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854400C2-54BD-49FD-9B24-93A619DC7419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Return Items on 30-03-24" sheetId="4" r:id="rId2"/>
    <sheet name="To magento" sheetId="3" r:id="rId3"/>
    <sheet name="Tax Invoice" sheetId="2" r:id="rId4"/>
  </sheets>
  <externalReferences>
    <externalReference r:id="rId5"/>
    <externalReference r:id="rId6"/>
  </externalReferences>
  <definedNames>
    <definedName name="_xlnm.Print_Area" localSheetId="0">Invoice!$A$1:$I$1018</definedName>
    <definedName name="_xlnm.Print_Area" localSheetId="1">'Return Items on 30-03-24'!$A$1:$I$80</definedName>
    <definedName name="_xlnm.Print_Area" localSheetId="3">'Tax Invoice'!$A$1:$G$1015</definedName>
    <definedName name="_xlnm.Print_Area" localSheetId="2">'To magento'!$A$1:$I$1018</definedName>
    <definedName name="_xlnm.Print_Titles" localSheetId="0">Invoice!$1:$19</definedName>
    <definedName name="_xlnm.Print_Titles" localSheetId="1">'Return Items on 30-03-24'!$1:$19</definedName>
    <definedName name="_xlnm.Print_Titles" localSheetId="3">'Tax Invoice'!$1:$17</definedName>
    <definedName name="_xlnm.Print_Titles" localSheetId="2">'To magento'!$1:$19</definedName>
    <definedName name="RMBrate" localSheetId="1">'Return Items on 30-03-24'!#REF!</definedName>
    <definedName name="RMBrate" localSheetId="2">'To magento'!#REF!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" i="4" l="1"/>
  <c r="H21" i="4" s="1"/>
  <c r="F21" i="4"/>
  <c r="G20" i="4"/>
  <c r="H20" i="4" s="1"/>
  <c r="F20" i="4"/>
  <c r="L14" i="4"/>
  <c r="F14" i="4"/>
  <c r="F13" i="4"/>
  <c r="F12" i="4"/>
  <c r="F11" i="4"/>
  <c r="F10" i="4"/>
  <c r="F9" i="4"/>
  <c r="H1004" i="3"/>
  <c r="G1004" i="3"/>
  <c r="H1003" i="3"/>
  <c r="H1002" i="3"/>
  <c r="G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G54" i="3"/>
  <c r="H54" i="3" s="1"/>
  <c r="F54" i="3"/>
  <c r="F53" i="3"/>
  <c r="F52" i="3"/>
  <c r="F51" i="3"/>
  <c r="F50" i="3"/>
  <c r="F49" i="3"/>
  <c r="F48" i="3"/>
  <c r="F47" i="3"/>
  <c r="G46" i="3"/>
  <c r="H46" i="3" s="1"/>
  <c r="F46" i="3"/>
  <c r="G45" i="3"/>
  <c r="H45" i="3" s="1"/>
  <c r="F45" i="3"/>
  <c r="F44" i="3"/>
  <c r="F43" i="3"/>
  <c r="F42" i="3"/>
  <c r="H41" i="3"/>
  <c r="F41" i="3"/>
  <c r="G40" i="3"/>
  <c r="H40" i="3" s="1"/>
  <c r="F40" i="3"/>
  <c r="G39" i="3"/>
  <c r="H39" i="3" s="1"/>
  <c r="F39" i="3"/>
  <c r="G38" i="3"/>
  <c r="H38" i="3" s="1"/>
  <c r="F38" i="3"/>
  <c r="G37" i="3"/>
  <c r="H37" i="3" s="1"/>
  <c r="F37" i="3"/>
  <c r="F36" i="3"/>
  <c r="F35" i="3"/>
  <c r="G34" i="3"/>
  <c r="H34" i="3" s="1"/>
  <c r="F34" i="3"/>
  <c r="G33" i="3"/>
  <c r="H33" i="3" s="1"/>
  <c r="G32" i="3"/>
  <c r="H32" i="3" s="1"/>
  <c r="F32" i="3"/>
  <c r="G31" i="3"/>
  <c r="H31" i="3" s="1"/>
  <c r="G30" i="3"/>
  <c r="H30" i="3" s="1"/>
  <c r="F30" i="3"/>
  <c r="G29" i="3"/>
  <c r="H29" i="3" s="1"/>
  <c r="F29" i="3"/>
  <c r="G28" i="3"/>
  <c r="H28" i="3" s="1"/>
  <c r="F28" i="3"/>
  <c r="F27" i="3"/>
  <c r="G26" i="3"/>
  <c r="H26" i="3" s="1"/>
  <c r="F26" i="3"/>
  <c r="G25" i="3"/>
  <c r="H25" i="3" s="1"/>
  <c r="F25" i="3"/>
  <c r="G24" i="3"/>
  <c r="H24" i="3" s="1"/>
  <c r="F24" i="3"/>
  <c r="G23" i="3"/>
  <c r="H23" i="3" s="1"/>
  <c r="F23" i="3"/>
  <c r="G22" i="3"/>
  <c r="H22" i="3" s="1"/>
  <c r="F22" i="3"/>
  <c r="G21" i="3"/>
  <c r="H21" i="3" s="1"/>
  <c r="F21" i="3"/>
  <c r="F20" i="3"/>
  <c r="L14" i="3"/>
  <c r="G53" i="3" s="1"/>
  <c r="H53" i="3" s="1"/>
  <c r="F14" i="3"/>
  <c r="F13" i="3"/>
  <c r="F12" i="3"/>
  <c r="F11" i="3"/>
  <c r="F10" i="3"/>
  <c r="F9" i="3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A29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F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18" i="2"/>
  <c r="C18" i="2"/>
  <c r="B53" i="2"/>
  <c r="C53" i="2"/>
  <c r="B54" i="2"/>
  <c r="C54" i="2"/>
  <c r="F54" i="2"/>
  <c r="B55" i="2"/>
  <c r="C55" i="2"/>
  <c r="B56" i="2"/>
  <c r="C56" i="2"/>
  <c r="F56" i="2"/>
  <c r="B57" i="2"/>
  <c r="C57" i="2"/>
  <c r="F57" i="2"/>
  <c r="L14" i="1"/>
  <c r="F35" i="1"/>
  <c r="A33" i="2" s="1"/>
  <c r="G55" i="1"/>
  <c r="F53" i="2" s="1"/>
  <c r="G56" i="1"/>
  <c r="G57" i="1"/>
  <c r="F55" i="2" s="1"/>
  <c r="G58" i="1"/>
  <c r="G59" i="1"/>
  <c r="G60" i="1"/>
  <c r="F58" i="2" s="1"/>
  <c r="G61" i="1"/>
  <c r="F59" i="2" s="1"/>
  <c r="G62" i="1"/>
  <c r="F60" i="2" s="1"/>
  <c r="G63" i="1"/>
  <c r="F61" i="2" s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47" i="3" l="1"/>
  <c r="H47" i="3" s="1"/>
  <c r="G48" i="3"/>
  <c r="H48" i="3" s="1"/>
  <c r="G49" i="3"/>
  <c r="H49" i="3" s="1"/>
  <c r="G42" i="3"/>
  <c r="H42" i="3" s="1"/>
  <c r="G50" i="3"/>
  <c r="H50" i="3" s="1"/>
  <c r="G20" i="3"/>
  <c r="H20" i="3" s="1"/>
  <c r="G35" i="3"/>
  <c r="H35" i="3" s="1"/>
  <c r="G27" i="3"/>
  <c r="H27" i="3" s="1"/>
  <c r="G43" i="3"/>
  <c r="H43" i="3" s="1"/>
  <c r="G51" i="3"/>
  <c r="H51" i="3" s="1"/>
  <c r="G36" i="3"/>
  <c r="H36" i="3" s="1"/>
  <c r="G44" i="3"/>
  <c r="H44" i="3" s="1"/>
  <c r="G52" i="3"/>
  <c r="H52" i="3" s="1"/>
  <c r="G55" i="2"/>
  <c r="G57" i="2"/>
  <c r="G54" i="2"/>
  <c r="G53" i="2"/>
  <c r="G56" i="2"/>
  <c r="G1004" i="1"/>
  <c r="F998" i="2"/>
  <c r="F1001" i="1"/>
  <c r="A998" i="2" s="1"/>
  <c r="F1000" i="1"/>
  <c r="A997" i="2" s="1"/>
  <c r="F999" i="1"/>
  <c r="A996" i="2" s="1"/>
  <c r="F995" i="2"/>
  <c r="F998" i="1"/>
  <c r="A995" i="2" s="1"/>
  <c r="F994" i="2"/>
  <c r="F997" i="1"/>
  <c r="A994" i="2" s="1"/>
  <c r="F993" i="2"/>
  <c r="F996" i="1"/>
  <c r="A993" i="2" s="1"/>
  <c r="F992" i="2"/>
  <c r="F995" i="1"/>
  <c r="A992" i="2" s="1"/>
  <c r="F991" i="2"/>
  <c r="F994" i="1"/>
  <c r="A991" i="2" s="1"/>
  <c r="F990" i="2"/>
  <c r="F993" i="1"/>
  <c r="A990" i="2" s="1"/>
  <c r="F989" i="2"/>
  <c r="F992" i="1"/>
  <c r="A989" i="2" s="1"/>
  <c r="F988" i="2"/>
  <c r="F991" i="1"/>
  <c r="A988" i="2" s="1"/>
  <c r="F987" i="2"/>
  <c r="F990" i="1"/>
  <c r="A987" i="2" s="1"/>
  <c r="F986" i="2"/>
  <c r="F989" i="1"/>
  <c r="A986" i="2" s="1"/>
  <c r="F985" i="2"/>
  <c r="F988" i="1"/>
  <c r="A985" i="2" s="1"/>
  <c r="F984" i="2"/>
  <c r="F987" i="1"/>
  <c r="A984" i="2" s="1"/>
  <c r="F983" i="2"/>
  <c r="F986" i="1"/>
  <c r="A983" i="2" s="1"/>
  <c r="F982" i="2"/>
  <c r="F985" i="1"/>
  <c r="A982" i="2" s="1"/>
  <c r="F981" i="2"/>
  <c r="F984" i="1"/>
  <c r="A981" i="2" s="1"/>
  <c r="F980" i="2"/>
  <c r="F983" i="1"/>
  <c r="F979" i="2"/>
  <c r="F982" i="1"/>
  <c r="A979" i="2" s="1"/>
  <c r="F978" i="2"/>
  <c r="F981" i="1"/>
  <c r="A978" i="2" s="1"/>
  <c r="F977" i="2"/>
  <c r="F980" i="1"/>
  <c r="F979" i="1"/>
  <c r="A976" i="2" s="1"/>
  <c r="F975" i="2"/>
  <c r="F978" i="1"/>
  <c r="A975" i="2" s="1"/>
  <c r="F974" i="2"/>
  <c r="F977" i="1"/>
  <c r="A974" i="2" s="1"/>
  <c r="F973" i="2"/>
  <c r="F976" i="1"/>
  <c r="A973" i="2" s="1"/>
  <c r="F972" i="2"/>
  <c r="F975" i="1"/>
  <c r="A972" i="2" s="1"/>
  <c r="F971" i="2"/>
  <c r="F974" i="1"/>
  <c r="A971" i="2" s="1"/>
  <c r="F970" i="2"/>
  <c r="F973" i="1"/>
  <c r="A970" i="2" s="1"/>
  <c r="F969" i="2"/>
  <c r="F972" i="1"/>
  <c r="A969" i="2" s="1"/>
  <c r="F968" i="2"/>
  <c r="F971" i="1"/>
  <c r="A968" i="2" s="1"/>
  <c r="F967" i="2"/>
  <c r="F970" i="1"/>
  <c r="F966" i="2"/>
  <c r="F969" i="1"/>
  <c r="A966" i="2" s="1"/>
  <c r="F965" i="2"/>
  <c r="F968" i="1"/>
  <c r="A965" i="2" s="1"/>
  <c r="F964" i="2"/>
  <c r="F967" i="1"/>
  <c r="A964" i="2" s="1"/>
  <c r="F963" i="2"/>
  <c r="F966" i="1"/>
  <c r="A963" i="2" s="1"/>
  <c r="F962" i="2"/>
  <c r="F965" i="1"/>
  <c r="A962" i="2" s="1"/>
  <c r="F961" i="2"/>
  <c r="F964" i="1"/>
  <c r="F960" i="2"/>
  <c r="F963" i="1"/>
  <c r="A960" i="2" s="1"/>
  <c r="F959" i="2"/>
  <c r="F962" i="1"/>
  <c r="A959" i="2" s="1"/>
  <c r="F958" i="2"/>
  <c r="F961" i="1"/>
  <c r="A958" i="2" s="1"/>
  <c r="F957" i="2"/>
  <c r="F960" i="1"/>
  <c r="A957" i="2" s="1"/>
  <c r="F956" i="2"/>
  <c r="F959" i="1"/>
  <c r="A956" i="2" s="1"/>
  <c r="F955" i="2"/>
  <c r="F958" i="1"/>
  <c r="A955" i="2" s="1"/>
  <c r="F954" i="2"/>
  <c r="F957" i="1"/>
  <c r="A954" i="2" s="1"/>
  <c r="F953" i="2"/>
  <c r="F956" i="1"/>
  <c r="A953" i="2" s="1"/>
  <c r="F952" i="2"/>
  <c r="F955" i="1"/>
  <c r="F951" i="2"/>
  <c r="F954" i="1"/>
  <c r="A951" i="2" s="1"/>
  <c r="F950" i="2"/>
  <c r="F953" i="1"/>
  <c r="A950" i="2" s="1"/>
  <c r="F949" i="2"/>
  <c r="F952" i="1"/>
  <c r="A949" i="2" s="1"/>
  <c r="F948" i="2"/>
  <c r="F951" i="1"/>
  <c r="A948" i="2" s="1"/>
  <c r="F947" i="2"/>
  <c r="F950" i="1"/>
  <c r="A947" i="2" s="1"/>
  <c r="F946" i="2"/>
  <c r="F949" i="1"/>
  <c r="A946" i="2" s="1"/>
  <c r="F945" i="2"/>
  <c r="F948" i="1"/>
  <c r="A945" i="2" s="1"/>
  <c r="F944" i="2"/>
  <c r="F947" i="1"/>
  <c r="A944" i="2" s="1"/>
  <c r="F943" i="2"/>
  <c r="F946" i="1"/>
  <c r="A943" i="2" s="1"/>
  <c r="F942" i="2"/>
  <c r="F945" i="1"/>
  <c r="A942" i="2" s="1"/>
  <c r="F941" i="2"/>
  <c r="F944" i="1"/>
  <c r="A941" i="2" s="1"/>
  <c r="F943" i="1"/>
  <c r="A940" i="2" s="1"/>
  <c r="F939" i="2"/>
  <c r="F942" i="1"/>
  <c r="A939" i="2" s="1"/>
  <c r="F938" i="2"/>
  <c r="F941" i="1"/>
  <c r="A938" i="2" s="1"/>
  <c r="F937" i="2"/>
  <c r="F940" i="1"/>
  <c r="A937" i="2" s="1"/>
  <c r="F936" i="2"/>
  <c r="F939" i="1"/>
  <c r="A936" i="2" s="1"/>
  <c r="F935" i="2"/>
  <c r="F938" i="1"/>
  <c r="A935" i="2" s="1"/>
  <c r="F934" i="2"/>
  <c r="F937" i="1"/>
  <c r="A934" i="2" s="1"/>
  <c r="F933" i="2"/>
  <c r="F936" i="1"/>
  <c r="A933" i="2" s="1"/>
  <c r="F932" i="2"/>
  <c r="F935" i="1"/>
  <c r="A932" i="2" s="1"/>
  <c r="F931" i="2"/>
  <c r="F934" i="1"/>
  <c r="A931" i="2" s="1"/>
  <c r="F933" i="1"/>
  <c r="A930" i="2" s="1"/>
  <c r="F929" i="2"/>
  <c r="F932" i="1"/>
  <c r="A929" i="2" s="1"/>
  <c r="F928" i="2"/>
  <c r="F931" i="1"/>
  <c r="A928" i="2" s="1"/>
  <c r="F927" i="2"/>
  <c r="F930" i="1"/>
  <c r="F926" i="2"/>
  <c r="F929" i="1"/>
  <c r="A926" i="2" s="1"/>
  <c r="F925" i="2"/>
  <c r="F928" i="1"/>
  <c r="A925" i="2" s="1"/>
  <c r="F924" i="2"/>
  <c r="F927" i="1"/>
  <c r="A924" i="2" s="1"/>
  <c r="F923" i="2"/>
  <c r="F926" i="1"/>
  <c r="A923" i="2" s="1"/>
  <c r="F922" i="2"/>
  <c r="F925" i="1"/>
  <c r="A922" i="2" s="1"/>
  <c r="F921" i="2"/>
  <c r="F924" i="1"/>
  <c r="A921" i="2" s="1"/>
  <c r="F920" i="2"/>
  <c r="F923" i="1"/>
  <c r="F919" i="2"/>
  <c r="F922" i="1"/>
  <c r="A919" i="2" s="1"/>
  <c r="F918" i="2"/>
  <c r="F921" i="1"/>
  <c r="A918" i="2" s="1"/>
  <c r="F917" i="2"/>
  <c r="F920" i="1"/>
  <c r="A917" i="2" s="1"/>
  <c r="F916" i="2"/>
  <c r="F919" i="1"/>
  <c r="A916" i="2" s="1"/>
  <c r="F915" i="2"/>
  <c r="F918" i="1"/>
  <c r="A915" i="2" s="1"/>
  <c r="F914" i="2"/>
  <c r="F917" i="1"/>
  <c r="A914" i="2" s="1"/>
  <c r="F913" i="2"/>
  <c r="F916" i="1"/>
  <c r="A913" i="2" s="1"/>
  <c r="F912" i="2"/>
  <c r="F915" i="1"/>
  <c r="F911" i="2"/>
  <c r="F914" i="1"/>
  <c r="A911" i="2" s="1"/>
  <c r="F910" i="2"/>
  <c r="F913" i="1"/>
  <c r="A910" i="2" s="1"/>
  <c r="F909" i="2"/>
  <c r="F912" i="1"/>
  <c r="A909" i="2" s="1"/>
  <c r="F908" i="2"/>
  <c r="F911" i="1"/>
  <c r="A908" i="2" s="1"/>
  <c r="F907" i="2"/>
  <c r="F910" i="1"/>
  <c r="A907" i="2" s="1"/>
  <c r="F906" i="2"/>
  <c r="F909" i="1"/>
  <c r="A906" i="2" s="1"/>
  <c r="F905" i="2"/>
  <c r="F908" i="1"/>
  <c r="A905" i="2" s="1"/>
  <c r="F904" i="2"/>
  <c r="F907" i="1"/>
  <c r="A904" i="2" s="1"/>
  <c r="F903" i="2"/>
  <c r="F906" i="1"/>
  <c r="A903" i="2" s="1"/>
  <c r="F902" i="2"/>
  <c r="F905" i="1"/>
  <c r="A902" i="2" s="1"/>
  <c r="F901" i="2"/>
  <c r="F904" i="1"/>
  <c r="A901" i="2" s="1"/>
  <c r="F900" i="2"/>
  <c r="F903" i="1"/>
  <c r="A900" i="2" s="1"/>
  <c r="F899" i="2"/>
  <c r="F902" i="1"/>
  <c r="A899" i="2" s="1"/>
  <c r="F898" i="2"/>
  <c r="F901" i="1"/>
  <c r="A898" i="2" s="1"/>
  <c r="F897" i="2"/>
  <c r="F900" i="1"/>
  <c r="A897" i="2" s="1"/>
  <c r="F896" i="2"/>
  <c r="F899" i="1"/>
  <c r="A896" i="2" s="1"/>
  <c r="F895" i="2"/>
  <c r="F898" i="1"/>
  <c r="A895" i="2" s="1"/>
  <c r="F894" i="2"/>
  <c r="F897" i="1"/>
  <c r="A894" i="2" s="1"/>
  <c r="F896" i="1"/>
  <c r="A893" i="2" s="1"/>
  <c r="F892" i="2"/>
  <c r="F895" i="1"/>
  <c r="A892" i="2" s="1"/>
  <c r="F891" i="2"/>
  <c r="F894" i="1"/>
  <c r="A891" i="2" s="1"/>
  <c r="F890" i="2"/>
  <c r="F893" i="1"/>
  <c r="A890" i="2" s="1"/>
  <c r="F889" i="2"/>
  <c r="F892" i="1"/>
  <c r="A889" i="2" s="1"/>
  <c r="F888" i="2"/>
  <c r="F891" i="1"/>
  <c r="A888" i="2" s="1"/>
  <c r="F887" i="2"/>
  <c r="F890" i="1"/>
  <c r="A887" i="2" s="1"/>
  <c r="F886" i="2"/>
  <c r="F889" i="1"/>
  <c r="A886" i="2" s="1"/>
  <c r="F885" i="2"/>
  <c r="F888" i="1"/>
  <c r="A885" i="2" s="1"/>
  <c r="F884" i="2"/>
  <c r="F887" i="1"/>
  <c r="A884" i="2" s="1"/>
  <c r="F886" i="1"/>
  <c r="A883" i="2" s="1"/>
  <c r="F882" i="2"/>
  <c r="F885" i="1"/>
  <c r="A882" i="2" s="1"/>
  <c r="F881" i="2"/>
  <c r="F884" i="1"/>
  <c r="A881" i="2" s="1"/>
  <c r="F883" i="1"/>
  <c r="A880" i="2" s="1"/>
  <c r="F879" i="2"/>
  <c r="F882" i="1"/>
  <c r="A879" i="2" s="1"/>
  <c r="F878" i="2"/>
  <c r="F881" i="1"/>
  <c r="A878" i="2" s="1"/>
  <c r="F877" i="2"/>
  <c r="F880" i="1"/>
  <c r="A877" i="2" s="1"/>
  <c r="F876" i="2"/>
  <c r="F879" i="1"/>
  <c r="A876" i="2" s="1"/>
  <c r="F875" i="2"/>
  <c r="F878" i="1"/>
  <c r="A875" i="2" s="1"/>
  <c r="F874" i="2"/>
  <c r="F877" i="1"/>
  <c r="A874" i="2" s="1"/>
  <c r="F873" i="2"/>
  <c r="F876" i="1"/>
  <c r="A873" i="2" s="1"/>
  <c r="F872" i="2"/>
  <c r="F875" i="1"/>
  <c r="A872" i="2" s="1"/>
  <c r="F874" i="1"/>
  <c r="A871" i="2" s="1"/>
  <c r="F870" i="2"/>
  <c r="F873" i="1"/>
  <c r="A870" i="2" s="1"/>
  <c r="F869" i="2"/>
  <c r="F872" i="1"/>
  <c r="A869" i="2" s="1"/>
  <c r="F871" i="1"/>
  <c r="F867" i="2"/>
  <c r="F870" i="1"/>
  <c r="A867" i="2" s="1"/>
  <c r="F866" i="2"/>
  <c r="F869" i="1"/>
  <c r="A866" i="2" s="1"/>
  <c r="F865" i="2"/>
  <c r="F868" i="1"/>
  <c r="A865" i="2" s="1"/>
  <c r="F864" i="2"/>
  <c r="F867" i="1"/>
  <c r="A864" i="2" s="1"/>
  <c r="F863" i="2"/>
  <c r="F866" i="1"/>
  <c r="A863" i="2" s="1"/>
  <c r="F862" i="2"/>
  <c r="F865" i="1"/>
  <c r="A862" i="2" s="1"/>
  <c r="F861" i="2"/>
  <c r="F864" i="1"/>
  <c r="A861" i="2" s="1"/>
  <c r="F860" i="2"/>
  <c r="F863" i="1"/>
  <c r="A860" i="2" s="1"/>
  <c r="F859" i="2"/>
  <c r="F862" i="1"/>
  <c r="A859" i="2" s="1"/>
  <c r="F858" i="2"/>
  <c r="F861" i="1"/>
  <c r="A858" i="2" s="1"/>
  <c r="F857" i="2"/>
  <c r="F860" i="1"/>
  <c r="A857" i="2" s="1"/>
  <c r="F856" i="2"/>
  <c r="F859" i="1"/>
  <c r="A856" i="2" s="1"/>
  <c r="F858" i="1"/>
  <c r="A855" i="2" s="1"/>
  <c r="F854" i="2"/>
  <c r="F857" i="1"/>
  <c r="A854" i="2" s="1"/>
  <c r="F853" i="2"/>
  <c r="F856" i="1"/>
  <c r="A853" i="2" s="1"/>
  <c r="F852" i="2"/>
  <c r="F855" i="1"/>
  <c r="A852" i="2" s="1"/>
  <c r="F851" i="2"/>
  <c r="F854" i="1"/>
  <c r="A851" i="2" s="1"/>
  <c r="F850" i="2"/>
  <c r="F853" i="1"/>
  <c r="A850" i="2" s="1"/>
  <c r="F852" i="1"/>
  <c r="A849" i="2" s="1"/>
  <c r="F851" i="1"/>
  <c r="A848" i="2" s="1"/>
  <c r="F847" i="2"/>
  <c r="F850" i="1"/>
  <c r="A847" i="2" s="1"/>
  <c r="F849" i="1"/>
  <c r="A846" i="2" s="1"/>
  <c r="F845" i="2"/>
  <c r="F848" i="1"/>
  <c r="A845" i="2" s="1"/>
  <c r="F844" i="2"/>
  <c r="F847" i="1"/>
  <c r="A844" i="2" s="1"/>
  <c r="F843" i="2"/>
  <c r="F846" i="1"/>
  <c r="A843" i="2" s="1"/>
  <c r="F842" i="2"/>
  <c r="F845" i="1"/>
  <c r="A842" i="2" s="1"/>
  <c r="F841" i="2"/>
  <c r="F844" i="1"/>
  <c r="A841" i="2" s="1"/>
  <c r="F840" i="2"/>
  <c r="F843" i="1"/>
  <c r="A840" i="2" s="1"/>
  <c r="F839" i="2"/>
  <c r="F842" i="1"/>
  <c r="A839" i="2" s="1"/>
  <c r="F838" i="2"/>
  <c r="F841" i="1"/>
  <c r="A838" i="2" s="1"/>
  <c r="F837" i="2"/>
  <c r="F840" i="1"/>
  <c r="A837" i="2" s="1"/>
  <c r="F836" i="2"/>
  <c r="F839" i="1"/>
  <c r="F835" i="2"/>
  <c r="F838" i="1"/>
  <c r="A835" i="2" s="1"/>
  <c r="F834" i="2"/>
  <c r="F837" i="1"/>
  <c r="A834" i="2" s="1"/>
  <c r="F833" i="2"/>
  <c r="F836" i="1"/>
  <c r="A833" i="2" s="1"/>
  <c r="F832" i="2"/>
  <c r="F835" i="1"/>
  <c r="A832" i="2" s="1"/>
  <c r="F831" i="2"/>
  <c r="F834" i="1"/>
  <c r="A831" i="2" s="1"/>
  <c r="F833" i="1"/>
  <c r="A830" i="2" s="1"/>
  <c r="F829" i="2"/>
  <c r="F832" i="1"/>
  <c r="A829" i="2" s="1"/>
  <c r="F828" i="2"/>
  <c r="F831" i="1"/>
  <c r="F827" i="2"/>
  <c r="F830" i="1"/>
  <c r="A827" i="2" s="1"/>
  <c r="F826" i="2"/>
  <c r="F829" i="1"/>
  <c r="A826" i="2" s="1"/>
  <c r="F825" i="2"/>
  <c r="F828" i="1"/>
  <c r="A825" i="2" s="1"/>
  <c r="F824" i="2"/>
  <c r="F827" i="1"/>
  <c r="A824" i="2" s="1"/>
  <c r="F823" i="2"/>
  <c r="F826" i="1"/>
  <c r="A823" i="2" s="1"/>
  <c r="F822" i="2"/>
  <c r="F825" i="1"/>
  <c r="A822" i="2" s="1"/>
  <c r="F821" i="2"/>
  <c r="F824" i="1"/>
  <c r="A821" i="2" s="1"/>
  <c r="F820" i="2"/>
  <c r="F823" i="1"/>
  <c r="A820" i="2" s="1"/>
  <c r="F819" i="2"/>
  <c r="F822" i="1"/>
  <c r="A819" i="2" s="1"/>
  <c r="F818" i="2"/>
  <c r="F821" i="1"/>
  <c r="A818" i="2" s="1"/>
  <c r="F817" i="2"/>
  <c r="F820" i="1"/>
  <c r="A817" i="2" s="1"/>
  <c r="F816" i="2"/>
  <c r="F819" i="1"/>
  <c r="A816" i="2" s="1"/>
  <c r="F815" i="2"/>
  <c r="F818" i="1"/>
  <c r="A815" i="2" s="1"/>
  <c r="F814" i="2"/>
  <c r="F817" i="1"/>
  <c r="A814" i="2" s="1"/>
  <c r="F813" i="2"/>
  <c r="F816" i="1"/>
  <c r="A813" i="2" s="1"/>
  <c r="F812" i="2"/>
  <c r="F815" i="1"/>
  <c r="A812" i="2" s="1"/>
  <c r="F811" i="2"/>
  <c r="F814" i="1"/>
  <c r="A811" i="2" s="1"/>
  <c r="F810" i="2"/>
  <c r="F813" i="1"/>
  <c r="A810" i="2" s="1"/>
  <c r="F809" i="2"/>
  <c r="F812" i="1"/>
  <c r="A809" i="2" s="1"/>
  <c r="F808" i="2"/>
  <c r="F811" i="1"/>
  <c r="A808" i="2" s="1"/>
  <c r="F807" i="2"/>
  <c r="F810" i="1"/>
  <c r="F806" i="2"/>
  <c r="F809" i="1"/>
  <c r="A806" i="2" s="1"/>
  <c r="F805" i="2"/>
  <c r="F808" i="1"/>
  <c r="A805" i="2" s="1"/>
  <c r="F807" i="1"/>
  <c r="F803" i="2"/>
  <c r="F806" i="1"/>
  <c r="A803" i="2" s="1"/>
  <c r="F802" i="2"/>
  <c r="F805" i="1"/>
  <c r="A802" i="2" s="1"/>
  <c r="F804" i="1"/>
  <c r="A801" i="2" s="1"/>
  <c r="F803" i="1"/>
  <c r="A800" i="2" s="1"/>
  <c r="F799" i="2"/>
  <c r="F802" i="1"/>
  <c r="A799" i="2" s="1"/>
  <c r="F798" i="2"/>
  <c r="F801" i="1"/>
  <c r="A798" i="2" s="1"/>
  <c r="F797" i="2"/>
  <c r="F800" i="1"/>
  <c r="A797" i="2" s="1"/>
  <c r="F796" i="2"/>
  <c r="F799" i="1"/>
  <c r="A796" i="2" s="1"/>
  <c r="F795" i="2"/>
  <c r="F798" i="1"/>
  <c r="A795" i="2" s="1"/>
  <c r="F794" i="2"/>
  <c r="F797" i="1"/>
  <c r="A794" i="2" s="1"/>
  <c r="F793" i="2"/>
  <c r="F796" i="1"/>
  <c r="A793" i="2" s="1"/>
  <c r="F792" i="2"/>
  <c r="F795" i="1"/>
  <c r="A792" i="2" s="1"/>
  <c r="F791" i="2"/>
  <c r="F794" i="1"/>
  <c r="A791" i="2" s="1"/>
  <c r="F790" i="2"/>
  <c r="F793" i="1"/>
  <c r="A790" i="2" s="1"/>
  <c r="F789" i="2"/>
  <c r="F792" i="1"/>
  <c r="A789" i="2" s="1"/>
  <c r="F788" i="2"/>
  <c r="F791" i="1"/>
  <c r="A788" i="2" s="1"/>
  <c r="F787" i="2"/>
  <c r="F790" i="1"/>
  <c r="A787" i="2" s="1"/>
  <c r="F786" i="2"/>
  <c r="F789" i="1"/>
  <c r="A786" i="2" s="1"/>
  <c r="F785" i="2"/>
  <c r="F788" i="1"/>
  <c r="A785" i="2" s="1"/>
  <c r="F784" i="2"/>
  <c r="F787" i="1"/>
  <c r="A784" i="2" s="1"/>
  <c r="F783" i="2"/>
  <c r="F786" i="1"/>
  <c r="A783" i="2" s="1"/>
  <c r="F782" i="2"/>
  <c r="F785" i="1"/>
  <c r="A782" i="2" s="1"/>
  <c r="F781" i="2"/>
  <c r="F784" i="1"/>
  <c r="A781" i="2" s="1"/>
  <c r="F780" i="2"/>
  <c r="F783" i="1"/>
  <c r="A780" i="2" s="1"/>
  <c r="F779" i="2"/>
  <c r="F782" i="1"/>
  <c r="A779" i="2" s="1"/>
  <c r="F778" i="2"/>
  <c r="F781" i="1"/>
  <c r="A778" i="2" s="1"/>
  <c r="F780" i="1"/>
  <c r="A777" i="2" s="1"/>
  <c r="F779" i="1"/>
  <c r="A776" i="2" s="1"/>
  <c r="F775" i="2"/>
  <c r="F778" i="1"/>
  <c r="A775" i="2" s="1"/>
  <c r="F774" i="2"/>
  <c r="F777" i="1"/>
  <c r="A774" i="2" s="1"/>
  <c r="F773" i="2"/>
  <c r="F776" i="1"/>
  <c r="A773" i="2" s="1"/>
  <c r="F772" i="2"/>
  <c r="F775" i="1"/>
  <c r="A772" i="2" s="1"/>
  <c r="F771" i="2"/>
  <c r="F774" i="1"/>
  <c r="A771" i="2" s="1"/>
  <c r="F770" i="2"/>
  <c r="F773" i="1"/>
  <c r="A770" i="2" s="1"/>
  <c r="F772" i="1"/>
  <c r="A769" i="2" s="1"/>
  <c r="F768" i="2"/>
  <c r="F771" i="1"/>
  <c r="A768" i="2" s="1"/>
  <c r="F767" i="2"/>
  <c r="F770" i="1"/>
  <c r="A767" i="2" s="1"/>
  <c r="F766" i="2"/>
  <c r="F769" i="1"/>
  <c r="A766" i="2" s="1"/>
  <c r="F765" i="2"/>
  <c r="F768" i="1"/>
  <c r="A765" i="2" s="1"/>
  <c r="F764" i="2"/>
  <c r="F767" i="1"/>
  <c r="A764" i="2" s="1"/>
  <c r="F763" i="2"/>
  <c r="F766" i="1"/>
  <c r="A763" i="2" s="1"/>
  <c r="F762" i="2"/>
  <c r="F765" i="1"/>
  <c r="A762" i="2" s="1"/>
  <c r="F761" i="2"/>
  <c r="F764" i="1"/>
  <c r="A761" i="2" s="1"/>
  <c r="F760" i="2"/>
  <c r="F763" i="1"/>
  <c r="A760" i="2" s="1"/>
  <c r="F759" i="2"/>
  <c r="F762" i="1"/>
  <c r="A759" i="2" s="1"/>
  <c r="F758" i="2"/>
  <c r="F761" i="1"/>
  <c r="A758" i="2" s="1"/>
  <c r="F757" i="2"/>
  <c r="F760" i="1"/>
  <c r="A757" i="2" s="1"/>
  <c r="F756" i="2"/>
  <c r="F759" i="1"/>
  <c r="F755" i="2"/>
  <c r="F758" i="1"/>
  <c r="A755" i="2" s="1"/>
  <c r="F754" i="2"/>
  <c r="F757" i="1"/>
  <c r="A754" i="2" s="1"/>
  <c r="F753" i="2"/>
  <c r="F756" i="1"/>
  <c r="A753" i="2" s="1"/>
  <c r="F752" i="2"/>
  <c r="F755" i="1"/>
  <c r="A752" i="2" s="1"/>
  <c r="F751" i="2"/>
  <c r="F754" i="1"/>
  <c r="A751" i="2" s="1"/>
  <c r="F750" i="2"/>
  <c r="F753" i="1"/>
  <c r="A750" i="2" s="1"/>
  <c r="F749" i="2"/>
  <c r="F752" i="1"/>
  <c r="A749" i="2" s="1"/>
  <c r="F748" i="2"/>
  <c r="F751" i="1"/>
  <c r="A748" i="2" s="1"/>
  <c r="F747" i="2"/>
  <c r="F750" i="1"/>
  <c r="A747" i="2" s="1"/>
  <c r="F746" i="2"/>
  <c r="F749" i="1"/>
  <c r="A746" i="2" s="1"/>
  <c r="F745" i="2"/>
  <c r="F748" i="1"/>
  <c r="A745" i="2" s="1"/>
  <c r="F744" i="2"/>
  <c r="F747" i="1"/>
  <c r="A744" i="2" s="1"/>
  <c r="F743" i="2"/>
  <c r="F746" i="1"/>
  <c r="A743" i="2" s="1"/>
  <c r="F742" i="2"/>
  <c r="F745" i="1"/>
  <c r="A742" i="2" s="1"/>
  <c r="F741" i="2"/>
  <c r="F744" i="1"/>
  <c r="A741" i="2" s="1"/>
  <c r="F743" i="1"/>
  <c r="A740" i="2" s="1"/>
  <c r="F739" i="2"/>
  <c r="F742" i="1"/>
  <c r="A739" i="2" s="1"/>
  <c r="F738" i="2"/>
  <c r="F741" i="1"/>
  <c r="A738" i="2" s="1"/>
  <c r="F737" i="2"/>
  <c r="F740" i="1"/>
  <c r="A737" i="2" s="1"/>
  <c r="F736" i="2"/>
  <c r="F739" i="1"/>
  <c r="A736" i="2" s="1"/>
  <c r="F735" i="2"/>
  <c r="F738" i="1"/>
  <c r="A735" i="2" s="1"/>
  <c r="F734" i="2"/>
  <c r="F737" i="1"/>
  <c r="A734" i="2" s="1"/>
  <c r="F733" i="2"/>
  <c r="F736" i="1"/>
  <c r="A733" i="2" s="1"/>
  <c r="F732" i="2"/>
  <c r="F735" i="1"/>
  <c r="A732" i="2" s="1"/>
  <c r="F731" i="2"/>
  <c r="F734" i="1"/>
  <c r="A731" i="2" s="1"/>
  <c r="F730" i="2"/>
  <c r="F733" i="1"/>
  <c r="A730" i="2" s="1"/>
  <c r="F732" i="1"/>
  <c r="A729" i="2" s="1"/>
  <c r="F728" i="2"/>
  <c r="F731" i="1"/>
  <c r="A728" i="2" s="1"/>
  <c r="F727" i="2"/>
  <c r="F730" i="1"/>
  <c r="A727" i="2" s="1"/>
  <c r="F726" i="2"/>
  <c r="F729" i="1"/>
  <c r="A726" i="2" s="1"/>
  <c r="F725" i="2"/>
  <c r="F728" i="1"/>
  <c r="A725" i="2" s="1"/>
  <c r="F724" i="2"/>
  <c r="F727" i="1"/>
  <c r="A724" i="2" s="1"/>
  <c r="F723" i="2"/>
  <c r="F726" i="1"/>
  <c r="F722" i="2"/>
  <c r="F725" i="1"/>
  <c r="A722" i="2" s="1"/>
  <c r="F721" i="2"/>
  <c r="F724" i="1"/>
  <c r="A721" i="2" s="1"/>
  <c r="F720" i="2"/>
  <c r="F723" i="1"/>
  <c r="A720" i="2" s="1"/>
  <c r="F719" i="2"/>
  <c r="F722" i="1"/>
  <c r="A719" i="2" s="1"/>
  <c r="F721" i="1"/>
  <c r="A718" i="2" s="1"/>
  <c r="F717" i="2"/>
  <c r="F720" i="1"/>
  <c r="A717" i="2" s="1"/>
  <c r="F716" i="2"/>
  <c r="F719" i="1"/>
  <c r="A716" i="2" s="1"/>
  <c r="F718" i="1"/>
  <c r="A715" i="2" s="1"/>
  <c r="F714" i="2"/>
  <c r="F717" i="1"/>
  <c r="A714" i="2" s="1"/>
  <c r="F713" i="2"/>
  <c r="F716" i="1"/>
  <c r="A713" i="2" s="1"/>
  <c r="F712" i="2"/>
  <c r="F715" i="1"/>
  <c r="A712" i="2" s="1"/>
  <c r="F711" i="2"/>
  <c r="F714" i="1"/>
  <c r="A711" i="2" s="1"/>
  <c r="F713" i="1"/>
  <c r="A710" i="2" s="1"/>
  <c r="F709" i="2"/>
  <c r="F712" i="1"/>
  <c r="A709" i="2" s="1"/>
  <c r="F708" i="2"/>
  <c r="F711" i="1"/>
  <c r="A708" i="2" s="1"/>
  <c r="F707" i="2"/>
  <c r="F710" i="1"/>
  <c r="A707" i="2" s="1"/>
  <c r="F706" i="2"/>
  <c r="F709" i="1"/>
  <c r="A706" i="2" s="1"/>
  <c r="F708" i="1"/>
  <c r="A705" i="2" s="1"/>
  <c r="F704" i="2"/>
  <c r="F707" i="1"/>
  <c r="A704" i="2" s="1"/>
  <c r="F703" i="2"/>
  <c r="F706" i="1"/>
  <c r="A703" i="2" s="1"/>
  <c r="F702" i="2"/>
  <c r="F705" i="1"/>
  <c r="A702" i="2" s="1"/>
  <c r="F701" i="2"/>
  <c r="F704" i="1"/>
  <c r="A701" i="2" s="1"/>
  <c r="F700" i="2"/>
  <c r="F703" i="1"/>
  <c r="A700" i="2" s="1"/>
  <c r="F699" i="2"/>
  <c r="F702" i="1"/>
  <c r="A699" i="2" s="1"/>
  <c r="F698" i="2"/>
  <c r="F701" i="1"/>
  <c r="A698" i="2" s="1"/>
  <c r="F697" i="2"/>
  <c r="F700" i="1"/>
  <c r="A697" i="2" s="1"/>
  <c r="F696" i="2"/>
  <c r="F699" i="1"/>
  <c r="A696" i="2" s="1"/>
  <c r="F695" i="2"/>
  <c r="F698" i="1"/>
  <c r="A695" i="2" s="1"/>
  <c r="F694" i="2"/>
  <c r="F697" i="1"/>
  <c r="A694" i="2" s="1"/>
  <c r="F693" i="2"/>
  <c r="F696" i="1"/>
  <c r="A693" i="2" s="1"/>
  <c r="F692" i="2"/>
  <c r="F695" i="1"/>
  <c r="A692" i="2" s="1"/>
  <c r="F691" i="2"/>
  <c r="F694" i="1"/>
  <c r="A691" i="2" s="1"/>
  <c r="F690" i="2"/>
  <c r="F693" i="1"/>
  <c r="A690" i="2" s="1"/>
  <c r="F689" i="2"/>
  <c r="F692" i="1"/>
  <c r="A689" i="2" s="1"/>
  <c r="F688" i="2"/>
  <c r="F691" i="1"/>
  <c r="A688" i="2" s="1"/>
  <c r="F687" i="2"/>
  <c r="F690" i="1"/>
  <c r="A687" i="2" s="1"/>
  <c r="F686" i="2"/>
  <c r="F689" i="1"/>
  <c r="A686" i="2" s="1"/>
  <c r="F685" i="2"/>
  <c r="F688" i="1"/>
  <c r="A685" i="2" s="1"/>
  <c r="F684" i="2"/>
  <c r="F687" i="1"/>
  <c r="A684" i="2" s="1"/>
  <c r="F683" i="2"/>
  <c r="F686" i="1"/>
  <c r="A683" i="2" s="1"/>
  <c r="F682" i="2"/>
  <c r="F685" i="1"/>
  <c r="A682" i="2" s="1"/>
  <c r="F681" i="2"/>
  <c r="F684" i="1"/>
  <c r="A681" i="2" s="1"/>
  <c r="F680" i="2"/>
  <c r="F683" i="1"/>
  <c r="A680" i="2" s="1"/>
  <c r="F679" i="2"/>
  <c r="F682" i="1"/>
  <c r="A679" i="2" s="1"/>
  <c r="F678" i="2"/>
  <c r="F681" i="1"/>
  <c r="A678" i="2" s="1"/>
  <c r="F677" i="2"/>
  <c r="F680" i="1"/>
  <c r="A677" i="2" s="1"/>
  <c r="F679" i="1"/>
  <c r="A676" i="2" s="1"/>
  <c r="F678" i="1"/>
  <c r="A675" i="2" s="1"/>
  <c r="F674" i="2"/>
  <c r="F677" i="1"/>
  <c r="A674" i="2" s="1"/>
  <c r="F673" i="2"/>
  <c r="F676" i="1"/>
  <c r="A673" i="2" s="1"/>
  <c r="F672" i="2"/>
  <c r="F675" i="1"/>
  <c r="A672" i="2" s="1"/>
  <c r="F671" i="2"/>
  <c r="F674" i="1"/>
  <c r="A671" i="2" s="1"/>
  <c r="F670" i="2"/>
  <c r="F673" i="1"/>
  <c r="A670" i="2" s="1"/>
  <c r="F669" i="2"/>
  <c r="F672" i="1"/>
  <c r="A669" i="2" s="1"/>
  <c r="F671" i="1"/>
  <c r="F667" i="2"/>
  <c r="F670" i="1"/>
  <c r="A667" i="2" s="1"/>
  <c r="F666" i="2"/>
  <c r="F669" i="1"/>
  <c r="A666" i="2" s="1"/>
  <c r="F665" i="2"/>
  <c r="F668" i="1"/>
  <c r="A665" i="2" s="1"/>
  <c r="F664" i="2"/>
  <c r="F667" i="1"/>
  <c r="A664" i="2" s="1"/>
  <c r="F663" i="2"/>
  <c r="F666" i="1"/>
  <c r="A663" i="2" s="1"/>
  <c r="F662" i="2"/>
  <c r="F665" i="1"/>
  <c r="A662" i="2" s="1"/>
  <c r="F661" i="2"/>
  <c r="F664" i="1"/>
  <c r="A661" i="2" s="1"/>
  <c r="F660" i="2"/>
  <c r="F663" i="1"/>
  <c r="A660" i="2" s="1"/>
  <c r="F659" i="2"/>
  <c r="F662" i="1"/>
  <c r="A659" i="2" s="1"/>
  <c r="F658" i="2"/>
  <c r="F661" i="1"/>
  <c r="A658" i="2" s="1"/>
  <c r="F657" i="2"/>
  <c r="F660" i="1"/>
  <c r="A657" i="2" s="1"/>
  <c r="F656" i="2"/>
  <c r="F659" i="1"/>
  <c r="A656" i="2" s="1"/>
  <c r="F655" i="2"/>
  <c r="F658" i="1"/>
  <c r="A655" i="2" s="1"/>
  <c r="F654" i="2"/>
  <c r="F657" i="1"/>
  <c r="A654" i="2" s="1"/>
  <c r="F653" i="2"/>
  <c r="F656" i="1"/>
  <c r="A653" i="2" s="1"/>
  <c r="F652" i="2"/>
  <c r="F655" i="1"/>
  <c r="A652" i="2" s="1"/>
  <c r="F651" i="2"/>
  <c r="F654" i="1"/>
  <c r="A651" i="2" s="1"/>
  <c r="F650" i="2"/>
  <c r="F653" i="1"/>
  <c r="A650" i="2" s="1"/>
  <c r="F649" i="2"/>
  <c r="F652" i="1"/>
  <c r="A649" i="2" s="1"/>
  <c r="F651" i="1"/>
  <c r="A648" i="2" s="1"/>
  <c r="F647" i="2"/>
  <c r="F650" i="1"/>
  <c r="F649" i="1"/>
  <c r="A646" i="2" s="1"/>
  <c r="F645" i="2"/>
  <c r="F648" i="1"/>
  <c r="A645" i="2" s="1"/>
  <c r="F644" i="2"/>
  <c r="F647" i="1"/>
  <c r="A644" i="2" s="1"/>
  <c r="F643" i="2"/>
  <c r="F646" i="1"/>
  <c r="A643" i="2" s="1"/>
  <c r="F642" i="2"/>
  <c r="F645" i="1"/>
  <c r="A642" i="2" s="1"/>
  <c r="F641" i="2"/>
  <c r="F644" i="1"/>
  <c r="A641" i="2" s="1"/>
  <c r="F640" i="2"/>
  <c r="F643" i="1"/>
  <c r="A640" i="2" s="1"/>
  <c r="F642" i="1"/>
  <c r="A639" i="2" s="1"/>
  <c r="F638" i="2"/>
  <c r="F641" i="1"/>
  <c r="A638" i="2" s="1"/>
  <c r="F637" i="2"/>
  <c r="F640" i="1"/>
  <c r="A637" i="2" s="1"/>
  <c r="F636" i="2"/>
  <c r="F639" i="1"/>
  <c r="A636" i="2" s="1"/>
  <c r="F635" i="2"/>
  <c r="F638" i="1"/>
  <c r="A635" i="2" s="1"/>
  <c r="F634" i="2"/>
  <c r="F637" i="1"/>
  <c r="A634" i="2" s="1"/>
  <c r="F636" i="1"/>
  <c r="A633" i="2" s="1"/>
  <c r="F632" i="2"/>
  <c r="F635" i="1"/>
  <c r="A632" i="2" s="1"/>
  <c r="F631" i="2"/>
  <c r="F634" i="1"/>
  <c r="A631" i="2" s="1"/>
  <c r="F630" i="2"/>
  <c r="F633" i="1"/>
  <c r="A630" i="2" s="1"/>
  <c r="F629" i="2"/>
  <c r="F632" i="1"/>
  <c r="A629" i="2" s="1"/>
  <c r="F628" i="2"/>
  <c r="F631" i="1"/>
  <c r="A628" i="2" s="1"/>
  <c r="F627" i="2"/>
  <c r="F630" i="1"/>
  <c r="A627" i="2" s="1"/>
  <c r="F626" i="2"/>
  <c r="F629" i="1"/>
  <c r="A626" i="2" s="1"/>
  <c r="F625" i="2"/>
  <c r="F628" i="1"/>
  <c r="A625" i="2" s="1"/>
  <c r="F624" i="2"/>
  <c r="F627" i="1"/>
  <c r="A624" i="2" s="1"/>
  <c r="F623" i="2"/>
  <c r="F626" i="1"/>
  <c r="A623" i="2" s="1"/>
  <c r="F622" i="2"/>
  <c r="F625" i="1"/>
  <c r="A622" i="2" s="1"/>
  <c r="F621" i="2"/>
  <c r="F624" i="1"/>
  <c r="A621" i="2" s="1"/>
  <c r="F620" i="2"/>
  <c r="F623" i="1"/>
  <c r="A620" i="2" s="1"/>
  <c r="F619" i="2"/>
  <c r="F622" i="1"/>
  <c r="A619" i="2" s="1"/>
  <c r="F618" i="2"/>
  <c r="F621" i="1"/>
  <c r="A618" i="2" s="1"/>
  <c r="F617" i="2"/>
  <c r="F620" i="1"/>
  <c r="A617" i="2" s="1"/>
  <c r="F619" i="1"/>
  <c r="A616" i="2" s="1"/>
  <c r="F615" i="2"/>
  <c r="F618" i="1"/>
  <c r="A615" i="2" s="1"/>
  <c r="F614" i="2"/>
  <c r="F617" i="1"/>
  <c r="A614" i="2" s="1"/>
  <c r="F613" i="2"/>
  <c r="F616" i="1"/>
  <c r="A613" i="2" s="1"/>
  <c r="F612" i="2"/>
  <c r="F615" i="1"/>
  <c r="A612" i="2" s="1"/>
  <c r="F614" i="1"/>
  <c r="A611" i="2" s="1"/>
  <c r="F610" i="2"/>
  <c r="F613" i="1"/>
  <c r="A610" i="2" s="1"/>
  <c r="F609" i="2"/>
  <c r="F612" i="1"/>
  <c r="A609" i="2" s="1"/>
  <c r="F611" i="1"/>
  <c r="A608" i="2" s="1"/>
  <c r="F607" i="2"/>
  <c r="F610" i="1"/>
  <c r="A607" i="2" s="1"/>
  <c r="F606" i="2"/>
  <c r="F609" i="1"/>
  <c r="A606" i="2" s="1"/>
  <c r="F605" i="2"/>
  <c r="F608" i="1"/>
  <c r="A605" i="2" s="1"/>
  <c r="F607" i="1"/>
  <c r="A604" i="2" s="1"/>
  <c r="F603" i="2"/>
  <c r="F606" i="1"/>
  <c r="A603" i="2" s="1"/>
  <c r="F602" i="2"/>
  <c r="F605" i="1"/>
  <c r="A602" i="2" s="1"/>
  <c r="F601" i="2"/>
  <c r="F604" i="1"/>
  <c r="A601" i="2" s="1"/>
  <c r="F600" i="2"/>
  <c r="F603" i="1"/>
  <c r="A600" i="2" s="1"/>
  <c r="F599" i="2"/>
  <c r="F602" i="1"/>
  <c r="A599" i="2" s="1"/>
  <c r="F598" i="2"/>
  <c r="F601" i="1"/>
  <c r="A598" i="2" s="1"/>
  <c r="F597" i="2"/>
  <c r="F600" i="1"/>
  <c r="A597" i="2" s="1"/>
  <c r="F596" i="2"/>
  <c r="F599" i="1"/>
  <c r="A596" i="2" s="1"/>
  <c r="F595" i="2"/>
  <c r="F598" i="1"/>
  <c r="A595" i="2" s="1"/>
  <c r="F597" i="1"/>
  <c r="A594" i="2" s="1"/>
  <c r="F593" i="2"/>
  <c r="F596" i="1"/>
  <c r="A593" i="2" s="1"/>
  <c r="F592" i="2"/>
  <c r="F595" i="1"/>
  <c r="A592" i="2" s="1"/>
  <c r="F591" i="2"/>
  <c r="F594" i="1"/>
  <c r="A591" i="2" s="1"/>
  <c r="F590" i="2"/>
  <c r="F593" i="1"/>
  <c r="A590" i="2" s="1"/>
  <c r="F589" i="2"/>
  <c r="F592" i="1"/>
  <c r="A589" i="2" s="1"/>
  <c r="F588" i="2"/>
  <c r="F591" i="1"/>
  <c r="A588" i="2" s="1"/>
  <c r="F587" i="2"/>
  <c r="F590" i="1"/>
  <c r="A587" i="2" s="1"/>
  <c r="F586" i="2"/>
  <c r="F589" i="1"/>
  <c r="A586" i="2" s="1"/>
  <c r="F585" i="2"/>
  <c r="F588" i="1"/>
  <c r="A585" i="2" s="1"/>
  <c r="F584" i="2"/>
  <c r="F587" i="1"/>
  <c r="A584" i="2" s="1"/>
  <c r="F583" i="2"/>
  <c r="F586" i="1"/>
  <c r="A583" i="2" s="1"/>
  <c r="F582" i="2"/>
  <c r="F585" i="1"/>
  <c r="A582" i="2" s="1"/>
  <c r="F581" i="2"/>
  <c r="F584" i="1"/>
  <c r="A581" i="2" s="1"/>
  <c r="F580" i="2"/>
  <c r="F583" i="1"/>
  <c r="A580" i="2" s="1"/>
  <c r="F579" i="2"/>
  <c r="F582" i="1"/>
  <c r="A579" i="2" s="1"/>
  <c r="F578" i="2"/>
  <c r="F581" i="1"/>
  <c r="A578" i="2" s="1"/>
  <c r="F577" i="2"/>
  <c r="F580" i="1"/>
  <c r="A577" i="2" s="1"/>
  <c r="F576" i="2"/>
  <c r="F579" i="1"/>
  <c r="A576" i="2" s="1"/>
  <c r="F575" i="2"/>
  <c r="F578" i="1"/>
  <c r="A575" i="2" s="1"/>
  <c r="F574" i="2"/>
  <c r="F577" i="1"/>
  <c r="A574" i="2" s="1"/>
  <c r="F573" i="2"/>
  <c r="F576" i="1"/>
  <c r="A573" i="2" s="1"/>
  <c r="F575" i="1"/>
  <c r="A572" i="2" s="1"/>
  <c r="F571" i="2"/>
  <c r="F574" i="1"/>
  <c r="A571" i="2" s="1"/>
  <c r="F570" i="2"/>
  <c r="F573" i="1"/>
  <c r="A570" i="2" s="1"/>
  <c r="F569" i="2"/>
  <c r="F572" i="1"/>
  <c r="A569" i="2" s="1"/>
  <c r="F568" i="2"/>
  <c r="F571" i="1"/>
  <c r="A568" i="2" s="1"/>
  <c r="F567" i="2"/>
  <c r="F570" i="1"/>
  <c r="A567" i="2" s="1"/>
  <c r="F566" i="2"/>
  <c r="F569" i="1"/>
  <c r="A566" i="2" s="1"/>
  <c r="F565" i="2"/>
  <c r="F568" i="1"/>
  <c r="A565" i="2" s="1"/>
  <c r="F564" i="2"/>
  <c r="F567" i="1"/>
  <c r="A564" i="2" s="1"/>
  <c r="F563" i="2"/>
  <c r="F566" i="1"/>
  <c r="A563" i="2" s="1"/>
  <c r="F562" i="2"/>
  <c r="F565" i="1"/>
  <c r="A562" i="2" s="1"/>
  <c r="F561" i="2"/>
  <c r="F564" i="1"/>
  <c r="A561" i="2" s="1"/>
  <c r="F560" i="2"/>
  <c r="F563" i="1"/>
  <c r="A560" i="2" s="1"/>
  <c r="F559" i="2"/>
  <c r="F562" i="1"/>
  <c r="A559" i="2" s="1"/>
  <c r="F558" i="2"/>
  <c r="F561" i="1"/>
  <c r="A558" i="2" s="1"/>
  <c r="F557" i="2"/>
  <c r="F560" i="1"/>
  <c r="A557" i="2" s="1"/>
  <c r="F559" i="1"/>
  <c r="A556" i="2" s="1"/>
  <c r="F555" i="2"/>
  <c r="F558" i="1"/>
  <c r="A555" i="2" s="1"/>
  <c r="F554" i="2"/>
  <c r="F557" i="1"/>
  <c r="A554" i="2" s="1"/>
  <c r="F553" i="2"/>
  <c r="F556" i="1"/>
  <c r="A553" i="2" s="1"/>
  <c r="F555" i="1"/>
  <c r="A552" i="2" s="1"/>
  <c r="F551" i="2"/>
  <c r="F554" i="1"/>
  <c r="A551" i="2" s="1"/>
  <c r="F550" i="2"/>
  <c r="F553" i="1"/>
  <c r="A550" i="2" s="1"/>
  <c r="F549" i="2"/>
  <c r="F552" i="1"/>
  <c r="A549" i="2" s="1"/>
  <c r="F551" i="1"/>
  <c r="A548" i="2" s="1"/>
  <c r="F547" i="2"/>
  <c r="F550" i="1"/>
  <c r="A547" i="2" s="1"/>
  <c r="F546" i="2"/>
  <c r="F549" i="1"/>
  <c r="A546" i="2" s="1"/>
  <c r="F545" i="2"/>
  <c r="F548" i="1"/>
  <c r="A545" i="2" s="1"/>
  <c r="F544" i="2"/>
  <c r="F547" i="1"/>
  <c r="A544" i="2" s="1"/>
  <c r="F543" i="2"/>
  <c r="F546" i="1"/>
  <c r="A543" i="2" s="1"/>
  <c r="F545" i="1"/>
  <c r="A542" i="2" s="1"/>
  <c r="F544" i="1"/>
  <c r="A541" i="2" s="1"/>
  <c r="F540" i="2"/>
  <c r="F543" i="1"/>
  <c r="A540" i="2" s="1"/>
  <c r="F539" i="2"/>
  <c r="F542" i="1"/>
  <c r="A539" i="2" s="1"/>
  <c r="F538" i="2"/>
  <c r="F541" i="1"/>
  <c r="A538" i="2" s="1"/>
  <c r="F540" i="1"/>
  <c r="A537" i="2" s="1"/>
  <c r="F536" i="2"/>
  <c r="F539" i="1"/>
  <c r="A536" i="2" s="1"/>
  <c r="F535" i="2"/>
  <c r="F538" i="1"/>
  <c r="A535" i="2" s="1"/>
  <c r="F537" i="1"/>
  <c r="A534" i="2" s="1"/>
  <c r="F533" i="2"/>
  <c r="F536" i="1"/>
  <c r="A533" i="2" s="1"/>
  <c r="F532" i="2"/>
  <c r="F535" i="1"/>
  <c r="A532" i="2" s="1"/>
  <c r="F531" i="2"/>
  <c r="F534" i="1"/>
  <c r="A531" i="2" s="1"/>
  <c r="F530" i="2"/>
  <c r="F533" i="1"/>
  <c r="A530" i="2" s="1"/>
  <c r="F529" i="2"/>
  <c r="F532" i="1"/>
  <c r="A529" i="2" s="1"/>
  <c r="F531" i="1"/>
  <c r="A528" i="2" s="1"/>
  <c r="F527" i="2"/>
  <c r="F530" i="1"/>
  <c r="A527" i="2" s="1"/>
  <c r="F526" i="2"/>
  <c r="F529" i="1"/>
  <c r="A526" i="2" s="1"/>
  <c r="F525" i="2"/>
  <c r="F528" i="1"/>
  <c r="A525" i="2" s="1"/>
  <c r="F524" i="2"/>
  <c r="F527" i="1"/>
  <c r="A524" i="2" s="1"/>
  <c r="F523" i="2"/>
  <c r="F526" i="1"/>
  <c r="A523" i="2" s="1"/>
  <c r="F522" i="2"/>
  <c r="F525" i="1"/>
  <c r="A522" i="2" s="1"/>
  <c r="F521" i="2"/>
  <c r="F524" i="1"/>
  <c r="A521" i="2" s="1"/>
  <c r="F520" i="2"/>
  <c r="F523" i="1"/>
  <c r="A520" i="2" s="1"/>
  <c r="F519" i="2"/>
  <c r="F522" i="1"/>
  <c r="A519" i="2" s="1"/>
  <c r="F518" i="2"/>
  <c r="F521" i="1"/>
  <c r="A518" i="2" s="1"/>
  <c r="F517" i="2"/>
  <c r="F520" i="1"/>
  <c r="A517" i="2" s="1"/>
  <c r="F516" i="2"/>
  <c r="F519" i="1"/>
  <c r="A516" i="2" s="1"/>
  <c r="F515" i="2"/>
  <c r="F518" i="1"/>
  <c r="A515" i="2" s="1"/>
  <c r="F514" i="2"/>
  <c r="F517" i="1"/>
  <c r="A514" i="2" s="1"/>
  <c r="F513" i="2"/>
  <c r="F516" i="1"/>
  <c r="A513" i="2" s="1"/>
  <c r="F512" i="2"/>
  <c r="F515" i="1"/>
  <c r="A512" i="2" s="1"/>
  <c r="F511" i="2"/>
  <c r="F514" i="1"/>
  <c r="A511" i="2" s="1"/>
  <c r="F510" i="2"/>
  <c r="F513" i="1"/>
  <c r="A510" i="2" s="1"/>
  <c r="F509" i="2"/>
  <c r="F512" i="1"/>
  <c r="A509" i="2" s="1"/>
  <c r="F508" i="2"/>
  <c r="F511" i="1"/>
  <c r="A508" i="2" s="1"/>
  <c r="F507" i="2"/>
  <c r="F510" i="1"/>
  <c r="A507" i="2" s="1"/>
  <c r="F506" i="2"/>
  <c r="F509" i="1"/>
  <c r="A506" i="2" s="1"/>
  <c r="F505" i="2"/>
  <c r="F508" i="1"/>
  <c r="A505" i="2" s="1"/>
  <c r="F504" i="2"/>
  <c r="F507" i="1"/>
  <c r="A504" i="2" s="1"/>
  <c r="F503" i="2"/>
  <c r="F506" i="1"/>
  <c r="A503" i="2" s="1"/>
  <c r="F502" i="2"/>
  <c r="F505" i="1"/>
  <c r="A502" i="2" s="1"/>
  <c r="F501" i="2"/>
  <c r="G501" i="2" s="1"/>
  <c r="F504" i="1"/>
  <c r="A501" i="2" s="1"/>
  <c r="F503" i="1"/>
  <c r="A500" i="2" s="1"/>
  <c r="F499" i="2"/>
  <c r="F502" i="1"/>
  <c r="A499" i="2" s="1"/>
  <c r="F498" i="2"/>
  <c r="F501" i="1"/>
  <c r="A498" i="2" s="1"/>
  <c r="F497" i="2"/>
  <c r="F500" i="1"/>
  <c r="A497" i="2" s="1"/>
  <c r="F496" i="2"/>
  <c r="F499" i="1"/>
  <c r="A496" i="2" s="1"/>
  <c r="F495" i="2"/>
  <c r="F498" i="1"/>
  <c r="A495" i="2" s="1"/>
  <c r="F494" i="2"/>
  <c r="F497" i="1"/>
  <c r="A494" i="2" s="1"/>
  <c r="F493" i="2"/>
  <c r="F496" i="1"/>
  <c r="A493" i="2" s="1"/>
  <c r="F492" i="2"/>
  <c r="F495" i="1"/>
  <c r="A492" i="2" s="1"/>
  <c r="F491" i="2"/>
  <c r="F494" i="1"/>
  <c r="A491" i="2" s="1"/>
  <c r="F490" i="2"/>
  <c r="F493" i="1"/>
  <c r="A490" i="2" s="1"/>
  <c r="F492" i="1"/>
  <c r="A489" i="2" s="1"/>
  <c r="F488" i="2"/>
  <c r="F491" i="1"/>
  <c r="A488" i="2" s="1"/>
  <c r="F487" i="2"/>
  <c r="F490" i="1"/>
  <c r="A487" i="2" s="1"/>
  <c r="F486" i="2"/>
  <c r="F489" i="1"/>
  <c r="A486" i="2" s="1"/>
  <c r="F485" i="2"/>
  <c r="F488" i="1"/>
  <c r="A485" i="2" s="1"/>
  <c r="F484" i="2"/>
  <c r="F487" i="1"/>
  <c r="A484" i="2" s="1"/>
  <c r="F483" i="2"/>
  <c r="F486" i="1"/>
  <c r="A483" i="2" s="1"/>
  <c r="F482" i="2"/>
  <c r="F485" i="1"/>
  <c r="A482" i="2" s="1"/>
  <c r="F481" i="2"/>
  <c r="F484" i="1"/>
  <c r="A481" i="2" s="1"/>
  <c r="F480" i="2"/>
  <c r="F483" i="1"/>
  <c r="A480" i="2" s="1"/>
  <c r="F479" i="2"/>
  <c r="F482" i="1"/>
  <c r="A479" i="2" s="1"/>
  <c r="F478" i="2"/>
  <c r="F481" i="1"/>
  <c r="A478" i="2" s="1"/>
  <c r="F477" i="2"/>
  <c r="F480" i="1"/>
  <c r="A477" i="2" s="1"/>
  <c r="F476" i="2"/>
  <c r="F479" i="1"/>
  <c r="A476" i="2" s="1"/>
  <c r="F475" i="2"/>
  <c r="F478" i="1"/>
  <c r="A475" i="2" s="1"/>
  <c r="F474" i="2"/>
  <c r="F477" i="1"/>
  <c r="A474" i="2" s="1"/>
  <c r="F473" i="2"/>
  <c r="F476" i="1"/>
  <c r="A473" i="2" s="1"/>
  <c r="F472" i="2"/>
  <c r="F475" i="1"/>
  <c r="A472" i="2" s="1"/>
  <c r="F471" i="2"/>
  <c r="F474" i="1"/>
  <c r="A471" i="2" s="1"/>
  <c r="F470" i="2"/>
  <c r="F473" i="1"/>
  <c r="A470" i="2" s="1"/>
  <c r="F469" i="2"/>
  <c r="F472" i="1"/>
  <c r="A469" i="2" s="1"/>
  <c r="F468" i="2"/>
  <c r="F471" i="1"/>
  <c r="A468" i="2" s="1"/>
  <c r="F467" i="2"/>
  <c r="F470" i="1"/>
  <c r="A467" i="2" s="1"/>
  <c r="F466" i="2"/>
  <c r="F469" i="1"/>
  <c r="A466" i="2" s="1"/>
  <c r="F465" i="2"/>
  <c r="F468" i="1"/>
  <c r="A465" i="2" s="1"/>
  <c r="F464" i="2"/>
  <c r="F467" i="1"/>
  <c r="A464" i="2" s="1"/>
  <c r="F463" i="2"/>
  <c r="F466" i="1"/>
  <c r="A463" i="2" s="1"/>
  <c r="F462" i="2"/>
  <c r="F465" i="1"/>
  <c r="A462" i="2" s="1"/>
  <c r="F464" i="1"/>
  <c r="A461" i="2" s="1"/>
  <c r="F460" i="2"/>
  <c r="F463" i="1"/>
  <c r="A460" i="2" s="1"/>
  <c r="F459" i="2"/>
  <c r="F462" i="1"/>
  <c r="A459" i="2" s="1"/>
  <c r="F458" i="2"/>
  <c r="F461" i="1"/>
  <c r="A458" i="2" s="1"/>
  <c r="F457" i="2"/>
  <c r="F460" i="1"/>
  <c r="A457" i="2" s="1"/>
  <c r="F456" i="2"/>
  <c r="F459" i="1"/>
  <c r="A456" i="2" s="1"/>
  <c r="F455" i="2"/>
  <c r="F458" i="1"/>
  <c r="A455" i="2" s="1"/>
  <c r="F454" i="2"/>
  <c r="F457" i="1"/>
  <c r="A454" i="2" s="1"/>
  <c r="F453" i="2"/>
  <c r="F456" i="1"/>
  <c r="A453" i="2" s="1"/>
  <c r="F452" i="2"/>
  <c r="F455" i="1"/>
  <c r="A452" i="2" s="1"/>
  <c r="F451" i="2"/>
  <c r="F454" i="1"/>
  <c r="A451" i="2" s="1"/>
  <c r="F450" i="2"/>
  <c r="F453" i="1"/>
  <c r="A450" i="2" s="1"/>
  <c r="F449" i="2"/>
  <c r="F452" i="1"/>
  <c r="A449" i="2" s="1"/>
  <c r="F451" i="1"/>
  <c r="A448" i="2" s="1"/>
  <c r="F447" i="2"/>
  <c r="F450" i="1"/>
  <c r="A447" i="2" s="1"/>
  <c r="F446" i="2"/>
  <c r="F449" i="1"/>
  <c r="A446" i="2" s="1"/>
  <c r="F448" i="1"/>
  <c r="A445" i="2" s="1"/>
  <c r="F444" i="2"/>
  <c r="F447" i="1"/>
  <c r="A444" i="2" s="1"/>
  <c r="F443" i="2"/>
  <c r="F446" i="1"/>
  <c r="A443" i="2" s="1"/>
  <c r="F442" i="2"/>
  <c r="F445" i="1"/>
  <c r="A442" i="2" s="1"/>
  <c r="F441" i="2"/>
  <c r="F444" i="1"/>
  <c r="A441" i="2" s="1"/>
  <c r="F440" i="2"/>
  <c r="F443" i="1"/>
  <c r="A440" i="2" s="1"/>
  <c r="F439" i="2"/>
  <c r="F442" i="1"/>
  <c r="A439" i="2" s="1"/>
  <c r="F438" i="2"/>
  <c r="F441" i="1"/>
  <c r="A438" i="2" s="1"/>
  <c r="F437" i="2"/>
  <c r="F440" i="1"/>
  <c r="A437" i="2" s="1"/>
  <c r="F436" i="2"/>
  <c r="F439" i="1"/>
  <c r="A436" i="2" s="1"/>
  <c r="F435" i="2"/>
  <c r="F438" i="1"/>
  <c r="A435" i="2" s="1"/>
  <c r="F437" i="1"/>
  <c r="A434" i="2" s="1"/>
  <c r="F433" i="2"/>
  <c r="F436" i="1"/>
  <c r="A433" i="2" s="1"/>
  <c r="F432" i="2"/>
  <c r="F435" i="1"/>
  <c r="A432" i="2" s="1"/>
  <c r="F434" i="1"/>
  <c r="A431" i="2" s="1"/>
  <c r="F430" i="2"/>
  <c r="F433" i="1"/>
  <c r="A430" i="2" s="1"/>
  <c r="F429" i="2"/>
  <c r="F432" i="1"/>
  <c r="A429" i="2" s="1"/>
  <c r="F428" i="2"/>
  <c r="F431" i="1"/>
  <c r="A428" i="2" s="1"/>
  <c r="F427" i="2"/>
  <c r="F430" i="1"/>
  <c r="A427" i="2" s="1"/>
  <c r="F426" i="2"/>
  <c r="F429" i="1"/>
  <c r="A426" i="2" s="1"/>
  <c r="F428" i="1"/>
  <c r="A425" i="2" s="1"/>
  <c r="F424" i="2"/>
  <c r="F427" i="1"/>
  <c r="A424" i="2" s="1"/>
  <c r="F423" i="2"/>
  <c r="F426" i="1"/>
  <c r="A423" i="2" s="1"/>
  <c r="F422" i="2"/>
  <c r="F425" i="1"/>
  <c r="A422" i="2" s="1"/>
  <c r="F424" i="1"/>
  <c r="A421" i="2" s="1"/>
  <c r="F420" i="2"/>
  <c r="F423" i="1"/>
  <c r="A420" i="2" s="1"/>
  <c r="F419" i="2"/>
  <c r="F422" i="1"/>
  <c r="A419" i="2" s="1"/>
  <c r="F418" i="2"/>
  <c r="F421" i="1"/>
  <c r="A418" i="2" s="1"/>
  <c r="F417" i="2"/>
  <c r="F420" i="1"/>
  <c r="A417" i="2" s="1"/>
  <c r="F416" i="2"/>
  <c r="F419" i="1"/>
  <c r="A416" i="2" s="1"/>
  <c r="F415" i="2"/>
  <c r="F418" i="1"/>
  <c r="A415" i="2" s="1"/>
  <c r="F414" i="2"/>
  <c r="F417" i="1"/>
  <c r="A414" i="2" s="1"/>
  <c r="F416" i="1"/>
  <c r="A413" i="2" s="1"/>
  <c r="F412" i="2"/>
  <c r="F415" i="1"/>
  <c r="A412" i="2" s="1"/>
  <c r="F411" i="2"/>
  <c r="F414" i="1"/>
  <c r="A411" i="2" s="1"/>
  <c r="F410" i="2"/>
  <c r="F413" i="1"/>
  <c r="A410" i="2" s="1"/>
  <c r="F409" i="2"/>
  <c r="F412" i="1"/>
  <c r="A409" i="2" s="1"/>
  <c r="F408" i="2"/>
  <c r="F411" i="1"/>
  <c r="A408" i="2" s="1"/>
  <c r="F407" i="2"/>
  <c r="F410" i="1"/>
  <c r="A407" i="2" s="1"/>
  <c r="F406" i="2"/>
  <c r="F409" i="1"/>
  <c r="A406" i="2" s="1"/>
  <c r="F405" i="2"/>
  <c r="F408" i="1"/>
  <c r="A405" i="2" s="1"/>
  <c r="F407" i="1"/>
  <c r="A404" i="2" s="1"/>
  <c r="F403" i="2"/>
  <c r="F406" i="1"/>
  <c r="A403" i="2" s="1"/>
  <c r="F402" i="2"/>
  <c r="F405" i="1"/>
  <c r="A402" i="2" s="1"/>
  <c r="F401" i="2"/>
  <c r="F404" i="1"/>
  <c r="A401" i="2" s="1"/>
  <c r="F400" i="2"/>
  <c r="F403" i="1"/>
  <c r="A400" i="2" s="1"/>
  <c r="F399" i="2"/>
  <c r="F402" i="1"/>
  <c r="A399" i="2" s="1"/>
  <c r="F398" i="2"/>
  <c r="F401" i="1"/>
  <c r="A398" i="2" s="1"/>
  <c r="F397" i="2"/>
  <c r="F400" i="1"/>
  <c r="A397" i="2" s="1"/>
  <c r="F396" i="2"/>
  <c r="F399" i="1"/>
  <c r="A396" i="2" s="1"/>
  <c r="F395" i="2"/>
  <c r="F398" i="1"/>
  <c r="A395" i="2" s="1"/>
  <c r="F394" i="2"/>
  <c r="F397" i="1"/>
  <c r="A394" i="2" s="1"/>
  <c r="F393" i="2"/>
  <c r="F396" i="1"/>
  <c r="A393" i="2" s="1"/>
  <c r="F392" i="2"/>
  <c r="F395" i="1"/>
  <c r="A392" i="2" s="1"/>
  <c r="F391" i="2"/>
  <c r="F394" i="1"/>
  <c r="A391" i="2" s="1"/>
  <c r="F390" i="2"/>
  <c r="F393" i="1"/>
  <c r="A390" i="2" s="1"/>
  <c r="F389" i="2"/>
  <c r="F392" i="1"/>
  <c r="A389" i="2" s="1"/>
  <c r="F388" i="2"/>
  <c r="F391" i="1"/>
  <c r="A388" i="2" s="1"/>
  <c r="F387" i="2"/>
  <c r="F390" i="1"/>
  <c r="A387" i="2" s="1"/>
  <c r="F386" i="2"/>
  <c r="F389" i="1"/>
  <c r="A386" i="2" s="1"/>
  <c r="F385" i="2"/>
  <c r="F388" i="1"/>
  <c r="A385" i="2" s="1"/>
  <c r="F384" i="2"/>
  <c r="F387" i="1"/>
  <c r="A384" i="2" s="1"/>
  <c r="F383" i="2"/>
  <c r="F386" i="1"/>
  <c r="A383" i="2" s="1"/>
  <c r="F385" i="1"/>
  <c r="A382" i="2" s="1"/>
  <c r="F381" i="2"/>
  <c r="F384" i="1"/>
  <c r="A381" i="2" s="1"/>
  <c r="F380" i="2"/>
  <c r="F383" i="1"/>
  <c r="A380" i="2" s="1"/>
  <c r="F379" i="2"/>
  <c r="F382" i="1"/>
  <c r="A379" i="2" s="1"/>
  <c r="F378" i="2"/>
  <c r="F381" i="1"/>
  <c r="A378" i="2" s="1"/>
  <c r="F380" i="1"/>
  <c r="A377" i="2" s="1"/>
  <c r="F376" i="2"/>
  <c r="F379" i="1"/>
  <c r="A376" i="2" s="1"/>
  <c r="F375" i="2"/>
  <c r="F378" i="1"/>
  <c r="A375" i="2" s="1"/>
  <c r="F374" i="2"/>
  <c r="F377" i="1"/>
  <c r="A374" i="2" s="1"/>
  <c r="F373" i="2"/>
  <c r="F376" i="1"/>
  <c r="A373" i="2" s="1"/>
  <c r="F372" i="2"/>
  <c r="F375" i="1"/>
  <c r="A372" i="2" s="1"/>
  <c r="F371" i="2"/>
  <c r="F374" i="1"/>
  <c r="A371" i="2" s="1"/>
  <c r="F370" i="2"/>
  <c r="F373" i="1"/>
  <c r="A370" i="2" s="1"/>
  <c r="F369" i="2"/>
  <c r="F372" i="1"/>
  <c r="A369" i="2" s="1"/>
  <c r="F368" i="2"/>
  <c r="F371" i="1"/>
  <c r="A368" i="2" s="1"/>
  <c r="F367" i="2"/>
  <c r="F370" i="1"/>
  <c r="A367" i="2" s="1"/>
  <c r="F366" i="2"/>
  <c r="F369" i="1"/>
  <c r="A366" i="2" s="1"/>
  <c r="F365" i="2"/>
  <c r="F368" i="1"/>
  <c r="A365" i="2" s="1"/>
  <c r="F364" i="2"/>
  <c r="F367" i="1"/>
  <c r="A364" i="2" s="1"/>
  <c r="F363" i="2"/>
  <c r="F366" i="1"/>
  <c r="A363" i="2" s="1"/>
  <c r="F362" i="2"/>
  <c r="F365" i="1"/>
  <c r="A362" i="2" s="1"/>
  <c r="F361" i="2"/>
  <c r="F364" i="1"/>
  <c r="A361" i="2" s="1"/>
  <c r="F360" i="2"/>
  <c r="F363" i="1"/>
  <c r="A360" i="2" s="1"/>
  <c r="F359" i="2"/>
  <c r="F362" i="1"/>
  <c r="A359" i="2" s="1"/>
  <c r="F358" i="2"/>
  <c r="F361" i="1"/>
  <c r="A358" i="2" s="1"/>
  <c r="F357" i="2"/>
  <c r="F360" i="1"/>
  <c r="A357" i="2" s="1"/>
  <c r="F356" i="2"/>
  <c r="F359" i="1"/>
  <c r="A356" i="2" s="1"/>
  <c r="F355" i="2"/>
  <c r="F358" i="1"/>
  <c r="A355" i="2" s="1"/>
  <c r="F354" i="2"/>
  <c r="F357" i="1"/>
  <c r="A354" i="2" s="1"/>
  <c r="F356" i="1"/>
  <c r="A353" i="2" s="1"/>
  <c r="F355" i="1"/>
  <c r="A352" i="2" s="1"/>
  <c r="F351" i="2"/>
  <c r="F354" i="1"/>
  <c r="A351" i="2" s="1"/>
  <c r="F350" i="2"/>
  <c r="F353" i="1"/>
  <c r="A350" i="2" s="1"/>
  <c r="F349" i="2"/>
  <c r="F352" i="1"/>
  <c r="A349" i="2" s="1"/>
  <c r="F348" i="2"/>
  <c r="F351" i="1"/>
  <c r="A348" i="2" s="1"/>
  <c r="F347" i="2"/>
  <c r="F350" i="1"/>
  <c r="A347" i="2" s="1"/>
  <c r="F346" i="2"/>
  <c r="F349" i="1"/>
  <c r="A346" i="2" s="1"/>
  <c r="F348" i="1"/>
  <c r="A345" i="2" s="1"/>
  <c r="F344" i="2"/>
  <c r="F347" i="1"/>
  <c r="A344" i="2" s="1"/>
  <c r="F343" i="2"/>
  <c r="F346" i="1"/>
  <c r="A343" i="2" s="1"/>
  <c r="F342" i="2"/>
  <c r="F345" i="1"/>
  <c r="A342" i="2" s="1"/>
  <c r="F344" i="1"/>
  <c r="A341" i="2" s="1"/>
  <c r="F340" i="2"/>
  <c r="F343" i="1"/>
  <c r="A340" i="2" s="1"/>
  <c r="F339" i="2"/>
  <c r="F342" i="1"/>
  <c r="A339" i="2" s="1"/>
  <c r="F338" i="2"/>
  <c r="F341" i="1"/>
  <c r="A338" i="2" s="1"/>
  <c r="F337" i="2"/>
  <c r="F340" i="1"/>
  <c r="A337" i="2" s="1"/>
  <c r="F336" i="2"/>
  <c r="F339" i="1"/>
  <c r="A336" i="2" s="1"/>
  <c r="F335" i="2"/>
  <c r="F338" i="1"/>
  <c r="A335" i="2" s="1"/>
  <c r="F334" i="2"/>
  <c r="F337" i="1"/>
  <c r="A334" i="2" s="1"/>
  <c r="F333" i="2"/>
  <c r="F336" i="1"/>
  <c r="A333" i="2" s="1"/>
  <c r="F335" i="1"/>
  <c r="A332" i="2" s="1"/>
  <c r="F331" i="2"/>
  <c r="F334" i="1"/>
  <c r="A331" i="2" s="1"/>
  <c r="F330" i="2"/>
  <c r="F333" i="1"/>
  <c r="A330" i="2" s="1"/>
  <c r="F329" i="2"/>
  <c r="F332" i="1"/>
  <c r="A329" i="2" s="1"/>
  <c r="F331" i="1"/>
  <c r="A328" i="2" s="1"/>
  <c r="F327" i="2"/>
  <c r="F330" i="1"/>
  <c r="A327" i="2" s="1"/>
  <c r="F326" i="2"/>
  <c r="F329" i="1"/>
  <c r="A326" i="2" s="1"/>
  <c r="F325" i="2"/>
  <c r="F328" i="1"/>
  <c r="A325" i="2" s="1"/>
  <c r="F327" i="1"/>
  <c r="A324" i="2" s="1"/>
  <c r="F323" i="2"/>
  <c r="F326" i="1"/>
  <c r="A323" i="2" s="1"/>
  <c r="F322" i="2"/>
  <c r="F325" i="1"/>
  <c r="A322" i="2" s="1"/>
  <c r="F321" i="2"/>
  <c r="F324" i="1"/>
  <c r="A321" i="2" s="1"/>
  <c r="F320" i="2"/>
  <c r="F323" i="1"/>
  <c r="A320" i="2" s="1"/>
  <c r="F319" i="2"/>
  <c r="F322" i="1"/>
  <c r="A319" i="2" s="1"/>
  <c r="F318" i="2"/>
  <c r="F321" i="1"/>
  <c r="A318" i="2" s="1"/>
  <c r="F317" i="2"/>
  <c r="F320" i="1"/>
  <c r="A317" i="2" s="1"/>
  <c r="F316" i="2"/>
  <c r="F319" i="1"/>
  <c r="A316" i="2" s="1"/>
  <c r="F315" i="2"/>
  <c r="F318" i="1"/>
  <c r="A315" i="2" s="1"/>
  <c r="F314" i="2"/>
  <c r="F317" i="1"/>
  <c r="A314" i="2" s="1"/>
  <c r="F313" i="2"/>
  <c r="F316" i="1"/>
  <c r="A313" i="2" s="1"/>
  <c r="F312" i="2"/>
  <c r="F315" i="1"/>
  <c r="A312" i="2" s="1"/>
  <c r="F311" i="2"/>
  <c r="F314" i="1"/>
  <c r="A311" i="2" s="1"/>
  <c r="F310" i="2"/>
  <c r="F313" i="1"/>
  <c r="A310" i="2" s="1"/>
  <c r="F309" i="2"/>
  <c r="F312" i="1"/>
  <c r="A309" i="2" s="1"/>
  <c r="F308" i="2"/>
  <c r="F311" i="1"/>
  <c r="A308" i="2" s="1"/>
  <c r="F307" i="2"/>
  <c r="F310" i="1"/>
  <c r="A307" i="2" s="1"/>
  <c r="F309" i="1"/>
  <c r="A306" i="2" s="1"/>
  <c r="F305" i="2"/>
  <c r="F308" i="1"/>
  <c r="A305" i="2" s="1"/>
  <c r="F304" i="2"/>
  <c r="F307" i="1"/>
  <c r="A304" i="2" s="1"/>
  <c r="F303" i="2"/>
  <c r="F306" i="1"/>
  <c r="A303" i="2" s="1"/>
  <c r="F302" i="2"/>
  <c r="F305" i="1"/>
  <c r="A302" i="2" s="1"/>
  <c r="F301" i="2"/>
  <c r="F304" i="1"/>
  <c r="A301" i="2" s="1"/>
  <c r="F300" i="2"/>
  <c r="F303" i="1"/>
  <c r="A300" i="2" s="1"/>
  <c r="F299" i="2"/>
  <c r="F302" i="1"/>
  <c r="A299" i="2" s="1"/>
  <c r="F298" i="2"/>
  <c r="F301" i="1"/>
  <c r="A298" i="2" s="1"/>
  <c r="F297" i="2"/>
  <c r="F300" i="1"/>
  <c r="A297" i="2" s="1"/>
  <c r="F296" i="2"/>
  <c r="F299" i="1"/>
  <c r="A296" i="2" s="1"/>
  <c r="F295" i="2"/>
  <c r="F298" i="1"/>
  <c r="A295" i="2" s="1"/>
  <c r="F294" i="2"/>
  <c r="F297" i="1"/>
  <c r="A294" i="2" s="1"/>
  <c r="F293" i="2"/>
  <c r="F296" i="1"/>
  <c r="A293" i="2" s="1"/>
  <c r="F292" i="2"/>
  <c r="F295" i="1"/>
  <c r="A292" i="2" s="1"/>
  <c r="F291" i="2"/>
  <c r="F294" i="1"/>
  <c r="A291" i="2" s="1"/>
  <c r="F290" i="2"/>
  <c r="F293" i="1"/>
  <c r="A290" i="2" s="1"/>
  <c r="F289" i="2"/>
  <c r="F292" i="1"/>
  <c r="A289" i="2" s="1"/>
  <c r="F291" i="1"/>
  <c r="A288" i="2" s="1"/>
  <c r="F287" i="2"/>
  <c r="F290" i="1"/>
  <c r="A287" i="2" s="1"/>
  <c r="F286" i="2"/>
  <c r="F289" i="1"/>
  <c r="A286" i="2" s="1"/>
  <c r="F285" i="2"/>
  <c r="F288" i="1"/>
  <c r="A285" i="2" s="1"/>
  <c r="F284" i="2"/>
  <c r="F287" i="1"/>
  <c r="A284" i="2" s="1"/>
  <c r="F283" i="2"/>
  <c r="F286" i="1"/>
  <c r="A283" i="2" s="1"/>
  <c r="F282" i="2"/>
  <c r="F285" i="1"/>
  <c r="A282" i="2" s="1"/>
  <c r="F281" i="2"/>
  <c r="F284" i="1"/>
  <c r="A281" i="2" s="1"/>
  <c r="F280" i="2"/>
  <c r="F283" i="1"/>
  <c r="A280" i="2" s="1"/>
  <c r="F279" i="2"/>
  <c r="F282" i="1"/>
  <c r="A279" i="2" s="1"/>
  <c r="F278" i="2"/>
  <c r="F281" i="1"/>
  <c r="A278" i="2" s="1"/>
  <c r="F277" i="2"/>
  <c r="F280" i="1"/>
  <c r="A277" i="2" s="1"/>
  <c r="F276" i="2"/>
  <c r="F279" i="1"/>
  <c r="A276" i="2" s="1"/>
  <c r="F275" i="2"/>
  <c r="F278" i="1"/>
  <c r="A275" i="2" s="1"/>
  <c r="F274" i="2"/>
  <c r="F277" i="1"/>
  <c r="A274" i="2" s="1"/>
  <c r="F273" i="2"/>
  <c r="F276" i="1"/>
  <c r="A273" i="2" s="1"/>
  <c r="F272" i="2"/>
  <c r="F275" i="1"/>
  <c r="A272" i="2" s="1"/>
  <c r="F271" i="2"/>
  <c r="F274" i="1"/>
  <c r="A271" i="2" s="1"/>
  <c r="F270" i="2"/>
  <c r="F273" i="1"/>
  <c r="A270" i="2" s="1"/>
  <c r="F269" i="2"/>
  <c r="F272" i="1"/>
  <c r="A269" i="2" s="1"/>
  <c r="F268" i="2"/>
  <c r="F271" i="1"/>
  <c r="A268" i="2" s="1"/>
  <c r="F267" i="2"/>
  <c r="F270" i="1"/>
  <c r="A267" i="2" s="1"/>
  <c r="F266" i="2"/>
  <c r="F269" i="1"/>
  <c r="A266" i="2" s="1"/>
  <c r="F265" i="2"/>
  <c r="F268" i="1"/>
  <c r="A265" i="2" s="1"/>
  <c r="F264" i="2"/>
  <c r="F267" i="1"/>
  <c r="A264" i="2" s="1"/>
  <c r="F263" i="2"/>
  <c r="F266" i="1"/>
  <c r="A263" i="2" s="1"/>
  <c r="F262" i="2"/>
  <c r="F265" i="1"/>
  <c r="A262" i="2" s="1"/>
  <c r="F261" i="2"/>
  <c r="F264" i="1"/>
  <c r="A261" i="2" s="1"/>
  <c r="F260" i="2"/>
  <c r="F263" i="1"/>
  <c r="A260" i="2" s="1"/>
  <c r="F259" i="2"/>
  <c r="F262" i="1"/>
  <c r="A259" i="2" s="1"/>
  <c r="F258" i="2"/>
  <c r="F261" i="1"/>
  <c r="A258" i="2" s="1"/>
  <c r="F260" i="1"/>
  <c r="A257" i="2" s="1"/>
  <c r="F256" i="2"/>
  <c r="F259" i="1"/>
  <c r="A256" i="2" s="1"/>
  <c r="F255" i="2"/>
  <c r="F258" i="1"/>
  <c r="A255" i="2" s="1"/>
  <c r="F254" i="2"/>
  <c r="F257" i="1"/>
  <c r="A254" i="2" s="1"/>
  <c r="F253" i="2"/>
  <c r="F256" i="1"/>
  <c r="A253" i="2" s="1"/>
  <c r="F252" i="2"/>
  <c r="F255" i="1"/>
  <c r="A252" i="2" s="1"/>
  <c r="F251" i="2"/>
  <c r="F254" i="1"/>
  <c r="A251" i="2" s="1"/>
  <c r="F250" i="2"/>
  <c r="F253" i="1"/>
  <c r="A250" i="2" s="1"/>
  <c r="F249" i="2"/>
  <c r="F252" i="1"/>
  <c r="A249" i="2" s="1"/>
  <c r="F248" i="2"/>
  <c r="F251" i="1"/>
  <c r="A248" i="2" s="1"/>
  <c r="F247" i="2"/>
  <c r="F250" i="1"/>
  <c r="A247" i="2" s="1"/>
  <c r="F246" i="2"/>
  <c r="F249" i="1"/>
  <c r="A246" i="2" s="1"/>
  <c r="F245" i="2"/>
  <c r="F248" i="1"/>
  <c r="A245" i="2" s="1"/>
  <c r="F244" i="2"/>
  <c r="F247" i="1"/>
  <c r="A244" i="2" s="1"/>
  <c r="F243" i="2"/>
  <c r="F246" i="1"/>
  <c r="A243" i="2" s="1"/>
  <c r="F242" i="2"/>
  <c r="F245" i="1"/>
  <c r="A242" i="2" s="1"/>
  <c r="F241" i="2"/>
  <c r="F244" i="1"/>
  <c r="A241" i="2" s="1"/>
  <c r="F240" i="2"/>
  <c r="F243" i="1"/>
  <c r="A240" i="2" s="1"/>
  <c r="F239" i="2"/>
  <c r="F242" i="1"/>
  <c r="A239" i="2" s="1"/>
  <c r="F238" i="2"/>
  <c r="F241" i="1"/>
  <c r="A238" i="2" s="1"/>
  <c r="F237" i="2"/>
  <c r="F240" i="1"/>
  <c r="A237" i="2" s="1"/>
  <c r="F236" i="2"/>
  <c r="F239" i="1"/>
  <c r="A236" i="2" s="1"/>
  <c r="F235" i="2"/>
  <c r="F238" i="1"/>
  <c r="A235" i="2" s="1"/>
  <c r="F234" i="2"/>
  <c r="F237" i="1"/>
  <c r="A234" i="2" s="1"/>
  <c r="F233" i="2"/>
  <c r="F236" i="1"/>
  <c r="A233" i="2" s="1"/>
  <c r="F232" i="2"/>
  <c r="F235" i="1"/>
  <c r="A232" i="2" s="1"/>
  <c r="F231" i="2"/>
  <c r="F234" i="1"/>
  <c r="A231" i="2" s="1"/>
  <c r="F230" i="2"/>
  <c r="F233" i="1"/>
  <c r="A230" i="2" s="1"/>
  <c r="F229" i="2"/>
  <c r="F232" i="1"/>
  <c r="A229" i="2" s="1"/>
  <c r="F228" i="2"/>
  <c r="F231" i="1"/>
  <c r="A228" i="2" s="1"/>
  <c r="F230" i="1"/>
  <c r="A227" i="2" s="1"/>
  <c r="F226" i="2"/>
  <c r="F229" i="1"/>
  <c r="A226" i="2" s="1"/>
  <c r="F225" i="2"/>
  <c r="F228" i="1"/>
  <c r="A225" i="2" s="1"/>
  <c r="F224" i="2"/>
  <c r="F227" i="1"/>
  <c r="A224" i="2" s="1"/>
  <c r="F226" i="1"/>
  <c r="A223" i="2" s="1"/>
  <c r="F222" i="2"/>
  <c r="F225" i="1"/>
  <c r="A222" i="2" s="1"/>
  <c r="F221" i="2"/>
  <c r="F224" i="1"/>
  <c r="A221" i="2" s="1"/>
  <c r="F220" i="2"/>
  <c r="F223" i="1"/>
  <c r="A220" i="2" s="1"/>
  <c r="F219" i="2"/>
  <c r="F222" i="1"/>
  <c r="A219" i="2" s="1"/>
  <c r="F218" i="2"/>
  <c r="F221" i="1"/>
  <c r="A218" i="2" s="1"/>
  <c r="F217" i="2"/>
  <c r="F220" i="1"/>
  <c r="A217" i="2" s="1"/>
  <c r="F216" i="2"/>
  <c r="F219" i="1"/>
  <c r="A216" i="2" s="1"/>
  <c r="F215" i="2"/>
  <c r="F218" i="1"/>
  <c r="A215" i="2" s="1"/>
  <c r="F214" i="2"/>
  <c r="F217" i="1"/>
  <c r="A214" i="2" s="1"/>
  <c r="F213" i="2"/>
  <c r="F216" i="1"/>
  <c r="A213" i="2" s="1"/>
  <c r="F212" i="2"/>
  <c r="F215" i="1"/>
  <c r="A212" i="2" s="1"/>
  <c r="F211" i="2"/>
  <c r="F214" i="1"/>
  <c r="A211" i="2" s="1"/>
  <c r="F210" i="2"/>
  <c r="F213" i="1"/>
  <c r="A210" i="2" s="1"/>
  <c r="F209" i="2"/>
  <c r="F212" i="1"/>
  <c r="A209" i="2" s="1"/>
  <c r="F208" i="2"/>
  <c r="F211" i="1"/>
  <c r="A208" i="2" s="1"/>
  <c r="F207" i="2"/>
  <c r="F210" i="1"/>
  <c r="A207" i="2" s="1"/>
  <c r="F206" i="2"/>
  <c r="F209" i="1"/>
  <c r="A206" i="2" s="1"/>
  <c r="F205" i="2"/>
  <c r="F208" i="1"/>
  <c r="A205" i="2" s="1"/>
  <c r="F204" i="2"/>
  <c r="F207" i="1"/>
  <c r="A204" i="2" s="1"/>
  <c r="F203" i="2"/>
  <c r="F206" i="1"/>
  <c r="A203" i="2" s="1"/>
  <c r="F202" i="2"/>
  <c r="F205" i="1"/>
  <c r="A202" i="2" s="1"/>
  <c r="F201" i="2"/>
  <c r="F204" i="1"/>
  <c r="A201" i="2" s="1"/>
  <c r="F200" i="2"/>
  <c r="F203" i="1"/>
  <c r="A200" i="2" s="1"/>
  <c r="F199" i="2"/>
  <c r="F202" i="1"/>
  <c r="A199" i="2" s="1"/>
  <c r="F198" i="2"/>
  <c r="F201" i="1"/>
  <c r="A198" i="2" s="1"/>
  <c r="F197" i="2"/>
  <c r="F200" i="1"/>
  <c r="A197" i="2" s="1"/>
  <c r="F196" i="2"/>
  <c r="F199" i="1"/>
  <c r="A196" i="2" s="1"/>
  <c r="F195" i="2"/>
  <c r="F198" i="1"/>
  <c r="A195" i="2" s="1"/>
  <c r="F194" i="2"/>
  <c r="F197" i="1"/>
  <c r="A194" i="2" s="1"/>
  <c r="F193" i="2"/>
  <c r="F196" i="1"/>
  <c r="A193" i="2" s="1"/>
  <c r="F192" i="2"/>
  <c r="F195" i="1"/>
  <c r="A192" i="2" s="1"/>
  <c r="F191" i="2"/>
  <c r="F194" i="1"/>
  <c r="A191" i="2" s="1"/>
  <c r="F190" i="2"/>
  <c r="F193" i="1"/>
  <c r="A190" i="2" s="1"/>
  <c r="F189" i="2"/>
  <c r="F192" i="1"/>
  <c r="A189" i="2" s="1"/>
  <c r="F188" i="2"/>
  <c r="F191" i="1"/>
  <c r="A188" i="2" s="1"/>
  <c r="F187" i="2"/>
  <c r="F190" i="1"/>
  <c r="A187" i="2" s="1"/>
  <c r="F186" i="2"/>
  <c r="F189" i="1"/>
  <c r="A186" i="2" s="1"/>
  <c r="F185" i="2"/>
  <c r="F188" i="1"/>
  <c r="A185" i="2" s="1"/>
  <c r="F184" i="2"/>
  <c r="F187" i="1"/>
  <c r="A184" i="2" s="1"/>
  <c r="F183" i="2"/>
  <c r="F186" i="1"/>
  <c r="A183" i="2" s="1"/>
  <c r="F182" i="2"/>
  <c r="F185" i="1"/>
  <c r="A182" i="2" s="1"/>
  <c r="F181" i="2"/>
  <c r="F184" i="1"/>
  <c r="A181" i="2" s="1"/>
  <c r="F180" i="2"/>
  <c r="F183" i="1"/>
  <c r="A180" i="2" s="1"/>
  <c r="F179" i="2"/>
  <c r="F182" i="1"/>
  <c r="A179" i="2" s="1"/>
  <c r="F178" i="2"/>
  <c r="F181" i="1"/>
  <c r="A178" i="2" s="1"/>
  <c r="F177" i="2"/>
  <c r="F180" i="1"/>
  <c r="A177" i="2" s="1"/>
  <c r="F176" i="2"/>
  <c r="F179" i="1"/>
  <c r="A176" i="2" s="1"/>
  <c r="F175" i="2"/>
  <c r="F178" i="1"/>
  <c r="A175" i="2" s="1"/>
  <c r="F174" i="2"/>
  <c r="F177" i="1"/>
  <c r="A174" i="2" s="1"/>
  <c r="F176" i="1"/>
  <c r="A173" i="2" s="1"/>
  <c r="F172" i="2"/>
  <c r="F175" i="1"/>
  <c r="A172" i="2" s="1"/>
  <c r="F171" i="2"/>
  <c r="F174" i="1"/>
  <c r="A171" i="2" s="1"/>
  <c r="F170" i="2"/>
  <c r="F173" i="1"/>
  <c r="A170" i="2" s="1"/>
  <c r="F169" i="2"/>
  <c r="F172" i="1"/>
  <c r="A169" i="2" s="1"/>
  <c r="F168" i="2"/>
  <c r="F171" i="1"/>
  <c r="A168" i="2" s="1"/>
  <c r="F167" i="2"/>
  <c r="F170" i="1"/>
  <c r="A167" i="2" s="1"/>
  <c r="F166" i="2"/>
  <c r="F169" i="1"/>
  <c r="A166" i="2" s="1"/>
  <c r="F165" i="2"/>
  <c r="F168" i="1"/>
  <c r="A165" i="2" s="1"/>
  <c r="F164" i="2"/>
  <c r="F167" i="1"/>
  <c r="A164" i="2" s="1"/>
  <c r="F163" i="2"/>
  <c r="F166" i="1"/>
  <c r="A163" i="2" s="1"/>
  <c r="F162" i="2"/>
  <c r="F165" i="1"/>
  <c r="A162" i="2" s="1"/>
  <c r="F161" i="2"/>
  <c r="F164" i="1"/>
  <c r="A161" i="2" s="1"/>
  <c r="F160" i="2"/>
  <c r="F163" i="1"/>
  <c r="A160" i="2" s="1"/>
  <c r="F162" i="1"/>
  <c r="A159" i="2" s="1"/>
  <c r="F158" i="2"/>
  <c r="F161" i="1"/>
  <c r="A158" i="2" s="1"/>
  <c r="F157" i="2"/>
  <c r="F160" i="1"/>
  <c r="A157" i="2" s="1"/>
  <c r="F156" i="2"/>
  <c r="F159" i="1"/>
  <c r="A156" i="2" s="1"/>
  <c r="F155" i="2"/>
  <c r="F158" i="1"/>
  <c r="A155" i="2" s="1"/>
  <c r="F154" i="2"/>
  <c r="F157" i="1"/>
  <c r="A154" i="2" s="1"/>
  <c r="F153" i="2"/>
  <c r="F156" i="1"/>
  <c r="A153" i="2" s="1"/>
  <c r="F152" i="2"/>
  <c r="F155" i="1"/>
  <c r="A152" i="2" s="1"/>
  <c r="F151" i="2"/>
  <c r="F154" i="1"/>
  <c r="A151" i="2" s="1"/>
  <c r="F150" i="2"/>
  <c r="F153" i="1"/>
  <c r="A150" i="2" s="1"/>
  <c r="F152" i="1"/>
  <c r="A149" i="2" s="1"/>
  <c r="F148" i="2"/>
  <c r="F151" i="1"/>
  <c r="A148" i="2" s="1"/>
  <c r="F147" i="2"/>
  <c r="F150" i="1"/>
  <c r="A147" i="2" s="1"/>
  <c r="F146" i="2"/>
  <c r="F149" i="1"/>
  <c r="A146" i="2" s="1"/>
  <c r="F145" i="2"/>
  <c r="F148" i="1"/>
  <c r="A145" i="2" s="1"/>
  <c r="F144" i="2"/>
  <c r="F147" i="1"/>
  <c r="A144" i="2" s="1"/>
  <c r="F143" i="2"/>
  <c r="F146" i="1"/>
  <c r="A143" i="2" s="1"/>
  <c r="F142" i="2"/>
  <c r="F145" i="1"/>
  <c r="A142" i="2" s="1"/>
  <c r="F141" i="2"/>
  <c r="F144" i="1"/>
  <c r="A141" i="2" s="1"/>
  <c r="F140" i="2"/>
  <c r="F143" i="1"/>
  <c r="A140" i="2" s="1"/>
  <c r="F139" i="2"/>
  <c r="F142" i="1"/>
  <c r="A139" i="2" s="1"/>
  <c r="F138" i="2"/>
  <c r="F141" i="1"/>
  <c r="A138" i="2" s="1"/>
  <c r="F137" i="2"/>
  <c r="F140" i="1"/>
  <c r="A137" i="2" s="1"/>
  <c r="F139" i="1"/>
  <c r="A136" i="2" s="1"/>
  <c r="F135" i="2"/>
  <c r="F138" i="1"/>
  <c r="A135" i="2" s="1"/>
  <c r="F134" i="2"/>
  <c r="F137" i="1"/>
  <c r="A134" i="2" s="1"/>
  <c r="F133" i="2"/>
  <c r="F136" i="1"/>
  <c r="A133" i="2" s="1"/>
  <c r="F132" i="2"/>
  <c r="F135" i="1"/>
  <c r="A132" i="2" s="1"/>
  <c r="F131" i="2"/>
  <c r="F134" i="1"/>
  <c r="A131" i="2" s="1"/>
  <c r="F130" i="2"/>
  <c r="F133" i="1"/>
  <c r="A130" i="2" s="1"/>
  <c r="F129" i="2"/>
  <c r="F132" i="1"/>
  <c r="A129" i="2" s="1"/>
  <c r="F128" i="2"/>
  <c r="F131" i="1"/>
  <c r="A128" i="2" s="1"/>
  <c r="F127" i="2"/>
  <c r="F130" i="1"/>
  <c r="A127" i="2" s="1"/>
  <c r="F126" i="2"/>
  <c r="F129" i="1"/>
  <c r="A126" i="2" s="1"/>
  <c r="F125" i="2"/>
  <c r="F128" i="1"/>
  <c r="A125" i="2" s="1"/>
  <c r="F124" i="2"/>
  <c r="F127" i="1"/>
  <c r="A124" i="2" s="1"/>
  <c r="F123" i="2"/>
  <c r="F126" i="1"/>
  <c r="A123" i="2" s="1"/>
  <c r="F122" i="2"/>
  <c r="F125" i="1"/>
  <c r="A122" i="2" s="1"/>
  <c r="F121" i="2"/>
  <c r="F124" i="1"/>
  <c r="A121" i="2" s="1"/>
  <c r="F120" i="2"/>
  <c r="F123" i="1"/>
  <c r="A120" i="2" s="1"/>
  <c r="F119" i="2"/>
  <c r="F122" i="1"/>
  <c r="A119" i="2" s="1"/>
  <c r="F118" i="2"/>
  <c r="F121" i="1"/>
  <c r="A118" i="2" s="1"/>
  <c r="F117" i="2"/>
  <c r="F120" i="1"/>
  <c r="A117" i="2" s="1"/>
  <c r="F119" i="1"/>
  <c r="A116" i="2" s="1"/>
  <c r="F115" i="2"/>
  <c r="F118" i="1"/>
  <c r="A115" i="2" s="1"/>
  <c r="F114" i="2"/>
  <c r="F117" i="1"/>
  <c r="A114" i="2" s="1"/>
  <c r="F113" i="2"/>
  <c r="F116" i="1"/>
  <c r="A113" i="2" s="1"/>
  <c r="F112" i="2"/>
  <c r="F115" i="1"/>
  <c r="A112" i="2" s="1"/>
  <c r="F111" i="2"/>
  <c r="F114" i="1"/>
  <c r="A111" i="2" s="1"/>
  <c r="F110" i="2"/>
  <c r="F113" i="1"/>
  <c r="A110" i="2" s="1"/>
  <c r="F109" i="2"/>
  <c r="F112" i="1"/>
  <c r="A109" i="2" s="1"/>
  <c r="F108" i="2"/>
  <c r="F111" i="1"/>
  <c r="A108" i="2" s="1"/>
  <c r="F107" i="2"/>
  <c r="F110" i="1"/>
  <c r="A107" i="2" s="1"/>
  <c r="F106" i="2"/>
  <c r="F109" i="1"/>
  <c r="A106" i="2" s="1"/>
  <c r="F105" i="2"/>
  <c r="F108" i="1"/>
  <c r="A105" i="2" s="1"/>
  <c r="F104" i="2"/>
  <c r="F107" i="1"/>
  <c r="A104" i="2" s="1"/>
  <c r="F103" i="2"/>
  <c r="F106" i="1"/>
  <c r="A103" i="2" s="1"/>
  <c r="F102" i="2"/>
  <c r="F105" i="1"/>
  <c r="A102" i="2" s="1"/>
  <c r="F101" i="2"/>
  <c r="F104" i="1"/>
  <c r="A101" i="2" s="1"/>
  <c r="F103" i="1"/>
  <c r="A100" i="2" s="1"/>
  <c r="F99" i="2"/>
  <c r="F102" i="1"/>
  <c r="A99" i="2" s="1"/>
  <c r="F98" i="2"/>
  <c r="F101" i="1"/>
  <c r="A98" i="2" s="1"/>
  <c r="F97" i="2"/>
  <c r="F100" i="1"/>
  <c r="A97" i="2" s="1"/>
  <c r="F99" i="1"/>
  <c r="A96" i="2" s="1"/>
  <c r="F95" i="2"/>
  <c r="F98" i="1"/>
  <c r="A95" i="2" s="1"/>
  <c r="F94" i="2"/>
  <c r="F97" i="1"/>
  <c r="A94" i="2" s="1"/>
  <c r="F93" i="2"/>
  <c r="F96" i="1"/>
  <c r="A93" i="2" s="1"/>
  <c r="F92" i="2"/>
  <c r="F95" i="1"/>
  <c r="A92" i="2" s="1"/>
  <c r="F91" i="2"/>
  <c r="F94" i="1"/>
  <c r="A91" i="2" s="1"/>
  <c r="F90" i="2"/>
  <c r="F93" i="1"/>
  <c r="A90" i="2" s="1"/>
  <c r="F89" i="2"/>
  <c r="F92" i="1"/>
  <c r="A89" i="2" s="1"/>
  <c r="F88" i="2"/>
  <c r="F91" i="1"/>
  <c r="A88" i="2" s="1"/>
  <c r="F87" i="2"/>
  <c r="F90" i="1"/>
  <c r="A87" i="2" s="1"/>
  <c r="F86" i="2"/>
  <c r="F89" i="1"/>
  <c r="A86" i="2" s="1"/>
  <c r="F85" i="2"/>
  <c r="F88" i="1"/>
  <c r="A85" i="2" s="1"/>
  <c r="F84" i="2"/>
  <c r="F87" i="1"/>
  <c r="A84" i="2" s="1"/>
  <c r="F83" i="2"/>
  <c r="F86" i="1"/>
  <c r="A83" i="2" s="1"/>
  <c r="F82" i="2"/>
  <c r="F85" i="1"/>
  <c r="A82" i="2" s="1"/>
  <c r="F81" i="2"/>
  <c r="F84" i="1"/>
  <c r="A81" i="2" s="1"/>
  <c r="F80" i="2"/>
  <c r="F83" i="1"/>
  <c r="A80" i="2" s="1"/>
  <c r="F79" i="2"/>
  <c r="F82" i="1"/>
  <c r="A79" i="2" s="1"/>
  <c r="F78" i="2"/>
  <c r="F81" i="1"/>
  <c r="A78" i="2" s="1"/>
  <c r="F77" i="2"/>
  <c r="F80" i="1"/>
  <c r="A77" i="2" s="1"/>
  <c r="F79" i="1"/>
  <c r="A76" i="2" s="1"/>
  <c r="F75" i="2"/>
  <c r="F78" i="1"/>
  <c r="A75" i="2" s="1"/>
  <c r="F74" i="2"/>
  <c r="F77" i="1"/>
  <c r="A74" i="2" s="1"/>
  <c r="F73" i="2"/>
  <c r="F76" i="1"/>
  <c r="A73" i="2" s="1"/>
  <c r="F72" i="2"/>
  <c r="F75" i="1"/>
  <c r="A72" i="2" s="1"/>
  <c r="F71" i="2"/>
  <c r="F74" i="1"/>
  <c r="A71" i="2" s="1"/>
  <c r="F70" i="2"/>
  <c r="F73" i="1"/>
  <c r="A70" i="2" s="1"/>
  <c r="F69" i="2"/>
  <c r="F72" i="1"/>
  <c r="A69" i="2" s="1"/>
  <c r="F71" i="1"/>
  <c r="A68" i="2" s="1"/>
  <c r="F67" i="2"/>
  <c r="F70" i="1"/>
  <c r="A67" i="2" s="1"/>
  <c r="F66" i="2"/>
  <c r="F69" i="1"/>
  <c r="A66" i="2" s="1"/>
  <c r="F65" i="2"/>
  <c r="F68" i="1"/>
  <c r="A65" i="2" s="1"/>
  <c r="F64" i="2"/>
  <c r="F67" i="1"/>
  <c r="A64" i="2" s="1"/>
  <c r="F63" i="2"/>
  <c r="F66" i="1"/>
  <c r="A63" i="2" s="1"/>
  <c r="F62" i="2"/>
  <c r="F65" i="1"/>
  <c r="A62" i="2" s="1"/>
  <c r="F64" i="1"/>
  <c r="A61" i="2" s="1"/>
  <c r="F63" i="1"/>
  <c r="A60" i="2" s="1"/>
  <c r="F62" i="1"/>
  <c r="A59" i="2" s="1"/>
  <c r="F61" i="1"/>
  <c r="A58" i="2" s="1"/>
  <c r="F60" i="1"/>
  <c r="A57" i="2" s="1"/>
  <c r="F59" i="1"/>
  <c r="A56" i="2" s="1"/>
  <c r="F58" i="1"/>
  <c r="A55" i="2" s="1"/>
  <c r="F57" i="1"/>
  <c r="A54" i="2" s="1"/>
  <c r="F56" i="1"/>
  <c r="A53" i="2" s="1"/>
  <c r="F55" i="1"/>
  <c r="F54" i="1"/>
  <c r="A52" i="2" s="1"/>
  <c r="F53" i="1"/>
  <c r="A51" i="2" s="1"/>
  <c r="F52" i="1"/>
  <c r="A50" i="2" s="1"/>
  <c r="F51" i="1"/>
  <c r="A49" i="2" s="1"/>
  <c r="F50" i="1"/>
  <c r="A48" i="2" s="1"/>
  <c r="F49" i="1"/>
  <c r="A47" i="2" s="1"/>
  <c r="F48" i="1"/>
  <c r="A46" i="2" s="1"/>
  <c r="F47" i="1"/>
  <c r="A45" i="2" s="1"/>
  <c r="F46" i="1"/>
  <c r="A44" i="2" s="1"/>
  <c r="F45" i="1"/>
  <c r="A43" i="2" s="1"/>
  <c r="F44" i="1"/>
  <c r="A42" i="2" s="1"/>
  <c r="F43" i="1"/>
  <c r="A41" i="2" s="1"/>
  <c r="F42" i="1"/>
  <c r="A40" i="2" s="1"/>
  <c r="F41" i="1"/>
  <c r="A39" i="2" s="1"/>
  <c r="F40" i="1"/>
  <c r="A38" i="2" s="1"/>
  <c r="F39" i="1"/>
  <c r="A37" i="2" s="1"/>
  <c r="F38" i="1"/>
  <c r="A36" i="2" s="1"/>
  <c r="F37" i="1"/>
  <c r="A35" i="2" s="1"/>
  <c r="F36" i="1"/>
  <c r="A34" i="2" s="1"/>
  <c r="F34" i="1"/>
  <c r="A32" i="2" s="1"/>
  <c r="F33" i="1"/>
  <c r="A31" i="2" s="1"/>
  <c r="F32" i="1"/>
  <c r="A30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F1000" i="2"/>
  <c r="G1000" i="2" s="1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G912" i="2" s="1"/>
  <c r="B913" i="2"/>
  <c r="C913" i="2"/>
  <c r="B914" i="2"/>
  <c r="C914" i="2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G985" i="2" s="1"/>
  <c r="B986" i="2"/>
  <c r="C986" i="2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H1001" i="1"/>
  <c r="H1000" i="1"/>
  <c r="F997" i="2"/>
  <c r="H999" i="1"/>
  <c r="F996" i="2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A980" i="2"/>
  <c r="H982" i="1"/>
  <c r="H981" i="1"/>
  <c r="H980" i="1"/>
  <c r="A977" i="2"/>
  <c r="H979" i="1"/>
  <c r="F976" i="2"/>
  <c r="H978" i="1"/>
  <c r="H977" i="1"/>
  <c r="H976" i="1"/>
  <c r="H975" i="1"/>
  <c r="H974" i="1"/>
  <c r="H973" i="1"/>
  <c r="H972" i="1"/>
  <c r="H971" i="1"/>
  <c r="H970" i="1"/>
  <c r="A967" i="2"/>
  <c r="H969" i="1"/>
  <c r="H968" i="1"/>
  <c r="H967" i="1"/>
  <c r="H966" i="1"/>
  <c r="H965" i="1"/>
  <c r="H964" i="1"/>
  <c r="A961" i="2"/>
  <c r="H963" i="1"/>
  <c r="H962" i="1"/>
  <c r="H961" i="1"/>
  <c r="H960" i="1"/>
  <c r="H959" i="1"/>
  <c r="H958" i="1"/>
  <c r="H957" i="1"/>
  <c r="H956" i="1"/>
  <c r="H955" i="1"/>
  <c r="A952" i="2"/>
  <c r="H954" i="1"/>
  <c r="H953" i="1"/>
  <c r="H952" i="1"/>
  <c r="A647" i="2"/>
  <c r="A668" i="2"/>
  <c r="A723" i="2"/>
  <c r="A756" i="2"/>
  <c r="A804" i="2"/>
  <c r="A807" i="2"/>
  <c r="A828" i="2"/>
  <c r="A836" i="2"/>
  <c r="A868" i="2"/>
  <c r="A912" i="2"/>
  <c r="A920" i="2"/>
  <c r="A927" i="2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F76" i="2"/>
  <c r="H78" i="1"/>
  <c r="H77" i="1"/>
  <c r="H76" i="1"/>
  <c r="H75" i="1"/>
  <c r="H74" i="1"/>
  <c r="H73" i="1"/>
  <c r="H72" i="1"/>
  <c r="H71" i="1"/>
  <c r="F68" i="2"/>
  <c r="H70" i="1"/>
  <c r="H69" i="1"/>
  <c r="H68" i="1"/>
  <c r="H67" i="1"/>
  <c r="H66" i="1"/>
  <c r="H65" i="1"/>
  <c r="H64" i="1"/>
  <c r="H63" i="1"/>
  <c r="G60" i="2"/>
  <c r="H62" i="1"/>
  <c r="H61" i="1"/>
  <c r="H60" i="1"/>
  <c r="H59" i="1"/>
  <c r="H58" i="1"/>
  <c r="H57" i="1"/>
  <c r="H56" i="1"/>
  <c r="H55" i="1"/>
  <c r="A10" i="2"/>
  <c r="A11" i="2"/>
  <c r="A12" i="2"/>
  <c r="A13" i="2"/>
  <c r="A14" i="2"/>
  <c r="A15" i="2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F500" i="2"/>
  <c r="H502" i="1"/>
  <c r="H501" i="1"/>
  <c r="H500" i="1"/>
  <c r="H499" i="1"/>
  <c r="H498" i="1"/>
  <c r="H497" i="1"/>
  <c r="H496" i="1"/>
  <c r="H495" i="1"/>
  <c r="H494" i="1"/>
  <c r="H493" i="1"/>
  <c r="H492" i="1"/>
  <c r="F489" i="2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F461" i="2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F448" i="2"/>
  <c r="H450" i="1"/>
  <c r="H449" i="1"/>
  <c r="H448" i="1"/>
  <c r="F445" i="2"/>
  <c r="H447" i="1"/>
  <c r="H446" i="1"/>
  <c r="H445" i="1"/>
  <c r="H444" i="1"/>
  <c r="H443" i="1"/>
  <c r="H442" i="1"/>
  <c r="H441" i="1"/>
  <c r="H440" i="1"/>
  <c r="H439" i="1"/>
  <c r="H438" i="1"/>
  <c r="H437" i="1"/>
  <c r="F434" i="2"/>
  <c r="H436" i="1"/>
  <c r="H435" i="1"/>
  <c r="H434" i="1"/>
  <c r="F431" i="2"/>
  <c r="H433" i="1"/>
  <c r="H432" i="1"/>
  <c r="H431" i="1"/>
  <c r="H430" i="1"/>
  <c r="H429" i="1"/>
  <c r="H428" i="1"/>
  <c r="F425" i="2"/>
  <c r="H427" i="1"/>
  <c r="H426" i="1"/>
  <c r="H425" i="1"/>
  <c r="H424" i="1"/>
  <c r="F421" i="2"/>
  <c r="H423" i="1"/>
  <c r="H422" i="1"/>
  <c r="H421" i="1"/>
  <c r="H420" i="1"/>
  <c r="H419" i="1"/>
  <c r="H418" i="1"/>
  <c r="H417" i="1"/>
  <c r="H416" i="1"/>
  <c r="F413" i="2"/>
  <c r="H415" i="1"/>
  <c r="H414" i="1"/>
  <c r="H413" i="1"/>
  <c r="H412" i="1"/>
  <c r="H411" i="1"/>
  <c r="H410" i="1"/>
  <c r="H409" i="1"/>
  <c r="H408" i="1"/>
  <c r="H407" i="1"/>
  <c r="F404" i="2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F382" i="2"/>
  <c r="H384" i="1"/>
  <c r="H383" i="1"/>
  <c r="H382" i="1"/>
  <c r="H381" i="1"/>
  <c r="H380" i="1"/>
  <c r="F377" i="2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F353" i="2"/>
  <c r="H355" i="1"/>
  <c r="F352" i="2"/>
  <c r="H354" i="1"/>
  <c r="H353" i="1"/>
  <c r="H352" i="1"/>
  <c r="H351" i="1"/>
  <c r="H350" i="1"/>
  <c r="H349" i="1"/>
  <c r="H348" i="1"/>
  <c r="F345" i="2"/>
  <c r="H347" i="1"/>
  <c r="H346" i="1"/>
  <c r="H345" i="1"/>
  <c r="H344" i="1"/>
  <c r="F341" i="2"/>
  <c r="H343" i="1"/>
  <c r="H342" i="1"/>
  <c r="H341" i="1"/>
  <c r="H340" i="1"/>
  <c r="H339" i="1"/>
  <c r="H338" i="1"/>
  <c r="H337" i="1"/>
  <c r="H336" i="1"/>
  <c r="H335" i="1"/>
  <c r="F332" i="2"/>
  <c r="H334" i="1"/>
  <c r="H333" i="1"/>
  <c r="H332" i="1"/>
  <c r="H331" i="1"/>
  <c r="F328" i="2"/>
  <c r="H330" i="1"/>
  <c r="H329" i="1"/>
  <c r="H328" i="1"/>
  <c r="H327" i="1"/>
  <c r="F324" i="2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F306" i="2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F288" i="2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F257" i="2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F227" i="2"/>
  <c r="H229" i="1"/>
  <c r="H228" i="1"/>
  <c r="H227" i="1"/>
  <c r="H226" i="1"/>
  <c r="F223" i="2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F173" i="2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F159" i="2"/>
  <c r="H161" i="1"/>
  <c r="H160" i="1"/>
  <c r="H159" i="1"/>
  <c r="H158" i="1"/>
  <c r="H157" i="1"/>
  <c r="H156" i="1"/>
  <c r="H155" i="1"/>
  <c r="H154" i="1"/>
  <c r="H153" i="1"/>
  <c r="H152" i="1"/>
  <c r="F149" i="2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F136" i="2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F116" i="2"/>
  <c r="G116" i="2" s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F100" i="2"/>
  <c r="H102" i="1"/>
  <c r="H101" i="1"/>
  <c r="H100" i="1"/>
  <c r="H99" i="1"/>
  <c r="F96" i="2"/>
  <c r="H738" i="1"/>
  <c r="H737" i="1"/>
  <c r="H736" i="1"/>
  <c r="H735" i="1"/>
  <c r="H734" i="1"/>
  <c r="H733" i="1"/>
  <c r="H732" i="1"/>
  <c r="F729" i="2"/>
  <c r="H731" i="1"/>
  <c r="H730" i="1"/>
  <c r="H729" i="1"/>
  <c r="H728" i="1"/>
  <c r="H727" i="1"/>
  <c r="H726" i="1"/>
  <c r="H725" i="1"/>
  <c r="H724" i="1"/>
  <c r="H723" i="1"/>
  <c r="H722" i="1"/>
  <c r="H721" i="1"/>
  <c r="F718" i="2"/>
  <c r="H720" i="1"/>
  <c r="H719" i="1"/>
  <c r="H718" i="1"/>
  <c r="F715" i="2"/>
  <c r="H717" i="1"/>
  <c r="H716" i="1"/>
  <c r="H715" i="1"/>
  <c r="H714" i="1"/>
  <c r="H713" i="1"/>
  <c r="F710" i="2"/>
  <c r="H712" i="1"/>
  <c r="H711" i="1"/>
  <c r="H710" i="1"/>
  <c r="H709" i="1"/>
  <c r="H708" i="1"/>
  <c r="F705" i="2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F676" i="2"/>
  <c r="G676" i="2" s="1"/>
  <c r="H678" i="1"/>
  <c r="F675" i="2"/>
  <c r="H677" i="1"/>
  <c r="H676" i="1"/>
  <c r="H675" i="1"/>
  <c r="H674" i="1"/>
  <c r="H673" i="1"/>
  <c r="H672" i="1"/>
  <c r="H671" i="1"/>
  <c r="F668" i="2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F648" i="2"/>
  <c r="H650" i="1"/>
  <c r="H649" i="1"/>
  <c r="F646" i="2"/>
  <c r="H648" i="1"/>
  <c r="H647" i="1"/>
  <c r="H646" i="1"/>
  <c r="H645" i="1"/>
  <c r="H644" i="1"/>
  <c r="H643" i="1"/>
  <c r="H642" i="1"/>
  <c r="F639" i="2"/>
  <c r="H641" i="1"/>
  <c r="H640" i="1"/>
  <c r="H639" i="1"/>
  <c r="H638" i="1"/>
  <c r="H637" i="1"/>
  <c r="H636" i="1"/>
  <c r="F633" i="2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F616" i="2"/>
  <c r="H618" i="1"/>
  <c r="H617" i="1"/>
  <c r="H616" i="1"/>
  <c r="H615" i="1"/>
  <c r="H614" i="1"/>
  <c r="F611" i="2"/>
  <c r="H613" i="1"/>
  <c r="H612" i="1"/>
  <c r="H611" i="1"/>
  <c r="F608" i="2"/>
  <c r="H610" i="1"/>
  <c r="H609" i="1"/>
  <c r="H608" i="1"/>
  <c r="H607" i="1"/>
  <c r="F604" i="2"/>
  <c r="H606" i="1"/>
  <c r="H605" i="1"/>
  <c r="H604" i="1"/>
  <c r="H603" i="1"/>
  <c r="H602" i="1"/>
  <c r="H601" i="1"/>
  <c r="H600" i="1"/>
  <c r="H599" i="1"/>
  <c r="H598" i="1"/>
  <c r="H597" i="1"/>
  <c r="F594" i="2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F572" i="2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F556" i="2"/>
  <c r="H558" i="1"/>
  <c r="H557" i="1"/>
  <c r="H556" i="1"/>
  <c r="H555" i="1"/>
  <c r="F552" i="2"/>
  <c r="H554" i="1"/>
  <c r="H553" i="1"/>
  <c r="H552" i="1"/>
  <c r="H551" i="1"/>
  <c r="F548" i="2"/>
  <c r="H550" i="1"/>
  <c r="H549" i="1"/>
  <c r="H548" i="1"/>
  <c r="H547" i="1"/>
  <c r="H546" i="1"/>
  <c r="H545" i="1"/>
  <c r="F542" i="2"/>
  <c r="H544" i="1"/>
  <c r="F541" i="2"/>
  <c r="G541" i="2" s="1"/>
  <c r="H543" i="1"/>
  <c r="H542" i="1"/>
  <c r="H541" i="1"/>
  <c r="H540" i="1"/>
  <c r="F537" i="2"/>
  <c r="H539" i="1"/>
  <c r="H538" i="1"/>
  <c r="H537" i="1"/>
  <c r="F534" i="2"/>
  <c r="H536" i="1"/>
  <c r="H535" i="1"/>
  <c r="H534" i="1"/>
  <c r="H533" i="1"/>
  <c r="H532" i="1"/>
  <c r="H531" i="1"/>
  <c r="F528" i="2"/>
  <c r="H530" i="1"/>
  <c r="H529" i="1"/>
  <c r="H528" i="1"/>
  <c r="H527" i="1"/>
  <c r="H526" i="1"/>
  <c r="H525" i="1"/>
  <c r="H524" i="1"/>
  <c r="H523" i="1"/>
  <c r="H522" i="1"/>
  <c r="H1003" i="1"/>
  <c r="H1002" i="1"/>
  <c r="H951" i="1"/>
  <c r="H950" i="1"/>
  <c r="H949" i="1"/>
  <c r="H948" i="1"/>
  <c r="H947" i="1"/>
  <c r="H946" i="1"/>
  <c r="H945" i="1"/>
  <c r="H944" i="1"/>
  <c r="H943" i="1"/>
  <c r="F940" i="2"/>
  <c r="G940" i="2" s="1"/>
  <c r="H942" i="1"/>
  <c r="H941" i="1"/>
  <c r="H940" i="1"/>
  <c r="H939" i="1"/>
  <c r="H938" i="1"/>
  <c r="H937" i="1"/>
  <c r="H936" i="1"/>
  <c r="H935" i="1"/>
  <c r="H934" i="1"/>
  <c r="H933" i="1"/>
  <c r="F930" i="2"/>
  <c r="G930" i="2" s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F893" i="2"/>
  <c r="H895" i="1"/>
  <c r="H894" i="1"/>
  <c r="H893" i="1"/>
  <c r="H892" i="1"/>
  <c r="H891" i="1"/>
  <c r="H890" i="1"/>
  <c r="H889" i="1"/>
  <c r="H888" i="1"/>
  <c r="H887" i="1"/>
  <c r="H886" i="1"/>
  <c r="F883" i="2"/>
  <c r="H885" i="1"/>
  <c r="H884" i="1"/>
  <c r="H883" i="1"/>
  <c r="F880" i="2"/>
  <c r="H882" i="1"/>
  <c r="H881" i="1"/>
  <c r="H880" i="1"/>
  <c r="H879" i="1"/>
  <c r="H878" i="1"/>
  <c r="H877" i="1"/>
  <c r="H876" i="1"/>
  <c r="H875" i="1"/>
  <c r="H874" i="1"/>
  <c r="F871" i="2"/>
  <c r="H873" i="1"/>
  <c r="H872" i="1"/>
  <c r="H871" i="1"/>
  <c r="F868" i="2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F855" i="2"/>
  <c r="H857" i="1"/>
  <c r="H856" i="1"/>
  <c r="H855" i="1"/>
  <c r="H854" i="1"/>
  <c r="H853" i="1"/>
  <c r="H852" i="1"/>
  <c r="F849" i="2"/>
  <c r="H851" i="1"/>
  <c r="F848" i="2"/>
  <c r="H850" i="1"/>
  <c r="H849" i="1"/>
  <c r="F846" i="2"/>
  <c r="H848" i="1"/>
  <c r="H842" i="1"/>
  <c r="H841" i="1"/>
  <c r="H840" i="1"/>
  <c r="H839" i="1"/>
  <c r="H838" i="1"/>
  <c r="H837" i="1"/>
  <c r="H836" i="1"/>
  <c r="H835" i="1"/>
  <c r="H834" i="1"/>
  <c r="H833" i="1"/>
  <c r="F830" i="2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F804" i="2"/>
  <c r="H806" i="1"/>
  <c r="H805" i="1"/>
  <c r="H804" i="1"/>
  <c r="F801" i="2"/>
  <c r="H803" i="1"/>
  <c r="F800" i="2"/>
  <c r="H802" i="1"/>
  <c r="H801" i="1"/>
  <c r="H800" i="1"/>
  <c r="H799" i="1"/>
  <c r="H798" i="1"/>
  <c r="H797" i="1"/>
  <c r="H796" i="1"/>
  <c r="H795" i="1"/>
  <c r="H794" i="1"/>
  <c r="H793" i="1"/>
  <c r="H792" i="1"/>
  <c r="F10" i="1"/>
  <c r="E11" i="2" s="1"/>
  <c r="F11" i="1"/>
  <c r="E12" i="2" s="1"/>
  <c r="F12" i="1"/>
  <c r="E13" i="2" s="1"/>
  <c r="F13" i="1"/>
  <c r="E14" i="2" s="1"/>
  <c r="F14" i="1"/>
  <c r="E15" i="2"/>
  <c r="F9" i="1"/>
  <c r="E10" i="2" s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F740" i="2"/>
  <c r="H743" i="1"/>
  <c r="H742" i="1"/>
  <c r="H741" i="1"/>
  <c r="H740" i="1"/>
  <c r="H777" i="1"/>
  <c r="H776" i="1"/>
  <c r="H775" i="1"/>
  <c r="H774" i="1"/>
  <c r="H773" i="1"/>
  <c r="H772" i="1"/>
  <c r="F769" i="2"/>
  <c r="H771" i="1"/>
  <c r="H770" i="1"/>
  <c r="H769" i="1"/>
  <c r="H768" i="1"/>
  <c r="H767" i="1"/>
  <c r="H766" i="1"/>
  <c r="H739" i="1"/>
  <c r="H786" i="1"/>
  <c r="H785" i="1"/>
  <c r="H784" i="1"/>
  <c r="H783" i="1"/>
  <c r="H782" i="1"/>
  <c r="H781" i="1"/>
  <c r="H780" i="1"/>
  <c r="F777" i="2"/>
  <c r="H779" i="1"/>
  <c r="F776" i="2"/>
  <c r="H790" i="1"/>
  <c r="H789" i="1"/>
  <c r="H788" i="1"/>
  <c r="H787" i="1"/>
  <c r="H843" i="1"/>
  <c r="H791" i="1"/>
  <c r="H844" i="1"/>
  <c r="H845" i="1"/>
  <c r="H846" i="1"/>
  <c r="H847" i="1"/>
  <c r="H778" i="1"/>
  <c r="H1004" i="1"/>
  <c r="H1006" i="3" l="1"/>
  <c r="G1017" i="3" s="1"/>
  <c r="G693" i="2"/>
  <c r="G685" i="2"/>
  <c r="H23" i="4"/>
  <c r="G688" i="2"/>
  <c r="G823" i="2"/>
  <c r="G890" i="2"/>
  <c r="G958" i="2"/>
  <c r="G814" i="2"/>
  <c r="G1018" i="3"/>
  <c r="H1007" i="3"/>
  <c r="H1009" i="3" s="1"/>
  <c r="G827" i="2"/>
  <c r="G821" i="2"/>
  <c r="G818" i="2"/>
  <c r="G815" i="2"/>
  <c r="G812" i="2"/>
  <c r="G809" i="2"/>
  <c r="G767" i="2"/>
  <c r="G846" i="2"/>
  <c r="G121" i="2"/>
  <c r="G35" i="1"/>
  <c r="G42" i="1"/>
  <c r="F40" i="2" s="1"/>
  <c r="G43" i="1"/>
  <c r="F41" i="2" s="1"/>
  <c r="G44" i="1"/>
  <c r="F42" i="2" s="1"/>
  <c r="G45" i="1"/>
  <c r="F43" i="2" s="1"/>
  <c r="G46" i="1"/>
  <c r="F44" i="2" s="1"/>
  <c r="G47" i="1"/>
  <c r="F45" i="2" s="1"/>
  <c r="G48" i="1"/>
  <c r="F46" i="2" s="1"/>
  <c r="G49" i="1"/>
  <c r="F47" i="2" s="1"/>
  <c r="G50" i="1"/>
  <c r="F48" i="2" s="1"/>
  <c r="G51" i="1"/>
  <c r="F49" i="2" s="1"/>
  <c r="G52" i="1"/>
  <c r="F50" i="2" s="1"/>
  <c r="G53" i="1"/>
  <c r="F51" i="2" s="1"/>
  <c r="G54" i="1"/>
  <c r="F52" i="2" s="1"/>
  <c r="G528" i="2"/>
  <c r="G653" i="2"/>
  <c r="G333" i="2"/>
  <c r="G66" i="2"/>
  <c r="G306" i="2"/>
  <c r="G513" i="2"/>
  <c r="G616" i="2"/>
  <c r="G646" i="2"/>
  <c r="G718" i="2"/>
  <c r="G136" i="2"/>
  <c r="G288" i="2"/>
  <c r="G976" i="2"/>
  <c r="G549" i="2"/>
  <c r="G534" i="2"/>
  <c r="G880" i="2"/>
  <c r="G352" i="2"/>
  <c r="G39" i="1"/>
  <c r="F37" i="2" s="1"/>
  <c r="G40" i="1"/>
  <c r="F38" i="2" s="1"/>
  <c r="G29" i="1"/>
  <c r="F27" i="2" s="1"/>
  <c r="G30" i="1"/>
  <c r="F28" i="2" s="1"/>
  <c r="G31" i="1"/>
  <c r="F29" i="2" s="1"/>
  <c r="G32" i="1"/>
  <c r="F30" i="2" s="1"/>
  <c r="G33" i="1"/>
  <c r="F31" i="2" s="1"/>
  <c r="G34" i="1"/>
  <c r="F32" i="2" s="1"/>
  <c r="G36" i="1"/>
  <c r="F34" i="2" s="1"/>
  <c r="G37" i="1"/>
  <c r="F35" i="2" s="1"/>
  <c r="G38" i="1"/>
  <c r="F36" i="2" s="1"/>
  <c r="G382" i="2"/>
  <c r="G219" i="2"/>
  <c r="G328" i="2"/>
  <c r="G631" i="2"/>
  <c r="G801" i="2"/>
  <c r="G849" i="2"/>
  <c r="G448" i="2"/>
  <c r="G691" i="2"/>
  <c r="G547" i="2"/>
  <c r="G250" i="2"/>
  <c r="G855" i="2"/>
  <c r="G883" i="2"/>
  <c r="G343" i="2"/>
  <c r="G871" i="2"/>
  <c r="G769" i="2"/>
  <c r="G715" i="2"/>
  <c r="G729" i="2"/>
  <c r="G88" i="2"/>
  <c r="G777" i="2"/>
  <c r="G556" i="2"/>
  <c r="G319" i="2"/>
  <c r="G379" i="2"/>
  <c r="G127" i="2"/>
  <c r="G675" i="2"/>
  <c r="G345" i="2"/>
  <c r="G633" i="2"/>
  <c r="G158" i="2"/>
  <c r="G175" i="2"/>
  <c r="G151" i="2"/>
  <c r="G298" i="2"/>
  <c r="G537" i="2"/>
  <c r="G524" i="2"/>
  <c r="G460" i="2"/>
  <c r="G478" i="2"/>
  <c r="G521" i="2"/>
  <c r="G741" i="2"/>
  <c r="G63" i="2"/>
  <c r="G310" i="2"/>
  <c r="G421" i="2"/>
  <c r="G229" i="2"/>
  <c r="G253" i="2"/>
  <c r="G354" i="2"/>
  <c r="G784" i="2"/>
  <c r="G804" i="2"/>
  <c r="G355" i="2"/>
  <c r="G684" i="2"/>
  <c r="G868" i="2"/>
  <c r="G76" i="2"/>
  <c r="G552" i="2"/>
  <c r="G639" i="2"/>
  <c r="G324" i="2"/>
  <c r="G304" i="2"/>
  <c r="G256" i="2"/>
  <c r="G348" i="2"/>
  <c r="G357" i="2"/>
  <c r="G441" i="2"/>
  <c r="G711" i="2"/>
  <c r="G787" i="2"/>
  <c r="G687" i="2"/>
  <c r="G721" i="2"/>
  <c r="G225" i="2"/>
  <c r="G780" i="2"/>
  <c r="G856" i="2"/>
  <c r="G223" i="2"/>
  <c r="G643" i="2"/>
  <c r="G604" i="2"/>
  <c r="G705" i="2"/>
  <c r="G445" i="2"/>
  <c r="G697" i="2"/>
  <c r="G656" i="2"/>
  <c r="G487" i="2"/>
  <c r="G358" i="2"/>
  <c r="G27" i="1"/>
  <c r="F25" i="2" s="1"/>
  <c r="G28" i="1"/>
  <c r="F26" i="2" s="1"/>
  <c r="G22" i="1"/>
  <c r="F20" i="2" s="1"/>
  <c r="G23" i="1"/>
  <c r="F21" i="2" s="1"/>
  <c r="G24" i="1"/>
  <c r="F22" i="2" s="1"/>
  <c r="G25" i="1"/>
  <c r="F23" i="2" s="1"/>
  <c r="D23" i="2" s="1"/>
  <c r="G26" i="1"/>
  <c r="F24" i="2" s="1"/>
  <c r="G850" i="2"/>
  <c r="G564" i="2"/>
  <c r="G546" i="2"/>
  <c r="G543" i="2"/>
  <c r="G492" i="2"/>
  <c r="G222" i="2"/>
  <c r="G799" i="2"/>
  <c r="G610" i="2"/>
  <c r="G778" i="2"/>
  <c r="G796" i="2"/>
  <c r="G984" i="2"/>
  <c r="G840" i="2"/>
  <c r="G837" i="2"/>
  <c r="G813" i="2"/>
  <c r="G747" i="2"/>
  <c r="G486" i="2"/>
  <c r="G462" i="2"/>
  <c r="G453" i="2"/>
  <c r="G866" i="2"/>
  <c r="G860" i="2"/>
  <c r="G731" i="2"/>
  <c r="G674" i="2"/>
  <c r="G626" i="2"/>
  <c r="G614" i="2"/>
  <c r="G569" i="2"/>
  <c r="G560" i="2"/>
  <c r="G533" i="2"/>
  <c r="G530" i="2"/>
  <c r="G410" i="2"/>
  <c r="G401" i="2"/>
  <c r="G602" i="2"/>
  <c r="G479" i="2"/>
  <c r="G476" i="2"/>
  <c r="G473" i="2"/>
  <c r="G422" i="2"/>
  <c r="G83" i="2"/>
  <c r="G992" i="2"/>
  <c r="G986" i="2"/>
  <c r="G977" i="2"/>
  <c r="G872" i="2"/>
  <c r="G833" i="2"/>
  <c r="G770" i="2"/>
  <c r="G638" i="2"/>
  <c r="G593" i="2"/>
  <c r="G590" i="2"/>
  <c r="G584" i="2"/>
  <c r="G578" i="2"/>
  <c r="G575" i="2"/>
  <c r="G419" i="2"/>
  <c r="G416" i="2"/>
  <c r="G329" i="2"/>
  <c r="G212" i="2"/>
  <c r="G200" i="2"/>
  <c r="G176" i="2"/>
  <c r="G98" i="2"/>
  <c r="G934" i="2"/>
  <c r="G865" i="2"/>
  <c r="G724" i="2"/>
  <c r="G613" i="2"/>
  <c r="G553" i="2"/>
  <c r="G391" i="2"/>
  <c r="G494" i="2"/>
  <c r="G428" i="2"/>
  <c r="G245" i="2"/>
  <c r="G242" i="2"/>
  <c r="G21" i="1"/>
  <c r="F19" i="2" s="1"/>
  <c r="G20" i="1"/>
  <c r="F18" i="2" s="1"/>
  <c r="G117" i="2"/>
  <c r="G120" i="2"/>
  <c r="G658" i="2"/>
  <c r="G664" i="2"/>
  <c r="G114" i="2"/>
  <c r="G234" i="2"/>
  <c r="G270" i="2"/>
  <c r="G901" i="2"/>
  <c r="G393" i="2"/>
  <c r="G415" i="2"/>
  <c r="G595" i="2"/>
  <c r="G630" i="2"/>
  <c r="G892" i="2"/>
  <c r="G981" i="2"/>
  <c r="G72" i="2"/>
  <c r="G180" i="2"/>
  <c r="G238" i="2"/>
  <c r="G519" i="2"/>
  <c r="G592" i="2"/>
  <c r="G703" i="2"/>
  <c r="G844" i="2"/>
  <c r="G322" i="2"/>
  <c r="G363" i="2"/>
  <c r="G532" i="2"/>
  <c r="G739" i="2"/>
  <c r="G144" i="2"/>
  <c r="G166" i="2"/>
  <c r="G317" i="2"/>
  <c r="G468" i="2"/>
  <c r="G505" i="2"/>
  <c r="G514" i="2"/>
  <c r="G517" i="2"/>
  <c r="G526" i="2"/>
  <c r="G786" i="2"/>
  <c r="G636" i="2"/>
  <c r="G372" i="2"/>
  <c r="G965" i="2"/>
  <c r="G956" i="2"/>
  <c r="G950" i="2"/>
  <c r="G935" i="2"/>
  <c r="G797" i="2"/>
  <c r="G791" i="2"/>
  <c r="G779" i="2"/>
  <c r="G680" i="2"/>
  <c r="G374" i="2"/>
  <c r="G368" i="2"/>
  <c r="G290" i="2"/>
  <c r="G269" i="2"/>
  <c r="G137" i="2"/>
  <c r="G95" i="2"/>
  <c r="G974" i="2"/>
  <c r="G953" i="2"/>
  <c r="G941" i="2"/>
  <c r="G794" i="2"/>
  <c r="G782" i="2"/>
  <c r="G683" i="2"/>
  <c r="G335" i="2"/>
  <c r="G65" i="2"/>
  <c r="G904" i="2"/>
  <c r="G898" i="2"/>
  <c r="G886" i="2"/>
  <c r="G874" i="2"/>
  <c r="G847" i="2"/>
  <c r="G772" i="2"/>
  <c r="G760" i="2"/>
  <c r="G754" i="2"/>
  <c r="G742" i="2"/>
  <c r="G736" i="2"/>
  <c r="G655" i="2"/>
  <c r="G562" i="2"/>
  <c r="G427" i="2"/>
  <c r="G969" i="2"/>
  <c r="G966" i="2"/>
  <c r="G942" i="2"/>
  <c r="G738" i="2"/>
  <c r="G522" i="2"/>
  <c r="G252" i="2"/>
  <c r="G926" i="2"/>
  <c r="G920" i="2"/>
  <c r="G914" i="2"/>
  <c r="G899" i="2"/>
  <c r="G881" i="2"/>
  <c r="G695" i="2"/>
  <c r="G449" i="2"/>
  <c r="G356" i="2"/>
  <c r="G293" i="2"/>
  <c r="G287" i="2"/>
  <c r="G808" i="2"/>
  <c r="G586" i="2"/>
  <c r="G580" i="2"/>
  <c r="G370" i="2"/>
  <c r="G929" i="2"/>
  <c r="G917" i="2"/>
  <c r="G911" i="2"/>
  <c r="G902" i="2"/>
  <c r="G896" i="2"/>
  <c r="G887" i="2"/>
  <c r="G869" i="2"/>
  <c r="G89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D14" i="2"/>
  <c r="G1014" i="3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H24" i="4" l="1"/>
  <c r="H26" i="4" s="1"/>
  <c r="D37" i="2"/>
  <c r="D24" i="2"/>
  <c r="D35" i="2"/>
  <c r="D22" i="2"/>
  <c r="D32" i="2"/>
  <c r="D31" i="2"/>
  <c r="D38" i="2"/>
  <c r="G1015" i="3"/>
  <c r="G1016" i="3"/>
  <c r="G1014" i="1"/>
  <c r="D39" i="2"/>
  <c r="D55" i="2"/>
  <c r="D54" i="2"/>
  <c r="D57" i="2"/>
  <c r="D53" i="2"/>
  <c r="D56" i="2"/>
  <c r="D20" i="2"/>
  <c r="D26" i="2"/>
  <c r="D25" i="2"/>
  <c r="D28" i="2"/>
  <c r="D40" i="2"/>
  <c r="D27" i="2"/>
  <c r="H35" i="1"/>
  <c r="F33" i="2"/>
  <c r="D33" i="2" s="1"/>
  <c r="D52" i="2"/>
  <c r="G52" i="2"/>
  <c r="E52" i="2" s="1"/>
  <c r="G51" i="2"/>
  <c r="E51" i="2" s="1"/>
  <c r="D51" i="2"/>
  <c r="D50" i="2"/>
  <c r="D49" i="2"/>
  <c r="D21" i="2"/>
  <c r="D19" i="2"/>
  <c r="D48" i="2"/>
  <c r="D36" i="2"/>
  <c r="D47" i="2"/>
  <c r="D46" i="2"/>
  <c r="D34" i="2"/>
  <c r="D45" i="2"/>
  <c r="E55" i="2"/>
  <c r="D44" i="2"/>
  <c r="E57" i="2"/>
  <c r="D43" i="2"/>
  <c r="E54" i="2"/>
  <c r="D30" i="2"/>
  <c r="D42" i="2"/>
  <c r="E53" i="2"/>
  <c r="D29" i="2"/>
  <c r="D41" i="2"/>
  <c r="E56" i="2"/>
  <c r="D250" i="2"/>
  <c r="H54" i="1"/>
  <c r="H53" i="1"/>
  <c r="G50" i="2"/>
  <c r="E50" i="2" s="1"/>
  <c r="G49" i="2"/>
  <c r="E49" i="2" s="1"/>
  <c r="H52" i="1"/>
  <c r="H51" i="1"/>
  <c r="G48" i="2"/>
  <c r="E48" i="2" s="1"/>
  <c r="H50" i="1"/>
  <c r="G47" i="2"/>
  <c r="E47" i="2" s="1"/>
  <c r="H49" i="1"/>
  <c r="G46" i="2"/>
  <c r="E46" i="2" s="1"/>
  <c r="G45" i="2"/>
  <c r="E45" i="2" s="1"/>
  <c r="H48" i="1"/>
  <c r="G44" i="2"/>
  <c r="E44" i="2" s="1"/>
  <c r="H47" i="1"/>
  <c r="G43" i="2"/>
  <c r="E43" i="2" s="1"/>
  <c r="H46" i="1"/>
  <c r="G42" i="2"/>
  <c r="E42" i="2" s="1"/>
  <c r="H45" i="1"/>
  <c r="G41" i="2"/>
  <c r="E41" i="2" s="1"/>
  <c r="H44" i="1"/>
  <c r="H43" i="1"/>
  <c r="G40" i="2"/>
  <c r="E40" i="2" s="1"/>
  <c r="H42" i="1"/>
  <c r="G39" i="2"/>
  <c r="E39" i="2" s="1"/>
  <c r="H31" i="1"/>
  <c r="G29" i="2"/>
  <c r="E29" i="2" s="1"/>
  <c r="H30" i="1"/>
  <c r="G28" i="2"/>
  <c r="E28" i="2" s="1"/>
  <c r="H29" i="1"/>
  <c r="G27" i="2"/>
  <c r="E27" i="2" s="1"/>
  <c r="G37" i="2"/>
  <c r="E37" i="2" s="1"/>
  <c r="H40" i="1"/>
  <c r="G36" i="2"/>
  <c r="E36" i="2" s="1"/>
  <c r="H39" i="1"/>
  <c r="H41" i="1"/>
  <c r="G38" i="2"/>
  <c r="E38" i="2" s="1"/>
  <c r="H38" i="1"/>
  <c r="G35" i="2"/>
  <c r="E35" i="2" s="1"/>
  <c r="H37" i="1"/>
  <c r="G34" i="2"/>
  <c r="E34" i="2" s="1"/>
  <c r="H36" i="1"/>
  <c r="H34" i="1"/>
  <c r="G32" i="2"/>
  <c r="E32" i="2" s="1"/>
  <c r="G31" i="2"/>
  <c r="E31" i="2" s="1"/>
  <c r="H33" i="1"/>
  <c r="H32" i="1"/>
  <c r="G30" i="2"/>
  <c r="E30" i="2" s="1"/>
  <c r="H27" i="1"/>
  <c r="G25" i="2"/>
  <c r="E25" i="2" s="1"/>
  <c r="H28" i="1"/>
  <c r="G26" i="2"/>
  <c r="E26" i="2" s="1"/>
  <c r="G24" i="2"/>
  <c r="E24" i="2" s="1"/>
  <c r="H26" i="1"/>
  <c r="H25" i="1"/>
  <c r="G23" i="2"/>
  <c r="E23" i="2" s="1"/>
  <c r="H24" i="1"/>
  <c r="G22" i="2"/>
  <c r="E22" i="2" s="1"/>
  <c r="H23" i="1"/>
  <c r="G21" i="2"/>
  <c r="E21" i="2" s="1"/>
  <c r="G20" i="2"/>
  <c r="E20" i="2" s="1"/>
  <c r="H22" i="1"/>
  <c r="H20" i="1"/>
  <c r="G18" i="2"/>
  <c r="E18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593" i="2"/>
  <c r="E237" i="2"/>
  <c r="E633" i="2"/>
  <c r="D585" i="2"/>
  <c r="E647" i="2"/>
  <c r="D239" i="2"/>
  <c r="D628" i="2"/>
  <c r="D583" i="2"/>
  <c r="E383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D266" i="2"/>
  <c r="D543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789" i="2"/>
  <c r="D821" i="2"/>
  <c r="E769" i="2"/>
  <c r="E986" i="2"/>
  <c r="E612" i="2"/>
  <c r="E698" i="2"/>
  <c r="D732" i="2"/>
  <c r="D276" i="2"/>
  <c r="D940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E131" i="2"/>
  <c r="D879" i="2"/>
  <c r="D888" i="2"/>
  <c r="E99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729" i="2"/>
  <c r="E443" i="2"/>
  <c r="E365" i="2"/>
  <c r="E108" i="2"/>
  <c r="E357" i="2"/>
  <c r="E760" i="2"/>
  <c r="E127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D655" i="2"/>
  <c r="D934" i="2"/>
  <c r="D259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239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145" i="2"/>
  <c r="E214" i="2"/>
  <c r="E295" i="2"/>
  <c r="E218" i="2"/>
  <c r="E611" i="2"/>
  <c r="E303" i="2"/>
  <c r="E161" i="2"/>
  <c r="E224" i="2"/>
  <c r="E282" i="2"/>
  <c r="E467" i="2"/>
  <c r="E150" i="2"/>
  <c r="E461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E669" i="2"/>
  <c r="E369" i="2"/>
  <c r="E552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G33" i="2" l="1"/>
  <c r="E33" i="2" s="1"/>
  <c r="H1006" i="1"/>
  <c r="D18" i="2"/>
  <c r="G19" i="2"/>
  <c r="E19" i="2" s="1"/>
  <c r="G1017" i="1" l="1"/>
  <c r="G1015" i="1" s="1"/>
  <c r="G1018" i="1"/>
  <c r="G1016" i="1" s="1"/>
  <c r="H1007" i="1"/>
  <c r="G1002" i="2"/>
  <c r="G1003" i="2" s="1"/>
  <c r="G1005" i="2" s="1"/>
  <c r="G1004" i="2" s="1"/>
  <c r="G1006" i="2" s="1"/>
  <c r="H1009" i="1" l="1"/>
</calcChain>
</file>

<file path=xl/sharedStrings.xml><?xml version="1.0" encoding="utf-8"?>
<sst xmlns="http://schemas.openxmlformats.org/spreadsheetml/2006/main" count="298" uniqueCount="118">
  <si>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</si>
  <si>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</si>
  <si>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</si>
  <si>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</si>
  <si>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</si>
  <si>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</si>
  <si>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</si>
  <si>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</si>
  <si>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</si>
  <si>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</si>
  <si>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</si>
  <si>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</si>
  <si>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</si>
  <si>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</si>
  <si>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</si>
  <si>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</si>
  <si>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</si>
  <si>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</si>
  <si>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</si>
  <si>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</si>
  <si>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</si>
  <si>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</si>
  <si>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</si>
  <si>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Change THB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</si>
  <si>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</si>
  <si>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</si>
  <si>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</si>
  <si>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</si>
  <si>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</si>
  <si>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</si>
  <si>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</si>
  <si>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</si>
  <si>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</si>
  <si>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</si>
  <si>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</si>
  <si>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</si>
  <si>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</si>
  <si>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</si>
  <si>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</si>
  <si>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</si>
  <si>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</si>
  <si>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</si>
  <si>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</si>
  <si>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</si>
  <si>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</si>
  <si>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</si>
  <si>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</si>
  <si>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</si>
  <si>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</si>
  <si>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Safari Bodyart Studio AS</t>
  </si>
  <si>
    <t>Grensen 9</t>
  </si>
  <si>
    <t>0159 Oslo</t>
  </si>
  <si>
    <t>Norway</t>
  </si>
  <si>
    <t>Tel: +47 22339700</t>
  </si>
  <si>
    <t>Email: post@safaribodyart.no</t>
  </si>
  <si>
    <t>Total USD</t>
  </si>
  <si>
    <t>Given USD</t>
  </si>
  <si>
    <t>Exchange Rate USD-THB</t>
  </si>
  <si>
    <t>Total Order THB</t>
  </si>
  <si>
    <t>Total Invoice THB</t>
  </si>
  <si>
    <t>UTBBNPS</t>
  </si>
  <si>
    <t>10mm / Gold</t>
  </si>
  <si>
    <t>12mm / Gold</t>
  </si>
  <si>
    <t>14mm / Gold</t>
  </si>
  <si>
    <t>16mm / Gold</t>
  </si>
  <si>
    <t>XULBNOS20G</t>
  </si>
  <si>
    <t>6mm</t>
  </si>
  <si>
    <t>XULBNOS18G</t>
  </si>
  <si>
    <t>UPINZ2</t>
  </si>
  <si>
    <t>Clear</t>
  </si>
  <si>
    <t>8mm</t>
  </si>
  <si>
    <t>ULBB3</t>
  </si>
  <si>
    <t>UBBEB16S3</t>
  </si>
  <si>
    <t>Moss</t>
  </si>
  <si>
    <t xml:space="preserve">Børre Westgaard </t>
  </si>
  <si>
    <t>NED12</t>
  </si>
  <si>
    <t>NED13</t>
  </si>
  <si>
    <t>XULB16GI</t>
  </si>
  <si>
    <t>PVD plated titanium G23, 1.2mm (16g) internally threaded labret posts (4mm base of labret). High Polish - 10 pcs per pack, PVD Plated - 5 pcs per pack.</t>
  </si>
  <si>
    <t>6mm / Gold</t>
  </si>
  <si>
    <t>MCTNPC3B</t>
  </si>
  <si>
    <t>Gold/ AB</t>
  </si>
  <si>
    <t>USEGHT20</t>
  </si>
  <si>
    <t>9mm</t>
  </si>
  <si>
    <t>FBNUVS</t>
  </si>
  <si>
    <t>12mm Black</t>
  </si>
  <si>
    <t>XUVB6</t>
  </si>
  <si>
    <t>Black</t>
  </si>
  <si>
    <t>USEGH14</t>
  </si>
  <si>
    <t xml:space="preserve">10mm </t>
  </si>
  <si>
    <t>14mm</t>
  </si>
  <si>
    <t>XABN14G2</t>
  </si>
  <si>
    <t>USEGH16</t>
  </si>
  <si>
    <t>11mm</t>
  </si>
  <si>
    <t>UBN2CG</t>
  </si>
  <si>
    <t>14mm/ Clear</t>
  </si>
  <si>
    <t>XUVB4</t>
  </si>
  <si>
    <t>UCBEB</t>
  </si>
  <si>
    <t>10mm</t>
  </si>
  <si>
    <t>UTBBEB</t>
  </si>
  <si>
    <t>8mm Black</t>
  </si>
  <si>
    <t>UBCR18</t>
  </si>
  <si>
    <t>UBNEBIN</t>
  </si>
  <si>
    <t>ULBB3G</t>
  </si>
  <si>
    <t>UBNEB</t>
  </si>
  <si>
    <t>12mm</t>
  </si>
  <si>
    <t>UBBNPS</t>
  </si>
  <si>
    <t>UBBBS</t>
  </si>
  <si>
    <t>20mm</t>
  </si>
  <si>
    <t>UNLCB20</t>
  </si>
  <si>
    <t>Emerald</t>
  </si>
  <si>
    <t>Total Order USD</t>
  </si>
  <si>
    <t>Total Invoice USD</t>
  </si>
  <si>
    <t>Paid via Credit Card:</t>
  </si>
  <si>
    <t>Not on web</t>
  </si>
  <si>
    <t>Anodized titanium G23 hinged segment ring ,0.8mm (20g)</t>
  </si>
  <si>
    <t>9mm Gold</t>
  </si>
  <si>
    <t>Store credit to next order 42258: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</si>
</sst>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[$฿-41E]* #,##0.00_-;\-[$฿-41E]* #,##0.00_-;_-[$฿-41E]* &quot;-&quot;??_-;_-@_-"/>
    <numFmt numFmtId="169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5055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44" fontId="23" fillId="0" borderId="0" applyFont="0" applyFill="0" applyBorder="0" applyAlignment="0" applyProtection="0"/>
    <xf numFmtId="0" fontId="2" fillId="0" borderId="0"/>
    <xf numFmtId="0" fontId="25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7" fillId="0" borderId="0">
      <alignment vertical="center"/>
    </xf>
    <xf numFmtId="0" fontId="2" fillId="0" borderId="0"/>
    <xf numFmtId="0" fontId="13" fillId="0" borderId="0"/>
    <xf numFmtId="0" fontId="27" fillId="0" borderId="0">
      <alignment vertical="center"/>
    </xf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13" fillId="0" borderId="0"/>
    <xf numFmtId="0" fontId="27" fillId="0" borderId="0">
      <alignment vertical="center"/>
    </xf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13" fillId="0" borderId="0" applyNumberFormat="0" applyFill="0" applyBorder="0" applyAlignment="0" applyProtection="0"/>
    <xf numFmtId="0" fontId="13" fillId="0" borderId="0"/>
    <xf numFmtId="0" fontId="3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29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1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7" fillId="0" borderId="0">
      <alignment vertical="center"/>
    </xf>
    <xf numFmtId="0" fontId="32" fillId="0" borderId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31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9" fontId="1" fillId="0" borderId="0" applyFont="0" applyFill="0" applyBorder="0" applyAlignment="0" applyProtection="0"/>
    <xf numFmtId="0" fontId="13" fillId="0" borderId="0"/>
    <xf numFmtId="169" fontId="1" fillId="0" borderId="0" applyFont="0" applyFill="0" applyBorder="0" applyAlignment="0" applyProtection="0"/>
    <xf numFmtId="0" fontId="13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5" fillId="0" borderId="0"/>
    <xf numFmtId="0" fontId="13" fillId="0" borderId="0"/>
    <xf numFmtId="0" fontId="3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" fillId="0" borderId="0"/>
    <xf numFmtId="43" fontId="26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5" fillId="0" borderId="0"/>
    <xf numFmtId="0" fontId="13" fillId="0" borderId="0"/>
    <xf numFmtId="0" fontId="3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9" fillId="0" borderId="0" applyFont="0" applyFill="0" applyBorder="0" applyAlignment="0" applyProtection="0"/>
    <xf numFmtId="0" fontId="1" fillId="0" borderId="0"/>
    <xf numFmtId="0" fontId="29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9" fontId="1" fillId="0" borderId="0" applyFont="0" applyFill="0" applyBorder="0" applyAlignment="0" applyProtection="0"/>
    <xf numFmtId="0" fontId="13" fillId="0" borderId="0"/>
    <xf numFmtId="169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6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85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0" fillId="2" borderId="0" xfId="0" applyNumberFormat="1" applyFont="1" applyFill="1" applyAlignment="1">
      <alignment horizontal="center" vertical="center"/>
    </xf>
    <xf numFmtId="49" fontId="11" fillId="2" borderId="0" xfId="0" applyNumberFormat="1" applyFont="1" applyFill="1"/>
    <xf numFmtId="49" fontId="11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164" fontId="3" fillId="2" borderId="5" xfId="0" applyNumberFormat="1" applyFont="1" applyFill="1" applyBorder="1" applyAlignment="1">
      <alignment horizontal="center" vertical="center" wrapText="1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14" xfId="0" applyNumberFormat="1" applyFont="1" applyFill="1" applyBorder="1" applyAlignment="1">
      <alignment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0" fontId="3" fillId="2" borderId="19" xfId="0" applyFont="1" applyFill="1" applyBorder="1" applyAlignment="1">
      <alignment horizontal="center" vertical="center" wrapText="1"/>
    </xf>
    <xf numFmtId="2" fontId="11" fillId="2" borderId="20" xfId="0" applyNumberFormat="1" applyFont="1" applyFill="1" applyBorder="1" applyAlignment="1">
      <alignment horizontal="center"/>
    </xf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1" xfId="0" applyFont="1" applyFill="1" applyBorder="1" applyAlignment="1">
      <alignment horizontal="left" vertical="center" wrapText="1"/>
    </xf>
    <xf numFmtId="0" fontId="20" fillId="0" borderId="22" xfId="0" applyFont="1" applyBorder="1"/>
    <xf numFmtId="0" fontId="20" fillId="0" borderId="23" xfId="0" applyFont="1" applyBorder="1"/>
    <xf numFmtId="0" fontId="13" fillId="2" borderId="24" xfId="0" applyFont="1" applyFill="1" applyBorder="1" applyAlignment="1">
      <alignment horizontal="center" vertical="center" wrapText="1"/>
    </xf>
    <xf numFmtId="166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6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65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168" fontId="17" fillId="2" borderId="18" xfId="0" applyNumberFormat="1" applyFont="1" applyFill="1" applyBorder="1"/>
    <xf numFmtId="0" fontId="24" fillId="0" borderId="0" xfId="4" applyFont="1" applyAlignment="1">
      <alignment horizontal="right"/>
    </xf>
    <xf numFmtId="4" fontId="24" fillId="0" borderId="0" xfId="4" applyNumberFormat="1" applyFont="1"/>
    <xf numFmtId="44" fontId="17" fillId="2" borderId="18" xfId="3" applyFont="1" applyFill="1" applyBorder="1"/>
    <xf numFmtId="2" fontId="13" fillId="0" borderId="0" xfId="2" applyNumberFormat="1"/>
    <xf numFmtId="2" fontId="13" fillId="0" borderId="0" xfId="48" applyNumberFormat="1"/>
    <xf numFmtId="0" fontId="13" fillId="0" borderId="0" xfId="48" applyAlignment="1">
      <alignment horizontal="right"/>
    </xf>
    <xf numFmtId="0" fontId="13" fillId="0" borderId="0" xfId="2" applyAlignment="1">
      <alignment horizontal="right"/>
    </xf>
    <xf numFmtId="4" fontId="13" fillId="0" borderId="0" xfId="2" applyNumberFormat="1"/>
    <xf numFmtId="0" fontId="8" fillId="3" borderId="1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left" vertical="center" wrapText="1"/>
    </xf>
    <xf numFmtId="0" fontId="5" fillId="3" borderId="6" xfId="0" applyFont="1" applyFill="1" applyBorder="1" applyAlignment="1">
      <alignment vertical="center" wrapText="1"/>
    </xf>
    <xf numFmtId="4" fontId="7" fillId="3" borderId="11" xfId="0" applyNumberFormat="1" applyFont="1" applyFill="1" applyBorder="1" applyAlignment="1">
      <alignment horizontal="right" vertical="center"/>
    </xf>
    <xf numFmtId="4" fontId="4" fillId="3" borderId="11" xfId="0" applyNumberFormat="1" applyFont="1" applyFill="1" applyBorder="1" applyAlignment="1">
      <alignment horizontal="right" vertical="center"/>
    </xf>
    <xf numFmtId="0" fontId="8" fillId="3" borderId="28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vertical="center" wrapText="1"/>
    </xf>
    <xf numFmtId="4" fontId="7" fillId="3" borderId="21" xfId="0" applyNumberFormat="1" applyFont="1" applyFill="1" applyBorder="1" applyAlignment="1">
      <alignment horizontal="right" vertical="center"/>
    </xf>
    <xf numFmtId="4" fontId="4" fillId="3" borderId="21" xfId="0" applyNumberFormat="1" applyFont="1" applyFill="1" applyBorder="1" applyAlignment="1">
      <alignment horizontal="right" vertical="center"/>
    </xf>
    <xf numFmtId="0" fontId="8" fillId="3" borderId="53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left" vertical="center" wrapText="1"/>
    </xf>
    <xf numFmtId="0" fontId="5" fillId="3" borderId="56" xfId="0" applyFont="1" applyFill="1" applyBorder="1" applyAlignment="1">
      <alignment vertical="center" wrapText="1"/>
    </xf>
    <xf numFmtId="4" fontId="7" fillId="3" borderId="20" xfId="0" applyNumberFormat="1" applyFont="1" applyFill="1" applyBorder="1" applyAlignment="1">
      <alignment horizontal="right" vertical="center"/>
    </xf>
    <xf numFmtId="4" fontId="4" fillId="3" borderId="20" xfId="0" applyNumberFormat="1" applyFont="1" applyFill="1" applyBorder="1" applyAlignment="1">
      <alignment horizontal="right" vertical="center"/>
    </xf>
    <xf numFmtId="0" fontId="8" fillId="4" borderId="28" xfId="0" applyFont="1" applyFill="1" applyBorder="1" applyAlignment="1">
      <alignment horizontal="center" vertical="center" wrapText="1"/>
    </xf>
    <xf numFmtId="0" fontId="13" fillId="4" borderId="21" xfId="0" applyFont="1" applyFill="1" applyBorder="1" applyAlignment="1">
      <alignment horizontal="left" vertical="center" wrapText="1"/>
    </xf>
    <xf numFmtId="0" fontId="5" fillId="4" borderId="8" xfId="0" applyFont="1" applyFill="1" applyBorder="1" applyAlignment="1">
      <alignment vertical="center" wrapText="1"/>
    </xf>
    <xf numFmtId="4" fontId="7" fillId="4" borderId="21" xfId="0" applyNumberFormat="1" applyFont="1" applyFill="1" applyBorder="1" applyAlignment="1">
      <alignment horizontal="right" vertical="center"/>
    </xf>
    <xf numFmtId="4" fontId="4" fillId="4" borderId="21" xfId="0" applyNumberFormat="1" applyFont="1" applyFill="1" applyBorder="1" applyAlignment="1">
      <alignment horizontal="right" vertical="center"/>
    </xf>
    <xf numFmtId="0" fontId="13" fillId="0" borderId="0" xfId="0" applyFont="1"/>
    <xf numFmtId="0" fontId="6" fillId="0" borderId="0" xfId="48" applyFont="1" applyAlignment="1">
      <alignment horizontal="right"/>
    </xf>
    <xf numFmtId="2" fontId="6" fillId="0" borderId="0" xfId="48" applyNumberFormat="1" applyFont="1"/>
    <xf numFmtId="167" fontId="5" fillId="0" borderId="0" xfId="0" applyNumberFormat="1" applyFont="1" applyAlignment="1">
      <alignment horizontal="left" vertical="center"/>
    </xf>
    <xf numFmtId="167" fontId="5" fillId="0" borderId="7" xfId="0" applyNumberFormat="1" applyFont="1" applyBorder="1" applyAlignment="1">
      <alignment horizontal="left"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/>
    </xf>
    <xf numFmtId="49" fontId="11" fillId="2" borderId="23" xfId="0" applyNumberFormat="1" applyFont="1" applyFill="1" applyBorder="1" applyAlignment="1">
      <alignment horizont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6" fillId="2" borderId="46" xfId="0" applyFont="1" applyFill="1" applyBorder="1" applyAlignment="1">
      <alignment vertical="center"/>
    </xf>
    <xf numFmtId="0" fontId="6" fillId="2" borderId="47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20" fillId="0" borderId="49" xfId="0" applyFont="1" applyBorder="1"/>
    <xf numFmtId="0" fontId="20" fillId="0" borderId="50" xfId="0" applyFont="1" applyBorder="1"/>
    <xf numFmtId="0" fontId="20" fillId="0" borderId="51" xfId="0" applyFont="1" applyBorder="1"/>
    <xf numFmtId="0" fontId="20" fillId="0" borderId="33" xfId="1" applyNumberFormat="1" applyFont="1" applyFill="1" applyBorder="1" applyAlignment="1" applyProtection="1">
      <alignment vertical="center"/>
    </xf>
    <xf numFmtId="0" fontId="20" fillId="0" borderId="0" xfId="0" applyFont="1" applyAlignment="1">
      <alignment vertical="center"/>
    </xf>
    <xf numFmtId="0" fontId="20" fillId="0" borderId="34" xfId="0" applyFont="1" applyBorder="1" applyAlignment="1">
      <alignment vertical="center"/>
    </xf>
    <xf numFmtId="0" fontId="20" fillId="0" borderId="33" xfId="0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36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3" fillId="2" borderId="19" xfId="0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167" fontId="5" fillId="3" borderId="9" xfId="0" applyNumberFormat="1" applyFont="1" applyFill="1" applyBorder="1" applyAlignment="1">
      <alignment horizontal="left" vertical="center"/>
    </xf>
    <xf numFmtId="167" fontId="5" fillId="3" borderId="10" xfId="0" applyNumberFormat="1" applyFont="1" applyFill="1" applyBorder="1" applyAlignment="1">
      <alignment horizontal="left" vertical="center"/>
    </xf>
    <xf numFmtId="167" fontId="5" fillId="3" borderId="54" xfId="0" applyNumberFormat="1" applyFont="1" applyFill="1" applyBorder="1" applyAlignment="1">
      <alignment horizontal="left" vertical="center"/>
    </xf>
    <xf numFmtId="167" fontId="5" fillId="3" borderId="55" xfId="0" applyNumberFormat="1" applyFont="1" applyFill="1" applyBorder="1" applyAlignment="1">
      <alignment horizontal="left" vertical="center"/>
    </xf>
    <xf numFmtId="167" fontId="5" fillId="3" borderId="0" xfId="0" applyNumberFormat="1" applyFont="1" applyFill="1" applyAlignment="1">
      <alignment horizontal="left" vertical="center"/>
    </xf>
    <xf numFmtId="167" fontId="5" fillId="3" borderId="7" xfId="0" applyNumberFormat="1" applyFont="1" applyFill="1" applyBorder="1" applyAlignment="1">
      <alignment horizontal="left" vertical="center"/>
    </xf>
    <xf numFmtId="167" fontId="5" fillId="4" borderId="9" xfId="0" applyNumberFormat="1" applyFont="1" applyFill="1" applyBorder="1" applyAlignment="1">
      <alignment horizontal="left" vertical="center"/>
    </xf>
    <xf numFmtId="167" fontId="5" fillId="4" borderId="10" xfId="0" applyNumberFormat="1" applyFont="1" applyFill="1" applyBorder="1" applyAlignment="1">
      <alignment horizontal="left" vertical="center"/>
    </xf>
  </cellXfs>
  <cellStyles count="55055">
    <cellStyle name="Comma 2" xfId="8" xr:uid="{458D48EF-7B25-4828-956C-843B42D5DFAD}"/>
    <cellStyle name="Comma 2 10" xfId="5942" xr:uid="{03C2C0FC-370D-41E4-8A55-6E75C35E1315}"/>
    <cellStyle name="Comma 2 10 2" xfId="7656" xr:uid="{4DC7843E-A81C-4BFC-B0D1-5555C1C8955A}"/>
    <cellStyle name="Comma 2 10 2 2" xfId="11078" xr:uid="{DC6F8A1F-BBD5-494B-AA57-2F84FEFBD477}"/>
    <cellStyle name="Comma 2 10 2 2 2" xfId="24768" xr:uid="{77BA65DF-5374-43B3-9358-9C8ADFB38495}"/>
    <cellStyle name="Comma 2 10 2 2 2 2" xfId="38460" xr:uid="{6D85DD41-C005-46D8-951F-F7D40C3F5661}"/>
    <cellStyle name="Comma 2 10 2 2 2 3" xfId="53344" xr:uid="{4FF4A194-B634-4804-9C85-03A944032260}"/>
    <cellStyle name="Comma 2 10 2 2 3" xfId="17924" xr:uid="{14F2945A-A7E0-4920-9568-7E56009883AC}"/>
    <cellStyle name="Comma 2 10 2 2 4" xfId="31614" xr:uid="{468423C4-C226-49BC-8350-B437F14134B4}"/>
    <cellStyle name="Comma 2 10 2 2 5" xfId="46498" xr:uid="{03BE9ACF-8880-4C70-B885-0FA53F634770}"/>
    <cellStyle name="Comma 2 10 2 3" xfId="21346" xr:uid="{DE20BEB5-259A-4056-99D3-DD38E071BEEA}"/>
    <cellStyle name="Comma 2 10 2 3 2" xfId="35038" xr:uid="{DDCF5EEF-79D8-41A2-A3DD-C702098185B7}"/>
    <cellStyle name="Comma 2 10 2 3 3" xfId="49922" xr:uid="{B90A7B43-51DA-478F-8F21-C8DB61BE08D5}"/>
    <cellStyle name="Comma 2 10 2 4" xfId="14502" xr:uid="{3411C199-5628-4F79-B416-9DF3C3EDADA2}"/>
    <cellStyle name="Comma 2 10 2 5" xfId="28192" xr:uid="{0EB912E5-9C05-48E3-B018-E2F9F534A6A3}"/>
    <cellStyle name="Comma 2 10 2 6" xfId="43076" xr:uid="{ACBE6C04-2DCE-4D3D-8B6E-3A1BEB87B8F5}"/>
    <cellStyle name="Comma 2 10 3" xfId="9366" xr:uid="{54B61C5F-272C-4D25-8700-35D1DB109FC7}"/>
    <cellStyle name="Comma 2 10 3 2" xfId="23056" xr:uid="{20D0C1BE-5906-4E48-8342-A653A116D6D5}"/>
    <cellStyle name="Comma 2 10 3 2 2" xfId="36748" xr:uid="{8A0F0CAD-74C5-4588-9D20-12CEBDD72ACF}"/>
    <cellStyle name="Comma 2 10 3 2 3" xfId="51632" xr:uid="{11A6E95D-B569-4EFB-BCD7-10EAC6DD77F6}"/>
    <cellStyle name="Comma 2 10 3 3" xfId="16212" xr:uid="{F34C559E-5B52-4DEC-942F-98AB8D805F3A}"/>
    <cellStyle name="Comma 2 10 3 4" xfId="29902" xr:uid="{C90A3099-4DB3-4F0F-9F6E-B1682082B806}"/>
    <cellStyle name="Comma 2 10 3 5" xfId="44786" xr:uid="{65E6227E-5131-4834-B3F5-5A842F399933}"/>
    <cellStyle name="Comma 2 10 4" xfId="19634" xr:uid="{CC4584F2-808D-43D6-83A3-48085408E10B}"/>
    <cellStyle name="Comma 2 10 4 2" xfId="33326" xr:uid="{CE0496DF-B9D5-4446-8C2F-C58B2470A641}"/>
    <cellStyle name="Comma 2 10 4 3" xfId="48210" xr:uid="{24BC4FC4-623F-446F-8469-9E3ACF25D2D6}"/>
    <cellStyle name="Comma 2 10 5" xfId="12790" xr:uid="{B09BA5A5-6683-4A1F-9092-CDFCD1A5F3E1}"/>
    <cellStyle name="Comma 2 10 6" xfId="26480" xr:uid="{02319AA6-4B6B-4ED8-9779-60702E775DC2}"/>
    <cellStyle name="Comma 2 10 7" xfId="41364" xr:uid="{DF7B8E4E-F710-4F75-ABDF-10BCCF48345D}"/>
    <cellStyle name="Comma 2 11" xfId="7655" xr:uid="{4B3B7C5D-CA28-4513-ACC7-B8659049B38D}"/>
    <cellStyle name="Comma 2 11 2" xfId="11077" xr:uid="{A44A7E9F-EC94-4CCD-86BC-7287F38611BF}"/>
    <cellStyle name="Comma 2 11 2 2" xfId="24767" xr:uid="{D6E31FF3-E797-43BE-BDD4-BA794DE677B2}"/>
    <cellStyle name="Comma 2 11 2 2 2" xfId="38459" xr:uid="{117DE7D4-B6DB-4632-9F74-1498B62825DF}"/>
    <cellStyle name="Comma 2 11 2 2 3" xfId="53343" xr:uid="{97EEFB4C-CBB2-412B-8B5E-F6A6C541D6F9}"/>
    <cellStyle name="Comma 2 11 2 3" xfId="17923" xr:uid="{036D74FD-A18D-491B-B698-85A19A4E4AAE}"/>
    <cellStyle name="Comma 2 11 2 4" xfId="31613" xr:uid="{F30C6341-1D97-4E5F-8C22-C19BC8F1D29C}"/>
    <cellStyle name="Comma 2 11 2 5" xfId="46497" xr:uid="{72B2AE5E-0E90-460E-B709-948BC91DEEDB}"/>
    <cellStyle name="Comma 2 11 3" xfId="21345" xr:uid="{88E8284C-EBAA-41FD-BF40-39848E6D4642}"/>
    <cellStyle name="Comma 2 11 3 2" xfId="35037" xr:uid="{2593F3BF-0DB7-4081-A6BB-40746798714A}"/>
    <cellStyle name="Comma 2 11 3 3" xfId="49921" xr:uid="{8583314D-A3D9-4B95-9188-F11510205FB8}"/>
    <cellStyle name="Comma 2 11 4" xfId="14501" xr:uid="{44C83794-D704-472E-8518-DB6106B2DA47}"/>
    <cellStyle name="Comma 2 11 5" xfId="28191" xr:uid="{76307BC1-B094-428A-8E73-B2059E708F47}"/>
    <cellStyle name="Comma 2 11 6" xfId="43075" xr:uid="{97CC0641-744A-4F0D-8387-2AE478D0F27E}"/>
    <cellStyle name="Comma 2 12" xfId="9365" xr:uid="{7C9D88DC-F8C2-49B8-AF0E-247F3AD20968}"/>
    <cellStyle name="Comma 2 12 2" xfId="23055" xr:uid="{A713D336-01BC-48C6-BA10-6AB12AF27054}"/>
    <cellStyle name="Comma 2 12 2 2" xfId="36747" xr:uid="{0FBD0D3D-D5BA-4B2E-9915-0D3E767B027F}"/>
    <cellStyle name="Comma 2 12 2 3" xfId="51631" xr:uid="{916283D4-AD9D-4832-A959-A2A3A1F68224}"/>
    <cellStyle name="Comma 2 12 3" xfId="16211" xr:uid="{5304C29A-FDF7-4DFE-98E4-65FF83936A8F}"/>
    <cellStyle name="Comma 2 12 4" xfId="29901" xr:uid="{8FBF10B4-524C-45F1-931D-9DFB4F1865D8}"/>
    <cellStyle name="Comma 2 12 5" xfId="44785" xr:uid="{122DC243-3F1F-4F24-82A0-357D12495AF6}"/>
    <cellStyle name="Comma 2 13" xfId="19633" xr:uid="{BBA0B009-3A80-4058-B736-DAFB845CC681}"/>
    <cellStyle name="Comma 2 13 2" xfId="33325" xr:uid="{F2963293-1581-4C3C-9F0F-B225BE5A63F0}"/>
    <cellStyle name="Comma 2 13 3" xfId="48209" xr:uid="{BB748146-7B21-4559-87FE-1D31D221438D}"/>
    <cellStyle name="Comma 2 14" xfId="12789" xr:uid="{F6EDD65E-A9BF-409F-88C8-1C47626AF07F}"/>
    <cellStyle name="Comma 2 14 2" xfId="40173" xr:uid="{928DBA4B-D705-4B76-A55E-0220CE3664D0}"/>
    <cellStyle name="Comma 2 15" xfId="26479" xr:uid="{4EF1C3BE-89F9-43EB-A0A5-662132CCBED7}"/>
    <cellStyle name="Comma 2 16" xfId="41363" xr:uid="{8AD8D83C-B1F9-4590-96C6-BCCA855D6D51}"/>
    <cellStyle name="Comma 2 17" xfId="5941" xr:uid="{FECA8C50-687E-4BE1-9DC4-4E5B0C275B9E}"/>
    <cellStyle name="Comma 2 18" xfId="5351" xr:uid="{6F73A87D-33E9-48E1-87D1-51B03AF709A7}"/>
    <cellStyle name="Comma 2 19" xfId="142" xr:uid="{ED414350-37FA-47F8-BEE8-1AA82067C4D9}"/>
    <cellStyle name="Comma 2 2" xfId="4446" xr:uid="{D3907395-881E-4734-8F5B-DFC89355E794}"/>
    <cellStyle name="Comma 2 2 10" xfId="7657" xr:uid="{5E1D7F99-D250-4614-93EE-E90002B300CB}"/>
    <cellStyle name="Comma 2 2 10 2" xfId="11079" xr:uid="{B686F189-5539-414C-96F9-5C062AEAED6B}"/>
    <cellStyle name="Comma 2 2 10 2 2" xfId="24769" xr:uid="{DCE58E07-9FD6-4D28-AC85-6854F70FDF6F}"/>
    <cellStyle name="Comma 2 2 10 2 2 2" xfId="38461" xr:uid="{E09DEC1A-6C5B-474C-A048-562BA707C917}"/>
    <cellStyle name="Comma 2 2 10 2 2 3" xfId="53345" xr:uid="{B541B51F-FD2F-4FAC-A089-382806015A81}"/>
    <cellStyle name="Comma 2 2 10 2 3" xfId="17925" xr:uid="{659A710C-6A7A-406A-950D-4FF850CE5361}"/>
    <cellStyle name="Comma 2 2 10 2 4" xfId="31615" xr:uid="{55A1C397-6358-4677-AAC0-5CCD6904462E}"/>
    <cellStyle name="Comma 2 2 10 2 5" xfId="46499" xr:uid="{E4F35E78-B1ED-4B76-A0B3-527B7D2DF27F}"/>
    <cellStyle name="Comma 2 2 10 3" xfId="21347" xr:uid="{E1DA24DD-2239-4D0D-B0D2-AA5948D62571}"/>
    <cellStyle name="Comma 2 2 10 3 2" xfId="35039" xr:uid="{A80CED28-E03E-4BC5-AAD0-A2DD744889D0}"/>
    <cellStyle name="Comma 2 2 10 3 3" xfId="49923" xr:uid="{E8768413-561D-46CB-92D4-81884DBE0385}"/>
    <cellStyle name="Comma 2 2 10 4" xfId="14503" xr:uid="{1ACEAF67-ED7E-4B33-AB8B-07BEC580E27F}"/>
    <cellStyle name="Comma 2 2 10 5" xfId="28193" xr:uid="{2328B611-543A-40AE-907A-7A80AE302E59}"/>
    <cellStyle name="Comma 2 2 10 6" xfId="43077" xr:uid="{FB0A87B9-F148-4375-BEB5-E1DE1FDC2373}"/>
    <cellStyle name="Comma 2 2 11" xfId="9367" xr:uid="{F85AAD97-A4EB-4234-97A7-ECDA70A2E850}"/>
    <cellStyle name="Comma 2 2 11 2" xfId="23057" xr:uid="{96DC258B-66EB-4AB1-AB80-2DDBBB401B91}"/>
    <cellStyle name="Comma 2 2 11 2 2" xfId="36749" xr:uid="{496A144E-BE50-44E5-9DAE-3C702118DDD7}"/>
    <cellStyle name="Comma 2 2 11 2 3" xfId="51633" xr:uid="{94E3F9BB-D57E-4ACE-A8FE-BB603C570238}"/>
    <cellStyle name="Comma 2 2 11 3" xfId="16213" xr:uid="{558FF811-23D4-4153-BADE-3AC11C74707C}"/>
    <cellStyle name="Comma 2 2 11 4" xfId="29903" xr:uid="{A78AF572-93FB-44C6-8B83-A78290CECD93}"/>
    <cellStyle name="Comma 2 2 11 5" xfId="44787" xr:uid="{B10CE523-A179-453E-808A-D408A3425EB8}"/>
    <cellStyle name="Comma 2 2 12" xfId="19635" xr:uid="{25269FD0-6D3A-4770-BA07-86D10D4F00E7}"/>
    <cellStyle name="Comma 2 2 12 2" xfId="33327" xr:uid="{1E99E0D4-253F-4DAC-A0E6-5E5768F8B559}"/>
    <cellStyle name="Comma 2 2 12 3" xfId="48211" xr:uid="{A1CEBF77-B865-475F-A681-73D29A0AB941}"/>
    <cellStyle name="Comma 2 2 13" xfId="12791" xr:uid="{766BB5F1-6139-4095-B948-0A1D2B7D2887}"/>
    <cellStyle name="Comma 2 2 13 2" xfId="40761" xr:uid="{3956B4D6-2AE0-47AE-8316-A4E9E2E03D13}"/>
    <cellStyle name="Comma 2 2 14" xfId="26481" xr:uid="{B67FADD6-FD6D-45B8-8B53-0A97B0FD939C}"/>
    <cellStyle name="Comma 2 2 15" xfId="41365" xr:uid="{AE319B56-6C72-4441-BA2B-6896CB9CAE4D}"/>
    <cellStyle name="Comma 2 2 16" xfId="5943" xr:uid="{F8B9A928-C417-4F24-A462-AC3CD6721DC6}"/>
    <cellStyle name="Comma 2 2 17" xfId="5379" xr:uid="{FEB7E35C-6C75-4E75-8B10-734C10EF7688}"/>
    <cellStyle name="Comma 2 2 2" xfId="4770" xr:uid="{F9D68150-0DEC-4C2B-BBF9-3C3FF043014E}"/>
    <cellStyle name="Comma 2 2 2 10" xfId="19636" xr:uid="{6E7FD846-5B0F-4527-A137-1CF16A3ABD80}"/>
    <cellStyle name="Comma 2 2 2 10 2" xfId="33328" xr:uid="{B3992165-84C8-4022-83FE-6A106D6FA88A}"/>
    <cellStyle name="Comma 2 2 2 10 3" xfId="48212" xr:uid="{3168899D-36A0-4EF4-9696-230B541563A7}"/>
    <cellStyle name="Comma 2 2 2 11" xfId="12792" xr:uid="{1B4DE6B3-1F8E-41B1-9278-6C14E4740BF4}"/>
    <cellStyle name="Comma 2 2 2 11 2" xfId="40809" xr:uid="{BAA38CBF-598C-4EC2-A9DD-EE90F8EC0B58}"/>
    <cellStyle name="Comma 2 2 2 12" xfId="26482" xr:uid="{D6C9D147-6A46-4424-BA8E-7ABC4003DCEA}"/>
    <cellStyle name="Comma 2 2 2 13" xfId="41366" xr:uid="{A032A5D9-BAB4-4C7A-9DE5-049327261174}"/>
    <cellStyle name="Comma 2 2 2 14" xfId="5944" xr:uid="{50594489-7E1B-4A8D-A9A8-FA41B1A6B1CD}"/>
    <cellStyle name="Comma 2 2 2 2" xfId="5341" xr:uid="{B663C633-9071-454A-AB0D-2CB1CB9A01E1}"/>
    <cellStyle name="Comma 2 2 2 2 10" xfId="12793" xr:uid="{BD38CFE6-6456-4EEE-B7DE-1FDB539C20FA}"/>
    <cellStyle name="Comma 2 2 2 2 10 2" xfId="41355" xr:uid="{EF170EC3-AA3F-4485-B8DE-DBFC4625CB67}"/>
    <cellStyle name="Comma 2 2 2 2 11" xfId="26483" xr:uid="{F9893C0D-E46E-4E27-AFAC-1F904467CBCA}"/>
    <cellStyle name="Comma 2 2 2 2 12" xfId="41367" xr:uid="{447B9D51-05A3-465D-89CA-1F21A308C7B2}"/>
    <cellStyle name="Comma 2 2 2 2 13" xfId="5945" xr:uid="{85DDF238-97D9-4BC8-AEBB-1F251A292A16}"/>
    <cellStyle name="Comma 2 2 2 2 14" xfId="5938" xr:uid="{DE77602B-AFF9-4C32-A536-F80D810FCE89}"/>
    <cellStyle name="Comma 2 2 2 2 2" xfId="5946" xr:uid="{080A4076-46C2-4DB9-9EA0-47D879366A0A}"/>
    <cellStyle name="Comma 2 2 2 2 2 10" xfId="41368" xr:uid="{7C2B2854-8A3E-407D-BD7C-0312FDDA1165}"/>
    <cellStyle name="Comma 2 2 2 2 2 2" xfId="5947" xr:uid="{22E504B7-1369-4C24-BC45-44A95585ECF9}"/>
    <cellStyle name="Comma 2 2 2 2 2 2 2" xfId="5948" xr:uid="{B58465F9-6325-4EE5-94D0-BFD3DC1AE96D}"/>
    <cellStyle name="Comma 2 2 2 2 2 2 2 2" xfId="7662" xr:uid="{A8B87CA8-10DB-4FC0-9A29-30A7611349F4}"/>
    <cellStyle name="Comma 2 2 2 2 2 2 2 2 2" xfId="11084" xr:uid="{543A3E4C-F202-4E7B-8919-724C96E255FE}"/>
    <cellStyle name="Comma 2 2 2 2 2 2 2 2 2 2" xfId="24774" xr:uid="{9EF08833-33F8-438E-8350-061903E55D31}"/>
    <cellStyle name="Comma 2 2 2 2 2 2 2 2 2 2 2" xfId="38466" xr:uid="{60E94F6D-E9A2-4393-A026-C19B1791E8FB}"/>
    <cellStyle name="Comma 2 2 2 2 2 2 2 2 2 2 3" xfId="53350" xr:uid="{D324A75B-3C3D-4352-823A-02120AC80EA9}"/>
    <cellStyle name="Comma 2 2 2 2 2 2 2 2 2 3" xfId="17930" xr:uid="{0B8C625A-AAAE-4723-B521-CBCB169CA92C}"/>
    <cellStyle name="Comma 2 2 2 2 2 2 2 2 2 4" xfId="31620" xr:uid="{83F8A331-09F6-4289-95FB-7F46CDE7B9FF}"/>
    <cellStyle name="Comma 2 2 2 2 2 2 2 2 2 5" xfId="46504" xr:uid="{1C91FB55-E0CF-4F62-A17D-F5697FB4D890}"/>
    <cellStyle name="Comma 2 2 2 2 2 2 2 2 3" xfId="21352" xr:uid="{CF29AC24-92FD-4B02-80BE-7EFE3E0ADBEA}"/>
    <cellStyle name="Comma 2 2 2 2 2 2 2 2 3 2" xfId="35044" xr:uid="{E17FD82D-3B1F-4981-85E4-C580AD8A080C}"/>
    <cellStyle name="Comma 2 2 2 2 2 2 2 2 3 3" xfId="49928" xr:uid="{A0CEE7C4-29BB-48C8-BD10-453257CA2052}"/>
    <cellStyle name="Comma 2 2 2 2 2 2 2 2 4" xfId="14508" xr:uid="{4DD1950C-9C46-4D8D-92E4-3B7F0E959E0A}"/>
    <cellStyle name="Comma 2 2 2 2 2 2 2 2 5" xfId="28198" xr:uid="{B5A8E776-B31A-4E68-9250-FD10AF20AEDD}"/>
    <cellStyle name="Comma 2 2 2 2 2 2 2 2 6" xfId="43082" xr:uid="{3CFC26A3-533F-4E64-9704-A91ED07D8B0C}"/>
    <cellStyle name="Comma 2 2 2 2 2 2 2 3" xfId="9372" xr:uid="{0A679D3F-F20C-44B4-BB29-7A26A571D2F9}"/>
    <cellStyle name="Comma 2 2 2 2 2 2 2 3 2" xfId="23062" xr:uid="{3D684711-5C12-4071-9722-C64BA2B3888E}"/>
    <cellStyle name="Comma 2 2 2 2 2 2 2 3 2 2" xfId="36754" xr:uid="{9448C9A4-A55F-47AE-98CB-C9057B8B592E}"/>
    <cellStyle name="Comma 2 2 2 2 2 2 2 3 2 3" xfId="51638" xr:uid="{698A0D47-3414-4D50-9FA8-739A8AB25EFA}"/>
    <cellStyle name="Comma 2 2 2 2 2 2 2 3 3" xfId="16218" xr:uid="{025B2492-FB21-4E2A-99E0-A6E4198BA1D4}"/>
    <cellStyle name="Comma 2 2 2 2 2 2 2 3 4" xfId="29908" xr:uid="{3B6143F3-FEFC-4B14-B221-869BC080E6B1}"/>
    <cellStyle name="Comma 2 2 2 2 2 2 2 3 5" xfId="44792" xr:uid="{C6AD244F-F76C-4203-B4A5-803196318C84}"/>
    <cellStyle name="Comma 2 2 2 2 2 2 2 4" xfId="19640" xr:uid="{EA0779DC-E878-41E5-930E-6B80FF2BC079}"/>
    <cellStyle name="Comma 2 2 2 2 2 2 2 4 2" xfId="33332" xr:uid="{6DF54832-5BFC-48FB-8CD7-74B2DDA76AF7}"/>
    <cellStyle name="Comma 2 2 2 2 2 2 2 4 3" xfId="48216" xr:uid="{7C3DAE2E-10E2-4726-8CEF-33C7EB92230E}"/>
    <cellStyle name="Comma 2 2 2 2 2 2 2 5" xfId="12796" xr:uid="{FEBE44E1-12D4-4A28-A94C-456CA8059E13}"/>
    <cellStyle name="Comma 2 2 2 2 2 2 2 6" xfId="26486" xr:uid="{43DB7CB3-C82B-4613-98F1-3CD15A40125E}"/>
    <cellStyle name="Comma 2 2 2 2 2 2 2 7" xfId="41370" xr:uid="{269E2298-75D6-4B61-9BD7-0553E14E8BBE}"/>
    <cellStyle name="Comma 2 2 2 2 2 2 3" xfId="7661" xr:uid="{68614F39-E773-4D09-8989-386AD10F21F0}"/>
    <cellStyle name="Comma 2 2 2 2 2 2 3 2" xfId="11083" xr:uid="{684121E5-D4A3-473D-9A9C-05F6B63F92BE}"/>
    <cellStyle name="Comma 2 2 2 2 2 2 3 2 2" xfId="24773" xr:uid="{F7BC0B84-91E8-4358-8CF3-800D807C3395}"/>
    <cellStyle name="Comma 2 2 2 2 2 2 3 2 2 2" xfId="38465" xr:uid="{003681DD-DAA6-482E-A286-02D5C7C5D0F6}"/>
    <cellStyle name="Comma 2 2 2 2 2 2 3 2 2 3" xfId="53349" xr:uid="{5BCBE4BB-2493-4581-8AC6-E54289D5E147}"/>
    <cellStyle name="Comma 2 2 2 2 2 2 3 2 3" xfId="17929" xr:uid="{5BEA1E5A-D124-4F83-B758-5D4386CB4CF0}"/>
    <cellStyle name="Comma 2 2 2 2 2 2 3 2 4" xfId="31619" xr:uid="{D1203C99-3687-44B4-862C-4D84C41498C3}"/>
    <cellStyle name="Comma 2 2 2 2 2 2 3 2 5" xfId="46503" xr:uid="{379CB872-E9A1-4CF7-97A3-91F2D8179BEA}"/>
    <cellStyle name="Comma 2 2 2 2 2 2 3 3" xfId="21351" xr:uid="{0AD398FF-140C-4C47-9013-7B3955B34A80}"/>
    <cellStyle name="Comma 2 2 2 2 2 2 3 3 2" xfId="35043" xr:uid="{2BD6E8DE-D246-47FA-9A17-4574D42B63F3}"/>
    <cellStyle name="Comma 2 2 2 2 2 2 3 3 3" xfId="49927" xr:uid="{6322ECA6-EE93-4250-9687-C6E5ACBFFCA2}"/>
    <cellStyle name="Comma 2 2 2 2 2 2 3 4" xfId="14507" xr:uid="{82477FCF-13C4-4890-928F-4897A1BEEBA1}"/>
    <cellStyle name="Comma 2 2 2 2 2 2 3 5" xfId="28197" xr:uid="{8E4BEF7C-C32B-46A5-8B60-B3486D2DF5B0}"/>
    <cellStyle name="Comma 2 2 2 2 2 2 3 6" xfId="43081" xr:uid="{85F9441B-F448-4C7F-80FE-0CB05C249B91}"/>
    <cellStyle name="Comma 2 2 2 2 2 2 4" xfId="9371" xr:uid="{0735A37F-B74D-4132-A6CE-A752905F5D10}"/>
    <cellStyle name="Comma 2 2 2 2 2 2 4 2" xfId="23061" xr:uid="{750DD799-9E3E-45F3-931B-8C6B384A1E1F}"/>
    <cellStyle name="Comma 2 2 2 2 2 2 4 2 2" xfId="36753" xr:uid="{5D838190-7F19-4609-8826-C7C3F894D14C}"/>
    <cellStyle name="Comma 2 2 2 2 2 2 4 2 3" xfId="51637" xr:uid="{9A568B23-DC83-4F7E-A573-87F0E5A9F3E3}"/>
    <cellStyle name="Comma 2 2 2 2 2 2 4 3" xfId="16217" xr:uid="{8E1D16B1-B87A-4173-8EBF-13F86EDC32BD}"/>
    <cellStyle name="Comma 2 2 2 2 2 2 4 4" xfId="29907" xr:uid="{CCF6857E-1D85-4294-B1BF-B4A940B1BA9C}"/>
    <cellStyle name="Comma 2 2 2 2 2 2 4 5" xfId="44791" xr:uid="{74D074D5-D36C-4E5C-8552-457F27A0C728}"/>
    <cellStyle name="Comma 2 2 2 2 2 2 5" xfId="19639" xr:uid="{1C7B0463-C3BD-499A-B144-BA1EFE8A2C9F}"/>
    <cellStyle name="Comma 2 2 2 2 2 2 5 2" xfId="33331" xr:uid="{74D18990-526E-4BE8-809E-0CE534450EFC}"/>
    <cellStyle name="Comma 2 2 2 2 2 2 5 3" xfId="48215" xr:uid="{A72D2164-CC61-4283-B703-F18A0DEE64BC}"/>
    <cellStyle name="Comma 2 2 2 2 2 2 6" xfId="12795" xr:uid="{6460E7A2-8314-401B-BA2F-FF7EAEE05443}"/>
    <cellStyle name="Comma 2 2 2 2 2 2 7" xfId="26485" xr:uid="{D20BAE2E-DFD8-4E95-B8B5-41F0CE878FC4}"/>
    <cellStyle name="Comma 2 2 2 2 2 2 8" xfId="41369" xr:uid="{E1D9A3C0-728C-45A5-B494-71077BDB9797}"/>
    <cellStyle name="Comma 2 2 2 2 2 3" xfId="5949" xr:uid="{F438BC6F-C9CC-4910-80AA-DD0A07B47FC5}"/>
    <cellStyle name="Comma 2 2 2 2 2 3 2" xfId="7663" xr:uid="{8968A90B-A6E3-4BE0-85A8-365FED010A71}"/>
    <cellStyle name="Comma 2 2 2 2 2 3 2 2" xfId="11085" xr:uid="{141B6972-84AB-4A4C-AC98-0B284A58AE08}"/>
    <cellStyle name="Comma 2 2 2 2 2 3 2 2 2" xfId="24775" xr:uid="{F094C91D-BC8D-4ACB-BDC1-31D1AE789B24}"/>
    <cellStyle name="Comma 2 2 2 2 2 3 2 2 2 2" xfId="38467" xr:uid="{7FE36C50-B30C-4FAD-B020-D26808106B52}"/>
    <cellStyle name="Comma 2 2 2 2 2 3 2 2 2 3" xfId="53351" xr:uid="{B2A55C98-1D6A-42E6-A4BE-8BD12E6A440E}"/>
    <cellStyle name="Comma 2 2 2 2 2 3 2 2 3" xfId="17931" xr:uid="{18969A64-87BE-4988-9346-030892A48642}"/>
    <cellStyle name="Comma 2 2 2 2 2 3 2 2 4" xfId="31621" xr:uid="{97FB85D3-1DDA-4043-9597-0CACBCA9C2A8}"/>
    <cellStyle name="Comma 2 2 2 2 2 3 2 2 5" xfId="46505" xr:uid="{A3DCAA73-11B5-408D-913F-33BF55DB24AC}"/>
    <cellStyle name="Comma 2 2 2 2 2 3 2 3" xfId="21353" xr:uid="{D2A2AD92-12FD-4C42-8B45-51BD7EB1C367}"/>
    <cellStyle name="Comma 2 2 2 2 2 3 2 3 2" xfId="35045" xr:uid="{339012D0-8C43-4C13-A9B3-3033E741E1F2}"/>
    <cellStyle name="Comma 2 2 2 2 2 3 2 3 3" xfId="49929" xr:uid="{B45B76EB-CD1A-4EB9-A766-09F2C7B5050A}"/>
    <cellStyle name="Comma 2 2 2 2 2 3 2 4" xfId="14509" xr:uid="{A62CD1CD-2702-4B11-A8D2-2D3CA1B87256}"/>
    <cellStyle name="Comma 2 2 2 2 2 3 2 5" xfId="28199" xr:uid="{E6D1A9C6-2C13-43E7-91D3-8EBB4CFD05A3}"/>
    <cellStyle name="Comma 2 2 2 2 2 3 2 6" xfId="43083" xr:uid="{30CCA510-8158-4E98-89F1-35A1434FFDFD}"/>
    <cellStyle name="Comma 2 2 2 2 2 3 3" xfId="9373" xr:uid="{D366538D-39A2-40A8-965D-27C56F1543A9}"/>
    <cellStyle name="Comma 2 2 2 2 2 3 3 2" xfId="23063" xr:uid="{8082B068-980B-4D59-A659-836DFEEB8B46}"/>
    <cellStyle name="Comma 2 2 2 2 2 3 3 2 2" xfId="36755" xr:uid="{340CD8DC-2D4C-4F26-A99C-5AE36A67A767}"/>
    <cellStyle name="Comma 2 2 2 2 2 3 3 2 3" xfId="51639" xr:uid="{70DA01A8-BDA8-4855-BBCA-CCB1CE9E9828}"/>
    <cellStyle name="Comma 2 2 2 2 2 3 3 3" xfId="16219" xr:uid="{78FD06AC-E0B7-4CEB-8DDB-A8779B2B4F9F}"/>
    <cellStyle name="Comma 2 2 2 2 2 3 3 4" xfId="29909" xr:uid="{44453090-20E8-4382-85C5-0B0EADB8DB08}"/>
    <cellStyle name="Comma 2 2 2 2 2 3 3 5" xfId="44793" xr:uid="{D21D59F0-77A6-47B4-ABC4-D666B10B927E}"/>
    <cellStyle name="Comma 2 2 2 2 2 3 4" xfId="19641" xr:uid="{C270392F-87CE-47BD-8C3C-05223A6FCDDC}"/>
    <cellStyle name="Comma 2 2 2 2 2 3 4 2" xfId="33333" xr:uid="{968E93BB-141A-44C7-93CA-D548FCCD84F3}"/>
    <cellStyle name="Comma 2 2 2 2 2 3 4 3" xfId="48217" xr:uid="{FDCC478B-274F-49D7-A12B-18F6601913CE}"/>
    <cellStyle name="Comma 2 2 2 2 2 3 5" xfId="12797" xr:uid="{083DD6D4-D587-4C05-96E6-A6AF3BF0F682}"/>
    <cellStyle name="Comma 2 2 2 2 2 3 6" xfId="26487" xr:uid="{B726D859-EB9D-405B-9E40-2C5023F686BB}"/>
    <cellStyle name="Comma 2 2 2 2 2 3 7" xfId="41371" xr:uid="{0EF215F0-6E6A-4016-89FE-15F4D57726BD}"/>
    <cellStyle name="Comma 2 2 2 2 2 4" xfId="5950" xr:uid="{68B6983D-5B05-4FD3-A05F-8E3B7A44DB0C}"/>
    <cellStyle name="Comma 2 2 2 2 2 4 2" xfId="7664" xr:uid="{7CA45C2D-6206-474C-8AB0-122FB30CA722}"/>
    <cellStyle name="Comma 2 2 2 2 2 4 2 2" xfId="11086" xr:uid="{42ED1A99-E241-48E5-9444-0F6B182EA297}"/>
    <cellStyle name="Comma 2 2 2 2 2 4 2 2 2" xfId="24776" xr:uid="{3E89E16B-7DB5-471B-AAC6-0B2169FD8809}"/>
    <cellStyle name="Comma 2 2 2 2 2 4 2 2 2 2" xfId="38468" xr:uid="{31C9DD22-98C1-4F07-A6FE-115268DF40E6}"/>
    <cellStyle name="Comma 2 2 2 2 2 4 2 2 2 3" xfId="53352" xr:uid="{65D89013-E577-4651-9D7E-66E12CE7CBF7}"/>
    <cellStyle name="Comma 2 2 2 2 2 4 2 2 3" xfId="17932" xr:uid="{FCEF3B28-6DF5-460A-BA55-85AF51B2FFF7}"/>
    <cellStyle name="Comma 2 2 2 2 2 4 2 2 4" xfId="31622" xr:uid="{BAD2998D-EE69-4532-894C-F92C59BD5E29}"/>
    <cellStyle name="Comma 2 2 2 2 2 4 2 2 5" xfId="46506" xr:uid="{9A50116A-0075-4E67-A155-8731E76B88AE}"/>
    <cellStyle name="Comma 2 2 2 2 2 4 2 3" xfId="21354" xr:uid="{79CCD341-7949-470F-8AB0-65385C47F19E}"/>
    <cellStyle name="Comma 2 2 2 2 2 4 2 3 2" xfId="35046" xr:uid="{ADD3E723-2C7C-49F6-A19E-B2984C07276B}"/>
    <cellStyle name="Comma 2 2 2 2 2 4 2 3 3" xfId="49930" xr:uid="{06D61C2D-0594-4029-B443-5527541AE821}"/>
    <cellStyle name="Comma 2 2 2 2 2 4 2 4" xfId="14510" xr:uid="{200FA21A-D515-4C23-A7C2-76D8A0A40886}"/>
    <cellStyle name="Comma 2 2 2 2 2 4 2 5" xfId="28200" xr:uid="{2C078E55-72D9-40D7-88C0-33E1C5DADB14}"/>
    <cellStyle name="Comma 2 2 2 2 2 4 2 6" xfId="43084" xr:uid="{50A5B8BA-7D2D-4DAE-9C0E-E639DD362AE3}"/>
    <cellStyle name="Comma 2 2 2 2 2 4 3" xfId="9374" xr:uid="{0BCC95AA-8C06-47D5-97EA-126C1BD08D1A}"/>
    <cellStyle name="Comma 2 2 2 2 2 4 3 2" xfId="23064" xr:uid="{EB23BA25-9121-4DFB-9EBE-E84FB266E9A4}"/>
    <cellStyle name="Comma 2 2 2 2 2 4 3 2 2" xfId="36756" xr:uid="{117A2F4B-009A-42CE-81E1-7547F38FE571}"/>
    <cellStyle name="Comma 2 2 2 2 2 4 3 2 3" xfId="51640" xr:uid="{1F472304-2B2B-47D1-8566-D44D2F28FCE4}"/>
    <cellStyle name="Comma 2 2 2 2 2 4 3 3" xfId="16220" xr:uid="{3298B0BD-6477-4BA7-A584-5D25D9D71B38}"/>
    <cellStyle name="Comma 2 2 2 2 2 4 3 4" xfId="29910" xr:uid="{37062594-B15F-43AB-A173-8AE18B5CAD6A}"/>
    <cellStyle name="Comma 2 2 2 2 2 4 3 5" xfId="44794" xr:uid="{46086A9A-98B1-4AEA-BCE9-6430830AB8C0}"/>
    <cellStyle name="Comma 2 2 2 2 2 4 4" xfId="19642" xr:uid="{096D947C-B00A-4628-8234-CB59C160F11A}"/>
    <cellStyle name="Comma 2 2 2 2 2 4 4 2" xfId="33334" xr:uid="{D6510292-435B-4B28-99DB-48A5006929C9}"/>
    <cellStyle name="Comma 2 2 2 2 2 4 4 3" xfId="48218" xr:uid="{D943F361-3C62-4754-9311-08BC6BE72034}"/>
    <cellStyle name="Comma 2 2 2 2 2 4 5" xfId="12798" xr:uid="{79BE013F-7D64-4F55-A0A5-E5C1AFC614C6}"/>
    <cellStyle name="Comma 2 2 2 2 2 4 6" xfId="26488" xr:uid="{594B4A6D-6B84-4937-BA5F-C76015983375}"/>
    <cellStyle name="Comma 2 2 2 2 2 4 7" xfId="41372" xr:uid="{DD6CF2D6-A5B3-4CD1-8922-E4D299732923}"/>
    <cellStyle name="Comma 2 2 2 2 2 5" xfId="7660" xr:uid="{683291AC-15D3-43A3-B0C2-42A0EB85F572}"/>
    <cellStyle name="Comma 2 2 2 2 2 5 2" xfId="11082" xr:uid="{52BA8A70-CA9E-4449-99BF-43145CC9AD0F}"/>
    <cellStyle name="Comma 2 2 2 2 2 5 2 2" xfId="24772" xr:uid="{556F24F4-5C1A-4AC9-A974-E427BC118F5E}"/>
    <cellStyle name="Comma 2 2 2 2 2 5 2 2 2" xfId="38464" xr:uid="{15AFB72B-E26A-4BFA-A23E-00F33F4C7A8C}"/>
    <cellStyle name="Comma 2 2 2 2 2 5 2 2 3" xfId="53348" xr:uid="{87EE57BD-2155-4E60-A883-72757964F17A}"/>
    <cellStyle name="Comma 2 2 2 2 2 5 2 3" xfId="17928" xr:uid="{180CAE9F-0A0F-40BA-B0E5-17AC7B46948F}"/>
    <cellStyle name="Comma 2 2 2 2 2 5 2 4" xfId="31618" xr:uid="{C585ECA0-F05D-4FEE-9CF1-DB250CCF88FE}"/>
    <cellStyle name="Comma 2 2 2 2 2 5 2 5" xfId="46502" xr:uid="{96F2A0E8-3C0B-4DFB-9E67-A191C78A4AAB}"/>
    <cellStyle name="Comma 2 2 2 2 2 5 3" xfId="21350" xr:uid="{E326A2E2-955F-46AC-8433-4B7BC722A725}"/>
    <cellStyle name="Comma 2 2 2 2 2 5 3 2" xfId="35042" xr:uid="{56C3B1D6-AD76-4BB5-A8D6-74093FB8D78F}"/>
    <cellStyle name="Comma 2 2 2 2 2 5 3 3" xfId="49926" xr:uid="{D77F0296-389E-4445-BE18-5394C8B68E87}"/>
    <cellStyle name="Comma 2 2 2 2 2 5 4" xfId="14506" xr:uid="{408EEB78-E4D6-471C-AE68-97AEF33810F5}"/>
    <cellStyle name="Comma 2 2 2 2 2 5 5" xfId="28196" xr:uid="{2FA58E67-9001-4CCA-8AEC-E30FA68B27F5}"/>
    <cellStyle name="Comma 2 2 2 2 2 5 6" xfId="43080" xr:uid="{793CC843-277C-4B78-B83D-0684F01ED368}"/>
    <cellStyle name="Comma 2 2 2 2 2 6" xfId="9370" xr:uid="{783AE1F3-FD48-4871-8CC2-0E88826EEA84}"/>
    <cellStyle name="Comma 2 2 2 2 2 6 2" xfId="23060" xr:uid="{D4E08B0F-22F4-4C7F-BD46-8AE910CF31F7}"/>
    <cellStyle name="Comma 2 2 2 2 2 6 2 2" xfId="36752" xr:uid="{A6D5141C-CA44-46FB-8D36-8D7FFB53516A}"/>
    <cellStyle name="Comma 2 2 2 2 2 6 2 3" xfId="51636" xr:uid="{2ABB01D2-EC8C-4B9B-8DCB-509D7F85DA28}"/>
    <cellStyle name="Comma 2 2 2 2 2 6 3" xfId="16216" xr:uid="{CBCA5FFB-AE59-4393-9351-75BDBD80E534}"/>
    <cellStyle name="Comma 2 2 2 2 2 6 4" xfId="29906" xr:uid="{EFB39023-F190-44C8-81D5-4CCB1BA74867}"/>
    <cellStyle name="Comma 2 2 2 2 2 6 5" xfId="44790" xr:uid="{9A851063-D1F6-4DB3-92AA-A6A52DA402AC}"/>
    <cellStyle name="Comma 2 2 2 2 2 7" xfId="19638" xr:uid="{14C8D5B1-1411-453A-9E80-DEB612CD4D2D}"/>
    <cellStyle name="Comma 2 2 2 2 2 7 2" xfId="33330" xr:uid="{70E0F736-9939-43AC-B782-C624D34C7D8F}"/>
    <cellStyle name="Comma 2 2 2 2 2 7 3" xfId="48214" xr:uid="{A96EA5D6-21A3-4DBB-9C88-C7512866DD43}"/>
    <cellStyle name="Comma 2 2 2 2 2 8" xfId="12794" xr:uid="{94ADBE6D-DD99-4AE6-B68B-D621580B154A}"/>
    <cellStyle name="Comma 2 2 2 2 2 9" xfId="26484" xr:uid="{988DB027-D4AA-4B97-B93D-E7D7895FF996}"/>
    <cellStyle name="Comma 2 2 2 2 3" xfId="5951" xr:uid="{1B7C8410-94DF-482F-8175-085BCB2D3583}"/>
    <cellStyle name="Comma 2 2 2 2 3 10" xfId="41373" xr:uid="{174298DF-0571-4040-BCC3-DB667AEEA660}"/>
    <cellStyle name="Comma 2 2 2 2 3 2" xfId="5952" xr:uid="{02271F91-3CC0-47FB-8FDA-6B5000C2C67C}"/>
    <cellStyle name="Comma 2 2 2 2 3 2 2" xfId="5953" xr:uid="{44A0FF2E-EC3D-4AFD-B751-4932DF48CD76}"/>
    <cellStyle name="Comma 2 2 2 2 3 2 2 2" xfId="7667" xr:uid="{920EE9E3-A108-49DD-BC56-E41FF6E46D4F}"/>
    <cellStyle name="Comma 2 2 2 2 3 2 2 2 2" xfId="11089" xr:uid="{BD0E5B38-D998-4505-9BF9-127DC9028B6F}"/>
    <cellStyle name="Comma 2 2 2 2 3 2 2 2 2 2" xfId="24779" xr:uid="{C833C259-AF4D-4087-BB8F-CDEB904885B1}"/>
    <cellStyle name="Comma 2 2 2 2 3 2 2 2 2 2 2" xfId="38471" xr:uid="{3B174E4F-62DF-4C5B-A705-75D10BE13259}"/>
    <cellStyle name="Comma 2 2 2 2 3 2 2 2 2 2 3" xfId="53355" xr:uid="{0A56E94D-A394-4ECF-8C50-F5ABD3E9D878}"/>
    <cellStyle name="Comma 2 2 2 2 3 2 2 2 2 3" xfId="17935" xr:uid="{D6B67298-2D7A-469E-A89C-AC0C08872BFC}"/>
    <cellStyle name="Comma 2 2 2 2 3 2 2 2 2 4" xfId="31625" xr:uid="{7391B6DF-61CB-436B-8B3E-2C1050CBCEDF}"/>
    <cellStyle name="Comma 2 2 2 2 3 2 2 2 2 5" xfId="46509" xr:uid="{A76CDD75-A957-4898-BB9B-F62C6A6B4A1C}"/>
    <cellStyle name="Comma 2 2 2 2 3 2 2 2 3" xfId="21357" xr:uid="{FE35DEAE-FF4A-4C9A-8C86-DE4CC5188F64}"/>
    <cellStyle name="Comma 2 2 2 2 3 2 2 2 3 2" xfId="35049" xr:uid="{A5F55B9E-7C8E-4852-96DA-27A737F021B5}"/>
    <cellStyle name="Comma 2 2 2 2 3 2 2 2 3 3" xfId="49933" xr:uid="{EE98B889-D04A-4D0D-8EC9-F690639BA9FE}"/>
    <cellStyle name="Comma 2 2 2 2 3 2 2 2 4" xfId="14513" xr:uid="{EFB473B8-AA6E-4D6D-B011-B61D8780D744}"/>
    <cellStyle name="Comma 2 2 2 2 3 2 2 2 5" xfId="28203" xr:uid="{5BF64490-7E64-4CAC-8DE4-015145F61E26}"/>
    <cellStyle name="Comma 2 2 2 2 3 2 2 2 6" xfId="43087" xr:uid="{295FD273-4E20-4D14-BF24-B5FAFC3902CC}"/>
    <cellStyle name="Comma 2 2 2 2 3 2 2 3" xfId="9377" xr:uid="{9319F6A3-A44B-4F4C-826A-DBD0E9A2F75D}"/>
    <cellStyle name="Comma 2 2 2 2 3 2 2 3 2" xfId="23067" xr:uid="{427601C3-93C3-4B73-8D61-3EE072644353}"/>
    <cellStyle name="Comma 2 2 2 2 3 2 2 3 2 2" xfId="36759" xr:uid="{24829F6C-201B-44DA-BE83-25BC2100B1BC}"/>
    <cellStyle name="Comma 2 2 2 2 3 2 2 3 2 3" xfId="51643" xr:uid="{D47F60ED-A2BC-493A-8267-7AAD92747380}"/>
    <cellStyle name="Comma 2 2 2 2 3 2 2 3 3" xfId="16223" xr:uid="{DFBCE512-FB85-416B-8C36-585D8A8589C9}"/>
    <cellStyle name="Comma 2 2 2 2 3 2 2 3 4" xfId="29913" xr:uid="{7D6F42AE-520B-495D-A90C-B84ACD2E2B15}"/>
    <cellStyle name="Comma 2 2 2 2 3 2 2 3 5" xfId="44797" xr:uid="{42878135-5866-4F00-B8AD-BD9EB76BF51B}"/>
    <cellStyle name="Comma 2 2 2 2 3 2 2 4" xfId="19645" xr:uid="{EDBAD11E-FEDC-436E-81B9-A81EE6452707}"/>
    <cellStyle name="Comma 2 2 2 2 3 2 2 4 2" xfId="33337" xr:uid="{8FAD8158-0556-4DCF-989D-53A38AC5F1C5}"/>
    <cellStyle name="Comma 2 2 2 2 3 2 2 4 3" xfId="48221" xr:uid="{7AE3298A-1D34-4A46-AAE3-8D2EA14A0951}"/>
    <cellStyle name="Comma 2 2 2 2 3 2 2 5" xfId="12801" xr:uid="{9B565CB0-0CA2-42CD-B84E-F260B146B7A7}"/>
    <cellStyle name="Comma 2 2 2 2 3 2 2 6" xfId="26491" xr:uid="{EFE98AF7-C25E-4C42-B360-3CF3DCD13337}"/>
    <cellStyle name="Comma 2 2 2 2 3 2 2 7" xfId="41375" xr:uid="{A01CD827-2A8F-4A84-8C15-2D53D768CB2D}"/>
    <cellStyle name="Comma 2 2 2 2 3 2 3" xfId="7666" xr:uid="{6C684CFA-EFCD-4781-B02A-32FB8AC796FC}"/>
    <cellStyle name="Comma 2 2 2 2 3 2 3 2" xfId="11088" xr:uid="{5FD884E7-5F12-4B79-A756-DAF6AB10258E}"/>
    <cellStyle name="Comma 2 2 2 2 3 2 3 2 2" xfId="24778" xr:uid="{19FC83ED-6D18-4703-98AE-3379F1CEDC05}"/>
    <cellStyle name="Comma 2 2 2 2 3 2 3 2 2 2" xfId="38470" xr:uid="{E8D5E568-1AAF-4C1C-82F6-04370518516B}"/>
    <cellStyle name="Comma 2 2 2 2 3 2 3 2 2 3" xfId="53354" xr:uid="{683E88E7-9C5A-4893-964C-0ED460A9EF8F}"/>
    <cellStyle name="Comma 2 2 2 2 3 2 3 2 3" xfId="17934" xr:uid="{59954807-C039-407B-AF79-8703F9E7BB97}"/>
    <cellStyle name="Comma 2 2 2 2 3 2 3 2 4" xfId="31624" xr:uid="{FF27A4C8-452E-43BF-A194-60ECEB0C4C28}"/>
    <cellStyle name="Comma 2 2 2 2 3 2 3 2 5" xfId="46508" xr:uid="{44DED349-B25D-4862-BE97-1D487C8BF5AE}"/>
    <cellStyle name="Comma 2 2 2 2 3 2 3 3" xfId="21356" xr:uid="{0F888379-8DAE-4A0B-9476-04C7E4CE9908}"/>
    <cellStyle name="Comma 2 2 2 2 3 2 3 3 2" xfId="35048" xr:uid="{B09E35D7-1D52-40F7-A5FF-42F6F45AA6A7}"/>
    <cellStyle name="Comma 2 2 2 2 3 2 3 3 3" xfId="49932" xr:uid="{5099B9BA-5C5C-4159-8466-A51128C09F71}"/>
    <cellStyle name="Comma 2 2 2 2 3 2 3 4" xfId="14512" xr:uid="{3B95ADE2-28E4-4336-A04C-4D2B61F82F1E}"/>
    <cellStyle name="Comma 2 2 2 2 3 2 3 5" xfId="28202" xr:uid="{DE22280B-DFD4-4C13-ACCE-8985EA02F31D}"/>
    <cellStyle name="Comma 2 2 2 2 3 2 3 6" xfId="43086" xr:uid="{02AD7964-B394-43F9-8A24-C1F6C62C11FF}"/>
    <cellStyle name="Comma 2 2 2 2 3 2 4" xfId="9376" xr:uid="{A6A49194-93AB-40AE-AADA-72105902F433}"/>
    <cellStyle name="Comma 2 2 2 2 3 2 4 2" xfId="23066" xr:uid="{1E3BE731-63D8-4CB1-9B6C-D5EAA83135CB}"/>
    <cellStyle name="Comma 2 2 2 2 3 2 4 2 2" xfId="36758" xr:uid="{090F4A44-B1E1-4A08-8814-02E2107515A1}"/>
    <cellStyle name="Comma 2 2 2 2 3 2 4 2 3" xfId="51642" xr:uid="{E7BD2AA2-7211-448A-B4EE-49F4DFC22E0A}"/>
    <cellStyle name="Comma 2 2 2 2 3 2 4 3" xfId="16222" xr:uid="{F5D5764F-44EB-4435-A6B1-7B8D6CC19FDD}"/>
    <cellStyle name="Comma 2 2 2 2 3 2 4 4" xfId="29912" xr:uid="{38793B04-F7F0-4C54-8605-CD7207923A0C}"/>
    <cellStyle name="Comma 2 2 2 2 3 2 4 5" xfId="44796" xr:uid="{11BAD99A-2B26-45E2-8842-A42D867B5F53}"/>
    <cellStyle name="Comma 2 2 2 2 3 2 5" xfId="19644" xr:uid="{AA6EFCE1-B308-40C0-8892-D25CBD37D834}"/>
    <cellStyle name="Comma 2 2 2 2 3 2 5 2" xfId="33336" xr:uid="{1EC4F52C-B365-4041-9188-E9FC5BC2DF92}"/>
    <cellStyle name="Comma 2 2 2 2 3 2 5 3" xfId="48220" xr:uid="{F003BF0D-B46D-403C-B58A-CE5BA378D54D}"/>
    <cellStyle name="Comma 2 2 2 2 3 2 6" xfId="12800" xr:uid="{6AF0C6EC-205A-4465-A768-FB57069F22E0}"/>
    <cellStyle name="Comma 2 2 2 2 3 2 7" xfId="26490" xr:uid="{93EABF15-EC8B-44E6-9364-401BDA6D1EAA}"/>
    <cellStyle name="Comma 2 2 2 2 3 2 8" xfId="41374" xr:uid="{E27AD853-4953-4278-8E01-C5389556C61B}"/>
    <cellStyle name="Comma 2 2 2 2 3 3" xfId="5954" xr:uid="{5F2A83F5-8B02-4E44-ACE5-EDD946AA2300}"/>
    <cellStyle name="Comma 2 2 2 2 3 3 2" xfId="7668" xr:uid="{DF2F422C-CF88-4605-BF21-1B2926C244C9}"/>
    <cellStyle name="Comma 2 2 2 2 3 3 2 2" xfId="11090" xr:uid="{AE531A52-ECA0-4A82-9482-EA61ADFFA5EA}"/>
    <cellStyle name="Comma 2 2 2 2 3 3 2 2 2" xfId="24780" xr:uid="{966E68D7-202D-4536-8B59-1BE42C618EDC}"/>
    <cellStyle name="Comma 2 2 2 2 3 3 2 2 2 2" xfId="38472" xr:uid="{63D328C7-D1E8-486E-B05A-4EC369BAD546}"/>
    <cellStyle name="Comma 2 2 2 2 3 3 2 2 2 3" xfId="53356" xr:uid="{58A049CC-AF1C-479A-A163-26FD94BAE873}"/>
    <cellStyle name="Comma 2 2 2 2 3 3 2 2 3" xfId="17936" xr:uid="{12B58214-EB7B-42CA-9ECB-B768CEF45FB8}"/>
    <cellStyle name="Comma 2 2 2 2 3 3 2 2 4" xfId="31626" xr:uid="{7E027B48-1100-40E2-8531-B89BB19F671F}"/>
    <cellStyle name="Comma 2 2 2 2 3 3 2 2 5" xfId="46510" xr:uid="{DE9F9A66-4B0F-4541-B9D6-D35BCBD18418}"/>
    <cellStyle name="Comma 2 2 2 2 3 3 2 3" xfId="21358" xr:uid="{B669CE29-81E8-44C3-B12F-C91736B8B745}"/>
    <cellStyle name="Comma 2 2 2 2 3 3 2 3 2" xfId="35050" xr:uid="{FB074B5A-D8C7-4DBA-977E-697B74882A01}"/>
    <cellStyle name="Comma 2 2 2 2 3 3 2 3 3" xfId="49934" xr:uid="{80974455-78D7-4DB1-8CBB-823AABDFCBA1}"/>
    <cellStyle name="Comma 2 2 2 2 3 3 2 4" xfId="14514" xr:uid="{ED1C0842-9206-4296-9E8E-7CCCD506B3E7}"/>
    <cellStyle name="Comma 2 2 2 2 3 3 2 5" xfId="28204" xr:uid="{B72C58EE-E2D6-4218-98A7-CD8430F84F27}"/>
    <cellStyle name="Comma 2 2 2 2 3 3 2 6" xfId="43088" xr:uid="{D46221E4-5C67-4EA6-B329-2C7F3FD9543B}"/>
    <cellStyle name="Comma 2 2 2 2 3 3 3" xfId="9378" xr:uid="{EBABCB4A-742B-47B6-8E55-1191483A547A}"/>
    <cellStyle name="Comma 2 2 2 2 3 3 3 2" xfId="23068" xr:uid="{1ED33323-CCE0-4261-8F99-5ACF51804274}"/>
    <cellStyle name="Comma 2 2 2 2 3 3 3 2 2" xfId="36760" xr:uid="{9F58D722-899E-48AF-8D51-EDCD4946F6F8}"/>
    <cellStyle name="Comma 2 2 2 2 3 3 3 2 3" xfId="51644" xr:uid="{FB4C1BF9-8DCE-458C-B2B2-40D4E552AF14}"/>
    <cellStyle name="Comma 2 2 2 2 3 3 3 3" xfId="16224" xr:uid="{BD976A5C-B782-43DB-9C42-AFDF3CCEAE77}"/>
    <cellStyle name="Comma 2 2 2 2 3 3 3 4" xfId="29914" xr:uid="{2C60D8A8-87B3-4A2A-9F4D-0575BC60FB83}"/>
    <cellStyle name="Comma 2 2 2 2 3 3 3 5" xfId="44798" xr:uid="{410F6CE4-E04E-46B1-8613-25111E4D2D96}"/>
    <cellStyle name="Comma 2 2 2 2 3 3 4" xfId="19646" xr:uid="{D17AC062-A3E1-48A0-A214-02719CE60EDA}"/>
    <cellStyle name="Comma 2 2 2 2 3 3 4 2" xfId="33338" xr:uid="{D7D2DB04-463D-4839-B40E-4DB981E7DC41}"/>
    <cellStyle name="Comma 2 2 2 2 3 3 4 3" xfId="48222" xr:uid="{58513A13-3016-47A6-AAE1-2E7C9A5A1723}"/>
    <cellStyle name="Comma 2 2 2 2 3 3 5" xfId="12802" xr:uid="{D39E2422-A91B-4D1B-AECB-D0E4B19ACD54}"/>
    <cellStyle name="Comma 2 2 2 2 3 3 6" xfId="26492" xr:uid="{362A29A1-2A03-49BE-9F94-5F68CFCF919E}"/>
    <cellStyle name="Comma 2 2 2 2 3 3 7" xfId="41376" xr:uid="{526C20FA-76C2-480E-98CC-B1CB3E66D392}"/>
    <cellStyle name="Comma 2 2 2 2 3 4" xfId="5955" xr:uid="{3F5A8B10-EEA7-470E-B717-36DD4E8A8777}"/>
    <cellStyle name="Comma 2 2 2 2 3 4 2" xfId="7669" xr:uid="{3D1EF5EC-13E5-4D0A-9125-6E6095BD900B}"/>
    <cellStyle name="Comma 2 2 2 2 3 4 2 2" xfId="11091" xr:uid="{988F7E93-28A0-4220-A624-AF7434643ED3}"/>
    <cellStyle name="Comma 2 2 2 2 3 4 2 2 2" xfId="24781" xr:uid="{79B47EEE-11D1-4765-AED0-7B895517773F}"/>
    <cellStyle name="Comma 2 2 2 2 3 4 2 2 2 2" xfId="38473" xr:uid="{1C90D647-9E46-46B5-811C-F40C081F7A41}"/>
    <cellStyle name="Comma 2 2 2 2 3 4 2 2 2 3" xfId="53357" xr:uid="{CAC3BFA0-51F8-4882-B5E1-15BDCD604E4C}"/>
    <cellStyle name="Comma 2 2 2 2 3 4 2 2 3" xfId="17937" xr:uid="{3197A7C3-80D7-4220-8329-7A3CC481646B}"/>
    <cellStyle name="Comma 2 2 2 2 3 4 2 2 4" xfId="31627" xr:uid="{A09638CD-FD57-493E-A4C3-A6D1ACAEE8CF}"/>
    <cellStyle name="Comma 2 2 2 2 3 4 2 2 5" xfId="46511" xr:uid="{CA1866BF-16C2-4904-AA37-7E4202A7AFBE}"/>
    <cellStyle name="Comma 2 2 2 2 3 4 2 3" xfId="21359" xr:uid="{DE24F6D8-9C6F-4D72-AB02-DF3F0A1917ED}"/>
    <cellStyle name="Comma 2 2 2 2 3 4 2 3 2" xfId="35051" xr:uid="{FD841C3C-026A-442B-B29C-ECF61CAC1889}"/>
    <cellStyle name="Comma 2 2 2 2 3 4 2 3 3" xfId="49935" xr:uid="{8FF6A799-8C3F-4C4C-93EB-9E8256471FC8}"/>
    <cellStyle name="Comma 2 2 2 2 3 4 2 4" xfId="14515" xr:uid="{352F5DBD-0AC0-4BF8-A2CF-1A461481F487}"/>
    <cellStyle name="Comma 2 2 2 2 3 4 2 5" xfId="28205" xr:uid="{1C5DBC5C-C837-40A8-B9C5-DD1283C9FC7B}"/>
    <cellStyle name="Comma 2 2 2 2 3 4 2 6" xfId="43089" xr:uid="{82A49702-9C03-450C-9E4C-AFF0586C8CDC}"/>
    <cellStyle name="Comma 2 2 2 2 3 4 3" xfId="9379" xr:uid="{EA10B92A-378D-4FC6-846B-2B4B0AAE7C76}"/>
    <cellStyle name="Comma 2 2 2 2 3 4 3 2" xfId="23069" xr:uid="{ADC58E06-FBD1-4186-AFA3-E617EFD07B5F}"/>
    <cellStyle name="Comma 2 2 2 2 3 4 3 2 2" xfId="36761" xr:uid="{F427E162-DD50-40BC-B74D-C16FA6ED254E}"/>
    <cellStyle name="Comma 2 2 2 2 3 4 3 2 3" xfId="51645" xr:uid="{BF38FA09-D9DC-4A74-9A63-264A6A4A9120}"/>
    <cellStyle name="Comma 2 2 2 2 3 4 3 3" xfId="16225" xr:uid="{31126063-1583-4D76-B680-CEE8F84CC89B}"/>
    <cellStyle name="Comma 2 2 2 2 3 4 3 4" xfId="29915" xr:uid="{29BAC32B-7E27-4728-900D-00A43880F7EE}"/>
    <cellStyle name="Comma 2 2 2 2 3 4 3 5" xfId="44799" xr:uid="{D801A7FE-F3BB-4B28-A933-8ADE6841AE4D}"/>
    <cellStyle name="Comma 2 2 2 2 3 4 4" xfId="19647" xr:uid="{6F656B76-2687-40B6-83EF-135BCA588469}"/>
    <cellStyle name="Comma 2 2 2 2 3 4 4 2" xfId="33339" xr:uid="{F8DE9D27-F05B-4696-B00C-7768A0716885}"/>
    <cellStyle name="Comma 2 2 2 2 3 4 4 3" xfId="48223" xr:uid="{284571A4-C646-4CF4-984B-902686F6B6AF}"/>
    <cellStyle name="Comma 2 2 2 2 3 4 5" xfId="12803" xr:uid="{E0255834-68DD-43FC-A152-F879913F9FAF}"/>
    <cellStyle name="Comma 2 2 2 2 3 4 6" xfId="26493" xr:uid="{B6668870-D2BB-4BA9-B86A-1D062B0399E5}"/>
    <cellStyle name="Comma 2 2 2 2 3 4 7" xfId="41377" xr:uid="{F3229B40-95E7-4FBE-A0C8-AE5AECB20BB9}"/>
    <cellStyle name="Comma 2 2 2 2 3 5" xfId="7665" xr:uid="{34717410-E4FE-4F4C-B8ED-6DA467B6E279}"/>
    <cellStyle name="Comma 2 2 2 2 3 5 2" xfId="11087" xr:uid="{B2519F61-EDB7-4C38-AADE-DE3A7108E3D0}"/>
    <cellStyle name="Comma 2 2 2 2 3 5 2 2" xfId="24777" xr:uid="{24583CFD-83C1-466C-9F09-DF2778295928}"/>
    <cellStyle name="Comma 2 2 2 2 3 5 2 2 2" xfId="38469" xr:uid="{9844C471-EA4F-444F-ACA1-8A29457BE8A0}"/>
    <cellStyle name="Comma 2 2 2 2 3 5 2 2 3" xfId="53353" xr:uid="{6F0EEA0B-88D0-4BE8-A949-3B0C45629F09}"/>
    <cellStyle name="Comma 2 2 2 2 3 5 2 3" xfId="17933" xr:uid="{5AACDD6D-C9E4-4DAB-8261-B3C365685A43}"/>
    <cellStyle name="Comma 2 2 2 2 3 5 2 4" xfId="31623" xr:uid="{91EAD56F-F8EF-42D9-BFF0-DCC3A430BD21}"/>
    <cellStyle name="Comma 2 2 2 2 3 5 2 5" xfId="46507" xr:uid="{50B9B305-E679-4066-A3B5-02FFFE55C026}"/>
    <cellStyle name="Comma 2 2 2 2 3 5 3" xfId="21355" xr:uid="{6651D2F6-D3F9-4B7D-A99C-FE6D793CBDC2}"/>
    <cellStyle name="Comma 2 2 2 2 3 5 3 2" xfId="35047" xr:uid="{A93F25C8-4A04-44B5-94B3-1819655018CA}"/>
    <cellStyle name="Comma 2 2 2 2 3 5 3 3" xfId="49931" xr:uid="{58CE77AF-A392-4261-94AB-C0483E401A5F}"/>
    <cellStyle name="Comma 2 2 2 2 3 5 4" xfId="14511" xr:uid="{B9BF9B02-AB53-4EDE-84C2-110BDC5D7307}"/>
    <cellStyle name="Comma 2 2 2 2 3 5 5" xfId="28201" xr:uid="{E658AD8C-D5AB-49CE-91E1-854D71539FC2}"/>
    <cellStyle name="Comma 2 2 2 2 3 5 6" xfId="43085" xr:uid="{03A1D0EB-504F-449A-86E6-FE3F47C2AC81}"/>
    <cellStyle name="Comma 2 2 2 2 3 6" xfId="9375" xr:uid="{9D52E964-FF86-4CF6-A0E4-E8B2F9FFB083}"/>
    <cellStyle name="Comma 2 2 2 2 3 6 2" xfId="23065" xr:uid="{ADE80AEC-A958-4D98-9B11-83F5AF932C81}"/>
    <cellStyle name="Comma 2 2 2 2 3 6 2 2" xfId="36757" xr:uid="{C6A4F271-373E-47C1-8AE9-2624C79739DE}"/>
    <cellStyle name="Comma 2 2 2 2 3 6 2 3" xfId="51641" xr:uid="{8E541F5A-2681-40E8-9A38-29C49863EE3C}"/>
    <cellStyle name="Comma 2 2 2 2 3 6 3" xfId="16221" xr:uid="{3F8E5B19-36A7-4199-9FF8-51431CC16425}"/>
    <cellStyle name="Comma 2 2 2 2 3 6 4" xfId="29911" xr:uid="{528EA12D-EA8B-4A88-8DEA-09CEE7A70017}"/>
    <cellStyle name="Comma 2 2 2 2 3 6 5" xfId="44795" xr:uid="{4B2A8CD2-190A-42EE-9829-B6262F078E27}"/>
    <cellStyle name="Comma 2 2 2 2 3 7" xfId="19643" xr:uid="{C1E1C606-3FAF-4A0E-9EEF-FD6D1206FD2F}"/>
    <cellStyle name="Comma 2 2 2 2 3 7 2" xfId="33335" xr:uid="{B7CECF60-13BD-4237-982C-E4162F2AC002}"/>
    <cellStyle name="Comma 2 2 2 2 3 7 3" xfId="48219" xr:uid="{08E1797C-4274-4D75-8513-7868006302B5}"/>
    <cellStyle name="Comma 2 2 2 2 3 8" xfId="12799" xr:uid="{0839E217-7C21-4C1B-9004-907C868B972E}"/>
    <cellStyle name="Comma 2 2 2 2 3 9" xfId="26489" xr:uid="{8D228C0E-9FC1-445F-8E07-4EA91F5892AD}"/>
    <cellStyle name="Comma 2 2 2 2 4" xfId="5956" xr:uid="{298117AE-D4F2-416A-9F9F-802307F80288}"/>
    <cellStyle name="Comma 2 2 2 2 4 2" xfId="5957" xr:uid="{177F8E63-9910-4280-88E2-C2B9C6F4D5F3}"/>
    <cellStyle name="Comma 2 2 2 2 4 2 2" xfId="7671" xr:uid="{F201EDFC-78B1-4EC5-82AA-E0221A27DF2E}"/>
    <cellStyle name="Comma 2 2 2 2 4 2 2 2" xfId="11093" xr:uid="{7FEB1F72-221A-4EE0-8914-65C40279CFD6}"/>
    <cellStyle name="Comma 2 2 2 2 4 2 2 2 2" xfId="24783" xr:uid="{18927933-479E-47E9-95A5-AE22773F4F67}"/>
    <cellStyle name="Comma 2 2 2 2 4 2 2 2 2 2" xfId="38475" xr:uid="{F43E0599-B6A7-4119-84D3-C31ADC614356}"/>
    <cellStyle name="Comma 2 2 2 2 4 2 2 2 2 3" xfId="53359" xr:uid="{5992D092-8003-43B1-B88B-ABB9044BA2AD}"/>
    <cellStyle name="Comma 2 2 2 2 4 2 2 2 3" xfId="17939" xr:uid="{2C5F7D3E-363B-490D-B6DB-640EC5EB5AA5}"/>
    <cellStyle name="Comma 2 2 2 2 4 2 2 2 4" xfId="31629" xr:uid="{BB28A9CC-6145-4475-B6DF-19864973FFC4}"/>
    <cellStyle name="Comma 2 2 2 2 4 2 2 2 5" xfId="46513" xr:uid="{F11AFC15-0388-42E8-ADC0-CD8D06D17D38}"/>
    <cellStyle name="Comma 2 2 2 2 4 2 2 3" xfId="21361" xr:uid="{D35E2CDB-2A0A-4086-BE3E-D58CDCC3F449}"/>
    <cellStyle name="Comma 2 2 2 2 4 2 2 3 2" xfId="35053" xr:uid="{64214A9A-FF99-40F8-98FC-B020B55D356D}"/>
    <cellStyle name="Comma 2 2 2 2 4 2 2 3 3" xfId="49937" xr:uid="{A4BB62E8-63DC-495C-AA7F-1309D4AB58C2}"/>
    <cellStyle name="Comma 2 2 2 2 4 2 2 4" xfId="14517" xr:uid="{8A0842A7-2797-4121-9C10-C054FA413AF0}"/>
    <cellStyle name="Comma 2 2 2 2 4 2 2 5" xfId="28207" xr:uid="{E5C0330B-1064-4F5C-8F52-80439A8E8A94}"/>
    <cellStyle name="Comma 2 2 2 2 4 2 2 6" xfId="43091" xr:uid="{953BBF84-C256-47B6-8624-F4B9C335D142}"/>
    <cellStyle name="Comma 2 2 2 2 4 2 3" xfId="9381" xr:uid="{10BFAA72-98BA-4E8A-9A33-AF790C775D60}"/>
    <cellStyle name="Comma 2 2 2 2 4 2 3 2" xfId="23071" xr:uid="{C131B235-1BFE-42DC-9771-7DE1585ED6C3}"/>
    <cellStyle name="Comma 2 2 2 2 4 2 3 2 2" xfId="36763" xr:uid="{74C27258-9820-450A-902D-7B9CE585CE6F}"/>
    <cellStyle name="Comma 2 2 2 2 4 2 3 2 3" xfId="51647" xr:uid="{9F28D111-1527-4E9D-A853-01B0B77FDB57}"/>
    <cellStyle name="Comma 2 2 2 2 4 2 3 3" xfId="16227" xr:uid="{BC2F38BD-793B-4BA8-A227-09E332F33708}"/>
    <cellStyle name="Comma 2 2 2 2 4 2 3 4" xfId="29917" xr:uid="{287C5113-2C7F-4BF0-BC70-D7B3104A084E}"/>
    <cellStyle name="Comma 2 2 2 2 4 2 3 5" xfId="44801" xr:uid="{FBA4CCE5-6104-4650-85A5-3AF2018AD637}"/>
    <cellStyle name="Comma 2 2 2 2 4 2 4" xfId="19649" xr:uid="{7B7FE229-B4C5-45EB-884E-02725DDDB45B}"/>
    <cellStyle name="Comma 2 2 2 2 4 2 4 2" xfId="33341" xr:uid="{3F6B6B73-7D5E-47B0-8538-248CF472CCE6}"/>
    <cellStyle name="Comma 2 2 2 2 4 2 4 3" xfId="48225" xr:uid="{3CA5F504-7802-4211-8CB6-C445BE7A6A15}"/>
    <cellStyle name="Comma 2 2 2 2 4 2 5" xfId="12805" xr:uid="{803A8607-2E0F-42C9-AB34-30C8BDCB2B57}"/>
    <cellStyle name="Comma 2 2 2 2 4 2 6" xfId="26495" xr:uid="{4D934903-78EA-4CD3-9227-23D1960FD938}"/>
    <cellStyle name="Comma 2 2 2 2 4 2 7" xfId="41379" xr:uid="{9E080D22-58AB-42E3-AF8B-37868F49DF04}"/>
    <cellStyle name="Comma 2 2 2 2 4 3" xfId="7670" xr:uid="{FDCA5ADB-D476-40EF-A06F-EFD7E15A497D}"/>
    <cellStyle name="Comma 2 2 2 2 4 3 2" xfId="11092" xr:uid="{6D7D6215-C7B1-4C39-9D9F-7E5A54395DB2}"/>
    <cellStyle name="Comma 2 2 2 2 4 3 2 2" xfId="24782" xr:uid="{D8B31500-95CF-45FB-882B-86A3438BCABD}"/>
    <cellStyle name="Comma 2 2 2 2 4 3 2 2 2" xfId="38474" xr:uid="{1BBB9ACC-9A9A-4BAE-BFFF-732F713A30D5}"/>
    <cellStyle name="Comma 2 2 2 2 4 3 2 2 3" xfId="53358" xr:uid="{E4466C4A-10E7-439F-A222-7EC16F141DB1}"/>
    <cellStyle name="Comma 2 2 2 2 4 3 2 3" xfId="17938" xr:uid="{8BB6C1A3-AE13-4A8D-ACDD-2209B09B6D24}"/>
    <cellStyle name="Comma 2 2 2 2 4 3 2 4" xfId="31628" xr:uid="{8A34B47E-7503-4EA8-842D-45D10293523A}"/>
    <cellStyle name="Comma 2 2 2 2 4 3 2 5" xfId="46512" xr:uid="{C5358B06-D30A-430B-91BC-1C2DFD34134E}"/>
    <cellStyle name="Comma 2 2 2 2 4 3 3" xfId="21360" xr:uid="{9D13AFEF-7505-4CA0-A0F7-6464D434F058}"/>
    <cellStyle name="Comma 2 2 2 2 4 3 3 2" xfId="35052" xr:uid="{63F5A5FF-D282-46F0-92F6-F7E2EE14F6BB}"/>
    <cellStyle name="Comma 2 2 2 2 4 3 3 3" xfId="49936" xr:uid="{1E9569E9-0ECA-458A-8F19-685321325605}"/>
    <cellStyle name="Comma 2 2 2 2 4 3 4" xfId="14516" xr:uid="{726C1BB2-A9C5-44C9-B5AC-B5969C2040C6}"/>
    <cellStyle name="Comma 2 2 2 2 4 3 5" xfId="28206" xr:uid="{D7B35B61-0831-40C4-A46D-3C085B679AE4}"/>
    <cellStyle name="Comma 2 2 2 2 4 3 6" xfId="43090" xr:uid="{98D2A53A-AD5A-4C05-9CBD-F5F6E81BE10A}"/>
    <cellStyle name="Comma 2 2 2 2 4 4" xfId="9380" xr:uid="{B3B4DF9D-C35E-405B-BDC6-5714033C1077}"/>
    <cellStyle name="Comma 2 2 2 2 4 4 2" xfId="23070" xr:uid="{E75F971F-AE32-4A51-9712-BCC6F0082AC4}"/>
    <cellStyle name="Comma 2 2 2 2 4 4 2 2" xfId="36762" xr:uid="{82BFF2D9-2898-44CB-8E07-53C500A3E918}"/>
    <cellStyle name="Comma 2 2 2 2 4 4 2 3" xfId="51646" xr:uid="{B83D14DB-2FDB-4A23-974A-B2945F4A5BEC}"/>
    <cellStyle name="Comma 2 2 2 2 4 4 3" xfId="16226" xr:uid="{2DBE3468-C687-4408-B215-989995A6A8D6}"/>
    <cellStyle name="Comma 2 2 2 2 4 4 4" xfId="29916" xr:uid="{2E8AE9AE-446B-479E-AD73-250F2913A5AC}"/>
    <cellStyle name="Comma 2 2 2 2 4 4 5" xfId="44800" xr:uid="{96199B51-666A-4B6E-B49D-5C3E00A0279F}"/>
    <cellStyle name="Comma 2 2 2 2 4 5" xfId="19648" xr:uid="{9693843E-D524-4D0F-BF08-9A1960D9CC2D}"/>
    <cellStyle name="Comma 2 2 2 2 4 5 2" xfId="33340" xr:uid="{702AD41D-2859-4F1A-8E42-01E0A40FEBAF}"/>
    <cellStyle name="Comma 2 2 2 2 4 5 3" xfId="48224" xr:uid="{925B1CE4-23DA-4A58-99B7-BF9DE614351B}"/>
    <cellStyle name="Comma 2 2 2 2 4 6" xfId="12804" xr:uid="{42F70FAD-98FB-4C3A-8BE0-F3E6662D821C}"/>
    <cellStyle name="Comma 2 2 2 2 4 7" xfId="26494" xr:uid="{0ED43029-F942-41EA-89B8-E124D096EA27}"/>
    <cellStyle name="Comma 2 2 2 2 4 8" xfId="41378" xr:uid="{3DAB86F9-2E24-46E6-B499-C2837DA3975F}"/>
    <cellStyle name="Comma 2 2 2 2 5" xfId="5958" xr:uid="{49B98D25-1F2D-4B9B-A3C5-43DFBB733A3A}"/>
    <cellStyle name="Comma 2 2 2 2 5 2" xfId="7672" xr:uid="{EE79E3D8-E430-40BF-9B04-BDFA5917C56B}"/>
    <cellStyle name="Comma 2 2 2 2 5 2 2" xfId="11094" xr:uid="{9683F996-F6F8-4DDD-886D-339C9CB2392A}"/>
    <cellStyle name="Comma 2 2 2 2 5 2 2 2" xfId="24784" xr:uid="{123C41E2-9912-42DB-827D-83BD9AC092A7}"/>
    <cellStyle name="Comma 2 2 2 2 5 2 2 2 2" xfId="38476" xr:uid="{D0C38EAF-7995-4FE8-BA26-B4B55D2A3FCE}"/>
    <cellStyle name="Comma 2 2 2 2 5 2 2 2 3" xfId="53360" xr:uid="{CE762E4A-B570-47BC-AAAF-A8A90FB654DC}"/>
    <cellStyle name="Comma 2 2 2 2 5 2 2 3" xfId="17940" xr:uid="{BE01AF51-4455-463F-AE8B-8304F460188B}"/>
    <cellStyle name="Comma 2 2 2 2 5 2 2 4" xfId="31630" xr:uid="{EFA4A9C6-AD76-43B3-B28C-C49B1CDCD1A2}"/>
    <cellStyle name="Comma 2 2 2 2 5 2 2 5" xfId="46514" xr:uid="{A6F49DC0-AE2A-4814-86B3-F5BE56073128}"/>
    <cellStyle name="Comma 2 2 2 2 5 2 3" xfId="21362" xr:uid="{B60E31AE-B2E1-4706-A6DA-155BE58CF37C}"/>
    <cellStyle name="Comma 2 2 2 2 5 2 3 2" xfId="35054" xr:uid="{7C7DD708-8222-4D8C-929A-FA27D835300D}"/>
    <cellStyle name="Comma 2 2 2 2 5 2 3 3" xfId="49938" xr:uid="{51FE959C-2FA7-4C0C-A67D-3D59498811B1}"/>
    <cellStyle name="Comma 2 2 2 2 5 2 4" xfId="14518" xr:uid="{E3DAA87D-9B0F-4E34-B2B9-642EE8B990D1}"/>
    <cellStyle name="Comma 2 2 2 2 5 2 5" xfId="28208" xr:uid="{E36CC7EF-E0B2-45FF-980B-4237624EA649}"/>
    <cellStyle name="Comma 2 2 2 2 5 2 6" xfId="43092" xr:uid="{A995AF7D-DBA9-43E5-A565-0E957BF93CBB}"/>
    <cellStyle name="Comma 2 2 2 2 5 3" xfId="9382" xr:uid="{43DACB97-03E7-4408-B5D1-24B7C204FFED}"/>
    <cellStyle name="Comma 2 2 2 2 5 3 2" xfId="23072" xr:uid="{50DBE9FF-C70C-4741-9E4C-107B9CCE1EC1}"/>
    <cellStyle name="Comma 2 2 2 2 5 3 2 2" xfId="36764" xr:uid="{A6FDB941-66E0-46AD-AAD9-3570846C4839}"/>
    <cellStyle name="Comma 2 2 2 2 5 3 2 3" xfId="51648" xr:uid="{8B32118D-BC41-4D9E-9AEA-2AF9B91AE3B8}"/>
    <cellStyle name="Comma 2 2 2 2 5 3 3" xfId="16228" xr:uid="{D977D5CB-0785-410C-A29C-682822804460}"/>
    <cellStyle name="Comma 2 2 2 2 5 3 4" xfId="29918" xr:uid="{B9C72D7D-A6A0-422D-B0C6-AB49B81A6C26}"/>
    <cellStyle name="Comma 2 2 2 2 5 3 5" xfId="44802" xr:uid="{9C4852AC-3A61-4E1D-A353-84C89830264A}"/>
    <cellStyle name="Comma 2 2 2 2 5 4" xfId="19650" xr:uid="{81C799EB-3B94-4B16-A2C4-757C88ABF9C9}"/>
    <cellStyle name="Comma 2 2 2 2 5 4 2" xfId="33342" xr:uid="{1DA3E6DA-BF81-4B17-B9BC-BCBA08746A8C}"/>
    <cellStyle name="Comma 2 2 2 2 5 4 3" xfId="48226" xr:uid="{8C0F0616-09D9-477C-9792-3F3C825B7F49}"/>
    <cellStyle name="Comma 2 2 2 2 5 5" xfId="12806" xr:uid="{27E5D029-FD0F-457D-9B3A-4D69A3AD144C}"/>
    <cellStyle name="Comma 2 2 2 2 5 6" xfId="26496" xr:uid="{4F6F3D99-D104-4EBE-8755-31FEDE49323C}"/>
    <cellStyle name="Comma 2 2 2 2 5 7" xfId="41380" xr:uid="{BB5D69FB-988F-43F5-AEF7-F45CB1687C0B}"/>
    <cellStyle name="Comma 2 2 2 2 6" xfId="5959" xr:uid="{635C410C-A374-4766-B2CA-40C116B07ED6}"/>
    <cellStyle name="Comma 2 2 2 2 6 2" xfId="7673" xr:uid="{BD3F8804-5B3E-40EF-A1AF-B0BAB7B0346C}"/>
    <cellStyle name="Comma 2 2 2 2 6 2 2" xfId="11095" xr:uid="{E2209823-6F4F-4F56-9B37-6099CEDE675F}"/>
    <cellStyle name="Comma 2 2 2 2 6 2 2 2" xfId="24785" xr:uid="{EFA797E0-9A02-49A0-BED7-6F3F3F8AF169}"/>
    <cellStyle name="Comma 2 2 2 2 6 2 2 2 2" xfId="38477" xr:uid="{308CE77F-673A-455C-9E5D-4BC3C2BC7B01}"/>
    <cellStyle name="Comma 2 2 2 2 6 2 2 2 3" xfId="53361" xr:uid="{B92F223F-D12B-41F4-B563-6957D27A7DE1}"/>
    <cellStyle name="Comma 2 2 2 2 6 2 2 3" xfId="17941" xr:uid="{FF6DB446-C871-458A-9196-3DA81C3F347B}"/>
    <cellStyle name="Comma 2 2 2 2 6 2 2 4" xfId="31631" xr:uid="{9ADCB86E-657B-4E42-A797-19E01FEFDA58}"/>
    <cellStyle name="Comma 2 2 2 2 6 2 2 5" xfId="46515" xr:uid="{F02DCE3A-2A0E-4879-B90B-1C6B622339FE}"/>
    <cellStyle name="Comma 2 2 2 2 6 2 3" xfId="21363" xr:uid="{E180B614-4EC0-48A9-A709-B9BF3FDA4FB7}"/>
    <cellStyle name="Comma 2 2 2 2 6 2 3 2" xfId="35055" xr:uid="{451AB2CC-5F0F-47D9-A52F-91371B5F0FE8}"/>
    <cellStyle name="Comma 2 2 2 2 6 2 3 3" xfId="49939" xr:uid="{A0C3B5E2-2DA4-4792-9206-7F994145E5C6}"/>
    <cellStyle name="Comma 2 2 2 2 6 2 4" xfId="14519" xr:uid="{C63F55FC-8B2B-4E00-A0F0-73778D585842}"/>
    <cellStyle name="Comma 2 2 2 2 6 2 5" xfId="28209" xr:uid="{3A7E60A0-12FE-4813-A515-98EA86ED805F}"/>
    <cellStyle name="Comma 2 2 2 2 6 2 6" xfId="43093" xr:uid="{CD25ED4D-C99F-45BB-9F54-265BD3C47E1A}"/>
    <cellStyle name="Comma 2 2 2 2 6 3" xfId="9383" xr:uid="{612C5423-C03A-474D-85BC-DA1FFAD844D9}"/>
    <cellStyle name="Comma 2 2 2 2 6 3 2" xfId="23073" xr:uid="{1408E391-E4E1-4E82-B813-6005619C2FCC}"/>
    <cellStyle name="Comma 2 2 2 2 6 3 2 2" xfId="36765" xr:uid="{F0ED5A34-A979-4926-A4E4-7AE88095AE6A}"/>
    <cellStyle name="Comma 2 2 2 2 6 3 2 3" xfId="51649" xr:uid="{01F9A911-1D89-4D34-BBD7-1A6538615AFC}"/>
    <cellStyle name="Comma 2 2 2 2 6 3 3" xfId="16229" xr:uid="{DD4F4CA4-D6EC-423F-A88D-23758FD0652D}"/>
    <cellStyle name="Comma 2 2 2 2 6 3 4" xfId="29919" xr:uid="{CBE598D7-D873-4275-886A-31490F82E902}"/>
    <cellStyle name="Comma 2 2 2 2 6 3 5" xfId="44803" xr:uid="{7062D3A4-D14F-42FF-BD70-566D42477927}"/>
    <cellStyle name="Comma 2 2 2 2 6 4" xfId="19651" xr:uid="{22DAC4DF-34BE-4C8B-B522-51C899CF24C6}"/>
    <cellStyle name="Comma 2 2 2 2 6 4 2" xfId="33343" xr:uid="{844AE5A7-3702-4559-AA43-D53C5E3BC555}"/>
    <cellStyle name="Comma 2 2 2 2 6 4 3" xfId="48227" xr:uid="{887E4179-B9C9-4F8E-931F-5A0E26B493B1}"/>
    <cellStyle name="Comma 2 2 2 2 6 5" xfId="12807" xr:uid="{756FF01F-6CFA-4970-B3CE-278FB0F9CE13}"/>
    <cellStyle name="Comma 2 2 2 2 6 6" xfId="26497" xr:uid="{5607B706-EEA5-422C-A934-68B3C441C368}"/>
    <cellStyle name="Comma 2 2 2 2 6 7" xfId="41381" xr:uid="{18AA70FE-8DEC-4D26-B4FB-9544CA4A65AC}"/>
    <cellStyle name="Comma 2 2 2 2 7" xfId="7659" xr:uid="{112C4849-56DE-441D-8264-3FA6A53073AF}"/>
    <cellStyle name="Comma 2 2 2 2 7 2" xfId="11081" xr:uid="{45CD7336-01F0-4A0A-9810-08F9E686E5DF}"/>
    <cellStyle name="Comma 2 2 2 2 7 2 2" xfId="24771" xr:uid="{C473315D-1F63-4737-8A3E-2C9CA0051927}"/>
    <cellStyle name="Comma 2 2 2 2 7 2 2 2" xfId="38463" xr:uid="{22E3BD27-9C0B-4593-AE4A-38956A708915}"/>
    <cellStyle name="Comma 2 2 2 2 7 2 2 3" xfId="53347" xr:uid="{04117870-153A-4798-9D37-A77C82642903}"/>
    <cellStyle name="Comma 2 2 2 2 7 2 3" xfId="17927" xr:uid="{55ED447B-51B1-40C4-A430-F41EFDED71C7}"/>
    <cellStyle name="Comma 2 2 2 2 7 2 4" xfId="31617" xr:uid="{2FCD9312-A75F-4ABB-A3F3-3FA535D65168}"/>
    <cellStyle name="Comma 2 2 2 2 7 2 5" xfId="46501" xr:uid="{564218DA-3B23-423C-BA7F-7A8425FDD64C}"/>
    <cellStyle name="Comma 2 2 2 2 7 3" xfId="21349" xr:uid="{DCD907CE-87DA-4FCF-9187-007A28B1F387}"/>
    <cellStyle name="Comma 2 2 2 2 7 3 2" xfId="35041" xr:uid="{5864B9F8-DA04-4BF5-BD76-9CC679BDD366}"/>
    <cellStyle name="Comma 2 2 2 2 7 3 3" xfId="49925" xr:uid="{DA52F41F-E460-4F26-95A9-80D44E587B16}"/>
    <cellStyle name="Comma 2 2 2 2 7 4" xfId="14505" xr:uid="{8FCB2D96-E748-46C9-9091-CF05A88DFDD2}"/>
    <cellStyle name="Comma 2 2 2 2 7 5" xfId="28195" xr:uid="{15A7A782-5ACD-4472-B8BC-0D8FD4A7C9CB}"/>
    <cellStyle name="Comma 2 2 2 2 7 6" xfId="43079" xr:uid="{E83C4B40-DDDE-4723-B780-9D37EB4F6FB0}"/>
    <cellStyle name="Comma 2 2 2 2 8" xfId="9369" xr:uid="{08134EFB-EF39-4F2D-90C7-AC75F289B01C}"/>
    <cellStyle name="Comma 2 2 2 2 8 2" xfId="23059" xr:uid="{36C28A04-7B43-4A71-A262-6AF79FA15704}"/>
    <cellStyle name="Comma 2 2 2 2 8 2 2" xfId="36751" xr:uid="{B8094305-2D41-41F8-BC92-27C076E9BCB5}"/>
    <cellStyle name="Comma 2 2 2 2 8 2 3" xfId="51635" xr:uid="{8F3C7644-B7B8-40D0-B4E9-2F46CB3BFDE6}"/>
    <cellStyle name="Comma 2 2 2 2 8 3" xfId="16215" xr:uid="{1B77B65F-0394-4C40-B726-A9C20A348054}"/>
    <cellStyle name="Comma 2 2 2 2 8 4" xfId="29905" xr:uid="{BDBE61E0-E4BC-4EB9-A4A6-83AEDC33E615}"/>
    <cellStyle name="Comma 2 2 2 2 8 5" xfId="44789" xr:uid="{669A1753-BEF7-4834-8CDF-703C3E1EB634}"/>
    <cellStyle name="Comma 2 2 2 2 9" xfId="19637" xr:uid="{140EE8A6-131C-4572-BFEC-6C3C1A269A78}"/>
    <cellStyle name="Comma 2 2 2 2 9 2" xfId="33329" xr:uid="{106FC7B9-CD1A-4823-B956-A9960FDDF517}"/>
    <cellStyle name="Comma 2 2 2 2 9 3" xfId="48213" xr:uid="{79FE28CD-2B16-4A9D-AE8A-E49150F14B88}"/>
    <cellStyle name="Comma 2 2 2 3" xfId="5960" xr:uid="{116026F1-E5C6-4F28-A552-2D39F3B94AD6}"/>
    <cellStyle name="Comma 2 2 2 3 10" xfId="41382" xr:uid="{AA7730F5-7EA3-4FCB-8236-96D933FF8A43}"/>
    <cellStyle name="Comma 2 2 2 3 2" xfId="5961" xr:uid="{C74DDBF0-289D-4E1B-863A-3D3D87AFFB93}"/>
    <cellStyle name="Comma 2 2 2 3 2 2" xfId="5962" xr:uid="{D171473F-11DC-4EAF-A127-F971A3B5F2A1}"/>
    <cellStyle name="Comma 2 2 2 3 2 2 2" xfId="7676" xr:uid="{39C4E714-A509-4A6A-BF05-02D26E90DA15}"/>
    <cellStyle name="Comma 2 2 2 3 2 2 2 2" xfId="11098" xr:uid="{D827DDF3-35C5-4532-ACF6-C4D333EFC072}"/>
    <cellStyle name="Comma 2 2 2 3 2 2 2 2 2" xfId="24788" xr:uid="{4252FDE8-13A3-44E5-8252-508557F8684F}"/>
    <cellStyle name="Comma 2 2 2 3 2 2 2 2 2 2" xfId="38480" xr:uid="{57651329-A5E0-4697-86B0-AD52238FFE13}"/>
    <cellStyle name="Comma 2 2 2 3 2 2 2 2 2 3" xfId="53364" xr:uid="{C3DD8E09-AE96-4C6E-9167-7C1F6DD551ED}"/>
    <cellStyle name="Comma 2 2 2 3 2 2 2 2 3" xfId="17944" xr:uid="{B712EA42-A58A-4AC5-8C7D-DDB55B71603B}"/>
    <cellStyle name="Comma 2 2 2 3 2 2 2 2 4" xfId="31634" xr:uid="{0DF27662-AB10-424C-AEF5-07E2CE9D1BB6}"/>
    <cellStyle name="Comma 2 2 2 3 2 2 2 2 5" xfId="46518" xr:uid="{DF59F48B-6ACF-4EBD-9D82-C93C3FD9975A}"/>
    <cellStyle name="Comma 2 2 2 3 2 2 2 3" xfId="21366" xr:uid="{72B2135D-A334-4E4C-BE13-E0F42AF657C9}"/>
    <cellStyle name="Comma 2 2 2 3 2 2 2 3 2" xfId="35058" xr:uid="{E542F6D6-466F-4C90-9894-5F5FA2BE8756}"/>
    <cellStyle name="Comma 2 2 2 3 2 2 2 3 3" xfId="49942" xr:uid="{236F4B2E-222C-404B-800C-A8A3705F0D18}"/>
    <cellStyle name="Comma 2 2 2 3 2 2 2 4" xfId="14522" xr:uid="{9779382A-8D0F-4960-B77B-62D6499BD362}"/>
    <cellStyle name="Comma 2 2 2 3 2 2 2 5" xfId="28212" xr:uid="{C571E0FA-7237-4672-8D2B-4C40DD743CDB}"/>
    <cellStyle name="Comma 2 2 2 3 2 2 2 6" xfId="43096" xr:uid="{DF40AEBF-7F31-4307-B88A-45B82E2BEB2C}"/>
    <cellStyle name="Comma 2 2 2 3 2 2 3" xfId="9386" xr:uid="{F8A9A4F2-E42F-410A-B241-448C9C6C06D4}"/>
    <cellStyle name="Comma 2 2 2 3 2 2 3 2" xfId="23076" xr:uid="{EED4F3B3-8D56-4F8B-88EB-B6DE2B4333B7}"/>
    <cellStyle name="Comma 2 2 2 3 2 2 3 2 2" xfId="36768" xr:uid="{47B1F063-6242-4355-BA11-F7A17737055F}"/>
    <cellStyle name="Comma 2 2 2 3 2 2 3 2 3" xfId="51652" xr:uid="{190B0777-08C5-43DF-9909-647DBFA5315D}"/>
    <cellStyle name="Comma 2 2 2 3 2 2 3 3" xfId="16232" xr:uid="{FF36B8AF-0608-4ADE-8FAA-AF941A82C5B6}"/>
    <cellStyle name="Comma 2 2 2 3 2 2 3 4" xfId="29922" xr:uid="{5F0C20DC-1782-483C-8132-9AD6F7D742C5}"/>
    <cellStyle name="Comma 2 2 2 3 2 2 3 5" xfId="44806" xr:uid="{51017703-ED88-4E41-9EF5-26FBAC053C87}"/>
    <cellStyle name="Comma 2 2 2 3 2 2 4" xfId="19654" xr:uid="{68FB2287-9046-42D6-A0F1-0C426B084148}"/>
    <cellStyle name="Comma 2 2 2 3 2 2 4 2" xfId="33346" xr:uid="{5A1F6436-89BB-47A0-B784-ABE69E379850}"/>
    <cellStyle name="Comma 2 2 2 3 2 2 4 3" xfId="48230" xr:uid="{2A5BEDD0-AE58-4FD5-9B3A-9CE0E65E83EA}"/>
    <cellStyle name="Comma 2 2 2 3 2 2 5" xfId="12810" xr:uid="{0053C31A-5604-4937-A0C2-DB05DAB9F961}"/>
    <cellStyle name="Comma 2 2 2 3 2 2 6" xfId="26500" xr:uid="{CDE8C0BD-5103-4F92-A765-1CE0AAC54282}"/>
    <cellStyle name="Comma 2 2 2 3 2 2 7" xfId="41384" xr:uid="{68140884-3FA3-42FA-9CD8-D141A4BF5B9A}"/>
    <cellStyle name="Comma 2 2 2 3 2 3" xfId="7675" xr:uid="{26366D48-691E-47A2-BDB8-9ECCF5028D98}"/>
    <cellStyle name="Comma 2 2 2 3 2 3 2" xfId="11097" xr:uid="{1E750E03-30E1-4504-9A87-86E384E4C42B}"/>
    <cellStyle name="Comma 2 2 2 3 2 3 2 2" xfId="24787" xr:uid="{6F19CC4F-77CA-4F02-80B6-EA68ACB6F98F}"/>
    <cellStyle name="Comma 2 2 2 3 2 3 2 2 2" xfId="38479" xr:uid="{0757FF77-8F54-4869-B6EF-BA04ACE20A6E}"/>
    <cellStyle name="Comma 2 2 2 3 2 3 2 2 3" xfId="53363" xr:uid="{A78FEDA6-8F1E-4B01-AA9C-49FA4C655584}"/>
    <cellStyle name="Comma 2 2 2 3 2 3 2 3" xfId="17943" xr:uid="{6AB8F157-4192-47BC-A610-6D0682A01CA3}"/>
    <cellStyle name="Comma 2 2 2 3 2 3 2 4" xfId="31633" xr:uid="{036B3F4F-42A5-46C8-A989-24E90FF8B075}"/>
    <cellStyle name="Comma 2 2 2 3 2 3 2 5" xfId="46517" xr:uid="{57BB8893-FE25-4FF2-99C8-384422DEC2B8}"/>
    <cellStyle name="Comma 2 2 2 3 2 3 3" xfId="21365" xr:uid="{E9EE6005-46F3-4881-81F8-12FA8EBB6407}"/>
    <cellStyle name="Comma 2 2 2 3 2 3 3 2" xfId="35057" xr:uid="{5EC37303-5664-45F3-8317-8F2C45C205E2}"/>
    <cellStyle name="Comma 2 2 2 3 2 3 3 3" xfId="49941" xr:uid="{F5BB4086-C0D9-46EA-BED1-4998B7C46A27}"/>
    <cellStyle name="Comma 2 2 2 3 2 3 4" xfId="14521" xr:uid="{53E53C25-B83F-47FE-B493-A71CF4F319CD}"/>
    <cellStyle name="Comma 2 2 2 3 2 3 5" xfId="28211" xr:uid="{908C83D0-931A-4273-9871-68B1D4FDFE66}"/>
    <cellStyle name="Comma 2 2 2 3 2 3 6" xfId="43095" xr:uid="{6A351D7D-7654-4CAC-8C8F-8A68EAB3D5FF}"/>
    <cellStyle name="Comma 2 2 2 3 2 4" xfId="9385" xr:uid="{A7DDCA71-A1D8-43A9-90B7-4438B4F530D6}"/>
    <cellStyle name="Comma 2 2 2 3 2 4 2" xfId="23075" xr:uid="{BB1240A2-B414-4DD2-9290-83A7809AC330}"/>
    <cellStyle name="Comma 2 2 2 3 2 4 2 2" xfId="36767" xr:uid="{E374509F-5C23-4033-8E9A-B242E3498A4C}"/>
    <cellStyle name="Comma 2 2 2 3 2 4 2 3" xfId="51651" xr:uid="{893E031C-2062-4E87-819C-B5FF4EC205CB}"/>
    <cellStyle name="Comma 2 2 2 3 2 4 3" xfId="16231" xr:uid="{8E5383AD-EC2E-4AC6-BDE7-BE81D486E205}"/>
    <cellStyle name="Comma 2 2 2 3 2 4 4" xfId="29921" xr:uid="{82F5D5F9-3A21-4932-A964-84CA6A45B796}"/>
    <cellStyle name="Comma 2 2 2 3 2 4 5" xfId="44805" xr:uid="{A25A8917-14F7-410D-BA7F-9295CA61F821}"/>
    <cellStyle name="Comma 2 2 2 3 2 5" xfId="19653" xr:uid="{C0258BA9-E118-4A73-B797-D276EAA7D827}"/>
    <cellStyle name="Comma 2 2 2 3 2 5 2" xfId="33345" xr:uid="{D3F88C92-A8CB-40B2-B57A-D793712A122E}"/>
    <cellStyle name="Comma 2 2 2 3 2 5 3" xfId="48229" xr:uid="{104E5EAC-04BE-46C1-8E8D-6EBD0A6F8F7D}"/>
    <cellStyle name="Comma 2 2 2 3 2 6" xfId="12809" xr:uid="{B26A67F7-F1FD-4333-A30D-6D031B7146E4}"/>
    <cellStyle name="Comma 2 2 2 3 2 7" xfId="26499" xr:uid="{AE69E933-F84D-43EA-855B-113D95D9AA52}"/>
    <cellStyle name="Comma 2 2 2 3 2 8" xfId="41383" xr:uid="{0BC1BFF1-5A92-449D-B879-EAB66A389A40}"/>
    <cellStyle name="Comma 2 2 2 3 3" xfId="5963" xr:uid="{D6AF2992-DE89-42E2-8CDB-2137C53F967E}"/>
    <cellStyle name="Comma 2 2 2 3 3 2" xfId="7677" xr:uid="{50287D5C-1997-4F27-8498-EDCDD848CB16}"/>
    <cellStyle name="Comma 2 2 2 3 3 2 2" xfId="11099" xr:uid="{56239E7B-2370-4C7F-A109-D1290D40DCC4}"/>
    <cellStyle name="Comma 2 2 2 3 3 2 2 2" xfId="24789" xr:uid="{275D797F-2A87-43A9-AFD4-F92BF9D4750E}"/>
    <cellStyle name="Comma 2 2 2 3 3 2 2 2 2" xfId="38481" xr:uid="{50BB5E70-C544-44E3-9EFD-5AC72E1DE51E}"/>
    <cellStyle name="Comma 2 2 2 3 3 2 2 2 3" xfId="53365" xr:uid="{D07DF561-D048-45C6-8BD3-B50D7BCE6B08}"/>
    <cellStyle name="Comma 2 2 2 3 3 2 2 3" xfId="17945" xr:uid="{5AA2AC72-F9DB-4BCA-AA0E-B84621C7F498}"/>
    <cellStyle name="Comma 2 2 2 3 3 2 2 4" xfId="31635" xr:uid="{2428185D-4B5C-40D6-9315-ABB748C798CD}"/>
    <cellStyle name="Comma 2 2 2 3 3 2 2 5" xfId="46519" xr:uid="{3DF5EB9A-683D-4754-B2F7-638DC1B51720}"/>
    <cellStyle name="Comma 2 2 2 3 3 2 3" xfId="21367" xr:uid="{AA347B9E-10AF-418D-B994-D26FF443C9A9}"/>
    <cellStyle name="Comma 2 2 2 3 3 2 3 2" xfId="35059" xr:uid="{33CDF299-C607-453B-83A6-F14B99BB23BD}"/>
    <cellStyle name="Comma 2 2 2 3 3 2 3 3" xfId="49943" xr:uid="{A94AB6D2-E382-4FE0-8E0A-D44493363137}"/>
    <cellStyle name="Comma 2 2 2 3 3 2 4" xfId="14523" xr:uid="{33A98736-59C6-4F77-878C-46536C12063B}"/>
    <cellStyle name="Comma 2 2 2 3 3 2 5" xfId="28213" xr:uid="{1A600367-6914-4480-B582-50D9660C7197}"/>
    <cellStyle name="Comma 2 2 2 3 3 2 6" xfId="43097" xr:uid="{77916E2A-5E73-4B0A-8810-8DB241CB547D}"/>
    <cellStyle name="Comma 2 2 2 3 3 3" xfId="9387" xr:uid="{0FFEB9EE-BA80-4950-B78B-94901F6C4600}"/>
    <cellStyle name="Comma 2 2 2 3 3 3 2" xfId="23077" xr:uid="{8478C9E0-5B9C-4585-946A-B9E0271C0AD7}"/>
    <cellStyle name="Comma 2 2 2 3 3 3 2 2" xfId="36769" xr:uid="{A20A96AA-71FF-4A33-B65F-CAC036DF2FC8}"/>
    <cellStyle name="Comma 2 2 2 3 3 3 2 3" xfId="51653" xr:uid="{E2231129-FEBB-4541-8102-BC86B81E8494}"/>
    <cellStyle name="Comma 2 2 2 3 3 3 3" xfId="16233" xr:uid="{1F1AE8F1-B7A2-4777-9D68-C4016A54E2E0}"/>
    <cellStyle name="Comma 2 2 2 3 3 3 4" xfId="29923" xr:uid="{6FF11FA1-7AD8-43DC-919A-5856E6D6E23C}"/>
    <cellStyle name="Comma 2 2 2 3 3 3 5" xfId="44807" xr:uid="{24616379-0446-4B50-B562-B2942D1B9289}"/>
    <cellStyle name="Comma 2 2 2 3 3 4" xfId="19655" xr:uid="{A05731E1-9824-443A-BB5C-DF339B52F1B0}"/>
    <cellStyle name="Comma 2 2 2 3 3 4 2" xfId="33347" xr:uid="{ECE4D3DE-E9BF-4801-934F-7F397BF07638}"/>
    <cellStyle name="Comma 2 2 2 3 3 4 3" xfId="48231" xr:uid="{A09BAEFB-E0EB-4723-95DC-B68D86589272}"/>
    <cellStyle name="Comma 2 2 2 3 3 5" xfId="12811" xr:uid="{06599BE1-39AF-4FFC-87DA-72EEAE534342}"/>
    <cellStyle name="Comma 2 2 2 3 3 6" xfId="26501" xr:uid="{AC7733D9-BC39-49C8-94D9-6274A955CBE7}"/>
    <cellStyle name="Comma 2 2 2 3 3 7" xfId="41385" xr:uid="{B55F1230-325B-4B76-ACB2-36F864CCA4E0}"/>
    <cellStyle name="Comma 2 2 2 3 4" xfId="5964" xr:uid="{6A0643B3-FF4E-4B47-8234-D3E7968FB9FB}"/>
    <cellStyle name="Comma 2 2 2 3 4 2" xfId="7678" xr:uid="{72E2CC9E-9F1D-40AB-8577-06641F7B2E50}"/>
    <cellStyle name="Comma 2 2 2 3 4 2 2" xfId="11100" xr:uid="{0BFE23BA-B992-4A40-8B9A-1254F3A40600}"/>
    <cellStyle name="Comma 2 2 2 3 4 2 2 2" xfId="24790" xr:uid="{0D7E35C5-E20B-4549-B7C0-C0CFD636F07A}"/>
    <cellStyle name="Comma 2 2 2 3 4 2 2 2 2" xfId="38482" xr:uid="{F0ED292B-E4AB-4B76-8386-3FB5F15006A1}"/>
    <cellStyle name="Comma 2 2 2 3 4 2 2 2 3" xfId="53366" xr:uid="{956EF499-0D27-4A0B-B1E1-6788135A31BE}"/>
    <cellStyle name="Comma 2 2 2 3 4 2 2 3" xfId="17946" xr:uid="{1FA9D2E1-E6F5-4005-BC3E-6E672CBB6553}"/>
    <cellStyle name="Comma 2 2 2 3 4 2 2 4" xfId="31636" xr:uid="{05100F24-FE60-4701-983E-34DEE02EAAFB}"/>
    <cellStyle name="Comma 2 2 2 3 4 2 2 5" xfId="46520" xr:uid="{44FA753C-C1FA-4073-9986-3989341BEF94}"/>
    <cellStyle name="Comma 2 2 2 3 4 2 3" xfId="21368" xr:uid="{6A8CB3F6-B2AC-45BA-9AEC-BACA3F4ED5AF}"/>
    <cellStyle name="Comma 2 2 2 3 4 2 3 2" xfId="35060" xr:uid="{13784319-1CB9-4740-AFD2-5D99E09E6C54}"/>
    <cellStyle name="Comma 2 2 2 3 4 2 3 3" xfId="49944" xr:uid="{1CD189A6-8589-4F1C-97F6-01D064CC1F8F}"/>
    <cellStyle name="Comma 2 2 2 3 4 2 4" xfId="14524" xr:uid="{3A3369BF-6DE7-4C1B-BAF4-5359754C8E64}"/>
    <cellStyle name="Comma 2 2 2 3 4 2 5" xfId="28214" xr:uid="{87CF925C-A99B-4DDD-80CD-E1BCB7A2F6E6}"/>
    <cellStyle name="Comma 2 2 2 3 4 2 6" xfId="43098" xr:uid="{24D52E8B-0367-43A6-892D-E5373C0AF1E3}"/>
    <cellStyle name="Comma 2 2 2 3 4 3" xfId="9388" xr:uid="{D6CAA509-3A2C-45A1-8834-8A3E1DF0C7B6}"/>
    <cellStyle name="Comma 2 2 2 3 4 3 2" xfId="23078" xr:uid="{167EB5BC-2CB7-4004-A58B-50DD7FE1B8D0}"/>
    <cellStyle name="Comma 2 2 2 3 4 3 2 2" xfId="36770" xr:uid="{0F43E31B-4C25-4A59-A658-97C8029B51AF}"/>
    <cellStyle name="Comma 2 2 2 3 4 3 2 3" xfId="51654" xr:uid="{F6281769-76D0-41E0-B2D5-08325DF046C3}"/>
    <cellStyle name="Comma 2 2 2 3 4 3 3" xfId="16234" xr:uid="{EE9F8652-1AE0-49E3-8921-83D260BA907A}"/>
    <cellStyle name="Comma 2 2 2 3 4 3 4" xfId="29924" xr:uid="{4DB11080-72DD-4903-BAC8-E00B256EC85B}"/>
    <cellStyle name="Comma 2 2 2 3 4 3 5" xfId="44808" xr:uid="{338EF53D-7330-4461-982F-E16C3D9EB4A8}"/>
    <cellStyle name="Comma 2 2 2 3 4 4" xfId="19656" xr:uid="{E5E9576B-99CD-4AD7-9BCB-6ABFDCB9819A}"/>
    <cellStyle name="Comma 2 2 2 3 4 4 2" xfId="33348" xr:uid="{9B8EA2FE-A85F-4636-9A33-D727610446D9}"/>
    <cellStyle name="Comma 2 2 2 3 4 4 3" xfId="48232" xr:uid="{BC55ED58-35D2-4E89-B663-B94EB9312930}"/>
    <cellStyle name="Comma 2 2 2 3 4 5" xfId="12812" xr:uid="{62914B48-4CBE-46C5-A00F-A0E6AE71CECB}"/>
    <cellStyle name="Comma 2 2 2 3 4 6" xfId="26502" xr:uid="{FB479477-8D5F-48C6-9B8F-BB9716B8668F}"/>
    <cellStyle name="Comma 2 2 2 3 4 7" xfId="41386" xr:uid="{AF1D92F1-31C2-45F3-8D86-AA9347190032}"/>
    <cellStyle name="Comma 2 2 2 3 5" xfId="7674" xr:uid="{7EBEBFCF-BF2C-40F0-8BF6-794778E72E8B}"/>
    <cellStyle name="Comma 2 2 2 3 5 2" xfId="11096" xr:uid="{A73D95A6-BD3C-4560-9FE6-216D32E5A09D}"/>
    <cellStyle name="Comma 2 2 2 3 5 2 2" xfId="24786" xr:uid="{A357FA48-AC06-4926-84AA-C1603D087ED7}"/>
    <cellStyle name="Comma 2 2 2 3 5 2 2 2" xfId="38478" xr:uid="{F7CF9309-F04D-4EE5-B420-7254E02EF063}"/>
    <cellStyle name="Comma 2 2 2 3 5 2 2 3" xfId="53362" xr:uid="{9A7597B2-662D-46FD-8D69-F8C4DE6431D9}"/>
    <cellStyle name="Comma 2 2 2 3 5 2 3" xfId="17942" xr:uid="{F9335955-4645-4469-B784-2373C96FDE81}"/>
    <cellStyle name="Comma 2 2 2 3 5 2 4" xfId="31632" xr:uid="{1FEA5FF7-9F11-47BA-8507-2EB38E221B55}"/>
    <cellStyle name="Comma 2 2 2 3 5 2 5" xfId="46516" xr:uid="{8F5B6F3D-897E-4DDC-A511-600A4A22E6DE}"/>
    <cellStyle name="Comma 2 2 2 3 5 3" xfId="21364" xr:uid="{73B45653-52F8-4477-9023-D984608686FC}"/>
    <cellStyle name="Comma 2 2 2 3 5 3 2" xfId="35056" xr:uid="{EC8BF70E-C073-4BE3-BCFC-CE8B853FB9BF}"/>
    <cellStyle name="Comma 2 2 2 3 5 3 3" xfId="49940" xr:uid="{39FEB90D-E810-46C8-A982-7AF027521E85}"/>
    <cellStyle name="Comma 2 2 2 3 5 4" xfId="14520" xr:uid="{AFAF3488-B53B-40CF-A564-F2EC8B494496}"/>
    <cellStyle name="Comma 2 2 2 3 5 5" xfId="28210" xr:uid="{9D84DC78-E83D-4A69-9B8F-8FB57BDF9662}"/>
    <cellStyle name="Comma 2 2 2 3 5 6" xfId="43094" xr:uid="{B8EB9335-B49C-4FE1-8F08-FECC22928E55}"/>
    <cellStyle name="Comma 2 2 2 3 6" xfId="9384" xr:uid="{6AE0C91E-8BA6-418B-BA49-AEFEB75EFF69}"/>
    <cellStyle name="Comma 2 2 2 3 6 2" xfId="23074" xr:uid="{DEA878C4-EFDC-4BE7-A225-F82DBACEB777}"/>
    <cellStyle name="Comma 2 2 2 3 6 2 2" xfId="36766" xr:uid="{1EEDB71A-0EFD-40F0-BBCB-50B21058879E}"/>
    <cellStyle name="Comma 2 2 2 3 6 2 3" xfId="51650" xr:uid="{4ABB69E8-6480-40DA-89EF-B8B1DAA4324F}"/>
    <cellStyle name="Comma 2 2 2 3 6 3" xfId="16230" xr:uid="{37E6083F-3708-4FBC-8BCC-FDFCCE36301E}"/>
    <cellStyle name="Comma 2 2 2 3 6 4" xfId="29920" xr:uid="{A28149E1-A687-4FC8-815E-A8703A3699A2}"/>
    <cellStyle name="Comma 2 2 2 3 6 5" xfId="44804" xr:uid="{786637FF-1712-42D3-85E9-AF0EDD839ED0}"/>
    <cellStyle name="Comma 2 2 2 3 7" xfId="19652" xr:uid="{6E2397BC-2215-4E0F-B9A7-1C407EF01EE8}"/>
    <cellStyle name="Comma 2 2 2 3 7 2" xfId="33344" xr:uid="{07E2DCA1-D363-4F29-85B4-FE28C6E13EE0}"/>
    <cellStyle name="Comma 2 2 2 3 7 3" xfId="48228" xr:uid="{2C2D963A-922F-4C36-B0AC-1A7301CC02A3}"/>
    <cellStyle name="Comma 2 2 2 3 8" xfId="12808" xr:uid="{6E268240-87D7-4619-BB4B-8DD4F78EBDFC}"/>
    <cellStyle name="Comma 2 2 2 3 9" xfId="26498" xr:uid="{138C0431-09BA-4362-8670-082B8B8943C4}"/>
    <cellStyle name="Comma 2 2 2 4" xfId="5965" xr:uid="{A0A4B6F6-D55D-46D9-8B5C-9D69366353FB}"/>
    <cellStyle name="Comma 2 2 2 4 10" xfId="41387" xr:uid="{D1F41DAC-9AA3-48E9-9C11-28D00429D6F8}"/>
    <cellStyle name="Comma 2 2 2 4 2" xfId="5966" xr:uid="{96E2A04E-55AA-48A3-9333-8562AE977465}"/>
    <cellStyle name="Comma 2 2 2 4 2 2" xfId="5967" xr:uid="{A433B7F4-94C6-4FA9-A881-EE7BDCD00AA1}"/>
    <cellStyle name="Comma 2 2 2 4 2 2 2" xfId="7681" xr:uid="{54CC8382-D2C0-4FE7-A1E2-C8DED5EDFE52}"/>
    <cellStyle name="Comma 2 2 2 4 2 2 2 2" xfId="11103" xr:uid="{38B187C3-EC95-4BAB-B124-56C6B2C88852}"/>
    <cellStyle name="Comma 2 2 2 4 2 2 2 2 2" xfId="24793" xr:uid="{B73D4FB8-9CC3-4A18-823C-DA6F6662B79C}"/>
    <cellStyle name="Comma 2 2 2 4 2 2 2 2 2 2" xfId="38485" xr:uid="{FCB01049-8465-4E2D-9436-59B12C9334A6}"/>
    <cellStyle name="Comma 2 2 2 4 2 2 2 2 2 3" xfId="53369" xr:uid="{C12C610D-A4A6-4A0B-B334-C5E9F067E234}"/>
    <cellStyle name="Comma 2 2 2 4 2 2 2 2 3" xfId="17949" xr:uid="{95ECF691-0D3C-4088-86D5-A1C64D286AB9}"/>
    <cellStyle name="Comma 2 2 2 4 2 2 2 2 4" xfId="31639" xr:uid="{B7005768-80F5-44D4-B1F1-CDC06AF6A78D}"/>
    <cellStyle name="Comma 2 2 2 4 2 2 2 2 5" xfId="46523" xr:uid="{F5801181-C3BF-4197-9C79-74D7EDD5777D}"/>
    <cellStyle name="Comma 2 2 2 4 2 2 2 3" xfId="21371" xr:uid="{5AADB37C-BD34-4C25-B809-29A697488B0A}"/>
    <cellStyle name="Comma 2 2 2 4 2 2 2 3 2" xfId="35063" xr:uid="{D9A33EDF-FA68-42B5-AF80-AD924D74EDBD}"/>
    <cellStyle name="Comma 2 2 2 4 2 2 2 3 3" xfId="49947" xr:uid="{98330583-32B2-4BC6-83AB-A6FC8CC63C8B}"/>
    <cellStyle name="Comma 2 2 2 4 2 2 2 4" xfId="14527" xr:uid="{920A288F-C999-4FE5-875C-7B5216ED7720}"/>
    <cellStyle name="Comma 2 2 2 4 2 2 2 5" xfId="28217" xr:uid="{F4C51D41-F0CA-459D-9A55-011FFEDE97EC}"/>
    <cellStyle name="Comma 2 2 2 4 2 2 2 6" xfId="43101" xr:uid="{D23E0033-7785-4766-9F89-A192B8CE36D1}"/>
    <cellStyle name="Comma 2 2 2 4 2 2 3" xfId="9391" xr:uid="{B78C0AC5-F787-45CC-B2C8-C2A4642A4864}"/>
    <cellStyle name="Comma 2 2 2 4 2 2 3 2" xfId="23081" xr:uid="{6B92120A-A65D-4C79-AC6E-1684321CBDA8}"/>
    <cellStyle name="Comma 2 2 2 4 2 2 3 2 2" xfId="36773" xr:uid="{C3AA9159-CE29-4907-9E9C-00AC10C8B4FB}"/>
    <cellStyle name="Comma 2 2 2 4 2 2 3 2 3" xfId="51657" xr:uid="{CFF9635D-61A3-49F1-952F-6F86C25AD4DA}"/>
    <cellStyle name="Comma 2 2 2 4 2 2 3 3" xfId="16237" xr:uid="{D00D2F0B-25C6-4AE6-A19A-241F3D6DE030}"/>
    <cellStyle name="Comma 2 2 2 4 2 2 3 4" xfId="29927" xr:uid="{FDE17F9B-3B40-47FC-9391-D342C78329C1}"/>
    <cellStyle name="Comma 2 2 2 4 2 2 3 5" xfId="44811" xr:uid="{5FEED189-FC8E-4582-85A2-BC2872DF8C39}"/>
    <cellStyle name="Comma 2 2 2 4 2 2 4" xfId="19659" xr:uid="{01E18A98-65D7-41C7-B345-E1C8C9CC9F94}"/>
    <cellStyle name="Comma 2 2 2 4 2 2 4 2" xfId="33351" xr:uid="{1331F8F4-C14C-4967-A150-2DC9459D1A19}"/>
    <cellStyle name="Comma 2 2 2 4 2 2 4 3" xfId="48235" xr:uid="{A21A42B2-B3EC-4F55-A980-DD8BFD9C6F58}"/>
    <cellStyle name="Comma 2 2 2 4 2 2 5" xfId="12815" xr:uid="{FBE966F5-35E7-4DCB-B3A8-0A5F5341100D}"/>
    <cellStyle name="Comma 2 2 2 4 2 2 6" xfId="26505" xr:uid="{664D60A5-811A-4E41-BDA6-0A8A88B45279}"/>
    <cellStyle name="Comma 2 2 2 4 2 2 7" xfId="41389" xr:uid="{A61E2AEA-7353-495E-8A37-A41E80D9C2E7}"/>
    <cellStyle name="Comma 2 2 2 4 2 3" xfId="7680" xr:uid="{56DD972E-E5E3-4248-9B51-C813CF4CAD9A}"/>
    <cellStyle name="Comma 2 2 2 4 2 3 2" xfId="11102" xr:uid="{87CDDA61-CAAB-48F5-B023-11E4D0F9D74F}"/>
    <cellStyle name="Comma 2 2 2 4 2 3 2 2" xfId="24792" xr:uid="{DA17451A-0681-4C16-A9B3-1D2BF248A633}"/>
    <cellStyle name="Comma 2 2 2 4 2 3 2 2 2" xfId="38484" xr:uid="{4FE32E6B-3B22-44DE-B536-8888393BE176}"/>
    <cellStyle name="Comma 2 2 2 4 2 3 2 2 3" xfId="53368" xr:uid="{D4459CCB-24C5-4395-B9C9-F720853B2189}"/>
    <cellStyle name="Comma 2 2 2 4 2 3 2 3" xfId="17948" xr:uid="{618DB8CC-F191-4399-AD23-1B321DAF2CA6}"/>
    <cellStyle name="Comma 2 2 2 4 2 3 2 4" xfId="31638" xr:uid="{02B988C7-756A-4794-B1F6-7E8171B00CA3}"/>
    <cellStyle name="Comma 2 2 2 4 2 3 2 5" xfId="46522" xr:uid="{96AFC983-0E28-4614-8EFD-1FE29AE23D83}"/>
    <cellStyle name="Comma 2 2 2 4 2 3 3" xfId="21370" xr:uid="{A968C9E0-E49E-4D6A-9BE6-F35BC9A24BD8}"/>
    <cellStyle name="Comma 2 2 2 4 2 3 3 2" xfId="35062" xr:uid="{FECE4479-4E91-4F41-9BCD-75FB22864EED}"/>
    <cellStyle name="Comma 2 2 2 4 2 3 3 3" xfId="49946" xr:uid="{B8FDEEF4-5326-434C-A97E-07389AD5C6E8}"/>
    <cellStyle name="Comma 2 2 2 4 2 3 4" xfId="14526" xr:uid="{565CAE77-9E79-4E0D-82A6-BCFB386B612C}"/>
    <cellStyle name="Comma 2 2 2 4 2 3 5" xfId="28216" xr:uid="{23415326-2408-4243-A80A-B164B6A2E81C}"/>
    <cellStyle name="Comma 2 2 2 4 2 3 6" xfId="43100" xr:uid="{B8B6CC89-A5D0-4141-9326-6CA77F2FED13}"/>
    <cellStyle name="Comma 2 2 2 4 2 4" xfId="9390" xr:uid="{FE8A84E8-B99A-4A99-B526-1834E6BF2A62}"/>
    <cellStyle name="Comma 2 2 2 4 2 4 2" xfId="23080" xr:uid="{C27B02D3-6625-4584-AD70-32D48919C8A6}"/>
    <cellStyle name="Comma 2 2 2 4 2 4 2 2" xfId="36772" xr:uid="{C40D2712-C7C5-4E54-8E76-95FC8B45E804}"/>
    <cellStyle name="Comma 2 2 2 4 2 4 2 3" xfId="51656" xr:uid="{308A181C-13B9-4F62-8148-AADDF317402E}"/>
    <cellStyle name="Comma 2 2 2 4 2 4 3" xfId="16236" xr:uid="{074D29D5-CFB1-4121-9C8A-B9193037AA77}"/>
    <cellStyle name="Comma 2 2 2 4 2 4 4" xfId="29926" xr:uid="{3968CA55-673B-455D-BAF7-B25F47A7E6F9}"/>
    <cellStyle name="Comma 2 2 2 4 2 4 5" xfId="44810" xr:uid="{E5A002B4-2D3F-46B5-B412-3D82546F97CF}"/>
    <cellStyle name="Comma 2 2 2 4 2 5" xfId="19658" xr:uid="{F4DD7B11-ADBC-4F59-87A2-E16AFF57448D}"/>
    <cellStyle name="Comma 2 2 2 4 2 5 2" xfId="33350" xr:uid="{79FFBF6B-A36D-4FF2-9C4B-A24C1E862AE2}"/>
    <cellStyle name="Comma 2 2 2 4 2 5 3" xfId="48234" xr:uid="{5EC9F538-5109-4AD3-B875-79ECCC30440A}"/>
    <cellStyle name="Comma 2 2 2 4 2 6" xfId="12814" xr:uid="{AA312A69-A136-4AC9-B6F0-D4BF40B81895}"/>
    <cellStyle name="Comma 2 2 2 4 2 7" xfId="26504" xr:uid="{88462D5D-6BCE-4974-B379-D4BE5D3EB02B}"/>
    <cellStyle name="Comma 2 2 2 4 2 8" xfId="41388" xr:uid="{CBD05BCA-F096-4D53-8DBD-A75D76D4EB8C}"/>
    <cellStyle name="Comma 2 2 2 4 3" xfId="5968" xr:uid="{CBC4D37A-BEEF-4B7E-8F9B-993CE1539909}"/>
    <cellStyle name="Comma 2 2 2 4 3 2" xfId="7682" xr:uid="{C586726D-CCE2-47A7-9975-772705EEF874}"/>
    <cellStyle name="Comma 2 2 2 4 3 2 2" xfId="11104" xr:uid="{8AD8B6C9-FE1B-482C-9D71-69CCD43DD95A}"/>
    <cellStyle name="Comma 2 2 2 4 3 2 2 2" xfId="24794" xr:uid="{0849B911-B745-46F6-8E5A-05A649A8CB56}"/>
    <cellStyle name="Comma 2 2 2 4 3 2 2 2 2" xfId="38486" xr:uid="{0561F9AA-68CF-48E6-BF46-686B109C973D}"/>
    <cellStyle name="Comma 2 2 2 4 3 2 2 2 3" xfId="53370" xr:uid="{F3794DBA-BA40-4C66-B98A-BDE85D8A4E7E}"/>
    <cellStyle name="Comma 2 2 2 4 3 2 2 3" xfId="17950" xr:uid="{13A152EE-69D1-4D04-878E-9ED38652C521}"/>
    <cellStyle name="Comma 2 2 2 4 3 2 2 4" xfId="31640" xr:uid="{F5AAC4AF-D282-45D2-85BD-EA85E4EEFEFE}"/>
    <cellStyle name="Comma 2 2 2 4 3 2 2 5" xfId="46524" xr:uid="{407678CE-151B-4C5E-AB32-1CFDAB6FC419}"/>
    <cellStyle name="Comma 2 2 2 4 3 2 3" xfId="21372" xr:uid="{E926EC87-65D3-4E35-A701-1020B9C3BD7C}"/>
    <cellStyle name="Comma 2 2 2 4 3 2 3 2" xfId="35064" xr:uid="{FD28FE7B-7086-4FB2-AA6A-C695199225DF}"/>
    <cellStyle name="Comma 2 2 2 4 3 2 3 3" xfId="49948" xr:uid="{A0643478-5D0A-4CB5-B060-22B9CC4A0CAB}"/>
    <cellStyle name="Comma 2 2 2 4 3 2 4" xfId="14528" xr:uid="{0554EBD5-DA81-4DF8-9C48-CFAD27D4A4E2}"/>
    <cellStyle name="Comma 2 2 2 4 3 2 5" xfId="28218" xr:uid="{66D74072-CAB4-4242-8B7E-C5E761334BA0}"/>
    <cellStyle name="Comma 2 2 2 4 3 2 6" xfId="43102" xr:uid="{C8918602-2B5C-4075-A9FD-1B7690CCC5D0}"/>
    <cellStyle name="Comma 2 2 2 4 3 3" xfId="9392" xr:uid="{BF7B93DD-7DAF-4AD8-B65C-667E89DFE8BB}"/>
    <cellStyle name="Comma 2 2 2 4 3 3 2" xfId="23082" xr:uid="{7BCEA649-F2F1-45A4-AEA0-6873A5816104}"/>
    <cellStyle name="Comma 2 2 2 4 3 3 2 2" xfId="36774" xr:uid="{70382CFB-D1FA-4983-855C-0186A1F96C94}"/>
    <cellStyle name="Comma 2 2 2 4 3 3 2 3" xfId="51658" xr:uid="{BD1DB8BC-41B6-4E1D-8130-40C779072416}"/>
    <cellStyle name="Comma 2 2 2 4 3 3 3" xfId="16238" xr:uid="{6F312C14-9E3B-43E6-8779-01EAC13D181B}"/>
    <cellStyle name="Comma 2 2 2 4 3 3 4" xfId="29928" xr:uid="{756757DD-D1F5-4E01-93CE-EE66EDF00319}"/>
    <cellStyle name="Comma 2 2 2 4 3 3 5" xfId="44812" xr:uid="{C40E4048-26A1-4835-8697-2A052D6BF188}"/>
    <cellStyle name="Comma 2 2 2 4 3 4" xfId="19660" xr:uid="{CC8FF36E-EFC1-4B43-88AF-F93F6E8BF747}"/>
    <cellStyle name="Comma 2 2 2 4 3 4 2" xfId="33352" xr:uid="{172CFEF8-916F-4D26-B943-26367A1185D5}"/>
    <cellStyle name="Comma 2 2 2 4 3 4 3" xfId="48236" xr:uid="{27C66439-06B5-43E9-8D59-4288728DB25C}"/>
    <cellStyle name="Comma 2 2 2 4 3 5" xfId="12816" xr:uid="{0E2F970D-DA41-4E53-BE35-906F46D5F704}"/>
    <cellStyle name="Comma 2 2 2 4 3 6" xfId="26506" xr:uid="{DA270F3F-DF79-42C3-9F53-85CF87588DBB}"/>
    <cellStyle name="Comma 2 2 2 4 3 7" xfId="41390" xr:uid="{FCCCFD41-800B-4B23-9C7E-668D0FA443B8}"/>
    <cellStyle name="Comma 2 2 2 4 4" xfId="5969" xr:uid="{156E2DE4-DC0C-44AB-8D73-DA42D8D490CD}"/>
    <cellStyle name="Comma 2 2 2 4 4 2" xfId="7683" xr:uid="{A488A1B7-6DDE-4A9D-B5F7-3A40528C941A}"/>
    <cellStyle name="Comma 2 2 2 4 4 2 2" xfId="11105" xr:uid="{059F1D29-973C-4AE6-8CBA-CDD2D462EFAC}"/>
    <cellStyle name="Comma 2 2 2 4 4 2 2 2" xfId="24795" xr:uid="{66EBFF89-7CF7-4934-B4B6-9BF9E212D049}"/>
    <cellStyle name="Comma 2 2 2 4 4 2 2 2 2" xfId="38487" xr:uid="{EECA1DFD-E4CE-46DA-85EC-98CE35A34559}"/>
    <cellStyle name="Comma 2 2 2 4 4 2 2 2 3" xfId="53371" xr:uid="{C682429D-462A-458D-8A9E-F2563DA1FBD9}"/>
    <cellStyle name="Comma 2 2 2 4 4 2 2 3" xfId="17951" xr:uid="{DF75602F-AB92-4F16-98CE-8A3385D34983}"/>
    <cellStyle name="Comma 2 2 2 4 4 2 2 4" xfId="31641" xr:uid="{4668475E-7DD8-4B9C-B679-DD07BD5C2FC0}"/>
    <cellStyle name="Comma 2 2 2 4 4 2 2 5" xfId="46525" xr:uid="{EB23C64F-093D-4758-A650-C7D756EB6C55}"/>
    <cellStyle name="Comma 2 2 2 4 4 2 3" xfId="21373" xr:uid="{731A2AD2-68D2-4C31-9C1F-AE1CC275C5CE}"/>
    <cellStyle name="Comma 2 2 2 4 4 2 3 2" xfId="35065" xr:uid="{1FF72B3C-2B27-40FF-AA86-0AD22E9687ED}"/>
    <cellStyle name="Comma 2 2 2 4 4 2 3 3" xfId="49949" xr:uid="{774C6F7D-ECC2-42E7-BB7C-8FD8C2B6C164}"/>
    <cellStyle name="Comma 2 2 2 4 4 2 4" xfId="14529" xr:uid="{158B7BCB-2926-45E3-A473-A38FEE6A191D}"/>
    <cellStyle name="Comma 2 2 2 4 4 2 5" xfId="28219" xr:uid="{7D35ACEC-8266-43BD-B55C-77837657C080}"/>
    <cellStyle name="Comma 2 2 2 4 4 2 6" xfId="43103" xr:uid="{41C7248A-471C-4D7E-BB16-173E3267BB85}"/>
    <cellStyle name="Comma 2 2 2 4 4 3" xfId="9393" xr:uid="{3B487425-1B58-4E32-B066-0FF822F1746C}"/>
    <cellStyle name="Comma 2 2 2 4 4 3 2" xfId="23083" xr:uid="{27E4A8BC-1A41-4F0D-AE2D-932D1800209F}"/>
    <cellStyle name="Comma 2 2 2 4 4 3 2 2" xfId="36775" xr:uid="{DF0634EF-FE9F-4D79-B6B5-C755322AA510}"/>
    <cellStyle name="Comma 2 2 2 4 4 3 2 3" xfId="51659" xr:uid="{9D4C471B-E749-497D-9BFB-F139CB6D3A3E}"/>
    <cellStyle name="Comma 2 2 2 4 4 3 3" xfId="16239" xr:uid="{D657E7D2-2194-45A4-86C7-615B14CFC1BB}"/>
    <cellStyle name="Comma 2 2 2 4 4 3 4" xfId="29929" xr:uid="{27E93DAD-2070-4AD4-91C3-E7932CB199CE}"/>
    <cellStyle name="Comma 2 2 2 4 4 3 5" xfId="44813" xr:uid="{6DD4811E-ED87-4110-A27F-260E133C0EA6}"/>
    <cellStyle name="Comma 2 2 2 4 4 4" xfId="19661" xr:uid="{A3D6135C-E9CD-4647-88DA-719468FC9E50}"/>
    <cellStyle name="Comma 2 2 2 4 4 4 2" xfId="33353" xr:uid="{F81AB4E9-7DB8-479A-9510-28DAF59663B9}"/>
    <cellStyle name="Comma 2 2 2 4 4 4 3" xfId="48237" xr:uid="{4CE7EFB4-C95D-4A6A-8C6C-F42D53010F75}"/>
    <cellStyle name="Comma 2 2 2 4 4 5" xfId="12817" xr:uid="{C84B6CCA-9A29-48F2-8782-C142E6C202EB}"/>
    <cellStyle name="Comma 2 2 2 4 4 6" xfId="26507" xr:uid="{E00EBAAE-6242-4C90-91ED-9E5E6F079EDE}"/>
    <cellStyle name="Comma 2 2 2 4 4 7" xfId="41391" xr:uid="{B4D53344-ACFC-461C-B4FD-E1A2CD8D00E4}"/>
    <cellStyle name="Comma 2 2 2 4 5" xfId="7679" xr:uid="{B2D2631E-A821-4435-BC12-E918A99F9409}"/>
    <cellStyle name="Comma 2 2 2 4 5 2" xfId="11101" xr:uid="{541E61FB-C6B7-4AE9-B1C6-A3AA3244F753}"/>
    <cellStyle name="Comma 2 2 2 4 5 2 2" xfId="24791" xr:uid="{851F0D59-65CF-4A6F-B6F7-9F33A2E40A20}"/>
    <cellStyle name="Comma 2 2 2 4 5 2 2 2" xfId="38483" xr:uid="{E0B76CC1-967E-412D-A777-1E1B95F515D9}"/>
    <cellStyle name="Comma 2 2 2 4 5 2 2 3" xfId="53367" xr:uid="{C463C575-3148-49D2-A241-7DBCBF35BBC6}"/>
    <cellStyle name="Comma 2 2 2 4 5 2 3" xfId="17947" xr:uid="{BC2D1E05-BF54-4BF8-B1FC-F1A5525BC2D0}"/>
    <cellStyle name="Comma 2 2 2 4 5 2 4" xfId="31637" xr:uid="{FABCF05B-108F-41CA-BC92-95A027AE5BBA}"/>
    <cellStyle name="Comma 2 2 2 4 5 2 5" xfId="46521" xr:uid="{C5C10C03-6999-4840-844C-8975A1D1A3B6}"/>
    <cellStyle name="Comma 2 2 2 4 5 3" xfId="21369" xr:uid="{4FCA6B5C-1B0B-43CE-A360-D8F5F0B114A9}"/>
    <cellStyle name="Comma 2 2 2 4 5 3 2" xfId="35061" xr:uid="{F1116334-B92F-45AE-AAB4-25B83FF379B9}"/>
    <cellStyle name="Comma 2 2 2 4 5 3 3" xfId="49945" xr:uid="{C487573F-7A11-4314-A58C-33B9B2024600}"/>
    <cellStyle name="Comma 2 2 2 4 5 4" xfId="14525" xr:uid="{E1F9236F-1D2E-47E4-9806-A870904A89C8}"/>
    <cellStyle name="Comma 2 2 2 4 5 5" xfId="28215" xr:uid="{C357E791-7CBB-4707-93F0-3F19FE541D2B}"/>
    <cellStyle name="Comma 2 2 2 4 5 6" xfId="43099" xr:uid="{DCB98B38-EFEB-4205-9F05-F06E14B24205}"/>
    <cellStyle name="Comma 2 2 2 4 6" xfId="9389" xr:uid="{416DD741-2270-4877-8E4F-E74EFC349028}"/>
    <cellStyle name="Comma 2 2 2 4 6 2" xfId="23079" xr:uid="{1F35A9CA-9A8E-45AA-AD9A-53A80B46A193}"/>
    <cellStyle name="Comma 2 2 2 4 6 2 2" xfId="36771" xr:uid="{A8F4D523-D05C-4BC0-9C29-BE068EA83690}"/>
    <cellStyle name="Comma 2 2 2 4 6 2 3" xfId="51655" xr:uid="{E3C331D2-B482-4FAB-8CD1-637C969A5FEC}"/>
    <cellStyle name="Comma 2 2 2 4 6 3" xfId="16235" xr:uid="{1CCDD103-D738-4755-8DF9-B9D67740578D}"/>
    <cellStyle name="Comma 2 2 2 4 6 4" xfId="29925" xr:uid="{CABCEF87-AD07-4C26-AE67-8F79989227D4}"/>
    <cellStyle name="Comma 2 2 2 4 6 5" xfId="44809" xr:uid="{BAE0DA55-79BE-4B4C-9A88-0F6EE4EDF164}"/>
    <cellStyle name="Comma 2 2 2 4 7" xfId="19657" xr:uid="{6BD0AAB0-99D1-43AF-B212-A63C31C246E2}"/>
    <cellStyle name="Comma 2 2 2 4 7 2" xfId="33349" xr:uid="{FD936B66-C284-4B74-AB47-B81A37FE5518}"/>
    <cellStyle name="Comma 2 2 2 4 7 3" xfId="48233" xr:uid="{14339578-2046-45BA-948D-BD26713E65F4}"/>
    <cellStyle name="Comma 2 2 2 4 8" xfId="12813" xr:uid="{0396572C-AADB-4E5D-ACB5-644684820A7B}"/>
    <cellStyle name="Comma 2 2 2 4 9" xfId="26503" xr:uid="{B9512586-CBDB-487D-AB85-8E6D92F1B1D3}"/>
    <cellStyle name="Comma 2 2 2 5" xfId="5970" xr:uid="{7FD0BB86-4708-4E57-9F72-B90B24A8C507}"/>
    <cellStyle name="Comma 2 2 2 5 2" xfId="5971" xr:uid="{A14AB73C-CED1-4091-88F1-41EC2D31ED25}"/>
    <cellStyle name="Comma 2 2 2 5 2 2" xfId="7685" xr:uid="{95FF15A6-3807-42EB-A601-D34EFA331EF6}"/>
    <cellStyle name="Comma 2 2 2 5 2 2 2" xfId="11107" xr:uid="{51BF478F-436E-4F58-ACCA-5C140B472649}"/>
    <cellStyle name="Comma 2 2 2 5 2 2 2 2" xfId="24797" xr:uid="{81E0E84A-6C2D-4B20-B9F1-E0F57263EDDD}"/>
    <cellStyle name="Comma 2 2 2 5 2 2 2 2 2" xfId="38489" xr:uid="{522873D7-3DF6-4288-A2F2-C63E36B6EDA3}"/>
    <cellStyle name="Comma 2 2 2 5 2 2 2 2 3" xfId="53373" xr:uid="{74606C0E-4B80-4B36-824D-C5718E9D313E}"/>
    <cellStyle name="Comma 2 2 2 5 2 2 2 3" xfId="17953" xr:uid="{B771381C-0F6D-448D-9FA0-5C36C617B356}"/>
    <cellStyle name="Comma 2 2 2 5 2 2 2 4" xfId="31643" xr:uid="{38640616-AB19-40B7-A699-21D27071698D}"/>
    <cellStyle name="Comma 2 2 2 5 2 2 2 5" xfId="46527" xr:uid="{5F370838-C873-4743-9B24-CC95118FB2A8}"/>
    <cellStyle name="Comma 2 2 2 5 2 2 3" xfId="21375" xr:uid="{583017A8-5359-4B24-B7A3-71BC49868B33}"/>
    <cellStyle name="Comma 2 2 2 5 2 2 3 2" xfId="35067" xr:uid="{1E4EDD3B-A2F0-4346-B5E1-175B7783F716}"/>
    <cellStyle name="Comma 2 2 2 5 2 2 3 3" xfId="49951" xr:uid="{FBF79140-8CDA-45C8-A6F2-E1C44627DD97}"/>
    <cellStyle name="Comma 2 2 2 5 2 2 4" xfId="14531" xr:uid="{8EDC3035-9B91-469E-88C2-50FB78ADEE9B}"/>
    <cellStyle name="Comma 2 2 2 5 2 2 5" xfId="28221" xr:uid="{5DC1862C-CCAF-4B6C-BAE3-60FA477B3CD4}"/>
    <cellStyle name="Comma 2 2 2 5 2 2 6" xfId="43105" xr:uid="{B1D11DA9-C74F-4900-8DAC-63D85F7A4F6F}"/>
    <cellStyle name="Comma 2 2 2 5 2 3" xfId="9395" xr:uid="{852648FC-53B8-4713-A88B-315D4B1A7AAD}"/>
    <cellStyle name="Comma 2 2 2 5 2 3 2" xfId="23085" xr:uid="{901AF05A-A23E-413C-A3BF-710B0AD5E94D}"/>
    <cellStyle name="Comma 2 2 2 5 2 3 2 2" xfId="36777" xr:uid="{E156AE6C-3790-4B33-AED8-2DF68BEC8A34}"/>
    <cellStyle name="Comma 2 2 2 5 2 3 2 3" xfId="51661" xr:uid="{B374DE1D-0D33-4FFE-9FE6-131501F728C8}"/>
    <cellStyle name="Comma 2 2 2 5 2 3 3" xfId="16241" xr:uid="{CD6680EC-3758-4B5E-8F9D-6EF0BF90143B}"/>
    <cellStyle name="Comma 2 2 2 5 2 3 4" xfId="29931" xr:uid="{2CE877E7-C338-4BE0-B73C-3F352623F9AF}"/>
    <cellStyle name="Comma 2 2 2 5 2 3 5" xfId="44815" xr:uid="{2DEA48BE-84DF-4043-829D-9864565ACC2B}"/>
    <cellStyle name="Comma 2 2 2 5 2 4" xfId="19663" xr:uid="{1A8422EA-EAF7-453D-A71A-C4F02E3D88EC}"/>
    <cellStyle name="Comma 2 2 2 5 2 4 2" xfId="33355" xr:uid="{AECA0B11-D63A-49E5-AD60-DB5066633EFF}"/>
    <cellStyle name="Comma 2 2 2 5 2 4 3" xfId="48239" xr:uid="{FCD53B62-F469-4914-95AA-88C2925D2263}"/>
    <cellStyle name="Comma 2 2 2 5 2 5" xfId="12819" xr:uid="{5EB9F4DF-B715-49EC-BAC2-E59B2E9B76A6}"/>
    <cellStyle name="Comma 2 2 2 5 2 6" xfId="26509" xr:uid="{C319F578-DC57-41DF-A1DF-9E6A8F8FE569}"/>
    <cellStyle name="Comma 2 2 2 5 2 7" xfId="41393" xr:uid="{4E00618F-ADE4-48F9-B92F-C931CCAB6DA0}"/>
    <cellStyle name="Comma 2 2 2 5 3" xfId="7684" xr:uid="{C4C3459B-B349-4BA5-A35D-E971E95D7FC6}"/>
    <cellStyle name="Comma 2 2 2 5 3 2" xfId="11106" xr:uid="{7AE20006-D2B4-460A-97F5-53ACB265D3B6}"/>
    <cellStyle name="Comma 2 2 2 5 3 2 2" xfId="24796" xr:uid="{20486E36-A6B5-4786-8DDE-ACCB3AB78116}"/>
    <cellStyle name="Comma 2 2 2 5 3 2 2 2" xfId="38488" xr:uid="{8392F19A-808D-451E-A00E-EB128F0908C7}"/>
    <cellStyle name="Comma 2 2 2 5 3 2 2 3" xfId="53372" xr:uid="{A7F16A24-4B73-42AF-818A-171ED83E744B}"/>
    <cellStyle name="Comma 2 2 2 5 3 2 3" xfId="17952" xr:uid="{B508AB27-BF5A-423A-86DE-68C0F2276F1E}"/>
    <cellStyle name="Comma 2 2 2 5 3 2 4" xfId="31642" xr:uid="{27A6BFDF-5525-409D-9A8F-2B8B0EED6C05}"/>
    <cellStyle name="Comma 2 2 2 5 3 2 5" xfId="46526" xr:uid="{5151C327-BAAF-4C0D-A917-EDC3EB20E53B}"/>
    <cellStyle name="Comma 2 2 2 5 3 3" xfId="21374" xr:uid="{11B1736A-70E2-4678-B512-1D7C22082C5A}"/>
    <cellStyle name="Comma 2 2 2 5 3 3 2" xfId="35066" xr:uid="{03961A41-0638-43AA-89EB-FD24D059E48F}"/>
    <cellStyle name="Comma 2 2 2 5 3 3 3" xfId="49950" xr:uid="{AD47682B-57C7-4B6C-961D-4E76B60CFCBD}"/>
    <cellStyle name="Comma 2 2 2 5 3 4" xfId="14530" xr:uid="{3780B927-1634-4339-9B75-016709F688FE}"/>
    <cellStyle name="Comma 2 2 2 5 3 5" xfId="28220" xr:uid="{976830AA-3163-4D1E-B829-0AE1AAB3C4A5}"/>
    <cellStyle name="Comma 2 2 2 5 3 6" xfId="43104" xr:uid="{19697272-B2EF-48CC-9C82-B95D024D605F}"/>
    <cellStyle name="Comma 2 2 2 5 4" xfId="9394" xr:uid="{783461E2-BE41-4800-A5C8-946F0EF27470}"/>
    <cellStyle name="Comma 2 2 2 5 4 2" xfId="23084" xr:uid="{FAA68F55-0F53-4332-ADD9-6235B94FAD1B}"/>
    <cellStyle name="Comma 2 2 2 5 4 2 2" xfId="36776" xr:uid="{6BB46F24-125C-4810-9BC9-55BA02DE1268}"/>
    <cellStyle name="Comma 2 2 2 5 4 2 3" xfId="51660" xr:uid="{F4E0AA1F-3F97-4990-95CF-5D910BCC1182}"/>
    <cellStyle name="Comma 2 2 2 5 4 3" xfId="16240" xr:uid="{3EBA8898-6FC7-4AE9-9515-F3B5ECA2A445}"/>
    <cellStyle name="Comma 2 2 2 5 4 4" xfId="29930" xr:uid="{93048BF8-FBD8-4E76-9EAF-78CDF99E07D8}"/>
    <cellStyle name="Comma 2 2 2 5 4 5" xfId="44814" xr:uid="{05A6F357-45F9-4A84-8921-EACD56C98271}"/>
    <cellStyle name="Comma 2 2 2 5 5" xfId="19662" xr:uid="{E16CE664-7C8D-4A06-A54D-9C47A5AEB392}"/>
    <cellStyle name="Comma 2 2 2 5 5 2" xfId="33354" xr:uid="{A222C4A2-72DB-403E-8868-358DF6EBF612}"/>
    <cellStyle name="Comma 2 2 2 5 5 3" xfId="48238" xr:uid="{33C66950-F559-4975-AA3F-74ED63632CF5}"/>
    <cellStyle name="Comma 2 2 2 5 6" xfId="12818" xr:uid="{4587EA27-A988-484E-9633-B33A5F543E7F}"/>
    <cellStyle name="Comma 2 2 2 5 7" xfId="26508" xr:uid="{430DADDA-D866-4F4F-9515-FA6CE879F02A}"/>
    <cellStyle name="Comma 2 2 2 5 8" xfId="41392" xr:uid="{ED5F718C-EC87-438F-BDB5-6AFF2F78F02D}"/>
    <cellStyle name="Comma 2 2 2 6" xfId="5972" xr:uid="{F2875401-796D-4646-817E-6F67CA51A315}"/>
    <cellStyle name="Comma 2 2 2 6 2" xfId="7686" xr:uid="{51980852-16BB-4F25-BA9B-CBE579382AD1}"/>
    <cellStyle name="Comma 2 2 2 6 2 2" xfId="11108" xr:uid="{4876B6D2-CA90-430C-8DBA-2D75368609C5}"/>
    <cellStyle name="Comma 2 2 2 6 2 2 2" xfId="24798" xr:uid="{1986D330-8BA4-485F-A037-11F3BC4B7070}"/>
    <cellStyle name="Comma 2 2 2 6 2 2 2 2" xfId="38490" xr:uid="{F5B02AA6-CC77-48C1-859C-DB7E142229FE}"/>
    <cellStyle name="Comma 2 2 2 6 2 2 2 3" xfId="53374" xr:uid="{39140D37-3197-4019-A589-AA50F2F9FFF9}"/>
    <cellStyle name="Comma 2 2 2 6 2 2 3" xfId="17954" xr:uid="{24C6A7C9-1333-4FDF-9038-280AF99EBF8C}"/>
    <cellStyle name="Comma 2 2 2 6 2 2 4" xfId="31644" xr:uid="{17329676-90D9-47DC-BDE0-C633B948A7A4}"/>
    <cellStyle name="Comma 2 2 2 6 2 2 5" xfId="46528" xr:uid="{185F8B87-E61F-4C73-909C-1BF9F19C3A0F}"/>
    <cellStyle name="Comma 2 2 2 6 2 3" xfId="21376" xr:uid="{D87CF773-8216-4953-AA88-7CDF66D11BDF}"/>
    <cellStyle name="Comma 2 2 2 6 2 3 2" xfId="35068" xr:uid="{57EE35DF-8AAF-4941-9615-19D93284E9C0}"/>
    <cellStyle name="Comma 2 2 2 6 2 3 3" xfId="49952" xr:uid="{9D37F18D-5B41-4FA9-8D52-18F294840977}"/>
    <cellStyle name="Comma 2 2 2 6 2 4" xfId="14532" xr:uid="{62766BB3-8A63-4706-809C-DCC311B9E565}"/>
    <cellStyle name="Comma 2 2 2 6 2 5" xfId="28222" xr:uid="{6547C2F0-3475-4299-98B5-667E8640C589}"/>
    <cellStyle name="Comma 2 2 2 6 2 6" xfId="43106" xr:uid="{D34F5085-549B-4E7F-8282-1127C036B0DD}"/>
    <cellStyle name="Comma 2 2 2 6 3" xfId="9396" xr:uid="{DC386100-1E19-4471-927A-FA09FA64DA95}"/>
    <cellStyle name="Comma 2 2 2 6 3 2" xfId="23086" xr:uid="{C9B45B0F-5CDD-4BD3-8642-FB3F581FF472}"/>
    <cellStyle name="Comma 2 2 2 6 3 2 2" xfId="36778" xr:uid="{B7286FB4-5A82-48CC-BECE-6401DE0989E6}"/>
    <cellStyle name="Comma 2 2 2 6 3 2 3" xfId="51662" xr:uid="{2723412E-948D-4F10-B9C9-BE0EBAA577F7}"/>
    <cellStyle name="Comma 2 2 2 6 3 3" xfId="16242" xr:uid="{DA54844C-48D5-419A-8BE9-7529F2361263}"/>
    <cellStyle name="Comma 2 2 2 6 3 4" xfId="29932" xr:uid="{C5637FAF-5238-4FB0-B105-7F48A1A2B6C6}"/>
    <cellStyle name="Comma 2 2 2 6 3 5" xfId="44816" xr:uid="{3185611E-164F-46C5-8BB7-88E4AAD0296A}"/>
    <cellStyle name="Comma 2 2 2 6 4" xfId="19664" xr:uid="{4B175C34-11BA-4EAA-AADD-B6E4B0DBE26D}"/>
    <cellStyle name="Comma 2 2 2 6 4 2" xfId="33356" xr:uid="{93396DB9-C98C-4083-AD72-5ADD21920827}"/>
    <cellStyle name="Comma 2 2 2 6 4 3" xfId="48240" xr:uid="{87D3BCBC-5178-4331-9DE8-2A3B46A56D19}"/>
    <cellStyle name="Comma 2 2 2 6 5" xfId="12820" xr:uid="{EAD3D59B-BB5F-4122-BBB3-0FA32164465B}"/>
    <cellStyle name="Comma 2 2 2 6 6" xfId="26510" xr:uid="{AD7566B5-1E88-4E76-9634-E763CCC5103B}"/>
    <cellStyle name="Comma 2 2 2 6 7" xfId="41394" xr:uid="{7CD55B11-41ED-4E1A-8864-70BA41A8CE55}"/>
    <cellStyle name="Comma 2 2 2 7" xfId="5973" xr:uid="{B6BD0341-CD9A-407B-8F34-FEF23CB6DB8E}"/>
    <cellStyle name="Comma 2 2 2 7 2" xfId="7687" xr:uid="{420D88E7-76AE-4650-BE46-BE0A295875A1}"/>
    <cellStyle name="Comma 2 2 2 7 2 2" xfId="11109" xr:uid="{A8DE0445-B2F9-4737-83D0-F194956F0410}"/>
    <cellStyle name="Comma 2 2 2 7 2 2 2" xfId="24799" xr:uid="{29A43962-3370-4EF7-9001-CFF0841662EE}"/>
    <cellStyle name="Comma 2 2 2 7 2 2 2 2" xfId="38491" xr:uid="{ED336B30-110A-4321-A343-BB1D10E71595}"/>
    <cellStyle name="Comma 2 2 2 7 2 2 2 3" xfId="53375" xr:uid="{66F27E57-5219-4DAD-AD93-A269974126F6}"/>
    <cellStyle name="Comma 2 2 2 7 2 2 3" xfId="17955" xr:uid="{12FA54DE-1B32-4DAF-8B40-5DFC5087FEC4}"/>
    <cellStyle name="Comma 2 2 2 7 2 2 4" xfId="31645" xr:uid="{A8B1E338-7C70-4A1F-88AB-64FAA19A80B8}"/>
    <cellStyle name="Comma 2 2 2 7 2 2 5" xfId="46529" xr:uid="{5ABC47B9-E0EF-4B41-B544-31FC2AF06A1B}"/>
    <cellStyle name="Comma 2 2 2 7 2 3" xfId="21377" xr:uid="{3FA426C3-A201-4B8A-B013-8EDAEF406C4B}"/>
    <cellStyle name="Comma 2 2 2 7 2 3 2" xfId="35069" xr:uid="{8F9D6D58-9108-40FD-9849-3CF5835D6157}"/>
    <cellStyle name="Comma 2 2 2 7 2 3 3" xfId="49953" xr:uid="{51D7D6B6-E533-4DB8-82C9-B1556EEE50E4}"/>
    <cellStyle name="Comma 2 2 2 7 2 4" xfId="14533" xr:uid="{FBED628F-D4F2-4169-8756-2B0CBDE5684A}"/>
    <cellStyle name="Comma 2 2 2 7 2 5" xfId="28223" xr:uid="{D1E8B7C0-B57A-4133-9438-6585AB756840}"/>
    <cellStyle name="Comma 2 2 2 7 2 6" xfId="43107" xr:uid="{4DA7788E-B713-4C39-B639-EEB77D641646}"/>
    <cellStyle name="Comma 2 2 2 7 3" xfId="9397" xr:uid="{1F553CAE-A42E-4FE0-9685-51F6F3F97E72}"/>
    <cellStyle name="Comma 2 2 2 7 3 2" xfId="23087" xr:uid="{5B11E481-C49E-4B6E-8887-5AF3DBB8F156}"/>
    <cellStyle name="Comma 2 2 2 7 3 2 2" xfId="36779" xr:uid="{7D8DAFE9-C472-46BF-9CB7-30D49417028F}"/>
    <cellStyle name="Comma 2 2 2 7 3 2 3" xfId="51663" xr:uid="{85E8004D-3709-4805-98C1-09F9964CE0B5}"/>
    <cellStyle name="Comma 2 2 2 7 3 3" xfId="16243" xr:uid="{3A1F69D6-457E-4F5F-81AF-F0D32FE83D79}"/>
    <cellStyle name="Comma 2 2 2 7 3 4" xfId="29933" xr:uid="{F2B6D878-7592-4ECD-AF7D-18666AA6E979}"/>
    <cellStyle name="Comma 2 2 2 7 3 5" xfId="44817" xr:uid="{6187A86F-FCD6-4C0F-A77F-3BF71C97FC15}"/>
    <cellStyle name="Comma 2 2 2 7 4" xfId="19665" xr:uid="{48369E6C-D245-4414-AD20-ADB50C26D058}"/>
    <cellStyle name="Comma 2 2 2 7 4 2" xfId="33357" xr:uid="{BCADEB7B-BA94-471C-B42B-1650452D9159}"/>
    <cellStyle name="Comma 2 2 2 7 4 3" xfId="48241" xr:uid="{A63697DE-03A4-4647-BD33-526899ECB836}"/>
    <cellStyle name="Comma 2 2 2 7 5" xfId="12821" xr:uid="{8C99BEA2-EF3F-44D9-81BD-E1EC99D1C757}"/>
    <cellStyle name="Comma 2 2 2 7 6" xfId="26511" xr:uid="{62601510-E464-46E2-8BC7-44D6DDCE184B}"/>
    <cellStyle name="Comma 2 2 2 7 7" xfId="41395" xr:uid="{3D8D6789-661B-4E7E-8BCB-9FB298F63403}"/>
    <cellStyle name="Comma 2 2 2 8" xfId="7658" xr:uid="{43B82821-071C-4EF8-96C8-06A1D1E974D6}"/>
    <cellStyle name="Comma 2 2 2 8 2" xfId="11080" xr:uid="{28F4DF5B-724E-4828-AEB3-A41EDC236BB2}"/>
    <cellStyle name="Comma 2 2 2 8 2 2" xfId="24770" xr:uid="{BB128455-5441-4E86-AA87-F339475DA3E2}"/>
    <cellStyle name="Comma 2 2 2 8 2 2 2" xfId="38462" xr:uid="{6307AA78-0F55-45CC-8D08-282BB0639F0F}"/>
    <cellStyle name="Comma 2 2 2 8 2 2 3" xfId="53346" xr:uid="{BBE45225-C8D6-4C01-BF77-0C3C157775D8}"/>
    <cellStyle name="Comma 2 2 2 8 2 3" xfId="17926" xr:uid="{2C297428-D30D-4248-AA2D-4F653DDE1470}"/>
    <cellStyle name="Comma 2 2 2 8 2 4" xfId="31616" xr:uid="{AD40902A-89E9-473D-B41E-6176E6B147EF}"/>
    <cellStyle name="Comma 2 2 2 8 2 5" xfId="46500" xr:uid="{D2DC8601-E61D-4B8F-AEEB-DE507CF9B761}"/>
    <cellStyle name="Comma 2 2 2 8 3" xfId="21348" xr:uid="{240E79E8-2481-4CE6-81B3-F9849C19DE47}"/>
    <cellStyle name="Comma 2 2 2 8 3 2" xfId="35040" xr:uid="{3C1A6B60-FF74-42EF-BEE5-3489C8A93419}"/>
    <cellStyle name="Comma 2 2 2 8 3 3" xfId="49924" xr:uid="{E32D431B-09CA-4A26-B6F3-37735B9214D3}"/>
    <cellStyle name="Comma 2 2 2 8 4" xfId="14504" xr:uid="{2D526DE7-925A-44A7-A58F-CAA404F3325C}"/>
    <cellStyle name="Comma 2 2 2 8 5" xfId="28194" xr:uid="{9D0D4B95-4A32-4F69-A923-FA2573314844}"/>
    <cellStyle name="Comma 2 2 2 8 6" xfId="43078" xr:uid="{6A31F1CA-FAF1-4E24-B79D-3009D91D7642}"/>
    <cellStyle name="Comma 2 2 2 9" xfId="9368" xr:uid="{E9714C98-978D-426E-A3A9-7DEA1393DD3A}"/>
    <cellStyle name="Comma 2 2 2 9 2" xfId="23058" xr:uid="{0240BDDD-4063-4FAC-8FF3-E2239D4888D3}"/>
    <cellStyle name="Comma 2 2 2 9 2 2" xfId="36750" xr:uid="{BCFCC20C-97A6-452D-BB7A-29110781D0FE}"/>
    <cellStyle name="Comma 2 2 2 9 2 3" xfId="51634" xr:uid="{59F273EF-3DC1-4A86-A691-21CDE1AAFA57}"/>
    <cellStyle name="Comma 2 2 2 9 3" xfId="16214" xr:uid="{C8656A82-CDC4-446B-8017-8605DC995C11}"/>
    <cellStyle name="Comma 2 2 2 9 4" xfId="29904" xr:uid="{92E3CF3C-03CF-46A2-B728-0981594382C6}"/>
    <cellStyle name="Comma 2 2 2 9 5" xfId="44788" xr:uid="{11D062F5-F3D4-464A-A899-8931E467A216}"/>
    <cellStyle name="Comma 2 2 3" xfId="4607" xr:uid="{6812EFAE-ADFB-4BD7-A859-794937A62802}"/>
    <cellStyle name="Comma 2 2 3 10" xfId="12822" xr:uid="{265DC9E9-CC8E-4ACD-AE48-4B4779472B89}"/>
    <cellStyle name="Comma 2 2 3 10 2" xfId="40783" xr:uid="{46D3FB24-0833-4FB7-A663-0617D10EF0B3}"/>
    <cellStyle name="Comma 2 2 3 11" xfId="26512" xr:uid="{02127FD2-6E16-4102-A127-6090C99A7980}"/>
    <cellStyle name="Comma 2 2 3 12" xfId="41396" xr:uid="{A5E7D0BE-7FFF-4A8D-AD54-6B22BC58F756}"/>
    <cellStyle name="Comma 2 2 3 13" xfId="5974" xr:uid="{A0FB9487-53BE-4E14-95E7-AA9F8C36F5F1}"/>
    <cellStyle name="Comma 2 2 3 2" xfId="5975" xr:uid="{20D54E15-A495-4AAC-83A1-5BBDD1177BD1}"/>
    <cellStyle name="Comma 2 2 3 2 10" xfId="41397" xr:uid="{A524C879-3EE5-45B4-9656-FFAB1A71FCFE}"/>
    <cellStyle name="Comma 2 2 3 2 2" xfId="5976" xr:uid="{D72304B6-B745-4687-8E3B-386C889CBDCF}"/>
    <cellStyle name="Comma 2 2 3 2 2 2" xfId="5977" xr:uid="{56D69F08-C81C-4B5D-AAC2-0612FA030D88}"/>
    <cellStyle name="Comma 2 2 3 2 2 2 2" xfId="7691" xr:uid="{B532CF7C-34FC-4D69-80C0-04C0690DF188}"/>
    <cellStyle name="Comma 2 2 3 2 2 2 2 2" xfId="11113" xr:uid="{B810347E-4073-4BB2-965D-3B366D92554B}"/>
    <cellStyle name="Comma 2 2 3 2 2 2 2 2 2" xfId="24803" xr:uid="{7048DE27-B0EC-41E7-8A3E-25C17BA952FF}"/>
    <cellStyle name="Comma 2 2 3 2 2 2 2 2 2 2" xfId="38495" xr:uid="{5C648608-D0AA-416F-AE73-D64693716B4F}"/>
    <cellStyle name="Comma 2 2 3 2 2 2 2 2 2 3" xfId="53379" xr:uid="{12AED9E9-BCB4-4AFB-B064-3B47C18F7AC4}"/>
    <cellStyle name="Comma 2 2 3 2 2 2 2 2 3" xfId="17959" xr:uid="{66E460DC-A5DB-4FF8-9D84-CC44F9567B4B}"/>
    <cellStyle name="Comma 2 2 3 2 2 2 2 2 4" xfId="31649" xr:uid="{FDF9339A-FF58-4BA3-9021-1192FFC7DF66}"/>
    <cellStyle name="Comma 2 2 3 2 2 2 2 2 5" xfId="46533" xr:uid="{57C9A370-3BD6-4E5A-90B4-0BBFD270B5C3}"/>
    <cellStyle name="Comma 2 2 3 2 2 2 2 3" xfId="21381" xr:uid="{81E72C00-D4E7-454A-A899-9B6EAEA56439}"/>
    <cellStyle name="Comma 2 2 3 2 2 2 2 3 2" xfId="35073" xr:uid="{6CD5D7F0-9AAF-4D67-9EAE-7BE787735D82}"/>
    <cellStyle name="Comma 2 2 3 2 2 2 2 3 3" xfId="49957" xr:uid="{32B02992-3C14-4B6F-A5F2-204D02BC2CD3}"/>
    <cellStyle name="Comma 2 2 3 2 2 2 2 4" xfId="14537" xr:uid="{01F39B4B-3669-4DB7-868C-73E68874E20D}"/>
    <cellStyle name="Comma 2 2 3 2 2 2 2 5" xfId="28227" xr:uid="{E4714CE1-ED8C-4D7C-BE7F-80B7A0B46D26}"/>
    <cellStyle name="Comma 2 2 3 2 2 2 2 6" xfId="43111" xr:uid="{2CDB605D-30B9-4AFE-B784-58308F8199D4}"/>
    <cellStyle name="Comma 2 2 3 2 2 2 3" xfId="9401" xr:uid="{A71F1686-C6E7-40E5-AEBC-E141E4480C30}"/>
    <cellStyle name="Comma 2 2 3 2 2 2 3 2" xfId="23091" xr:uid="{6597B11D-F925-44BB-A57A-CC96932D4CF4}"/>
    <cellStyle name="Comma 2 2 3 2 2 2 3 2 2" xfId="36783" xr:uid="{5D538D96-E9C4-4DDF-9CF1-CBBBC65ADD55}"/>
    <cellStyle name="Comma 2 2 3 2 2 2 3 2 3" xfId="51667" xr:uid="{8A8B8866-C08D-44A1-9B8F-FD37D0542B34}"/>
    <cellStyle name="Comma 2 2 3 2 2 2 3 3" xfId="16247" xr:uid="{F2EB4B6A-0422-4078-BC38-2829A7666E92}"/>
    <cellStyle name="Comma 2 2 3 2 2 2 3 4" xfId="29937" xr:uid="{C10CD960-5DDE-44F7-B1A7-46A127AB3F6C}"/>
    <cellStyle name="Comma 2 2 3 2 2 2 3 5" xfId="44821" xr:uid="{C3230F38-E76C-4D6B-B359-22DAD8693ADB}"/>
    <cellStyle name="Comma 2 2 3 2 2 2 4" xfId="19669" xr:uid="{5257190B-C9FA-4A50-A7E0-9D14CEA41C93}"/>
    <cellStyle name="Comma 2 2 3 2 2 2 4 2" xfId="33361" xr:uid="{67BBD7F7-8742-4C8B-9712-2333DCA88860}"/>
    <cellStyle name="Comma 2 2 3 2 2 2 4 3" xfId="48245" xr:uid="{77FE02BB-B5D6-46FD-9A1B-FDF98333002D}"/>
    <cellStyle name="Comma 2 2 3 2 2 2 5" xfId="12825" xr:uid="{D5074911-686B-49FB-92A2-E81711707E78}"/>
    <cellStyle name="Comma 2 2 3 2 2 2 6" xfId="26515" xr:uid="{D1E488DB-7868-4A23-A9E8-51507A89D955}"/>
    <cellStyle name="Comma 2 2 3 2 2 2 7" xfId="41399" xr:uid="{DD41AADB-A8EB-4930-8F90-2E8CBF62D7B9}"/>
    <cellStyle name="Comma 2 2 3 2 2 3" xfId="7690" xr:uid="{F3010EC8-DB53-4E33-A33D-4A9F601B8D12}"/>
    <cellStyle name="Comma 2 2 3 2 2 3 2" xfId="11112" xr:uid="{DBD70EC2-0EE4-46B6-A745-422BF19B0BC5}"/>
    <cellStyle name="Comma 2 2 3 2 2 3 2 2" xfId="24802" xr:uid="{A14FC50F-8645-46AE-A45E-12F4A4E743C5}"/>
    <cellStyle name="Comma 2 2 3 2 2 3 2 2 2" xfId="38494" xr:uid="{F53A9000-F3FE-4B29-85AE-859DDDA1F3A9}"/>
    <cellStyle name="Comma 2 2 3 2 2 3 2 2 3" xfId="53378" xr:uid="{5A4745B8-7CD0-4617-8FC4-09D1E364BD06}"/>
    <cellStyle name="Comma 2 2 3 2 2 3 2 3" xfId="17958" xr:uid="{8A9CF95D-BB03-4ACF-BA92-4DC0EF121A54}"/>
    <cellStyle name="Comma 2 2 3 2 2 3 2 4" xfId="31648" xr:uid="{1D903CB2-B6C1-4F71-AC9B-B59C07AB0203}"/>
    <cellStyle name="Comma 2 2 3 2 2 3 2 5" xfId="46532" xr:uid="{70BCFAEC-61F5-41F5-B39B-5B25D3C81903}"/>
    <cellStyle name="Comma 2 2 3 2 2 3 3" xfId="21380" xr:uid="{EB81CB50-D24B-4D79-B09D-4A2BCC44FF89}"/>
    <cellStyle name="Comma 2 2 3 2 2 3 3 2" xfId="35072" xr:uid="{06045586-1611-49D5-9247-A39503D0EBDE}"/>
    <cellStyle name="Comma 2 2 3 2 2 3 3 3" xfId="49956" xr:uid="{5EA37B62-65ED-45EB-8568-AAF127EC17EA}"/>
    <cellStyle name="Comma 2 2 3 2 2 3 4" xfId="14536" xr:uid="{D90D7DF4-119F-4F25-8EC8-F6EF55B10217}"/>
    <cellStyle name="Comma 2 2 3 2 2 3 5" xfId="28226" xr:uid="{93B0C9FC-8F6A-42FD-9D68-CF9AFB853A8E}"/>
    <cellStyle name="Comma 2 2 3 2 2 3 6" xfId="43110" xr:uid="{E5BA9EA2-CDB6-4B03-848E-013A25DB477A}"/>
    <cellStyle name="Comma 2 2 3 2 2 4" xfId="9400" xr:uid="{2A866F21-751C-4A78-BD67-62C6610D75ED}"/>
    <cellStyle name="Comma 2 2 3 2 2 4 2" xfId="23090" xr:uid="{CB3573AC-E5BD-4277-B37A-5408D467A10C}"/>
    <cellStyle name="Comma 2 2 3 2 2 4 2 2" xfId="36782" xr:uid="{AA173EE8-F735-48B9-BCD8-F66DD22BB324}"/>
    <cellStyle name="Comma 2 2 3 2 2 4 2 3" xfId="51666" xr:uid="{210DC632-88A4-40D1-8CCF-D439EC8CCBBB}"/>
    <cellStyle name="Comma 2 2 3 2 2 4 3" xfId="16246" xr:uid="{8C8C3534-EC51-4862-B515-F9A57CDA26A7}"/>
    <cellStyle name="Comma 2 2 3 2 2 4 4" xfId="29936" xr:uid="{A50CB5EE-6AE6-40F4-BD7A-7F31264E3B9F}"/>
    <cellStyle name="Comma 2 2 3 2 2 4 5" xfId="44820" xr:uid="{F3960F40-3DFB-47B3-B305-1867C1056643}"/>
    <cellStyle name="Comma 2 2 3 2 2 5" xfId="19668" xr:uid="{2756F2DA-9EDE-4913-B7C9-915728A87B2E}"/>
    <cellStyle name="Comma 2 2 3 2 2 5 2" xfId="33360" xr:uid="{088F0DD3-E5F7-475A-B9AE-788B46CAD115}"/>
    <cellStyle name="Comma 2 2 3 2 2 5 3" xfId="48244" xr:uid="{51F7DE71-22B3-4FBC-82A3-9A780630F5D3}"/>
    <cellStyle name="Comma 2 2 3 2 2 6" xfId="12824" xr:uid="{7FB88706-6C37-4907-B44E-4A421762BBEC}"/>
    <cellStyle name="Comma 2 2 3 2 2 7" xfId="26514" xr:uid="{B0E45AF8-FB77-4D63-9354-103D7E2BB409}"/>
    <cellStyle name="Comma 2 2 3 2 2 8" xfId="41398" xr:uid="{398DC034-D06E-427C-80AB-4D1327D13754}"/>
    <cellStyle name="Comma 2 2 3 2 3" xfId="5978" xr:uid="{CC17E804-F2DF-4396-AB10-4A5A79227920}"/>
    <cellStyle name="Comma 2 2 3 2 3 2" xfId="7692" xr:uid="{5BBB5E5A-296C-4DAD-AEC2-365843A65EAA}"/>
    <cellStyle name="Comma 2 2 3 2 3 2 2" xfId="11114" xr:uid="{20260DEB-DBCC-487E-9C68-2C6AFEB439E2}"/>
    <cellStyle name="Comma 2 2 3 2 3 2 2 2" xfId="24804" xr:uid="{E62B4872-1093-4287-9DF3-2E3F1076EFD8}"/>
    <cellStyle name="Comma 2 2 3 2 3 2 2 2 2" xfId="38496" xr:uid="{3EB48212-40DD-46AF-A399-644910653937}"/>
    <cellStyle name="Comma 2 2 3 2 3 2 2 2 3" xfId="53380" xr:uid="{F5C71471-6828-42F8-B77B-1680E3B16997}"/>
    <cellStyle name="Comma 2 2 3 2 3 2 2 3" xfId="17960" xr:uid="{C76B637B-1182-4B3E-B2E4-D502424DD57E}"/>
    <cellStyle name="Comma 2 2 3 2 3 2 2 4" xfId="31650" xr:uid="{2509C291-EE67-420D-B75E-81AF8BE7C5E0}"/>
    <cellStyle name="Comma 2 2 3 2 3 2 2 5" xfId="46534" xr:uid="{BB58E4A7-16E3-465D-A628-C9035E27292D}"/>
    <cellStyle name="Comma 2 2 3 2 3 2 3" xfId="21382" xr:uid="{ACF1251B-97C8-45F0-AF86-508A13547230}"/>
    <cellStyle name="Comma 2 2 3 2 3 2 3 2" xfId="35074" xr:uid="{48BFD407-5334-420D-A3B0-3696C00D1372}"/>
    <cellStyle name="Comma 2 2 3 2 3 2 3 3" xfId="49958" xr:uid="{C1F81A8F-05DB-4630-8277-03EFB754998C}"/>
    <cellStyle name="Comma 2 2 3 2 3 2 4" xfId="14538" xr:uid="{995FF3CC-83FA-4958-9D1E-F92B21E958F5}"/>
    <cellStyle name="Comma 2 2 3 2 3 2 5" xfId="28228" xr:uid="{C9ABD231-BE64-48A8-9600-BCF2F5D621AC}"/>
    <cellStyle name="Comma 2 2 3 2 3 2 6" xfId="43112" xr:uid="{B73FE0ED-8FF5-44B6-A282-50A8A7FE114A}"/>
    <cellStyle name="Comma 2 2 3 2 3 3" xfId="9402" xr:uid="{19B56912-A253-407C-9A79-BF69F8168C81}"/>
    <cellStyle name="Comma 2 2 3 2 3 3 2" xfId="23092" xr:uid="{26A6690F-0AF2-4621-8FBD-43789A3B5500}"/>
    <cellStyle name="Comma 2 2 3 2 3 3 2 2" xfId="36784" xr:uid="{E526AFA7-2C9D-46A5-8750-7327D819E174}"/>
    <cellStyle name="Comma 2 2 3 2 3 3 2 3" xfId="51668" xr:uid="{8267F06C-947F-4411-8EA9-86091BE562C1}"/>
    <cellStyle name="Comma 2 2 3 2 3 3 3" xfId="16248" xr:uid="{5FAE7FD9-94DC-4AE6-928B-11F550C1A3B6}"/>
    <cellStyle name="Comma 2 2 3 2 3 3 4" xfId="29938" xr:uid="{283107AC-AED2-42C8-B966-0559393B592E}"/>
    <cellStyle name="Comma 2 2 3 2 3 3 5" xfId="44822" xr:uid="{A1812682-DE3F-4C3E-9999-E3A733E8F768}"/>
    <cellStyle name="Comma 2 2 3 2 3 4" xfId="19670" xr:uid="{2CE6B362-F3BC-49B8-AE20-A86B9D47A20D}"/>
    <cellStyle name="Comma 2 2 3 2 3 4 2" xfId="33362" xr:uid="{02D8D73F-8DB6-4443-A237-D9D0CA09DCD1}"/>
    <cellStyle name="Comma 2 2 3 2 3 4 3" xfId="48246" xr:uid="{EDD73A33-CD69-460D-94F0-64D35A7B189F}"/>
    <cellStyle name="Comma 2 2 3 2 3 5" xfId="12826" xr:uid="{4A0862B9-DC7E-4C20-BCC4-4CE464D24013}"/>
    <cellStyle name="Comma 2 2 3 2 3 6" xfId="26516" xr:uid="{875608B6-E076-4417-AEA1-C3C618A77322}"/>
    <cellStyle name="Comma 2 2 3 2 3 7" xfId="41400" xr:uid="{60CD38CD-38F1-453E-80A0-F1DDECB7477C}"/>
    <cellStyle name="Comma 2 2 3 2 4" xfId="5979" xr:uid="{0C47274C-8F34-42A6-85C6-CCAECBF85E38}"/>
    <cellStyle name="Comma 2 2 3 2 4 2" xfId="7693" xr:uid="{2CBC8302-C731-4F44-8BDF-B395B9BD0EBB}"/>
    <cellStyle name="Comma 2 2 3 2 4 2 2" xfId="11115" xr:uid="{3896D1D0-2063-4538-B310-ED8B8EB1FA94}"/>
    <cellStyle name="Comma 2 2 3 2 4 2 2 2" xfId="24805" xr:uid="{4E359E72-10C1-48DF-8075-D1E1D192BF6C}"/>
    <cellStyle name="Comma 2 2 3 2 4 2 2 2 2" xfId="38497" xr:uid="{83A56582-B95E-438E-923E-E6BEF5BBC9A4}"/>
    <cellStyle name="Comma 2 2 3 2 4 2 2 2 3" xfId="53381" xr:uid="{661EC8FA-F7E2-492D-AC68-B0C56C30ECD2}"/>
    <cellStyle name="Comma 2 2 3 2 4 2 2 3" xfId="17961" xr:uid="{9F849929-DD63-4DC3-A965-C4F012A51C7C}"/>
    <cellStyle name="Comma 2 2 3 2 4 2 2 4" xfId="31651" xr:uid="{D5913DC4-A215-4B4F-B892-808B47003278}"/>
    <cellStyle name="Comma 2 2 3 2 4 2 2 5" xfId="46535" xr:uid="{77431A6E-8D5B-42BC-9B5F-A232A22CACD3}"/>
    <cellStyle name="Comma 2 2 3 2 4 2 3" xfId="21383" xr:uid="{4891A55B-5513-4FEE-932C-C88BBA362631}"/>
    <cellStyle name="Comma 2 2 3 2 4 2 3 2" xfId="35075" xr:uid="{5EE0781D-EF56-473B-8571-30B22F349ACA}"/>
    <cellStyle name="Comma 2 2 3 2 4 2 3 3" xfId="49959" xr:uid="{456F32D2-BAD2-45E6-9C15-0BE467EFB8A6}"/>
    <cellStyle name="Comma 2 2 3 2 4 2 4" xfId="14539" xr:uid="{A60B8527-FB05-4225-8D56-989DBAA3F02F}"/>
    <cellStyle name="Comma 2 2 3 2 4 2 5" xfId="28229" xr:uid="{D137AEFC-6966-4D84-A39A-F52D6F48D578}"/>
    <cellStyle name="Comma 2 2 3 2 4 2 6" xfId="43113" xr:uid="{4F890421-E628-4692-9439-5582EF7F1BC0}"/>
    <cellStyle name="Comma 2 2 3 2 4 3" xfId="9403" xr:uid="{6FD20AAB-39B9-4461-9848-9C705452FB2B}"/>
    <cellStyle name="Comma 2 2 3 2 4 3 2" xfId="23093" xr:uid="{66CA62C4-52B1-44F2-A327-3F2F7CE3AA5E}"/>
    <cellStyle name="Comma 2 2 3 2 4 3 2 2" xfId="36785" xr:uid="{B9BFD837-0FF5-473D-98E8-456C55DB12A7}"/>
    <cellStyle name="Comma 2 2 3 2 4 3 2 3" xfId="51669" xr:uid="{959C4597-52A5-46E6-BE26-0B83E63287BF}"/>
    <cellStyle name="Comma 2 2 3 2 4 3 3" xfId="16249" xr:uid="{CDAC0721-841A-4E3E-B49E-4318400814BF}"/>
    <cellStyle name="Comma 2 2 3 2 4 3 4" xfId="29939" xr:uid="{BE58C772-55E4-4109-9136-0FE84C9D96D1}"/>
    <cellStyle name="Comma 2 2 3 2 4 3 5" xfId="44823" xr:uid="{E2CBA63B-2BEC-4EE3-B192-E5AAACAE8F78}"/>
    <cellStyle name="Comma 2 2 3 2 4 4" xfId="19671" xr:uid="{8A4CA83E-3B6F-4B62-A5EE-C5B4A9BCC7FA}"/>
    <cellStyle name="Comma 2 2 3 2 4 4 2" xfId="33363" xr:uid="{C61BE842-325B-41C2-B91E-65A5265A3695}"/>
    <cellStyle name="Comma 2 2 3 2 4 4 3" xfId="48247" xr:uid="{4B290F23-FE9A-4DAE-B906-4FB86604FFD0}"/>
    <cellStyle name="Comma 2 2 3 2 4 5" xfId="12827" xr:uid="{86DAF6CC-BF0E-4650-AA50-7AEB92A990B6}"/>
    <cellStyle name="Comma 2 2 3 2 4 6" xfId="26517" xr:uid="{33EE7647-72C3-4742-8869-19B8CE8D7129}"/>
    <cellStyle name="Comma 2 2 3 2 4 7" xfId="41401" xr:uid="{0EAAD0EB-0775-49AC-92A4-2CAF0DE11EB4}"/>
    <cellStyle name="Comma 2 2 3 2 5" xfId="7689" xr:uid="{9D46190A-336C-4F07-8ED6-CDFA357BF215}"/>
    <cellStyle name="Comma 2 2 3 2 5 2" xfId="11111" xr:uid="{29C83BE5-7115-4648-ABF2-D80DE4063FD8}"/>
    <cellStyle name="Comma 2 2 3 2 5 2 2" xfId="24801" xr:uid="{04BBB997-0100-4FB0-9876-F10BE056C7FA}"/>
    <cellStyle name="Comma 2 2 3 2 5 2 2 2" xfId="38493" xr:uid="{224FDC49-5164-428E-9C1E-71FFDAD35630}"/>
    <cellStyle name="Comma 2 2 3 2 5 2 2 3" xfId="53377" xr:uid="{D2C4A748-3ADC-4966-9D7B-B7C9546F1222}"/>
    <cellStyle name="Comma 2 2 3 2 5 2 3" xfId="17957" xr:uid="{EBC719F2-6EE1-4C19-BE8F-99C90BE61868}"/>
    <cellStyle name="Comma 2 2 3 2 5 2 4" xfId="31647" xr:uid="{BDFBABCE-56F5-48DB-981D-1AF47F4A460E}"/>
    <cellStyle name="Comma 2 2 3 2 5 2 5" xfId="46531" xr:uid="{6AB06F8C-9D9A-4849-8809-DBCA9BAC5CED}"/>
    <cellStyle name="Comma 2 2 3 2 5 3" xfId="21379" xr:uid="{752F0749-EBC0-45D2-B968-56873C87C977}"/>
    <cellStyle name="Comma 2 2 3 2 5 3 2" xfId="35071" xr:uid="{A4DEE54E-D3B5-48CB-8035-256C6992D4E0}"/>
    <cellStyle name="Comma 2 2 3 2 5 3 3" xfId="49955" xr:uid="{935D9175-0512-4F9B-AE43-A184AFD3A25F}"/>
    <cellStyle name="Comma 2 2 3 2 5 4" xfId="14535" xr:uid="{A12C4BE2-0AC1-4F68-88C5-940EA1A5A25A}"/>
    <cellStyle name="Comma 2 2 3 2 5 5" xfId="28225" xr:uid="{02B3ED5B-1ECD-4BB3-BBA1-DB0EF98C283A}"/>
    <cellStyle name="Comma 2 2 3 2 5 6" xfId="43109" xr:uid="{5A40CD60-1286-4BBE-8955-91BBB688E502}"/>
    <cellStyle name="Comma 2 2 3 2 6" xfId="9399" xr:uid="{447E17A6-C69D-4684-A3C3-E2686DC61997}"/>
    <cellStyle name="Comma 2 2 3 2 6 2" xfId="23089" xr:uid="{6FA7E70E-4A80-442E-9C3C-5636E17988BE}"/>
    <cellStyle name="Comma 2 2 3 2 6 2 2" xfId="36781" xr:uid="{B2F84E61-F45E-4BAB-BB00-25352A3A2F86}"/>
    <cellStyle name="Comma 2 2 3 2 6 2 3" xfId="51665" xr:uid="{97D48AF1-C60F-4743-88DF-A964DFAC5D29}"/>
    <cellStyle name="Comma 2 2 3 2 6 3" xfId="16245" xr:uid="{AF751C54-5478-4B3D-A6B8-1A16F026030C}"/>
    <cellStyle name="Comma 2 2 3 2 6 4" xfId="29935" xr:uid="{E4D93282-59D4-4CA7-8548-8E7E22A02B70}"/>
    <cellStyle name="Comma 2 2 3 2 6 5" xfId="44819" xr:uid="{691C5EFA-A0B5-4B4D-8929-BE99E867D9F3}"/>
    <cellStyle name="Comma 2 2 3 2 7" xfId="19667" xr:uid="{073741EC-0B74-4DAD-B01C-C7114D677527}"/>
    <cellStyle name="Comma 2 2 3 2 7 2" xfId="33359" xr:uid="{4617B676-7043-4B13-B2ED-581C3D930C18}"/>
    <cellStyle name="Comma 2 2 3 2 7 3" xfId="48243" xr:uid="{C4430240-A42B-4516-9602-58EB6DEF8EA2}"/>
    <cellStyle name="Comma 2 2 3 2 8" xfId="12823" xr:uid="{F4804290-09E6-43FC-BFCB-047B6AA7BBA8}"/>
    <cellStyle name="Comma 2 2 3 2 9" xfId="26513" xr:uid="{CAB5F687-30F3-462A-9C3B-8924AC375CAF}"/>
    <cellStyle name="Comma 2 2 3 3" xfId="5980" xr:uid="{BA61A9BC-70B8-4A43-B0C8-2017CB8FF98F}"/>
    <cellStyle name="Comma 2 2 3 3 10" xfId="41402" xr:uid="{B6642561-E988-4183-928C-0C05EA8F6579}"/>
    <cellStyle name="Comma 2 2 3 3 2" xfId="5981" xr:uid="{24E6D3C5-706C-470A-9A86-EB6ACA933A7B}"/>
    <cellStyle name="Comma 2 2 3 3 2 2" xfId="5982" xr:uid="{A3C9DDE1-32E3-430D-A823-F68E63DCD8AD}"/>
    <cellStyle name="Comma 2 2 3 3 2 2 2" xfId="7696" xr:uid="{268C1745-62D9-4EC5-8E37-E6B679BDDEBB}"/>
    <cellStyle name="Comma 2 2 3 3 2 2 2 2" xfId="11118" xr:uid="{5A41DE68-9BDB-4BE3-AB02-8DEF065FC231}"/>
    <cellStyle name="Comma 2 2 3 3 2 2 2 2 2" xfId="24808" xr:uid="{BD4F611B-1052-4028-BBC4-82791873211E}"/>
    <cellStyle name="Comma 2 2 3 3 2 2 2 2 2 2" xfId="38500" xr:uid="{A05B461A-C158-42FC-9D10-3B9F71DAE184}"/>
    <cellStyle name="Comma 2 2 3 3 2 2 2 2 2 3" xfId="53384" xr:uid="{359EBE31-2D73-45C7-9F6A-6E2E6BD0CB95}"/>
    <cellStyle name="Comma 2 2 3 3 2 2 2 2 3" xfId="17964" xr:uid="{7F0776A7-274E-4B67-8B79-99CDEE227778}"/>
    <cellStyle name="Comma 2 2 3 3 2 2 2 2 4" xfId="31654" xr:uid="{BC03BAD3-6785-47CC-96C4-0DED3A184734}"/>
    <cellStyle name="Comma 2 2 3 3 2 2 2 2 5" xfId="46538" xr:uid="{F58CB571-B6E9-47E8-8429-45B97DE4BF2F}"/>
    <cellStyle name="Comma 2 2 3 3 2 2 2 3" xfId="21386" xr:uid="{0413480E-E8AF-4563-97F9-F44ADD91C793}"/>
    <cellStyle name="Comma 2 2 3 3 2 2 2 3 2" xfId="35078" xr:uid="{B3412D6E-E651-4B44-AD42-5C31ED00753C}"/>
    <cellStyle name="Comma 2 2 3 3 2 2 2 3 3" xfId="49962" xr:uid="{5F0AA1A1-DCAD-4363-87FC-128929D9937C}"/>
    <cellStyle name="Comma 2 2 3 3 2 2 2 4" xfId="14542" xr:uid="{C2B559AA-B7A4-4E9C-A5AD-374D23CE01C7}"/>
    <cellStyle name="Comma 2 2 3 3 2 2 2 5" xfId="28232" xr:uid="{673A70F9-3E0A-4117-B2FB-EAC0A905DB67}"/>
    <cellStyle name="Comma 2 2 3 3 2 2 2 6" xfId="43116" xr:uid="{DEFE75F4-DCC2-49AC-9948-86EA0BF383B9}"/>
    <cellStyle name="Comma 2 2 3 3 2 2 3" xfId="9406" xr:uid="{D0D572C3-4D05-4CD3-9998-2B68762181A6}"/>
    <cellStyle name="Comma 2 2 3 3 2 2 3 2" xfId="23096" xr:uid="{78DBCF1E-8613-4FCA-A27C-A8430D8A5D91}"/>
    <cellStyle name="Comma 2 2 3 3 2 2 3 2 2" xfId="36788" xr:uid="{67C49A2F-8008-4B18-A1A1-C1D12C3E8827}"/>
    <cellStyle name="Comma 2 2 3 3 2 2 3 2 3" xfId="51672" xr:uid="{E0722CB3-2AE8-4329-AB6D-C7AD1F2A1536}"/>
    <cellStyle name="Comma 2 2 3 3 2 2 3 3" xfId="16252" xr:uid="{6AEE9427-13CF-4A25-A44B-E7679FF7CF7F}"/>
    <cellStyle name="Comma 2 2 3 3 2 2 3 4" xfId="29942" xr:uid="{C6F1D76E-176E-44E0-96DB-3852D46B2189}"/>
    <cellStyle name="Comma 2 2 3 3 2 2 3 5" xfId="44826" xr:uid="{1102E7E6-1D10-4826-A0BE-4558709EE083}"/>
    <cellStyle name="Comma 2 2 3 3 2 2 4" xfId="19674" xr:uid="{7B9FA5CD-9699-4953-8F24-FC5AAD4824EB}"/>
    <cellStyle name="Comma 2 2 3 3 2 2 4 2" xfId="33366" xr:uid="{FB5B0B3D-8B16-43AC-9E5C-5AF412DE17EA}"/>
    <cellStyle name="Comma 2 2 3 3 2 2 4 3" xfId="48250" xr:uid="{4C14AF03-E3E4-468C-BCC7-79215B0C551C}"/>
    <cellStyle name="Comma 2 2 3 3 2 2 5" xfId="12830" xr:uid="{B8368BB5-1BB6-41CA-B683-CD0B7AC1C6EF}"/>
    <cellStyle name="Comma 2 2 3 3 2 2 6" xfId="26520" xr:uid="{04466A74-3941-4CF7-BCA6-648123912773}"/>
    <cellStyle name="Comma 2 2 3 3 2 2 7" xfId="41404" xr:uid="{BCA0E4A4-517F-4ECE-9BE0-E778EC2E9347}"/>
    <cellStyle name="Comma 2 2 3 3 2 3" xfId="7695" xr:uid="{FBEE2FBF-DB8A-4676-9C51-3515FA64C5FE}"/>
    <cellStyle name="Comma 2 2 3 3 2 3 2" xfId="11117" xr:uid="{0E06AC5C-2851-44D0-AF49-F21C4E15BAC7}"/>
    <cellStyle name="Comma 2 2 3 3 2 3 2 2" xfId="24807" xr:uid="{8B1DC3BC-EF77-4C4F-9A88-741033AF14EB}"/>
    <cellStyle name="Comma 2 2 3 3 2 3 2 2 2" xfId="38499" xr:uid="{4B25118A-6942-470C-AAEB-50161644EFDD}"/>
    <cellStyle name="Comma 2 2 3 3 2 3 2 2 3" xfId="53383" xr:uid="{5FA9B057-978F-4CD8-AC33-B5A2D32B4332}"/>
    <cellStyle name="Comma 2 2 3 3 2 3 2 3" xfId="17963" xr:uid="{3EF1284F-FF6C-498A-8878-34B5343C6269}"/>
    <cellStyle name="Comma 2 2 3 3 2 3 2 4" xfId="31653" xr:uid="{3D5EC8DA-439C-4674-AEF3-4F0B5A579990}"/>
    <cellStyle name="Comma 2 2 3 3 2 3 2 5" xfId="46537" xr:uid="{FF80499D-E555-44EB-B4E1-F6F4A6F3D16C}"/>
    <cellStyle name="Comma 2 2 3 3 2 3 3" xfId="21385" xr:uid="{F66A57F3-819F-48EB-9922-283E6093DCED}"/>
    <cellStyle name="Comma 2 2 3 3 2 3 3 2" xfId="35077" xr:uid="{CE00558C-0C4D-4440-906B-0ED4C77BE3FD}"/>
    <cellStyle name="Comma 2 2 3 3 2 3 3 3" xfId="49961" xr:uid="{AC43FCCE-A2AE-40CE-A85F-8D0C5116CDA1}"/>
    <cellStyle name="Comma 2 2 3 3 2 3 4" xfId="14541" xr:uid="{F8413BAA-B509-4EDB-BD85-6C58E5FEE86E}"/>
    <cellStyle name="Comma 2 2 3 3 2 3 5" xfId="28231" xr:uid="{16FC20B0-03FA-48A9-8953-6AD982C15E27}"/>
    <cellStyle name="Comma 2 2 3 3 2 3 6" xfId="43115" xr:uid="{1DC7CBF6-F862-4DC7-8C1E-E291ABF8D500}"/>
    <cellStyle name="Comma 2 2 3 3 2 4" xfId="9405" xr:uid="{9B5EA16A-83FD-4AD2-8AC0-8361A7C4CAA0}"/>
    <cellStyle name="Comma 2 2 3 3 2 4 2" xfId="23095" xr:uid="{3B676D4C-28CA-4641-9A05-9D33D2FDE271}"/>
    <cellStyle name="Comma 2 2 3 3 2 4 2 2" xfId="36787" xr:uid="{E0150B8F-C9DC-4E10-ADC7-C9309EF3A262}"/>
    <cellStyle name="Comma 2 2 3 3 2 4 2 3" xfId="51671" xr:uid="{C88456F6-E005-48F8-9020-493C9D7EB85A}"/>
    <cellStyle name="Comma 2 2 3 3 2 4 3" xfId="16251" xr:uid="{7F76EC4A-57B6-4CD7-B6B0-FF6A821A7054}"/>
    <cellStyle name="Comma 2 2 3 3 2 4 4" xfId="29941" xr:uid="{CD22F031-AB10-4ED2-8071-175E0E924417}"/>
    <cellStyle name="Comma 2 2 3 3 2 4 5" xfId="44825" xr:uid="{DD590F0A-C4DC-48AB-B099-5E3CECE22B18}"/>
    <cellStyle name="Comma 2 2 3 3 2 5" xfId="19673" xr:uid="{4E5CE5A1-EF82-45AB-B6C1-B0AD3B0AF8A3}"/>
    <cellStyle name="Comma 2 2 3 3 2 5 2" xfId="33365" xr:uid="{9BE9FD4D-C241-4BBB-98B9-C4C748290502}"/>
    <cellStyle name="Comma 2 2 3 3 2 5 3" xfId="48249" xr:uid="{1A9B531E-F8AF-4460-9F51-B8ED0D3AF302}"/>
    <cellStyle name="Comma 2 2 3 3 2 6" xfId="12829" xr:uid="{BA17D456-A591-459B-9F82-BE4E49D26426}"/>
    <cellStyle name="Comma 2 2 3 3 2 7" xfId="26519" xr:uid="{F897C56F-9006-4429-BE36-A9DB60694110}"/>
    <cellStyle name="Comma 2 2 3 3 2 8" xfId="41403" xr:uid="{C46D85D7-1FD0-402D-A476-1CC95BE79AE7}"/>
    <cellStyle name="Comma 2 2 3 3 3" xfId="5983" xr:uid="{572E5869-FFDF-480B-AD59-1C7ED77D5D06}"/>
    <cellStyle name="Comma 2 2 3 3 3 2" xfId="7697" xr:uid="{E0161C0D-681F-48C2-9937-5DE81A722387}"/>
    <cellStyle name="Comma 2 2 3 3 3 2 2" xfId="11119" xr:uid="{09407FEC-2761-49B8-8C52-14B77FC425D2}"/>
    <cellStyle name="Comma 2 2 3 3 3 2 2 2" xfId="24809" xr:uid="{AF3CCACD-4216-4D64-A4C0-AEC4C08DB79F}"/>
    <cellStyle name="Comma 2 2 3 3 3 2 2 2 2" xfId="38501" xr:uid="{55537529-B911-40B9-A231-1713F6306DDB}"/>
    <cellStyle name="Comma 2 2 3 3 3 2 2 2 3" xfId="53385" xr:uid="{2BD8999C-5FB5-4F7D-A50C-86F22D21A5CE}"/>
    <cellStyle name="Comma 2 2 3 3 3 2 2 3" xfId="17965" xr:uid="{E7DBA566-BB2A-4BE2-BD73-7FD78AEA3574}"/>
    <cellStyle name="Comma 2 2 3 3 3 2 2 4" xfId="31655" xr:uid="{BFE47E5B-FAEF-4AB4-A196-CADB5D6B02A0}"/>
    <cellStyle name="Comma 2 2 3 3 3 2 2 5" xfId="46539" xr:uid="{34F20918-47C2-4D92-973B-E1D56FB904DF}"/>
    <cellStyle name="Comma 2 2 3 3 3 2 3" xfId="21387" xr:uid="{3596FF1F-AAD2-4BD9-9FB9-DD44F89018C9}"/>
    <cellStyle name="Comma 2 2 3 3 3 2 3 2" xfId="35079" xr:uid="{5FA192AE-60DB-4C1B-8719-E864AFBD7373}"/>
    <cellStyle name="Comma 2 2 3 3 3 2 3 3" xfId="49963" xr:uid="{25E3D984-35D3-4EBD-ADF0-74741D2DA8E2}"/>
    <cellStyle name="Comma 2 2 3 3 3 2 4" xfId="14543" xr:uid="{051C9B12-B97A-4FE3-90B2-86B0F25866CB}"/>
    <cellStyle name="Comma 2 2 3 3 3 2 5" xfId="28233" xr:uid="{8077E327-3BAD-4C38-A6B9-E97D68ECD038}"/>
    <cellStyle name="Comma 2 2 3 3 3 2 6" xfId="43117" xr:uid="{90CA3D96-284A-421A-85FF-0342CD73579F}"/>
    <cellStyle name="Comma 2 2 3 3 3 3" xfId="9407" xr:uid="{07B9F39F-A57E-496D-9097-C12C7CF190F8}"/>
    <cellStyle name="Comma 2 2 3 3 3 3 2" xfId="23097" xr:uid="{FED4D9D9-18C7-4380-A938-48823486EB52}"/>
    <cellStyle name="Comma 2 2 3 3 3 3 2 2" xfId="36789" xr:uid="{D92AFD69-6523-41CB-BE41-E04ECF8DD036}"/>
    <cellStyle name="Comma 2 2 3 3 3 3 2 3" xfId="51673" xr:uid="{5C609340-4700-4AD1-8EBE-875A077DA0C3}"/>
    <cellStyle name="Comma 2 2 3 3 3 3 3" xfId="16253" xr:uid="{DED5D074-86E5-4821-8D7C-3D35AD135222}"/>
    <cellStyle name="Comma 2 2 3 3 3 3 4" xfId="29943" xr:uid="{8A1C74BF-090D-47F3-9714-34A9D6504775}"/>
    <cellStyle name="Comma 2 2 3 3 3 3 5" xfId="44827" xr:uid="{656BD19F-B824-4D40-9308-8257D6421378}"/>
    <cellStyle name="Comma 2 2 3 3 3 4" xfId="19675" xr:uid="{6A19581A-A9AC-496B-A768-112A291854ED}"/>
    <cellStyle name="Comma 2 2 3 3 3 4 2" xfId="33367" xr:uid="{4EC0AAC3-1AC7-4B5D-969A-DB54F7595689}"/>
    <cellStyle name="Comma 2 2 3 3 3 4 3" xfId="48251" xr:uid="{ABFFD6FD-B924-40F9-A822-E5D508401CE1}"/>
    <cellStyle name="Comma 2 2 3 3 3 5" xfId="12831" xr:uid="{52913099-0593-4D8C-B85E-BE8262F7FF6D}"/>
    <cellStyle name="Comma 2 2 3 3 3 6" xfId="26521" xr:uid="{779CA4C1-7405-497E-90E6-48427856FA57}"/>
    <cellStyle name="Comma 2 2 3 3 3 7" xfId="41405" xr:uid="{E547CA3D-0CD3-4CD5-9875-684832AF4EBF}"/>
    <cellStyle name="Comma 2 2 3 3 4" xfId="5984" xr:uid="{BB324D45-673D-404D-9C67-208C1BE99B04}"/>
    <cellStyle name="Comma 2 2 3 3 4 2" xfId="7698" xr:uid="{8EEB1614-BCFB-4C9E-858A-7075B5ECB83C}"/>
    <cellStyle name="Comma 2 2 3 3 4 2 2" xfId="11120" xr:uid="{BBAD1AE0-2856-47E8-A8C9-F519292BB2F5}"/>
    <cellStyle name="Comma 2 2 3 3 4 2 2 2" xfId="24810" xr:uid="{2C4BA43E-FA52-4A1B-B54E-41ECB0063535}"/>
    <cellStyle name="Comma 2 2 3 3 4 2 2 2 2" xfId="38502" xr:uid="{9F97F618-9F74-46C9-9A94-28563AD0AD94}"/>
    <cellStyle name="Comma 2 2 3 3 4 2 2 2 3" xfId="53386" xr:uid="{9743FCBA-895A-4511-BABB-1A94F64DD1F1}"/>
    <cellStyle name="Comma 2 2 3 3 4 2 2 3" xfId="17966" xr:uid="{9ED4147B-6279-4D9B-B102-1AB0AD39E5E0}"/>
    <cellStyle name="Comma 2 2 3 3 4 2 2 4" xfId="31656" xr:uid="{38FE28F6-53DE-4AE7-97BC-546640689AF8}"/>
    <cellStyle name="Comma 2 2 3 3 4 2 2 5" xfId="46540" xr:uid="{CDC3F5EA-9311-4FD3-8A93-584FCB9C4C56}"/>
    <cellStyle name="Comma 2 2 3 3 4 2 3" xfId="21388" xr:uid="{C91998A3-1C7B-4442-8C73-0922C013EC68}"/>
    <cellStyle name="Comma 2 2 3 3 4 2 3 2" xfId="35080" xr:uid="{AA5D26C0-B3FD-446E-8FF0-F2666F6D35D8}"/>
    <cellStyle name="Comma 2 2 3 3 4 2 3 3" xfId="49964" xr:uid="{72C63786-F219-4554-A111-CA769605460A}"/>
    <cellStyle name="Comma 2 2 3 3 4 2 4" xfId="14544" xr:uid="{C8CC3809-7DD3-45DF-A0F8-01B5F57ED9AD}"/>
    <cellStyle name="Comma 2 2 3 3 4 2 5" xfId="28234" xr:uid="{97A1AC28-DBA5-477B-A7A0-E3DE568C198C}"/>
    <cellStyle name="Comma 2 2 3 3 4 2 6" xfId="43118" xr:uid="{A0E4B2EA-E473-49D9-B6D9-45A45A69E555}"/>
    <cellStyle name="Comma 2 2 3 3 4 3" xfId="9408" xr:uid="{62916083-8DDA-40B7-8CB0-91BF1E99DF94}"/>
    <cellStyle name="Comma 2 2 3 3 4 3 2" xfId="23098" xr:uid="{02894F48-A9D3-44B3-9065-C3F1DE933DFB}"/>
    <cellStyle name="Comma 2 2 3 3 4 3 2 2" xfId="36790" xr:uid="{9D667BEE-A2CC-4189-A15D-2EE307EAD0D4}"/>
    <cellStyle name="Comma 2 2 3 3 4 3 2 3" xfId="51674" xr:uid="{44FB817B-FF4C-4DC6-B90A-6C54549F816A}"/>
    <cellStyle name="Comma 2 2 3 3 4 3 3" xfId="16254" xr:uid="{7AD3371A-7E20-4988-93F0-456136DDD947}"/>
    <cellStyle name="Comma 2 2 3 3 4 3 4" xfId="29944" xr:uid="{7C9BB12D-011B-4823-BF2F-039FB57D30E2}"/>
    <cellStyle name="Comma 2 2 3 3 4 3 5" xfId="44828" xr:uid="{FCA73A2A-2084-4DBD-B131-7C07E5B1E93A}"/>
    <cellStyle name="Comma 2 2 3 3 4 4" xfId="19676" xr:uid="{A44751DD-FD2D-410D-96A4-CAC7684A0B7C}"/>
    <cellStyle name="Comma 2 2 3 3 4 4 2" xfId="33368" xr:uid="{BB66D3AE-95DC-453C-B40E-B4B2872BA831}"/>
    <cellStyle name="Comma 2 2 3 3 4 4 3" xfId="48252" xr:uid="{D32F4D5E-C981-4157-9233-3CA08AA3B676}"/>
    <cellStyle name="Comma 2 2 3 3 4 5" xfId="12832" xr:uid="{D098C1A0-50B4-41FE-AE99-E9A123C7574B}"/>
    <cellStyle name="Comma 2 2 3 3 4 6" xfId="26522" xr:uid="{69DA0EAF-7B62-48E3-8756-209750153277}"/>
    <cellStyle name="Comma 2 2 3 3 4 7" xfId="41406" xr:uid="{D2EAA624-2088-4D1A-8D71-44B414EC6CB2}"/>
    <cellStyle name="Comma 2 2 3 3 5" xfId="7694" xr:uid="{EC14F5E4-891F-47A1-BB1A-099400F7B81F}"/>
    <cellStyle name="Comma 2 2 3 3 5 2" xfId="11116" xr:uid="{595E7C05-E77F-46C8-8245-C00D7DCE3B87}"/>
    <cellStyle name="Comma 2 2 3 3 5 2 2" xfId="24806" xr:uid="{34A10038-CD03-4A5B-9093-556A079029A5}"/>
    <cellStyle name="Comma 2 2 3 3 5 2 2 2" xfId="38498" xr:uid="{3937E65E-A5F5-45FB-AE99-F332C6953796}"/>
    <cellStyle name="Comma 2 2 3 3 5 2 2 3" xfId="53382" xr:uid="{E818F60B-3AC6-41D3-A06D-7C340598BA6A}"/>
    <cellStyle name="Comma 2 2 3 3 5 2 3" xfId="17962" xr:uid="{C0F73760-F72C-47EB-B84A-C22812E65571}"/>
    <cellStyle name="Comma 2 2 3 3 5 2 4" xfId="31652" xr:uid="{65B90C78-0843-4649-8FA8-794A27F4951F}"/>
    <cellStyle name="Comma 2 2 3 3 5 2 5" xfId="46536" xr:uid="{305DBCFB-790D-435E-B81C-D3F4E1440415}"/>
    <cellStyle name="Comma 2 2 3 3 5 3" xfId="21384" xr:uid="{AEA6390D-BB81-4DAB-9B17-61162F0C98E9}"/>
    <cellStyle name="Comma 2 2 3 3 5 3 2" xfId="35076" xr:uid="{DF7616E4-8FF3-492D-A666-C1CE7CD48CEF}"/>
    <cellStyle name="Comma 2 2 3 3 5 3 3" xfId="49960" xr:uid="{34D114B6-7CAE-4294-BDFF-B21C08E4C134}"/>
    <cellStyle name="Comma 2 2 3 3 5 4" xfId="14540" xr:uid="{3EBB7F4A-35DE-4777-A6F7-FDBAB528A403}"/>
    <cellStyle name="Comma 2 2 3 3 5 5" xfId="28230" xr:uid="{0FDC9189-E99F-48F4-806A-BC7F6B787AD6}"/>
    <cellStyle name="Comma 2 2 3 3 5 6" xfId="43114" xr:uid="{A8A2BC65-0AB0-4410-B425-37AF7D4A2C99}"/>
    <cellStyle name="Comma 2 2 3 3 6" xfId="9404" xr:uid="{D0B2281B-6F5E-490C-ACE1-05F3951971B3}"/>
    <cellStyle name="Comma 2 2 3 3 6 2" xfId="23094" xr:uid="{215B0DBE-6525-49E2-906F-30227076EFE5}"/>
    <cellStyle name="Comma 2 2 3 3 6 2 2" xfId="36786" xr:uid="{18236F1C-FD76-4FF7-B54C-7DBA8363000E}"/>
    <cellStyle name="Comma 2 2 3 3 6 2 3" xfId="51670" xr:uid="{DCE4F446-28F1-4428-B4F9-79AC83EAB92B}"/>
    <cellStyle name="Comma 2 2 3 3 6 3" xfId="16250" xr:uid="{79F7A0D5-9E24-4675-82E7-6099928F1EA4}"/>
    <cellStyle name="Comma 2 2 3 3 6 4" xfId="29940" xr:uid="{03D91B3E-616C-4CBD-AA96-56BE9F7F2754}"/>
    <cellStyle name="Comma 2 2 3 3 6 5" xfId="44824" xr:uid="{5870ADC5-7E77-43E3-AF66-2877AA51BA93}"/>
    <cellStyle name="Comma 2 2 3 3 7" xfId="19672" xr:uid="{5E093C43-DB1E-4D98-8007-11313EA555F5}"/>
    <cellStyle name="Comma 2 2 3 3 7 2" xfId="33364" xr:uid="{E7F3F4FF-E724-4641-BE4A-0E37830E5B6C}"/>
    <cellStyle name="Comma 2 2 3 3 7 3" xfId="48248" xr:uid="{166F1257-C04B-4698-8D63-3B5CB159F2B7}"/>
    <cellStyle name="Comma 2 2 3 3 8" xfId="12828" xr:uid="{31E1B25D-EBCF-4FFE-8569-EB9ACE684C29}"/>
    <cellStyle name="Comma 2 2 3 3 9" xfId="26518" xr:uid="{167DAF4F-A14A-4655-84EF-177676DEC5E1}"/>
    <cellStyle name="Comma 2 2 3 4" xfId="5985" xr:uid="{16F415C4-B1C1-4479-8B88-B011D4A29FFA}"/>
    <cellStyle name="Comma 2 2 3 4 2" xfId="5986" xr:uid="{335B4670-465A-4C65-8E4A-829E1E2416F6}"/>
    <cellStyle name="Comma 2 2 3 4 2 2" xfId="7700" xr:uid="{09756FE4-11FF-4C60-B0B8-7F873B836219}"/>
    <cellStyle name="Comma 2 2 3 4 2 2 2" xfId="11122" xr:uid="{99F1346C-E379-4F1D-A58C-6693411E412F}"/>
    <cellStyle name="Comma 2 2 3 4 2 2 2 2" xfId="24812" xr:uid="{9566FFCA-3F5B-49C5-95C9-B8EBBDDFD4DE}"/>
    <cellStyle name="Comma 2 2 3 4 2 2 2 2 2" xfId="38504" xr:uid="{6FE1471D-10AA-4E58-8D19-7FF6139BF3BE}"/>
    <cellStyle name="Comma 2 2 3 4 2 2 2 2 3" xfId="53388" xr:uid="{1D81C8FA-2876-4921-97A1-5139441023E9}"/>
    <cellStyle name="Comma 2 2 3 4 2 2 2 3" xfId="17968" xr:uid="{86AC2197-E23C-43BF-B368-3C42639BA0B1}"/>
    <cellStyle name="Comma 2 2 3 4 2 2 2 4" xfId="31658" xr:uid="{EC75526A-13FB-446D-9626-12DB7A83A9CA}"/>
    <cellStyle name="Comma 2 2 3 4 2 2 2 5" xfId="46542" xr:uid="{796A8C97-265C-4943-B75F-B496B3EDC1CF}"/>
    <cellStyle name="Comma 2 2 3 4 2 2 3" xfId="21390" xr:uid="{1061E576-FA0C-41B0-A8D0-241FAD2FC308}"/>
    <cellStyle name="Comma 2 2 3 4 2 2 3 2" xfId="35082" xr:uid="{F5F4404E-D5C2-454C-AE17-31706D0C0A8A}"/>
    <cellStyle name="Comma 2 2 3 4 2 2 3 3" xfId="49966" xr:uid="{04A5245B-255E-4CE1-B877-E26FF4FF2D00}"/>
    <cellStyle name="Comma 2 2 3 4 2 2 4" xfId="14546" xr:uid="{3EE84838-9FB0-494A-83B8-5BBBC07353E6}"/>
    <cellStyle name="Comma 2 2 3 4 2 2 5" xfId="28236" xr:uid="{730714FE-A643-475B-9564-2711ADF2C337}"/>
    <cellStyle name="Comma 2 2 3 4 2 2 6" xfId="43120" xr:uid="{6BE91A28-1DD9-4B84-8221-AAFDEEACB70B}"/>
    <cellStyle name="Comma 2 2 3 4 2 3" xfId="9410" xr:uid="{7C52DF50-14F7-4867-96F4-47D5A316498D}"/>
    <cellStyle name="Comma 2 2 3 4 2 3 2" xfId="23100" xr:uid="{37344413-2BEC-4AEE-A4D6-B92D0EA94AF4}"/>
    <cellStyle name="Comma 2 2 3 4 2 3 2 2" xfId="36792" xr:uid="{873C9F43-327D-4D7A-934E-7B482960C880}"/>
    <cellStyle name="Comma 2 2 3 4 2 3 2 3" xfId="51676" xr:uid="{765051E0-AA14-4B03-B75E-B9912916967F}"/>
    <cellStyle name="Comma 2 2 3 4 2 3 3" xfId="16256" xr:uid="{9ECD9473-A889-4705-8EDC-69517B43A050}"/>
    <cellStyle name="Comma 2 2 3 4 2 3 4" xfId="29946" xr:uid="{2C2120C6-2AED-42C6-B12D-59CE96ADF1BD}"/>
    <cellStyle name="Comma 2 2 3 4 2 3 5" xfId="44830" xr:uid="{30BAA9CA-9B36-4D5A-B175-E6FE57A40033}"/>
    <cellStyle name="Comma 2 2 3 4 2 4" xfId="19678" xr:uid="{806E7866-4BEE-4929-9949-06498AFDE99A}"/>
    <cellStyle name="Comma 2 2 3 4 2 4 2" xfId="33370" xr:uid="{2DBD1CEA-70D4-4717-9073-9BFA483E66E1}"/>
    <cellStyle name="Comma 2 2 3 4 2 4 3" xfId="48254" xr:uid="{A131A286-9837-4E2B-AB62-454906866A18}"/>
    <cellStyle name="Comma 2 2 3 4 2 5" xfId="12834" xr:uid="{95B35CF1-2F6B-471B-BA23-4B91B4B91F25}"/>
    <cellStyle name="Comma 2 2 3 4 2 6" xfId="26524" xr:uid="{1EB18728-040B-4CDA-AB8D-5E51417FE510}"/>
    <cellStyle name="Comma 2 2 3 4 2 7" xfId="41408" xr:uid="{4848FFCA-DB7B-4C91-BF1D-7D08C62E68C0}"/>
    <cellStyle name="Comma 2 2 3 4 3" xfId="7699" xr:uid="{8C5E9AFF-7251-438A-9BF5-37E50DF3A3D0}"/>
    <cellStyle name="Comma 2 2 3 4 3 2" xfId="11121" xr:uid="{A81AE9B1-5158-413D-90E6-E98100C2E745}"/>
    <cellStyle name="Comma 2 2 3 4 3 2 2" xfId="24811" xr:uid="{71EE0BC0-1284-41AD-B02D-74D3AB4C9E0E}"/>
    <cellStyle name="Comma 2 2 3 4 3 2 2 2" xfId="38503" xr:uid="{4EE2F8FB-F7CA-41FE-A043-E33F459E9DC8}"/>
    <cellStyle name="Comma 2 2 3 4 3 2 2 3" xfId="53387" xr:uid="{CA199501-4281-4DF7-8EDE-3743C93BCE4E}"/>
    <cellStyle name="Comma 2 2 3 4 3 2 3" xfId="17967" xr:uid="{BC0CD5E9-C1A8-466D-9B01-714AA5BE3D7F}"/>
    <cellStyle name="Comma 2 2 3 4 3 2 4" xfId="31657" xr:uid="{21D8EC2A-B158-46DD-8B08-39FEED79B935}"/>
    <cellStyle name="Comma 2 2 3 4 3 2 5" xfId="46541" xr:uid="{9801923A-87A7-41F3-A99B-516877707AD2}"/>
    <cellStyle name="Comma 2 2 3 4 3 3" xfId="21389" xr:uid="{29154401-671A-4001-8EBA-4FCBC0815D63}"/>
    <cellStyle name="Comma 2 2 3 4 3 3 2" xfId="35081" xr:uid="{29514791-C303-4158-B579-CFD3B0EC32EF}"/>
    <cellStyle name="Comma 2 2 3 4 3 3 3" xfId="49965" xr:uid="{50DCB327-0314-4E57-9340-CDBF678CCD30}"/>
    <cellStyle name="Comma 2 2 3 4 3 4" xfId="14545" xr:uid="{39D97FC3-5F20-4D02-B687-BE9BF7308979}"/>
    <cellStyle name="Comma 2 2 3 4 3 5" xfId="28235" xr:uid="{B2590C74-72A8-45E2-B818-035C52E8DA72}"/>
    <cellStyle name="Comma 2 2 3 4 3 6" xfId="43119" xr:uid="{E662C44E-5757-4684-A4DB-B490D7205122}"/>
    <cellStyle name="Comma 2 2 3 4 4" xfId="9409" xr:uid="{9344D371-AB40-4605-9BD1-04A37DF5AF4B}"/>
    <cellStyle name="Comma 2 2 3 4 4 2" xfId="23099" xr:uid="{D6268E6B-5C20-47AE-8F14-DA9A45ECAA0C}"/>
    <cellStyle name="Comma 2 2 3 4 4 2 2" xfId="36791" xr:uid="{7C7934DF-BE2A-43B9-873F-0AB3D7356DD1}"/>
    <cellStyle name="Comma 2 2 3 4 4 2 3" xfId="51675" xr:uid="{8E25AAB6-5DAE-4809-A053-834E4D9533F5}"/>
    <cellStyle name="Comma 2 2 3 4 4 3" xfId="16255" xr:uid="{83B31AD2-98A1-4216-8338-66BA136DEAAE}"/>
    <cellStyle name="Comma 2 2 3 4 4 4" xfId="29945" xr:uid="{5B0B4163-4A8B-4402-B6A4-ED6630721024}"/>
    <cellStyle name="Comma 2 2 3 4 4 5" xfId="44829" xr:uid="{5069BB38-EB81-408E-BAB7-BB3EE050DF54}"/>
    <cellStyle name="Comma 2 2 3 4 5" xfId="19677" xr:uid="{DE184ADE-9AA4-4D8E-A6D6-FCF8C09CF895}"/>
    <cellStyle name="Comma 2 2 3 4 5 2" xfId="33369" xr:uid="{E28F08DD-EBC0-49B7-B445-2B7C2BAFB315}"/>
    <cellStyle name="Comma 2 2 3 4 5 3" xfId="48253" xr:uid="{2A17F106-CD41-48DC-8389-3D7E96AB99C8}"/>
    <cellStyle name="Comma 2 2 3 4 6" xfId="12833" xr:uid="{70BF08B9-E58D-4708-8A38-D2F321FF6DE3}"/>
    <cellStyle name="Comma 2 2 3 4 7" xfId="26523" xr:uid="{45B2806B-5BA0-4108-8C84-BBD855D1136C}"/>
    <cellStyle name="Comma 2 2 3 4 8" xfId="41407" xr:uid="{41C74853-6DFA-48EC-B57F-EC37EF78B3E5}"/>
    <cellStyle name="Comma 2 2 3 5" xfId="5987" xr:uid="{EC87CA96-2E8D-430A-86BF-78C2C1B8302F}"/>
    <cellStyle name="Comma 2 2 3 5 2" xfId="7701" xr:uid="{845D6A62-F6B0-4DC3-9E69-1CE39892B3F0}"/>
    <cellStyle name="Comma 2 2 3 5 2 2" xfId="11123" xr:uid="{1F976FBC-9AC6-4721-810F-0B8CAAFAF7E7}"/>
    <cellStyle name="Comma 2 2 3 5 2 2 2" xfId="24813" xr:uid="{5F9BC443-23D8-4E77-B43C-DD09D39A101F}"/>
    <cellStyle name="Comma 2 2 3 5 2 2 2 2" xfId="38505" xr:uid="{E3B131D6-9333-49F7-AA58-6B0962E1BC03}"/>
    <cellStyle name="Comma 2 2 3 5 2 2 2 3" xfId="53389" xr:uid="{D6170485-D523-47D6-9002-41184F5E3761}"/>
    <cellStyle name="Comma 2 2 3 5 2 2 3" xfId="17969" xr:uid="{4CF65789-B54A-4A91-A48E-1B850EA65DA5}"/>
    <cellStyle name="Comma 2 2 3 5 2 2 4" xfId="31659" xr:uid="{C52EF181-4BDA-43F9-A49F-B2C6D15C88B6}"/>
    <cellStyle name="Comma 2 2 3 5 2 2 5" xfId="46543" xr:uid="{9A2B5E55-0206-4FC3-9CF0-F6DCA27CF940}"/>
    <cellStyle name="Comma 2 2 3 5 2 3" xfId="21391" xr:uid="{C7A884CC-C003-4391-AA72-D111D846C42F}"/>
    <cellStyle name="Comma 2 2 3 5 2 3 2" xfId="35083" xr:uid="{EE98E82A-FA7A-4AC2-85A6-32E9E3B47ABA}"/>
    <cellStyle name="Comma 2 2 3 5 2 3 3" xfId="49967" xr:uid="{C04AE247-3003-43E5-8B22-6190FD5C4F5A}"/>
    <cellStyle name="Comma 2 2 3 5 2 4" xfId="14547" xr:uid="{0CAD2908-A447-4ACC-B9A7-BB6250E5C07C}"/>
    <cellStyle name="Comma 2 2 3 5 2 5" xfId="28237" xr:uid="{2395C16D-DA1B-470E-B970-FFC1EEB4AE48}"/>
    <cellStyle name="Comma 2 2 3 5 2 6" xfId="43121" xr:uid="{E646F471-1D9D-42B2-926C-3C7A99FFD50D}"/>
    <cellStyle name="Comma 2 2 3 5 3" xfId="9411" xr:uid="{5F80FCD8-2F97-4544-AE50-EE3D311B8413}"/>
    <cellStyle name="Comma 2 2 3 5 3 2" xfId="23101" xr:uid="{715EA05C-A3AE-442D-8282-D505092851ED}"/>
    <cellStyle name="Comma 2 2 3 5 3 2 2" xfId="36793" xr:uid="{4227B731-B2EC-4DA9-8498-8D8DAF872217}"/>
    <cellStyle name="Comma 2 2 3 5 3 2 3" xfId="51677" xr:uid="{DAFF9430-CAC4-488A-B757-3D71A1BCB3BA}"/>
    <cellStyle name="Comma 2 2 3 5 3 3" xfId="16257" xr:uid="{28E1C05C-4853-4664-B23E-669DF8BE9502}"/>
    <cellStyle name="Comma 2 2 3 5 3 4" xfId="29947" xr:uid="{0EEC9ED3-3290-426B-A442-0893D7ACF0E4}"/>
    <cellStyle name="Comma 2 2 3 5 3 5" xfId="44831" xr:uid="{86C7663A-BB26-4E3C-A7F7-D7BBEB19400D}"/>
    <cellStyle name="Comma 2 2 3 5 4" xfId="19679" xr:uid="{50100C77-C849-4A5C-B673-F1B5093F91E0}"/>
    <cellStyle name="Comma 2 2 3 5 4 2" xfId="33371" xr:uid="{21C836FC-111C-45A0-9F80-0B1F3BACA7C4}"/>
    <cellStyle name="Comma 2 2 3 5 4 3" xfId="48255" xr:uid="{852D842C-68A0-4F18-98F2-413FE5FFBEE7}"/>
    <cellStyle name="Comma 2 2 3 5 5" xfId="12835" xr:uid="{F859419D-F047-434E-94C8-CBEF25B30AE9}"/>
    <cellStyle name="Comma 2 2 3 5 6" xfId="26525" xr:uid="{4E51BCC3-A504-46AE-8D85-579379843B43}"/>
    <cellStyle name="Comma 2 2 3 5 7" xfId="41409" xr:uid="{48EE04AC-4506-4C35-955D-9972F374B061}"/>
    <cellStyle name="Comma 2 2 3 6" xfId="5988" xr:uid="{156311D5-2E39-4BB0-92A2-F0F4DDCC6CB5}"/>
    <cellStyle name="Comma 2 2 3 6 2" xfId="7702" xr:uid="{6AC8BEEB-746C-4079-A667-87AB21ED1BF7}"/>
    <cellStyle name="Comma 2 2 3 6 2 2" xfId="11124" xr:uid="{2702062B-229C-42D2-974F-7AB42DD7A360}"/>
    <cellStyle name="Comma 2 2 3 6 2 2 2" xfId="24814" xr:uid="{835F75ED-5CFD-4BD5-B595-E8E29A57D494}"/>
    <cellStyle name="Comma 2 2 3 6 2 2 2 2" xfId="38506" xr:uid="{BAAADAE8-EC24-4E98-99A8-B310A4136868}"/>
    <cellStyle name="Comma 2 2 3 6 2 2 2 3" xfId="53390" xr:uid="{89696DCB-5493-479C-ACB2-0219187FA9C0}"/>
    <cellStyle name="Comma 2 2 3 6 2 2 3" xfId="17970" xr:uid="{91337389-3498-42AF-B527-2AD38AD7D329}"/>
    <cellStyle name="Comma 2 2 3 6 2 2 4" xfId="31660" xr:uid="{A9069A73-699D-4002-97CF-B9532489B3FC}"/>
    <cellStyle name="Comma 2 2 3 6 2 2 5" xfId="46544" xr:uid="{F1BC285B-4DAD-41C1-811E-E373B3FD495E}"/>
    <cellStyle name="Comma 2 2 3 6 2 3" xfId="21392" xr:uid="{7D7D1B87-359E-4C20-8CCD-6021A4F48D56}"/>
    <cellStyle name="Comma 2 2 3 6 2 3 2" xfId="35084" xr:uid="{428A4B3E-B201-4A80-8785-2A4431BC190E}"/>
    <cellStyle name="Comma 2 2 3 6 2 3 3" xfId="49968" xr:uid="{9ECA1BA2-FA2B-4897-8FB0-8A291A7A5ADE}"/>
    <cellStyle name="Comma 2 2 3 6 2 4" xfId="14548" xr:uid="{6550C6DF-80F5-49A9-9D06-54C92D5AF6A9}"/>
    <cellStyle name="Comma 2 2 3 6 2 5" xfId="28238" xr:uid="{54B4C601-B3AF-45C9-9BC5-2688283033A7}"/>
    <cellStyle name="Comma 2 2 3 6 2 6" xfId="43122" xr:uid="{8F9AF1FA-FFCB-4173-83B3-0198189CD3F4}"/>
    <cellStyle name="Comma 2 2 3 6 3" xfId="9412" xr:uid="{8D9573C9-73F8-4DD1-BC22-8F6F6B0C5742}"/>
    <cellStyle name="Comma 2 2 3 6 3 2" xfId="23102" xr:uid="{5831BCE6-F746-408A-A480-F8117C68D4C5}"/>
    <cellStyle name="Comma 2 2 3 6 3 2 2" xfId="36794" xr:uid="{EB048770-9864-430D-8FC5-F1D2658F2F74}"/>
    <cellStyle name="Comma 2 2 3 6 3 2 3" xfId="51678" xr:uid="{580B7464-0CDD-426C-BA12-59197CA7923C}"/>
    <cellStyle name="Comma 2 2 3 6 3 3" xfId="16258" xr:uid="{F47F19B0-AE56-4A9B-A4BE-5381E09489E4}"/>
    <cellStyle name="Comma 2 2 3 6 3 4" xfId="29948" xr:uid="{26D0863E-03FA-49B8-8127-9351CF320F5F}"/>
    <cellStyle name="Comma 2 2 3 6 3 5" xfId="44832" xr:uid="{0C0E8279-30AE-433D-8003-99B07497B11A}"/>
    <cellStyle name="Comma 2 2 3 6 4" xfId="19680" xr:uid="{BD81EF26-5AC9-497D-81C6-5F5D50F2F806}"/>
    <cellStyle name="Comma 2 2 3 6 4 2" xfId="33372" xr:uid="{1E23F496-D9EE-4CEF-B2F0-A13FFEE5CD01}"/>
    <cellStyle name="Comma 2 2 3 6 4 3" xfId="48256" xr:uid="{92BA406A-B01D-4DE4-B8EA-30128B99D297}"/>
    <cellStyle name="Comma 2 2 3 6 5" xfId="12836" xr:uid="{35BF6009-4085-4B5C-A743-35BEA16533B0}"/>
    <cellStyle name="Comma 2 2 3 6 6" xfId="26526" xr:uid="{27757C40-ABDA-4522-9A8F-A8995716AAFD}"/>
    <cellStyle name="Comma 2 2 3 6 7" xfId="41410" xr:uid="{3EB7EE0C-ABC5-40F0-BA24-FDAA20E30498}"/>
    <cellStyle name="Comma 2 2 3 7" xfId="7688" xr:uid="{9F3B1C0E-6533-413E-9924-03B3DD6501B3}"/>
    <cellStyle name="Comma 2 2 3 7 2" xfId="11110" xr:uid="{0CEC1777-3296-41A5-9215-85135D648D13}"/>
    <cellStyle name="Comma 2 2 3 7 2 2" xfId="24800" xr:uid="{9B257231-5679-4BD5-8BBB-B0D3E255110B}"/>
    <cellStyle name="Comma 2 2 3 7 2 2 2" xfId="38492" xr:uid="{B3F431E0-083A-4A02-BE11-50FF8412A1E4}"/>
    <cellStyle name="Comma 2 2 3 7 2 2 3" xfId="53376" xr:uid="{B9426ED5-D0FD-4A27-941C-915F7CB83746}"/>
    <cellStyle name="Comma 2 2 3 7 2 3" xfId="17956" xr:uid="{7EB83608-3BFC-4FB9-8715-D197A65F49E3}"/>
    <cellStyle name="Comma 2 2 3 7 2 4" xfId="31646" xr:uid="{0CD87FF3-6DA1-47A5-8208-36E3BDB8061B}"/>
    <cellStyle name="Comma 2 2 3 7 2 5" xfId="46530" xr:uid="{7F4EF930-81DA-42E2-A2D4-F591E28DD9CD}"/>
    <cellStyle name="Comma 2 2 3 7 3" xfId="21378" xr:uid="{0E574D27-4D14-429F-AD77-813DC1EC4C2F}"/>
    <cellStyle name="Comma 2 2 3 7 3 2" xfId="35070" xr:uid="{AF62C170-A4E3-4F02-B523-82DAE7CAC67E}"/>
    <cellStyle name="Comma 2 2 3 7 3 3" xfId="49954" xr:uid="{80B37925-8B87-47DC-A402-37E4CBCB4CF3}"/>
    <cellStyle name="Comma 2 2 3 7 4" xfId="14534" xr:uid="{12B61CF6-32E7-496F-8D04-4ABF3CADD04F}"/>
    <cellStyle name="Comma 2 2 3 7 5" xfId="28224" xr:uid="{1CF56B11-ECBE-4B00-B875-D2896EF05193}"/>
    <cellStyle name="Comma 2 2 3 7 6" xfId="43108" xr:uid="{6476AD09-0EF6-4032-B9B1-4900CEB98DD0}"/>
    <cellStyle name="Comma 2 2 3 8" xfId="9398" xr:uid="{6A7BEFBA-B98B-4025-A082-B0DA22D83E09}"/>
    <cellStyle name="Comma 2 2 3 8 2" xfId="23088" xr:uid="{3D919C5D-B96D-4054-8B7A-85E21A0E0141}"/>
    <cellStyle name="Comma 2 2 3 8 2 2" xfId="36780" xr:uid="{03BE9B14-F922-4AB6-B2C1-8F2A5805DC3B}"/>
    <cellStyle name="Comma 2 2 3 8 2 3" xfId="51664" xr:uid="{E1E2D5C7-9D54-4BE8-B17F-CCAC4A5EC1B3}"/>
    <cellStyle name="Comma 2 2 3 8 3" xfId="16244" xr:uid="{E8F98647-0338-4452-8E7F-DEA458DF4BDB}"/>
    <cellStyle name="Comma 2 2 3 8 4" xfId="29934" xr:uid="{2018BEA6-6CFE-449F-AD67-61F67FB97A3D}"/>
    <cellStyle name="Comma 2 2 3 8 5" xfId="44818" xr:uid="{1C678967-A330-4B5D-9994-5158B07088CD}"/>
    <cellStyle name="Comma 2 2 3 9" xfId="19666" xr:uid="{A3055748-4238-4ADD-A540-248AD3EC5BC3}"/>
    <cellStyle name="Comma 2 2 3 9 2" xfId="33358" xr:uid="{3EC3A7D8-A460-4684-BE72-51E22415B092}"/>
    <cellStyle name="Comma 2 2 3 9 3" xfId="48242" xr:uid="{19D0D5AA-1351-4EF0-89CE-8234CB0E8457}"/>
    <cellStyle name="Comma 2 2 4" xfId="5989" xr:uid="{ABAB315E-6648-4EFF-A357-895337C54E4B}"/>
    <cellStyle name="Comma 2 2 4 10" xfId="12837" xr:uid="{9D092003-6CD1-4878-9AC8-9814ABB58213}"/>
    <cellStyle name="Comma 2 2 4 11" xfId="26527" xr:uid="{BF319EEB-1B97-4D20-80BD-1AA8F678310F}"/>
    <cellStyle name="Comma 2 2 4 12" xfId="41411" xr:uid="{37F5A094-6938-4B2C-A1A9-5E1C4A6475FA}"/>
    <cellStyle name="Comma 2 2 4 2" xfId="5990" xr:uid="{4611ED97-CBB2-4542-B4F6-F1CD43EB6219}"/>
    <cellStyle name="Comma 2 2 4 2 10" xfId="41412" xr:uid="{792323AE-ED99-4F6A-9321-EE5868C4A6C2}"/>
    <cellStyle name="Comma 2 2 4 2 2" xfId="5991" xr:uid="{1E64D57C-8A83-46E5-9D94-04497991A44C}"/>
    <cellStyle name="Comma 2 2 4 2 2 2" xfId="5992" xr:uid="{46D7A743-2217-47DA-B913-E572367476EC}"/>
    <cellStyle name="Comma 2 2 4 2 2 2 2" xfId="7706" xr:uid="{63FDEAB0-53E5-4D7E-99CB-9184B226C95F}"/>
    <cellStyle name="Comma 2 2 4 2 2 2 2 2" xfId="11128" xr:uid="{2F5AF421-AB81-4791-9166-7972C797CFB8}"/>
    <cellStyle name="Comma 2 2 4 2 2 2 2 2 2" xfId="24818" xr:uid="{54FB87EA-F89E-4474-A7F4-504D15686C94}"/>
    <cellStyle name="Comma 2 2 4 2 2 2 2 2 2 2" xfId="38510" xr:uid="{E2E1A0B0-D84A-4484-89D2-CF1AE1A75DB0}"/>
    <cellStyle name="Comma 2 2 4 2 2 2 2 2 2 3" xfId="53394" xr:uid="{5B72FD21-03A8-453E-8CAB-BFBE5736EC86}"/>
    <cellStyle name="Comma 2 2 4 2 2 2 2 2 3" xfId="17974" xr:uid="{D080550F-7B5C-4843-BC20-290635C08821}"/>
    <cellStyle name="Comma 2 2 4 2 2 2 2 2 4" xfId="31664" xr:uid="{9BD877A8-8E88-4922-938A-E78A3B261FEF}"/>
    <cellStyle name="Comma 2 2 4 2 2 2 2 2 5" xfId="46548" xr:uid="{7738CB09-2391-4906-B2A4-C166AC99C1F8}"/>
    <cellStyle name="Comma 2 2 4 2 2 2 2 3" xfId="21396" xr:uid="{0DAA0D13-941C-4184-AF36-2DC49621B312}"/>
    <cellStyle name="Comma 2 2 4 2 2 2 2 3 2" xfId="35088" xr:uid="{2D90EDC4-3C62-4EC8-8262-AD900F4AB0F5}"/>
    <cellStyle name="Comma 2 2 4 2 2 2 2 3 3" xfId="49972" xr:uid="{D5C9CBB2-A64C-42D8-AB8C-283F4617E29E}"/>
    <cellStyle name="Comma 2 2 4 2 2 2 2 4" xfId="14552" xr:uid="{54B73266-8896-448C-A016-CAC57932ABFF}"/>
    <cellStyle name="Comma 2 2 4 2 2 2 2 5" xfId="28242" xr:uid="{36BC39FB-1D59-4546-8573-FF393D924717}"/>
    <cellStyle name="Comma 2 2 4 2 2 2 2 6" xfId="43126" xr:uid="{CF83267A-D041-458D-A71D-857F99AAAEB8}"/>
    <cellStyle name="Comma 2 2 4 2 2 2 3" xfId="9416" xr:uid="{5394810D-F8E8-405A-98A4-313D53815374}"/>
    <cellStyle name="Comma 2 2 4 2 2 2 3 2" xfId="23106" xr:uid="{A41C3F1B-C568-4A80-AB29-18E0CB56D9F3}"/>
    <cellStyle name="Comma 2 2 4 2 2 2 3 2 2" xfId="36798" xr:uid="{A1485499-539C-4ECA-A239-EE621D5AF0D3}"/>
    <cellStyle name="Comma 2 2 4 2 2 2 3 2 3" xfId="51682" xr:uid="{BD2EAA6E-1F0E-49EC-85BE-FB920C19B534}"/>
    <cellStyle name="Comma 2 2 4 2 2 2 3 3" xfId="16262" xr:uid="{502F1DAB-D186-480D-BB88-4BCED4D795BD}"/>
    <cellStyle name="Comma 2 2 4 2 2 2 3 4" xfId="29952" xr:uid="{F445DA18-3CE1-4FB9-A1B5-501BE28314B9}"/>
    <cellStyle name="Comma 2 2 4 2 2 2 3 5" xfId="44836" xr:uid="{8D013B47-ED3C-4461-B0EC-093731E91155}"/>
    <cellStyle name="Comma 2 2 4 2 2 2 4" xfId="19684" xr:uid="{3C25EA4A-D69A-4E8A-855C-09FF4488CAB1}"/>
    <cellStyle name="Comma 2 2 4 2 2 2 4 2" xfId="33376" xr:uid="{5BA75673-5EE0-44D2-ADB8-A2498A0B318F}"/>
    <cellStyle name="Comma 2 2 4 2 2 2 4 3" xfId="48260" xr:uid="{DF120EEA-BFD3-48B2-9D8E-0C7C6E12D493}"/>
    <cellStyle name="Comma 2 2 4 2 2 2 5" xfId="12840" xr:uid="{A1DB313D-576F-4B8B-ADAF-EA6CC5D69216}"/>
    <cellStyle name="Comma 2 2 4 2 2 2 6" xfId="26530" xr:uid="{A9B31928-95BC-408D-99C9-BD02CA078860}"/>
    <cellStyle name="Comma 2 2 4 2 2 2 7" xfId="41414" xr:uid="{10F57C64-191A-4E24-B797-A0A4293AE82C}"/>
    <cellStyle name="Comma 2 2 4 2 2 3" xfId="7705" xr:uid="{1FF86BA8-4951-4348-A5BE-449B76074911}"/>
    <cellStyle name="Comma 2 2 4 2 2 3 2" xfId="11127" xr:uid="{EE2DEC04-EF19-40E3-BBF2-9B189ACEBF00}"/>
    <cellStyle name="Comma 2 2 4 2 2 3 2 2" xfId="24817" xr:uid="{2BA67A13-7FAF-475C-968B-3D320D086200}"/>
    <cellStyle name="Comma 2 2 4 2 2 3 2 2 2" xfId="38509" xr:uid="{3BFEB3A1-FAE0-4AD1-87D5-22446C20662E}"/>
    <cellStyle name="Comma 2 2 4 2 2 3 2 2 3" xfId="53393" xr:uid="{D44B50CC-BE5A-44A0-892A-190FFE492F58}"/>
    <cellStyle name="Comma 2 2 4 2 2 3 2 3" xfId="17973" xr:uid="{BCFF871A-869F-4E9C-A932-DB784D91E4BB}"/>
    <cellStyle name="Comma 2 2 4 2 2 3 2 4" xfId="31663" xr:uid="{87F8AB85-801A-4DCE-BBF0-95D1D92AD52E}"/>
    <cellStyle name="Comma 2 2 4 2 2 3 2 5" xfId="46547" xr:uid="{BDED1FE9-351C-4870-8A97-C266044841BD}"/>
    <cellStyle name="Comma 2 2 4 2 2 3 3" xfId="21395" xr:uid="{92F80DDD-D7DF-43D3-8D51-428AF2D47F90}"/>
    <cellStyle name="Comma 2 2 4 2 2 3 3 2" xfId="35087" xr:uid="{5B8F6459-14F1-4773-B292-08479808BEF0}"/>
    <cellStyle name="Comma 2 2 4 2 2 3 3 3" xfId="49971" xr:uid="{F10CB95C-DDAF-468C-8C4A-1899C48559F5}"/>
    <cellStyle name="Comma 2 2 4 2 2 3 4" xfId="14551" xr:uid="{7EAF72E5-E175-4F87-8FD5-4D05560401F8}"/>
    <cellStyle name="Comma 2 2 4 2 2 3 5" xfId="28241" xr:uid="{D3B12090-EDD7-4D85-957F-F1C9C665DBD4}"/>
    <cellStyle name="Comma 2 2 4 2 2 3 6" xfId="43125" xr:uid="{EE42634F-61B5-4A49-8526-9C9E40CDBFE7}"/>
    <cellStyle name="Comma 2 2 4 2 2 4" xfId="9415" xr:uid="{CB22C3E9-C360-4F84-8A40-378EE56A4FA2}"/>
    <cellStyle name="Comma 2 2 4 2 2 4 2" xfId="23105" xr:uid="{A3A74CDA-784E-48A2-9F9B-C12CFEDE1ECA}"/>
    <cellStyle name="Comma 2 2 4 2 2 4 2 2" xfId="36797" xr:uid="{05F3F90D-1DAE-410A-A79E-F6F8650C099F}"/>
    <cellStyle name="Comma 2 2 4 2 2 4 2 3" xfId="51681" xr:uid="{82CC2A87-C90B-4371-9ED7-0439C1495C5E}"/>
    <cellStyle name="Comma 2 2 4 2 2 4 3" xfId="16261" xr:uid="{AA8C3518-5D54-4ADD-8EE5-837367D3B432}"/>
    <cellStyle name="Comma 2 2 4 2 2 4 4" xfId="29951" xr:uid="{4688736F-4BD4-46AE-AC0F-3CDB025A0CA6}"/>
    <cellStyle name="Comma 2 2 4 2 2 4 5" xfId="44835" xr:uid="{5857B12A-2E72-497A-9B05-6EF9961D4839}"/>
    <cellStyle name="Comma 2 2 4 2 2 5" xfId="19683" xr:uid="{F8410A16-4D76-48AC-BA27-4A61BBFC1FAA}"/>
    <cellStyle name="Comma 2 2 4 2 2 5 2" xfId="33375" xr:uid="{9A26ABDE-295B-4701-8D2C-9C5227E370F8}"/>
    <cellStyle name="Comma 2 2 4 2 2 5 3" xfId="48259" xr:uid="{4CCE4515-9A25-41AB-BEF4-4074732C7592}"/>
    <cellStyle name="Comma 2 2 4 2 2 6" xfId="12839" xr:uid="{C2F3C40B-D86B-4010-A77E-02084692420E}"/>
    <cellStyle name="Comma 2 2 4 2 2 7" xfId="26529" xr:uid="{792D8BD2-9111-4682-8DA7-A5E9C6E1BFAC}"/>
    <cellStyle name="Comma 2 2 4 2 2 8" xfId="41413" xr:uid="{E66FB8C9-5B19-41A5-9A91-B978C8331301}"/>
    <cellStyle name="Comma 2 2 4 2 3" xfId="5993" xr:uid="{31604B54-CCEE-4335-B6F0-AD04D99D2F28}"/>
    <cellStyle name="Comma 2 2 4 2 3 2" xfId="7707" xr:uid="{D37405E8-3A62-4740-A645-8EA79F650638}"/>
    <cellStyle name="Comma 2 2 4 2 3 2 2" xfId="11129" xr:uid="{2879C344-9D2C-48D0-8711-B5718A53D56D}"/>
    <cellStyle name="Comma 2 2 4 2 3 2 2 2" xfId="24819" xr:uid="{8B322BC4-1DA4-4D92-A3AC-15688FD76250}"/>
    <cellStyle name="Comma 2 2 4 2 3 2 2 2 2" xfId="38511" xr:uid="{312C2CCA-AB93-41F4-8A81-8FD3775E5B51}"/>
    <cellStyle name="Comma 2 2 4 2 3 2 2 2 3" xfId="53395" xr:uid="{71C4CB92-97A1-4587-9DCD-AFC47CE4D804}"/>
    <cellStyle name="Comma 2 2 4 2 3 2 2 3" xfId="17975" xr:uid="{7C17C147-5962-4E93-B1F8-0941B511A9BF}"/>
    <cellStyle name="Comma 2 2 4 2 3 2 2 4" xfId="31665" xr:uid="{84F1D668-7AF6-4797-B325-A38315DBE2D0}"/>
    <cellStyle name="Comma 2 2 4 2 3 2 2 5" xfId="46549" xr:uid="{15D6406F-C316-48DB-97D9-8B6318A63C30}"/>
    <cellStyle name="Comma 2 2 4 2 3 2 3" xfId="21397" xr:uid="{C28ED077-01EB-419B-94EF-9CCD6445B4C8}"/>
    <cellStyle name="Comma 2 2 4 2 3 2 3 2" xfId="35089" xr:uid="{8ED3724D-8BEF-43E5-93FC-62DAF0959BC4}"/>
    <cellStyle name="Comma 2 2 4 2 3 2 3 3" xfId="49973" xr:uid="{5A36D66F-4674-45F8-9A67-5C8A1F0519F2}"/>
    <cellStyle name="Comma 2 2 4 2 3 2 4" xfId="14553" xr:uid="{1D4DD6F4-2FC0-4915-831F-F1E521DA9FFF}"/>
    <cellStyle name="Comma 2 2 4 2 3 2 5" xfId="28243" xr:uid="{FBEC8DB7-C227-4F8F-89C3-763FBFBD2926}"/>
    <cellStyle name="Comma 2 2 4 2 3 2 6" xfId="43127" xr:uid="{01116FF7-EEEB-4A81-9FCC-C8FD6901D94C}"/>
    <cellStyle name="Comma 2 2 4 2 3 3" xfId="9417" xr:uid="{2C176A66-A3BF-4033-A6BC-46102E87A757}"/>
    <cellStyle name="Comma 2 2 4 2 3 3 2" xfId="23107" xr:uid="{1F999F34-05A0-4B9E-B1C4-24B393E318E8}"/>
    <cellStyle name="Comma 2 2 4 2 3 3 2 2" xfId="36799" xr:uid="{FBC1508D-F106-40E1-A13D-9349E2498C71}"/>
    <cellStyle name="Comma 2 2 4 2 3 3 2 3" xfId="51683" xr:uid="{B3D0135D-2672-40CE-A48F-430136ACA13B}"/>
    <cellStyle name="Comma 2 2 4 2 3 3 3" xfId="16263" xr:uid="{77E38D6F-3CD2-45A6-93B9-AFADEAD95CF4}"/>
    <cellStyle name="Comma 2 2 4 2 3 3 4" xfId="29953" xr:uid="{A4D45FC4-F400-42CD-A3D4-733D38375F04}"/>
    <cellStyle name="Comma 2 2 4 2 3 3 5" xfId="44837" xr:uid="{7817B57A-7EEF-450D-AC77-95EEAD6A5B60}"/>
    <cellStyle name="Comma 2 2 4 2 3 4" xfId="19685" xr:uid="{363E87E5-73FE-4544-BEA2-D5FDCE9EC956}"/>
    <cellStyle name="Comma 2 2 4 2 3 4 2" xfId="33377" xr:uid="{4543D88E-1529-4B0B-B6D3-3C3D82C0BA2C}"/>
    <cellStyle name="Comma 2 2 4 2 3 4 3" xfId="48261" xr:uid="{BA558A29-427B-4030-8231-0E2C8BAA194D}"/>
    <cellStyle name="Comma 2 2 4 2 3 5" xfId="12841" xr:uid="{00225EF0-5939-4736-886D-05D8015DEC54}"/>
    <cellStyle name="Comma 2 2 4 2 3 6" xfId="26531" xr:uid="{B3A9FEEB-E315-4723-AF31-DA66ADC30D38}"/>
    <cellStyle name="Comma 2 2 4 2 3 7" xfId="41415" xr:uid="{CA9FCCA5-5DD5-4195-9BDC-3090DC21EEBC}"/>
    <cellStyle name="Comma 2 2 4 2 4" xfId="5994" xr:uid="{4DF01DCF-299C-4A7F-A7E7-BC081F6FB5BB}"/>
    <cellStyle name="Comma 2 2 4 2 4 2" xfId="7708" xr:uid="{1C326612-84B7-4C55-BE23-02744CAA5191}"/>
    <cellStyle name="Comma 2 2 4 2 4 2 2" xfId="11130" xr:uid="{F04046A5-8AD2-47A0-916A-4DA64367B9E0}"/>
    <cellStyle name="Comma 2 2 4 2 4 2 2 2" xfId="24820" xr:uid="{542D5CEC-2303-44C9-972F-593DD2D9969E}"/>
    <cellStyle name="Comma 2 2 4 2 4 2 2 2 2" xfId="38512" xr:uid="{FB81ACDD-182D-4D25-9215-0F24A9634B2A}"/>
    <cellStyle name="Comma 2 2 4 2 4 2 2 2 3" xfId="53396" xr:uid="{C6F871D8-B59A-4D61-871E-40528D48606B}"/>
    <cellStyle name="Comma 2 2 4 2 4 2 2 3" xfId="17976" xr:uid="{7780A702-561C-4023-BFE3-B960E02C97AB}"/>
    <cellStyle name="Comma 2 2 4 2 4 2 2 4" xfId="31666" xr:uid="{4083347E-E08D-400A-8B5C-693B74DB3478}"/>
    <cellStyle name="Comma 2 2 4 2 4 2 2 5" xfId="46550" xr:uid="{2F31109C-2797-479A-B191-66F043DE80C2}"/>
    <cellStyle name="Comma 2 2 4 2 4 2 3" xfId="21398" xr:uid="{C78DDA0F-1328-47B1-8B64-0A6577961DF9}"/>
    <cellStyle name="Comma 2 2 4 2 4 2 3 2" xfId="35090" xr:uid="{12792788-1DBE-4DA0-9B93-35CA63D77922}"/>
    <cellStyle name="Comma 2 2 4 2 4 2 3 3" xfId="49974" xr:uid="{BC3137A1-7DE7-472D-9C08-E2F4CAF9D5F8}"/>
    <cellStyle name="Comma 2 2 4 2 4 2 4" xfId="14554" xr:uid="{61BC8DD4-C191-4055-8882-6DD3580FBD8A}"/>
    <cellStyle name="Comma 2 2 4 2 4 2 5" xfId="28244" xr:uid="{252B047D-C06F-43BB-BE2D-6A1FEBA1FA11}"/>
    <cellStyle name="Comma 2 2 4 2 4 2 6" xfId="43128" xr:uid="{9C50E797-79BB-49E6-881E-6DE87B1F2C5E}"/>
    <cellStyle name="Comma 2 2 4 2 4 3" xfId="9418" xr:uid="{2162FF27-F788-4D90-9A50-D6AFC338514D}"/>
    <cellStyle name="Comma 2 2 4 2 4 3 2" xfId="23108" xr:uid="{CC098887-0EB4-4B46-9BAA-EFA248993BDC}"/>
    <cellStyle name="Comma 2 2 4 2 4 3 2 2" xfId="36800" xr:uid="{1B4D3552-A316-4B7C-AE3D-AA70008F1CF6}"/>
    <cellStyle name="Comma 2 2 4 2 4 3 2 3" xfId="51684" xr:uid="{3999A055-5794-4084-A57B-D2C1856C9CEF}"/>
    <cellStyle name="Comma 2 2 4 2 4 3 3" xfId="16264" xr:uid="{B7B21FF9-1BC0-46F8-8A5E-954BFA240261}"/>
    <cellStyle name="Comma 2 2 4 2 4 3 4" xfId="29954" xr:uid="{68225F14-7EC9-4E2F-808A-84938FB11317}"/>
    <cellStyle name="Comma 2 2 4 2 4 3 5" xfId="44838" xr:uid="{C3E16B71-D808-4A90-9F25-4150E30C3A72}"/>
    <cellStyle name="Comma 2 2 4 2 4 4" xfId="19686" xr:uid="{D7E27E62-34FE-4790-B0D8-6FAD7983355A}"/>
    <cellStyle name="Comma 2 2 4 2 4 4 2" xfId="33378" xr:uid="{1B6A7E8C-E2F5-4CDE-B941-22D2D0F484B0}"/>
    <cellStyle name="Comma 2 2 4 2 4 4 3" xfId="48262" xr:uid="{B882C79D-B77C-49C0-9C00-F1285381C471}"/>
    <cellStyle name="Comma 2 2 4 2 4 5" xfId="12842" xr:uid="{BCB8ADB3-F3AE-461A-83FD-A7A25F1723E8}"/>
    <cellStyle name="Comma 2 2 4 2 4 6" xfId="26532" xr:uid="{8BFE0E8E-A776-4081-800E-246521A118D1}"/>
    <cellStyle name="Comma 2 2 4 2 4 7" xfId="41416" xr:uid="{F47DE921-3645-4A53-8180-0657B4F8D480}"/>
    <cellStyle name="Comma 2 2 4 2 5" xfId="7704" xr:uid="{47865C8F-56D0-468C-805E-9663C7FEE673}"/>
    <cellStyle name="Comma 2 2 4 2 5 2" xfId="11126" xr:uid="{75D9111B-91AB-4519-9F02-E9D5A4D192C6}"/>
    <cellStyle name="Comma 2 2 4 2 5 2 2" xfId="24816" xr:uid="{CD6C3EA3-2EAB-4FAE-B6C0-66789CE8D4BF}"/>
    <cellStyle name="Comma 2 2 4 2 5 2 2 2" xfId="38508" xr:uid="{90B1B4CB-136B-43BE-8753-8A2A9D4B94BA}"/>
    <cellStyle name="Comma 2 2 4 2 5 2 2 3" xfId="53392" xr:uid="{CA2C8EDA-07BD-4980-B956-015D90003086}"/>
    <cellStyle name="Comma 2 2 4 2 5 2 3" xfId="17972" xr:uid="{F30A2CD5-F6CA-4147-B46D-ADCBF2C9CBD6}"/>
    <cellStyle name="Comma 2 2 4 2 5 2 4" xfId="31662" xr:uid="{6A9D6EE4-99F6-4C2C-8942-23F8F271F9D2}"/>
    <cellStyle name="Comma 2 2 4 2 5 2 5" xfId="46546" xr:uid="{C5550482-28F3-4DE1-A191-14FCAEB1C189}"/>
    <cellStyle name="Comma 2 2 4 2 5 3" xfId="21394" xr:uid="{21911A5C-4EF7-422B-9DF6-0E50CF645C07}"/>
    <cellStyle name="Comma 2 2 4 2 5 3 2" xfId="35086" xr:uid="{25BD6081-BC51-49DF-9F57-1EA2305B86B9}"/>
    <cellStyle name="Comma 2 2 4 2 5 3 3" xfId="49970" xr:uid="{C26DBA18-C2F8-489C-B902-8A536F49F171}"/>
    <cellStyle name="Comma 2 2 4 2 5 4" xfId="14550" xr:uid="{B1BDF5D1-8750-46F7-9C43-43FB62F2E05C}"/>
    <cellStyle name="Comma 2 2 4 2 5 5" xfId="28240" xr:uid="{ADBEBC2E-7FF6-41FC-A0D5-D1DF47DFAE80}"/>
    <cellStyle name="Comma 2 2 4 2 5 6" xfId="43124" xr:uid="{5A1A658D-A6E7-49CA-9F6C-358293A3DBA5}"/>
    <cellStyle name="Comma 2 2 4 2 6" xfId="9414" xr:uid="{723BEBD7-3BF6-43ED-8911-071339205CAC}"/>
    <cellStyle name="Comma 2 2 4 2 6 2" xfId="23104" xr:uid="{1A76D093-2529-4474-913E-6F84F94D98A0}"/>
    <cellStyle name="Comma 2 2 4 2 6 2 2" xfId="36796" xr:uid="{D321DFCA-2B5F-419F-BCC1-F9EB29A91482}"/>
    <cellStyle name="Comma 2 2 4 2 6 2 3" xfId="51680" xr:uid="{26DE6FE5-2D5A-4C2B-BB4E-1E859C9B51B7}"/>
    <cellStyle name="Comma 2 2 4 2 6 3" xfId="16260" xr:uid="{0210AA10-878D-4809-A6BB-26E56B2D1648}"/>
    <cellStyle name="Comma 2 2 4 2 6 4" xfId="29950" xr:uid="{5C94329F-C8D1-4315-83C3-923D07305002}"/>
    <cellStyle name="Comma 2 2 4 2 6 5" xfId="44834" xr:uid="{B716EE3F-319D-460D-8637-CF86D52AE81C}"/>
    <cellStyle name="Comma 2 2 4 2 7" xfId="19682" xr:uid="{C91DB40E-C4E3-4A9D-A6CF-993A8133EF18}"/>
    <cellStyle name="Comma 2 2 4 2 7 2" xfId="33374" xr:uid="{80FA8917-D786-427F-B91C-5B520850C605}"/>
    <cellStyle name="Comma 2 2 4 2 7 3" xfId="48258" xr:uid="{4AA48071-5A3A-450B-BE4C-BA0E675B7CB9}"/>
    <cellStyle name="Comma 2 2 4 2 8" xfId="12838" xr:uid="{C553C23A-D711-429A-8724-90119B1FEE88}"/>
    <cellStyle name="Comma 2 2 4 2 9" xfId="26528" xr:uid="{7E038D74-B9AE-4550-81E3-0B4CFE655CFD}"/>
    <cellStyle name="Comma 2 2 4 3" xfId="5995" xr:uid="{0F4C6143-B70D-4E07-9346-91B0E55B21DA}"/>
    <cellStyle name="Comma 2 2 4 3 10" xfId="41417" xr:uid="{1297AC78-FB81-4BD9-AA43-7B8B4F9A171D}"/>
    <cellStyle name="Comma 2 2 4 3 2" xfId="5996" xr:uid="{5ECA685A-E0FD-427B-811D-037AB8190857}"/>
    <cellStyle name="Comma 2 2 4 3 2 2" xfId="5997" xr:uid="{9D337EE6-7075-4491-A50A-CDB970B85649}"/>
    <cellStyle name="Comma 2 2 4 3 2 2 2" xfId="7711" xr:uid="{B451ACE9-3A5B-422F-92D6-5C9BFBDAB7DA}"/>
    <cellStyle name="Comma 2 2 4 3 2 2 2 2" xfId="11133" xr:uid="{1C43C4C1-3D00-4EAB-80A3-FBB1532E7EA3}"/>
    <cellStyle name="Comma 2 2 4 3 2 2 2 2 2" xfId="24823" xr:uid="{107324B5-E5A8-4C19-8D10-6E2532D250F6}"/>
    <cellStyle name="Comma 2 2 4 3 2 2 2 2 2 2" xfId="38515" xr:uid="{39E9DA96-D81F-46AC-B2F1-770A7FDB40EB}"/>
    <cellStyle name="Comma 2 2 4 3 2 2 2 2 2 3" xfId="53399" xr:uid="{32ECE8C8-6A7C-4BC5-BF95-987E5B58729B}"/>
    <cellStyle name="Comma 2 2 4 3 2 2 2 2 3" xfId="17979" xr:uid="{FBD4CA6F-05BB-406F-AE57-C2DF739DFD12}"/>
    <cellStyle name="Comma 2 2 4 3 2 2 2 2 4" xfId="31669" xr:uid="{FBE3131E-49A4-4B4E-8856-CE9164E28409}"/>
    <cellStyle name="Comma 2 2 4 3 2 2 2 2 5" xfId="46553" xr:uid="{A79CBDA3-14A1-4C61-959D-FE8C8AAA3AAD}"/>
    <cellStyle name="Comma 2 2 4 3 2 2 2 3" xfId="21401" xr:uid="{1BE13183-C243-4108-B7F5-260A33C81D0C}"/>
    <cellStyle name="Comma 2 2 4 3 2 2 2 3 2" xfId="35093" xr:uid="{478BE681-0DEB-4A6B-8DA4-063778911341}"/>
    <cellStyle name="Comma 2 2 4 3 2 2 2 3 3" xfId="49977" xr:uid="{67DB2F03-7CC4-46E0-A5BD-98E0E39643FF}"/>
    <cellStyle name="Comma 2 2 4 3 2 2 2 4" xfId="14557" xr:uid="{306E57B2-D107-4F36-BB5F-9616F3E00BB0}"/>
    <cellStyle name="Comma 2 2 4 3 2 2 2 5" xfId="28247" xr:uid="{964ACE0C-BAF4-49F9-AB3D-4EE020C69222}"/>
    <cellStyle name="Comma 2 2 4 3 2 2 2 6" xfId="43131" xr:uid="{B3134E2E-AC19-4889-B402-B799B8419D0E}"/>
    <cellStyle name="Comma 2 2 4 3 2 2 3" xfId="9421" xr:uid="{96F207C4-2D2B-40A8-BD00-1E178FC5715C}"/>
    <cellStyle name="Comma 2 2 4 3 2 2 3 2" xfId="23111" xr:uid="{1D821A40-B9D4-4107-A8E4-785C75924447}"/>
    <cellStyle name="Comma 2 2 4 3 2 2 3 2 2" xfId="36803" xr:uid="{0BA90715-D89A-4E00-8A23-9CD3697783A0}"/>
    <cellStyle name="Comma 2 2 4 3 2 2 3 2 3" xfId="51687" xr:uid="{7D1AFC2E-5C98-4B53-8E0E-6524034FA306}"/>
    <cellStyle name="Comma 2 2 4 3 2 2 3 3" xfId="16267" xr:uid="{5ED2F9F4-C599-4738-AF98-6D851FF42BE7}"/>
    <cellStyle name="Comma 2 2 4 3 2 2 3 4" xfId="29957" xr:uid="{6548911F-FE4C-4779-89DC-0856BD5AAFEA}"/>
    <cellStyle name="Comma 2 2 4 3 2 2 3 5" xfId="44841" xr:uid="{F68EAAB8-2C84-4393-8BBD-843F08A9B011}"/>
    <cellStyle name="Comma 2 2 4 3 2 2 4" xfId="19689" xr:uid="{72025ED6-3F9A-4AF0-9435-7D51D598360D}"/>
    <cellStyle name="Comma 2 2 4 3 2 2 4 2" xfId="33381" xr:uid="{AEBAF2AE-7919-4E9C-A51F-45F8CBA9BCBD}"/>
    <cellStyle name="Comma 2 2 4 3 2 2 4 3" xfId="48265" xr:uid="{EA738399-7BDE-4367-9674-57AA0A2D011B}"/>
    <cellStyle name="Comma 2 2 4 3 2 2 5" xfId="12845" xr:uid="{4EFD8C69-3FA4-467E-B68E-141ED3E39502}"/>
    <cellStyle name="Comma 2 2 4 3 2 2 6" xfId="26535" xr:uid="{B8E6DC85-9756-490C-813A-E3A4779AB371}"/>
    <cellStyle name="Comma 2 2 4 3 2 2 7" xfId="41419" xr:uid="{F10A0DAA-B318-4503-9B5B-4FABFE0D8FAC}"/>
    <cellStyle name="Comma 2 2 4 3 2 3" xfId="7710" xr:uid="{E76CF1DC-4833-4ACE-943F-9428A9696190}"/>
    <cellStyle name="Comma 2 2 4 3 2 3 2" xfId="11132" xr:uid="{36E9319A-A993-47FC-8CE2-01C692CCF430}"/>
    <cellStyle name="Comma 2 2 4 3 2 3 2 2" xfId="24822" xr:uid="{561165B9-F84D-4EA7-95E1-E8127B0B39AF}"/>
    <cellStyle name="Comma 2 2 4 3 2 3 2 2 2" xfId="38514" xr:uid="{D321F75E-8EF7-4AC2-ACBA-3C65B1D5B3F8}"/>
    <cellStyle name="Comma 2 2 4 3 2 3 2 2 3" xfId="53398" xr:uid="{2E237BDD-6AB5-4500-A092-62A6592DEE19}"/>
    <cellStyle name="Comma 2 2 4 3 2 3 2 3" xfId="17978" xr:uid="{46FA4047-E9ED-4C9A-9754-6896C35603FD}"/>
    <cellStyle name="Comma 2 2 4 3 2 3 2 4" xfId="31668" xr:uid="{B2D0D856-7761-4179-AFFC-8997B01ED2CD}"/>
    <cellStyle name="Comma 2 2 4 3 2 3 2 5" xfId="46552" xr:uid="{32E87834-0386-4E50-A89C-76F4EE944F9A}"/>
    <cellStyle name="Comma 2 2 4 3 2 3 3" xfId="21400" xr:uid="{76EEF007-BE98-43FE-A08A-864F58BFABAD}"/>
    <cellStyle name="Comma 2 2 4 3 2 3 3 2" xfId="35092" xr:uid="{BCA25040-D5E3-48A8-AC42-E92AE9766BEC}"/>
    <cellStyle name="Comma 2 2 4 3 2 3 3 3" xfId="49976" xr:uid="{6385EF18-07D0-4F90-8D10-A6432E4264CE}"/>
    <cellStyle name="Comma 2 2 4 3 2 3 4" xfId="14556" xr:uid="{BB47F07B-D8C0-4338-8494-4AD97A17683D}"/>
    <cellStyle name="Comma 2 2 4 3 2 3 5" xfId="28246" xr:uid="{8B37B443-3FD5-42DC-B173-E248E4FB01AC}"/>
    <cellStyle name="Comma 2 2 4 3 2 3 6" xfId="43130" xr:uid="{C9B4F2C5-388F-4E69-8179-5602D0FBB057}"/>
    <cellStyle name="Comma 2 2 4 3 2 4" xfId="9420" xr:uid="{E58B4A6E-4EEC-462F-B0E9-8B3C09C4A2CE}"/>
    <cellStyle name="Comma 2 2 4 3 2 4 2" xfId="23110" xr:uid="{6AF2ADBC-CE42-4253-962D-06F1357DAFB3}"/>
    <cellStyle name="Comma 2 2 4 3 2 4 2 2" xfId="36802" xr:uid="{A7F918DA-FDD5-4A07-B72A-8EE55D9B422F}"/>
    <cellStyle name="Comma 2 2 4 3 2 4 2 3" xfId="51686" xr:uid="{B9329638-F620-450D-AD7D-0154CF3F9230}"/>
    <cellStyle name="Comma 2 2 4 3 2 4 3" xfId="16266" xr:uid="{85339082-0F6C-4B03-AB5E-B3F1764448C3}"/>
    <cellStyle name="Comma 2 2 4 3 2 4 4" xfId="29956" xr:uid="{080267B1-8E4B-414D-884B-53F1DA3DC020}"/>
    <cellStyle name="Comma 2 2 4 3 2 4 5" xfId="44840" xr:uid="{1C3BB804-4DA9-4336-9BF6-D5320822F619}"/>
    <cellStyle name="Comma 2 2 4 3 2 5" xfId="19688" xr:uid="{A742B04A-E77E-484D-AB8D-83604F4A72B2}"/>
    <cellStyle name="Comma 2 2 4 3 2 5 2" xfId="33380" xr:uid="{2C17A371-2B25-4F81-9AE7-D0086A1491AD}"/>
    <cellStyle name="Comma 2 2 4 3 2 5 3" xfId="48264" xr:uid="{6454EB25-05ED-41B4-BAAE-3C1E77971C95}"/>
    <cellStyle name="Comma 2 2 4 3 2 6" xfId="12844" xr:uid="{6DA313B6-D11E-4623-9F93-E833B2618DA2}"/>
    <cellStyle name="Comma 2 2 4 3 2 7" xfId="26534" xr:uid="{A6B91363-8B16-455A-A6BC-8032790D1A15}"/>
    <cellStyle name="Comma 2 2 4 3 2 8" xfId="41418" xr:uid="{A84913B5-8136-438D-A3B9-AD010BB71604}"/>
    <cellStyle name="Comma 2 2 4 3 3" xfId="5998" xr:uid="{11070962-EE55-4B2E-9C23-916D00F1E637}"/>
    <cellStyle name="Comma 2 2 4 3 3 2" xfId="7712" xr:uid="{AFD6D06D-2D28-4F58-BC49-6176F54FBA76}"/>
    <cellStyle name="Comma 2 2 4 3 3 2 2" xfId="11134" xr:uid="{FD510653-56EC-4168-BC38-FE669C571EFB}"/>
    <cellStyle name="Comma 2 2 4 3 3 2 2 2" xfId="24824" xr:uid="{C707378C-27A3-4A08-BA54-85CF691068AB}"/>
    <cellStyle name="Comma 2 2 4 3 3 2 2 2 2" xfId="38516" xr:uid="{19B3AE61-FAE1-4BC9-A602-FFA1E7F7C52C}"/>
    <cellStyle name="Comma 2 2 4 3 3 2 2 2 3" xfId="53400" xr:uid="{FACC00FA-2C95-4976-8A2C-DE5667148C03}"/>
    <cellStyle name="Comma 2 2 4 3 3 2 2 3" xfId="17980" xr:uid="{9A576763-E926-4367-B038-0AD6BDC622E1}"/>
    <cellStyle name="Comma 2 2 4 3 3 2 2 4" xfId="31670" xr:uid="{595BCB87-5D8E-4E76-AAA6-04A031BF33DA}"/>
    <cellStyle name="Comma 2 2 4 3 3 2 2 5" xfId="46554" xr:uid="{4B5F2441-DB07-4B50-9C7F-2A89D0D0E910}"/>
    <cellStyle name="Comma 2 2 4 3 3 2 3" xfId="21402" xr:uid="{F28F472F-BBAD-4624-A558-5D37B8C67653}"/>
    <cellStyle name="Comma 2 2 4 3 3 2 3 2" xfId="35094" xr:uid="{EAEE6E84-2958-4A49-8BC6-33CF05F9B913}"/>
    <cellStyle name="Comma 2 2 4 3 3 2 3 3" xfId="49978" xr:uid="{7CBAA6E7-C44D-46E6-9531-83BDE34F7AAF}"/>
    <cellStyle name="Comma 2 2 4 3 3 2 4" xfId="14558" xr:uid="{794DE947-E6D4-4024-A8CE-745877248551}"/>
    <cellStyle name="Comma 2 2 4 3 3 2 5" xfId="28248" xr:uid="{63E72187-6681-4188-8E2E-211EBB6A1C8E}"/>
    <cellStyle name="Comma 2 2 4 3 3 2 6" xfId="43132" xr:uid="{327FEF74-8C32-4638-9417-21C32DBA2FA2}"/>
    <cellStyle name="Comma 2 2 4 3 3 3" xfId="9422" xr:uid="{E4C8E0A1-FF5D-4AED-912C-09616845CF44}"/>
    <cellStyle name="Comma 2 2 4 3 3 3 2" xfId="23112" xr:uid="{A8A8711E-D476-442E-9FFE-9B4CAEFBD6A1}"/>
    <cellStyle name="Comma 2 2 4 3 3 3 2 2" xfId="36804" xr:uid="{C4B3808A-2AD1-4274-8C18-06E31F3EAF37}"/>
    <cellStyle name="Comma 2 2 4 3 3 3 2 3" xfId="51688" xr:uid="{8A349FA7-3E8E-406D-BAB6-FA4AB78D4ED0}"/>
    <cellStyle name="Comma 2 2 4 3 3 3 3" xfId="16268" xr:uid="{1BD6B862-9F07-4609-8808-1BEDCCDFB6B6}"/>
    <cellStyle name="Comma 2 2 4 3 3 3 4" xfId="29958" xr:uid="{F690481D-1B2B-4585-819B-D088D8C782FA}"/>
    <cellStyle name="Comma 2 2 4 3 3 3 5" xfId="44842" xr:uid="{750E3257-6313-4F66-97EA-36A34129CDCF}"/>
    <cellStyle name="Comma 2 2 4 3 3 4" xfId="19690" xr:uid="{86E52743-C48F-42F5-B40E-4134E8A7F6CB}"/>
    <cellStyle name="Comma 2 2 4 3 3 4 2" xfId="33382" xr:uid="{6A2F2D01-BA47-408A-B17D-D50190B0FD4C}"/>
    <cellStyle name="Comma 2 2 4 3 3 4 3" xfId="48266" xr:uid="{407C9470-E717-4934-BA1A-EBF9A543DD47}"/>
    <cellStyle name="Comma 2 2 4 3 3 5" xfId="12846" xr:uid="{044B7883-0A15-4852-B029-A14AA1A1CD94}"/>
    <cellStyle name="Comma 2 2 4 3 3 6" xfId="26536" xr:uid="{9C26FFE8-2105-4D94-BB94-EBF3A202B68B}"/>
    <cellStyle name="Comma 2 2 4 3 3 7" xfId="41420" xr:uid="{CCEA167E-3B41-4CA1-B38F-5C6E0DFE37D6}"/>
    <cellStyle name="Comma 2 2 4 3 4" xfId="5999" xr:uid="{D357C5CD-B628-403D-B978-3EF2AB0184F3}"/>
    <cellStyle name="Comma 2 2 4 3 4 2" xfId="7713" xr:uid="{F70BC1E0-C6C6-4AB8-9E02-4F06D5CDE9B3}"/>
    <cellStyle name="Comma 2 2 4 3 4 2 2" xfId="11135" xr:uid="{475717CD-C8CF-4A56-8EFE-0A352C51C343}"/>
    <cellStyle name="Comma 2 2 4 3 4 2 2 2" xfId="24825" xr:uid="{B2F6A66E-B784-4B54-9C4F-B05913E35A6B}"/>
    <cellStyle name="Comma 2 2 4 3 4 2 2 2 2" xfId="38517" xr:uid="{2DDFC452-71E9-47AC-9F8A-F6D7CCAE3221}"/>
    <cellStyle name="Comma 2 2 4 3 4 2 2 2 3" xfId="53401" xr:uid="{63A5D4DC-83B3-4496-94C8-6E5B6DED554D}"/>
    <cellStyle name="Comma 2 2 4 3 4 2 2 3" xfId="17981" xr:uid="{CB59A4B9-B413-40D0-91D6-51B3A11201A2}"/>
    <cellStyle name="Comma 2 2 4 3 4 2 2 4" xfId="31671" xr:uid="{958D7E93-0E9B-47A0-92C4-5C4FA152AE56}"/>
    <cellStyle name="Comma 2 2 4 3 4 2 2 5" xfId="46555" xr:uid="{8A6431FC-029A-4DE8-9F15-C0C61A01B728}"/>
    <cellStyle name="Comma 2 2 4 3 4 2 3" xfId="21403" xr:uid="{8CED9525-A74D-4B99-8457-4D0F0A97688E}"/>
    <cellStyle name="Comma 2 2 4 3 4 2 3 2" xfId="35095" xr:uid="{CC842745-E704-47FE-A04E-039D8054BFB1}"/>
    <cellStyle name="Comma 2 2 4 3 4 2 3 3" xfId="49979" xr:uid="{78B9991D-1F4B-4661-88C4-363184971288}"/>
    <cellStyle name="Comma 2 2 4 3 4 2 4" xfId="14559" xr:uid="{BEA15751-37A7-40E5-8DDE-7E25C3D361A0}"/>
    <cellStyle name="Comma 2 2 4 3 4 2 5" xfId="28249" xr:uid="{99BDF18A-83C7-4D34-AA24-145BAD95AEE5}"/>
    <cellStyle name="Comma 2 2 4 3 4 2 6" xfId="43133" xr:uid="{FF5FF0E7-12B3-4B01-82A8-287BDE8239D1}"/>
    <cellStyle name="Comma 2 2 4 3 4 3" xfId="9423" xr:uid="{A442812D-84A6-45E0-AC81-9E0731702CC2}"/>
    <cellStyle name="Comma 2 2 4 3 4 3 2" xfId="23113" xr:uid="{AE54DF91-BD87-4C3C-81B0-78DDE4085026}"/>
    <cellStyle name="Comma 2 2 4 3 4 3 2 2" xfId="36805" xr:uid="{D36A57FC-D59D-4272-9497-A84BE0BED2C0}"/>
    <cellStyle name="Comma 2 2 4 3 4 3 2 3" xfId="51689" xr:uid="{5B225EEE-FE0A-4607-80C3-C8D680D8E1B4}"/>
    <cellStyle name="Comma 2 2 4 3 4 3 3" xfId="16269" xr:uid="{77581D50-5734-4AA0-8A5D-CA32A8602848}"/>
    <cellStyle name="Comma 2 2 4 3 4 3 4" xfId="29959" xr:uid="{814D6F7A-D4E9-4590-B992-B0EB12F4ECCC}"/>
    <cellStyle name="Comma 2 2 4 3 4 3 5" xfId="44843" xr:uid="{64BF7804-E90D-4E97-832B-7B6A162B325B}"/>
    <cellStyle name="Comma 2 2 4 3 4 4" xfId="19691" xr:uid="{C6873C1A-8C63-46A7-8A5E-6019A6CE2C9D}"/>
    <cellStyle name="Comma 2 2 4 3 4 4 2" xfId="33383" xr:uid="{E78C9D25-A009-45F2-8E1B-B722AF730A41}"/>
    <cellStyle name="Comma 2 2 4 3 4 4 3" xfId="48267" xr:uid="{06037238-4F9F-4581-B004-E960B4697984}"/>
    <cellStyle name="Comma 2 2 4 3 4 5" xfId="12847" xr:uid="{2EB8CDE2-3B9C-4B39-8CAC-C7CEC7289032}"/>
    <cellStyle name="Comma 2 2 4 3 4 6" xfId="26537" xr:uid="{BE97FDA6-761E-401B-83F0-6A6BFEAE358B}"/>
    <cellStyle name="Comma 2 2 4 3 4 7" xfId="41421" xr:uid="{CCF3CF50-5CC8-46B7-9B7E-593188C5BD46}"/>
    <cellStyle name="Comma 2 2 4 3 5" xfId="7709" xr:uid="{B3AD36A2-CD71-42F9-A2BF-138DF85F5F96}"/>
    <cellStyle name="Comma 2 2 4 3 5 2" xfId="11131" xr:uid="{72A3E160-7F8A-442F-BF65-53A8936F2918}"/>
    <cellStyle name="Comma 2 2 4 3 5 2 2" xfId="24821" xr:uid="{19B1B3AF-506A-4B0F-B744-3D5BA20852DA}"/>
    <cellStyle name="Comma 2 2 4 3 5 2 2 2" xfId="38513" xr:uid="{B70C1F8F-E9F6-4DBB-BC61-80572EA1016D}"/>
    <cellStyle name="Comma 2 2 4 3 5 2 2 3" xfId="53397" xr:uid="{CC131307-4847-4BD0-9055-8F6EB1F62F0C}"/>
    <cellStyle name="Comma 2 2 4 3 5 2 3" xfId="17977" xr:uid="{01FBAEF1-A435-4F72-8B44-E54F0ACFAD4B}"/>
    <cellStyle name="Comma 2 2 4 3 5 2 4" xfId="31667" xr:uid="{4097F406-44A8-4740-BCFD-947A4AF2A600}"/>
    <cellStyle name="Comma 2 2 4 3 5 2 5" xfId="46551" xr:uid="{6567172C-D287-4064-84D8-ED8975E94F11}"/>
    <cellStyle name="Comma 2 2 4 3 5 3" xfId="21399" xr:uid="{21AC16B1-B84F-4927-8075-8E024CABCFC6}"/>
    <cellStyle name="Comma 2 2 4 3 5 3 2" xfId="35091" xr:uid="{566CD49A-0FD7-4550-8B96-17D0E01A003B}"/>
    <cellStyle name="Comma 2 2 4 3 5 3 3" xfId="49975" xr:uid="{F697C132-1FC2-4BA0-A337-6139B26785CE}"/>
    <cellStyle name="Comma 2 2 4 3 5 4" xfId="14555" xr:uid="{393B65F5-92EE-49A7-B7AA-3051D3907378}"/>
    <cellStyle name="Comma 2 2 4 3 5 5" xfId="28245" xr:uid="{44697151-4DDF-475F-BDC9-B0340B2DCE28}"/>
    <cellStyle name="Comma 2 2 4 3 5 6" xfId="43129" xr:uid="{5BB38000-3422-40CF-9809-8A0D8ACC337D}"/>
    <cellStyle name="Comma 2 2 4 3 6" xfId="9419" xr:uid="{46B27C2D-E1ED-4E55-A6E1-3D74A817C91B}"/>
    <cellStyle name="Comma 2 2 4 3 6 2" xfId="23109" xr:uid="{A19E4ACA-56E3-484D-BAE2-D357A372EB5F}"/>
    <cellStyle name="Comma 2 2 4 3 6 2 2" xfId="36801" xr:uid="{26E987DC-FBC3-4919-9600-B6455D250D91}"/>
    <cellStyle name="Comma 2 2 4 3 6 2 3" xfId="51685" xr:uid="{C6224543-526A-4CB7-8D27-A052BE6ABD3C}"/>
    <cellStyle name="Comma 2 2 4 3 6 3" xfId="16265" xr:uid="{20C95272-A796-4DB1-8002-64B14AAFB753}"/>
    <cellStyle name="Comma 2 2 4 3 6 4" xfId="29955" xr:uid="{9A4B3D46-5F2A-46B4-8C96-5654AA1B3DAF}"/>
    <cellStyle name="Comma 2 2 4 3 6 5" xfId="44839" xr:uid="{B5EB9CA6-3112-48B3-AFFC-F0ADEC90116B}"/>
    <cellStyle name="Comma 2 2 4 3 7" xfId="19687" xr:uid="{0F046170-10D3-4CBA-9E4F-849FF338F7DC}"/>
    <cellStyle name="Comma 2 2 4 3 7 2" xfId="33379" xr:uid="{66DC16FE-B3E6-4C87-B95D-0B171C681D08}"/>
    <cellStyle name="Comma 2 2 4 3 7 3" xfId="48263" xr:uid="{C10BEC45-FC3C-4137-B68C-2BBB62D23369}"/>
    <cellStyle name="Comma 2 2 4 3 8" xfId="12843" xr:uid="{96B4848E-BCB0-48E7-8FA7-516F9458D325}"/>
    <cellStyle name="Comma 2 2 4 3 9" xfId="26533" xr:uid="{FAA022BB-0689-44E4-BD6E-8CE7BC0B60C5}"/>
    <cellStyle name="Comma 2 2 4 4" xfId="6000" xr:uid="{E97A8233-A2FA-4A1B-876B-B0F97C4A7A90}"/>
    <cellStyle name="Comma 2 2 4 4 2" xfId="6001" xr:uid="{4B9A8A2C-20EA-48AB-9DED-654F7F3AD416}"/>
    <cellStyle name="Comma 2 2 4 4 2 2" xfId="7715" xr:uid="{A89EDA01-FA5F-4113-B696-CAA8BA5FE999}"/>
    <cellStyle name="Comma 2 2 4 4 2 2 2" xfId="11137" xr:uid="{41C33B48-8490-4BCB-8B2A-2CE791524C8D}"/>
    <cellStyle name="Comma 2 2 4 4 2 2 2 2" xfId="24827" xr:uid="{8D27A44A-824B-478E-A84A-2E602D8BC88B}"/>
    <cellStyle name="Comma 2 2 4 4 2 2 2 2 2" xfId="38519" xr:uid="{1C297175-8C35-4FB4-8771-B7BADC4D7E50}"/>
    <cellStyle name="Comma 2 2 4 4 2 2 2 2 3" xfId="53403" xr:uid="{36624BB2-6282-44BE-B0C8-AE2598A2CDDA}"/>
    <cellStyle name="Comma 2 2 4 4 2 2 2 3" xfId="17983" xr:uid="{459F130F-F708-463B-B0F5-CFAB8CD595DC}"/>
    <cellStyle name="Comma 2 2 4 4 2 2 2 4" xfId="31673" xr:uid="{287CD93D-DAF7-4516-8D7E-6C52A8897A67}"/>
    <cellStyle name="Comma 2 2 4 4 2 2 2 5" xfId="46557" xr:uid="{F53E2225-1CBA-4820-82B9-081BAC1DA188}"/>
    <cellStyle name="Comma 2 2 4 4 2 2 3" xfId="21405" xr:uid="{231CF526-28FF-442F-9009-C2BF7190D02B}"/>
    <cellStyle name="Comma 2 2 4 4 2 2 3 2" xfId="35097" xr:uid="{87C69E45-6692-43F5-9BC1-58930A1E6FCE}"/>
    <cellStyle name="Comma 2 2 4 4 2 2 3 3" xfId="49981" xr:uid="{D14E7D3A-BDC1-4194-9DEE-EA8F4F4D6E33}"/>
    <cellStyle name="Comma 2 2 4 4 2 2 4" xfId="14561" xr:uid="{81BA8719-3FF8-4704-92B2-D851A8398CD1}"/>
    <cellStyle name="Comma 2 2 4 4 2 2 5" xfId="28251" xr:uid="{38A74448-DDA0-4527-B6DD-0C36C5C45AAD}"/>
    <cellStyle name="Comma 2 2 4 4 2 2 6" xfId="43135" xr:uid="{D9BF77B6-030B-4A10-ABF5-941291BB4E9B}"/>
    <cellStyle name="Comma 2 2 4 4 2 3" xfId="9425" xr:uid="{76C02C01-FBAF-4B81-85CB-A260DEDECE13}"/>
    <cellStyle name="Comma 2 2 4 4 2 3 2" xfId="23115" xr:uid="{3E1E9EBD-CD0F-4B88-A0E2-DD119C7574C8}"/>
    <cellStyle name="Comma 2 2 4 4 2 3 2 2" xfId="36807" xr:uid="{4BD3E672-2183-4075-B973-2B85BC1DD8C5}"/>
    <cellStyle name="Comma 2 2 4 4 2 3 2 3" xfId="51691" xr:uid="{603E7E48-FE6D-4010-B9B8-58F6200FF30B}"/>
    <cellStyle name="Comma 2 2 4 4 2 3 3" xfId="16271" xr:uid="{21D26C76-005A-4E8E-A189-477DF3B6E394}"/>
    <cellStyle name="Comma 2 2 4 4 2 3 4" xfId="29961" xr:uid="{9597AD8C-1019-4FE1-A9D1-F06E3C8687DA}"/>
    <cellStyle name="Comma 2 2 4 4 2 3 5" xfId="44845" xr:uid="{CE72CA4F-6CB2-4120-A499-3E0139CE012E}"/>
    <cellStyle name="Comma 2 2 4 4 2 4" xfId="19693" xr:uid="{7ADB148E-4B6A-4256-A91C-EEE9B773DBD1}"/>
    <cellStyle name="Comma 2 2 4 4 2 4 2" xfId="33385" xr:uid="{60894B8C-CFEC-4BEF-A90A-5F34CD5E5F5B}"/>
    <cellStyle name="Comma 2 2 4 4 2 4 3" xfId="48269" xr:uid="{E8F59B5C-9AC0-4773-97A5-6F57C59E5A50}"/>
    <cellStyle name="Comma 2 2 4 4 2 5" xfId="12849" xr:uid="{8B754316-EB08-4DCB-9039-DB34B85C7023}"/>
    <cellStyle name="Comma 2 2 4 4 2 6" xfId="26539" xr:uid="{410ACF15-2075-4026-AEE2-A182EBD505E4}"/>
    <cellStyle name="Comma 2 2 4 4 2 7" xfId="41423" xr:uid="{B523B5AC-D965-4F9F-AB39-336983F01520}"/>
    <cellStyle name="Comma 2 2 4 4 3" xfId="7714" xr:uid="{E9765A69-E340-467F-8D82-82F4312CBD68}"/>
    <cellStyle name="Comma 2 2 4 4 3 2" xfId="11136" xr:uid="{D5D0BEFB-72B3-4B15-9E53-AB990E857C60}"/>
    <cellStyle name="Comma 2 2 4 4 3 2 2" xfId="24826" xr:uid="{163F205C-8DD7-46A7-ABC9-053D11FEAAEE}"/>
    <cellStyle name="Comma 2 2 4 4 3 2 2 2" xfId="38518" xr:uid="{123A52DF-CBEF-4DC3-A7FF-727F081DA1FE}"/>
    <cellStyle name="Comma 2 2 4 4 3 2 2 3" xfId="53402" xr:uid="{219AEC0F-7C9C-4D80-A38D-B760A4964C43}"/>
    <cellStyle name="Comma 2 2 4 4 3 2 3" xfId="17982" xr:uid="{7D24E259-5BEE-4834-8378-420F29DFDF2B}"/>
    <cellStyle name="Comma 2 2 4 4 3 2 4" xfId="31672" xr:uid="{91DB0340-EE7D-4672-81B5-277C654BF50D}"/>
    <cellStyle name="Comma 2 2 4 4 3 2 5" xfId="46556" xr:uid="{6FCC424A-4566-4999-BC03-823B9C570A89}"/>
    <cellStyle name="Comma 2 2 4 4 3 3" xfId="21404" xr:uid="{2A9F02EA-AB4C-4B3B-8025-642CA3933E22}"/>
    <cellStyle name="Comma 2 2 4 4 3 3 2" xfId="35096" xr:uid="{4D22EDA8-1DEE-496D-B648-4CD61CDC5908}"/>
    <cellStyle name="Comma 2 2 4 4 3 3 3" xfId="49980" xr:uid="{5607B527-317B-431B-B29C-AA83B422ABC6}"/>
    <cellStyle name="Comma 2 2 4 4 3 4" xfId="14560" xr:uid="{FC2CCEAB-1B8E-473B-8198-65236AD03326}"/>
    <cellStyle name="Comma 2 2 4 4 3 5" xfId="28250" xr:uid="{CE620163-C844-46EC-BDBD-A14A8DD473A4}"/>
    <cellStyle name="Comma 2 2 4 4 3 6" xfId="43134" xr:uid="{28023EBA-0BFC-4353-84B0-E683F21346BC}"/>
    <cellStyle name="Comma 2 2 4 4 4" xfId="9424" xr:uid="{C532019D-F73F-4D2F-A21A-D54B960C8CFC}"/>
    <cellStyle name="Comma 2 2 4 4 4 2" xfId="23114" xr:uid="{4765CE02-1787-407E-8CA3-0091A79061A8}"/>
    <cellStyle name="Comma 2 2 4 4 4 2 2" xfId="36806" xr:uid="{A342BE6B-157E-4C66-AFEE-F194E8EB7CFB}"/>
    <cellStyle name="Comma 2 2 4 4 4 2 3" xfId="51690" xr:uid="{9958345D-923A-492A-880E-07FFA53E76B5}"/>
    <cellStyle name="Comma 2 2 4 4 4 3" xfId="16270" xr:uid="{403C6C66-5A42-410F-BDB0-7E4926593662}"/>
    <cellStyle name="Comma 2 2 4 4 4 4" xfId="29960" xr:uid="{C10F5361-F377-44CC-AE74-E65E07E0BDB8}"/>
    <cellStyle name="Comma 2 2 4 4 4 5" xfId="44844" xr:uid="{208FBD16-7880-435D-8A72-D253795077E2}"/>
    <cellStyle name="Comma 2 2 4 4 5" xfId="19692" xr:uid="{D788B778-B584-412A-8BF5-B3A048693AF3}"/>
    <cellStyle name="Comma 2 2 4 4 5 2" xfId="33384" xr:uid="{BC98F9EC-56B0-4C19-8F91-DF1CAFEED81F}"/>
    <cellStyle name="Comma 2 2 4 4 5 3" xfId="48268" xr:uid="{6391F4F1-281E-4E30-A6E0-09EF7D90F913}"/>
    <cellStyle name="Comma 2 2 4 4 6" xfId="12848" xr:uid="{9A4B7561-6D34-4EB6-AF3C-F744DE8923A3}"/>
    <cellStyle name="Comma 2 2 4 4 7" xfId="26538" xr:uid="{3B6F22B3-81ED-4D2D-83A4-3E319B453321}"/>
    <cellStyle name="Comma 2 2 4 4 8" xfId="41422" xr:uid="{5B4F59A4-8847-4AED-A606-70829A9D3E79}"/>
    <cellStyle name="Comma 2 2 4 5" xfId="6002" xr:uid="{89C00D8B-FF7F-465B-BD56-38BF1483D35F}"/>
    <cellStyle name="Comma 2 2 4 5 2" xfId="7716" xr:uid="{7C07046C-C7AC-4509-A28F-54CF4A87CFBF}"/>
    <cellStyle name="Comma 2 2 4 5 2 2" xfId="11138" xr:uid="{7C896AF3-963A-4AF9-B8C0-3471B0FEC660}"/>
    <cellStyle name="Comma 2 2 4 5 2 2 2" xfId="24828" xr:uid="{E30AEB7B-9247-40B2-A2B5-7D82F677673D}"/>
    <cellStyle name="Comma 2 2 4 5 2 2 2 2" xfId="38520" xr:uid="{4CEF54D1-12C8-48A5-8D56-FCC306770F7B}"/>
    <cellStyle name="Comma 2 2 4 5 2 2 2 3" xfId="53404" xr:uid="{831AFCCF-223A-4ADB-A2C3-8D93D01AAB28}"/>
    <cellStyle name="Comma 2 2 4 5 2 2 3" xfId="17984" xr:uid="{497DD5BF-E608-4D07-8985-600176E66DCB}"/>
    <cellStyle name="Comma 2 2 4 5 2 2 4" xfId="31674" xr:uid="{2873BCDB-628B-4EAD-A2AB-F2FD16CC4172}"/>
    <cellStyle name="Comma 2 2 4 5 2 2 5" xfId="46558" xr:uid="{13CB0870-1F22-4D81-AF21-F11843A42C03}"/>
    <cellStyle name="Comma 2 2 4 5 2 3" xfId="21406" xr:uid="{08B20E27-005E-405F-9E62-82F9A3F6DCA8}"/>
    <cellStyle name="Comma 2 2 4 5 2 3 2" xfId="35098" xr:uid="{4F991213-D6C5-4245-8A88-FEC6B55F70C6}"/>
    <cellStyle name="Comma 2 2 4 5 2 3 3" xfId="49982" xr:uid="{B021FF1E-09AF-413D-A2AE-B3FAEDD0F996}"/>
    <cellStyle name="Comma 2 2 4 5 2 4" xfId="14562" xr:uid="{DECF7DBB-B946-427B-8C04-BADC0E840F84}"/>
    <cellStyle name="Comma 2 2 4 5 2 5" xfId="28252" xr:uid="{B51A5949-E291-499D-B789-B155F9380668}"/>
    <cellStyle name="Comma 2 2 4 5 2 6" xfId="43136" xr:uid="{5FD84ECA-E55D-478A-8D67-7CB567AB9576}"/>
    <cellStyle name="Comma 2 2 4 5 3" xfId="9426" xr:uid="{7467D3DB-D9BE-40BD-AEED-820700635D1E}"/>
    <cellStyle name="Comma 2 2 4 5 3 2" xfId="23116" xr:uid="{FBA26927-F9C0-4FC7-9B7D-16CE65168C0F}"/>
    <cellStyle name="Comma 2 2 4 5 3 2 2" xfId="36808" xr:uid="{1EE7F556-9028-4AA8-81EC-9E8C05036B4C}"/>
    <cellStyle name="Comma 2 2 4 5 3 2 3" xfId="51692" xr:uid="{1A2C1859-AB90-4B12-858D-470A2BB91995}"/>
    <cellStyle name="Comma 2 2 4 5 3 3" xfId="16272" xr:uid="{82DCEC8D-DC8E-4134-8433-8E303BE22541}"/>
    <cellStyle name="Comma 2 2 4 5 3 4" xfId="29962" xr:uid="{4F83CD20-B004-408B-B1F8-0C067D4EEBF1}"/>
    <cellStyle name="Comma 2 2 4 5 3 5" xfId="44846" xr:uid="{729B4D71-0358-4592-851B-B6BC70DA04E9}"/>
    <cellStyle name="Comma 2 2 4 5 4" xfId="19694" xr:uid="{4996E794-23CB-43B5-93CD-DC0C752723FA}"/>
    <cellStyle name="Comma 2 2 4 5 4 2" xfId="33386" xr:uid="{8C133D7E-0857-4C79-A29C-C4AFDA6AE3ED}"/>
    <cellStyle name="Comma 2 2 4 5 4 3" xfId="48270" xr:uid="{28A21DC1-6419-4DE2-BF4A-A68F306413C8}"/>
    <cellStyle name="Comma 2 2 4 5 5" xfId="12850" xr:uid="{2583014D-727B-4D06-8B9D-85C1684E3835}"/>
    <cellStyle name="Comma 2 2 4 5 6" xfId="26540" xr:uid="{4806C511-C659-467E-B6DE-B36BE7EE6D29}"/>
    <cellStyle name="Comma 2 2 4 5 7" xfId="41424" xr:uid="{257DC1A5-BA12-4883-A74E-538449655FB3}"/>
    <cellStyle name="Comma 2 2 4 6" xfId="6003" xr:uid="{0B094E9F-1AC5-4FC1-846A-0DB1995F4753}"/>
    <cellStyle name="Comma 2 2 4 6 2" xfId="7717" xr:uid="{9C783203-0182-466C-B657-5114F68CC8F5}"/>
    <cellStyle name="Comma 2 2 4 6 2 2" xfId="11139" xr:uid="{B51E2E8A-DBFE-4C5A-8969-62D7F7E02D9A}"/>
    <cellStyle name="Comma 2 2 4 6 2 2 2" xfId="24829" xr:uid="{2821F3C5-EA57-49A1-B8D0-D95DE8A6BC50}"/>
    <cellStyle name="Comma 2 2 4 6 2 2 2 2" xfId="38521" xr:uid="{E099527C-2F65-4185-92F6-BB2F2E16B3A4}"/>
    <cellStyle name="Comma 2 2 4 6 2 2 2 3" xfId="53405" xr:uid="{819C6C57-0D76-45F8-90C6-85EB75E474E9}"/>
    <cellStyle name="Comma 2 2 4 6 2 2 3" xfId="17985" xr:uid="{4772A7B8-4797-4600-864B-2BB4765B1772}"/>
    <cellStyle name="Comma 2 2 4 6 2 2 4" xfId="31675" xr:uid="{BE5B80FF-8DEE-4AA0-9FF5-617120C8D24A}"/>
    <cellStyle name="Comma 2 2 4 6 2 2 5" xfId="46559" xr:uid="{423488AD-01F5-42BD-BBF7-1082667199D7}"/>
    <cellStyle name="Comma 2 2 4 6 2 3" xfId="21407" xr:uid="{93F9ACA8-A7B5-4A1E-A689-B8ECC1245EA5}"/>
    <cellStyle name="Comma 2 2 4 6 2 3 2" xfId="35099" xr:uid="{82043D09-7D09-4C9D-ABDE-EC688EFBA404}"/>
    <cellStyle name="Comma 2 2 4 6 2 3 3" xfId="49983" xr:uid="{FAB60011-B639-4538-AC8C-DD428B35608E}"/>
    <cellStyle name="Comma 2 2 4 6 2 4" xfId="14563" xr:uid="{808E450B-4F88-4EA3-BEF1-FB7F3842FF77}"/>
    <cellStyle name="Comma 2 2 4 6 2 5" xfId="28253" xr:uid="{7E0199DA-2190-4BCE-AAFB-5B2FEF0E221B}"/>
    <cellStyle name="Comma 2 2 4 6 2 6" xfId="43137" xr:uid="{0395CC34-6207-4CBD-9CCC-336FFFBD1B4B}"/>
    <cellStyle name="Comma 2 2 4 6 3" xfId="9427" xr:uid="{83342065-904B-4ADC-9F56-BE43EC54D370}"/>
    <cellStyle name="Comma 2 2 4 6 3 2" xfId="23117" xr:uid="{2555E698-AA3F-412F-A243-46841CAEECDF}"/>
    <cellStyle name="Comma 2 2 4 6 3 2 2" xfId="36809" xr:uid="{768AE276-4B36-4A09-A264-C9B272F32691}"/>
    <cellStyle name="Comma 2 2 4 6 3 2 3" xfId="51693" xr:uid="{FA69B1FB-2791-4EA1-80CC-3A9DF72B7D6A}"/>
    <cellStyle name="Comma 2 2 4 6 3 3" xfId="16273" xr:uid="{619967FB-46FB-4654-9997-E16CBAAA4493}"/>
    <cellStyle name="Comma 2 2 4 6 3 4" xfId="29963" xr:uid="{0ADD0D0C-B6C6-4FC3-A832-4D2B4A6C8BF8}"/>
    <cellStyle name="Comma 2 2 4 6 3 5" xfId="44847" xr:uid="{F9F0CCFE-AFCB-45BF-8904-8EAE7ADC17B4}"/>
    <cellStyle name="Comma 2 2 4 6 4" xfId="19695" xr:uid="{309D88F2-9C88-401F-818F-261187DD9CE0}"/>
    <cellStyle name="Comma 2 2 4 6 4 2" xfId="33387" xr:uid="{131E9788-2867-4072-AD8F-0B81A5EA42AC}"/>
    <cellStyle name="Comma 2 2 4 6 4 3" xfId="48271" xr:uid="{3C58A59D-401B-45A1-9110-AE5C39B7AF90}"/>
    <cellStyle name="Comma 2 2 4 6 5" xfId="12851" xr:uid="{2D047F1C-ADCD-4027-9A67-8A42922FFB7B}"/>
    <cellStyle name="Comma 2 2 4 6 6" xfId="26541" xr:uid="{CAC3879E-598B-4251-B586-182BFA12CE33}"/>
    <cellStyle name="Comma 2 2 4 6 7" xfId="41425" xr:uid="{C6F62685-D7ED-4964-8306-A6121063B921}"/>
    <cellStyle name="Comma 2 2 4 7" xfId="7703" xr:uid="{1184798B-2753-4BC6-8F49-CFBF02CD9855}"/>
    <cellStyle name="Comma 2 2 4 7 2" xfId="11125" xr:uid="{13BF6E9F-4090-4773-B897-6052E6055581}"/>
    <cellStyle name="Comma 2 2 4 7 2 2" xfId="24815" xr:uid="{F940C0F0-244A-4010-9850-1F1B045C1085}"/>
    <cellStyle name="Comma 2 2 4 7 2 2 2" xfId="38507" xr:uid="{5BFCAEC2-0592-4E3C-BD3D-624A367A69A8}"/>
    <cellStyle name="Comma 2 2 4 7 2 2 3" xfId="53391" xr:uid="{4344D4D3-3156-41BB-B45D-526BCC2965CC}"/>
    <cellStyle name="Comma 2 2 4 7 2 3" xfId="17971" xr:uid="{BAAE30CA-5988-4F91-BFE9-1A7AEEFCA8AE}"/>
    <cellStyle name="Comma 2 2 4 7 2 4" xfId="31661" xr:uid="{87FD07AB-3AD7-4A21-A456-D24D95431AF7}"/>
    <cellStyle name="Comma 2 2 4 7 2 5" xfId="46545" xr:uid="{D2752271-D917-4440-9482-247078E9B6A6}"/>
    <cellStyle name="Comma 2 2 4 7 3" xfId="21393" xr:uid="{630C9ADA-E220-40CD-A73A-CFAB33E59141}"/>
    <cellStyle name="Comma 2 2 4 7 3 2" xfId="35085" xr:uid="{C62B89B0-7DAC-4EFF-98D0-00CD913F6134}"/>
    <cellStyle name="Comma 2 2 4 7 3 3" xfId="49969" xr:uid="{DD931EF7-EC2D-434C-84B6-E2E370C1C7DC}"/>
    <cellStyle name="Comma 2 2 4 7 4" xfId="14549" xr:uid="{28EBAC56-3F2A-413E-A3B7-4B83EEDEA21B}"/>
    <cellStyle name="Comma 2 2 4 7 5" xfId="28239" xr:uid="{E8A30DCD-784D-4B38-9B22-ED5DCE3A6682}"/>
    <cellStyle name="Comma 2 2 4 7 6" xfId="43123" xr:uid="{18A6CC75-5251-478F-9968-E124A92C6BAD}"/>
    <cellStyle name="Comma 2 2 4 8" xfId="9413" xr:uid="{E6655DA5-AF2B-45C3-BDFD-52C84EB23E65}"/>
    <cellStyle name="Comma 2 2 4 8 2" xfId="23103" xr:uid="{407BD045-30B0-4313-9B69-0B02045DB2A9}"/>
    <cellStyle name="Comma 2 2 4 8 2 2" xfId="36795" xr:uid="{F1A5B352-E56C-4634-A48F-B46BFAC54D09}"/>
    <cellStyle name="Comma 2 2 4 8 2 3" xfId="51679" xr:uid="{BDC6330F-C3B8-414C-8D4B-E65F7DB4DDBB}"/>
    <cellStyle name="Comma 2 2 4 8 3" xfId="16259" xr:uid="{68610085-42AD-40FF-A21E-0C19A26B313D}"/>
    <cellStyle name="Comma 2 2 4 8 4" xfId="29949" xr:uid="{F89F1305-C193-44EE-A3ED-44D1FCFE8074}"/>
    <cellStyle name="Comma 2 2 4 8 5" xfId="44833" xr:uid="{744BE7E3-115A-4BD9-8103-2D2C9EA33790}"/>
    <cellStyle name="Comma 2 2 4 9" xfId="19681" xr:uid="{55F3C832-45B8-47A1-AC03-D5639775F7AA}"/>
    <cellStyle name="Comma 2 2 4 9 2" xfId="33373" xr:uid="{705C58B7-D0FA-4D9F-BA17-14750068F185}"/>
    <cellStyle name="Comma 2 2 4 9 3" xfId="48257" xr:uid="{36B794D0-7E94-462F-A834-3F6F8804B738}"/>
    <cellStyle name="Comma 2 2 5" xfId="6004" xr:uid="{E29669EA-0585-433E-8730-0D2EBD30D36B}"/>
    <cellStyle name="Comma 2 2 5 10" xfId="41426" xr:uid="{22195310-E2E8-4157-AA84-5D0A721FD76C}"/>
    <cellStyle name="Comma 2 2 5 2" xfId="6005" xr:uid="{DF628AEF-9628-450B-BAD6-0770501FE95A}"/>
    <cellStyle name="Comma 2 2 5 2 2" xfId="6006" xr:uid="{330E85B6-8516-429B-A1E2-4A0B9021D801}"/>
    <cellStyle name="Comma 2 2 5 2 2 2" xfId="7720" xr:uid="{4D1D22B9-45DB-497B-B9E7-9D8E793C024A}"/>
    <cellStyle name="Comma 2 2 5 2 2 2 2" xfId="11142" xr:uid="{C1524BB3-9D17-410F-82BF-55C8FAF54500}"/>
    <cellStyle name="Comma 2 2 5 2 2 2 2 2" xfId="24832" xr:uid="{BD2B26A3-A2C5-4EF8-8F94-BCE9BF3E1493}"/>
    <cellStyle name="Comma 2 2 5 2 2 2 2 2 2" xfId="38524" xr:uid="{D53923F6-CE83-4A1E-B7EA-7AB5C35726BE}"/>
    <cellStyle name="Comma 2 2 5 2 2 2 2 2 3" xfId="53408" xr:uid="{C9E7DD40-3BFA-48CC-8224-D8F9F2AE789A}"/>
    <cellStyle name="Comma 2 2 5 2 2 2 2 3" xfId="17988" xr:uid="{25575447-8984-4D5B-9AEA-DD3EC40FAD6C}"/>
    <cellStyle name="Comma 2 2 5 2 2 2 2 4" xfId="31678" xr:uid="{8125FCEC-E0D6-4E72-A178-D5698A6C96E7}"/>
    <cellStyle name="Comma 2 2 5 2 2 2 2 5" xfId="46562" xr:uid="{6B8A1972-109B-445D-BC86-9423E35E6A9C}"/>
    <cellStyle name="Comma 2 2 5 2 2 2 3" xfId="21410" xr:uid="{75FB2341-635E-423B-8C13-4121ED1B50E5}"/>
    <cellStyle name="Comma 2 2 5 2 2 2 3 2" xfId="35102" xr:uid="{B81A64A3-704B-4071-BB67-A5A72817C34B}"/>
    <cellStyle name="Comma 2 2 5 2 2 2 3 3" xfId="49986" xr:uid="{A4D97FAD-B60A-4841-B7E6-E02C4A82C23B}"/>
    <cellStyle name="Comma 2 2 5 2 2 2 4" xfId="14566" xr:uid="{D9B9EDD9-24D0-4163-9DE1-417A22746A24}"/>
    <cellStyle name="Comma 2 2 5 2 2 2 5" xfId="28256" xr:uid="{FC8B2F55-EA3B-4CF2-84E7-79977D93A887}"/>
    <cellStyle name="Comma 2 2 5 2 2 2 6" xfId="43140" xr:uid="{A4EF4889-8E48-4E17-B7DE-EE6389E202A0}"/>
    <cellStyle name="Comma 2 2 5 2 2 3" xfId="9430" xr:uid="{C79B6F9A-EDF6-4CD5-B26D-5DD0AED30D36}"/>
    <cellStyle name="Comma 2 2 5 2 2 3 2" xfId="23120" xr:uid="{F5BD4E50-0E0A-4A1C-942E-FBC679D258C1}"/>
    <cellStyle name="Comma 2 2 5 2 2 3 2 2" xfId="36812" xr:uid="{433C7738-85FD-4970-8D91-C48E64F55222}"/>
    <cellStyle name="Comma 2 2 5 2 2 3 2 3" xfId="51696" xr:uid="{FA984458-2F36-4B18-836A-094D31E2115B}"/>
    <cellStyle name="Comma 2 2 5 2 2 3 3" xfId="16276" xr:uid="{191529B4-E057-4FA7-B90D-6DC052FBB15D}"/>
    <cellStyle name="Comma 2 2 5 2 2 3 4" xfId="29966" xr:uid="{8AD5876A-1AB2-4E93-B4BB-C679BAE77947}"/>
    <cellStyle name="Comma 2 2 5 2 2 3 5" xfId="44850" xr:uid="{3BCF3EB3-BDBF-443C-BE56-E9301E1BD8C4}"/>
    <cellStyle name="Comma 2 2 5 2 2 4" xfId="19698" xr:uid="{8E64ACD2-5B33-489D-863E-29A90E2D7DA2}"/>
    <cellStyle name="Comma 2 2 5 2 2 4 2" xfId="33390" xr:uid="{D81484FB-6D41-43F6-B732-972DDA71785F}"/>
    <cellStyle name="Comma 2 2 5 2 2 4 3" xfId="48274" xr:uid="{99D9D718-5A41-48A7-80EB-5FCDC75174FA}"/>
    <cellStyle name="Comma 2 2 5 2 2 5" xfId="12854" xr:uid="{6DAEE12C-A285-441B-8E27-3CA274755844}"/>
    <cellStyle name="Comma 2 2 5 2 2 6" xfId="26544" xr:uid="{CE2DD666-0737-4210-8CF1-A4F45DF9A382}"/>
    <cellStyle name="Comma 2 2 5 2 2 7" xfId="41428" xr:uid="{BAE4EFA3-FF45-4188-8AD1-4526BE9CA562}"/>
    <cellStyle name="Comma 2 2 5 2 3" xfId="7719" xr:uid="{0B22BFE3-D5C0-454E-A667-632DE1017354}"/>
    <cellStyle name="Comma 2 2 5 2 3 2" xfId="11141" xr:uid="{20EB3C15-49D6-48E9-9DDA-51B96139ED76}"/>
    <cellStyle name="Comma 2 2 5 2 3 2 2" xfId="24831" xr:uid="{B42BB6A4-9AB9-46ED-8918-F61365AB378C}"/>
    <cellStyle name="Comma 2 2 5 2 3 2 2 2" xfId="38523" xr:uid="{3466D8E8-C203-43E1-86E1-4F15C6327E68}"/>
    <cellStyle name="Comma 2 2 5 2 3 2 2 3" xfId="53407" xr:uid="{4F0F31A1-B2F9-4D3C-B9A6-E3B93654840A}"/>
    <cellStyle name="Comma 2 2 5 2 3 2 3" xfId="17987" xr:uid="{41C333F2-68BA-4E53-AFC7-C15F9B6C1E7D}"/>
    <cellStyle name="Comma 2 2 5 2 3 2 4" xfId="31677" xr:uid="{97239E51-0D65-43CE-9C1D-07D88FE853D7}"/>
    <cellStyle name="Comma 2 2 5 2 3 2 5" xfId="46561" xr:uid="{49553A62-87BE-42BB-B938-39F4614D941B}"/>
    <cellStyle name="Comma 2 2 5 2 3 3" xfId="21409" xr:uid="{E5EECCC6-49A3-4DF5-8F06-9C2B7F1F96C9}"/>
    <cellStyle name="Comma 2 2 5 2 3 3 2" xfId="35101" xr:uid="{F3792D1C-59A5-4BEF-AFE7-B1EB54546935}"/>
    <cellStyle name="Comma 2 2 5 2 3 3 3" xfId="49985" xr:uid="{80B7D46F-9CA9-4C83-9288-DA1DC2C641C4}"/>
    <cellStyle name="Comma 2 2 5 2 3 4" xfId="14565" xr:uid="{0BA71040-993F-49FF-9406-3D8064BDD92E}"/>
    <cellStyle name="Comma 2 2 5 2 3 5" xfId="28255" xr:uid="{9B1E82BF-3A2A-47CA-88A7-D54EC05DBADA}"/>
    <cellStyle name="Comma 2 2 5 2 3 6" xfId="43139" xr:uid="{6D72FC06-5820-4F71-B847-07558E481647}"/>
    <cellStyle name="Comma 2 2 5 2 4" xfId="9429" xr:uid="{1FE23051-EE9B-4F2F-B511-78B3C4B5F311}"/>
    <cellStyle name="Comma 2 2 5 2 4 2" xfId="23119" xr:uid="{681BFBD9-49FC-4B9D-BB66-54FB99B04A3E}"/>
    <cellStyle name="Comma 2 2 5 2 4 2 2" xfId="36811" xr:uid="{42D7A833-BAFF-45EE-807D-C45DF1123335}"/>
    <cellStyle name="Comma 2 2 5 2 4 2 3" xfId="51695" xr:uid="{62F50429-17CD-43B5-B6E0-C94E841E01D1}"/>
    <cellStyle name="Comma 2 2 5 2 4 3" xfId="16275" xr:uid="{6762C307-8CF6-4159-8924-9FA10AB40591}"/>
    <cellStyle name="Comma 2 2 5 2 4 4" xfId="29965" xr:uid="{7B46E13E-08D7-46F8-950B-47C8E4218422}"/>
    <cellStyle name="Comma 2 2 5 2 4 5" xfId="44849" xr:uid="{1BEE1163-21EC-458B-A9FD-93FB1FB8D74C}"/>
    <cellStyle name="Comma 2 2 5 2 5" xfId="19697" xr:uid="{B0DE804E-6ECF-480A-B87B-9B8A50082D19}"/>
    <cellStyle name="Comma 2 2 5 2 5 2" xfId="33389" xr:uid="{8BFAE318-25B2-46BF-BCF0-7EA9272BCE07}"/>
    <cellStyle name="Comma 2 2 5 2 5 3" xfId="48273" xr:uid="{62BD46D2-2162-42B9-9CA1-6D99254C052E}"/>
    <cellStyle name="Comma 2 2 5 2 6" xfId="12853" xr:uid="{EB40C41A-093B-45B9-9BD7-8B7ED5305C4F}"/>
    <cellStyle name="Comma 2 2 5 2 7" xfId="26543" xr:uid="{C660D819-BA55-4F51-A124-F257F52B7003}"/>
    <cellStyle name="Comma 2 2 5 2 8" xfId="41427" xr:uid="{E112F5E5-F826-4DA9-8607-8719143D0C1A}"/>
    <cellStyle name="Comma 2 2 5 3" xfId="6007" xr:uid="{2EF2ADAB-FABD-4892-B591-E844B3375E67}"/>
    <cellStyle name="Comma 2 2 5 3 2" xfId="7721" xr:uid="{FE98A799-2659-49C6-B8F4-AF21FCA12754}"/>
    <cellStyle name="Comma 2 2 5 3 2 2" xfId="11143" xr:uid="{A1D4584D-2046-4CA9-A97A-FD69A47D4BE4}"/>
    <cellStyle name="Comma 2 2 5 3 2 2 2" xfId="24833" xr:uid="{45B3EBBD-FD0A-498B-B36F-5ED98D9BF31D}"/>
    <cellStyle name="Comma 2 2 5 3 2 2 2 2" xfId="38525" xr:uid="{7049C9A0-43AC-460E-A839-05FD25B36704}"/>
    <cellStyle name="Comma 2 2 5 3 2 2 2 3" xfId="53409" xr:uid="{44B3C4D4-AA23-4F63-88B3-825620997707}"/>
    <cellStyle name="Comma 2 2 5 3 2 2 3" xfId="17989" xr:uid="{0CF85E25-BCDA-4779-A94E-6FA79348A786}"/>
    <cellStyle name="Comma 2 2 5 3 2 2 4" xfId="31679" xr:uid="{4DF4DAB0-5B8B-454B-9832-EB3E00C6DFC2}"/>
    <cellStyle name="Comma 2 2 5 3 2 2 5" xfId="46563" xr:uid="{68E49348-301B-4A62-9F62-8EC445716B6E}"/>
    <cellStyle name="Comma 2 2 5 3 2 3" xfId="21411" xr:uid="{8BAA9D12-88BA-4E64-8729-53E9763DB0C4}"/>
    <cellStyle name="Comma 2 2 5 3 2 3 2" xfId="35103" xr:uid="{17D5685F-D0CF-4DE8-9A8A-2DDDB64215DA}"/>
    <cellStyle name="Comma 2 2 5 3 2 3 3" xfId="49987" xr:uid="{74F5FF91-F8D7-4288-8CC9-0AFDB0473CD7}"/>
    <cellStyle name="Comma 2 2 5 3 2 4" xfId="14567" xr:uid="{CA18F5CB-18C5-4B0C-A8DB-0CF3A7EFACCA}"/>
    <cellStyle name="Comma 2 2 5 3 2 5" xfId="28257" xr:uid="{4B79B316-C082-4F01-9F2E-7F243BD1850D}"/>
    <cellStyle name="Comma 2 2 5 3 2 6" xfId="43141" xr:uid="{43FFA5E4-B749-4CD3-922D-C088A6993EDE}"/>
    <cellStyle name="Comma 2 2 5 3 3" xfId="9431" xr:uid="{02A49539-AD2B-4D5F-AE14-64EE7951FB55}"/>
    <cellStyle name="Comma 2 2 5 3 3 2" xfId="23121" xr:uid="{82C734EE-0B12-4D7A-A8B5-B6D4BCF87252}"/>
    <cellStyle name="Comma 2 2 5 3 3 2 2" xfId="36813" xr:uid="{AD3BC304-E106-472A-9C80-B9CFC3E142FD}"/>
    <cellStyle name="Comma 2 2 5 3 3 2 3" xfId="51697" xr:uid="{3E302031-BEBD-4A51-AE2E-5766F8A09F74}"/>
    <cellStyle name="Comma 2 2 5 3 3 3" xfId="16277" xr:uid="{F1D81AA3-64D0-45EB-8D2E-879538688318}"/>
    <cellStyle name="Comma 2 2 5 3 3 4" xfId="29967" xr:uid="{FE042645-5CFC-41D0-8508-B961EC721378}"/>
    <cellStyle name="Comma 2 2 5 3 3 5" xfId="44851" xr:uid="{D7D963F7-9D7B-4BE3-8AEE-F469FA6DAE69}"/>
    <cellStyle name="Comma 2 2 5 3 4" xfId="19699" xr:uid="{8CE1525B-E0D7-48E0-8BD4-78722E1AF16E}"/>
    <cellStyle name="Comma 2 2 5 3 4 2" xfId="33391" xr:uid="{FC0489D0-5DD8-4073-8DB7-ED8B1BF3157F}"/>
    <cellStyle name="Comma 2 2 5 3 4 3" xfId="48275" xr:uid="{120BE6CE-AC93-46EA-9975-FDF41F9065CE}"/>
    <cellStyle name="Comma 2 2 5 3 5" xfId="12855" xr:uid="{FB123289-FF63-4F55-932F-1FE7E9CD7C72}"/>
    <cellStyle name="Comma 2 2 5 3 6" xfId="26545" xr:uid="{6A7E3C97-4A1A-42EE-974D-6FB62BAB60AC}"/>
    <cellStyle name="Comma 2 2 5 3 7" xfId="41429" xr:uid="{FC6F2816-46BB-43F8-B9B5-7861F3B4BD73}"/>
    <cellStyle name="Comma 2 2 5 4" xfId="6008" xr:uid="{33D6B70E-8705-4A5C-8DBE-A74C64C6B927}"/>
    <cellStyle name="Comma 2 2 5 4 2" xfId="7722" xr:uid="{4781A1E1-EEFB-4C8A-8A47-32024F5B0732}"/>
    <cellStyle name="Comma 2 2 5 4 2 2" xfId="11144" xr:uid="{0FDD6158-A370-4672-8DDD-329934680330}"/>
    <cellStyle name="Comma 2 2 5 4 2 2 2" xfId="24834" xr:uid="{1EC93D10-0EE1-4564-87BD-F57321217505}"/>
    <cellStyle name="Comma 2 2 5 4 2 2 2 2" xfId="38526" xr:uid="{B0EB49DF-AC23-406C-8004-F82C9CA05F87}"/>
    <cellStyle name="Comma 2 2 5 4 2 2 2 3" xfId="53410" xr:uid="{338897BD-A688-48B0-9FBB-DE4A1BB55542}"/>
    <cellStyle name="Comma 2 2 5 4 2 2 3" xfId="17990" xr:uid="{6E22DF83-CC0A-4402-B6DD-E1FACFAF35B1}"/>
    <cellStyle name="Comma 2 2 5 4 2 2 4" xfId="31680" xr:uid="{76BA6DC2-DA68-44E6-BEFD-2B037C3F4212}"/>
    <cellStyle name="Comma 2 2 5 4 2 2 5" xfId="46564" xr:uid="{39A5514D-D90E-46C7-A915-CCC475F9C702}"/>
    <cellStyle name="Comma 2 2 5 4 2 3" xfId="21412" xr:uid="{04DFEB9C-B640-4612-8660-2F0835E5D8D5}"/>
    <cellStyle name="Comma 2 2 5 4 2 3 2" xfId="35104" xr:uid="{34C874E5-AD09-4E7E-8D8C-D2306C7D46B9}"/>
    <cellStyle name="Comma 2 2 5 4 2 3 3" xfId="49988" xr:uid="{4BEA5E7E-5F20-4243-8DE1-4E34C74BC02A}"/>
    <cellStyle name="Comma 2 2 5 4 2 4" xfId="14568" xr:uid="{6B80A275-BCBA-4DF1-A435-DCA4B6F6B566}"/>
    <cellStyle name="Comma 2 2 5 4 2 5" xfId="28258" xr:uid="{09A009BB-86C2-4C24-BB54-3E066231D6B9}"/>
    <cellStyle name="Comma 2 2 5 4 2 6" xfId="43142" xr:uid="{5E7072C5-80CE-4EB7-B84E-D27A653A345D}"/>
    <cellStyle name="Comma 2 2 5 4 3" xfId="9432" xr:uid="{7D1F7A87-3BCA-48AE-A65E-CEF2F744122E}"/>
    <cellStyle name="Comma 2 2 5 4 3 2" xfId="23122" xr:uid="{F40772C3-2F20-407F-BA9D-AA0041DDDDF9}"/>
    <cellStyle name="Comma 2 2 5 4 3 2 2" xfId="36814" xr:uid="{6092E644-E7F3-46BB-B38E-6EDE3B99F3DF}"/>
    <cellStyle name="Comma 2 2 5 4 3 2 3" xfId="51698" xr:uid="{29595B46-8C61-4CA9-8785-85DE6F0FCDAD}"/>
    <cellStyle name="Comma 2 2 5 4 3 3" xfId="16278" xr:uid="{5934FDBA-A312-42FE-9E5A-92A4019FDAA6}"/>
    <cellStyle name="Comma 2 2 5 4 3 4" xfId="29968" xr:uid="{84E4316E-FAC7-438F-8113-0400C5E933B7}"/>
    <cellStyle name="Comma 2 2 5 4 3 5" xfId="44852" xr:uid="{CD92BEC8-3019-453D-91B1-B82AA190F4D4}"/>
    <cellStyle name="Comma 2 2 5 4 4" xfId="19700" xr:uid="{C50B7657-FA71-41A8-86A0-B33154896B9D}"/>
    <cellStyle name="Comma 2 2 5 4 4 2" xfId="33392" xr:uid="{468B66FE-5181-4D56-B5AF-6B25135E9909}"/>
    <cellStyle name="Comma 2 2 5 4 4 3" xfId="48276" xr:uid="{8417ADAA-A724-4466-93DA-5516EE6A18C6}"/>
    <cellStyle name="Comma 2 2 5 4 5" xfId="12856" xr:uid="{A72FDF3E-E953-4217-9F0C-E8EA7928EBE5}"/>
    <cellStyle name="Comma 2 2 5 4 6" xfId="26546" xr:uid="{EE8FD203-8774-4E69-82EB-200C74FC8AA9}"/>
    <cellStyle name="Comma 2 2 5 4 7" xfId="41430" xr:uid="{52FC72D9-BB63-4175-A7CA-548554B22BE7}"/>
    <cellStyle name="Comma 2 2 5 5" xfId="7718" xr:uid="{06BC4E6C-8136-4A69-9527-E8E618805516}"/>
    <cellStyle name="Comma 2 2 5 5 2" xfId="11140" xr:uid="{C0BBAB13-C53E-4A9D-B05A-BB034D6DB5B1}"/>
    <cellStyle name="Comma 2 2 5 5 2 2" xfId="24830" xr:uid="{AAFAC8D2-9FC4-44B9-95A7-F75FE2C83FAA}"/>
    <cellStyle name="Comma 2 2 5 5 2 2 2" xfId="38522" xr:uid="{0659B131-4533-4490-AC49-754E799D48EF}"/>
    <cellStyle name="Comma 2 2 5 5 2 2 3" xfId="53406" xr:uid="{32FCE4EB-312F-4302-8BB8-55C92111A611}"/>
    <cellStyle name="Comma 2 2 5 5 2 3" xfId="17986" xr:uid="{70AA0F28-70A8-45AB-B504-810CE957C3C0}"/>
    <cellStyle name="Comma 2 2 5 5 2 4" xfId="31676" xr:uid="{2DD21DAF-F493-4F8F-AD3E-55BA4CF0076E}"/>
    <cellStyle name="Comma 2 2 5 5 2 5" xfId="46560" xr:uid="{B076B0E3-B628-4348-92E2-720E41BD5001}"/>
    <cellStyle name="Comma 2 2 5 5 3" xfId="21408" xr:uid="{DAF059E5-2699-45A9-80CF-433862CEBF62}"/>
    <cellStyle name="Comma 2 2 5 5 3 2" xfId="35100" xr:uid="{3C5FD7EF-1CA3-4FFD-9343-91EA3CD65F75}"/>
    <cellStyle name="Comma 2 2 5 5 3 3" xfId="49984" xr:uid="{F373867E-F4D0-4D99-941E-59CE1A40321E}"/>
    <cellStyle name="Comma 2 2 5 5 4" xfId="14564" xr:uid="{C992C0F9-87E6-4157-8DC6-DFC880708D08}"/>
    <cellStyle name="Comma 2 2 5 5 5" xfId="28254" xr:uid="{9038977F-3F20-45FD-A9F8-211AD30E9B38}"/>
    <cellStyle name="Comma 2 2 5 5 6" xfId="43138" xr:uid="{B4737557-3B0B-41E2-9B04-3B90A2E5D493}"/>
    <cellStyle name="Comma 2 2 5 6" xfId="9428" xr:uid="{BE1A2927-FE91-4AEE-ACD1-71C2745B4D87}"/>
    <cellStyle name="Comma 2 2 5 6 2" xfId="23118" xr:uid="{14AF5325-22E1-4119-B59D-43C5798E326F}"/>
    <cellStyle name="Comma 2 2 5 6 2 2" xfId="36810" xr:uid="{04B50B88-8BEE-48BF-AD20-FD381BD5A575}"/>
    <cellStyle name="Comma 2 2 5 6 2 3" xfId="51694" xr:uid="{4AA24A32-2284-457D-AF4F-D2135106210F}"/>
    <cellStyle name="Comma 2 2 5 6 3" xfId="16274" xr:uid="{0F96EB48-B87A-40D6-BD04-B24376C548CA}"/>
    <cellStyle name="Comma 2 2 5 6 4" xfId="29964" xr:uid="{9FCE7F74-EFC5-4321-8FC0-FD0E7147A6CE}"/>
    <cellStyle name="Comma 2 2 5 6 5" xfId="44848" xr:uid="{49DB327D-CD9F-4739-98C9-881F8AB3429A}"/>
    <cellStyle name="Comma 2 2 5 7" xfId="19696" xr:uid="{7EF306F8-FD62-4622-A2A7-B2FF27F2B501}"/>
    <cellStyle name="Comma 2 2 5 7 2" xfId="33388" xr:uid="{C9EBE680-7AFC-4FA2-9A12-E85D41B74733}"/>
    <cellStyle name="Comma 2 2 5 7 3" xfId="48272" xr:uid="{0A15E397-D2F4-47DD-890C-4DE04E0BA3C9}"/>
    <cellStyle name="Comma 2 2 5 8" xfId="12852" xr:uid="{A1CDFEB0-C55B-4AC5-9B33-989BE9377372}"/>
    <cellStyle name="Comma 2 2 5 9" xfId="26542" xr:uid="{F1FEB4BA-6C84-4CC4-AFEC-C840B315789F}"/>
    <cellStyle name="Comma 2 2 6" xfId="6009" xr:uid="{3EECE4FB-F4A8-41AE-9F6B-C48244BE6071}"/>
    <cellStyle name="Comma 2 2 6 10" xfId="41431" xr:uid="{C30150F6-8744-46EC-9518-C82360F6C206}"/>
    <cellStyle name="Comma 2 2 6 2" xfId="6010" xr:uid="{FE659DED-3CEA-46EE-B506-03B56F6796D4}"/>
    <cellStyle name="Comma 2 2 6 2 2" xfId="6011" xr:uid="{59D2A369-6EFB-47E6-91A9-B6616CE6E6C6}"/>
    <cellStyle name="Comma 2 2 6 2 2 2" xfId="7725" xr:uid="{864E5DB4-DA5E-4FDD-B7D4-282849316574}"/>
    <cellStyle name="Comma 2 2 6 2 2 2 2" xfId="11147" xr:uid="{B48DDD2A-BF07-4364-BBDA-7CF8EB18E88A}"/>
    <cellStyle name="Comma 2 2 6 2 2 2 2 2" xfId="24837" xr:uid="{11D2EBCD-535F-492D-998C-D3CB6B3EAA10}"/>
    <cellStyle name="Comma 2 2 6 2 2 2 2 2 2" xfId="38529" xr:uid="{54737F8B-3C51-4C2C-BBEA-2115979BD1BC}"/>
    <cellStyle name="Comma 2 2 6 2 2 2 2 2 3" xfId="53413" xr:uid="{77F1E6CB-4B14-403F-87F6-3B861C4F0434}"/>
    <cellStyle name="Comma 2 2 6 2 2 2 2 3" xfId="17993" xr:uid="{835A8839-0B95-413B-8C85-ED8D02333085}"/>
    <cellStyle name="Comma 2 2 6 2 2 2 2 4" xfId="31683" xr:uid="{38EF45E8-7260-4B9D-9C54-751347BBC338}"/>
    <cellStyle name="Comma 2 2 6 2 2 2 2 5" xfId="46567" xr:uid="{0331CA45-A84D-491E-A1AB-F587BFF0A957}"/>
    <cellStyle name="Comma 2 2 6 2 2 2 3" xfId="21415" xr:uid="{92829F0C-3B1F-4AB5-B387-CC67CC70FDA8}"/>
    <cellStyle name="Comma 2 2 6 2 2 2 3 2" xfId="35107" xr:uid="{13DE77E9-EEFF-4522-80AC-DC8612E4AD3D}"/>
    <cellStyle name="Comma 2 2 6 2 2 2 3 3" xfId="49991" xr:uid="{609CE6C8-9409-442D-83D5-AE97615A1B96}"/>
    <cellStyle name="Comma 2 2 6 2 2 2 4" xfId="14571" xr:uid="{DB9498F4-0493-4BA7-A483-AA9C4E81AF55}"/>
    <cellStyle name="Comma 2 2 6 2 2 2 5" xfId="28261" xr:uid="{C146750D-3B6B-4CFB-ADFF-85CA2525F6DB}"/>
    <cellStyle name="Comma 2 2 6 2 2 2 6" xfId="43145" xr:uid="{B4C6B7BA-4708-4F23-A921-5E83D8491760}"/>
    <cellStyle name="Comma 2 2 6 2 2 3" xfId="9435" xr:uid="{34B748E3-682D-4396-BF31-571419A846C4}"/>
    <cellStyle name="Comma 2 2 6 2 2 3 2" xfId="23125" xr:uid="{AE5E9376-CB0D-422D-9CF4-9A816119B9D4}"/>
    <cellStyle name="Comma 2 2 6 2 2 3 2 2" xfId="36817" xr:uid="{2CDB9661-E507-4DC7-9C7F-8CC9F7A8C209}"/>
    <cellStyle name="Comma 2 2 6 2 2 3 2 3" xfId="51701" xr:uid="{78F73B0A-245E-4FB3-9D0F-172FEB2BABEA}"/>
    <cellStyle name="Comma 2 2 6 2 2 3 3" xfId="16281" xr:uid="{81EE6AC0-DF84-4DB8-A715-A735ADCA1687}"/>
    <cellStyle name="Comma 2 2 6 2 2 3 4" xfId="29971" xr:uid="{2DB95797-5C92-43CA-8D69-A8F56FA6DEB0}"/>
    <cellStyle name="Comma 2 2 6 2 2 3 5" xfId="44855" xr:uid="{8CC6AEE1-7B61-45E7-A19E-63926EA8F5C6}"/>
    <cellStyle name="Comma 2 2 6 2 2 4" xfId="19703" xr:uid="{96658A66-B668-486E-93A3-B08575AC8F04}"/>
    <cellStyle name="Comma 2 2 6 2 2 4 2" xfId="33395" xr:uid="{866ED8B3-1849-4920-8A98-682C8CCCC261}"/>
    <cellStyle name="Comma 2 2 6 2 2 4 3" xfId="48279" xr:uid="{E933DDB0-984A-44DB-9AF7-6CCEBE1C4CC4}"/>
    <cellStyle name="Comma 2 2 6 2 2 5" xfId="12859" xr:uid="{2259900B-FE02-443C-BDFE-3F69CCCFF1EA}"/>
    <cellStyle name="Comma 2 2 6 2 2 6" xfId="26549" xr:uid="{CFF91BC2-EFC3-41F0-9A53-9BF2234B76DF}"/>
    <cellStyle name="Comma 2 2 6 2 2 7" xfId="41433" xr:uid="{20269BC7-A383-4588-BC3D-884C1B7AD7AC}"/>
    <cellStyle name="Comma 2 2 6 2 3" xfId="7724" xr:uid="{F487694B-902D-4755-AB95-A2F388DE37D3}"/>
    <cellStyle name="Comma 2 2 6 2 3 2" xfId="11146" xr:uid="{202E826C-9192-4275-A314-CAF2D112BB51}"/>
    <cellStyle name="Comma 2 2 6 2 3 2 2" xfId="24836" xr:uid="{4A0A8251-B759-4C73-AC1C-1AA29B96F00C}"/>
    <cellStyle name="Comma 2 2 6 2 3 2 2 2" xfId="38528" xr:uid="{FA6DFAB4-796A-414A-A168-B79F69CCE6E7}"/>
    <cellStyle name="Comma 2 2 6 2 3 2 2 3" xfId="53412" xr:uid="{DEE4724B-434F-4BF8-9963-712E9C7D2B00}"/>
    <cellStyle name="Comma 2 2 6 2 3 2 3" xfId="17992" xr:uid="{5D1866F2-616E-4C4D-B212-A92BDDEC852F}"/>
    <cellStyle name="Comma 2 2 6 2 3 2 4" xfId="31682" xr:uid="{4AB31876-CA6E-49F4-B657-767BFDA1EA16}"/>
    <cellStyle name="Comma 2 2 6 2 3 2 5" xfId="46566" xr:uid="{1C782622-5C16-4D80-B1C3-8C37B42430BA}"/>
    <cellStyle name="Comma 2 2 6 2 3 3" xfId="21414" xr:uid="{B42BCA15-3B72-473B-B898-19AFEC019546}"/>
    <cellStyle name="Comma 2 2 6 2 3 3 2" xfId="35106" xr:uid="{20EFC65F-AFAA-4633-A411-1E5727A560CC}"/>
    <cellStyle name="Comma 2 2 6 2 3 3 3" xfId="49990" xr:uid="{6C65264C-EE7C-416A-A728-2D56EEBEC45D}"/>
    <cellStyle name="Comma 2 2 6 2 3 4" xfId="14570" xr:uid="{9F1221A6-1B04-46FC-97AF-E297789F50A3}"/>
    <cellStyle name="Comma 2 2 6 2 3 5" xfId="28260" xr:uid="{6A214A2A-7409-4455-AE4A-6BB31D2291EE}"/>
    <cellStyle name="Comma 2 2 6 2 3 6" xfId="43144" xr:uid="{E18840DE-D7D3-4329-BFD2-B77CAFA3B812}"/>
    <cellStyle name="Comma 2 2 6 2 4" xfId="9434" xr:uid="{136DEEC9-FC38-4539-A4E9-C15AF0B621D1}"/>
    <cellStyle name="Comma 2 2 6 2 4 2" xfId="23124" xr:uid="{742264C8-4102-4C8E-9DC8-0D9615D53353}"/>
    <cellStyle name="Comma 2 2 6 2 4 2 2" xfId="36816" xr:uid="{C172F766-0186-4EBC-84A2-4619240BF520}"/>
    <cellStyle name="Comma 2 2 6 2 4 2 3" xfId="51700" xr:uid="{B8E1755A-25A3-4A36-89EE-D81AF306EE17}"/>
    <cellStyle name="Comma 2 2 6 2 4 3" xfId="16280" xr:uid="{EB13FF71-080D-4F04-8FF7-28A17DC6B33C}"/>
    <cellStyle name="Comma 2 2 6 2 4 4" xfId="29970" xr:uid="{4694101A-3509-4C26-81B4-D70C3B3DB5C6}"/>
    <cellStyle name="Comma 2 2 6 2 4 5" xfId="44854" xr:uid="{2C2776B9-0C45-4E08-B7DA-4315AA510D1B}"/>
    <cellStyle name="Comma 2 2 6 2 5" xfId="19702" xr:uid="{B3B1680D-E14B-4397-8116-C470F361FD1D}"/>
    <cellStyle name="Comma 2 2 6 2 5 2" xfId="33394" xr:uid="{EEE491A9-7596-4227-855B-1B7BF893DE71}"/>
    <cellStyle name="Comma 2 2 6 2 5 3" xfId="48278" xr:uid="{72753632-CD55-4462-9878-59FA347D1FDE}"/>
    <cellStyle name="Comma 2 2 6 2 6" xfId="12858" xr:uid="{6DB85F78-E1F1-48A2-B6BA-47B0BAC69B2D}"/>
    <cellStyle name="Comma 2 2 6 2 7" xfId="26548" xr:uid="{CE8BF27B-DC66-4F45-B52F-90813B4D14E3}"/>
    <cellStyle name="Comma 2 2 6 2 8" xfId="41432" xr:uid="{8B5CCEC9-38ED-4881-8A53-E51488E4A836}"/>
    <cellStyle name="Comma 2 2 6 3" xfId="6012" xr:uid="{B5D8B91D-3A04-4EB6-B0F6-44F6688F3686}"/>
    <cellStyle name="Comma 2 2 6 3 2" xfId="7726" xr:uid="{633CF3CA-5C79-430E-A803-952679382552}"/>
    <cellStyle name="Comma 2 2 6 3 2 2" xfId="11148" xr:uid="{8F84C3A7-9169-4795-98DB-8718F9CF8753}"/>
    <cellStyle name="Comma 2 2 6 3 2 2 2" xfId="24838" xr:uid="{885532C7-E8D4-4B35-B750-F626A59ED4FF}"/>
    <cellStyle name="Comma 2 2 6 3 2 2 2 2" xfId="38530" xr:uid="{18667F64-C1DA-4D82-BBD0-3D88B4F67B21}"/>
    <cellStyle name="Comma 2 2 6 3 2 2 2 3" xfId="53414" xr:uid="{5AC7828E-366F-48E2-98B5-A154C3343D78}"/>
    <cellStyle name="Comma 2 2 6 3 2 2 3" xfId="17994" xr:uid="{AD303C89-FC60-4C35-857B-7D5E445F2FA4}"/>
    <cellStyle name="Comma 2 2 6 3 2 2 4" xfId="31684" xr:uid="{13BFF30B-C3FD-4530-AD51-61A6114C01B0}"/>
    <cellStyle name="Comma 2 2 6 3 2 2 5" xfId="46568" xr:uid="{54B8AD3F-3221-47AB-AF69-CAA5DAD11F1C}"/>
    <cellStyle name="Comma 2 2 6 3 2 3" xfId="21416" xr:uid="{CD4EAAB1-F7AE-49F0-872C-7C69E55EE9E9}"/>
    <cellStyle name="Comma 2 2 6 3 2 3 2" xfId="35108" xr:uid="{35017D6F-19FA-48FC-A7FB-FB98F2677359}"/>
    <cellStyle name="Comma 2 2 6 3 2 3 3" xfId="49992" xr:uid="{A5FF782F-A8F3-4709-B0D9-B67A9B8F63A9}"/>
    <cellStyle name="Comma 2 2 6 3 2 4" xfId="14572" xr:uid="{2546A916-4FB0-4E39-B9A1-BB5A66A62A95}"/>
    <cellStyle name="Comma 2 2 6 3 2 5" xfId="28262" xr:uid="{F93F07F5-C9C6-411D-BF6F-A0487FDC1880}"/>
    <cellStyle name="Comma 2 2 6 3 2 6" xfId="43146" xr:uid="{C7ACF46B-77E6-42B1-B733-10FEA689247F}"/>
    <cellStyle name="Comma 2 2 6 3 3" xfId="9436" xr:uid="{C3E6351A-54C1-4ACA-9050-0DC8E2393336}"/>
    <cellStyle name="Comma 2 2 6 3 3 2" xfId="23126" xr:uid="{E72A1AAB-560F-496E-9591-1AEB60B829AD}"/>
    <cellStyle name="Comma 2 2 6 3 3 2 2" xfId="36818" xr:uid="{417A901C-46D6-4D80-951D-368D6378F6AA}"/>
    <cellStyle name="Comma 2 2 6 3 3 2 3" xfId="51702" xr:uid="{7D1A9820-85D5-4E7B-921C-68B3553CE9C3}"/>
    <cellStyle name="Comma 2 2 6 3 3 3" xfId="16282" xr:uid="{A2EFE484-1979-43B2-9F54-9AE6DFDA9180}"/>
    <cellStyle name="Comma 2 2 6 3 3 4" xfId="29972" xr:uid="{C859DAFC-FF06-4CDA-AF6E-09C7EA7359A1}"/>
    <cellStyle name="Comma 2 2 6 3 3 5" xfId="44856" xr:uid="{CF06ACE2-E220-4F67-9BBB-771960A5EE3C}"/>
    <cellStyle name="Comma 2 2 6 3 4" xfId="19704" xr:uid="{038AC536-F819-49DB-9968-F844099EC486}"/>
    <cellStyle name="Comma 2 2 6 3 4 2" xfId="33396" xr:uid="{AF3E5181-731D-41C7-AB7C-2F8CC3F03724}"/>
    <cellStyle name="Comma 2 2 6 3 4 3" xfId="48280" xr:uid="{2A952D54-9840-4D94-929A-847923E16807}"/>
    <cellStyle name="Comma 2 2 6 3 5" xfId="12860" xr:uid="{48D0011C-E05F-4691-A36C-3915E37B53E4}"/>
    <cellStyle name="Comma 2 2 6 3 6" xfId="26550" xr:uid="{C0CEB088-D9CE-45E4-9BBF-F83981864AA2}"/>
    <cellStyle name="Comma 2 2 6 3 7" xfId="41434" xr:uid="{51CFE805-A5F9-4550-B0F2-77AC95F56DFC}"/>
    <cellStyle name="Comma 2 2 6 4" xfId="6013" xr:uid="{45561BE0-C9C7-4861-A4EA-9C6D7F6C2444}"/>
    <cellStyle name="Comma 2 2 6 4 2" xfId="7727" xr:uid="{D155F85C-E05E-49D2-B281-55BBE5A40FFC}"/>
    <cellStyle name="Comma 2 2 6 4 2 2" xfId="11149" xr:uid="{81917C24-8206-4C67-9F5E-12239CA2D286}"/>
    <cellStyle name="Comma 2 2 6 4 2 2 2" xfId="24839" xr:uid="{B4DDD918-E15D-4733-BCFE-DC9092034DFA}"/>
    <cellStyle name="Comma 2 2 6 4 2 2 2 2" xfId="38531" xr:uid="{A1700928-DF26-41C2-A701-92F3510900B7}"/>
    <cellStyle name="Comma 2 2 6 4 2 2 2 3" xfId="53415" xr:uid="{B24B51AF-E93D-4D27-965F-CB368D8EF44A}"/>
    <cellStyle name="Comma 2 2 6 4 2 2 3" xfId="17995" xr:uid="{378652A2-ABC2-42AC-9853-B87D5C76C34F}"/>
    <cellStyle name="Comma 2 2 6 4 2 2 4" xfId="31685" xr:uid="{0679F38A-F3DE-48D8-8799-DC59DC3CA4A9}"/>
    <cellStyle name="Comma 2 2 6 4 2 2 5" xfId="46569" xr:uid="{79807CEE-30A7-4768-962B-4DAFFCEFDABD}"/>
    <cellStyle name="Comma 2 2 6 4 2 3" xfId="21417" xr:uid="{2C1C47C5-DA93-48F5-9CA8-165EDD5DDB4A}"/>
    <cellStyle name="Comma 2 2 6 4 2 3 2" xfId="35109" xr:uid="{CBEBB3F9-E343-4AD5-B4B6-8DC6E82BDE80}"/>
    <cellStyle name="Comma 2 2 6 4 2 3 3" xfId="49993" xr:uid="{B5030D6F-2D83-4FD8-A4DD-B055A695FC73}"/>
    <cellStyle name="Comma 2 2 6 4 2 4" xfId="14573" xr:uid="{3A7F4E02-9E57-45FC-A0B9-5168BC28F664}"/>
    <cellStyle name="Comma 2 2 6 4 2 5" xfId="28263" xr:uid="{7EDF9673-D41D-4D49-BE96-E8E6041F5BB1}"/>
    <cellStyle name="Comma 2 2 6 4 2 6" xfId="43147" xr:uid="{DF74D5AE-DA08-41F1-9AEA-4564837E59F6}"/>
    <cellStyle name="Comma 2 2 6 4 3" xfId="9437" xr:uid="{CA5D721F-B203-4042-ABA6-3F228D38B628}"/>
    <cellStyle name="Comma 2 2 6 4 3 2" xfId="23127" xr:uid="{F51982AD-DCC2-4062-9F15-C46B9302F5B5}"/>
    <cellStyle name="Comma 2 2 6 4 3 2 2" xfId="36819" xr:uid="{E98DFE21-5DCC-4172-B734-B9AE54A19047}"/>
    <cellStyle name="Comma 2 2 6 4 3 2 3" xfId="51703" xr:uid="{D2BACF2C-2EDA-4421-B13E-0636CF27BCC2}"/>
    <cellStyle name="Comma 2 2 6 4 3 3" xfId="16283" xr:uid="{110B8BD5-8DF2-4515-9BF9-4FCA63114329}"/>
    <cellStyle name="Comma 2 2 6 4 3 4" xfId="29973" xr:uid="{0EEDEB98-CC5F-4891-A6BE-5BE06F5DFF29}"/>
    <cellStyle name="Comma 2 2 6 4 3 5" xfId="44857" xr:uid="{090F7A31-D48E-4F00-932D-8739BD24E88E}"/>
    <cellStyle name="Comma 2 2 6 4 4" xfId="19705" xr:uid="{3011A659-95D2-4245-895D-ECD747E582F4}"/>
    <cellStyle name="Comma 2 2 6 4 4 2" xfId="33397" xr:uid="{CD8523B4-E930-4713-A453-F88F8C2A4C6D}"/>
    <cellStyle name="Comma 2 2 6 4 4 3" xfId="48281" xr:uid="{E752C3E0-B210-4E36-9803-E90FD619101D}"/>
    <cellStyle name="Comma 2 2 6 4 5" xfId="12861" xr:uid="{266A6995-F910-4DBA-A059-235757C70CA6}"/>
    <cellStyle name="Comma 2 2 6 4 6" xfId="26551" xr:uid="{19984047-E3C5-4BC4-A4BE-4D70CEE06F1C}"/>
    <cellStyle name="Comma 2 2 6 4 7" xfId="41435" xr:uid="{A6553804-954F-48AD-BE81-91F8C7A5003B}"/>
    <cellStyle name="Comma 2 2 6 5" xfId="7723" xr:uid="{17D0B9FB-2368-4C3C-98C0-ABC3F64BBAB5}"/>
    <cellStyle name="Comma 2 2 6 5 2" xfId="11145" xr:uid="{71ED2EA7-B371-4B80-8BBA-230FE5722F97}"/>
    <cellStyle name="Comma 2 2 6 5 2 2" xfId="24835" xr:uid="{1AFD545E-C453-4372-9ACB-1A7F63B5C9B6}"/>
    <cellStyle name="Comma 2 2 6 5 2 2 2" xfId="38527" xr:uid="{D6E97F39-9AD5-4CF7-A1E5-12BF87ACD9F0}"/>
    <cellStyle name="Comma 2 2 6 5 2 2 3" xfId="53411" xr:uid="{2FDADC38-4705-480C-96C9-11D16A168D96}"/>
    <cellStyle name="Comma 2 2 6 5 2 3" xfId="17991" xr:uid="{88ECE17D-A3DD-41B5-93EE-DEF47C9A5E0E}"/>
    <cellStyle name="Comma 2 2 6 5 2 4" xfId="31681" xr:uid="{B9AA442A-8440-4EF5-BB12-09E4CC4E1DA6}"/>
    <cellStyle name="Comma 2 2 6 5 2 5" xfId="46565" xr:uid="{5E0EA3F2-33B7-487E-B0F2-6FC73D776045}"/>
    <cellStyle name="Comma 2 2 6 5 3" xfId="21413" xr:uid="{8298D6AC-3080-4533-B286-7F791A82A28B}"/>
    <cellStyle name="Comma 2 2 6 5 3 2" xfId="35105" xr:uid="{417FC1A4-74CB-4E02-B2B8-EC825673B63F}"/>
    <cellStyle name="Comma 2 2 6 5 3 3" xfId="49989" xr:uid="{3318C7E2-B6E8-4F67-A111-0692B8D21CA4}"/>
    <cellStyle name="Comma 2 2 6 5 4" xfId="14569" xr:uid="{FD2528C7-7C01-4192-8798-F3AE280B031F}"/>
    <cellStyle name="Comma 2 2 6 5 5" xfId="28259" xr:uid="{ABC3350F-8070-463D-B648-D8FF03EEC6DF}"/>
    <cellStyle name="Comma 2 2 6 5 6" xfId="43143" xr:uid="{D34BE271-8DF6-4C1B-BDBE-F705E7CEF283}"/>
    <cellStyle name="Comma 2 2 6 6" xfId="9433" xr:uid="{215E560C-D729-42B5-A660-D366AA07D5B8}"/>
    <cellStyle name="Comma 2 2 6 6 2" xfId="23123" xr:uid="{D0519F69-FF3D-4F9F-A5B5-45E781758C30}"/>
    <cellStyle name="Comma 2 2 6 6 2 2" xfId="36815" xr:uid="{91274161-E01E-4A98-9FB3-CF3B14479B2F}"/>
    <cellStyle name="Comma 2 2 6 6 2 3" xfId="51699" xr:uid="{569E4AB9-EC5B-421B-B7C5-C4A40DDADD7C}"/>
    <cellStyle name="Comma 2 2 6 6 3" xfId="16279" xr:uid="{4A5DBE40-F68F-45BD-8E85-D3BF838AFC5A}"/>
    <cellStyle name="Comma 2 2 6 6 4" xfId="29969" xr:uid="{19DD3892-8370-4FD0-898C-65C94D1BA336}"/>
    <cellStyle name="Comma 2 2 6 6 5" xfId="44853" xr:uid="{DFED561E-9C7C-497A-AA80-28E31305CB9F}"/>
    <cellStyle name="Comma 2 2 6 7" xfId="19701" xr:uid="{BD664AD6-48ED-493F-BCE3-2679AF820B8A}"/>
    <cellStyle name="Comma 2 2 6 7 2" xfId="33393" xr:uid="{4B59B62A-95E8-4EB7-8631-0DBF3D6FF704}"/>
    <cellStyle name="Comma 2 2 6 7 3" xfId="48277" xr:uid="{FC4F7A04-0A70-4E8E-AC08-43002DF45442}"/>
    <cellStyle name="Comma 2 2 6 8" xfId="12857" xr:uid="{24C87954-0725-42F9-8304-9796FB078B6A}"/>
    <cellStyle name="Comma 2 2 6 9" xfId="26547" xr:uid="{DB590823-DA29-45C5-B3C1-9E3A2A21CE10}"/>
    <cellStyle name="Comma 2 2 7" xfId="6014" xr:uid="{FDB5C830-20A2-4A73-9A7C-E968F0AE3366}"/>
    <cellStyle name="Comma 2 2 7 2" xfId="6015" xr:uid="{DA0A3E38-DE36-4D53-99E1-BF39E48653D3}"/>
    <cellStyle name="Comma 2 2 7 2 2" xfId="7729" xr:uid="{CAE2D978-CC00-4D8F-8567-FC1E1E042573}"/>
    <cellStyle name="Comma 2 2 7 2 2 2" xfId="11151" xr:uid="{DA58FE60-4B36-4EC8-BC03-E5A10362080F}"/>
    <cellStyle name="Comma 2 2 7 2 2 2 2" xfId="24841" xr:uid="{A3B70731-11F1-4D41-A7A5-73104D115351}"/>
    <cellStyle name="Comma 2 2 7 2 2 2 2 2" xfId="38533" xr:uid="{37BA07A4-4BB9-45ED-A2E9-402897B59DFE}"/>
    <cellStyle name="Comma 2 2 7 2 2 2 2 3" xfId="53417" xr:uid="{7F8F333F-6FD0-4E6F-9462-B05B765D172D}"/>
    <cellStyle name="Comma 2 2 7 2 2 2 3" xfId="17997" xr:uid="{838EB9FC-238F-40B0-9DAC-AA8447D89987}"/>
    <cellStyle name="Comma 2 2 7 2 2 2 4" xfId="31687" xr:uid="{71EF2C55-EB69-4E27-ABA5-ED6D1B62EA80}"/>
    <cellStyle name="Comma 2 2 7 2 2 2 5" xfId="46571" xr:uid="{717F35C4-5F40-49A5-BD8D-F167EB77F480}"/>
    <cellStyle name="Comma 2 2 7 2 2 3" xfId="21419" xr:uid="{71C7F6BA-7D35-4FB8-9EBD-FDD9B9EBAB63}"/>
    <cellStyle name="Comma 2 2 7 2 2 3 2" xfId="35111" xr:uid="{934C2707-9388-4F68-993B-00CCC4B4A9D6}"/>
    <cellStyle name="Comma 2 2 7 2 2 3 3" xfId="49995" xr:uid="{18BFB1FD-A1B5-40C7-A5A4-CC425EEDC80D}"/>
    <cellStyle name="Comma 2 2 7 2 2 4" xfId="14575" xr:uid="{5B8B1470-FCBD-4672-B8F2-60F6A8AF9F5D}"/>
    <cellStyle name="Comma 2 2 7 2 2 5" xfId="28265" xr:uid="{A4E3C3C5-0FA4-4C2E-A3B7-C2BF2ACAB8E3}"/>
    <cellStyle name="Comma 2 2 7 2 2 6" xfId="43149" xr:uid="{0524EC37-705A-40CD-A17F-A2EDA662CED3}"/>
    <cellStyle name="Comma 2 2 7 2 3" xfId="9439" xr:uid="{A1634D8B-C642-4BC0-9154-39C2CE767E7C}"/>
    <cellStyle name="Comma 2 2 7 2 3 2" xfId="23129" xr:uid="{20FC6600-B41B-44CE-ABAA-9DF232E38E85}"/>
    <cellStyle name="Comma 2 2 7 2 3 2 2" xfId="36821" xr:uid="{1C26E4C2-A59D-49C9-9964-A642CF6F7456}"/>
    <cellStyle name="Comma 2 2 7 2 3 2 3" xfId="51705" xr:uid="{A61DDC3F-081F-43B8-967D-B71CDED36A2D}"/>
    <cellStyle name="Comma 2 2 7 2 3 3" xfId="16285" xr:uid="{5E97504D-DA27-4B08-935B-7E189718DCB7}"/>
    <cellStyle name="Comma 2 2 7 2 3 4" xfId="29975" xr:uid="{3A466D38-C2CA-4796-9A11-D2668A69F5FC}"/>
    <cellStyle name="Comma 2 2 7 2 3 5" xfId="44859" xr:uid="{3950F7B0-83C8-4221-B37D-9C1D58A9191C}"/>
    <cellStyle name="Comma 2 2 7 2 4" xfId="19707" xr:uid="{8D26270E-454C-4852-8CD3-72987786945E}"/>
    <cellStyle name="Comma 2 2 7 2 4 2" xfId="33399" xr:uid="{4EA7B82A-C551-4655-B18D-5A49A0FBBAA9}"/>
    <cellStyle name="Comma 2 2 7 2 4 3" xfId="48283" xr:uid="{5FF70621-6832-4449-9D9C-DE848E9C42F6}"/>
    <cellStyle name="Comma 2 2 7 2 5" xfId="12863" xr:uid="{8F420598-47FE-4B6B-85E4-0FAE06DD8158}"/>
    <cellStyle name="Comma 2 2 7 2 6" xfId="26553" xr:uid="{D7829460-F436-44BA-A4CB-6B32CA1A2306}"/>
    <cellStyle name="Comma 2 2 7 2 7" xfId="41437" xr:uid="{914FBD4D-7E52-4082-A6BA-70FD5241DB69}"/>
    <cellStyle name="Comma 2 2 7 3" xfId="7728" xr:uid="{ECA2A8C3-70ED-4AF1-B92E-8D2D1090BBBB}"/>
    <cellStyle name="Comma 2 2 7 3 2" xfId="11150" xr:uid="{251C18C9-19E9-4943-A23B-2D00EA50980F}"/>
    <cellStyle name="Comma 2 2 7 3 2 2" xfId="24840" xr:uid="{093563FE-437E-402E-BE5E-0EC2EA00C2F7}"/>
    <cellStyle name="Comma 2 2 7 3 2 2 2" xfId="38532" xr:uid="{289527F8-A443-42DE-B7F4-B4BC9F01FCE8}"/>
    <cellStyle name="Comma 2 2 7 3 2 2 3" xfId="53416" xr:uid="{5C3B4EC0-4F21-46D2-8732-D36E726337EC}"/>
    <cellStyle name="Comma 2 2 7 3 2 3" xfId="17996" xr:uid="{C527388F-A689-4AD7-852D-FDB2BAA2ABD5}"/>
    <cellStyle name="Comma 2 2 7 3 2 4" xfId="31686" xr:uid="{509B904F-8D85-492D-94C1-F18C4731E4DB}"/>
    <cellStyle name="Comma 2 2 7 3 2 5" xfId="46570" xr:uid="{199480D2-2393-4AE0-99AE-632E10614584}"/>
    <cellStyle name="Comma 2 2 7 3 3" xfId="21418" xr:uid="{2C896F64-76F1-46D5-B0F6-B7FABABEF449}"/>
    <cellStyle name="Comma 2 2 7 3 3 2" xfId="35110" xr:uid="{172DB1B6-D8D3-4C31-A305-41B29D50DE54}"/>
    <cellStyle name="Comma 2 2 7 3 3 3" xfId="49994" xr:uid="{4ACD1406-6FE0-4116-A063-D28087865C1E}"/>
    <cellStyle name="Comma 2 2 7 3 4" xfId="14574" xr:uid="{142833DB-69BA-455D-BDD6-A8DAB3B980A6}"/>
    <cellStyle name="Comma 2 2 7 3 5" xfId="28264" xr:uid="{2D37A1ED-DCA9-4B90-A580-54795D600E7D}"/>
    <cellStyle name="Comma 2 2 7 3 6" xfId="43148" xr:uid="{A3AF8CF7-CDD2-47FF-A92F-71CAB44EB068}"/>
    <cellStyle name="Comma 2 2 7 4" xfId="9438" xr:uid="{497C0C65-DEF4-4C64-A153-47D2125CD2AF}"/>
    <cellStyle name="Comma 2 2 7 4 2" xfId="23128" xr:uid="{50E58D8C-B70E-4EE7-B0AE-23FB20C6B828}"/>
    <cellStyle name="Comma 2 2 7 4 2 2" xfId="36820" xr:uid="{6F496A48-DA31-4576-8B77-ACB027E6BE40}"/>
    <cellStyle name="Comma 2 2 7 4 2 3" xfId="51704" xr:uid="{F674347B-79FD-4AC6-9024-AE3F727A34AC}"/>
    <cellStyle name="Comma 2 2 7 4 3" xfId="16284" xr:uid="{D9358A5C-00D0-4B3C-A1F2-4661C4C7D935}"/>
    <cellStyle name="Comma 2 2 7 4 4" xfId="29974" xr:uid="{4A28CAB8-592B-47A1-98AE-F445417597DF}"/>
    <cellStyle name="Comma 2 2 7 4 5" xfId="44858" xr:uid="{225A11E9-9C90-4EB0-AB49-57E535F198F5}"/>
    <cellStyle name="Comma 2 2 7 5" xfId="19706" xr:uid="{A48016A1-40CA-4AE9-ABBE-CA7F9C540E97}"/>
    <cellStyle name="Comma 2 2 7 5 2" xfId="33398" xr:uid="{3A8BDF12-2951-4E95-8064-7C9CF69B52BD}"/>
    <cellStyle name="Comma 2 2 7 5 3" xfId="48282" xr:uid="{4A322390-8C76-43A1-9256-7401508E9F58}"/>
    <cellStyle name="Comma 2 2 7 6" xfId="12862" xr:uid="{80259E7C-A79E-4AF0-A54D-92B24D6E1261}"/>
    <cellStyle name="Comma 2 2 7 7" xfId="26552" xr:uid="{1C192E5D-A3DE-4584-8235-D4791ADDA385}"/>
    <cellStyle name="Comma 2 2 7 8" xfId="41436" xr:uid="{63ED9F20-5E2F-4344-B3EF-A7C911651C79}"/>
    <cellStyle name="Comma 2 2 8" xfId="6016" xr:uid="{8031B0FA-BBEF-45B3-858C-CA57FB98F024}"/>
    <cellStyle name="Comma 2 2 8 2" xfId="7730" xr:uid="{993F64F4-F638-426E-82F3-0ECC903DD262}"/>
    <cellStyle name="Comma 2 2 8 2 2" xfId="11152" xr:uid="{5D4AC311-D8C2-4EAA-9454-A3A86BABA828}"/>
    <cellStyle name="Comma 2 2 8 2 2 2" xfId="24842" xr:uid="{64393378-C942-4A11-97E3-F6FF2E792BB7}"/>
    <cellStyle name="Comma 2 2 8 2 2 2 2" xfId="38534" xr:uid="{E941EEEF-8726-4D33-A2BF-6F5BB555CFF3}"/>
    <cellStyle name="Comma 2 2 8 2 2 2 3" xfId="53418" xr:uid="{211507DF-907B-46A1-96E9-63EC6542DF1A}"/>
    <cellStyle name="Comma 2 2 8 2 2 3" xfId="17998" xr:uid="{27A48BFA-E621-4DE7-832D-BEAFAE13FE9B}"/>
    <cellStyle name="Comma 2 2 8 2 2 4" xfId="31688" xr:uid="{8AEF114B-0A46-4340-9883-4125F906D17B}"/>
    <cellStyle name="Comma 2 2 8 2 2 5" xfId="46572" xr:uid="{DE420DD8-E821-445A-9D37-EB72AE961254}"/>
    <cellStyle name="Comma 2 2 8 2 3" xfId="21420" xr:uid="{23081A5C-0C54-4923-9781-99551B1B1AF0}"/>
    <cellStyle name="Comma 2 2 8 2 3 2" xfId="35112" xr:uid="{1E1DC2C1-B2BE-486F-A10F-1DCB3FDDE70D}"/>
    <cellStyle name="Comma 2 2 8 2 3 3" xfId="49996" xr:uid="{3F82EB2E-BF32-4851-8B89-9224B3F7773B}"/>
    <cellStyle name="Comma 2 2 8 2 4" xfId="14576" xr:uid="{09860DD3-6AE3-4E07-8155-43BCA0A2F949}"/>
    <cellStyle name="Comma 2 2 8 2 5" xfId="28266" xr:uid="{75D0B806-112A-446A-85D0-EBCC84AE4828}"/>
    <cellStyle name="Comma 2 2 8 2 6" xfId="43150" xr:uid="{E3A3FD1D-842D-408F-AB53-7E3E2A088D36}"/>
    <cellStyle name="Comma 2 2 8 3" xfId="9440" xr:uid="{C77BD074-9E20-4031-94C2-5D5C34EAD5D8}"/>
    <cellStyle name="Comma 2 2 8 3 2" xfId="23130" xr:uid="{6F35E160-AF6F-4C2C-9E64-8E652E600AFF}"/>
    <cellStyle name="Comma 2 2 8 3 2 2" xfId="36822" xr:uid="{34DE16F6-2E64-4362-869B-27C8F0273895}"/>
    <cellStyle name="Comma 2 2 8 3 2 3" xfId="51706" xr:uid="{A7C74F2E-32BA-4A69-BDA1-8C7AA845464A}"/>
    <cellStyle name="Comma 2 2 8 3 3" xfId="16286" xr:uid="{3B90E5E2-A113-417A-94F7-5332E09F7690}"/>
    <cellStyle name="Comma 2 2 8 3 4" xfId="29976" xr:uid="{E0969F24-0BDA-41A2-9DEA-B2027F7DE7A9}"/>
    <cellStyle name="Comma 2 2 8 3 5" xfId="44860" xr:uid="{51519C25-FAAB-4CEA-AE79-3B03A44D6052}"/>
    <cellStyle name="Comma 2 2 8 4" xfId="19708" xr:uid="{CC5F70D8-8574-460D-AB01-20A0A9B0BAF0}"/>
    <cellStyle name="Comma 2 2 8 4 2" xfId="33400" xr:uid="{BA02137D-C827-45D7-AAA8-C7E171C4A07E}"/>
    <cellStyle name="Comma 2 2 8 4 3" xfId="48284" xr:uid="{B440AF88-FA44-42CA-A062-049A4E9F92D9}"/>
    <cellStyle name="Comma 2 2 8 5" xfId="12864" xr:uid="{7ECA53D4-1FC9-4579-B23B-F225C9BCA9E4}"/>
    <cellStyle name="Comma 2 2 8 6" xfId="26554" xr:uid="{A1660E46-29E7-42A5-BCDE-032C11F69979}"/>
    <cellStyle name="Comma 2 2 8 7" xfId="41438" xr:uid="{BA008100-7EF7-477E-8ECA-E6A938530D39}"/>
    <cellStyle name="Comma 2 2 9" xfId="6017" xr:uid="{7F4049BE-3FC5-408E-A75B-1F3D67D08F83}"/>
    <cellStyle name="Comma 2 2 9 2" xfId="7731" xr:uid="{44108FE0-CFF5-4199-951D-F8198935AD86}"/>
    <cellStyle name="Comma 2 2 9 2 2" xfId="11153" xr:uid="{1025900B-3E41-4D65-8A62-5DCA59213E16}"/>
    <cellStyle name="Comma 2 2 9 2 2 2" xfId="24843" xr:uid="{FAACDF67-EBD5-4ACD-870B-6976C488C515}"/>
    <cellStyle name="Comma 2 2 9 2 2 2 2" xfId="38535" xr:uid="{D9A372B0-A756-45F0-B100-958F83DFA6DF}"/>
    <cellStyle name="Comma 2 2 9 2 2 2 3" xfId="53419" xr:uid="{163E47F8-1F71-489A-93B9-E4DFDEC0AEE0}"/>
    <cellStyle name="Comma 2 2 9 2 2 3" xfId="17999" xr:uid="{AE02BD41-FA0F-4C5C-BEF5-21117A5ABB02}"/>
    <cellStyle name="Comma 2 2 9 2 2 4" xfId="31689" xr:uid="{09E0A9A1-891E-4B9F-94F7-48BD6221A9E3}"/>
    <cellStyle name="Comma 2 2 9 2 2 5" xfId="46573" xr:uid="{44DB819F-0711-485F-9EED-2C00FC499CF1}"/>
    <cellStyle name="Comma 2 2 9 2 3" xfId="21421" xr:uid="{002E8C6E-A469-4DDF-B4A7-8C4C863F1879}"/>
    <cellStyle name="Comma 2 2 9 2 3 2" xfId="35113" xr:uid="{A63F1B9E-D9C3-4648-B4B7-58244824A209}"/>
    <cellStyle name="Comma 2 2 9 2 3 3" xfId="49997" xr:uid="{BEA9885E-EBB6-4CE1-9A6F-9B55816C9EC1}"/>
    <cellStyle name="Comma 2 2 9 2 4" xfId="14577" xr:uid="{7575736E-B137-4651-82F6-D20029D5803B}"/>
    <cellStyle name="Comma 2 2 9 2 5" xfId="28267" xr:uid="{7D5F0846-8E41-4775-B79C-6CC9CB2B94C3}"/>
    <cellStyle name="Comma 2 2 9 2 6" xfId="43151" xr:uid="{3F782965-48EE-424D-BA33-2FA9CB7EF253}"/>
    <cellStyle name="Comma 2 2 9 3" xfId="9441" xr:uid="{47EFDF66-CEF4-40D7-AC41-9E30CCC5A77F}"/>
    <cellStyle name="Comma 2 2 9 3 2" xfId="23131" xr:uid="{EE81356B-BDF5-4203-B40A-3C31BBF8D9AF}"/>
    <cellStyle name="Comma 2 2 9 3 2 2" xfId="36823" xr:uid="{B30E8B67-5542-4F0B-BA3B-D7E89B416ECB}"/>
    <cellStyle name="Comma 2 2 9 3 2 3" xfId="51707" xr:uid="{7FDC9F3D-F628-45DD-93EC-2FBBC3860D9B}"/>
    <cellStyle name="Comma 2 2 9 3 3" xfId="16287" xr:uid="{670BC490-16B2-46D6-A458-4A4A464E700B}"/>
    <cellStyle name="Comma 2 2 9 3 4" xfId="29977" xr:uid="{80753F71-63DC-444A-BC9F-1822D5414355}"/>
    <cellStyle name="Comma 2 2 9 3 5" xfId="44861" xr:uid="{36E6C973-41D0-4DCD-8B11-5CCC9A170080}"/>
    <cellStyle name="Comma 2 2 9 4" xfId="19709" xr:uid="{F24E5959-0D69-42E9-9BA3-DE97B79AC002}"/>
    <cellStyle name="Comma 2 2 9 4 2" xfId="33401" xr:uid="{3149C063-2880-419D-A66D-D2B419AC34D2}"/>
    <cellStyle name="Comma 2 2 9 4 3" xfId="48285" xr:uid="{42FD6CB3-7AAD-49DB-8496-A0DE2B748340}"/>
    <cellStyle name="Comma 2 2 9 5" xfId="12865" xr:uid="{563C9EC1-7C76-4409-A964-72847D513575}"/>
    <cellStyle name="Comma 2 2 9 6" xfId="26555" xr:uid="{CB768E60-27C4-4A5D-98E8-8D13275C21EA}"/>
    <cellStyle name="Comma 2 2 9 7" xfId="41439" xr:uid="{6CFFAAA8-95E7-4541-ACAF-FA635D2590F0}"/>
    <cellStyle name="Comma 2 3" xfId="6018" xr:uid="{5C61D4D1-EBB7-4422-965A-D7A79E8E2710}"/>
    <cellStyle name="Comma 2 3 10" xfId="19710" xr:uid="{FC9E0C76-8A10-42C1-A56A-98717B8BCE52}"/>
    <cellStyle name="Comma 2 3 10 2" xfId="33402" xr:uid="{D278F9C9-D031-489C-AEC8-60ECCBC3F8EF}"/>
    <cellStyle name="Comma 2 3 10 3" xfId="48286" xr:uid="{39E9251D-95A2-4ACE-8DB2-CA87A952C443}"/>
    <cellStyle name="Comma 2 3 11" xfId="12866" xr:uid="{BAA4E8C3-6EE8-4058-B9D1-1BFE75237357}"/>
    <cellStyle name="Comma 2 3 12" xfId="26556" xr:uid="{3B36D2E7-ACF2-43B7-9886-9CA63EE0F254}"/>
    <cellStyle name="Comma 2 3 13" xfId="41440" xr:uid="{A72B92E5-D3DD-4451-95FA-37F1DDDBBD80}"/>
    <cellStyle name="Comma 2 3 2" xfId="6019" xr:uid="{D93E65C0-75DC-450B-A1A7-6B05E058C7B9}"/>
    <cellStyle name="Comma 2 3 2 10" xfId="12867" xr:uid="{9622CA33-37FC-4557-8847-D4FF54D8AF15}"/>
    <cellStyle name="Comma 2 3 2 11" xfId="26557" xr:uid="{FA176CEA-EFB0-47AF-9465-D1BB0E02BE26}"/>
    <cellStyle name="Comma 2 3 2 12" xfId="41441" xr:uid="{9B9C4598-38A8-4F68-83C0-A05B8D0E67D3}"/>
    <cellStyle name="Comma 2 3 2 2" xfId="6020" xr:uid="{6FAF32D6-E5F4-4476-8F23-49F1A0D244DB}"/>
    <cellStyle name="Comma 2 3 2 2 10" xfId="41442" xr:uid="{75C4EF35-D5D2-4727-9C90-3ED8F2846057}"/>
    <cellStyle name="Comma 2 3 2 2 2" xfId="6021" xr:uid="{8041A03E-C324-4DEB-BC58-9DDB3759230B}"/>
    <cellStyle name="Comma 2 3 2 2 2 2" xfId="6022" xr:uid="{1745F722-1FA5-46CC-B239-BF2558A45612}"/>
    <cellStyle name="Comma 2 3 2 2 2 2 2" xfId="7736" xr:uid="{1C74968F-3508-449C-A593-04E7932DCBCA}"/>
    <cellStyle name="Comma 2 3 2 2 2 2 2 2" xfId="11158" xr:uid="{0F927AE5-48B5-4322-855B-5446ACD19C43}"/>
    <cellStyle name="Comma 2 3 2 2 2 2 2 2 2" xfId="24848" xr:uid="{DF803E18-D430-48C7-93A5-8B368840BB37}"/>
    <cellStyle name="Comma 2 3 2 2 2 2 2 2 2 2" xfId="38540" xr:uid="{848B3035-46B7-4197-870A-18D19C2C6E7C}"/>
    <cellStyle name="Comma 2 3 2 2 2 2 2 2 2 3" xfId="53424" xr:uid="{6FA2617A-E593-430E-AFA9-CF6129BAF49A}"/>
    <cellStyle name="Comma 2 3 2 2 2 2 2 2 3" xfId="18004" xr:uid="{17C79723-D4A8-476E-87A3-833C41EB8826}"/>
    <cellStyle name="Comma 2 3 2 2 2 2 2 2 4" xfId="31694" xr:uid="{0CAF2463-3EFA-4BB7-BCBE-B5981A00E2E9}"/>
    <cellStyle name="Comma 2 3 2 2 2 2 2 2 5" xfId="46578" xr:uid="{12FBAFFE-FD70-45B6-9055-73B0BB281B61}"/>
    <cellStyle name="Comma 2 3 2 2 2 2 2 3" xfId="21426" xr:uid="{4F09DCCF-2151-4190-9E4D-70DF32AEB6DA}"/>
    <cellStyle name="Comma 2 3 2 2 2 2 2 3 2" xfId="35118" xr:uid="{76FCE217-1A1C-4CA8-97E6-E8EDF541DEC4}"/>
    <cellStyle name="Comma 2 3 2 2 2 2 2 3 3" xfId="50002" xr:uid="{3AB0085A-1A31-4B6E-A3E4-796170FCD367}"/>
    <cellStyle name="Comma 2 3 2 2 2 2 2 4" xfId="14582" xr:uid="{C4F8395A-04F1-4E3D-B7F4-49B5B8C9C726}"/>
    <cellStyle name="Comma 2 3 2 2 2 2 2 5" xfId="28272" xr:uid="{665E727F-0D28-4FFE-9D23-D5A6B122F877}"/>
    <cellStyle name="Comma 2 3 2 2 2 2 2 6" xfId="43156" xr:uid="{2CE71C2B-C4A2-4139-80F6-76EC8059BC62}"/>
    <cellStyle name="Comma 2 3 2 2 2 2 3" xfId="9446" xr:uid="{0313A3D3-49DA-48FB-96C2-7937C6829CEB}"/>
    <cellStyle name="Comma 2 3 2 2 2 2 3 2" xfId="23136" xr:uid="{2189D53E-CDCC-4DFF-949C-A665D1294DA8}"/>
    <cellStyle name="Comma 2 3 2 2 2 2 3 2 2" xfId="36828" xr:uid="{F25ED740-7312-401D-A4CD-DC7B8547EDDD}"/>
    <cellStyle name="Comma 2 3 2 2 2 2 3 2 3" xfId="51712" xr:uid="{BF4909BD-548E-4DBD-863F-9B4C0B2A3FD8}"/>
    <cellStyle name="Comma 2 3 2 2 2 2 3 3" xfId="16292" xr:uid="{8D5320D1-A47C-4AD5-AC77-2723520F863A}"/>
    <cellStyle name="Comma 2 3 2 2 2 2 3 4" xfId="29982" xr:uid="{FDC31DD5-B1C9-4E37-81F3-B565452FE5C5}"/>
    <cellStyle name="Comma 2 3 2 2 2 2 3 5" xfId="44866" xr:uid="{C2F70A39-6147-40D3-94B4-0F822A68F3FA}"/>
    <cellStyle name="Comma 2 3 2 2 2 2 4" xfId="19714" xr:uid="{1C6C08EA-D7B2-4FB8-BE0B-AF57AE16B2BD}"/>
    <cellStyle name="Comma 2 3 2 2 2 2 4 2" xfId="33406" xr:uid="{2CD35F8C-6DE0-46C8-8D20-0022FF29F435}"/>
    <cellStyle name="Comma 2 3 2 2 2 2 4 3" xfId="48290" xr:uid="{466846CC-D625-4055-B1EE-DBE79993E29B}"/>
    <cellStyle name="Comma 2 3 2 2 2 2 5" xfId="12870" xr:uid="{107EECCE-CEFF-4C3E-AD01-AB27280117F3}"/>
    <cellStyle name="Comma 2 3 2 2 2 2 6" xfId="26560" xr:uid="{0F0086C7-2936-4923-A09E-5F229319D867}"/>
    <cellStyle name="Comma 2 3 2 2 2 2 7" xfId="41444" xr:uid="{CFB5D735-D6C1-4F60-AA38-AE10D991A9ED}"/>
    <cellStyle name="Comma 2 3 2 2 2 3" xfId="7735" xr:uid="{D8F3F04F-3415-415D-B7FB-1E4018FFE0FB}"/>
    <cellStyle name="Comma 2 3 2 2 2 3 2" xfId="11157" xr:uid="{780C617C-2114-4C51-8623-D8B1DC263D6C}"/>
    <cellStyle name="Comma 2 3 2 2 2 3 2 2" xfId="24847" xr:uid="{9B37E7A1-907F-40AB-9DCF-E8CA4202D1B0}"/>
    <cellStyle name="Comma 2 3 2 2 2 3 2 2 2" xfId="38539" xr:uid="{34C3C7AE-0768-400B-9505-4949CFE08690}"/>
    <cellStyle name="Comma 2 3 2 2 2 3 2 2 3" xfId="53423" xr:uid="{B7E63D00-D50A-4BD8-9633-012542B53A3D}"/>
    <cellStyle name="Comma 2 3 2 2 2 3 2 3" xfId="18003" xr:uid="{724C2B0A-9EF6-41A9-92A5-0A4501CA81CD}"/>
    <cellStyle name="Comma 2 3 2 2 2 3 2 4" xfId="31693" xr:uid="{A4B332AA-6C79-42CF-8BAD-AB3577A51F02}"/>
    <cellStyle name="Comma 2 3 2 2 2 3 2 5" xfId="46577" xr:uid="{730BB96F-05F9-44D8-91D6-49840E7A1F48}"/>
    <cellStyle name="Comma 2 3 2 2 2 3 3" xfId="21425" xr:uid="{4683D7DF-3CCB-4210-9719-7259C56E76CB}"/>
    <cellStyle name="Comma 2 3 2 2 2 3 3 2" xfId="35117" xr:uid="{03DB8920-B78C-4189-929E-19B6FA98D3BB}"/>
    <cellStyle name="Comma 2 3 2 2 2 3 3 3" xfId="50001" xr:uid="{CB748DEC-DB98-480B-9CF6-CE5A1958169A}"/>
    <cellStyle name="Comma 2 3 2 2 2 3 4" xfId="14581" xr:uid="{856478B1-8898-42DA-85CC-8EB91EE1D1C9}"/>
    <cellStyle name="Comma 2 3 2 2 2 3 5" xfId="28271" xr:uid="{F7C9C2D0-0CB6-48F5-99C0-41F7C547507B}"/>
    <cellStyle name="Comma 2 3 2 2 2 3 6" xfId="43155" xr:uid="{51E9D156-E362-4AC9-9228-D9B0ADC82C9C}"/>
    <cellStyle name="Comma 2 3 2 2 2 4" xfId="9445" xr:uid="{34620F92-90B7-49FF-BE27-A8163DAE7DDA}"/>
    <cellStyle name="Comma 2 3 2 2 2 4 2" xfId="23135" xr:uid="{22F8E8C1-78EC-4504-BF08-A0E769054C3A}"/>
    <cellStyle name="Comma 2 3 2 2 2 4 2 2" xfId="36827" xr:uid="{00BA4B9B-1B66-496A-B449-BEF2FB34A025}"/>
    <cellStyle name="Comma 2 3 2 2 2 4 2 3" xfId="51711" xr:uid="{8F970193-D28D-41C6-8B39-7A4DC0F2C642}"/>
    <cellStyle name="Comma 2 3 2 2 2 4 3" xfId="16291" xr:uid="{60F654AE-C82A-4040-8872-32A578A191C5}"/>
    <cellStyle name="Comma 2 3 2 2 2 4 4" xfId="29981" xr:uid="{7C5C3549-F6A3-42EA-94B1-72522388A4BF}"/>
    <cellStyle name="Comma 2 3 2 2 2 4 5" xfId="44865" xr:uid="{191DEFD8-74C2-41A8-B184-6C96553EBFAB}"/>
    <cellStyle name="Comma 2 3 2 2 2 5" xfId="19713" xr:uid="{84E6C824-F3A3-4450-AA04-A02E78C1A875}"/>
    <cellStyle name="Comma 2 3 2 2 2 5 2" xfId="33405" xr:uid="{23B63AF8-53F2-42F5-B3C9-C2F3C265DBEC}"/>
    <cellStyle name="Comma 2 3 2 2 2 5 3" xfId="48289" xr:uid="{2D8980A8-AD05-4F3A-A192-71658C11B378}"/>
    <cellStyle name="Comma 2 3 2 2 2 6" xfId="12869" xr:uid="{4AF063CE-5B6B-4082-A20E-77C4AFC4B31C}"/>
    <cellStyle name="Comma 2 3 2 2 2 7" xfId="26559" xr:uid="{62607B01-5EC4-4D98-8B86-E1149F98E016}"/>
    <cellStyle name="Comma 2 3 2 2 2 8" xfId="41443" xr:uid="{C606F821-71D3-4096-B10A-BFEB465ED70D}"/>
    <cellStyle name="Comma 2 3 2 2 3" xfId="6023" xr:uid="{10E40E63-866A-41E7-BA15-F4C8988A5446}"/>
    <cellStyle name="Comma 2 3 2 2 3 2" xfId="7737" xr:uid="{E47D178D-CD6C-4D6E-915A-7A5E96862BF2}"/>
    <cellStyle name="Comma 2 3 2 2 3 2 2" xfId="11159" xr:uid="{67BEE17A-25BC-4B5C-8A22-D0DE294C67B3}"/>
    <cellStyle name="Comma 2 3 2 2 3 2 2 2" xfId="24849" xr:uid="{22B4A77A-96AA-45E5-BF4F-599971498B28}"/>
    <cellStyle name="Comma 2 3 2 2 3 2 2 2 2" xfId="38541" xr:uid="{CD662A7F-470A-495B-A2EA-152249FE2F19}"/>
    <cellStyle name="Comma 2 3 2 2 3 2 2 2 3" xfId="53425" xr:uid="{5CA3FCEB-1FE0-4987-A461-B70C1A6175F2}"/>
    <cellStyle name="Comma 2 3 2 2 3 2 2 3" xfId="18005" xr:uid="{B13D691A-B50B-4398-AEBB-48E90337D81E}"/>
    <cellStyle name="Comma 2 3 2 2 3 2 2 4" xfId="31695" xr:uid="{23B45599-E90E-420B-BC37-2954E8FAA4CA}"/>
    <cellStyle name="Comma 2 3 2 2 3 2 2 5" xfId="46579" xr:uid="{14105D04-BC60-499C-8DA3-E993C1348F5B}"/>
    <cellStyle name="Comma 2 3 2 2 3 2 3" xfId="21427" xr:uid="{696F9EA8-7FEC-4FA4-9C3F-A61524AF8771}"/>
    <cellStyle name="Comma 2 3 2 2 3 2 3 2" xfId="35119" xr:uid="{3E1101C5-F8A5-45CC-9505-07E73E11F480}"/>
    <cellStyle name="Comma 2 3 2 2 3 2 3 3" xfId="50003" xr:uid="{EEE94528-A6B3-42D9-A6AC-51A26848EC66}"/>
    <cellStyle name="Comma 2 3 2 2 3 2 4" xfId="14583" xr:uid="{48C9FD13-9C93-48E6-92BE-BC3D95CC9029}"/>
    <cellStyle name="Comma 2 3 2 2 3 2 5" xfId="28273" xr:uid="{F06D3119-202A-4082-8114-05250DBB1FB9}"/>
    <cellStyle name="Comma 2 3 2 2 3 2 6" xfId="43157" xr:uid="{17565C21-F4CA-4160-A973-404C9B655F45}"/>
    <cellStyle name="Comma 2 3 2 2 3 3" xfId="9447" xr:uid="{2304C820-321A-4B75-8607-A00AA7509503}"/>
    <cellStyle name="Comma 2 3 2 2 3 3 2" xfId="23137" xr:uid="{D5AFE2D0-8552-4532-B8F6-3DDE99DC27D7}"/>
    <cellStyle name="Comma 2 3 2 2 3 3 2 2" xfId="36829" xr:uid="{1C01D317-4B86-46CF-BCD7-5B2576B33CDE}"/>
    <cellStyle name="Comma 2 3 2 2 3 3 2 3" xfId="51713" xr:uid="{69533DC4-FC23-4D02-BCDD-DA9E9107F9B1}"/>
    <cellStyle name="Comma 2 3 2 2 3 3 3" xfId="16293" xr:uid="{F089DB7E-6578-403D-84EA-378A137158A9}"/>
    <cellStyle name="Comma 2 3 2 2 3 3 4" xfId="29983" xr:uid="{5A958BBD-E6EC-4666-8C17-3C7067B888D4}"/>
    <cellStyle name="Comma 2 3 2 2 3 3 5" xfId="44867" xr:uid="{23C9127B-D6F3-4124-BF8D-D57A1426ABDC}"/>
    <cellStyle name="Comma 2 3 2 2 3 4" xfId="19715" xr:uid="{17F12855-2D53-4A34-9C40-02A6B827BEBF}"/>
    <cellStyle name="Comma 2 3 2 2 3 4 2" xfId="33407" xr:uid="{2B42FBF6-3AE0-4EFA-8F87-9C8BDEA54619}"/>
    <cellStyle name="Comma 2 3 2 2 3 4 3" xfId="48291" xr:uid="{81E22E5A-3CD4-484F-889A-88807D3D489A}"/>
    <cellStyle name="Comma 2 3 2 2 3 5" xfId="12871" xr:uid="{E9DFBABD-61D8-4D7B-A8A8-E65D61161F3D}"/>
    <cellStyle name="Comma 2 3 2 2 3 6" xfId="26561" xr:uid="{BC21DD80-3944-4969-9EEB-11B77EC42423}"/>
    <cellStyle name="Comma 2 3 2 2 3 7" xfId="41445" xr:uid="{4EFDE4D3-796F-4372-B654-D8CD34E723A8}"/>
    <cellStyle name="Comma 2 3 2 2 4" xfId="6024" xr:uid="{20B7F5E4-0705-4628-AE06-552EFD50C85B}"/>
    <cellStyle name="Comma 2 3 2 2 4 2" xfId="7738" xr:uid="{5A5F5706-52A6-432C-9D30-F6EAFD6EE25B}"/>
    <cellStyle name="Comma 2 3 2 2 4 2 2" xfId="11160" xr:uid="{3C757DBC-FB44-41AE-B772-4ED315E496DA}"/>
    <cellStyle name="Comma 2 3 2 2 4 2 2 2" xfId="24850" xr:uid="{F02AFC83-D053-411F-977F-1DFE15A26EF3}"/>
    <cellStyle name="Comma 2 3 2 2 4 2 2 2 2" xfId="38542" xr:uid="{3EF6BC90-CABA-432C-8F5A-445D07CEB04B}"/>
    <cellStyle name="Comma 2 3 2 2 4 2 2 2 3" xfId="53426" xr:uid="{85561294-523E-469B-9038-3667CD2A5262}"/>
    <cellStyle name="Comma 2 3 2 2 4 2 2 3" xfId="18006" xr:uid="{C9536EA8-7905-4E52-8BAB-4B1362948F9A}"/>
    <cellStyle name="Comma 2 3 2 2 4 2 2 4" xfId="31696" xr:uid="{C233C89E-99B7-44F3-A736-B8FC3812F11F}"/>
    <cellStyle name="Comma 2 3 2 2 4 2 2 5" xfId="46580" xr:uid="{AE2ED789-5CBE-4DA3-8BA3-69F04B44EA29}"/>
    <cellStyle name="Comma 2 3 2 2 4 2 3" xfId="21428" xr:uid="{D05DAC06-A6A4-4480-8F17-73097989EE5E}"/>
    <cellStyle name="Comma 2 3 2 2 4 2 3 2" xfId="35120" xr:uid="{AA68C694-48C1-4694-BF74-873F6331CC7D}"/>
    <cellStyle name="Comma 2 3 2 2 4 2 3 3" xfId="50004" xr:uid="{ADEB1BA4-5DBA-4E69-896F-B04018E7450C}"/>
    <cellStyle name="Comma 2 3 2 2 4 2 4" xfId="14584" xr:uid="{3E8FF648-7FE8-4022-9E0E-59B0359DBE62}"/>
    <cellStyle name="Comma 2 3 2 2 4 2 5" xfId="28274" xr:uid="{9DED416B-2AA9-4B3E-9DA8-06B7F3F854A8}"/>
    <cellStyle name="Comma 2 3 2 2 4 2 6" xfId="43158" xr:uid="{A45605B9-7785-433F-845D-3E3E235BA83D}"/>
    <cellStyle name="Comma 2 3 2 2 4 3" xfId="9448" xr:uid="{A64096FC-B020-4F6B-B565-13FFF447819B}"/>
    <cellStyle name="Comma 2 3 2 2 4 3 2" xfId="23138" xr:uid="{48F43AFE-51FF-4E14-85C2-761E22503E55}"/>
    <cellStyle name="Comma 2 3 2 2 4 3 2 2" xfId="36830" xr:uid="{9D0EC3D7-22CA-4666-A967-8931527E2A75}"/>
    <cellStyle name="Comma 2 3 2 2 4 3 2 3" xfId="51714" xr:uid="{0E0F69F1-7236-4503-8348-05DE1A6F1C98}"/>
    <cellStyle name="Comma 2 3 2 2 4 3 3" xfId="16294" xr:uid="{685C387F-2128-46CC-B205-514E4EF2DC34}"/>
    <cellStyle name="Comma 2 3 2 2 4 3 4" xfId="29984" xr:uid="{4DE24473-4D3A-4FEF-85AB-F22FAD8B48BF}"/>
    <cellStyle name="Comma 2 3 2 2 4 3 5" xfId="44868" xr:uid="{6F005DB5-1745-4448-8553-DF141087DAE1}"/>
    <cellStyle name="Comma 2 3 2 2 4 4" xfId="19716" xr:uid="{A26A0A92-54CC-4CA1-AE97-7D433599F100}"/>
    <cellStyle name="Comma 2 3 2 2 4 4 2" xfId="33408" xr:uid="{DF8C1DC6-BA27-4B42-92B0-F3F6C92504CA}"/>
    <cellStyle name="Comma 2 3 2 2 4 4 3" xfId="48292" xr:uid="{E4FA5B85-7EE4-43CE-9B8B-874704F4F736}"/>
    <cellStyle name="Comma 2 3 2 2 4 5" xfId="12872" xr:uid="{095147B7-EE1E-46FA-9964-3C10E047B679}"/>
    <cellStyle name="Comma 2 3 2 2 4 6" xfId="26562" xr:uid="{E48DE373-BF2C-4DB8-8FA5-EEFE702130B1}"/>
    <cellStyle name="Comma 2 3 2 2 4 7" xfId="41446" xr:uid="{8E961726-CDAE-4D14-AF30-3DA55E97C1F4}"/>
    <cellStyle name="Comma 2 3 2 2 5" xfId="7734" xr:uid="{B5487599-0E3F-4105-A5E0-1005A65518A0}"/>
    <cellStyle name="Comma 2 3 2 2 5 2" xfId="11156" xr:uid="{1BC919A3-EAB0-480C-885F-62F6A647DD9E}"/>
    <cellStyle name="Comma 2 3 2 2 5 2 2" xfId="24846" xr:uid="{1FD36009-18E8-4BD2-B7C5-1CACC43AC22F}"/>
    <cellStyle name="Comma 2 3 2 2 5 2 2 2" xfId="38538" xr:uid="{A2844EC2-E07A-4810-A433-0B158DDAD760}"/>
    <cellStyle name="Comma 2 3 2 2 5 2 2 3" xfId="53422" xr:uid="{3EE68514-13BB-4C54-AEB3-C15B1C42309E}"/>
    <cellStyle name="Comma 2 3 2 2 5 2 3" xfId="18002" xr:uid="{7E2BB62A-5479-4735-9036-67915869BA0C}"/>
    <cellStyle name="Comma 2 3 2 2 5 2 4" xfId="31692" xr:uid="{E0B59369-0A4D-4166-8EA3-10617F41D51E}"/>
    <cellStyle name="Comma 2 3 2 2 5 2 5" xfId="46576" xr:uid="{481159A4-8A91-484F-848B-E432823CFD02}"/>
    <cellStyle name="Comma 2 3 2 2 5 3" xfId="21424" xr:uid="{39DAA3FA-D056-4A88-9D25-68A2FCC605D4}"/>
    <cellStyle name="Comma 2 3 2 2 5 3 2" xfId="35116" xr:uid="{43FB61EB-3B0B-468C-833D-DBD8657EFE55}"/>
    <cellStyle name="Comma 2 3 2 2 5 3 3" xfId="50000" xr:uid="{48686B85-6B51-4E64-B968-0F277C0375B6}"/>
    <cellStyle name="Comma 2 3 2 2 5 4" xfId="14580" xr:uid="{B69850A0-E255-4845-B32A-C43620C4CF85}"/>
    <cellStyle name="Comma 2 3 2 2 5 5" xfId="28270" xr:uid="{5B9F2090-9376-4488-8351-692B34991FD4}"/>
    <cellStyle name="Comma 2 3 2 2 5 6" xfId="43154" xr:uid="{696A743A-7D55-4B64-8502-197FFD26BAC3}"/>
    <cellStyle name="Comma 2 3 2 2 6" xfId="9444" xr:uid="{641BDEC4-1A54-45F0-8C34-8A58F0A1D0D5}"/>
    <cellStyle name="Comma 2 3 2 2 6 2" xfId="23134" xr:uid="{6F55EB39-4F20-499E-BB5C-E6BA65130F06}"/>
    <cellStyle name="Comma 2 3 2 2 6 2 2" xfId="36826" xr:uid="{B05EAE57-47F1-4314-94E4-CB4D5BACA4E0}"/>
    <cellStyle name="Comma 2 3 2 2 6 2 3" xfId="51710" xr:uid="{D7E52E41-D7D7-4399-A30D-D7FB4C5FCFD6}"/>
    <cellStyle name="Comma 2 3 2 2 6 3" xfId="16290" xr:uid="{C1A39C7C-CE85-4174-864B-1F4727577578}"/>
    <cellStyle name="Comma 2 3 2 2 6 4" xfId="29980" xr:uid="{49E092BC-3F87-4EBD-BC23-22AF9DC427F8}"/>
    <cellStyle name="Comma 2 3 2 2 6 5" xfId="44864" xr:uid="{4C7D8F34-90B5-4F22-9804-37500D573FD8}"/>
    <cellStyle name="Comma 2 3 2 2 7" xfId="19712" xr:uid="{CED7278A-5EA7-4717-8E20-7163EE5E1634}"/>
    <cellStyle name="Comma 2 3 2 2 7 2" xfId="33404" xr:uid="{0E83E2C6-AC2A-4643-9807-BB0E24F5CC41}"/>
    <cellStyle name="Comma 2 3 2 2 7 3" xfId="48288" xr:uid="{75DD598E-0DE0-4EF1-ACC4-4DBAD11A2C67}"/>
    <cellStyle name="Comma 2 3 2 2 8" xfId="12868" xr:uid="{902C5C8A-3553-49F9-9413-05B46D3F691E}"/>
    <cellStyle name="Comma 2 3 2 2 9" xfId="26558" xr:uid="{B312944E-AA8E-465F-AC19-07F718D78F98}"/>
    <cellStyle name="Comma 2 3 2 3" xfId="6025" xr:uid="{6494FB1B-900D-43E7-9BE5-0B3D06AA014A}"/>
    <cellStyle name="Comma 2 3 2 3 10" xfId="41447" xr:uid="{F0CA67D4-473E-4333-B365-DE5B8476B99A}"/>
    <cellStyle name="Comma 2 3 2 3 2" xfId="6026" xr:uid="{064B0C4A-240E-42BD-BB30-BBE46E51E4EB}"/>
    <cellStyle name="Comma 2 3 2 3 2 2" xfId="6027" xr:uid="{822E72C8-9453-4B69-B443-42D4AC29319A}"/>
    <cellStyle name="Comma 2 3 2 3 2 2 2" xfId="7741" xr:uid="{CCC9899F-3AE8-4A9F-8BBF-07FFA2ADE1ED}"/>
    <cellStyle name="Comma 2 3 2 3 2 2 2 2" xfId="11163" xr:uid="{9D33C744-87DA-46E0-A59C-C5B06011FD8F}"/>
    <cellStyle name="Comma 2 3 2 3 2 2 2 2 2" xfId="24853" xr:uid="{D4204C57-D6BB-4819-9B3B-22E56C2499FE}"/>
    <cellStyle name="Comma 2 3 2 3 2 2 2 2 2 2" xfId="38545" xr:uid="{0885CADB-A646-44FC-BB49-521CD5331ABD}"/>
    <cellStyle name="Comma 2 3 2 3 2 2 2 2 2 3" xfId="53429" xr:uid="{61ACD76C-95BE-4E7E-8647-4881A6B0E3C6}"/>
    <cellStyle name="Comma 2 3 2 3 2 2 2 2 3" xfId="18009" xr:uid="{7DEA28AC-CB60-4623-A36D-CB4E42497525}"/>
    <cellStyle name="Comma 2 3 2 3 2 2 2 2 4" xfId="31699" xr:uid="{087FC4AB-39A9-49FD-BEF1-285D0DE270A8}"/>
    <cellStyle name="Comma 2 3 2 3 2 2 2 2 5" xfId="46583" xr:uid="{E4331441-6781-4F30-9934-DB541A988807}"/>
    <cellStyle name="Comma 2 3 2 3 2 2 2 3" xfId="21431" xr:uid="{3FD503B8-CCE6-459A-AC2B-1F95F51AE340}"/>
    <cellStyle name="Comma 2 3 2 3 2 2 2 3 2" xfId="35123" xr:uid="{C73A76AA-8E0F-4AD8-A973-42C9A93DA6AB}"/>
    <cellStyle name="Comma 2 3 2 3 2 2 2 3 3" xfId="50007" xr:uid="{101C7A39-4E7E-439E-851E-5A39002183B2}"/>
    <cellStyle name="Comma 2 3 2 3 2 2 2 4" xfId="14587" xr:uid="{132A94C9-77AC-4B7D-BE8E-B00F9B317587}"/>
    <cellStyle name="Comma 2 3 2 3 2 2 2 5" xfId="28277" xr:uid="{3562E245-9607-4DBA-91AA-DCDED7815893}"/>
    <cellStyle name="Comma 2 3 2 3 2 2 2 6" xfId="43161" xr:uid="{1C700C74-B3EA-4D0D-A342-40F47B0C41D2}"/>
    <cellStyle name="Comma 2 3 2 3 2 2 3" xfId="9451" xr:uid="{C68890AF-3ABF-4E38-8C90-1E171F74BE8A}"/>
    <cellStyle name="Comma 2 3 2 3 2 2 3 2" xfId="23141" xr:uid="{BB1D0C44-2914-4C78-9090-0BB8DCEDAD2B}"/>
    <cellStyle name="Comma 2 3 2 3 2 2 3 2 2" xfId="36833" xr:uid="{6594158F-E66E-4A7C-851D-3564EC23728F}"/>
    <cellStyle name="Comma 2 3 2 3 2 2 3 2 3" xfId="51717" xr:uid="{0B0C7081-F282-46E4-8B3D-416CC84ECDB8}"/>
    <cellStyle name="Comma 2 3 2 3 2 2 3 3" xfId="16297" xr:uid="{298A0B27-0799-46F2-A268-D761ECDF2502}"/>
    <cellStyle name="Comma 2 3 2 3 2 2 3 4" xfId="29987" xr:uid="{45DEC170-6F8D-4F8B-9518-4AE5E7C2B2D5}"/>
    <cellStyle name="Comma 2 3 2 3 2 2 3 5" xfId="44871" xr:uid="{94D4360A-F6FC-4384-90FC-7047824E9DA5}"/>
    <cellStyle name="Comma 2 3 2 3 2 2 4" xfId="19719" xr:uid="{98712891-6661-42AC-94CC-B11CBD32D8E4}"/>
    <cellStyle name="Comma 2 3 2 3 2 2 4 2" xfId="33411" xr:uid="{2AA59FAB-5D0F-44C6-B295-418457E573CF}"/>
    <cellStyle name="Comma 2 3 2 3 2 2 4 3" xfId="48295" xr:uid="{E7F8EF8A-FDCD-49EE-A7E7-579DF64B63E6}"/>
    <cellStyle name="Comma 2 3 2 3 2 2 5" xfId="12875" xr:uid="{C6208955-5FA7-4D99-9E25-5A0E4D9BD0C8}"/>
    <cellStyle name="Comma 2 3 2 3 2 2 6" xfId="26565" xr:uid="{45D2EAF4-29DE-4D59-94BA-D0A881EC1084}"/>
    <cellStyle name="Comma 2 3 2 3 2 2 7" xfId="41449" xr:uid="{3B6B6339-D2DB-4EB4-B1E5-BE1E32C9D581}"/>
    <cellStyle name="Comma 2 3 2 3 2 3" xfId="7740" xr:uid="{F17DF9C8-D4B6-47E5-9D45-00EFB7C2B939}"/>
    <cellStyle name="Comma 2 3 2 3 2 3 2" xfId="11162" xr:uid="{5AD35106-A2EE-4F2F-9E72-067A1DDEB902}"/>
    <cellStyle name="Comma 2 3 2 3 2 3 2 2" xfId="24852" xr:uid="{5F903B63-42C3-4739-B77F-851EC50A81B2}"/>
    <cellStyle name="Comma 2 3 2 3 2 3 2 2 2" xfId="38544" xr:uid="{C85C0411-243F-43E9-8200-D5222D7CEB45}"/>
    <cellStyle name="Comma 2 3 2 3 2 3 2 2 3" xfId="53428" xr:uid="{8B313BBD-7198-448F-AA55-08F40066ADD5}"/>
    <cellStyle name="Comma 2 3 2 3 2 3 2 3" xfId="18008" xr:uid="{DD8BED23-844B-41E7-ADB1-EAEA8E7BE913}"/>
    <cellStyle name="Comma 2 3 2 3 2 3 2 4" xfId="31698" xr:uid="{4821E400-2FCE-4DD1-ADB7-FB31337926F6}"/>
    <cellStyle name="Comma 2 3 2 3 2 3 2 5" xfId="46582" xr:uid="{4CD37C63-27A9-4115-9EA2-5A4B66FA8D00}"/>
    <cellStyle name="Comma 2 3 2 3 2 3 3" xfId="21430" xr:uid="{4456A2B2-55FF-43A9-9FCB-78D6D65CE26B}"/>
    <cellStyle name="Comma 2 3 2 3 2 3 3 2" xfId="35122" xr:uid="{AA5A3365-7BF0-4B41-AC43-2E78AF0EDF8E}"/>
    <cellStyle name="Comma 2 3 2 3 2 3 3 3" xfId="50006" xr:uid="{CFEC716C-EE98-4C46-9461-84DAD2936F20}"/>
    <cellStyle name="Comma 2 3 2 3 2 3 4" xfId="14586" xr:uid="{192966A0-314D-4B88-87F1-CCD2F7208CC2}"/>
    <cellStyle name="Comma 2 3 2 3 2 3 5" xfId="28276" xr:uid="{4957579B-4C39-495B-A2F6-150B58E095A5}"/>
    <cellStyle name="Comma 2 3 2 3 2 3 6" xfId="43160" xr:uid="{6B61CD06-F5F0-417F-A54E-FC55D580BC6E}"/>
    <cellStyle name="Comma 2 3 2 3 2 4" xfId="9450" xr:uid="{247D9A86-A5CA-4C6B-9274-128B0691117B}"/>
    <cellStyle name="Comma 2 3 2 3 2 4 2" xfId="23140" xr:uid="{85B3BFDB-7F65-493B-8751-ADDCAD716843}"/>
    <cellStyle name="Comma 2 3 2 3 2 4 2 2" xfId="36832" xr:uid="{B9AA9146-F88A-4055-9D0E-31F7EFB38BAF}"/>
    <cellStyle name="Comma 2 3 2 3 2 4 2 3" xfId="51716" xr:uid="{08A76064-F4DA-4663-8F8C-20EA43C31523}"/>
    <cellStyle name="Comma 2 3 2 3 2 4 3" xfId="16296" xr:uid="{28648D66-E907-48D1-9298-B968EF21338F}"/>
    <cellStyle name="Comma 2 3 2 3 2 4 4" xfId="29986" xr:uid="{170AA0D3-E603-4CCA-8D22-9073679A822A}"/>
    <cellStyle name="Comma 2 3 2 3 2 4 5" xfId="44870" xr:uid="{EDC6D6DE-A31B-4601-B12B-503D8C71F787}"/>
    <cellStyle name="Comma 2 3 2 3 2 5" xfId="19718" xr:uid="{5DB94EC8-1CED-40BF-B7A7-F5B25CA2D8FB}"/>
    <cellStyle name="Comma 2 3 2 3 2 5 2" xfId="33410" xr:uid="{56F0BDB7-6965-4CEC-9F5E-267A378F1389}"/>
    <cellStyle name="Comma 2 3 2 3 2 5 3" xfId="48294" xr:uid="{1DBC7E04-FD56-4C56-9B4C-7F6484404972}"/>
    <cellStyle name="Comma 2 3 2 3 2 6" xfId="12874" xr:uid="{1D0756DE-9083-4F67-BD9C-CA12947211D7}"/>
    <cellStyle name="Comma 2 3 2 3 2 7" xfId="26564" xr:uid="{2644E7C0-3E05-4004-86BA-B9DB2B566197}"/>
    <cellStyle name="Comma 2 3 2 3 2 8" xfId="41448" xr:uid="{A259C3CE-3DB5-4533-837F-113E4858C64A}"/>
    <cellStyle name="Comma 2 3 2 3 3" xfId="6028" xr:uid="{7F38042E-7DCC-4CA2-9EC3-BCE83DF59869}"/>
    <cellStyle name="Comma 2 3 2 3 3 2" xfId="7742" xr:uid="{D2844A3A-B2CA-4DE7-8827-2D3F2AC35184}"/>
    <cellStyle name="Comma 2 3 2 3 3 2 2" xfId="11164" xr:uid="{EE992DE4-4B17-4B95-AB7D-FCE7CCA6249A}"/>
    <cellStyle name="Comma 2 3 2 3 3 2 2 2" xfId="24854" xr:uid="{CF85E7A7-1695-4236-889E-DF61537E1315}"/>
    <cellStyle name="Comma 2 3 2 3 3 2 2 2 2" xfId="38546" xr:uid="{6D8EB49C-8D75-4237-9786-5A63A1EF3CA0}"/>
    <cellStyle name="Comma 2 3 2 3 3 2 2 2 3" xfId="53430" xr:uid="{BC364F49-CE2C-45E6-BA74-1A2F3A28CB83}"/>
    <cellStyle name="Comma 2 3 2 3 3 2 2 3" xfId="18010" xr:uid="{CEB0EFDA-EDCF-4E51-B4EC-615A57CB9849}"/>
    <cellStyle name="Comma 2 3 2 3 3 2 2 4" xfId="31700" xr:uid="{36D839BE-EC2E-4CC1-A498-5C3493BDA586}"/>
    <cellStyle name="Comma 2 3 2 3 3 2 2 5" xfId="46584" xr:uid="{09ECFF29-2B01-4B9C-AEB1-F561F590C3A3}"/>
    <cellStyle name="Comma 2 3 2 3 3 2 3" xfId="21432" xr:uid="{520603B4-9418-4F5A-96E0-847791BADB96}"/>
    <cellStyle name="Comma 2 3 2 3 3 2 3 2" xfId="35124" xr:uid="{D0C9B22B-E2B6-474B-9D75-7D739CE286D9}"/>
    <cellStyle name="Comma 2 3 2 3 3 2 3 3" xfId="50008" xr:uid="{CC2F4B20-CF6A-4083-9607-4B72879CA579}"/>
    <cellStyle name="Comma 2 3 2 3 3 2 4" xfId="14588" xr:uid="{B4F7899F-5A6C-4CF6-A203-3CDF10949C21}"/>
    <cellStyle name="Comma 2 3 2 3 3 2 5" xfId="28278" xr:uid="{F7990615-9237-4A65-B2A2-52A4B8AB862D}"/>
    <cellStyle name="Comma 2 3 2 3 3 2 6" xfId="43162" xr:uid="{5607AA4E-5140-4C22-8C78-5236441D47C0}"/>
    <cellStyle name="Comma 2 3 2 3 3 3" xfId="9452" xr:uid="{85637946-DC8E-4D1A-B830-8C2F5EA2E0D3}"/>
    <cellStyle name="Comma 2 3 2 3 3 3 2" xfId="23142" xr:uid="{CC1DAC08-9911-4D77-B25C-982B85C97EF1}"/>
    <cellStyle name="Comma 2 3 2 3 3 3 2 2" xfId="36834" xr:uid="{898A5C68-B76E-46B1-9A9B-813543354B8F}"/>
    <cellStyle name="Comma 2 3 2 3 3 3 2 3" xfId="51718" xr:uid="{AC9ADB66-DFC2-4445-8712-D3422251F4DD}"/>
    <cellStyle name="Comma 2 3 2 3 3 3 3" xfId="16298" xr:uid="{F185DC9B-299B-416A-B22C-52BC4299700B}"/>
    <cellStyle name="Comma 2 3 2 3 3 3 4" xfId="29988" xr:uid="{B6E23C37-D8AB-4DF7-A309-5E87D1F2FB13}"/>
    <cellStyle name="Comma 2 3 2 3 3 3 5" xfId="44872" xr:uid="{5D039075-A290-405C-8646-6EE5A20944FF}"/>
    <cellStyle name="Comma 2 3 2 3 3 4" xfId="19720" xr:uid="{34B18070-3F9E-4048-B937-1980BAE16956}"/>
    <cellStyle name="Comma 2 3 2 3 3 4 2" xfId="33412" xr:uid="{9942CE5A-4CAD-4739-BB3F-881C42F3AF33}"/>
    <cellStyle name="Comma 2 3 2 3 3 4 3" xfId="48296" xr:uid="{961C009C-4A45-4985-9B73-EDB4B72027F3}"/>
    <cellStyle name="Comma 2 3 2 3 3 5" xfId="12876" xr:uid="{4078DCE5-E136-4FB2-9AB8-FDBA52E52497}"/>
    <cellStyle name="Comma 2 3 2 3 3 6" xfId="26566" xr:uid="{83CB7561-10E4-4773-8618-B66049BCDF0D}"/>
    <cellStyle name="Comma 2 3 2 3 3 7" xfId="41450" xr:uid="{990CF8AB-B9BE-4E10-844C-3BC59A34D023}"/>
    <cellStyle name="Comma 2 3 2 3 4" xfId="6029" xr:uid="{46377FE9-DBC3-466A-9662-DF7D69A83F17}"/>
    <cellStyle name="Comma 2 3 2 3 4 2" xfId="7743" xr:uid="{B7A693D9-A08A-4112-AAD6-889EFFA4ADA2}"/>
    <cellStyle name="Comma 2 3 2 3 4 2 2" xfId="11165" xr:uid="{DB38A381-D628-40FA-8885-9C07517765D2}"/>
    <cellStyle name="Comma 2 3 2 3 4 2 2 2" xfId="24855" xr:uid="{F393AC3B-619D-48B9-BFCB-319780BB6897}"/>
    <cellStyle name="Comma 2 3 2 3 4 2 2 2 2" xfId="38547" xr:uid="{B003A6A9-66F5-43CF-B3E3-70ABA3D391EB}"/>
    <cellStyle name="Comma 2 3 2 3 4 2 2 2 3" xfId="53431" xr:uid="{1AA106DB-6976-4AAC-BAA0-F148D76CF769}"/>
    <cellStyle name="Comma 2 3 2 3 4 2 2 3" xfId="18011" xr:uid="{03F14D7E-3818-4990-9900-6A143F63E4C8}"/>
    <cellStyle name="Comma 2 3 2 3 4 2 2 4" xfId="31701" xr:uid="{20E8221E-DB4B-419B-96B4-BFF326C6F4C0}"/>
    <cellStyle name="Comma 2 3 2 3 4 2 2 5" xfId="46585" xr:uid="{BD666E76-4BCC-4A73-87EA-922BFC821280}"/>
    <cellStyle name="Comma 2 3 2 3 4 2 3" xfId="21433" xr:uid="{8897199B-9624-4539-86CE-F446D9AEBA2E}"/>
    <cellStyle name="Comma 2 3 2 3 4 2 3 2" xfId="35125" xr:uid="{BAEFD7E2-16D5-489E-A11D-755BF8F2D7E6}"/>
    <cellStyle name="Comma 2 3 2 3 4 2 3 3" xfId="50009" xr:uid="{DAA1C7EC-BE38-4396-8CE6-34F0C49895B8}"/>
    <cellStyle name="Comma 2 3 2 3 4 2 4" xfId="14589" xr:uid="{AD2290EF-D59B-4A0D-A8A4-B159D4534BBB}"/>
    <cellStyle name="Comma 2 3 2 3 4 2 5" xfId="28279" xr:uid="{647124FD-68DE-4C5B-880D-61B2900AF5F3}"/>
    <cellStyle name="Comma 2 3 2 3 4 2 6" xfId="43163" xr:uid="{BCE5057A-5785-468D-9C7A-595A5910C7D6}"/>
    <cellStyle name="Comma 2 3 2 3 4 3" xfId="9453" xr:uid="{046ED4DB-6B72-4F98-8978-CAE56263DFC2}"/>
    <cellStyle name="Comma 2 3 2 3 4 3 2" xfId="23143" xr:uid="{169166ED-3D09-4A66-8411-819014BC9B54}"/>
    <cellStyle name="Comma 2 3 2 3 4 3 2 2" xfId="36835" xr:uid="{D31A8432-D86F-4420-9FC6-CC25CB8153BF}"/>
    <cellStyle name="Comma 2 3 2 3 4 3 2 3" xfId="51719" xr:uid="{2FC0361C-752C-4C79-BBFF-FD5BB8719E78}"/>
    <cellStyle name="Comma 2 3 2 3 4 3 3" xfId="16299" xr:uid="{225AF43A-B03E-4860-BBF0-400DB6B5E2B3}"/>
    <cellStyle name="Comma 2 3 2 3 4 3 4" xfId="29989" xr:uid="{24B98AD4-B51C-474A-BDDD-4305662C01B5}"/>
    <cellStyle name="Comma 2 3 2 3 4 3 5" xfId="44873" xr:uid="{98CBE5F8-8D2A-4BB6-83FA-D7C071A08040}"/>
    <cellStyle name="Comma 2 3 2 3 4 4" xfId="19721" xr:uid="{FF561551-BDB7-492F-B99D-92EA32B59AFC}"/>
    <cellStyle name="Comma 2 3 2 3 4 4 2" xfId="33413" xr:uid="{CA1E02BC-FA31-4D79-990D-D4FD40CBBC1C}"/>
    <cellStyle name="Comma 2 3 2 3 4 4 3" xfId="48297" xr:uid="{3FACD4A0-1FEF-490D-99EC-69617277BD5A}"/>
    <cellStyle name="Comma 2 3 2 3 4 5" xfId="12877" xr:uid="{83FCAAF1-2FA5-4758-A1A9-7EA4945C69C0}"/>
    <cellStyle name="Comma 2 3 2 3 4 6" xfId="26567" xr:uid="{7AA5630C-751C-4A34-8CA0-F022AA3DA1AC}"/>
    <cellStyle name="Comma 2 3 2 3 4 7" xfId="41451" xr:uid="{AD403C97-FD38-436B-8191-A270765784A1}"/>
    <cellStyle name="Comma 2 3 2 3 5" xfId="7739" xr:uid="{9F48873B-4CC6-45BB-87FB-9571E7829348}"/>
    <cellStyle name="Comma 2 3 2 3 5 2" xfId="11161" xr:uid="{6D7B1E51-66F5-4583-A1E3-AC4DBA1EAB00}"/>
    <cellStyle name="Comma 2 3 2 3 5 2 2" xfId="24851" xr:uid="{080ED1A2-A3FA-43BC-AECD-D763CCF7FEB1}"/>
    <cellStyle name="Comma 2 3 2 3 5 2 2 2" xfId="38543" xr:uid="{9D9FCFD5-BA7F-4B94-91F9-D331B76F2149}"/>
    <cellStyle name="Comma 2 3 2 3 5 2 2 3" xfId="53427" xr:uid="{311943A8-27C1-4F2C-BD2E-5AEF3A268F3D}"/>
    <cellStyle name="Comma 2 3 2 3 5 2 3" xfId="18007" xr:uid="{014D2DA5-C3DC-4784-BD48-56DF2294A165}"/>
    <cellStyle name="Comma 2 3 2 3 5 2 4" xfId="31697" xr:uid="{D2FDAA41-381A-497D-9BAF-308CB27899D9}"/>
    <cellStyle name="Comma 2 3 2 3 5 2 5" xfId="46581" xr:uid="{868F6011-1C20-4F63-A91A-96DA6A5DEBAA}"/>
    <cellStyle name="Comma 2 3 2 3 5 3" xfId="21429" xr:uid="{9F1A6B02-A776-42C0-8B1C-21B78844B370}"/>
    <cellStyle name="Comma 2 3 2 3 5 3 2" xfId="35121" xr:uid="{DA548ACC-8C70-4339-AF8B-2AB13F7DB3DB}"/>
    <cellStyle name="Comma 2 3 2 3 5 3 3" xfId="50005" xr:uid="{E235BE00-EB35-4983-B592-30D72FACABD5}"/>
    <cellStyle name="Comma 2 3 2 3 5 4" xfId="14585" xr:uid="{08B922E2-8EBA-4BED-A63B-DB0D9BB18336}"/>
    <cellStyle name="Comma 2 3 2 3 5 5" xfId="28275" xr:uid="{C528D6BD-CF50-4467-BDE8-08AE2505CAB8}"/>
    <cellStyle name="Comma 2 3 2 3 5 6" xfId="43159" xr:uid="{9200A30C-418A-40D8-84F8-B7570AED1F94}"/>
    <cellStyle name="Comma 2 3 2 3 6" xfId="9449" xr:uid="{6755792A-898C-4B9B-8574-E92C97DABC9F}"/>
    <cellStyle name="Comma 2 3 2 3 6 2" xfId="23139" xr:uid="{DEDA7AC7-E59D-4AB8-87FB-B837461E1531}"/>
    <cellStyle name="Comma 2 3 2 3 6 2 2" xfId="36831" xr:uid="{1C00A848-06E4-45DC-96C0-C41C7496BF42}"/>
    <cellStyle name="Comma 2 3 2 3 6 2 3" xfId="51715" xr:uid="{856F2FC6-3D76-4C8E-94A6-B39FD30FBA74}"/>
    <cellStyle name="Comma 2 3 2 3 6 3" xfId="16295" xr:uid="{7C0D3E5A-2306-48C2-AC0F-BBDDADFA701C}"/>
    <cellStyle name="Comma 2 3 2 3 6 4" xfId="29985" xr:uid="{31A7327F-4B8A-4279-A32A-B1C329D2ED58}"/>
    <cellStyle name="Comma 2 3 2 3 6 5" xfId="44869" xr:uid="{B8B33339-5A1B-4A14-AFC8-0DC4A9A8A93E}"/>
    <cellStyle name="Comma 2 3 2 3 7" xfId="19717" xr:uid="{53BA7D91-E859-4F1D-896C-A92F8138A595}"/>
    <cellStyle name="Comma 2 3 2 3 7 2" xfId="33409" xr:uid="{50EFDDC1-54DE-4124-A261-78ED794D8DBD}"/>
    <cellStyle name="Comma 2 3 2 3 7 3" xfId="48293" xr:uid="{A5B2AE96-EC99-4D27-8178-2ECC2995F136}"/>
    <cellStyle name="Comma 2 3 2 3 8" xfId="12873" xr:uid="{434F66A5-C250-4F73-A2E4-C47ACB6EA6C4}"/>
    <cellStyle name="Comma 2 3 2 3 9" xfId="26563" xr:uid="{15D98DD8-A3EE-4084-9AA3-E29D820E4E12}"/>
    <cellStyle name="Comma 2 3 2 4" xfId="6030" xr:uid="{CA8B1BA1-AAB4-4B5A-8A1F-9BCD5F04F8BC}"/>
    <cellStyle name="Comma 2 3 2 4 2" xfId="6031" xr:uid="{581DAB32-84B7-452A-A4E6-87A5F73E217A}"/>
    <cellStyle name="Comma 2 3 2 4 2 2" xfId="7745" xr:uid="{FC4EB89C-95B4-411E-84E1-128BB455588B}"/>
    <cellStyle name="Comma 2 3 2 4 2 2 2" xfId="11167" xr:uid="{043D0663-6083-45C4-9DF1-8C1028A5916B}"/>
    <cellStyle name="Comma 2 3 2 4 2 2 2 2" xfId="24857" xr:uid="{31EE40EA-14E8-45D6-80FF-6B1384B5A944}"/>
    <cellStyle name="Comma 2 3 2 4 2 2 2 2 2" xfId="38549" xr:uid="{FC927CA9-B81E-4282-8C00-F5A349159B85}"/>
    <cellStyle name="Comma 2 3 2 4 2 2 2 2 3" xfId="53433" xr:uid="{A1DFBEB8-1125-4055-B7A7-5F7C2CEB8986}"/>
    <cellStyle name="Comma 2 3 2 4 2 2 2 3" xfId="18013" xr:uid="{43526A80-3E45-423A-B1EA-3E997B0903A0}"/>
    <cellStyle name="Comma 2 3 2 4 2 2 2 4" xfId="31703" xr:uid="{79C9E0DF-19A8-4915-855F-1782DB7B2760}"/>
    <cellStyle name="Comma 2 3 2 4 2 2 2 5" xfId="46587" xr:uid="{A96FAFD7-261D-48B8-B5B4-1CDBBAEE6632}"/>
    <cellStyle name="Comma 2 3 2 4 2 2 3" xfId="21435" xr:uid="{AAF1B2F8-BD53-4113-9E9F-931ACDD12B80}"/>
    <cellStyle name="Comma 2 3 2 4 2 2 3 2" xfId="35127" xr:uid="{BC258C20-6BDB-4C73-B246-9FC377DEC5C0}"/>
    <cellStyle name="Comma 2 3 2 4 2 2 3 3" xfId="50011" xr:uid="{10E9683D-3F48-4DCF-A0BE-3B16D068C3E4}"/>
    <cellStyle name="Comma 2 3 2 4 2 2 4" xfId="14591" xr:uid="{4C6D2D51-CD4E-47DC-A850-84C9AAFEA4C3}"/>
    <cellStyle name="Comma 2 3 2 4 2 2 5" xfId="28281" xr:uid="{CDE8F3A3-AB1A-4943-B4D0-67F175B7236C}"/>
    <cellStyle name="Comma 2 3 2 4 2 2 6" xfId="43165" xr:uid="{E74B55A3-0B59-4166-8C12-3B6B2C510429}"/>
    <cellStyle name="Comma 2 3 2 4 2 3" xfId="9455" xr:uid="{2473A993-7F4A-4064-9F45-1908002102E4}"/>
    <cellStyle name="Comma 2 3 2 4 2 3 2" xfId="23145" xr:uid="{7D388CCF-E7B3-4ACC-B535-ECAF572D41C8}"/>
    <cellStyle name="Comma 2 3 2 4 2 3 2 2" xfId="36837" xr:uid="{116487DF-1814-42A0-8C02-6FC4DE46E2D3}"/>
    <cellStyle name="Comma 2 3 2 4 2 3 2 3" xfId="51721" xr:uid="{BE8A73F4-F50F-4189-9B25-4CEBAC27B6A8}"/>
    <cellStyle name="Comma 2 3 2 4 2 3 3" xfId="16301" xr:uid="{AB71466F-70D1-4F03-A7BD-6707B8AC1148}"/>
    <cellStyle name="Comma 2 3 2 4 2 3 4" xfId="29991" xr:uid="{E95223E8-81BC-4A6B-880D-827F36EF3BBD}"/>
    <cellStyle name="Comma 2 3 2 4 2 3 5" xfId="44875" xr:uid="{F5433DB4-8215-40E7-93E2-CD63B75568D7}"/>
    <cellStyle name="Comma 2 3 2 4 2 4" xfId="19723" xr:uid="{79D48DD8-D2A2-4F74-88B9-5A65C1DF5421}"/>
    <cellStyle name="Comma 2 3 2 4 2 4 2" xfId="33415" xr:uid="{2192BE1D-2C13-414A-A1F4-0AE6D1B1BBDB}"/>
    <cellStyle name="Comma 2 3 2 4 2 4 3" xfId="48299" xr:uid="{7C6BD0E1-8649-4EF5-B2AE-50084E517B35}"/>
    <cellStyle name="Comma 2 3 2 4 2 5" xfId="12879" xr:uid="{E3C97B3A-7B27-4DD1-846C-3537C36A8774}"/>
    <cellStyle name="Comma 2 3 2 4 2 6" xfId="26569" xr:uid="{67CDAA06-02A6-4D71-981E-C5BC252E5C1B}"/>
    <cellStyle name="Comma 2 3 2 4 2 7" xfId="41453" xr:uid="{A56E6EB2-C14E-4A39-8FAB-73DBAC7A8370}"/>
    <cellStyle name="Comma 2 3 2 4 3" xfId="7744" xr:uid="{85DC24C2-CD09-4184-BDD4-5068995527F1}"/>
    <cellStyle name="Comma 2 3 2 4 3 2" xfId="11166" xr:uid="{A2B8F9B6-D2B6-4CA2-8A39-812C17C6E6E1}"/>
    <cellStyle name="Comma 2 3 2 4 3 2 2" xfId="24856" xr:uid="{2A50573A-0660-4325-B003-7423385570DA}"/>
    <cellStyle name="Comma 2 3 2 4 3 2 2 2" xfId="38548" xr:uid="{4C0B66C1-C981-4C55-BAE1-099896044FE7}"/>
    <cellStyle name="Comma 2 3 2 4 3 2 2 3" xfId="53432" xr:uid="{EF606F5B-CD94-43D0-9381-470EF7D246B3}"/>
    <cellStyle name="Comma 2 3 2 4 3 2 3" xfId="18012" xr:uid="{05B54CC5-1E2F-49AC-B793-32B8E8B6E825}"/>
    <cellStyle name="Comma 2 3 2 4 3 2 4" xfId="31702" xr:uid="{4453CB56-3FBC-41DD-AC06-6404E4C8AD9F}"/>
    <cellStyle name="Comma 2 3 2 4 3 2 5" xfId="46586" xr:uid="{32B996A8-3BCC-4E13-BC16-36F5C9B6D1C7}"/>
    <cellStyle name="Comma 2 3 2 4 3 3" xfId="21434" xr:uid="{409B2893-B1A2-43A6-B4D5-36F16BD9265A}"/>
    <cellStyle name="Comma 2 3 2 4 3 3 2" xfId="35126" xr:uid="{8030EECD-8910-47C8-8F9A-3D91501B4D0D}"/>
    <cellStyle name="Comma 2 3 2 4 3 3 3" xfId="50010" xr:uid="{9B7D2BE6-0B24-4F43-AA6E-66FF34C3215D}"/>
    <cellStyle name="Comma 2 3 2 4 3 4" xfId="14590" xr:uid="{10C09379-B262-4BEF-98E2-25BC8665FF51}"/>
    <cellStyle name="Comma 2 3 2 4 3 5" xfId="28280" xr:uid="{D73717F8-8A40-4336-AB79-FA6D20FCFA1B}"/>
    <cellStyle name="Comma 2 3 2 4 3 6" xfId="43164" xr:uid="{8786345B-DF62-4546-80E8-8AE1DA24EF43}"/>
    <cellStyle name="Comma 2 3 2 4 4" xfId="9454" xr:uid="{F9FFF74A-70B8-46D5-B44D-DAF964796670}"/>
    <cellStyle name="Comma 2 3 2 4 4 2" xfId="23144" xr:uid="{575BB08E-51FE-4BAF-9736-AA8DB33C2092}"/>
    <cellStyle name="Comma 2 3 2 4 4 2 2" xfId="36836" xr:uid="{E7652B20-85E4-489D-B8C2-94671655F37D}"/>
    <cellStyle name="Comma 2 3 2 4 4 2 3" xfId="51720" xr:uid="{6CCEAC15-0F95-46E5-809F-A53339974F8A}"/>
    <cellStyle name="Comma 2 3 2 4 4 3" xfId="16300" xr:uid="{7CDF7D6E-8DAC-427D-9A56-583879DA1A6A}"/>
    <cellStyle name="Comma 2 3 2 4 4 4" xfId="29990" xr:uid="{20CFDD18-31F1-4357-A106-EAB98D03FD58}"/>
    <cellStyle name="Comma 2 3 2 4 4 5" xfId="44874" xr:uid="{6A14A38D-C70A-4CCA-83C1-DFEA8949D697}"/>
    <cellStyle name="Comma 2 3 2 4 5" xfId="19722" xr:uid="{CF323C78-3519-446F-8F09-269C7AE0D40D}"/>
    <cellStyle name="Comma 2 3 2 4 5 2" xfId="33414" xr:uid="{8506CE6A-FF00-417D-B82C-11CFCB731561}"/>
    <cellStyle name="Comma 2 3 2 4 5 3" xfId="48298" xr:uid="{9E3D8E43-906D-447A-94B0-92701C7C2D47}"/>
    <cellStyle name="Comma 2 3 2 4 6" xfId="12878" xr:uid="{A952CA2C-3C34-4B83-BAF3-F5A1755C0FCE}"/>
    <cellStyle name="Comma 2 3 2 4 7" xfId="26568" xr:uid="{B01664F3-83E3-458D-AA3B-C9C5304AA222}"/>
    <cellStyle name="Comma 2 3 2 4 8" xfId="41452" xr:uid="{7BEB592F-E179-4F32-8895-5CB2CA32C007}"/>
    <cellStyle name="Comma 2 3 2 5" xfId="6032" xr:uid="{7AFE1653-1C27-4056-A16E-694B9BE8C5F1}"/>
    <cellStyle name="Comma 2 3 2 5 2" xfId="7746" xr:uid="{E6ED4316-50AF-453A-B12B-81EBD37B1721}"/>
    <cellStyle name="Comma 2 3 2 5 2 2" xfId="11168" xr:uid="{5967CB09-F43F-42A6-B058-68E1B4D51129}"/>
    <cellStyle name="Comma 2 3 2 5 2 2 2" xfId="24858" xr:uid="{13DD4DB0-D84B-40F1-97A0-609EC8FB9884}"/>
    <cellStyle name="Comma 2 3 2 5 2 2 2 2" xfId="38550" xr:uid="{9691F327-DC68-487C-9FFB-9CBE5DFEDED0}"/>
    <cellStyle name="Comma 2 3 2 5 2 2 2 3" xfId="53434" xr:uid="{B70E4BE9-60F7-4AF2-81F1-9C412B18DC27}"/>
    <cellStyle name="Comma 2 3 2 5 2 2 3" xfId="18014" xr:uid="{172C2179-6D32-4908-BF0F-4855CFB93094}"/>
    <cellStyle name="Comma 2 3 2 5 2 2 4" xfId="31704" xr:uid="{95133430-49C5-4D0A-B05A-FC0E811396B7}"/>
    <cellStyle name="Comma 2 3 2 5 2 2 5" xfId="46588" xr:uid="{35FF6C56-3660-48AB-B52D-1DD5C267FD37}"/>
    <cellStyle name="Comma 2 3 2 5 2 3" xfId="21436" xr:uid="{D19927DC-9332-4518-9673-0A4810BC7B4F}"/>
    <cellStyle name="Comma 2 3 2 5 2 3 2" xfId="35128" xr:uid="{CC772BFD-E19B-4A33-8501-6504D770B87B}"/>
    <cellStyle name="Comma 2 3 2 5 2 3 3" xfId="50012" xr:uid="{C56E6EFF-C189-4525-B626-1083E7D34ECD}"/>
    <cellStyle name="Comma 2 3 2 5 2 4" xfId="14592" xr:uid="{24F65FFA-CC3D-4DB5-91C2-D20BC511F973}"/>
    <cellStyle name="Comma 2 3 2 5 2 5" xfId="28282" xr:uid="{7347F49F-3F28-4ADC-8C3B-87B961A957F9}"/>
    <cellStyle name="Comma 2 3 2 5 2 6" xfId="43166" xr:uid="{F652006B-7218-4EC4-BF79-D9595C544A8B}"/>
    <cellStyle name="Comma 2 3 2 5 3" xfId="9456" xr:uid="{C94BA2F2-BF39-4A53-BAA7-3B76A565C49B}"/>
    <cellStyle name="Comma 2 3 2 5 3 2" xfId="23146" xr:uid="{B2D74452-72A4-48AA-9A24-7FB2567FD5F9}"/>
    <cellStyle name="Comma 2 3 2 5 3 2 2" xfId="36838" xr:uid="{24B2C4D0-DC4C-42F7-BCE2-882503712E70}"/>
    <cellStyle name="Comma 2 3 2 5 3 2 3" xfId="51722" xr:uid="{8BE67359-EE7E-4032-B27D-BDD490C2EABC}"/>
    <cellStyle name="Comma 2 3 2 5 3 3" xfId="16302" xr:uid="{A7D9D291-40EA-4A71-8D44-CED3FC485FEF}"/>
    <cellStyle name="Comma 2 3 2 5 3 4" xfId="29992" xr:uid="{654E8BFD-5527-4D5B-BBC5-D6196A39E7DA}"/>
    <cellStyle name="Comma 2 3 2 5 3 5" xfId="44876" xr:uid="{AA163639-F98E-4E01-B09A-F1153FEE5493}"/>
    <cellStyle name="Comma 2 3 2 5 4" xfId="19724" xr:uid="{8B4E07F9-BC40-4EEA-A091-6CA3748AAAC7}"/>
    <cellStyle name="Comma 2 3 2 5 4 2" xfId="33416" xr:uid="{81BE37B5-320E-4C24-97F0-5603EE3A09DD}"/>
    <cellStyle name="Comma 2 3 2 5 4 3" xfId="48300" xr:uid="{90431CE9-6E18-4D8D-A574-C8C42F8043CA}"/>
    <cellStyle name="Comma 2 3 2 5 5" xfId="12880" xr:uid="{AA57266E-C110-41B2-AFB6-BFD724E7BDE1}"/>
    <cellStyle name="Comma 2 3 2 5 6" xfId="26570" xr:uid="{F2682A0C-EC6A-4807-B6C0-2A0FEFE96B15}"/>
    <cellStyle name="Comma 2 3 2 5 7" xfId="41454" xr:uid="{D329E489-68C2-421E-91D1-AC44CF94C5CA}"/>
    <cellStyle name="Comma 2 3 2 6" xfId="6033" xr:uid="{021B889C-5B41-493F-A2EF-255E319695A0}"/>
    <cellStyle name="Comma 2 3 2 6 2" xfId="7747" xr:uid="{9E995B9A-00B3-49E2-A0F0-04A6153429FC}"/>
    <cellStyle name="Comma 2 3 2 6 2 2" xfId="11169" xr:uid="{CD4235A4-56A0-4DB6-BA8A-CD3842EE4AD3}"/>
    <cellStyle name="Comma 2 3 2 6 2 2 2" xfId="24859" xr:uid="{099D6477-F93F-4022-8AA0-29F2AE1E78C8}"/>
    <cellStyle name="Comma 2 3 2 6 2 2 2 2" xfId="38551" xr:uid="{9A67A6D2-5064-4E42-B40C-DAB1238E2292}"/>
    <cellStyle name="Comma 2 3 2 6 2 2 2 3" xfId="53435" xr:uid="{DF5E0440-EF19-4FCB-A236-5F17D71E47D5}"/>
    <cellStyle name="Comma 2 3 2 6 2 2 3" xfId="18015" xr:uid="{AED3DE3F-1310-434F-9FC9-F64B9EBD2948}"/>
    <cellStyle name="Comma 2 3 2 6 2 2 4" xfId="31705" xr:uid="{50BE73FD-98D1-4605-97F3-FB1EA821986E}"/>
    <cellStyle name="Comma 2 3 2 6 2 2 5" xfId="46589" xr:uid="{B4EDA872-EBBC-47FC-BA1D-6200A42ED1EE}"/>
    <cellStyle name="Comma 2 3 2 6 2 3" xfId="21437" xr:uid="{856E9539-9D32-4A5B-962F-59DD3CBF6EBE}"/>
    <cellStyle name="Comma 2 3 2 6 2 3 2" xfId="35129" xr:uid="{AA6A8508-D73F-4ACC-9B99-6CEF93C52B21}"/>
    <cellStyle name="Comma 2 3 2 6 2 3 3" xfId="50013" xr:uid="{AC442BDB-C64D-4E79-BB99-1001058FA317}"/>
    <cellStyle name="Comma 2 3 2 6 2 4" xfId="14593" xr:uid="{94CB12BE-FAD1-4427-BAD7-C84472059555}"/>
    <cellStyle name="Comma 2 3 2 6 2 5" xfId="28283" xr:uid="{7911A117-2C7F-49D6-B3CE-E192BD8DB542}"/>
    <cellStyle name="Comma 2 3 2 6 2 6" xfId="43167" xr:uid="{392CDE01-E30B-497B-8758-49820260993F}"/>
    <cellStyle name="Comma 2 3 2 6 3" xfId="9457" xr:uid="{DC972888-804E-41FC-8126-C2D8ACD031AC}"/>
    <cellStyle name="Comma 2 3 2 6 3 2" xfId="23147" xr:uid="{C2BE7432-7EDE-42F2-BBA8-9F23C2EE9A68}"/>
    <cellStyle name="Comma 2 3 2 6 3 2 2" xfId="36839" xr:uid="{A1CDAAF3-7AFA-4674-A897-83CBFFF9B32D}"/>
    <cellStyle name="Comma 2 3 2 6 3 2 3" xfId="51723" xr:uid="{89ED8DD4-B257-43F2-8998-B959D24793BF}"/>
    <cellStyle name="Comma 2 3 2 6 3 3" xfId="16303" xr:uid="{058681D6-773D-4735-A88C-C5F46835BE5C}"/>
    <cellStyle name="Comma 2 3 2 6 3 4" xfId="29993" xr:uid="{4D0D88BE-0E28-4D58-B656-94C324C6DF74}"/>
    <cellStyle name="Comma 2 3 2 6 3 5" xfId="44877" xr:uid="{41ECAAE3-F2D1-4A38-89B1-E99C4A34242F}"/>
    <cellStyle name="Comma 2 3 2 6 4" xfId="19725" xr:uid="{BB4AE918-F106-4A08-9FDD-C42F6715DCF4}"/>
    <cellStyle name="Comma 2 3 2 6 4 2" xfId="33417" xr:uid="{F9EA2294-390E-476C-A871-993667C9B932}"/>
    <cellStyle name="Comma 2 3 2 6 4 3" xfId="48301" xr:uid="{8DD66991-65AB-4B18-A2FE-8F2269DECF23}"/>
    <cellStyle name="Comma 2 3 2 6 5" xfId="12881" xr:uid="{E84A4AFB-A9E8-4B14-A27A-2BF2C006C92C}"/>
    <cellStyle name="Comma 2 3 2 6 6" xfId="26571" xr:uid="{EC676309-CB56-49AB-846E-03E317CA7E13}"/>
    <cellStyle name="Comma 2 3 2 6 7" xfId="41455" xr:uid="{8887655C-5EF8-4D53-B2D0-B05632A337CD}"/>
    <cellStyle name="Comma 2 3 2 7" xfId="7733" xr:uid="{6AEA0FFA-7768-4299-B109-5EDB9BE04F07}"/>
    <cellStyle name="Comma 2 3 2 7 2" xfId="11155" xr:uid="{DFF107D5-D8A3-4852-912B-AE272E748ECB}"/>
    <cellStyle name="Comma 2 3 2 7 2 2" xfId="24845" xr:uid="{6FF36529-FE05-4B65-B131-8C584E360913}"/>
    <cellStyle name="Comma 2 3 2 7 2 2 2" xfId="38537" xr:uid="{CB344ADD-8D4A-498D-ACBF-8E738FDB9D0C}"/>
    <cellStyle name="Comma 2 3 2 7 2 2 3" xfId="53421" xr:uid="{AE69927F-F0E6-4EE6-AB0D-D9E53756F3D3}"/>
    <cellStyle name="Comma 2 3 2 7 2 3" xfId="18001" xr:uid="{1E6F5166-A7D3-454C-8139-194837134895}"/>
    <cellStyle name="Comma 2 3 2 7 2 4" xfId="31691" xr:uid="{36C6E0E2-5A8E-4B40-970B-F61510B8A418}"/>
    <cellStyle name="Comma 2 3 2 7 2 5" xfId="46575" xr:uid="{0B26E499-757C-4FDB-A9E2-5A5EFE9120C0}"/>
    <cellStyle name="Comma 2 3 2 7 3" xfId="21423" xr:uid="{D3AB905E-BF29-4A28-989F-DA16065E033E}"/>
    <cellStyle name="Comma 2 3 2 7 3 2" xfId="35115" xr:uid="{C6FDB5EA-217D-4256-BAF2-7F4446159E21}"/>
    <cellStyle name="Comma 2 3 2 7 3 3" xfId="49999" xr:uid="{0BD136AC-4916-4A8E-B151-81CC4F9906C8}"/>
    <cellStyle name="Comma 2 3 2 7 4" xfId="14579" xr:uid="{E7FEB08E-A629-46B7-AF18-5A07DB5C7203}"/>
    <cellStyle name="Comma 2 3 2 7 5" xfId="28269" xr:uid="{8FFC035F-83D5-42F1-B3B2-E871D157EC30}"/>
    <cellStyle name="Comma 2 3 2 7 6" xfId="43153" xr:uid="{646F730E-7BD6-4A2F-85F4-41A1B35BC698}"/>
    <cellStyle name="Comma 2 3 2 8" xfId="9443" xr:uid="{A9DE92C4-8528-4F62-ABD6-390BC92489B4}"/>
    <cellStyle name="Comma 2 3 2 8 2" xfId="23133" xr:uid="{4E282C08-DE34-4100-8829-EB0EB53D0682}"/>
    <cellStyle name="Comma 2 3 2 8 2 2" xfId="36825" xr:uid="{0AE9794D-1CE2-48A1-9632-EAC0E14FF6F0}"/>
    <cellStyle name="Comma 2 3 2 8 2 3" xfId="51709" xr:uid="{2A2E1E4F-0A22-49BE-89FB-146CE2F4468C}"/>
    <cellStyle name="Comma 2 3 2 8 3" xfId="16289" xr:uid="{928B02A8-96F5-4518-B76C-5A3CFAB7BD02}"/>
    <cellStyle name="Comma 2 3 2 8 4" xfId="29979" xr:uid="{E1E05282-4A15-41B8-B1D4-93838C2A56BD}"/>
    <cellStyle name="Comma 2 3 2 8 5" xfId="44863" xr:uid="{92AF8B99-1FBE-4338-B1E2-E9240148A498}"/>
    <cellStyle name="Comma 2 3 2 9" xfId="19711" xr:uid="{825CED60-D9D1-4C86-8705-264E5463F4AE}"/>
    <cellStyle name="Comma 2 3 2 9 2" xfId="33403" xr:uid="{95041D68-077F-42B7-B742-2391C9E54ED1}"/>
    <cellStyle name="Comma 2 3 2 9 3" xfId="48287" xr:uid="{3E992DD3-8F11-4FEE-8143-FFA4C9A0B6A2}"/>
    <cellStyle name="Comma 2 3 3" xfId="6034" xr:uid="{79885A29-3AD3-4C7E-B5CB-5A1CC3F6B5A7}"/>
    <cellStyle name="Comma 2 3 3 10" xfId="41456" xr:uid="{60059E23-D599-4228-8801-26CFBD0FE874}"/>
    <cellStyle name="Comma 2 3 3 2" xfId="6035" xr:uid="{DDE7DB7E-162C-4C9E-85C4-D8B1BF21E1BD}"/>
    <cellStyle name="Comma 2 3 3 2 2" xfId="6036" xr:uid="{F38674E0-2C4E-445E-B6AD-B22F1CF2BC3F}"/>
    <cellStyle name="Comma 2 3 3 2 2 2" xfId="7750" xr:uid="{0E072867-E2F4-4F3B-80C3-8B51D70A1250}"/>
    <cellStyle name="Comma 2 3 3 2 2 2 2" xfId="11172" xr:uid="{D76D6510-D914-4684-82EB-36F33B17C491}"/>
    <cellStyle name="Comma 2 3 3 2 2 2 2 2" xfId="24862" xr:uid="{1917FE5D-D813-494C-850E-5D9FC2440864}"/>
    <cellStyle name="Comma 2 3 3 2 2 2 2 2 2" xfId="38554" xr:uid="{BE75BD9E-A8A2-4777-9B56-D4AE191FCEBD}"/>
    <cellStyle name="Comma 2 3 3 2 2 2 2 2 3" xfId="53438" xr:uid="{854BA3F3-DF13-41E2-92D4-6446C4BFB552}"/>
    <cellStyle name="Comma 2 3 3 2 2 2 2 3" xfId="18018" xr:uid="{242FF3FE-60F2-470F-8612-B20264ABDFF4}"/>
    <cellStyle name="Comma 2 3 3 2 2 2 2 4" xfId="31708" xr:uid="{CCB13B62-6694-49D2-BB4F-3C213C24E9C9}"/>
    <cellStyle name="Comma 2 3 3 2 2 2 2 5" xfId="46592" xr:uid="{6F6216FD-D886-4EAB-AB48-C7CCC72273CF}"/>
    <cellStyle name="Comma 2 3 3 2 2 2 3" xfId="21440" xr:uid="{828BAC12-414D-4C7E-AA39-183A74F19614}"/>
    <cellStyle name="Comma 2 3 3 2 2 2 3 2" xfId="35132" xr:uid="{F0A773D6-95F4-4E54-A684-190CD652CAC2}"/>
    <cellStyle name="Comma 2 3 3 2 2 2 3 3" xfId="50016" xr:uid="{8C6EFA4A-B3B0-4701-9C42-B8BD8E6D0DB9}"/>
    <cellStyle name="Comma 2 3 3 2 2 2 4" xfId="14596" xr:uid="{B88CFB1B-47E7-4A19-B0FA-38537648057F}"/>
    <cellStyle name="Comma 2 3 3 2 2 2 5" xfId="28286" xr:uid="{C16254D4-9BBF-42CC-845E-15E63679FEE6}"/>
    <cellStyle name="Comma 2 3 3 2 2 2 6" xfId="43170" xr:uid="{1F9EE612-6B6C-4BED-8F17-A3A1D0F00305}"/>
    <cellStyle name="Comma 2 3 3 2 2 3" xfId="9460" xr:uid="{1176119C-C013-46C6-B0EA-E74B7A27DC50}"/>
    <cellStyle name="Comma 2 3 3 2 2 3 2" xfId="23150" xr:uid="{DA80E9DE-AC21-481B-9F1D-4C1E4D2B603D}"/>
    <cellStyle name="Comma 2 3 3 2 2 3 2 2" xfId="36842" xr:uid="{18A342AD-F496-44BD-A489-B88F24445129}"/>
    <cellStyle name="Comma 2 3 3 2 2 3 2 3" xfId="51726" xr:uid="{2223FE7B-60B8-4745-93B8-C59B867CF9AC}"/>
    <cellStyle name="Comma 2 3 3 2 2 3 3" xfId="16306" xr:uid="{789F3E50-8D2B-4ACF-90A8-A873B7DB086F}"/>
    <cellStyle name="Comma 2 3 3 2 2 3 4" xfId="29996" xr:uid="{5285856B-6D30-4BA1-97B9-16730F1E90B3}"/>
    <cellStyle name="Comma 2 3 3 2 2 3 5" xfId="44880" xr:uid="{7A427398-6EAD-4622-853E-45F2153823FB}"/>
    <cellStyle name="Comma 2 3 3 2 2 4" xfId="19728" xr:uid="{381C1D9B-9998-469E-A8B2-6A58142B36F5}"/>
    <cellStyle name="Comma 2 3 3 2 2 4 2" xfId="33420" xr:uid="{42509D41-5606-41B1-9CF1-AB3C0314C3A5}"/>
    <cellStyle name="Comma 2 3 3 2 2 4 3" xfId="48304" xr:uid="{582176B7-22AE-44E3-8A30-280D055BFBE7}"/>
    <cellStyle name="Comma 2 3 3 2 2 5" xfId="12884" xr:uid="{0D870C40-C45A-468B-AC48-2393B7BE3CA4}"/>
    <cellStyle name="Comma 2 3 3 2 2 6" xfId="26574" xr:uid="{5B57E305-2CD8-40C8-9581-03CD7CE6138C}"/>
    <cellStyle name="Comma 2 3 3 2 2 7" xfId="41458" xr:uid="{60BE4686-B1D4-4202-9CE2-A7B397B714A8}"/>
    <cellStyle name="Comma 2 3 3 2 3" xfId="7749" xr:uid="{1CCDD987-E641-4925-8A57-5F611503FEFF}"/>
    <cellStyle name="Comma 2 3 3 2 3 2" xfId="11171" xr:uid="{CA663001-044C-4FB6-88BD-C9A935DA5337}"/>
    <cellStyle name="Comma 2 3 3 2 3 2 2" xfId="24861" xr:uid="{92DDFE6C-C639-44E8-BDC5-A1EDD554D44F}"/>
    <cellStyle name="Comma 2 3 3 2 3 2 2 2" xfId="38553" xr:uid="{22D9DCA6-CE04-45AF-B539-D63663F32802}"/>
    <cellStyle name="Comma 2 3 3 2 3 2 2 3" xfId="53437" xr:uid="{E7422A7D-EDA5-4E2D-80E7-9DCB5757D359}"/>
    <cellStyle name="Comma 2 3 3 2 3 2 3" xfId="18017" xr:uid="{3892F2B4-36A5-4D2C-9661-1F0932806F20}"/>
    <cellStyle name="Comma 2 3 3 2 3 2 4" xfId="31707" xr:uid="{D65FDA56-72D5-48A8-8210-73490065BF5F}"/>
    <cellStyle name="Comma 2 3 3 2 3 2 5" xfId="46591" xr:uid="{2494DE62-913C-43A5-BAB0-3E4CF80D3F87}"/>
    <cellStyle name="Comma 2 3 3 2 3 3" xfId="21439" xr:uid="{E0406D61-4BC0-4D4E-96A8-D3F2B1FD2CA1}"/>
    <cellStyle name="Comma 2 3 3 2 3 3 2" xfId="35131" xr:uid="{61D2EB5B-C9E8-4751-9CC8-3C890A6C0E77}"/>
    <cellStyle name="Comma 2 3 3 2 3 3 3" xfId="50015" xr:uid="{0C8FF999-1882-41CD-8078-01557832757C}"/>
    <cellStyle name="Comma 2 3 3 2 3 4" xfId="14595" xr:uid="{1E2A5861-A474-4AEE-BB25-44F33F2E074A}"/>
    <cellStyle name="Comma 2 3 3 2 3 5" xfId="28285" xr:uid="{530724D6-499C-427E-9DE2-CF49B1A56502}"/>
    <cellStyle name="Comma 2 3 3 2 3 6" xfId="43169" xr:uid="{5430272F-DBDA-432F-AFA5-8985DC996767}"/>
    <cellStyle name="Comma 2 3 3 2 4" xfId="9459" xr:uid="{BF2CE26B-2034-48F6-BEF8-4E1CD6DC9031}"/>
    <cellStyle name="Comma 2 3 3 2 4 2" xfId="23149" xr:uid="{90FBCC65-ED80-41EB-9B2F-717EC5721A89}"/>
    <cellStyle name="Comma 2 3 3 2 4 2 2" xfId="36841" xr:uid="{21BD2AE1-E89E-4782-B5C6-1640A5D1E22D}"/>
    <cellStyle name="Comma 2 3 3 2 4 2 3" xfId="51725" xr:uid="{A7FCB69D-09ED-4D5C-B293-61280A010A22}"/>
    <cellStyle name="Comma 2 3 3 2 4 3" xfId="16305" xr:uid="{72BEA327-7694-44E2-BA59-76C83A068064}"/>
    <cellStyle name="Comma 2 3 3 2 4 4" xfId="29995" xr:uid="{F2EAE099-2D15-419D-8134-95C39249FBDA}"/>
    <cellStyle name="Comma 2 3 3 2 4 5" xfId="44879" xr:uid="{D5F3FC80-2BEC-45D1-93F2-73AC47BEAD21}"/>
    <cellStyle name="Comma 2 3 3 2 5" xfId="19727" xr:uid="{46E9E134-74DF-4E96-ADFB-2E7505A8E0F2}"/>
    <cellStyle name="Comma 2 3 3 2 5 2" xfId="33419" xr:uid="{D8B7D9D6-1BE0-4DF4-8FC5-6B0A2AE10A0C}"/>
    <cellStyle name="Comma 2 3 3 2 5 3" xfId="48303" xr:uid="{516C7A48-741E-4050-B5F6-24A42A48868C}"/>
    <cellStyle name="Comma 2 3 3 2 6" xfId="12883" xr:uid="{4642C2DD-AFB7-4529-82EB-51362641FF01}"/>
    <cellStyle name="Comma 2 3 3 2 7" xfId="26573" xr:uid="{5C200995-8783-4DFB-B925-CB79360F5E63}"/>
    <cellStyle name="Comma 2 3 3 2 8" xfId="41457" xr:uid="{24C08139-63FF-4BD7-ACA7-25CCAB3BD852}"/>
    <cellStyle name="Comma 2 3 3 3" xfId="6037" xr:uid="{BB904A43-FDD6-44E6-B0E3-DA9A41FEC16A}"/>
    <cellStyle name="Comma 2 3 3 3 2" xfId="7751" xr:uid="{61179C0C-5CCE-4EA8-98CE-73732FD85073}"/>
    <cellStyle name="Comma 2 3 3 3 2 2" xfId="11173" xr:uid="{6853536D-9869-4DE6-9A3A-1A6D61CD6565}"/>
    <cellStyle name="Comma 2 3 3 3 2 2 2" xfId="24863" xr:uid="{3200ED6F-09D4-4364-918E-3C36D056C564}"/>
    <cellStyle name="Comma 2 3 3 3 2 2 2 2" xfId="38555" xr:uid="{68CA8F0C-C2EC-472D-98E8-8FEB1A942B66}"/>
    <cellStyle name="Comma 2 3 3 3 2 2 2 3" xfId="53439" xr:uid="{1149FF08-BF8D-427A-83A5-E18A7080C28D}"/>
    <cellStyle name="Comma 2 3 3 3 2 2 3" xfId="18019" xr:uid="{CD25F8D5-8B46-4F19-8983-AD10DE5D4E88}"/>
    <cellStyle name="Comma 2 3 3 3 2 2 4" xfId="31709" xr:uid="{884B5EE5-C64B-4CAB-8B90-6AC1DD816A22}"/>
    <cellStyle name="Comma 2 3 3 3 2 2 5" xfId="46593" xr:uid="{751DE362-8D65-46F3-A033-DD1ACF0393B6}"/>
    <cellStyle name="Comma 2 3 3 3 2 3" xfId="21441" xr:uid="{45B43694-626C-4FD8-9C3B-738CA4A14E89}"/>
    <cellStyle name="Comma 2 3 3 3 2 3 2" xfId="35133" xr:uid="{814CD449-FF6D-48D2-A31E-DC531A637F66}"/>
    <cellStyle name="Comma 2 3 3 3 2 3 3" xfId="50017" xr:uid="{447C5511-17B6-4835-808C-C6FD2E16D455}"/>
    <cellStyle name="Comma 2 3 3 3 2 4" xfId="14597" xr:uid="{9D40B67A-F499-49C9-83E6-9FBA40B9202B}"/>
    <cellStyle name="Comma 2 3 3 3 2 5" xfId="28287" xr:uid="{2A53B31B-BCA7-488F-8D81-ACAADEC00CB8}"/>
    <cellStyle name="Comma 2 3 3 3 2 6" xfId="43171" xr:uid="{BB83291A-A75E-4447-AE41-B60627C83F41}"/>
    <cellStyle name="Comma 2 3 3 3 3" xfId="9461" xr:uid="{40762D39-045D-41F4-BC01-CB0DEC3EAF10}"/>
    <cellStyle name="Comma 2 3 3 3 3 2" xfId="23151" xr:uid="{868B7886-BB09-4615-A5E1-A5573D385E4E}"/>
    <cellStyle name="Comma 2 3 3 3 3 2 2" xfId="36843" xr:uid="{0BA37BC9-4EB3-4601-AE4E-22DC3CC174B8}"/>
    <cellStyle name="Comma 2 3 3 3 3 2 3" xfId="51727" xr:uid="{326F9A8F-E9B6-48FE-9B3B-CBEC429BEEEC}"/>
    <cellStyle name="Comma 2 3 3 3 3 3" xfId="16307" xr:uid="{9BD3A752-A10A-4F1A-AD2D-EBC105A974C8}"/>
    <cellStyle name="Comma 2 3 3 3 3 4" xfId="29997" xr:uid="{59AC562E-BF39-4425-8E59-2B958AE9CA60}"/>
    <cellStyle name="Comma 2 3 3 3 3 5" xfId="44881" xr:uid="{7614DF11-FEA7-4464-99A2-17C95CF0DA87}"/>
    <cellStyle name="Comma 2 3 3 3 4" xfId="19729" xr:uid="{7F9F21F2-8613-42CF-912C-93B50E53BA47}"/>
    <cellStyle name="Comma 2 3 3 3 4 2" xfId="33421" xr:uid="{7B72C0B2-D72F-4021-AD85-C5D454257DD1}"/>
    <cellStyle name="Comma 2 3 3 3 4 3" xfId="48305" xr:uid="{28173A80-04CE-4BF8-B8FD-EC228F026B66}"/>
    <cellStyle name="Comma 2 3 3 3 5" xfId="12885" xr:uid="{D9D4FF81-0D45-462F-91D7-D1F640077AED}"/>
    <cellStyle name="Comma 2 3 3 3 6" xfId="26575" xr:uid="{C54F7398-84F7-4C69-A140-BE1A14069945}"/>
    <cellStyle name="Comma 2 3 3 3 7" xfId="41459" xr:uid="{72A5DD3B-E732-44BB-87D1-5BA407C34D2F}"/>
    <cellStyle name="Comma 2 3 3 4" xfId="6038" xr:uid="{A445D2F5-9CA6-4B4C-A291-8CB3FA2DC45F}"/>
    <cellStyle name="Comma 2 3 3 4 2" xfId="7752" xr:uid="{C716C31B-3014-4103-95A8-C04042A85CBD}"/>
    <cellStyle name="Comma 2 3 3 4 2 2" xfId="11174" xr:uid="{E6308CDD-29C6-4FB3-AAB4-D43EF07B7170}"/>
    <cellStyle name="Comma 2 3 3 4 2 2 2" xfId="24864" xr:uid="{1C7D5DEE-592C-4B06-8219-832DDC3BD232}"/>
    <cellStyle name="Comma 2 3 3 4 2 2 2 2" xfId="38556" xr:uid="{69C6A684-4334-4555-8273-A888B0A7F902}"/>
    <cellStyle name="Comma 2 3 3 4 2 2 2 3" xfId="53440" xr:uid="{80940308-E626-420C-B026-71C40E96C3AF}"/>
    <cellStyle name="Comma 2 3 3 4 2 2 3" xfId="18020" xr:uid="{F386E9F4-D851-4654-9541-A3A313412AD5}"/>
    <cellStyle name="Comma 2 3 3 4 2 2 4" xfId="31710" xr:uid="{16450F7B-4451-4E35-8126-81AE3B6490AE}"/>
    <cellStyle name="Comma 2 3 3 4 2 2 5" xfId="46594" xr:uid="{81F83A2A-04D0-4DE8-A467-8679442A4785}"/>
    <cellStyle name="Comma 2 3 3 4 2 3" xfId="21442" xr:uid="{69DCBF17-2E23-4AEA-9922-4404DAEE5204}"/>
    <cellStyle name="Comma 2 3 3 4 2 3 2" xfId="35134" xr:uid="{9423C6D1-8F63-4D79-9916-F08E7AFAD4EE}"/>
    <cellStyle name="Comma 2 3 3 4 2 3 3" xfId="50018" xr:uid="{8439E6F2-71C1-4432-9C5B-56CA741AAE35}"/>
    <cellStyle name="Comma 2 3 3 4 2 4" xfId="14598" xr:uid="{A17C9DA5-B790-46E3-ADCB-EC3BF029FE63}"/>
    <cellStyle name="Comma 2 3 3 4 2 5" xfId="28288" xr:uid="{7F23A843-937B-423F-A199-EF708A6E6CB3}"/>
    <cellStyle name="Comma 2 3 3 4 2 6" xfId="43172" xr:uid="{5E47E331-8AA7-4C97-9912-D985BC5480E3}"/>
    <cellStyle name="Comma 2 3 3 4 3" xfId="9462" xr:uid="{94DE79F8-4D9B-4FD2-AA64-09E3CE753A30}"/>
    <cellStyle name="Comma 2 3 3 4 3 2" xfId="23152" xr:uid="{456C2C24-883E-42CF-8D20-30C91BBAF410}"/>
    <cellStyle name="Comma 2 3 3 4 3 2 2" xfId="36844" xr:uid="{6F06B568-8363-4CA3-8552-7AEFA77639C5}"/>
    <cellStyle name="Comma 2 3 3 4 3 2 3" xfId="51728" xr:uid="{1E238273-5D19-4B58-BC72-189C897BCE15}"/>
    <cellStyle name="Comma 2 3 3 4 3 3" xfId="16308" xr:uid="{9DBBB7A3-FD9C-442F-A881-91D2F415C9B9}"/>
    <cellStyle name="Comma 2 3 3 4 3 4" xfId="29998" xr:uid="{991040CB-F6E3-4F2A-8F03-4A9C6CE61C95}"/>
    <cellStyle name="Comma 2 3 3 4 3 5" xfId="44882" xr:uid="{110464BF-1B4A-4BCC-B716-0319925145F5}"/>
    <cellStyle name="Comma 2 3 3 4 4" xfId="19730" xr:uid="{8BE9E575-1F3D-4289-8A78-43041B85419D}"/>
    <cellStyle name="Comma 2 3 3 4 4 2" xfId="33422" xr:uid="{DE8FD062-5937-40FC-A3BE-95C556C74F11}"/>
    <cellStyle name="Comma 2 3 3 4 4 3" xfId="48306" xr:uid="{5392AD04-4042-45DC-915A-46452C77EFCF}"/>
    <cellStyle name="Comma 2 3 3 4 5" xfId="12886" xr:uid="{B5C5E1FC-FE04-40F3-A74C-8497101D31FF}"/>
    <cellStyle name="Comma 2 3 3 4 6" xfId="26576" xr:uid="{E025CA10-D493-459A-ACF0-A4516BFD288B}"/>
    <cellStyle name="Comma 2 3 3 4 7" xfId="41460" xr:uid="{F37B1399-D2F0-4474-991D-D6C72EE336A6}"/>
    <cellStyle name="Comma 2 3 3 5" xfId="7748" xr:uid="{45DCF18C-BFB6-4E55-A2E6-B3BEB312067B}"/>
    <cellStyle name="Comma 2 3 3 5 2" xfId="11170" xr:uid="{29729A04-E4BC-4712-8976-50EBC4031560}"/>
    <cellStyle name="Comma 2 3 3 5 2 2" xfId="24860" xr:uid="{111ACAD1-689A-488E-B76C-F5A1DAF36B67}"/>
    <cellStyle name="Comma 2 3 3 5 2 2 2" xfId="38552" xr:uid="{DDCE53E4-090F-48DF-9B1E-C7200ED93DDE}"/>
    <cellStyle name="Comma 2 3 3 5 2 2 3" xfId="53436" xr:uid="{1CCD669E-E1F3-4E7D-8410-4B833F9B66EA}"/>
    <cellStyle name="Comma 2 3 3 5 2 3" xfId="18016" xr:uid="{F173C068-B509-404A-96AC-2899A5ED9B7D}"/>
    <cellStyle name="Comma 2 3 3 5 2 4" xfId="31706" xr:uid="{C985CAD9-7422-4818-8406-2FC92C779E21}"/>
    <cellStyle name="Comma 2 3 3 5 2 5" xfId="46590" xr:uid="{3DC7CB56-9DE6-416A-A810-EE6E32AC61CD}"/>
    <cellStyle name="Comma 2 3 3 5 3" xfId="21438" xr:uid="{59300FA4-5895-40F3-9338-C3158BD89659}"/>
    <cellStyle name="Comma 2 3 3 5 3 2" xfId="35130" xr:uid="{A4F24E13-475E-462A-8FE5-036A1CD298C5}"/>
    <cellStyle name="Comma 2 3 3 5 3 3" xfId="50014" xr:uid="{39DDB6A3-59ED-4497-B3BA-25401FD47707}"/>
    <cellStyle name="Comma 2 3 3 5 4" xfId="14594" xr:uid="{B11E99D7-53C4-47C9-AD08-B45CC3DDD2DF}"/>
    <cellStyle name="Comma 2 3 3 5 5" xfId="28284" xr:uid="{419CC1CA-E5C9-4AEA-85B9-3C2091120EF8}"/>
    <cellStyle name="Comma 2 3 3 5 6" xfId="43168" xr:uid="{5D09E10D-CFDF-4307-B61C-586BEC1440BC}"/>
    <cellStyle name="Comma 2 3 3 6" xfId="9458" xr:uid="{1CC499D8-5BAF-406C-A784-8E79A3D98031}"/>
    <cellStyle name="Comma 2 3 3 6 2" xfId="23148" xr:uid="{3918F8E9-ECB4-4EE9-8752-F3490AFBC191}"/>
    <cellStyle name="Comma 2 3 3 6 2 2" xfId="36840" xr:uid="{F7C4F9A8-C7B3-481B-B9CE-5D6B3D007200}"/>
    <cellStyle name="Comma 2 3 3 6 2 3" xfId="51724" xr:uid="{292363CA-5C1D-4BE5-817D-F20B5E7B1D19}"/>
    <cellStyle name="Comma 2 3 3 6 3" xfId="16304" xr:uid="{F7D2294B-F1FC-471D-89C1-3F99333A85B7}"/>
    <cellStyle name="Comma 2 3 3 6 4" xfId="29994" xr:uid="{A559BF31-64BF-44E4-86B5-49C50D90C167}"/>
    <cellStyle name="Comma 2 3 3 6 5" xfId="44878" xr:uid="{9FBA1A46-D164-4385-98E0-0952E1AAA21C}"/>
    <cellStyle name="Comma 2 3 3 7" xfId="19726" xr:uid="{263997A2-3FC4-4E8D-815E-2FCE9FDCBAEB}"/>
    <cellStyle name="Comma 2 3 3 7 2" xfId="33418" xr:uid="{BBFC73DC-667A-47CA-B54D-4DECC8DAE330}"/>
    <cellStyle name="Comma 2 3 3 7 3" xfId="48302" xr:uid="{B6E80840-9672-4DD9-88A0-648D1CBE442C}"/>
    <cellStyle name="Comma 2 3 3 8" xfId="12882" xr:uid="{968043EF-64FB-4B76-847F-3158755DDA49}"/>
    <cellStyle name="Comma 2 3 3 9" xfId="26572" xr:uid="{CEAC37E5-B18A-4A37-9B96-4502509451A5}"/>
    <cellStyle name="Comma 2 3 4" xfId="6039" xr:uid="{11658F16-20B5-4C4E-9428-C5F930485BE0}"/>
    <cellStyle name="Comma 2 3 4 10" xfId="41461" xr:uid="{A81D3866-D8BB-46CF-ACBB-13568ED8B81D}"/>
    <cellStyle name="Comma 2 3 4 2" xfId="6040" xr:uid="{9D12473A-DDC4-4D12-9321-4A43AD3FDD46}"/>
    <cellStyle name="Comma 2 3 4 2 2" xfId="6041" xr:uid="{53DA7B0E-12EC-4F44-BFA5-EA951D6207DC}"/>
    <cellStyle name="Comma 2 3 4 2 2 2" xfId="7755" xr:uid="{214CE04E-2087-4BC3-B8B5-21A4D398E696}"/>
    <cellStyle name="Comma 2 3 4 2 2 2 2" xfId="11177" xr:uid="{92358883-119F-4BF2-B0C9-D63E00ED8588}"/>
    <cellStyle name="Comma 2 3 4 2 2 2 2 2" xfId="24867" xr:uid="{27791E53-7074-49C4-8EE0-5D9AA5048E5C}"/>
    <cellStyle name="Comma 2 3 4 2 2 2 2 2 2" xfId="38559" xr:uid="{ACB1A9B3-C3EB-4AA6-9193-64CC1456E520}"/>
    <cellStyle name="Comma 2 3 4 2 2 2 2 2 3" xfId="53443" xr:uid="{A1E81253-2719-4589-A29D-1F12D38873C5}"/>
    <cellStyle name="Comma 2 3 4 2 2 2 2 3" xfId="18023" xr:uid="{8C1F490A-8B51-448E-8AFF-CC8BE7E14288}"/>
    <cellStyle name="Comma 2 3 4 2 2 2 2 4" xfId="31713" xr:uid="{796602AF-65EC-4F42-A0A3-EB40F70F2B43}"/>
    <cellStyle name="Comma 2 3 4 2 2 2 2 5" xfId="46597" xr:uid="{81F0A131-9633-4C22-A482-EED4913C0F5C}"/>
    <cellStyle name="Comma 2 3 4 2 2 2 3" xfId="21445" xr:uid="{4E21B327-1DCA-43B2-9401-14811BEE8812}"/>
    <cellStyle name="Comma 2 3 4 2 2 2 3 2" xfId="35137" xr:uid="{3F38E64A-1F87-467F-B6B3-895BCA5E7800}"/>
    <cellStyle name="Comma 2 3 4 2 2 2 3 3" xfId="50021" xr:uid="{FE80A98D-076A-457A-824D-DB6F30773ACA}"/>
    <cellStyle name="Comma 2 3 4 2 2 2 4" xfId="14601" xr:uid="{5F78C440-5FB9-4103-9BC2-DBC1F27D9C15}"/>
    <cellStyle name="Comma 2 3 4 2 2 2 5" xfId="28291" xr:uid="{9563DB97-316B-445D-8CDC-B5A3E2331D9D}"/>
    <cellStyle name="Comma 2 3 4 2 2 2 6" xfId="43175" xr:uid="{704D2DC7-7A7D-41F5-9BDA-2ACC61D2FA16}"/>
    <cellStyle name="Comma 2 3 4 2 2 3" xfId="9465" xr:uid="{89FBA597-FA06-4022-A5C9-6D56427DE9C6}"/>
    <cellStyle name="Comma 2 3 4 2 2 3 2" xfId="23155" xr:uid="{7CE79BBA-ABFB-453D-B458-6A8EFA5459D8}"/>
    <cellStyle name="Comma 2 3 4 2 2 3 2 2" xfId="36847" xr:uid="{D321CB2B-B682-4B4F-B555-E08E15270A7B}"/>
    <cellStyle name="Comma 2 3 4 2 2 3 2 3" xfId="51731" xr:uid="{52F2B73C-9E43-43EF-829E-D9807576F095}"/>
    <cellStyle name="Comma 2 3 4 2 2 3 3" xfId="16311" xr:uid="{29870C55-739E-402E-BBCD-EF14FA31C0B0}"/>
    <cellStyle name="Comma 2 3 4 2 2 3 4" xfId="30001" xr:uid="{7B425ED7-EDB1-402C-AA75-199DC4960F2C}"/>
    <cellStyle name="Comma 2 3 4 2 2 3 5" xfId="44885" xr:uid="{C253160A-13A6-433B-A26B-F0B1D695E6DF}"/>
    <cellStyle name="Comma 2 3 4 2 2 4" xfId="19733" xr:uid="{ED8A89C8-A709-438C-88D2-D6085F3F97A4}"/>
    <cellStyle name="Comma 2 3 4 2 2 4 2" xfId="33425" xr:uid="{9135D7D8-912D-4DCF-AC87-DFFDBCB8885A}"/>
    <cellStyle name="Comma 2 3 4 2 2 4 3" xfId="48309" xr:uid="{0A0B96E2-1C5C-4282-8DC0-6148F65587EE}"/>
    <cellStyle name="Comma 2 3 4 2 2 5" xfId="12889" xr:uid="{74587E9E-C3E1-4764-93F5-7B6507161A00}"/>
    <cellStyle name="Comma 2 3 4 2 2 6" xfId="26579" xr:uid="{4A599253-7F89-4A5A-B210-E39F87A880D1}"/>
    <cellStyle name="Comma 2 3 4 2 2 7" xfId="41463" xr:uid="{9923430D-3EC6-4559-9A3A-ADA89C162DCF}"/>
    <cellStyle name="Comma 2 3 4 2 3" xfId="7754" xr:uid="{8BC28130-0036-4505-9C40-7503A5BC900F}"/>
    <cellStyle name="Comma 2 3 4 2 3 2" xfId="11176" xr:uid="{DA382A37-1F8D-4156-B3E5-19F0145BACB8}"/>
    <cellStyle name="Comma 2 3 4 2 3 2 2" xfId="24866" xr:uid="{296F2C3A-90D2-45EB-B3A2-CC2843DC59F7}"/>
    <cellStyle name="Comma 2 3 4 2 3 2 2 2" xfId="38558" xr:uid="{42128519-B220-4FD0-B0E8-FE915E9B7E87}"/>
    <cellStyle name="Comma 2 3 4 2 3 2 2 3" xfId="53442" xr:uid="{A7D04DDB-6CD9-472E-A417-F874BE4E3DCF}"/>
    <cellStyle name="Comma 2 3 4 2 3 2 3" xfId="18022" xr:uid="{77F06B27-2313-490D-84D8-1CC1CEA6839D}"/>
    <cellStyle name="Comma 2 3 4 2 3 2 4" xfId="31712" xr:uid="{51E92581-9543-44B3-B743-F171DFB16C61}"/>
    <cellStyle name="Comma 2 3 4 2 3 2 5" xfId="46596" xr:uid="{7EB8AC2C-D3D8-4F8C-B0C0-44049AFB0562}"/>
    <cellStyle name="Comma 2 3 4 2 3 3" xfId="21444" xr:uid="{3284EDD6-CDAE-4728-B4E6-E5DB04D7D1C6}"/>
    <cellStyle name="Comma 2 3 4 2 3 3 2" xfId="35136" xr:uid="{5EA60B21-EDC4-493E-8429-72BBD427CF63}"/>
    <cellStyle name="Comma 2 3 4 2 3 3 3" xfId="50020" xr:uid="{74B6D7E8-CE11-4EE0-A7F1-BA159D50DEB8}"/>
    <cellStyle name="Comma 2 3 4 2 3 4" xfId="14600" xr:uid="{25752BAE-7B51-4704-B0D5-F90FDD81C229}"/>
    <cellStyle name="Comma 2 3 4 2 3 5" xfId="28290" xr:uid="{0E0395F1-2495-463D-BA52-7BFE4B30AE94}"/>
    <cellStyle name="Comma 2 3 4 2 3 6" xfId="43174" xr:uid="{D0F2D546-B0C9-45D2-8DE7-E475D176C178}"/>
    <cellStyle name="Comma 2 3 4 2 4" xfId="9464" xr:uid="{42018B00-660A-43B1-8A6F-A9321821A329}"/>
    <cellStyle name="Comma 2 3 4 2 4 2" xfId="23154" xr:uid="{6E786DE6-F08A-4345-A95E-45B402BDED8A}"/>
    <cellStyle name="Comma 2 3 4 2 4 2 2" xfId="36846" xr:uid="{1BAA4DF9-4612-43ED-B277-0821321A2DB5}"/>
    <cellStyle name="Comma 2 3 4 2 4 2 3" xfId="51730" xr:uid="{BC5A2FA0-CBA6-41E2-B7D5-0D4BA902EE3A}"/>
    <cellStyle name="Comma 2 3 4 2 4 3" xfId="16310" xr:uid="{97AB0EAB-A63D-47D4-9464-C7270F266F96}"/>
    <cellStyle name="Comma 2 3 4 2 4 4" xfId="30000" xr:uid="{54AEC977-7376-450E-BA4C-F28DA0B67CA7}"/>
    <cellStyle name="Comma 2 3 4 2 4 5" xfId="44884" xr:uid="{B8DF0EDE-D114-4B11-91D8-FAF7D5F4EBB5}"/>
    <cellStyle name="Comma 2 3 4 2 5" xfId="19732" xr:uid="{7CA99FFC-91DE-4B15-B99C-8C503D86C881}"/>
    <cellStyle name="Comma 2 3 4 2 5 2" xfId="33424" xr:uid="{968C182A-CF78-48FF-905F-89F31E9D43C1}"/>
    <cellStyle name="Comma 2 3 4 2 5 3" xfId="48308" xr:uid="{67B4FC26-BC40-45D6-B1FD-E690A183157E}"/>
    <cellStyle name="Comma 2 3 4 2 6" xfId="12888" xr:uid="{34D9C890-EF97-49C5-99BE-3C2380E3AD24}"/>
    <cellStyle name="Comma 2 3 4 2 7" xfId="26578" xr:uid="{4BEEA868-E4EA-468F-8F0F-EAEE807022E6}"/>
    <cellStyle name="Comma 2 3 4 2 8" xfId="41462" xr:uid="{E92B0AA5-B81C-43CF-A7BC-C3EC76CFAE16}"/>
    <cellStyle name="Comma 2 3 4 3" xfId="6042" xr:uid="{D684948E-6F9C-461A-AE42-84EF27DDEE79}"/>
    <cellStyle name="Comma 2 3 4 3 2" xfId="7756" xr:uid="{8ED464A2-95CB-4AB4-9AE6-064C01C1C719}"/>
    <cellStyle name="Comma 2 3 4 3 2 2" xfId="11178" xr:uid="{1BE57E6F-FBF3-44E8-9F8E-2A370E1B7517}"/>
    <cellStyle name="Comma 2 3 4 3 2 2 2" xfId="24868" xr:uid="{D0BC4E17-D7FD-4B57-9F12-7E7D9D2F316B}"/>
    <cellStyle name="Comma 2 3 4 3 2 2 2 2" xfId="38560" xr:uid="{FC4C5682-2A6A-42B5-A3EE-29FEDB5CEB05}"/>
    <cellStyle name="Comma 2 3 4 3 2 2 2 3" xfId="53444" xr:uid="{1932F7A7-8877-4508-B661-A7962BBCF68E}"/>
    <cellStyle name="Comma 2 3 4 3 2 2 3" xfId="18024" xr:uid="{9D14115D-18EB-4C1A-AF38-3B9B52E8C8C7}"/>
    <cellStyle name="Comma 2 3 4 3 2 2 4" xfId="31714" xr:uid="{5A8A2DCF-A8E7-4C8F-8DDE-B3FD8AE6F29A}"/>
    <cellStyle name="Comma 2 3 4 3 2 2 5" xfId="46598" xr:uid="{3B28F9C1-1AC4-418D-BC3A-4AE7A446D6FD}"/>
    <cellStyle name="Comma 2 3 4 3 2 3" xfId="21446" xr:uid="{48BFA5A6-C1A0-4E29-B114-0B583298C09E}"/>
    <cellStyle name="Comma 2 3 4 3 2 3 2" xfId="35138" xr:uid="{815AF1EA-8BB5-487C-B5A0-AE282FE7BEDD}"/>
    <cellStyle name="Comma 2 3 4 3 2 3 3" xfId="50022" xr:uid="{CDA50193-C28A-4ACC-A95E-FAAB954FD519}"/>
    <cellStyle name="Comma 2 3 4 3 2 4" xfId="14602" xr:uid="{B94A4CA0-C0C5-48DC-969B-94AC26362F72}"/>
    <cellStyle name="Comma 2 3 4 3 2 5" xfId="28292" xr:uid="{1DA28ACD-57A3-43D0-AC05-3039F44E2F7B}"/>
    <cellStyle name="Comma 2 3 4 3 2 6" xfId="43176" xr:uid="{537E8651-7824-4EDC-9CD3-EEFA850DD902}"/>
    <cellStyle name="Comma 2 3 4 3 3" xfId="9466" xr:uid="{D03903F1-69A6-43E9-8E46-5CA1AAFBE9C2}"/>
    <cellStyle name="Comma 2 3 4 3 3 2" xfId="23156" xr:uid="{82EB1630-60CF-4964-9E67-5C27C64B14A5}"/>
    <cellStyle name="Comma 2 3 4 3 3 2 2" xfId="36848" xr:uid="{77452C42-FAA2-4393-801D-231937B2FAED}"/>
    <cellStyle name="Comma 2 3 4 3 3 2 3" xfId="51732" xr:uid="{C8D57C5F-AD0A-4CA4-9960-45B84FE6010C}"/>
    <cellStyle name="Comma 2 3 4 3 3 3" xfId="16312" xr:uid="{6BC7BFA8-A443-41B7-945E-ACED1D316F94}"/>
    <cellStyle name="Comma 2 3 4 3 3 4" xfId="30002" xr:uid="{CF5B494C-9943-47A4-B7D4-441BE362F438}"/>
    <cellStyle name="Comma 2 3 4 3 3 5" xfId="44886" xr:uid="{355000CB-E23F-46A8-9928-51C89BCAE5B7}"/>
    <cellStyle name="Comma 2 3 4 3 4" xfId="19734" xr:uid="{FCA686AE-66F8-4FD5-BA3E-813DAE39E223}"/>
    <cellStyle name="Comma 2 3 4 3 4 2" xfId="33426" xr:uid="{35AF2D47-7830-41E1-A7BC-11A38F662CFD}"/>
    <cellStyle name="Comma 2 3 4 3 4 3" xfId="48310" xr:uid="{9C26E452-E6C7-4B45-BA40-02E346224B93}"/>
    <cellStyle name="Comma 2 3 4 3 5" xfId="12890" xr:uid="{28D2A161-E959-40A3-B9F3-EF9B315AB604}"/>
    <cellStyle name="Comma 2 3 4 3 6" xfId="26580" xr:uid="{A49A8C38-0B36-4FD2-BCB3-F3C9B29BA01C}"/>
    <cellStyle name="Comma 2 3 4 3 7" xfId="41464" xr:uid="{A6CED0DC-6A35-4007-B580-15527A18E1B2}"/>
    <cellStyle name="Comma 2 3 4 4" xfId="6043" xr:uid="{4D2B9BBD-7089-49CB-A914-5CA685C0CE46}"/>
    <cellStyle name="Comma 2 3 4 4 2" xfId="7757" xr:uid="{21EE5FEE-4CD8-4761-86A3-CF5121B9E88A}"/>
    <cellStyle name="Comma 2 3 4 4 2 2" xfId="11179" xr:uid="{4C28DB5D-D407-4EFC-A009-ED1C0917E39B}"/>
    <cellStyle name="Comma 2 3 4 4 2 2 2" xfId="24869" xr:uid="{E3CCAD8B-76F9-4707-B4F9-6D19A13198FC}"/>
    <cellStyle name="Comma 2 3 4 4 2 2 2 2" xfId="38561" xr:uid="{A18C5460-E24A-4B01-8572-68058E98D162}"/>
    <cellStyle name="Comma 2 3 4 4 2 2 2 3" xfId="53445" xr:uid="{BC6D97BB-1812-4F2A-B294-87434B6C8CBE}"/>
    <cellStyle name="Comma 2 3 4 4 2 2 3" xfId="18025" xr:uid="{82FF373D-2517-4195-BF82-9C899ED25F8A}"/>
    <cellStyle name="Comma 2 3 4 4 2 2 4" xfId="31715" xr:uid="{CFF37EBB-A783-4A4E-BB63-4580B1943379}"/>
    <cellStyle name="Comma 2 3 4 4 2 2 5" xfId="46599" xr:uid="{0400132C-85D9-436B-8530-C215E861E90E}"/>
    <cellStyle name="Comma 2 3 4 4 2 3" xfId="21447" xr:uid="{065FE719-35F1-4290-805A-EFE19943D863}"/>
    <cellStyle name="Comma 2 3 4 4 2 3 2" xfId="35139" xr:uid="{5917099B-4666-44BC-AB46-6A711F346BC5}"/>
    <cellStyle name="Comma 2 3 4 4 2 3 3" xfId="50023" xr:uid="{F335D61D-0C87-483B-A8A5-4BF3B8A3A3F8}"/>
    <cellStyle name="Comma 2 3 4 4 2 4" xfId="14603" xr:uid="{B02B60F5-4619-4592-B5A5-A7A499E1AAE2}"/>
    <cellStyle name="Comma 2 3 4 4 2 5" xfId="28293" xr:uid="{85DEFC41-23C1-4033-AF82-FFDF329DD2DB}"/>
    <cellStyle name="Comma 2 3 4 4 2 6" xfId="43177" xr:uid="{E3CEB0ED-BB4C-4008-8BF6-DF7C0081DB2A}"/>
    <cellStyle name="Comma 2 3 4 4 3" xfId="9467" xr:uid="{BD786E51-446B-4FB6-83A1-BB8F232C573D}"/>
    <cellStyle name="Comma 2 3 4 4 3 2" xfId="23157" xr:uid="{2E2B38E2-FC57-46CE-B056-6D76F9FB1B32}"/>
    <cellStyle name="Comma 2 3 4 4 3 2 2" xfId="36849" xr:uid="{F07B3B17-946F-46C8-BD9F-8EBFAB575703}"/>
    <cellStyle name="Comma 2 3 4 4 3 2 3" xfId="51733" xr:uid="{10D09937-CB27-46F8-8F9B-49B8B02B4488}"/>
    <cellStyle name="Comma 2 3 4 4 3 3" xfId="16313" xr:uid="{6BB637E9-C291-4115-B909-19BE1C630C5E}"/>
    <cellStyle name="Comma 2 3 4 4 3 4" xfId="30003" xr:uid="{D1E1B45E-0CBC-4B65-89C1-0A8570778449}"/>
    <cellStyle name="Comma 2 3 4 4 3 5" xfId="44887" xr:uid="{5B8C5B17-95BC-4F3B-AE01-F38649701D2E}"/>
    <cellStyle name="Comma 2 3 4 4 4" xfId="19735" xr:uid="{3599D01F-85BA-4036-8DDF-76CE0A74AB57}"/>
    <cellStyle name="Comma 2 3 4 4 4 2" xfId="33427" xr:uid="{F4CC6B0F-290A-4E12-A4CC-66FEC9C0436B}"/>
    <cellStyle name="Comma 2 3 4 4 4 3" xfId="48311" xr:uid="{BF04B1AF-C6CF-496F-BF71-24041C5FABBF}"/>
    <cellStyle name="Comma 2 3 4 4 5" xfId="12891" xr:uid="{5E7920EF-21FD-4FE1-BAF5-51B14BF0434A}"/>
    <cellStyle name="Comma 2 3 4 4 6" xfId="26581" xr:uid="{A22CC4BD-D5EE-49D7-B9FF-ED09BA3EA8F1}"/>
    <cellStyle name="Comma 2 3 4 4 7" xfId="41465" xr:uid="{928CA320-6C2E-4F6F-BD86-7A39A8E62AF6}"/>
    <cellStyle name="Comma 2 3 4 5" xfId="7753" xr:uid="{4DF064BC-2069-4215-A6D4-7F09176E8114}"/>
    <cellStyle name="Comma 2 3 4 5 2" xfId="11175" xr:uid="{BD05FD2C-894A-4950-B879-F91E89F62201}"/>
    <cellStyle name="Comma 2 3 4 5 2 2" xfId="24865" xr:uid="{FAF95266-DB17-4ACE-82C8-9407D8015B74}"/>
    <cellStyle name="Comma 2 3 4 5 2 2 2" xfId="38557" xr:uid="{1F81DF97-FF56-4CAC-B492-D177E648A779}"/>
    <cellStyle name="Comma 2 3 4 5 2 2 3" xfId="53441" xr:uid="{E65C1871-10CB-434C-80F2-FD83672F3012}"/>
    <cellStyle name="Comma 2 3 4 5 2 3" xfId="18021" xr:uid="{B7021229-12A2-47AB-8287-2DF9F86DA51D}"/>
    <cellStyle name="Comma 2 3 4 5 2 4" xfId="31711" xr:uid="{677E7017-0C1D-4781-8E7A-E20D84798B7D}"/>
    <cellStyle name="Comma 2 3 4 5 2 5" xfId="46595" xr:uid="{6FBEF2AE-DE70-4485-A93A-E5282C5BD8CE}"/>
    <cellStyle name="Comma 2 3 4 5 3" xfId="21443" xr:uid="{79794B8F-3748-4525-AD47-25B45E9E3ABD}"/>
    <cellStyle name="Comma 2 3 4 5 3 2" xfId="35135" xr:uid="{79712E77-51B7-4F8B-A82C-8E0169BFAB93}"/>
    <cellStyle name="Comma 2 3 4 5 3 3" xfId="50019" xr:uid="{BAA8A0E8-8DD3-4298-8C52-D2B4F2AF31E5}"/>
    <cellStyle name="Comma 2 3 4 5 4" xfId="14599" xr:uid="{A4F73C80-81CE-41BE-89A8-1556FA8DE7FA}"/>
    <cellStyle name="Comma 2 3 4 5 5" xfId="28289" xr:uid="{6F1F4B10-7FC9-4EFA-B986-6AE424984D68}"/>
    <cellStyle name="Comma 2 3 4 5 6" xfId="43173" xr:uid="{B5EB1D82-145C-4C85-898E-B1E84C5A9AAF}"/>
    <cellStyle name="Comma 2 3 4 6" xfId="9463" xr:uid="{9B6A5CBF-E202-4ACB-AD86-2EE3F47B6A68}"/>
    <cellStyle name="Comma 2 3 4 6 2" xfId="23153" xr:uid="{EB9371AC-D85F-4533-9323-851A80AEDB20}"/>
    <cellStyle name="Comma 2 3 4 6 2 2" xfId="36845" xr:uid="{47523CBF-F8CE-4033-880C-571ABC7AA7D4}"/>
    <cellStyle name="Comma 2 3 4 6 2 3" xfId="51729" xr:uid="{4426BB11-6461-435D-A91E-5C2AC4984EDA}"/>
    <cellStyle name="Comma 2 3 4 6 3" xfId="16309" xr:uid="{F8725585-5DEC-4549-9BC8-B60353E7AFD6}"/>
    <cellStyle name="Comma 2 3 4 6 4" xfId="29999" xr:uid="{F8CE7E1C-9D2B-4C30-BFD6-FEF356E0206C}"/>
    <cellStyle name="Comma 2 3 4 6 5" xfId="44883" xr:uid="{1F861192-DDB1-4125-A348-2EE722BE90F9}"/>
    <cellStyle name="Comma 2 3 4 7" xfId="19731" xr:uid="{950CB114-F6D0-4CB6-9E8D-A9487EC7F3B3}"/>
    <cellStyle name="Comma 2 3 4 7 2" xfId="33423" xr:uid="{75E9137C-F72B-4630-AABA-23D4B250CAA3}"/>
    <cellStyle name="Comma 2 3 4 7 3" xfId="48307" xr:uid="{38BA8212-9A44-4769-B522-98CEBB2FD6C2}"/>
    <cellStyle name="Comma 2 3 4 8" xfId="12887" xr:uid="{2FB3B016-0849-4E23-9882-FB8A39D535AB}"/>
    <cellStyle name="Comma 2 3 4 9" xfId="26577" xr:uid="{9C03828A-D300-4071-8F74-D1876DB81723}"/>
    <cellStyle name="Comma 2 3 5" xfId="6044" xr:uid="{31924225-8916-4B3E-83EC-6C0E679294B9}"/>
    <cellStyle name="Comma 2 3 5 2" xfId="6045" xr:uid="{0861DE7C-A699-43DC-9DE3-913F79E7794E}"/>
    <cellStyle name="Comma 2 3 5 2 2" xfId="7759" xr:uid="{3537D26F-F9E6-4D72-9BC9-D8ADB626A5F5}"/>
    <cellStyle name="Comma 2 3 5 2 2 2" xfId="11181" xr:uid="{959651F7-1B2F-4223-B41E-4648155E82EA}"/>
    <cellStyle name="Comma 2 3 5 2 2 2 2" xfId="24871" xr:uid="{8C3FF716-FCA2-48E6-A571-BDEDF07C8C45}"/>
    <cellStyle name="Comma 2 3 5 2 2 2 2 2" xfId="38563" xr:uid="{8A2CC57D-F3E1-4960-9361-0DA8465A3C1C}"/>
    <cellStyle name="Comma 2 3 5 2 2 2 2 3" xfId="53447" xr:uid="{884A4879-DA2C-4B2D-84FF-0ACC543414BE}"/>
    <cellStyle name="Comma 2 3 5 2 2 2 3" xfId="18027" xr:uid="{B4BC27BB-B5F9-4C64-8A4C-62BC57A206AE}"/>
    <cellStyle name="Comma 2 3 5 2 2 2 4" xfId="31717" xr:uid="{F68214C7-306F-478B-8872-6B286D5BFA7B}"/>
    <cellStyle name="Comma 2 3 5 2 2 2 5" xfId="46601" xr:uid="{1066E5E4-57A1-4258-93AC-C3C0278AEB19}"/>
    <cellStyle name="Comma 2 3 5 2 2 3" xfId="21449" xr:uid="{C1555CDD-736E-4EB8-B6C8-6F0AFD3AA113}"/>
    <cellStyle name="Comma 2 3 5 2 2 3 2" xfId="35141" xr:uid="{6B917FC5-7C52-4AEB-9E46-8E6802CE1DB4}"/>
    <cellStyle name="Comma 2 3 5 2 2 3 3" xfId="50025" xr:uid="{ED9C5AD5-226F-4464-9800-1C370AA63F72}"/>
    <cellStyle name="Comma 2 3 5 2 2 4" xfId="14605" xr:uid="{8A847BDE-923D-4765-AAA5-113B8BC06072}"/>
    <cellStyle name="Comma 2 3 5 2 2 5" xfId="28295" xr:uid="{771972C9-4441-43F6-A99F-3CFB4ED941F8}"/>
    <cellStyle name="Comma 2 3 5 2 2 6" xfId="43179" xr:uid="{1C5A10AE-8AED-4E87-A6B2-F51CB9328FF4}"/>
    <cellStyle name="Comma 2 3 5 2 3" xfId="9469" xr:uid="{226CFA19-BC77-414E-A379-30F3699A3B54}"/>
    <cellStyle name="Comma 2 3 5 2 3 2" xfId="23159" xr:uid="{61ED63B1-BF5D-4711-A4A5-90E927531429}"/>
    <cellStyle name="Comma 2 3 5 2 3 2 2" xfId="36851" xr:uid="{786358ED-85D5-4383-BE48-511D7F72CAB5}"/>
    <cellStyle name="Comma 2 3 5 2 3 2 3" xfId="51735" xr:uid="{F4279E6E-4D44-428E-8D41-A53B3E9F4981}"/>
    <cellStyle name="Comma 2 3 5 2 3 3" xfId="16315" xr:uid="{1E6A93DB-7F2E-4E7D-B50C-CAF78B0CC100}"/>
    <cellStyle name="Comma 2 3 5 2 3 4" xfId="30005" xr:uid="{69112FB7-BF8F-4C88-8EBB-AF8319C27178}"/>
    <cellStyle name="Comma 2 3 5 2 3 5" xfId="44889" xr:uid="{91C36FF8-FB94-4CB0-8506-2DD8C8B7F392}"/>
    <cellStyle name="Comma 2 3 5 2 4" xfId="19737" xr:uid="{8656CFD7-6989-4062-AE25-FA682EA60F69}"/>
    <cellStyle name="Comma 2 3 5 2 4 2" xfId="33429" xr:uid="{320B0F72-0818-4224-8C6C-2D3425690E21}"/>
    <cellStyle name="Comma 2 3 5 2 4 3" xfId="48313" xr:uid="{09AA85F9-D130-40D0-85FB-8D024EDEE8EC}"/>
    <cellStyle name="Comma 2 3 5 2 5" xfId="12893" xr:uid="{E058D97A-8688-43C2-B5B2-99BB6A59E360}"/>
    <cellStyle name="Comma 2 3 5 2 6" xfId="26583" xr:uid="{69586D98-712C-439F-98CB-44B7E3C96E90}"/>
    <cellStyle name="Comma 2 3 5 2 7" xfId="41467" xr:uid="{B9682BFF-0418-4E94-9AEB-C0388CABBFFF}"/>
    <cellStyle name="Comma 2 3 5 3" xfId="7758" xr:uid="{4622657F-38CF-424A-9CAF-EE4A51C2521D}"/>
    <cellStyle name="Comma 2 3 5 3 2" xfId="11180" xr:uid="{0432DA75-6D57-4ACD-B20B-12D68B8BE421}"/>
    <cellStyle name="Comma 2 3 5 3 2 2" xfId="24870" xr:uid="{CD23B44C-520D-4871-B69D-EFCE45C1F4CA}"/>
    <cellStyle name="Comma 2 3 5 3 2 2 2" xfId="38562" xr:uid="{25DE3CDE-971D-4315-953A-4B452CDA27E1}"/>
    <cellStyle name="Comma 2 3 5 3 2 2 3" xfId="53446" xr:uid="{54F8ED69-3321-47C4-9AEB-BC278B3610A6}"/>
    <cellStyle name="Comma 2 3 5 3 2 3" xfId="18026" xr:uid="{6C3DF8C4-7EEC-487B-BC3C-234C375550DE}"/>
    <cellStyle name="Comma 2 3 5 3 2 4" xfId="31716" xr:uid="{964BEBBA-7506-44D1-977E-9CCD5D511DCE}"/>
    <cellStyle name="Comma 2 3 5 3 2 5" xfId="46600" xr:uid="{5A4AB184-C450-4A41-A197-570BB8320646}"/>
    <cellStyle name="Comma 2 3 5 3 3" xfId="21448" xr:uid="{8FCC9DA3-35D2-4ED4-A04B-77BECFCAFD78}"/>
    <cellStyle name="Comma 2 3 5 3 3 2" xfId="35140" xr:uid="{0CBB0A81-C0E7-4BE2-A237-51AA2C5934ED}"/>
    <cellStyle name="Comma 2 3 5 3 3 3" xfId="50024" xr:uid="{1F430954-1C8D-4EDF-9301-D66417C2D59A}"/>
    <cellStyle name="Comma 2 3 5 3 4" xfId="14604" xr:uid="{87309954-3F7E-44B7-9BFA-6BEEF8FAFC74}"/>
    <cellStyle name="Comma 2 3 5 3 5" xfId="28294" xr:uid="{2197CECF-BA10-45CA-9785-945CE760EDC2}"/>
    <cellStyle name="Comma 2 3 5 3 6" xfId="43178" xr:uid="{F9BEC965-D2C0-466E-ABCD-9BD3A133323A}"/>
    <cellStyle name="Comma 2 3 5 4" xfId="9468" xr:uid="{72695E92-9543-4684-8618-763F441EA096}"/>
    <cellStyle name="Comma 2 3 5 4 2" xfId="23158" xr:uid="{F3DE81E2-3CA5-422E-89D0-313D27532DDD}"/>
    <cellStyle name="Comma 2 3 5 4 2 2" xfId="36850" xr:uid="{ADA2048E-CAA6-4211-8216-B51EE7ADAF36}"/>
    <cellStyle name="Comma 2 3 5 4 2 3" xfId="51734" xr:uid="{083F8824-ADBE-46D5-9C1A-FC0F2E666C67}"/>
    <cellStyle name="Comma 2 3 5 4 3" xfId="16314" xr:uid="{21A8CF3B-0858-4D14-98AD-8DF8AE365EA4}"/>
    <cellStyle name="Comma 2 3 5 4 4" xfId="30004" xr:uid="{06C2448C-D636-47AA-A3C0-E4FF1D218F12}"/>
    <cellStyle name="Comma 2 3 5 4 5" xfId="44888" xr:uid="{393177C2-3141-485B-A7B5-A0D55311CF12}"/>
    <cellStyle name="Comma 2 3 5 5" xfId="19736" xr:uid="{96D7BDC6-9F15-4F34-9BEF-FC1636712A9E}"/>
    <cellStyle name="Comma 2 3 5 5 2" xfId="33428" xr:uid="{D352890C-F1CE-49F5-AC50-DF4FEBEE35D2}"/>
    <cellStyle name="Comma 2 3 5 5 3" xfId="48312" xr:uid="{7C23BA35-0091-47D9-A2C7-EF04290527B8}"/>
    <cellStyle name="Comma 2 3 5 6" xfId="12892" xr:uid="{2E6B1E48-6A07-4E39-B333-FF6E18CDFB72}"/>
    <cellStyle name="Comma 2 3 5 7" xfId="26582" xr:uid="{CC650AA1-871E-4A3F-A605-780BD487A4F7}"/>
    <cellStyle name="Comma 2 3 5 8" xfId="41466" xr:uid="{24D2985A-7FB0-4AA5-B058-2A35CD909103}"/>
    <cellStyle name="Comma 2 3 6" xfId="6046" xr:uid="{9E4743B2-6925-4A20-9681-9E7DCBFE44D7}"/>
    <cellStyle name="Comma 2 3 6 2" xfId="7760" xr:uid="{E0A97970-E4EA-4CCB-8D85-67FEE5174246}"/>
    <cellStyle name="Comma 2 3 6 2 2" xfId="11182" xr:uid="{3074AEDC-D71D-46D0-A8BD-2FA455C4650D}"/>
    <cellStyle name="Comma 2 3 6 2 2 2" xfId="24872" xr:uid="{E87BFDED-E806-49C3-B075-3590B4EF990A}"/>
    <cellStyle name="Comma 2 3 6 2 2 2 2" xfId="38564" xr:uid="{21B8F3E0-B611-4441-835A-07CCC2FDB6B5}"/>
    <cellStyle name="Comma 2 3 6 2 2 2 3" xfId="53448" xr:uid="{DAAAB2B3-D3ED-4C0A-A735-F8532C08F2CD}"/>
    <cellStyle name="Comma 2 3 6 2 2 3" xfId="18028" xr:uid="{77371582-67E5-4A7E-9DF1-E3B1B18AADDF}"/>
    <cellStyle name="Comma 2 3 6 2 2 4" xfId="31718" xr:uid="{D04CE970-BA0B-42A4-8105-7CC1AFC38817}"/>
    <cellStyle name="Comma 2 3 6 2 2 5" xfId="46602" xr:uid="{1192F6A7-CAA4-49D0-B0B0-6E1F4DAF6F87}"/>
    <cellStyle name="Comma 2 3 6 2 3" xfId="21450" xr:uid="{B2F8F7E7-910E-4E68-B44C-FA131E4CED47}"/>
    <cellStyle name="Comma 2 3 6 2 3 2" xfId="35142" xr:uid="{EE77D20B-A3EB-4F19-998A-5C5CAD859E59}"/>
    <cellStyle name="Comma 2 3 6 2 3 3" xfId="50026" xr:uid="{7ECBBB6A-FE7A-4EC6-A7E0-A5F0018ADBBB}"/>
    <cellStyle name="Comma 2 3 6 2 4" xfId="14606" xr:uid="{DA0000A9-BD09-49BF-B485-30E212798718}"/>
    <cellStyle name="Comma 2 3 6 2 5" xfId="28296" xr:uid="{C8D6411B-4CAA-4815-9194-85F914A054D1}"/>
    <cellStyle name="Comma 2 3 6 2 6" xfId="43180" xr:uid="{A39A13A0-E32E-479B-A065-FB1BD76B2CBA}"/>
    <cellStyle name="Comma 2 3 6 3" xfId="9470" xr:uid="{FB74BFA7-C2A0-4870-B548-9CC78457B28F}"/>
    <cellStyle name="Comma 2 3 6 3 2" xfId="23160" xr:uid="{0FF5E6A0-6A17-47B2-AEA3-9553ABFE4062}"/>
    <cellStyle name="Comma 2 3 6 3 2 2" xfId="36852" xr:uid="{5EEDF1F8-A7ED-4A11-AD18-4A450BF31C45}"/>
    <cellStyle name="Comma 2 3 6 3 2 3" xfId="51736" xr:uid="{91CA98F9-7875-4CF3-863F-0D47ABE8811D}"/>
    <cellStyle name="Comma 2 3 6 3 3" xfId="16316" xr:uid="{3182B92F-0B96-4A25-A78A-F92D686881BE}"/>
    <cellStyle name="Comma 2 3 6 3 4" xfId="30006" xr:uid="{E2A60642-901F-4A3B-AD73-C5BADB24B9FF}"/>
    <cellStyle name="Comma 2 3 6 3 5" xfId="44890" xr:uid="{D26AC902-1A58-49D3-BD68-07DADC81CBC6}"/>
    <cellStyle name="Comma 2 3 6 4" xfId="19738" xr:uid="{75107DB6-CCB9-424C-9184-2278985E2FC3}"/>
    <cellStyle name="Comma 2 3 6 4 2" xfId="33430" xr:uid="{B41994E4-3361-4EAF-9DAF-9485E0EC77DF}"/>
    <cellStyle name="Comma 2 3 6 4 3" xfId="48314" xr:uid="{8FE76AE6-EF91-4A80-B1C1-8055246E987F}"/>
    <cellStyle name="Comma 2 3 6 5" xfId="12894" xr:uid="{1EC3BEF3-F20A-4863-A87F-D94C331E3D72}"/>
    <cellStyle name="Comma 2 3 6 6" xfId="26584" xr:uid="{F6BD0B8A-25EE-4C2E-BEF6-DF0032A3E760}"/>
    <cellStyle name="Comma 2 3 6 7" xfId="41468" xr:uid="{9B9B700D-C95C-46C1-B9B0-924FFB2EF208}"/>
    <cellStyle name="Comma 2 3 7" xfId="6047" xr:uid="{318645B1-A56D-47DB-BA2D-F75D7D4DA37A}"/>
    <cellStyle name="Comma 2 3 7 2" xfId="7761" xr:uid="{5EB18AC7-2B75-4142-B906-913A9567A756}"/>
    <cellStyle name="Comma 2 3 7 2 2" xfId="11183" xr:uid="{7303B5E7-A8C5-462E-A116-1121DD7B17BB}"/>
    <cellStyle name="Comma 2 3 7 2 2 2" xfId="24873" xr:uid="{91B0F3CD-C179-4E9E-AF64-E80B9126C946}"/>
    <cellStyle name="Comma 2 3 7 2 2 2 2" xfId="38565" xr:uid="{2ED05073-EA9F-4FBB-8F76-419E2BCFA6A2}"/>
    <cellStyle name="Comma 2 3 7 2 2 2 3" xfId="53449" xr:uid="{93ED062E-E4D8-4A34-A962-4B0D5451BB50}"/>
    <cellStyle name="Comma 2 3 7 2 2 3" xfId="18029" xr:uid="{8024C782-0E43-4F2E-9C5D-6A9A3847B6C8}"/>
    <cellStyle name="Comma 2 3 7 2 2 4" xfId="31719" xr:uid="{8ABAA74E-0D1D-409D-9055-986C7C322039}"/>
    <cellStyle name="Comma 2 3 7 2 2 5" xfId="46603" xr:uid="{C0F49EAB-BC75-4B5A-AE71-EE267D8B7BBC}"/>
    <cellStyle name="Comma 2 3 7 2 3" xfId="21451" xr:uid="{B33093CD-89ED-46A8-9DCB-92104F7B5841}"/>
    <cellStyle name="Comma 2 3 7 2 3 2" xfId="35143" xr:uid="{166448C3-819C-4E51-AB16-CFA4661F8737}"/>
    <cellStyle name="Comma 2 3 7 2 3 3" xfId="50027" xr:uid="{3E01A93D-CC0E-429F-A051-200E9F980B28}"/>
    <cellStyle name="Comma 2 3 7 2 4" xfId="14607" xr:uid="{5DDAFC21-9979-496F-BFA4-0208757B7433}"/>
    <cellStyle name="Comma 2 3 7 2 5" xfId="28297" xr:uid="{4BA98916-D7CB-405A-9976-DD70FE44E6BD}"/>
    <cellStyle name="Comma 2 3 7 2 6" xfId="43181" xr:uid="{24FAD54B-101F-40C7-92A4-23D97812D3DF}"/>
    <cellStyle name="Comma 2 3 7 3" xfId="9471" xr:uid="{FCC0E33D-1FD8-4F7F-A3F5-E273152491D0}"/>
    <cellStyle name="Comma 2 3 7 3 2" xfId="23161" xr:uid="{CCA36264-CDFA-4874-9A54-4A6322CD9A69}"/>
    <cellStyle name="Comma 2 3 7 3 2 2" xfId="36853" xr:uid="{6918DFB7-C2EB-4159-A16C-EA2BA2660CB0}"/>
    <cellStyle name="Comma 2 3 7 3 2 3" xfId="51737" xr:uid="{4850F477-B309-4229-AC78-A50B9F3F589F}"/>
    <cellStyle name="Comma 2 3 7 3 3" xfId="16317" xr:uid="{A50DA312-97B2-4564-B080-ADE0E47168A5}"/>
    <cellStyle name="Comma 2 3 7 3 4" xfId="30007" xr:uid="{BF492C74-DC45-458E-8338-120AE18E4AD6}"/>
    <cellStyle name="Comma 2 3 7 3 5" xfId="44891" xr:uid="{7E49117F-C2B9-4F8A-A345-4A98E573FF04}"/>
    <cellStyle name="Comma 2 3 7 4" xfId="19739" xr:uid="{A45625EA-E673-4A72-AB13-8969EC2D47DD}"/>
    <cellStyle name="Comma 2 3 7 4 2" xfId="33431" xr:uid="{AAEDEE19-97C3-467B-ADAF-5D65DB6D88B7}"/>
    <cellStyle name="Comma 2 3 7 4 3" xfId="48315" xr:uid="{F7FE7EB3-E126-4392-9384-DC8422AB7AAC}"/>
    <cellStyle name="Comma 2 3 7 5" xfId="12895" xr:uid="{11CBBAE6-DD85-4212-83DF-13EB5EC04A19}"/>
    <cellStyle name="Comma 2 3 7 6" xfId="26585" xr:uid="{4E413C5A-BD59-411A-AFEF-CB0DAFFF5A13}"/>
    <cellStyle name="Comma 2 3 7 7" xfId="41469" xr:uid="{A781887C-D2F3-4CD6-998A-070B50D38154}"/>
    <cellStyle name="Comma 2 3 8" xfId="7732" xr:uid="{3918C9EB-83E9-4A2F-B1A7-9484001B87DB}"/>
    <cellStyle name="Comma 2 3 8 2" xfId="11154" xr:uid="{01093DAD-BCEC-4E31-8431-831DF86ECEAB}"/>
    <cellStyle name="Comma 2 3 8 2 2" xfId="24844" xr:uid="{29A511B7-2333-472C-86DA-5C094CF4AA7F}"/>
    <cellStyle name="Comma 2 3 8 2 2 2" xfId="38536" xr:uid="{83BDBB59-7212-435C-9DEF-99476823466B}"/>
    <cellStyle name="Comma 2 3 8 2 2 3" xfId="53420" xr:uid="{DDFA974D-ABF9-4C2A-842C-C128ADB4F83D}"/>
    <cellStyle name="Comma 2 3 8 2 3" xfId="18000" xr:uid="{95F3D6B3-C6DD-4796-BD8F-5C1C9BD1C27F}"/>
    <cellStyle name="Comma 2 3 8 2 4" xfId="31690" xr:uid="{0A5E5654-0B35-4651-BC0E-1D7CE14644F6}"/>
    <cellStyle name="Comma 2 3 8 2 5" xfId="46574" xr:uid="{DF554B44-1B25-402D-8ED0-3673F0A00831}"/>
    <cellStyle name="Comma 2 3 8 3" xfId="21422" xr:uid="{63083EE1-C1E9-4F38-B92F-D41A95E26E7C}"/>
    <cellStyle name="Comma 2 3 8 3 2" xfId="35114" xr:uid="{3AFA2BE6-828F-4222-8D93-9B8ED2D0C9B3}"/>
    <cellStyle name="Comma 2 3 8 3 3" xfId="49998" xr:uid="{EF442A85-7E2B-4992-9583-73C7BCC9A3CF}"/>
    <cellStyle name="Comma 2 3 8 4" xfId="14578" xr:uid="{7A9707CD-A2FC-4659-87A3-2E9BEAB60C97}"/>
    <cellStyle name="Comma 2 3 8 5" xfId="28268" xr:uid="{D9EE94AF-991B-4BDB-95F6-2895B1DFC7F4}"/>
    <cellStyle name="Comma 2 3 8 6" xfId="43152" xr:uid="{8FA51A43-BA3E-48B1-BB69-DA617B34B6BF}"/>
    <cellStyle name="Comma 2 3 9" xfId="9442" xr:uid="{43B96982-7EB8-48B0-B185-10C4B7FCCFAE}"/>
    <cellStyle name="Comma 2 3 9 2" xfId="23132" xr:uid="{999BAD9E-C7C2-4745-8F8F-483617C02B06}"/>
    <cellStyle name="Comma 2 3 9 2 2" xfId="36824" xr:uid="{047AD2DC-B1DB-45CA-B997-B95F34B60AF0}"/>
    <cellStyle name="Comma 2 3 9 2 3" xfId="51708" xr:uid="{C5948D56-0212-4C01-8FA7-AB6AFBBAD1D6}"/>
    <cellStyle name="Comma 2 3 9 3" xfId="16288" xr:uid="{AA8A1DE1-F81D-44EC-AEC9-4FC3B00D1DB6}"/>
    <cellStyle name="Comma 2 3 9 4" xfId="29978" xr:uid="{EA963ED0-61E4-4C57-B2F0-99879505055B}"/>
    <cellStyle name="Comma 2 3 9 5" xfId="44862" xr:uid="{229C9498-E3DF-46D5-AD6A-99E8A54BFCEC}"/>
    <cellStyle name="Comma 2 4" xfId="6048" xr:uid="{759423E7-CB27-4985-981A-98EB89748D1E}"/>
    <cellStyle name="Comma 2 4 10" xfId="12896" xr:uid="{4FF783AD-8747-4642-BDCA-C733E31C203F}"/>
    <cellStyle name="Comma 2 4 11" xfId="26586" xr:uid="{0598A3BC-E83D-4AC7-B514-D999C44C0335}"/>
    <cellStyle name="Comma 2 4 12" xfId="41470" xr:uid="{1EF79F3F-3CB2-4E4C-B53A-29ED57A11222}"/>
    <cellStyle name="Comma 2 4 2" xfId="6049" xr:uid="{ACFB7AC1-B725-4191-B239-FAE474069B3D}"/>
    <cellStyle name="Comma 2 4 2 10" xfId="41471" xr:uid="{D2DE86C6-9B18-48AC-A382-BD46FD43D34A}"/>
    <cellStyle name="Comma 2 4 2 2" xfId="6050" xr:uid="{6FC5661B-DF9D-4BE2-9696-32CFEAC50903}"/>
    <cellStyle name="Comma 2 4 2 2 2" xfId="6051" xr:uid="{409D5173-E288-4CDF-B388-63509F4ADD16}"/>
    <cellStyle name="Comma 2 4 2 2 2 2" xfId="7765" xr:uid="{FF42B9D8-140F-436F-8E13-50F82D753E03}"/>
    <cellStyle name="Comma 2 4 2 2 2 2 2" xfId="11187" xr:uid="{547D2EB3-95E7-48FF-8257-1D4DD2E510C0}"/>
    <cellStyle name="Comma 2 4 2 2 2 2 2 2" xfId="24877" xr:uid="{8482703A-14D0-449E-B001-81231ECDC40F}"/>
    <cellStyle name="Comma 2 4 2 2 2 2 2 2 2" xfId="38569" xr:uid="{D97EB69A-A504-43BF-B7C2-CEEFD64BF376}"/>
    <cellStyle name="Comma 2 4 2 2 2 2 2 2 3" xfId="53453" xr:uid="{3A45867F-9FAF-4BF8-88BF-FE42B487170B}"/>
    <cellStyle name="Comma 2 4 2 2 2 2 2 3" xfId="18033" xr:uid="{E7FE2701-A95D-450B-A4A4-3B35922D3E8E}"/>
    <cellStyle name="Comma 2 4 2 2 2 2 2 4" xfId="31723" xr:uid="{5BF07472-EFEE-46B9-9958-266D73989CF7}"/>
    <cellStyle name="Comma 2 4 2 2 2 2 2 5" xfId="46607" xr:uid="{80BAD06F-1FE7-4EB2-8E9A-482532DB4C2E}"/>
    <cellStyle name="Comma 2 4 2 2 2 2 3" xfId="21455" xr:uid="{094A9E2F-DED4-4960-9D3C-C06E0751E25A}"/>
    <cellStyle name="Comma 2 4 2 2 2 2 3 2" xfId="35147" xr:uid="{501C6881-1B8E-4062-BA12-1C081E4C86B3}"/>
    <cellStyle name="Comma 2 4 2 2 2 2 3 3" xfId="50031" xr:uid="{A35A0C23-24F0-49A6-98FA-B48F6633CB89}"/>
    <cellStyle name="Comma 2 4 2 2 2 2 4" xfId="14611" xr:uid="{62F2F29C-1236-4AC0-B789-275ABC26C51F}"/>
    <cellStyle name="Comma 2 4 2 2 2 2 5" xfId="28301" xr:uid="{BF7414C2-67A5-44F6-B14E-E1314E633859}"/>
    <cellStyle name="Comma 2 4 2 2 2 2 6" xfId="43185" xr:uid="{18050B01-B20F-4715-A71D-A44EB66DA935}"/>
    <cellStyle name="Comma 2 4 2 2 2 3" xfId="9475" xr:uid="{F753D70A-2243-40F3-81FE-B29C7F1A61B3}"/>
    <cellStyle name="Comma 2 4 2 2 2 3 2" xfId="23165" xr:uid="{6B83E3FE-278E-49FF-9781-583134FC7E20}"/>
    <cellStyle name="Comma 2 4 2 2 2 3 2 2" xfId="36857" xr:uid="{3085AA05-8996-4C8D-ACA8-7D24C721C19A}"/>
    <cellStyle name="Comma 2 4 2 2 2 3 2 3" xfId="51741" xr:uid="{89148B60-0CA6-480F-9A8C-97F79DFED9E4}"/>
    <cellStyle name="Comma 2 4 2 2 2 3 3" xfId="16321" xr:uid="{6A1D1176-C8CB-4EC1-9E99-D9AB337F04EF}"/>
    <cellStyle name="Comma 2 4 2 2 2 3 4" xfId="30011" xr:uid="{4DF2BCB7-B4C1-48DA-A99B-21CEE23252E3}"/>
    <cellStyle name="Comma 2 4 2 2 2 3 5" xfId="44895" xr:uid="{195AA9A2-49F1-44E0-8CDB-6E9EA3E63372}"/>
    <cellStyle name="Comma 2 4 2 2 2 4" xfId="19743" xr:uid="{53E74950-C08E-4CFE-B05B-9500822B9FC9}"/>
    <cellStyle name="Comma 2 4 2 2 2 4 2" xfId="33435" xr:uid="{976FA030-78D9-4C34-B9BD-FE8BC9EBB577}"/>
    <cellStyle name="Comma 2 4 2 2 2 4 3" xfId="48319" xr:uid="{554C8D1A-609E-4DAF-9981-7ECFD1581731}"/>
    <cellStyle name="Comma 2 4 2 2 2 5" xfId="12899" xr:uid="{BBCFA30B-6565-44E9-9BB4-05FCB4D5D1CA}"/>
    <cellStyle name="Comma 2 4 2 2 2 6" xfId="26589" xr:uid="{049B66B5-197C-4B83-926D-01775EDA97F1}"/>
    <cellStyle name="Comma 2 4 2 2 2 7" xfId="41473" xr:uid="{D3388C53-0AE3-4E8B-9081-2FAB2FB38E35}"/>
    <cellStyle name="Comma 2 4 2 2 3" xfId="7764" xr:uid="{023D8468-7ED3-40D6-A4C5-AF4CF71CF4F2}"/>
    <cellStyle name="Comma 2 4 2 2 3 2" xfId="11186" xr:uid="{C540A49D-7F99-4B86-ACEE-3ACC0C8BC5E4}"/>
    <cellStyle name="Comma 2 4 2 2 3 2 2" xfId="24876" xr:uid="{05254B32-632A-4310-8982-C34737F851FA}"/>
    <cellStyle name="Comma 2 4 2 2 3 2 2 2" xfId="38568" xr:uid="{A201FF60-46CF-4F2F-8751-789F6E176782}"/>
    <cellStyle name="Comma 2 4 2 2 3 2 2 3" xfId="53452" xr:uid="{42759992-C816-4CF6-92DC-800A00A2FCE1}"/>
    <cellStyle name="Comma 2 4 2 2 3 2 3" xfId="18032" xr:uid="{4839AB22-E24D-410A-A307-F8B3E40C7B64}"/>
    <cellStyle name="Comma 2 4 2 2 3 2 4" xfId="31722" xr:uid="{E3D375D3-D4FF-4AA1-BAA4-1587A9ED241D}"/>
    <cellStyle name="Comma 2 4 2 2 3 2 5" xfId="46606" xr:uid="{6C9C07F0-8711-450B-B7E7-FAA3A0FC65A1}"/>
    <cellStyle name="Comma 2 4 2 2 3 3" xfId="21454" xr:uid="{65AE21D1-4FC9-40C5-BC9B-3A891C440228}"/>
    <cellStyle name="Comma 2 4 2 2 3 3 2" xfId="35146" xr:uid="{07177420-4FC2-480C-8107-3B6E3665FE53}"/>
    <cellStyle name="Comma 2 4 2 2 3 3 3" xfId="50030" xr:uid="{465B0EA7-68EB-4739-A222-ED399BA3713E}"/>
    <cellStyle name="Comma 2 4 2 2 3 4" xfId="14610" xr:uid="{6AD67CC1-3B62-4389-9EDF-1392E216604B}"/>
    <cellStyle name="Comma 2 4 2 2 3 5" xfId="28300" xr:uid="{6BE1B880-9FC1-4AD2-A840-0E59C8CAD55D}"/>
    <cellStyle name="Comma 2 4 2 2 3 6" xfId="43184" xr:uid="{F9140E70-3AEB-443B-A833-3E0960083399}"/>
    <cellStyle name="Comma 2 4 2 2 4" xfId="9474" xr:uid="{F5D7C3F0-DE58-43F2-8AAA-8671F04F22D7}"/>
    <cellStyle name="Comma 2 4 2 2 4 2" xfId="23164" xr:uid="{FA37F951-498D-4722-B9EA-9AFEC484C949}"/>
    <cellStyle name="Comma 2 4 2 2 4 2 2" xfId="36856" xr:uid="{9AC7D55C-EF66-4D8E-B836-09F8FA56495A}"/>
    <cellStyle name="Comma 2 4 2 2 4 2 3" xfId="51740" xr:uid="{BA6D7C20-141E-4931-83BB-6E492FC1FAB1}"/>
    <cellStyle name="Comma 2 4 2 2 4 3" xfId="16320" xr:uid="{6A15004C-3D86-4A7C-B8E3-EB91A02B21AF}"/>
    <cellStyle name="Comma 2 4 2 2 4 4" xfId="30010" xr:uid="{F3F24E02-48E3-40BA-99B1-54B0D317D92C}"/>
    <cellStyle name="Comma 2 4 2 2 4 5" xfId="44894" xr:uid="{8C2E7FFD-5F9F-4A26-99D2-05ED137CE4C5}"/>
    <cellStyle name="Comma 2 4 2 2 5" xfId="19742" xr:uid="{82AF2E35-CB8A-46A7-9110-2FA62E663EB6}"/>
    <cellStyle name="Comma 2 4 2 2 5 2" xfId="33434" xr:uid="{9CE4124C-1807-478F-B626-6BA745AB3FFC}"/>
    <cellStyle name="Comma 2 4 2 2 5 3" xfId="48318" xr:uid="{6BC1CEEC-D475-43CB-B116-2D6563F07983}"/>
    <cellStyle name="Comma 2 4 2 2 6" xfId="12898" xr:uid="{20AC719C-1B30-4F8D-84B3-74B6B276F567}"/>
    <cellStyle name="Comma 2 4 2 2 7" xfId="26588" xr:uid="{4FC55D8D-B035-4005-A952-0E5413A846D9}"/>
    <cellStyle name="Comma 2 4 2 2 8" xfId="41472" xr:uid="{D1770AFF-E7DB-4007-B6A8-FED2B3F2CF4E}"/>
    <cellStyle name="Comma 2 4 2 3" xfId="6052" xr:uid="{A5CF1F95-5D2B-466E-B5B2-DA0A2C09C763}"/>
    <cellStyle name="Comma 2 4 2 3 2" xfId="7766" xr:uid="{D494F2D6-B59B-4465-8040-DC2280CC6787}"/>
    <cellStyle name="Comma 2 4 2 3 2 2" xfId="11188" xr:uid="{8E3FA2A2-B861-42D7-A5A2-C14FBD042BA4}"/>
    <cellStyle name="Comma 2 4 2 3 2 2 2" xfId="24878" xr:uid="{62735696-DA67-401C-99D6-E9A612193DA3}"/>
    <cellStyle name="Comma 2 4 2 3 2 2 2 2" xfId="38570" xr:uid="{02F20BC0-5F18-4DDB-8B53-84A95C4640AC}"/>
    <cellStyle name="Comma 2 4 2 3 2 2 2 3" xfId="53454" xr:uid="{26407CD1-38D1-4E95-AC09-268695157833}"/>
    <cellStyle name="Comma 2 4 2 3 2 2 3" xfId="18034" xr:uid="{411389F8-AA67-47DB-89AF-F61A76F905E9}"/>
    <cellStyle name="Comma 2 4 2 3 2 2 4" xfId="31724" xr:uid="{760911BE-9304-4588-B644-BD02FECEE2BC}"/>
    <cellStyle name="Comma 2 4 2 3 2 2 5" xfId="46608" xr:uid="{E8A79EE2-F784-43B6-A22B-D376AABF9CDA}"/>
    <cellStyle name="Comma 2 4 2 3 2 3" xfId="21456" xr:uid="{24CDCCFE-7EDA-46CC-BB07-2020170CEB22}"/>
    <cellStyle name="Comma 2 4 2 3 2 3 2" xfId="35148" xr:uid="{9FF95974-224C-4070-B306-5B2F01F0CDD2}"/>
    <cellStyle name="Comma 2 4 2 3 2 3 3" xfId="50032" xr:uid="{24A1A7D0-289D-4DA1-897E-850857AC2B94}"/>
    <cellStyle name="Comma 2 4 2 3 2 4" xfId="14612" xr:uid="{99BD12FB-FC44-499F-B337-619F0C8A1A23}"/>
    <cellStyle name="Comma 2 4 2 3 2 5" xfId="28302" xr:uid="{EF402C3D-50F3-4FBE-A731-69680BD919D2}"/>
    <cellStyle name="Comma 2 4 2 3 2 6" xfId="43186" xr:uid="{00DAFCCC-4B88-4EF4-B7D4-1DEA716A8A14}"/>
    <cellStyle name="Comma 2 4 2 3 3" xfId="9476" xr:uid="{4A10B9E5-515A-40E7-86FA-563569CB8710}"/>
    <cellStyle name="Comma 2 4 2 3 3 2" xfId="23166" xr:uid="{CBD06BC8-AD32-4A69-8A77-4534371C31FE}"/>
    <cellStyle name="Comma 2 4 2 3 3 2 2" xfId="36858" xr:uid="{F2F1EEDB-39AE-41F2-90B3-68AB91C58418}"/>
    <cellStyle name="Comma 2 4 2 3 3 2 3" xfId="51742" xr:uid="{B198D9AB-B7CC-4236-8DEA-A49B72C8EDE5}"/>
    <cellStyle name="Comma 2 4 2 3 3 3" xfId="16322" xr:uid="{213DD175-472D-44C4-9271-38F9F4974EA6}"/>
    <cellStyle name="Comma 2 4 2 3 3 4" xfId="30012" xr:uid="{42B18A16-AADF-452A-8132-CE23AF522F1E}"/>
    <cellStyle name="Comma 2 4 2 3 3 5" xfId="44896" xr:uid="{DF3F57E7-027F-4443-9CF6-22163C797E39}"/>
    <cellStyle name="Comma 2 4 2 3 4" xfId="19744" xr:uid="{A70D9837-5FA9-4755-9CF4-3F98D400CA18}"/>
    <cellStyle name="Comma 2 4 2 3 4 2" xfId="33436" xr:uid="{1263B3D9-FB2F-4A4C-AE73-022F84043FF4}"/>
    <cellStyle name="Comma 2 4 2 3 4 3" xfId="48320" xr:uid="{6708D651-A4A0-485C-A6A9-88B1D331148E}"/>
    <cellStyle name="Comma 2 4 2 3 5" xfId="12900" xr:uid="{12DC5329-D889-44FE-8884-2D77FFAD177C}"/>
    <cellStyle name="Comma 2 4 2 3 6" xfId="26590" xr:uid="{9FDFCD5A-FF03-453D-AE70-A77C22680C44}"/>
    <cellStyle name="Comma 2 4 2 3 7" xfId="41474" xr:uid="{FF53FD56-30B8-4F13-A77D-7DB354B6652A}"/>
    <cellStyle name="Comma 2 4 2 4" xfId="6053" xr:uid="{B5228645-3F2F-431E-BDF0-D835FBF1BAD6}"/>
    <cellStyle name="Comma 2 4 2 4 2" xfId="7767" xr:uid="{1529F4B6-F799-4F0F-AD61-B1EBE72AC39F}"/>
    <cellStyle name="Comma 2 4 2 4 2 2" xfId="11189" xr:uid="{248935D0-1FE9-4CAC-9696-2522BCA2A0B2}"/>
    <cellStyle name="Comma 2 4 2 4 2 2 2" xfId="24879" xr:uid="{7B7EE841-E760-4648-A1B6-157CB4313791}"/>
    <cellStyle name="Comma 2 4 2 4 2 2 2 2" xfId="38571" xr:uid="{9D7AF198-E058-4F3A-BCD6-618008277A44}"/>
    <cellStyle name="Comma 2 4 2 4 2 2 2 3" xfId="53455" xr:uid="{F300A803-881E-4BC7-909A-2CFA35667B45}"/>
    <cellStyle name="Comma 2 4 2 4 2 2 3" xfId="18035" xr:uid="{9D25F1B4-AD9E-4C0F-8027-5590A71B3DE1}"/>
    <cellStyle name="Comma 2 4 2 4 2 2 4" xfId="31725" xr:uid="{C5F2E624-10AB-41C8-8A71-76C6D09BA703}"/>
    <cellStyle name="Comma 2 4 2 4 2 2 5" xfId="46609" xr:uid="{7AB1F8D4-A271-4C79-A1A4-F360A2F77314}"/>
    <cellStyle name="Comma 2 4 2 4 2 3" xfId="21457" xr:uid="{96B7D02B-DA81-40EA-8FE3-0A452977783F}"/>
    <cellStyle name="Comma 2 4 2 4 2 3 2" xfId="35149" xr:uid="{D246BFF3-11C7-4543-8AE4-E1DCF40D547B}"/>
    <cellStyle name="Comma 2 4 2 4 2 3 3" xfId="50033" xr:uid="{D941AFC3-DFE3-4F08-B508-FBBA3E217D9C}"/>
    <cellStyle name="Comma 2 4 2 4 2 4" xfId="14613" xr:uid="{B3A38605-952D-4D16-B3F4-559B1ED2EE50}"/>
    <cellStyle name="Comma 2 4 2 4 2 5" xfId="28303" xr:uid="{2EC5875E-6730-4744-B02D-59D721814C0C}"/>
    <cellStyle name="Comma 2 4 2 4 2 6" xfId="43187" xr:uid="{9E174457-6E7A-4C47-9B43-9734A3B73FF8}"/>
    <cellStyle name="Comma 2 4 2 4 3" xfId="9477" xr:uid="{BE9D065A-0B67-4578-8D34-ED8559A60550}"/>
    <cellStyle name="Comma 2 4 2 4 3 2" xfId="23167" xr:uid="{59103A88-9BDB-4B8D-BF46-CDCC41810414}"/>
    <cellStyle name="Comma 2 4 2 4 3 2 2" xfId="36859" xr:uid="{34CCD496-7A11-4777-92C2-3B04E13E85B5}"/>
    <cellStyle name="Comma 2 4 2 4 3 2 3" xfId="51743" xr:uid="{D6C5CCC2-FFA5-40E2-9D4E-28A3208954E7}"/>
    <cellStyle name="Comma 2 4 2 4 3 3" xfId="16323" xr:uid="{8825A612-9378-4ABE-9745-594A61FA33B4}"/>
    <cellStyle name="Comma 2 4 2 4 3 4" xfId="30013" xr:uid="{8845AF12-46C0-4064-9A4B-B643C45179E8}"/>
    <cellStyle name="Comma 2 4 2 4 3 5" xfId="44897" xr:uid="{7204938C-D3E3-4CBA-A434-5D233BCC1930}"/>
    <cellStyle name="Comma 2 4 2 4 4" xfId="19745" xr:uid="{B3EE4F8A-826C-4711-A490-94AB83238E49}"/>
    <cellStyle name="Comma 2 4 2 4 4 2" xfId="33437" xr:uid="{57171AAD-0D27-4D82-AFC4-A09B00D5528D}"/>
    <cellStyle name="Comma 2 4 2 4 4 3" xfId="48321" xr:uid="{726074E4-2826-47A4-B3E8-9C4C482CAE40}"/>
    <cellStyle name="Comma 2 4 2 4 5" xfId="12901" xr:uid="{B109C22A-AECF-47A2-9CC5-FB2C4F79C6FD}"/>
    <cellStyle name="Comma 2 4 2 4 6" xfId="26591" xr:uid="{AFB3B1E0-197A-4118-8947-0FF9CB709C62}"/>
    <cellStyle name="Comma 2 4 2 4 7" xfId="41475" xr:uid="{AF654FE8-7BFF-4EA3-968A-21305F4F71FF}"/>
    <cellStyle name="Comma 2 4 2 5" xfId="7763" xr:uid="{B1E4117F-47A4-445F-9423-2B085E1BF005}"/>
    <cellStyle name="Comma 2 4 2 5 2" xfId="11185" xr:uid="{F5319D5C-3CD2-4E01-B42D-B27EF2F61F4D}"/>
    <cellStyle name="Comma 2 4 2 5 2 2" xfId="24875" xr:uid="{1DEF50A0-E787-41CA-8837-342066B9A27C}"/>
    <cellStyle name="Comma 2 4 2 5 2 2 2" xfId="38567" xr:uid="{BBA3900C-B3C0-4839-A43A-16FA82247A6F}"/>
    <cellStyle name="Comma 2 4 2 5 2 2 3" xfId="53451" xr:uid="{6EAD36B1-AA25-47A0-827E-EDD09E8A1F45}"/>
    <cellStyle name="Comma 2 4 2 5 2 3" xfId="18031" xr:uid="{3186B884-9F9D-4FC8-90BB-73C594DC39B1}"/>
    <cellStyle name="Comma 2 4 2 5 2 4" xfId="31721" xr:uid="{BB4856AC-0BD9-419B-8282-D0F61F36E090}"/>
    <cellStyle name="Comma 2 4 2 5 2 5" xfId="46605" xr:uid="{31EB22EE-6177-4FC6-8C74-B2725E416AA5}"/>
    <cellStyle name="Comma 2 4 2 5 3" xfId="21453" xr:uid="{AF3CE8C7-E7F4-4D84-866D-1449BF94C842}"/>
    <cellStyle name="Comma 2 4 2 5 3 2" xfId="35145" xr:uid="{E0AAE4E5-36FE-400E-A70B-EBD6159BEDEE}"/>
    <cellStyle name="Comma 2 4 2 5 3 3" xfId="50029" xr:uid="{F3FF2A48-D026-4845-8822-37F61C13056D}"/>
    <cellStyle name="Comma 2 4 2 5 4" xfId="14609" xr:uid="{EE79AA5F-2C45-4F48-8F03-C66AF5C3B24A}"/>
    <cellStyle name="Comma 2 4 2 5 5" xfId="28299" xr:uid="{F9069640-C602-4A2D-97C5-A6BDF270A8C4}"/>
    <cellStyle name="Comma 2 4 2 5 6" xfId="43183" xr:uid="{EFAB88EF-392A-4C8F-B58A-7A79ECB703C6}"/>
    <cellStyle name="Comma 2 4 2 6" xfId="9473" xr:uid="{53D7F170-68C0-4BB6-8190-F22098744519}"/>
    <cellStyle name="Comma 2 4 2 6 2" xfId="23163" xr:uid="{C5716A6D-98AE-4F32-891D-19317AF243CF}"/>
    <cellStyle name="Comma 2 4 2 6 2 2" xfId="36855" xr:uid="{4EA1E26E-86EE-41B2-BE16-76093B78E920}"/>
    <cellStyle name="Comma 2 4 2 6 2 3" xfId="51739" xr:uid="{BCFE68D6-4103-4C06-8AC6-25748E517614}"/>
    <cellStyle name="Comma 2 4 2 6 3" xfId="16319" xr:uid="{9AA71AF4-55F4-4E7B-B0E3-3638A2C8DD15}"/>
    <cellStyle name="Comma 2 4 2 6 4" xfId="30009" xr:uid="{1C24B24B-1EEB-43BD-8ECB-71E7160A4E5F}"/>
    <cellStyle name="Comma 2 4 2 6 5" xfId="44893" xr:uid="{9128A448-78A7-4D9C-807E-92080B0FB913}"/>
    <cellStyle name="Comma 2 4 2 7" xfId="19741" xr:uid="{021AC61B-321B-4D7F-A4B4-D2A498597A7F}"/>
    <cellStyle name="Comma 2 4 2 7 2" xfId="33433" xr:uid="{95A9CD71-162B-46C5-8DAE-7B38DE0B51CD}"/>
    <cellStyle name="Comma 2 4 2 7 3" xfId="48317" xr:uid="{57ED0F8C-1148-4AE8-9F11-792D2FCACEE9}"/>
    <cellStyle name="Comma 2 4 2 8" xfId="12897" xr:uid="{5728E6EC-6E4B-4422-B4FB-292CFF774840}"/>
    <cellStyle name="Comma 2 4 2 9" xfId="26587" xr:uid="{6DC6EEF2-0AD5-4D25-8AF8-0C3195DD2657}"/>
    <cellStyle name="Comma 2 4 3" xfId="6054" xr:uid="{E4E7D545-02FD-4104-8E7D-A8CBD266778B}"/>
    <cellStyle name="Comma 2 4 3 10" xfId="41476" xr:uid="{8A4C8855-A341-4F46-905F-AF888328D74A}"/>
    <cellStyle name="Comma 2 4 3 2" xfId="6055" xr:uid="{BB6B23C9-C929-4DE3-BAB2-BCC830F6079F}"/>
    <cellStyle name="Comma 2 4 3 2 2" xfId="6056" xr:uid="{C2FC8B39-9F17-48BA-8519-D06403B90A1D}"/>
    <cellStyle name="Comma 2 4 3 2 2 2" xfId="7770" xr:uid="{F8267604-5E32-449F-AAC6-D51725E0DCFE}"/>
    <cellStyle name="Comma 2 4 3 2 2 2 2" xfId="11192" xr:uid="{FAA2E0E7-B4F7-45EB-8EF8-338FC85FED16}"/>
    <cellStyle name="Comma 2 4 3 2 2 2 2 2" xfId="24882" xr:uid="{D7232FF6-58FC-4348-8F63-B5BC2918412E}"/>
    <cellStyle name="Comma 2 4 3 2 2 2 2 2 2" xfId="38574" xr:uid="{9051B7E7-E445-431B-8BCB-31C24A8BE151}"/>
    <cellStyle name="Comma 2 4 3 2 2 2 2 2 3" xfId="53458" xr:uid="{C7188246-25A8-4977-921A-121D0653B16C}"/>
    <cellStyle name="Comma 2 4 3 2 2 2 2 3" xfId="18038" xr:uid="{C32D82C9-5716-440C-B6D5-54ADE3FF5334}"/>
    <cellStyle name="Comma 2 4 3 2 2 2 2 4" xfId="31728" xr:uid="{86DBBD3B-A972-4287-BD7D-4650A18E887A}"/>
    <cellStyle name="Comma 2 4 3 2 2 2 2 5" xfId="46612" xr:uid="{0911A480-8B07-4332-8E60-8B60AF0389B1}"/>
    <cellStyle name="Comma 2 4 3 2 2 2 3" xfId="21460" xr:uid="{6D6D7E64-13A7-480C-B8BE-6F9D589B517A}"/>
    <cellStyle name="Comma 2 4 3 2 2 2 3 2" xfId="35152" xr:uid="{182CE916-2120-4ACA-88FE-FE7D3A6C3D1D}"/>
    <cellStyle name="Comma 2 4 3 2 2 2 3 3" xfId="50036" xr:uid="{D211D512-77D2-4D3F-B7CB-5BCC59EAF752}"/>
    <cellStyle name="Comma 2 4 3 2 2 2 4" xfId="14616" xr:uid="{75CF6BF7-EF20-44C6-87D7-50AF68BB2462}"/>
    <cellStyle name="Comma 2 4 3 2 2 2 5" xfId="28306" xr:uid="{24FB517C-4D1B-475A-9262-11D068C19BA6}"/>
    <cellStyle name="Comma 2 4 3 2 2 2 6" xfId="43190" xr:uid="{950AE0EF-D6CF-4374-93F8-04F82990F4A5}"/>
    <cellStyle name="Comma 2 4 3 2 2 3" xfId="9480" xr:uid="{B0125E45-F433-4809-83ED-E68079596061}"/>
    <cellStyle name="Comma 2 4 3 2 2 3 2" xfId="23170" xr:uid="{212B7AE2-8440-4868-A6F5-A961572A7A00}"/>
    <cellStyle name="Comma 2 4 3 2 2 3 2 2" xfId="36862" xr:uid="{3B352CAC-F674-4BC4-8B30-FB4BDB4438EC}"/>
    <cellStyle name="Comma 2 4 3 2 2 3 2 3" xfId="51746" xr:uid="{B28DD8C7-0EC4-4270-B18C-2BB63CB11547}"/>
    <cellStyle name="Comma 2 4 3 2 2 3 3" xfId="16326" xr:uid="{7BDDA069-C3BB-49F1-B307-77F32867272E}"/>
    <cellStyle name="Comma 2 4 3 2 2 3 4" xfId="30016" xr:uid="{3EBD39BB-A981-492A-870C-4719DE277CF9}"/>
    <cellStyle name="Comma 2 4 3 2 2 3 5" xfId="44900" xr:uid="{AE8744AD-497C-422E-9DD5-05D8B7A3786E}"/>
    <cellStyle name="Comma 2 4 3 2 2 4" xfId="19748" xr:uid="{2819EA3A-2219-40AC-8D5D-B89A660D711D}"/>
    <cellStyle name="Comma 2 4 3 2 2 4 2" xfId="33440" xr:uid="{C8634AC8-17D5-47B6-A075-9DCBD90D32BE}"/>
    <cellStyle name="Comma 2 4 3 2 2 4 3" xfId="48324" xr:uid="{4CFB598F-2FCA-476F-B1E1-480C13599FFD}"/>
    <cellStyle name="Comma 2 4 3 2 2 5" xfId="12904" xr:uid="{5DD5E9F9-0CCA-47CF-B82D-A02B296F9B85}"/>
    <cellStyle name="Comma 2 4 3 2 2 6" xfId="26594" xr:uid="{D169A101-BAEE-477C-A182-AF6AA9541836}"/>
    <cellStyle name="Comma 2 4 3 2 2 7" xfId="41478" xr:uid="{3920C5D3-BBE5-4223-AEBE-3BB98074CFDA}"/>
    <cellStyle name="Comma 2 4 3 2 3" xfId="7769" xr:uid="{D177F05F-32F1-4EA9-BD6D-73B8F5DCA72F}"/>
    <cellStyle name="Comma 2 4 3 2 3 2" xfId="11191" xr:uid="{4B275310-FA91-41BB-B51E-85A6EFAC8966}"/>
    <cellStyle name="Comma 2 4 3 2 3 2 2" xfId="24881" xr:uid="{4BBD0577-8788-4AB5-A681-60BBFFC54408}"/>
    <cellStyle name="Comma 2 4 3 2 3 2 2 2" xfId="38573" xr:uid="{D0527E17-7B81-4020-B2AD-0E11E9DF903C}"/>
    <cellStyle name="Comma 2 4 3 2 3 2 2 3" xfId="53457" xr:uid="{9BC0054E-6515-4353-B5CB-DA1478E474D3}"/>
    <cellStyle name="Comma 2 4 3 2 3 2 3" xfId="18037" xr:uid="{3B524BDF-6E32-4D97-B63A-ABD11B6A8726}"/>
    <cellStyle name="Comma 2 4 3 2 3 2 4" xfId="31727" xr:uid="{9A94DE74-917E-47E8-85E6-2185583803BB}"/>
    <cellStyle name="Comma 2 4 3 2 3 2 5" xfId="46611" xr:uid="{A7DC82F7-D6D5-4AF4-93DC-D1FB92A9E0A6}"/>
    <cellStyle name="Comma 2 4 3 2 3 3" xfId="21459" xr:uid="{D699E540-3CD8-466E-AEA0-A1F98732DF89}"/>
    <cellStyle name="Comma 2 4 3 2 3 3 2" xfId="35151" xr:uid="{D9550BF7-A02C-4959-B902-0DB596C375FE}"/>
    <cellStyle name="Comma 2 4 3 2 3 3 3" xfId="50035" xr:uid="{C8157010-84CD-4EFC-A5FB-91951D59B8FF}"/>
    <cellStyle name="Comma 2 4 3 2 3 4" xfId="14615" xr:uid="{FA450424-ACA8-4F59-BA60-B3BFA038FE2D}"/>
    <cellStyle name="Comma 2 4 3 2 3 5" xfId="28305" xr:uid="{A534DCFD-046C-4286-B432-A735FBAA6C9E}"/>
    <cellStyle name="Comma 2 4 3 2 3 6" xfId="43189" xr:uid="{2BB13BA8-30EE-49EA-A017-E9B16D0F25AA}"/>
    <cellStyle name="Comma 2 4 3 2 4" xfId="9479" xr:uid="{BD02CA1A-C26F-4EDF-B7FD-3A26AEA9D060}"/>
    <cellStyle name="Comma 2 4 3 2 4 2" xfId="23169" xr:uid="{3D155162-55CE-427A-B386-63F99B720CE1}"/>
    <cellStyle name="Comma 2 4 3 2 4 2 2" xfId="36861" xr:uid="{61F48B79-7225-4135-9213-7D5B9770FC68}"/>
    <cellStyle name="Comma 2 4 3 2 4 2 3" xfId="51745" xr:uid="{417DAF73-5311-4D77-A180-0C244520B321}"/>
    <cellStyle name="Comma 2 4 3 2 4 3" xfId="16325" xr:uid="{380DD464-7C03-498B-B2D2-3FBA2D1C7714}"/>
    <cellStyle name="Comma 2 4 3 2 4 4" xfId="30015" xr:uid="{755F1747-78AA-4172-8E20-B1F3792F61C0}"/>
    <cellStyle name="Comma 2 4 3 2 4 5" xfId="44899" xr:uid="{A8E0A4FF-5948-4DC0-94C5-02A7A1E747EE}"/>
    <cellStyle name="Comma 2 4 3 2 5" xfId="19747" xr:uid="{340DE1E6-A07B-48F9-81A1-172ABC2E03FA}"/>
    <cellStyle name="Comma 2 4 3 2 5 2" xfId="33439" xr:uid="{FB3B5F24-6EFB-4FAD-9296-80A67838E952}"/>
    <cellStyle name="Comma 2 4 3 2 5 3" xfId="48323" xr:uid="{1CF4C881-9F49-4F00-9115-86F8EE802DE7}"/>
    <cellStyle name="Comma 2 4 3 2 6" xfId="12903" xr:uid="{4FC6BD49-C816-4A55-838B-7016BF993177}"/>
    <cellStyle name="Comma 2 4 3 2 7" xfId="26593" xr:uid="{80BC692A-4E41-47B3-8991-D54FCAF6310E}"/>
    <cellStyle name="Comma 2 4 3 2 8" xfId="41477" xr:uid="{05F50FCC-F1A8-47DB-B735-A4BD2A556510}"/>
    <cellStyle name="Comma 2 4 3 3" xfId="6057" xr:uid="{F4C46647-B936-445C-AFC6-60D4C0CE03F3}"/>
    <cellStyle name="Comma 2 4 3 3 2" xfId="7771" xr:uid="{01676F70-B5DF-4F49-807F-1A35DEE7D868}"/>
    <cellStyle name="Comma 2 4 3 3 2 2" xfId="11193" xr:uid="{70C36641-FDF9-4B38-9528-E244410240F8}"/>
    <cellStyle name="Comma 2 4 3 3 2 2 2" xfId="24883" xr:uid="{FF417151-D24B-4A62-BAD2-26C25496BE09}"/>
    <cellStyle name="Comma 2 4 3 3 2 2 2 2" xfId="38575" xr:uid="{28EEBD82-1A05-436A-89CB-F4FA3915612E}"/>
    <cellStyle name="Comma 2 4 3 3 2 2 2 3" xfId="53459" xr:uid="{8545ABCA-68B3-413D-9EAE-9A5D3DFAE532}"/>
    <cellStyle name="Comma 2 4 3 3 2 2 3" xfId="18039" xr:uid="{3089ECEF-EE9C-42F1-81E5-25FD8082DA99}"/>
    <cellStyle name="Comma 2 4 3 3 2 2 4" xfId="31729" xr:uid="{66348CA5-70A5-4E74-9BBB-07E8E5D6306D}"/>
    <cellStyle name="Comma 2 4 3 3 2 2 5" xfId="46613" xr:uid="{3F411750-5A33-45D7-8540-DA6F9AB6C14A}"/>
    <cellStyle name="Comma 2 4 3 3 2 3" xfId="21461" xr:uid="{A9482E3D-53A0-4ED6-93BE-8FDEDD12B314}"/>
    <cellStyle name="Comma 2 4 3 3 2 3 2" xfId="35153" xr:uid="{F2A13372-4A8F-423D-B8B7-DF7E1DB09184}"/>
    <cellStyle name="Comma 2 4 3 3 2 3 3" xfId="50037" xr:uid="{B425EAB1-49AD-44CE-A186-2F9E8439F206}"/>
    <cellStyle name="Comma 2 4 3 3 2 4" xfId="14617" xr:uid="{C0028C64-0AAF-40AC-9A56-467DA717E42B}"/>
    <cellStyle name="Comma 2 4 3 3 2 5" xfId="28307" xr:uid="{482033A4-D8A0-4872-B08C-4AECE60AAAF1}"/>
    <cellStyle name="Comma 2 4 3 3 2 6" xfId="43191" xr:uid="{14181C90-8151-44EA-A1C4-0DC73520E9CA}"/>
    <cellStyle name="Comma 2 4 3 3 3" xfId="9481" xr:uid="{5A2250A5-9B0D-4DA9-8DAE-2F38ED4D3F16}"/>
    <cellStyle name="Comma 2 4 3 3 3 2" xfId="23171" xr:uid="{BA1E20D3-7985-4D80-948E-D101C371F6F1}"/>
    <cellStyle name="Comma 2 4 3 3 3 2 2" xfId="36863" xr:uid="{CBCD14B2-9851-46D6-A316-040B5BF1A19E}"/>
    <cellStyle name="Comma 2 4 3 3 3 2 3" xfId="51747" xr:uid="{98F5E99C-65F5-47DB-9FB5-ABB98A3B63C5}"/>
    <cellStyle name="Comma 2 4 3 3 3 3" xfId="16327" xr:uid="{F280882F-F1B5-4F3A-870B-EC88C595921A}"/>
    <cellStyle name="Comma 2 4 3 3 3 4" xfId="30017" xr:uid="{B9E342AF-318E-4075-B549-5C081A7967D8}"/>
    <cellStyle name="Comma 2 4 3 3 3 5" xfId="44901" xr:uid="{33815604-EA43-4FDF-9732-EA7E0CDB762B}"/>
    <cellStyle name="Comma 2 4 3 3 4" xfId="19749" xr:uid="{E1EFF520-31BA-4A8C-891E-9B608CAA4621}"/>
    <cellStyle name="Comma 2 4 3 3 4 2" xfId="33441" xr:uid="{2F93FEEE-8910-4862-9BC4-70D1C0E92704}"/>
    <cellStyle name="Comma 2 4 3 3 4 3" xfId="48325" xr:uid="{2DF59CD6-E7C5-45D1-90B2-4E7633A5D98A}"/>
    <cellStyle name="Comma 2 4 3 3 5" xfId="12905" xr:uid="{96356470-257D-4E9B-9153-DEFF73D248D6}"/>
    <cellStyle name="Comma 2 4 3 3 6" xfId="26595" xr:uid="{9338A9F2-E3A2-4EE6-9FD3-0BBAC8F131D3}"/>
    <cellStyle name="Comma 2 4 3 3 7" xfId="41479" xr:uid="{B98D0024-E99A-4F31-96E7-F795240A1812}"/>
    <cellStyle name="Comma 2 4 3 4" xfId="6058" xr:uid="{7ABB815C-4522-4C4C-9F98-B10175108C62}"/>
    <cellStyle name="Comma 2 4 3 4 2" xfId="7772" xr:uid="{26AC3A64-8496-482B-B7A3-1D72818DFFD8}"/>
    <cellStyle name="Comma 2 4 3 4 2 2" xfId="11194" xr:uid="{083609A5-25D7-4410-81F3-6056B067B148}"/>
    <cellStyle name="Comma 2 4 3 4 2 2 2" xfId="24884" xr:uid="{B813340D-59D3-40EA-A9A3-7E98148B0818}"/>
    <cellStyle name="Comma 2 4 3 4 2 2 2 2" xfId="38576" xr:uid="{9C43FB19-EDD8-4BD5-B250-BEC341F5743D}"/>
    <cellStyle name="Comma 2 4 3 4 2 2 2 3" xfId="53460" xr:uid="{4597D6D2-4E9E-4F91-B5FB-39F04AB5EC2F}"/>
    <cellStyle name="Comma 2 4 3 4 2 2 3" xfId="18040" xr:uid="{9C5F90AB-D045-43A5-88A5-09031185679F}"/>
    <cellStyle name="Comma 2 4 3 4 2 2 4" xfId="31730" xr:uid="{F0BAF2DF-E164-4805-B064-46223DE4D28B}"/>
    <cellStyle name="Comma 2 4 3 4 2 2 5" xfId="46614" xr:uid="{54C2C52C-EDC4-4876-BFA3-CF466796B369}"/>
    <cellStyle name="Comma 2 4 3 4 2 3" xfId="21462" xr:uid="{7C95702A-030B-4807-9EB1-3F80B0F094C4}"/>
    <cellStyle name="Comma 2 4 3 4 2 3 2" xfId="35154" xr:uid="{E0C2DB10-95EA-481A-B9F2-7DE5189F8A10}"/>
    <cellStyle name="Comma 2 4 3 4 2 3 3" xfId="50038" xr:uid="{49C933A2-A6D1-4385-945D-9A2F640D0D04}"/>
    <cellStyle name="Comma 2 4 3 4 2 4" xfId="14618" xr:uid="{7DA32F2D-1DAF-403C-BD9E-E34A407F7C36}"/>
    <cellStyle name="Comma 2 4 3 4 2 5" xfId="28308" xr:uid="{5B5954B6-E88A-43FB-9B35-1B06AF822354}"/>
    <cellStyle name="Comma 2 4 3 4 2 6" xfId="43192" xr:uid="{7794AA6B-8684-41B6-BB68-3EAEDFCA9F46}"/>
    <cellStyle name="Comma 2 4 3 4 3" xfId="9482" xr:uid="{4CF71222-112A-4234-B296-F77BDA668EED}"/>
    <cellStyle name="Comma 2 4 3 4 3 2" xfId="23172" xr:uid="{296D52B6-37BC-4573-9BCF-6053D51E0AED}"/>
    <cellStyle name="Comma 2 4 3 4 3 2 2" xfId="36864" xr:uid="{DFB86C31-6CB4-4BB9-8EA4-3A04519145CC}"/>
    <cellStyle name="Comma 2 4 3 4 3 2 3" xfId="51748" xr:uid="{438DEA59-DD33-470E-B23B-11C48C9FDE66}"/>
    <cellStyle name="Comma 2 4 3 4 3 3" xfId="16328" xr:uid="{12E47914-4BC5-43E4-B3BD-C3E3E0F37B24}"/>
    <cellStyle name="Comma 2 4 3 4 3 4" xfId="30018" xr:uid="{D8518F53-8582-4068-BE53-10091BDD9F8B}"/>
    <cellStyle name="Comma 2 4 3 4 3 5" xfId="44902" xr:uid="{66E06D32-C7A3-403A-B706-2536E09A5227}"/>
    <cellStyle name="Comma 2 4 3 4 4" xfId="19750" xr:uid="{DFFDA136-B648-45F5-936C-63B0D212BFA9}"/>
    <cellStyle name="Comma 2 4 3 4 4 2" xfId="33442" xr:uid="{B31C4EF7-B491-47EB-A028-89D128DFFD77}"/>
    <cellStyle name="Comma 2 4 3 4 4 3" xfId="48326" xr:uid="{9392489C-32DE-4283-94A9-D58EA5A6D959}"/>
    <cellStyle name="Comma 2 4 3 4 5" xfId="12906" xr:uid="{40FC3EE5-4484-40B1-B891-2F819B2A8F06}"/>
    <cellStyle name="Comma 2 4 3 4 6" xfId="26596" xr:uid="{994E6AE5-0595-4774-ABC4-DF3C9D39765A}"/>
    <cellStyle name="Comma 2 4 3 4 7" xfId="41480" xr:uid="{88AC943A-D03B-4A44-B486-4DB6303ACEE2}"/>
    <cellStyle name="Comma 2 4 3 5" xfId="7768" xr:uid="{0D3A2980-1704-4737-B1DD-4A2584A3B465}"/>
    <cellStyle name="Comma 2 4 3 5 2" xfId="11190" xr:uid="{1F754111-9F4E-4510-B8A1-39E1CB9B8386}"/>
    <cellStyle name="Comma 2 4 3 5 2 2" xfId="24880" xr:uid="{6AF839A5-7A2B-4997-8168-AF507CFDEB5B}"/>
    <cellStyle name="Comma 2 4 3 5 2 2 2" xfId="38572" xr:uid="{AB7FAAA1-914B-4D58-8D29-1CF6D53EA35D}"/>
    <cellStyle name="Comma 2 4 3 5 2 2 3" xfId="53456" xr:uid="{71AD572B-84B6-4E83-9374-5CCF26AFC270}"/>
    <cellStyle name="Comma 2 4 3 5 2 3" xfId="18036" xr:uid="{96CB3E0F-CBDD-4945-B937-3FB316D12A6F}"/>
    <cellStyle name="Comma 2 4 3 5 2 4" xfId="31726" xr:uid="{3423DEFB-B2C7-4020-A19A-467DB736933A}"/>
    <cellStyle name="Comma 2 4 3 5 2 5" xfId="46610" xr:uid="{EFD6CCF1-37DC-47A1-8940-01C114001A5D}"/>
    <cellStyle name="Comma 2 4 3 5 3" xfId="21458" xr:uid="{8FC5BD8B-1F2F-43B5-83E4-39794DC16BE7}"/>
    <cellStyle name="Comma 2 4 3 5 3 2" xfId="35150" xr:uid="{F3E9B825-74B5-4207-BCB1-63B808DAC279}"/>
    <cellStyle name="Comma 2 4 3 5 3 3" xfId="50034" xr:uid="{B6C69743-8A16-4577-8DFA-95E0AF736A5F}"/>
    <cellStyle name="Comma 2 4 3 5 4" xfId="14614" xr:uid="{B145D1EF-A58F-4D55-BE8A-5B0011FC0FD3}"/>
    <cellStyle name="Comma 2 4 3 5 5" xfId="28304" xr:uid="{CB02BE90-E0B1-4CC9-966B-143391901744}"/>
    <cellStyle name="Comma 2 4 3 5 6" xfId="43188" xr:uid="{88DD5176-1956-4038-AB23-821332891E43}"/>
    <cellStyle name="Comma 2 4 3 6" xfId="9478" xr:uid="{14400E78-59FA-4DC6-90D3-4B64F9B22793}"/>
    <cellStyle name="Comma 2 4 3 6 2" xfId="23168" xr:uid="{B6F55711-1DFA-4161-89B0-68216194A379}"/>
    <cellStyle name="Comma 2 4 3 6 2 2" xfId="36860" xr:uid="{B1BBCFE6-0634-4866-9353-22A14BEFCD34}"/>
    <cellStyle name="Comma 2 4 3 6 2 3" xfId="51744" xr:uid="{6FC3F7A4-8F10-4216-A0F3-27A033A10DE1}"/>
    <cellStyle name="Comma 2 4 3 6 3" xfId="16324" xr:uid="{C7D0D830-9E5A-4FC7-B56E-EE889E6BAD4F}"/>
    <cellStyle name="Comma 2 4 3 6 4" xfId="30014" xr:uid="{2B67B38E-05F4-46CB-9D6F-4E8CF7AAF99F}"/>
    <cellStyle name="Comma 2 4 3 6 5" xfId="44898" xr:uid="{F011E3B6-EB48-407A-B4FC-2B69A2B92A09}"/>
    <cellStyle name="Comma 2 4 3 7" xfId="19746" xr:uid="{99F1E0BC-CC0C-405F-B373-0294A0F7B1E6}"/>
    <cellStyle name="Comma 2 4 3 7 2" xfId="33438" xr:uid="{35271D96-140A-4F15-A496-25DCE224E264}"/>
    <cellStyle name="Comma 2 4 3 7 3" xfId="48322" xr:uid="{2EE5B280-89A7-4637-B17A-BF245B9E09AD}"/>
    <cellStyle name="Comma 2 4 3 8" xfId="12902" xr:uid="{1A2080B8-FBF4-4402-B740-AB9386E1CF5D}"/>
    <cellStyle name="Comma 2 4 3 9" xfId="26592" xr:uid="{B2214D52-F629-4745-AF9F-57A99AE800AB}"/>
    <cellStyle name="Comma 2 4 4" xfId="6059" xr:uid="{8A756D99-60FB-43E1-8CBD-A3D542556A56}"/>
    <cellStyle name="Comma 2 4 4 2" xfId="6060" xr:uid="{4D5D6A37-6D18-4DCF-90F6-59B74045E3F7}"/>
    <cellStyle name="Comma 2 4 4 2 2" xfId="7774" xr:uid="{C27071BA-45C1-4118-8F70-4B61E2722817}"/>
    <cellStyle name="Comma 2 4 4 2 2 2" xfId="11196" xr:uid="{7CD771CB-3A60-4B21-B116-3263330CB5A8}"/>
    <cellStyle name="Comma 2 4 4 2 2 2 2" xfId="24886" xr:uid="{D094318F-5197-4802-BAF3-90BB49FDFBC5}"/>
    <cellStyle name="Comma 2 4 4 2 2 2 2 2" xfId="38578" xr:uid="{40A5B284-9892-42A4-8FD1-C89C9831B372}"/>
    <cellStyle name="Comma 2 4 4 2 2 2 2 3" xfId="53462" xr:uid="{3C60F842-56B3-48C2-B842-60BB667D736C}"/>
    <cellStyle name="Comma 2 4 4 2 2 2 3" xfId="18042" xr:uid="{9D18216B-C6B8-4153-AE98-55272750D992}"/>
    <cellStyle name="Comma 2 4 4 2 2 2 4" xfId="31732" xr:uid="{E9CF3E0C-815C-48BE-9969-D459BD9785FD}"/>
    <cellStyle name="Comma 2 4 4 2 2 2 5" xfId="46616" xr:uid="{FAF69520-9B3B-4625-B094-A19022461229}"/>
    <cellStyle name="Comma 2 4 4 2 2 3" xfId="21464" xr:uid="{E7AED08E-A1EC-4519-864F-ADBAF3A76CCB}"/>
    <cellStyle name="Comma 2 4 4 2 2 3 2" xfId="35156" xr:uid="{FB11CBA4-E9F3-47E3-935D-184722F407CA}"/>
    <cellStyle name="Comma 2 4 4 2 2 3 3" xfId="50040" xr:uid="{5A0C810E-82FE-480D-9B93-E1A6FE73D4AC}"/>
    <cellStyle name="Comma 2 4 4 2 2 4" xfId="14620" xr:uid="{7F2C7CF4-E99E-4F68-BFDB-C4330889903F}"/>
    <cellStyle name="Comma 2 4 4 2 2 5" xfId="28310" xr:uid="{D9BD49DC-12AA-44B6-B57F-AC1AD50D651A}"/>
    <cellStyle name="Comma 2 4 4 2 2 6" xfId="43194" xr:uid="{263BB235-8AFF-47AB-AC84-55781760A5E5}"/>
    <cellStyle name="Comma 2 4 4 2 3" xfId="9484" xr:uid="{444DE8C9-2246-44AB-8481-C750069641F0}"/>
    <cellStyle name="Comma 2 4 4 2 3 2" xfId="23174" xr:uid="{B5BA8B93-72B8-48D9-A1BA-B87301B92DC6}"/>
    <cellStyle name="Comma 2 4 4 2 3 2 2" xfId="36866" xr:uid="{28FA7453-E8E1-48E7-912D-D63CC0E3404C}"/>
    <cellStyle name="Comma 2 4 4 2 3 2 3" xfId="51750" xr:uid="{94878F3B-0974-4C0C-A469-12301E591AFF}"/>
    <cellStyle name="Comma 2 4 4 2 3 3" xfId="16330" xr:uid="{5CFBB0ED-7285-4142-ADAD-86CD5BAA7C59}"/>
    <cellStyle name="Comma 2 4 4 2 3 4" xfId="30020" xr:uid="{B4D09C7E-96A0-4D7A-96A5-63E5F6389AA0}"/>
    <cellStyle name="Comma 2 4 4 2 3 5" xfId="44904" xr:uid="{320E86C9-AB43-4D71-A470-6C1F5475007A}"/>
    <cellStyle name="Comma 2 4 4 2 4" xfId="19752" xr:uid="{2D18F88F-57FD-4266-BA4D-414DF744E9FB}"/>
    <cellStyle name="Comma 2 4 4 2 4 2" xfId="33444" xr:uid="{EBBAE30E-0704-4D4D-BFD7-3E7F9A24DEAD}"/>
    <cellStyle name="Comma 2 4 4 2 4 3" xfId="48328" xr:uid="{8D607197-B1F9-43B7-A96E-7010CC112F9B}"/>
    <cellStyle name="Comma 2 4 4 2 5" xfId="12908" xr:uid="{6B4F542C-5F7F-4784-8F60-3FCD70E86540}"/>
    <cellStyle name="Comma 2 4 4 2 6" xfId="26598" xr:uid="{76DC78C7-5BF4-4266-B55A-C7D76A280DC8}"/>
    <cellStyle name="Comma 2 4 4 2 7" xfId="41482" xr:uid="{5972384B-A761-47A3-B200-DECF2DACCE60}"/>
    <cellStyle name="Comma 2 4 4 3" xfId="7773" xr:uid="{8F79C77F-5770-44F9-AF83-A99DCEE2BC66}"/>
    <cellStyle name="Comma 2 4 4 3 2" xfId="11195" xr:uid="{E5783357-AD87-4A32-9C5A-F5876EDCBEC0}"/>
    <cellStyle name="Comma 2 4 4 3 2 2" xfId="24885" xr:uid="{9E9394EA-0B09-4FC4-9E11-2AC7A65B4FBB}"/>
    <cellStyle name="Comma 2 4 4 3 2 2 2" xfId="38577" xr:uid="{BDA9218F-CB5C-425C-94D8-C3106CFB5EF6}"/>
    <cellStyle name="Comma 2 4 4 3 2 2 3" xfId="53461" xr:uid="{01C01271-82CA-4DF0-858A-22DF295B590F}"/>
    <cellStyle name="Comma 2 4 4 3 2 3" xfId="18041" xr:uid="{58C8B459-984C-41EB-9256-6DB2061B4B3B}"/>
    <cellStyle name="Comma 2 4 4 3 2 4" xfId="31731" xr:uid="{45936F5E-DA9C-4619-A940-4644DB288505}"/>
    <cellStyle name="Comma 2 4 4 3 2 5" xfId="46615" xr:uid="{7E990473-48E9-4C2B-B67E-0C5027118B46}"/>
    <cellStyle name="Comma 2 4 4 3 3" xfId="21463" xr:uid="{823B7486-56FE-4767-B241-200C68D203C3}"/>
    <cellStyle name="Comma 2 4 4 3 3 2" xfId="35155" xr:uid="{EDF2A9FC-FC2F-4B96-8E16-38FA583887A3}"/>
    <cellStyle name="Comma 2 4 4 3 3 3" xfId="50039" xr:uid="{EB3C9EFD-35E4-450D-94BD-FC6931A64DCC}"/>
    <cellStyle name="Comma 2 4 4 3 4" xfId="14619" xr:uid="{1C19CA7D-B265-49B9-B3BD-48F4A617CF27}"/>
    <cellStyle name="Comma 2 4 4 3 5" xfId="28309" xr:uid="{C381F17E-AFBB-4925-99F3-1C027FE4F07E}"/>
    <cellStyle name="Comma 2 4 4 3 6" xfId="43193" xr:uid="{62D30285-49B0-4E97-8203-BD526C11FB6E}"/>
    <cellStyle name="Comma 2 4 4 4" xfId="9483" xr:uid="{4E122626-81EB-4BCF-93F3-01954EBEBB75}"/>
    <cellStyle name="Comma 2 4 4 4 2" xfId="23173" xr:uid="{A1ADBB50-277D-49FC-9EBC-8336BF31286C}"/>
    <cellStyle name="Comma 2 4 4 4 2 2" xfId="36865" xr:uid="{7A350C43-CB1C-4506-9715-A42DB3A0DE82}"/>
    <cellStyle name="Comma 2 4 4 4 2 3" xfId="51749" xr:uid="{2099955E-3EC8-4DDA-923F-3CE73E61CBBD}"/>
    <cellStyle name="Comma 2 4 4 4 3" xfId="16329" xr:uid="{5C01359A-8259-4DF9-8237-9E1FE5330188}"/>
    <cellStyle name="Comma 2 4 4 4 4" xfId="30019" xr:uid="{85DAF07E-4125-4743-AFC3-9CC53984D5C4}"/>
    <cellStyle name="Comma 2 4 4 4 5" xfId="44903" xr:uid="{17DDF79F-7748-43CB-B758-EE215EC5D33A}"/>
    <cellStyle name="Comma 2 4 4 5" xfId="19751" xr:uid="{10101452-B459-4241-A573-B0210E342BD2}"/>
    <cellStyle name="Comma 2 4 4 5 2" xfId="33443" xr:uid="{81F4521A-27B8-4BD6-8D04-1AA81D165001}"/>
    <cellStyle name="Comma 2 4 4 5 3" xfId="48327" xr:uid="{7DB87984-60EA-4084-891C-E0F616DF2EF1}"/>
    <cellStyle name="Comma 2 4 4 6" xfId="12907" xr:uid="{10DDA878-48E5-4BA6-B592-DED977CDFFA5}"/>
    <cellStyle name="Comma 2 4 4 7" xfId="26597" xr:uid="{43DE801F-ECE0-4CE8-AC09-26803E031AB6}"/>
    <cellStyle name="Comma 2 4 4 8" xfId="41481" xr:uid="{0888BAFC-BC0F-4C97-AA40-2E0F66909576}"/>
    <cellStyle name="Comma 2 4 5" xfId="6061" xr:uid="{C2300535-0B88-4B5A-AF53-AA84096F10C2}"/>
    <cellStyle name="Comma 2 4 5 2" xfId="7775" xr:uid="{F1F6CF64-A9D6-478F-848D-D35DE0CB420C}"/>
    <cellStyle name="Comma 2 4 5 2 2" xfId="11197" xr:uid="{DE70F7E0-49F1-4EA9-94B9-281754DEE4A6}"/>
    <cellStyle name="Comma 2 4 5 2 2 2" xfId="24887" xr:uid="{F769AE2E-D863-4A52-B132-B5B997E8F26A}"/>
    <cellStyle name="Comma 2 4 5 2 2 2 2" xfId="38579" xr:uid="{469D9D24-1B86-4AAA-9FF3-2F0D4EE457B7}"/>
    <cellStyle name="Comma 2 4 5 2 2 2 3" xfId="53463" xr:uid="{0C063874-DE98-46D0-9079-AC91AE464BD9}"/>
    <cellStyle name="Comma 2 4 5 2 2 3" xfId="18043" xr:uid="{6378A8E8-0B19-4266-8402-C6356F1308AD}"/>
    <cellStyle name="Comma 2 4 5 2 2 4" xfId="31733" xr:uid="{0301D0D8-12AE-42DD-9C44-306F97D5867D}"/>
    <cellStyle name="Comma 2 4 5 2 2 5" xfId="46617" xr:uid="{691D583B-5959-467F-A021-28A415760A46}"/>
    <cellStyle name="Comma 2 4 5 2 3" xfId="21465" xr:uid="{07FD44A8-C2CD-4C91-8C28-086B4C597206}"/>
    <cellStyle name="Comma 2 4 5 2 3 2" xfId="35157" xr:uid="{11606B37-ADEA-4DEA-AB20-7F43D18448ED}"/>
    <cellStyle name="Comma 2 4 5 2 3 3" xfId="50041" xr:uid="{E86B9368-36CE-4BB9-9337-027C791B06D7}"/>
    <cellStyle name="Comma 2 4 5 2 4" xfId="14621" xr:uid="{3AB015AE-A47A-48E5-9780-73F24ECCB986}"/>
    <cellStyle name="Comma 2 4 5 2 5" xfId="28311" xr:uid="{C0E2CA5D-83F5-45FD-9D8B-6EA09DCAB444}"/>
    <cellStyle name="Comma 2 4 5 2 6" xfId="43195" xr:uid="{B5A95A5C-AC6C-41A1-89D2-07181439C297}"/>
    <cellStyle name="Comma 2 4 5 3" xfId="9485" xr:uid="{7B6330D4-88C6-4A3E-ABFC-D8EEB9BEA4C1}"/>
    <cellStyle name="Comma 2 4 5 3 2" xfId="23175" xr:uid="{DDA1D4D1-B54A-4EDC-A857-FDA4C4188575}"/>
    <cellStyle name="Comma 2 4 5 3 2 2" xfId="36867" xr:uid="{DDEC80B0-3C13-4594-9EFD-0D9730863DB3}"/>
    <cellStyle name="Comma 2 4 5 3 2 3" xfId="51751" xr:uid="{578F4C1A-EC56-4FB4-91F1-D9C241A08AD0}"/>
    <cellStyle name="Comma 2 4 5 3 3" xfId="16331" xr:uid="{40E973F4-9156-4F65-A164-3FF66C5D4672}"/>
    <cellStyle name="Comma 2 4 5 3 4" xfId="30021" xr:uid="{D6504BB8-38E1-43BB-8749-7B3CA0C9879B}"/>
    <cellStyle name="Comma 2 4 5 3 5" xfId="44905" xr:uid="{CD582805-FFBC-4DF0-B55B-0E202D7F736D}"/>
    <cellStyle name="Comma 2 4 5 4" xfId="19753" xr:uid="{72DEF0F0-9CE5-4764-8B4C-14395FB0890C}"/>
    <cellStyle name="Comma 2 4 5 4 2" xfId="33445" xr:uid="{3D3D1963-A1F8-439D-80A0-0A4504900443}"/>
    <cellStyle name="Comma 2 4 5 4 3" xfId="48329" xr:uid="{A9E4AE78-CB46-4ECE-82FA-E4E90CC54804}"/>
    <cellStyle name="Comma 2 4 5 5" xfId="12909" xr:uid="{81E0E20D-2F60-4A1D-A09F-E043CE332A6B}"/>
    <cellStyle name="Comma 2 4 5 6" xfId="26599" xr:uid="{26A1D5E8-3F4F-4524-B447-1E00D969C9AA}"/>
    <cellStyle name="Comma 2 4 5 7" xfId="41483" xr:uid="{4ADDFCA5-AAF3-49D6-A321-ADBA3DBB0D3D}"/>
    <cellStyle name="Comma 2 4 6" xfId="6062" xr:uid="{1B9B6286-897C-41E3-8047-BB63AFE9A796}"/>
    <cellStyle name="Comma 2 4 6 2" xfId="7776" xr:uid="{55054794-29A9-4356-BEB6-6FA65A5AAA9B}"/>
    <cellStyle name="Comma 2 4 6 2 2" xfId="11198" xr:uid="{8DE366E5-87A4-44F4-B4B8-946BF0C6BA74}"/>
    <cellStyle name="Comma 2 4 6 2 2 2" xfId="24888" xr:uid="{CC13E6BF-0277-4687-9867-FCBDBADFEBB4}"/>
    <cellStyle name="Comma 2 4 6 2 2 2 2" xfId="38580" xr:uid="{5C39CB7E-B3A5-44BD-815C-BE6736968272}"/>
    <cellStyle name="Comma 2 4 6 2 2 2 3" xfId="53464" xr:uid="{FA0E48CC-BD5E-4ABC-B965-1BB9584C61C2}"/>
    <cellStyle name="Comma 2 4 6 2 2 3" xfId="18044" xr:uid="{0BBFD966-F39D-44E0-8A4B-D4CD6319B51D}"/>
    <cellStyle name="Comma 2 4 6 2 2 4" xfId="31734" xr:uid="{9B733246-F3F8-4679-9EF8-1F1022F8F991}"/>
    <cellStyle name="Comma 2 4 6 2 2 5" xfId="46618" xr:uid="{C0C5EF43-AD7E-47AA-9840-821340E002C5}"/>
    <cellStyle name="Comma 2 4 6 2 3" xfId="21466" xr:uid="{37E1CA07-193C-41EB-B13B-FACF85D44CBB}"/>
    <cellStyle name="Comma 2 4 6 2 3 2" xfId="35158" xr:uid="{C9B8799C-63EA-4B5B-801A-554239D4E494}"/>
    <cellStyle name="Comma 2 4 6 2 3 3" xfId="50042" xr:uid="{3E71E851-1A47-42F3-B4D5-9F8009EC6D32}"/>
    <cellStyle name="Comma 2 4 6 2 4" xfId="14622" xr:uid="{15DDE318-0D58-4089-ABE9-BDA5FAE3864C}"/>
    <cellStyle name="Comma 2 4 6 2 5" xfId="28312" xr:uid="{ACCEC775-FD95-45E4-B720-6C2E03F66761}"/>
    <cellStyle name="Comma 2 4 6 2 6" xfId="43196" xr:uid="{F4F59725-6361-4C74-A559-774794B1B81B}"/>
    <cellStyle name="Comma 2 4 6 3" xfId="9486" xr:uid="{5D553BFE-EE69-4224-A8DD-AE370646E259}"/>
    <cellStyle name="Comma 2 4 6 3 2" xfId="23176" xr:uid="{CF45C9D8-3E29-4ED8-9AC9-F1CA16149B6C}"/>
    <cellStyle name="Comma 2 4 6 3 2 2" xfId="36868" xr:uid="{799A32CF-C9EE-4C32-8D26-3731A5BF3FBC}"/>
    <cellStyle name="Comma 2 4 6 3 2 3" xfId="51752" xr:uid="{47B6FB94-6008-4620-B6D7-072888D590B5}"/>
    <cellStyle name="Comma 2 4 6 3 3" xfId="16332" xr:uid="{873D97BD-ECCD-4B11-B9B1-62AA29E52BB9}"/>
    <cellStyle name="Comma 2 4 6 3 4" xfId="30022" xr:uid="{692FF961-4270-4DD3-BAAC-D4D8E0CD12B2}"/>
    <cellStyle name="Comma 2 4 6 3 5" xfId="44906" xr:uid="{580035EE-A7FB-46BE-9A36-459079664110}"/>
    <cellStyle name="Comma 2 4 6 4" xfId="19754" xr:uid="{85652C6E-42B6-440D-ABD6-C79430F86AA2}"/>
    <cellStyle name="Comma 2 4 6 4 2" xfId="33446" xr:uid="{FD4F36AC-508B-43D3-863A-E977CD90F7A4}"/>
    <cellStyle name="Comma 2 4 6 4 3" xfId="48330" xr:uid="{9FC857CE-3105-461E-B4EB-2E08E97B4021}"/>
    <cellStyle name="Comma 2 4 6 5" xfId="12910" xr:uid="{5EB2F735-8FC7-44E4-9291-24C3EC7D9123}"/>
    <cellStyle name="Comma 2 4 6 6" xfId="26600" xr:uid="{82BC269F-A3E8-4685-80AD-F7D6BB5D5F10}"/>
    <cellStyle name="Comma 2 4 6 7" xfId="41484" xr:uid="{B6534D1C-12B8-4F23-877E-D1204D22F3A6}"/>
    <cellStyle name="Comma 2 4 7" xfId="7762" xr:uid="{4DA4A94C-6635-45FF-9DDC-6275FDA36832}"/>
    <cellStyle name="Comma 2 4 7 2" xfId="11184" xr:uid="{03EA4B6F-5DDC-4C47-B1CE-69077326C8E3}"/>
    <cellStyle name="Comma 2 4 7 2 2" xfId="24874" xr:uid="{3FFB39F7-0C4A-44FF-9280-9C134BDCEC58}"/>
    <cellStyle name="Comma 2 4 7 2 2 2" xfId="38566" xr:uid="{E0D4F554-E74C-41F4-A1DC-CC7AA100574A}"/>
    <cellStyle name="Comma 2 4 7 2 2 3" xfId="53450" xr:uid="{A4E135AB-0AFF-4D58-96BA-384E8F9867B8}"/>
    <cellStyle name="Comma 2 4 7 2 3" xfId="18030" xr:uid="{7F372B8E-DB13-4DF7-B0F6-82D4A5C43687}"/>
    <cellStyle name="Comma 2 4 7 2 4" xfId="31720" xr:uid="{64F63E2C-1EF3-4520-89FF-59AA61CDE233}"/>
    <cellStyle name="Comma 2 4 7 2 5" xfId="46604" xr:uid="{65920407-E29C-439C-A5BC-04C4E1132515}"/>
    <cellStyle name="Comma 2 4 7 3" xfId="21452" xr:uid="{754DF59E-D5E7-4F01-AAA9-A4845D1E6D81}"/>
    <cellStyle name="Comma 2 4 7 3 2" xfId="35144" xr:uid="{D4776E07-598B-43E8-87C8-CBE393C57C5A}"/>
    <cellStyle name="Comma 2 4 7 3 3" xfId="50028" xr:uid="{1C935C85-CF39-4826-8544-5ED58070E895}"/>
    <cellStyle name="Comma 2 4 7 4" xfId="14608" xr:uid="{93F7379D-8BC8-4A5E-A908-56C50A113E87}"/>
    <cellStyle name="Comma 2 4 7 5" xfId="28298" xr:uid="{4A380DE2-13DC-4AB6-8DAD-FB5ACBE82D45}"/>
    <cellStyle name="Comma 2 4 7 6" xfId="43182" xr:uid="{A5F6296F-5E7E-4AF4-804F-1634B72BD8C4}"/>
    <cellStyle name="Comma 2 4 8" xfId="9472" xr:uid="{9DC9FD9A-C15C-4CAA-92E3-74DCEE7B46B2}"/>
    <cellStyle name="Comma 2 4 8 2" xfId="23162" xr:uid="{4E8120EB-E8F3-4044-8C1A-A2B9BC79E3B5}"/>
    <cellStyle name="Comma 2 4 8 2 2" xfId="36854" xr:uid="{39DB5066-F5DD-407B-BE19-B5FC69F33AB9}"/>
    <cellStyle name="Comma 2 4 8 2 3" xfId="51738" xr:uid="{EDD66F08-D6D9-4EBB-AB5F-0973BA158504}"/>
    <cellStyle name="Comma 2 4 8 3" xfId="16318" xr:uid="{1E8D06F1-DB84-449F-83B4-0F437FE4BD87}"/>
    <cellStyle name="Comma 2 4 8 4" xfId="30008" xr:uid="{68037B52-3A91-4814-B6C9-F0E7057B9FBA}"/>
    <cellStyle name="Comma 2 4 8 5" xfId="44892" xr:uid="{52661A0F-BFDA-44BB-BEA5-9AB4067497E9}"/>
    <cellStyle name="Comma 2 4 9" xfId="19740" xr:uid="{F23137F5-1B78-4CC7-898D-D7CD0B304480}"/>
    <cellStyle name="Comma 2 4 9 2" xfId="33432" xr:uid="{95B30930-A333-444D-A861-4DB9D55A09E2}"/>
    <cellStyle name="Comma 2 4 9 3" xfId="48316" xr:uid="{8C95A3FC-86BA-4FDE-A134-3182A4FA6C44}"/>
    <cellStyle name="Comma 2 5" xfId="6063" xr:uid="{CCC8B7A0-39F8-43AD-B8FE-90094659CC29}"/>
    <cellStyle name="Comma 2 5 10" xfId="12911" xr:uid="{22BEE910-1D49-4C94-A43A-F09AD3879AFF}"/>
    <cellStyle name="Comma 2 5 11" xfId="26601" xr:uid="{11F0049C-4F02-483C-86C6-8FB1F0F3EDE5}"/>
    <cellStyle name="Comma 2 5 12" xfId="41485" xr:uid="{FFDF9913-6105-4ACE-9FA6-52A67180F501}"/>
    <cellStyle name="Comma 2 5 2" xfId="6064" xr:uid="{77663C11-9E91-4EEC-8880-10790614F2CB}"/>
    <cellStyle name="Comma 2 5 2 10" xfId="41486" xr:uid="{08577667-F11E-4283-B0E9-DA9EB890E697}"/>
    <cellStyle name="Comma 2 5 2 2" xfId="6065" xr:uid="{7688B541-0B87-428E-8496-806921B38453}"/>
    <cellStyle name="Comma 2 5 2 2 2" xfId="6066" xr:uid="{CC1EC019-1547-473F-82BA-702CA57E17F4}"/>
    <cellStyle name="Comma 2 5 2 2 2 2" xfId="7780" xr:uid="{AB4FD528-0D24-4DF6-A957-29CF3240D648}"/>
    <cellStyle name="Comma 2 5 2 2 2 2 2" xfId="11202" xr:uid="{4027B7D5-8AC6-443F-AFB7-A0E340C7BC74}"/>
    <cellStyle name="Comma 2 5 2 2 2 2 2 2" xfId="24892" xr:uid="{57A207EE-767E-4FCD-B1BC-6919A037A83A}"/>
    <cellStyle name="Comma 2 5 2 2 2 2 2 2 2" xfId="38584" xr:uid="{86665C18-B359-4CD1-A6D9-6D142A22361A}"/>
    <cellStyle name="Comma 2 5 2 2 2 2 2 2 3" xfId="53468" xr:uid="{A7600D1D-A9AB-4597-82B0-ADCBF5ED272A}"/>
    <cellStyle name="Comma 2 5 2 2 2 2 2 3" xfId="18048" xr:uid="{3FC86EE4-F63C-4349-AE73-6787B4353CA5}"/>
    <cellStyle name="Comma 2 5 2 2 2 2 2 4" xfId="31738" xr:uid="{3BDA2150-5230-43AB-ADE4-11283F8FB4C9}"/>
    <cellStyle name="Comma 2 5 2 2 2 2 2 5" xfId="46622" xr:uid="{BD714932-FC9F-4D6B-AADA-5ACF0EC5DF42}"/>
    <cellStyle name="Comma 2 5 2 2 2 2 3" xfId="21470" xr:uid="{94CE163E-9F43-4E1B-B320-7DFF4FF670A6}"/>
    <cellStyle name="Comma 2 5 2 2 2 2 3 2" xfId="35162" xr:uid="{554B47B1-A509-4776-AA56-F3693B6F301E}"/>
    <cellStyle name="Comma 2 5 2 2 2 2 3 3" xfId="50046" xr:uid="{5D6E279F-D96E-490D-8063-BAD66F19B59A}"/>
    <cellStyle name="Comma 2 5 2 2 2 2 4" xfId="14626" xr:uid="{ABBC58C4-733C-4EDE-BCCA-3587A89515D1}"/>
    <cellStyle name="Comma 2 5 2 2 2 2 5" xfId="28316" xr:uid="{08B20642-3D17-45DE-8821-49A694D61BC2}"/>
    <cellStyle name="Comma 2 5 2 2 2 2 6" xfId="43200" xr:uid="{C49BD948-289F-46AE-96E5-63B736B1EEFD}"/>
    <cellStyle name="Comma 2 5 2 2 2 3" xfId="9490" xr:uid="{59D78F1C-A492-413A-8808-5A56DAD11F1C}"/>
    <cellStyle name="Comma 2 5 2 2 2 3 2" xfId="23180" xr:uid="{CB8689E2-92D4-46CB-B7EB-4BEEC3F95B9A}"/>
    <cellStyle name="Comma 2 5 2 2 2 3 2 2" xfId="36872" xr:uid="{9B96A91A-7779-402A-AC9E-B9D7B1333B29}"/>
    <cellStyle name="Comma 2 5 2 2 2 3 2 3" xfId="51756" xr:uid="{DF086710-AA8C-404D-A0CB-7FE62352D146}"/>
    <cellStyle name="Comma 2 5 2 2 2 3 3" xfId="16336" xr:uid="{9FE576BA-48CB-43EA-B02C-78B7243EB3A2}"/>
    <cellStyle name="Comma 2 5 2 2 2 3 4" xfId="30026" xr:uid="{7F9A56BB-0474-41A6-A765-9D281402E496}"/>
    <cellStyle name="Comma 2 5 2 2 2 3 5" xfId="44910" xr:uid="{5DA4BBC2-A7CB-4826-A06F-162E88DD6DD0}"/>
    <cellStyle name="Comma 2 5 2 2 2 4" xfId="19758" xr:uid="{121E6612-C9D2-47A8-8F38-A07077CB30BC}"/>
    <cellStyle name="Comma 2 5 2 2 2 4 2" xfId="33450" xr:uid="{CC4C8354-9B72-4A4C-A3FA-63191D3C6C96}"/>
    <cellStyle name="Comma 2 5 2 2 2 4 3" xfId="48334" xr:uid="{293F4C16-D44A-40E2-A528-AB139802F416}"/>
    <cellStyle name="Comma 2 5 2 2 2 5" xfId="12914" xr:uid="{86C11DDE-863F-450E-A5F5-341B35D12A1B}"/>
    <cellStyle name="Comma 2 5 2 2 2 6" xfId="26604" xr:uid="{8B73CCEA-77BD-47A9-8C6A-3643C3F79BDD}"/>
    <cellStyle name="Comma 2 5 2 2 2 7" xfId="41488" xr:uid="{41CC9341-43C1-4C74-A7BF-6C2AB316E70B}"/>
    <cellStyle name="Comma 2 5 2 2 3" xfId="7779" xr:uid="{6E8599CF-B5E3-4151-91BA-04191058F299}"/>
    <cellStyle name="Comma 2 5 2 2 3 2" xfId="11201" xr:uid="{A905ABE8-9445-41B4-A3E6-B5DC061ECECE}"/>
    <cellStyle name="Comma 2 5 2 2 3 2 2" xfId="24891" xr:uid="{F05FF90F-F2DF-452D-A435-1CBEB857C26B}"/>
    <cellStyle name="Comma 2 5 2 2 3 2 2 2" xfId="38583" xr:uid="{79F373D1-1141-4439-BC65-1C9899373C0C}"/>
    <cellStyle name="Comma 2 5 2 2 3 2 2 3" xfId="53467" xr:uid="{84376B1E-38FC-4F00-AC19-83BF7E5B54C2}"/>
    <cellStyle name="Comma 2 5 2 2 3 2 3" xfId="18047" xr:uid="{B3A876A7-0E70-4171-956A-3A4A1DDD4CF7}"/>
    <cellStyle name="Comma 2 5 2 2 3 2 4" xfId="31737" xr:uid="{264C749B-D76B-4BCB-9A46-44BB2DE42339}"/>
    <cellStyle name="Comma 2 5 2 2 3 2 5" xfId="46621" xr:uid="{2EBD124A-D1D4-4E92-84C4-3056E2DA8CC3}"/>
    <cellStyle name="Comma 2 5 2 2 3 3" xfId="21469" xr:uid="{E583158D-F1BE-4F6C-B3B1-74ABEE7F03CA}"/>
    <cellStyle name="Comma 2 5 2 2 3 3 2" xfId="35161" xr:uid="{ABBE9C7D-A654-47D7-9DB1-BAFF1DB8DEA0}"/>
    <cellStyle name="Comma 2 5 2 2 3 3 3" xfId="50045" xr:uid="{E6B8199C-B9B9-49B4-9876-3BBB31C50E82}"/>
    <cellStyle name="Comma 2 5 2 2 3 4" xfId="14625" xr:uid="{2E6C01BF-DD45-4354-B911-AAA24065D81D}"/>
    <cellStyle name="Comma 2 5 2 2 3 5" xfId="28315" xr:uid="{266E2F18-3D02-4212-927B-D2582B74B68C}"/>
    <cellStyle name="Comma 2 5 2 2 3 6" xfId="43199" xr:uid="{4CA55156-27DD-4265-A610-52E737920B34}"/>
    <cellStyle name="Comma 2 5 2 2 4" xfId="9489" xr:uid="{DF589DE7-879B-468F-A1AE-90BDE9345BC7}"/>
    <cellStyle name="Comma 2 5 2 2 4 2" xfId="23179" xr:uid="{68A3B231-89E8-485F-9AA6-19926C743F20}"/>
    <cellStyle name="Comma 2 5 2 2 4 2 2" xfId="36871" xr:uid="{6BF31052-1861-4091-8BD8-67F5EC429DA3}"/>
    <cellStyle name="Comma 2 5 2 2 4 2 3" xfId="51755" xr:uid="{89AED32C-3F4C-493D-A1F2-930F56B46EAC}"/>
    <cellStyle name="Comma 2 5 2 2 4 3" xfId="16335" xr:uid="{FC5E10AF-598F-4FD9-8859-94083E3FD8B2}"/>
    <cellStyle name="Comma 2 5 2 2 4 4" xfId="30025" xr:uid="{F28607EA-1511-4270-864D-6A5A62307938}"/>
    <cellStyle name="Comma 2 5 2 2 4 5" xfId="44909" xr:uid="{7E49356B-F1B2-4BF3-BA56-4ED60F9E0619}"/>
    <cellStyle name="Comma 2 5 2 2 5" xfId="19757" xr:uid="{EAF1698B-6EDE-4C62-896A-624846DA801D}"/>
    <cellStyle name="Comma 2 5 2 2 5 2" xfId="33449" xr:uid="{560C31D1-18C8-40DA-95FA-EE686B7AF5E3}"/>
    <cellStyle name="Comma 2 5 2 2 5 3" xfId="48333" xr:uid="{700E2F0F-068D-400D-836E-442E8619060D}"/>
    <cellStyle name="Comma 2 5 2 2 6" xfId="12913" xr:uid="{7D93C79D-D9B9-49AD-BB0B-3EDC7849E8CD}"/>
    <cellStyle name="Comma 2 5 2 2 7" xfId="26603" xr:uid="{20EFFCAD-D4AB-437A-95DE-2BB06DD926DC}"/>
    <cellStyle name="Comma 2 5 2 2 8" xfId="41487" xr:uid="{F59403CA-6292-4C08-AAB9-3F7C2E0A4DEB}"/>
    <cellStyle name="Comma 2 5 2 3" xfId="6067" xr:uid="{0255A987-DF7E-4A62-ABDF-386DA9387289}"/>
    <cellStyle name="Comma 2 5 2 3 2" xfId="7781" xr:uid="{B2CED513-FE6E-48E2-A8B5-115101F6EBC6}"/>
    <cellStyle name="Comma 2 5 2 3 2 2" xfId="11203" xr:uid="{FC850B76-29C4-43A9-8D99-45FEC975A69C}"/>
    <cellStyle name="Comma 2 5 2 3 2 2 2" xfId="24893" xr:uid="{D5F5D96B-514E-42C0-A522-ECA3A35FAB0B}"/>
    <cellStyle name="Comma 2 5 2 3 2 2 2 2" xfId="38585" xr:uid="{8DD7DBFD-7643-4A3F-9C92-5F3411893280}"/>
    <cellStyle name="Comma 2 5 2 3 2 2 2 3" xfId="53469" xr:uid="{5D5529FA-38D0-4E09-902D-3C879361A747}"/>
    <cellStyle name="Comma 2 5 2 3 2 2 3" xfId="18049" xr:uid="{0389DFFB-FF04-4B2D-98A8-63E949F9C6F0}"/>
    <cellStyle name="Comma 2 5 2 3 2 2 4" xfId="31739" xr:uid="{77B420C9-09C0-4A2A-B193-E5D67D60F039}"/>
    <cellStyle name="Comma 2 5 2 3 2 2 5" xfId="46623" xr:uid="{83BCC140-0D85-487D-96CA-992C62BFA4B0}"/>
    <cellStyle name="Comma 2 5 2 3 2 3" xfId="21471" xr:uid="{3627AC35-2EB1-4152-88CC-8624365AAFF9}"/>
    <cellStyle name="Comma 2 5 2 3 2 3 2" xfId="35163" xr:uid="{E32C9A6C-E2D2-4CA4-9081-9E4C077304A0}"/>
    <cellStyle name="Comma 2 5 2 3 2 3 3" xfId="50047" xr:uid="{A82BEA65-D743-44F8-B99D-A71546406E1A}"/>
    <cellStyle name="Comma 2 5 2 3 2 4" xfId="14627" xr:uid="{9BFBAF81-6DE5-407D-A01E-E54491DBD861}"/>
    <cellStyle name="Comma 2 5 2 3 2 5" xfId="28317" xr:uid="{178A6D59-78B6-420E-A03D-CC29FDCF53EB}"/>
    <cellStyle name="Comma 2 5 2 3 2 6" xfId="43201" xr:uid="{1DF47060-143B-43C1-99B5-299082CA6B7E}"/>
    <cellStyle name="Comma 2 5 2 3 3" xfId="9491" xr:uid="{35841C1E-2F77-40D9-92F7-1165E17DE2A3}"/>
    <cellStyle name="Comma 2 5 2 3 3 2" xfId="23181" xr:uid="{7544ECCE-8F63-4D4C-A281-7B6EF9DB781D}"/>
    <cellStyle name="Comma 2 5 2 3 3 2 2" xfId="36873" xr:uid="{DAA60A43-28E9-444D-8DDD-35B5C8B015B5}"/>
    <cellStyle name="Comma 2 5 2 3 3 2 3" xfId="51757" xr:uid="{0F920E47-91AF-4D8C-83BD-EF138A508A00}"/>
    <cellStyle name="Comma 2 5 2 3 3 3" xfId="16337" xr:uid="{668F1D2E-D108-4CDA-8696-B3D9563A7939}"/>
    <cellStyle name="Comma 2 5 2 3 3 4" xfId="30027" xr:uid="{83E07493-DB93-4279-8A1F-B8C654AD0014}"/>
    <cellStyle name="Comma 2 5 2 3 3 5" xfId="44911" xr:uid="{4402526D-04E5-4E47-BCF8-D787FDF4CFC8}"/>
    <cellStyle name="Comma 2 5 2 3 4" xfId="19759" xr:uid="{07CDB162-ACEE-4B86-AA92-256DA889C3B0}"/>
    <cellStyle name="Comma 2 5 2 3 4 2" xfId="33451" xr:uid="{47B2A36F-4F1E-4512-82BA-F78EC598C018}"/>
    <cellStyle name="Comma 2 5 2 3 4 3" xfId="48335" xr:uid="{B4A8B62C-8FA6-442B-B4D2-C9DC165AA764}"/>
    <cellStyle name="Comma 2 5 2 3 5" xfId="12915" xr:uid="{19BBC6EE-4B3E-4B1C-9C01-E70CEA56276B}"/>
    <cellStyle name="Comma 2 5 2 3 6" xfId="26605" xr:uid="{1CC79331-4B48-49B0-AA1D-874F3C851DDB}"/>
    <cellStyle name="Comma 2 5 2 3 7" xfId="41489" xr:uid="{DE75BD75-2BFD-4842-A3BF-077E9A687FD2}"/>
    <cellStyle name="Comma 2 5 2 4" xfId="6068" xr:uid="{D338F3C3-1DD1-42BF-9C6D-0BAB28143DCC}"/>
    <cellStyle name="Comma 2 5 2 4 2" xfId="7782" xr:uid="{19BFD4CB-55F3-43B5-959E-7285C8535C70}"/>
    <cellStyle name="Comma 2 5 2 4 2 2" xfId="11204" xr:uid="{678D04A9-226A-453B-98D2-57D74DA1ABFC}"/>
    <cellStyle name="Comma 2 5 2 4 2 2 2" xfId="24894" xr:uid="{8551DAD1-4733-4C12-A68A-AF40CF45F7B0}"/>
    <cellStyle name="Comma 2 5 2 4 2 2 2 2" xfId="38586" xr:uid="{06C07F20-8960-43B3-9037-606660267CA7}"/>
    <cellStyle name="Comma 2 5 2 4 2 2 2 3" xfId="53470" xr:uid="{C754DA95-ED09-468A-83E0-111A3484BE4C}"/>
    <cellStyle name="Comma 2 5 2 4 2 2 3" xfId="18050" xr:uid="{97027046-5AB2-4116-A716-764D5EF7FF66}"/>
    <cellStyle name="Comma 2 5 2 4 2 2 4" xfId="31740" xr:uid="{3F224C83-1330-4754-B199-31E56C0D8C18}"/>
    <cellStyle name="Comma 2 5 2 4 2 2 5" xfId="46624" xr:uid="{92622D24-7C03-4A03-845D-20302AB4A0A9}"/>
    <cellStyle name="Comma 2 5 2 4 2 3" xfId="21472" xr:uid="{0407974C-CEE4-4B96-A4DC-73E0CDE52A52}"/>
    <cellStyle name="Comma 2 5 2 4 2 3 2" xfId="35164" xr:uid="{E74BED59-01E3-4F0D-925B-CE1442F5E86B}"/>
    <cellStyle name="Comma 2 5 2 4 2 3 3" xfId="50048" xr:uid="{4A51F6B7-4E4E-4B22-B28E-EB8BF2AFF402}"/>
    <cellStyle name="Comma 2 5 2 4 2 4" xfId="14628" xr:uid="{C66EDAB8-6375-48EF-B3C3-73169B7A5083}"/>
    <cellStyle name="Comma 2 5 2 4 2 5" xfId="28318" xr:uid="{22912851-17B0-4124-BCCC-1F879077CA62}"/>
    <cellStyle name="Comma 2 5 2 4 2 6" xfId="43202" xr:uid="{F6AF85A9-CBFD-40B1-8C5E-6A3A2954A618}"/>
    <cellStyle name="Comma 2 5 2 4 3" xfId="9492" xr:uid="{D9034ABD-ACE6-49B2-BEB0-F01BF29223CB}"/>
    <cellStyle name="Comma 2 5 2 4 3 2" xfId="23182" xr:uid="{82679088-30F3-4C87-95F2-A396D9ADA9FC}"/>
    <cellStyle name="Comma 2 5 2 4 3 2 2" xfId="36874" xr:uid="{A94A5E02-44D6-4BAC-8950-F9C5739BDA7E}"/>
    <cellStyle name="Comma 2 5 2 4 3 2 3" xfId="51758" xr:uid="{CC5C1056-406D-4EED-BBC7-5D18C74F29E8}"/>
    <cellStyle name="Comma 2 5 2 4 3 3" xfId="16338" xr:uid="{990923FC-DCE1-42DB-B165-D2982F57E8B8}"/>
    <cellStyle name="Comma 2 5 2 4 3 4" xfId="30028" xr:uid="{6F8E5AD1-4395-4EF9-B739-B6C70682579F}"/>
    <cellStyle name="Comma 2 5 2 4 3 5" xfId="44912" xr:uid="{68C5F6D9-554D-4E52-A6ED-4E6EDF824900}"/>
    <cellStyle name="Comma 2 5 2 4 4" xfId="19760" xr:uid="{E8EEE715-4473-4F3F-A6DF-9EEB7AFEC332}"/>
    <cellStyle name="Comma 2 5 2 4 4 2" xfId="33452" xr:uid="{442062E5-9739-49C6-B7EC-39BF52F73E73}"/>
    <cellStyle name="Comma 2 5 2 4 4 3" xfId="48336" xr:uid="{7DBA3E2B-5AC0-4EED-9A34-9FFD1644CEDC}"/>
    <cellStyle name="Comma 2 5 2 4 5" xfId="12916" xr:uid="{42B2033C-78D6-4F64-8F8F-CBFEDC768E05}"/>
    <cellStyle name="Comma 2 5 2 4 6" xfId="26606" xr:uid="{8B680344-0E5A-40C2-ACED-0C96EC3431E4}"/>
    <cellStyle name="Comma 2 5 2 4 7" xfId="41490" xr:uid="{E0CE8501-C624-42FF-AF85-70D4E6A7AB02}"/>
    <cellStyle name="Comma 2 5 2 5" xfId="7778" xr:uid="{A07ECBD7-CDDB-477C-84EE-F8ED3EF9B161}"/>
    <cellStyle name="Comma 2 5 2 5 2" xfId="11200" xr:uid="{0F578BE8-E641-46D4-B67E-99643819DBD1}"/>
    <cellStyle name="Comma 2 5 2 5 2 2" xfId="24890" xr:uid="{427FE589-3913-4F1E-AA5A-B059FAB7E036}"/>
    <cellStyle name="Comma 2 5 2 5 2 2 2" xfId="38582" xr:uid="{0D19BED2-EF76-4C95-BD25-10EB1B0128D3}"/>
    <cellStyle name="Comma 2 5 2 5 2 2 3" xfId="53466" xr:uid="{68A460F9-7EB2-4017-9EFA-DBFD535E8DC6}"/>
    <cellStyle name="Comma 2 5 2 5 2 3" xfId="18046" xr:uid="{D6862BB7-C52E-4036-81A6-D7BDF05A5BA1}"/>
    <cellStyle name="Comma 2 5 2 5 2 4" xfId="31736" xr:uid="{91F8ECAC-AA1A-4026-9074-FBD3E80ABC88}"/>
    <cellStyle name="Comma 2 5 2 5 2 5" xfId="46620" xr:uid="{4C0AB8C5-6F36-4714-9935-B159FA32D312}"/>
    <cellStyle name="Comma 2 5 2 5 3" xfId="21468" xr:uid="{2F35052B-F344-4310-92D6-5721027971FC}"/>
    <cellStyle name="Comma 2 5 2 5 3 2" xfId="35160" xr:uid="{45B25C90-51B3-4D92-BAC9-D8AB29DC915D}"/>
    <cellStyle name="Comma 2 5 2 5 3 3" xfId="50044" xr:uid="{A7356B8F-FE14-447A-B095-E470C2AFD73A}"/>
    <cellStyle name="Comma 2 5 2 5 4" xfId="14624" xr:uid="{FED9D8FE-5BB8-42DE-BC1C-7D9BEA9BF66C}"/>
    <cellStyle name="Comma 2 5 2 5 5" xfId="28314" xr:uid="{7C2AC641-3C38-4F0B-A727-617AB69F2F2A}"/>
    <cellStyle name="Comma 2 5 2 5 6" xfId="43198" xr:uid="{1AB22925-0838-4810-AF49-9B38D33C1611}"/>
    <cellStyle name="Comma 2 5 2 6" xfId="9488" xr:uid="{20CBBABE-D7A7-4984-8B48-E56E384977C1}"/>
    <cellStyle name="Comma 2 5 2 6 2" xfId="23178" xr:uid="{FC8BA4E5-1BE4-4739-A7B2-F91310191EF5}"/>
    <cellStyle name="Comma 2 5 2 6 2 2" xfId="36870" xr:uid="{682FFED9-E845-498F-8F5C-159210579FC7}"/>
    <cellStyle name="Comma 2 5 2 6 2 3" xfId="51754" xr:uid="{1882E8D9-9236-470B-807E-651AC0EAE317}"/>
    <cellStyle name="Comma 2 5 2 6 3" xfId="16334" xr:uid="{6F9880B9-A571-471E-A9E4-1348EDC980A9}"/>
    <cellStyle name="Comma 2 5 2 6 4" xfId="30024" xr:uid="{D00A58F9-9265-452A-B8AA-454E40C3CE06}"/>
    <cellStyle name="Comma 2 5 2 6 5" xfId="44908" xr:uid="{829F85AA-F98D-4764-8C35-1AFD3A8664FA}"/>
    <cellStyle name="Comma 2 5 2 7" xfId="19756" xr:uid="{CCE2EC47-927F-4178-B285-5A1426B278A9}"/>
    <cellStyle name="Comma 2 5 2 7 2" xfId="33448" xr:uid="{04944F30-A8DE-4635-A4D0-CC75C45A6F50}"/>
    <cellStyle name="Comma 2 5 2 7 3" xfId="48332" xr:uid="{7756A114-002C-444F-98CF-EA8FC9D1468D}"/>
    <cellStyle name="Comma 2 5 2 8" xfId="12912" xr:uid="{822A4832-8F69-4BAB-99DD-1776A9EC02FE}"/>
    <cellStyle name="Comma 2 5 2 9" xfId="26602" xr:uid="{D9D25205-7FF4-4B24-973F-E04BF51FF57D}"/>
    <cellStyle name="Comma 2 5 3" xfId="6069" xr:uid="{C204C1EF-CB93-4CEE-83F0-5525F1D01AEB}"/>
    <cellStyle name="Comma 2 5 3 10" xfId="41491" xr:uid="{D189FC61-8F95-479C-9FCD-0B8278E61408}"/>
    <cellStyle name="Comma 2 5 3 2" xfId="6070" xr:uid="{CB2BCA13-31EE-4E70-B6F8-C78546169C65}"/>
    <cellStyle name="Comma 2 5 3 2 2" xfId="6071" xr:uid="{0D23A28A-E46F-4029-AF74-465BC8CCF694}"/>
    <cellStyle name="Comma 2 5 3 2 2 2" xfId="7785" xr:uid="{713128EE-03A6-4D6A-BFDD-0BA8F82F4666}"/>
    <cellStyle name="Comma 2 5 3 2 2 2 2" xfId="11207" xr:uid="{6AC58366-1198-4EE4-9373-66526163B0C0}"/>
    <cellStyle name="Comma 2 5 3 2 2 2 2 2" xfId="24897" xr:uid="{C1EFB75B-B8D7-40AE-82C7-BF30F25D6801}"/>
    <cellStyle name="Comma 2 5 3 2 2 2 2 2 2" xfId="38589" xr:uid="{2DBD29E3-9593-4C8E-A1E8-8C3F14E142CB}"/>
    <cellStyle name="Comma 2 5 3 2 2 2 2 2 3" xfId="53473" xr:uid="{D5EBDA62-8A57-45A2-AC8A-08A7CE2A9083}"/>
    <cellStyle name="Comma 2 5 3 2 2 2 2 3" xfId="18053" xr:uid="{FAB9A3C8-8A54-42B0-9B21-04DFC4BF6BF7}"/>
    <cellStyle name="Comma 2 5 3 2 2 2 2 4" xfId="31743" xr:uid="{B61694FF-C628-4696-A43B-714EA3BB32EA}"/>
    <cellStyle name="Comma 2 5 3 2 2 2 2 5" xfId="46627" xr:uid="{798AD921-F784-4F1F-BA81-37AE45A20E6F}"/>
    <cellStyle name="Comma 2 5 3 2 2 2 3" xfId="21475" xr:uid="{A3672879-CA1B-4B8C-8286-D00501D2FEAC}"/>
    <cellStyle name="Comma 2 5 3 2 2 2 3 2" xfId="35167" xr:uid="{713385D5-F4A0-4B27-8A89-1DFE2FBEC425}"/>
    <cellStyle name="Comma 2 5 3 2 2 2 3 3" xfId="50051" xr:uid="{7C257366-AB87-4804-A41F-683A421C6BFE}"/>
    <cellStyle name="Comma 2 5 3 2 2 2 4" xfId="14631" xr:uid="{ECF5FC43-95EA-45BB-9AF1-C47AE43ACC9E}"/>
    <cellStyle name="Comma 2 5 3 2 2 2 5" xfId="28321" xr:uid="{8787EDEA-23D1-4CD4-88F2-97F19745F6C2}"/>
    <cellStyle name="Comma 2 5 3 2 2 2 6" xfId="43205" xr:uid="{351106E7-7A51-4B7C-8C3E-4881D2ABB36F}"/>
    <cellStyle name="Comma 2 5 3 2 2 3" xfId="9495" xr:uid="{D11A2C26-E3E0-447B-BB2D-BA4891AF8A52}"/>
    <cellStyle name="Comma 2 5 3 2 2 3 2" xfId="23185" xr:uid="{F61C23BB-578D-4877-94B2-80C6D9D92AB9}"/>
    <cellStyle name="Comma 2 5 3 2 2 3 2 2" xfId="36877" xr:uid="{771DE5E9-0B07-47B8-90E2-144C1BD20E71}"/>
    <cellStyle name="Comma 2 5 3 2 2 3 2 3" xfId="51761" xr:uid="{BF01873A-3927-4A8B-B8E7-D75D0960F6CC}"/>
    <cellStyle name="Comma 2 5 3 2 2 3 3" xfId="16341" xr:uid="{4C68DB0B-654F-42B8-B4DB-B231A8E2521C}"/>
    <cellStyle name="Comma 2 5 3 2 2 3 4" xfId="30031" xr:uid="{D6DEAA11-92F9-461B-8E00-D4582A9B4F25}"/>
    <cellStyle name="Comma 2 5 3 2 2 3 5" xfId="44915" xr:uid="{3DC07F24-75DD-4687-9BE4-C07FD030E6FB}"/>
    <cellStyle name="Comma 2 5 3 2 2 4" xfId="19763" xr:uid="{FE87C156-0AE9-415F-ADE8-BBA9B3FE65D7}"/>
    <cellStyle name="Comma 2 5 3 2 2 4 2" xfId="33455" xr:uid="{E2E7A55B-BA34-4784-A057-439140E33C94}"/>
    <cellStyle name="Comma 2 5 3 2 2 4 3" xfId="48339" xr:uid="{8429D8E3-99CE-4954-B17C-E5EBA7EA3C7C}"/>
    <cellStyle name="Comma 2 5 3 2 2 5" xfId="12919" xr:uid="{CA03DA1E-4DE5-450D-BD80-AAD91DD3D4EF}"/>
    <cellStyle name="Comma 2 5 3 2 2 6" xfId="26609" xr:uid="{351B58BC-EDB2-465E-961E-C3759C53F324}"/>
    <cellStyle name="Comma 2 5 3 2 2 7" xfId="41493" xr:uid="{B4A3DFC1-AD51-4A52-9D9E-A4E355E6CFCC}"/>
    <cellStyle name="Comma 2 5 3 2 3" xfId="7784" xr:uid="{5DF1264A-FCD2-4C0E-80FD-A16ABF68FF3F}"/>
    <cellStyle name="Comma 2 5 3 2 3 2" xfId="11206" xr:uid="{09812C45-A653-425B-B3ED-7C41870EA23A}"/>
    <cellStyle name="Comma 2 5 3 2 3 2 2" xfId="24896" xr:uid="{0D0FF639-A87E-4B71-AF06-2571CD9DC113}"/>
    <cellStyle name="Comma 2 5 3 2 3 2 2 2" xfId="38588" xr:uid="{1C868E37-698D-4B25-946B-D429F1E21AB2}"/>
    <cellStyle name="Comma 2 5 3 2 3 2 2 3" xfId="53472" xr:uid="{E2977F55-A76D-4A85-8F5D-6233C824E5CA}"/>
    <cellStyle name="Comma 2 5 3 2 3 2 3" xfId="18052" xr:uid="{39DFBDD3-D29F-4DC8-B0C2-9EF3321623FD}"/>
    <cellStyle name="Comma 2 5 3 2 3 2 4" xfId="31742" xr:uid="{893FF0C7-493E-42FB-B805-931E1BE5B361}"/>
    <cellStyle name="Comma 2 5 3 2 3 2 5" xfId="46626" xr:uid="{35E153CC-94C6-4542-B035-2E74690AAFC2}"/>
    <cellStyle name="Comma 2 5 3 2 3 3" xfId="21474" xr:uid="{9E765D7A-EED7-4FDC-9D2F-6B0C67AA952C}"/>
    <cellStyle name="Comma 2 5 3 2 3 3 2" xfId="35166" xr:uid="{9337DB4C-1F1B-40D2-B37E-40B8EBB134DA}"/>
    <cellStyle name="Comma 2 5 3 2 3 3 3" xfId="50050" xr:uid="{8360C2B1-5E12-4BF1-B037-0462F06EE5FB}"/>
    <cellStyle name="Comma 2 5 3 2 3 4" xfId="14630" xr:uid="{90CADC86-10BB-4225-91BA-54DB5DFAC733}"/>
    <cellStyle name="Comma 2 5 3 2 3 5" xfId="28320" xr:uid="{7A8841C2-D4C6-4728-9FF2-A0D2EA2CCD85}"/>
    <cellStyle name="Comma 2 5 3 2 3 6" xfId="43204" xr:uid="{9BD7C4D0-8F8B-4C87-A16A-5F6653581D8A}"/>
    <cellStyle name="Comma 2 5 3 2 4" xfId="9494" xr:uid="{60BF265C-7240-4CBF-B0FC-B4D8CB268824}"/>
    <cellStyle name="Comma 2 5 3 2 4 2" xfId="23184" xr:uid="{2A2BAAA2-03E0-486C-940D-3655E2D7E6AD}"/>
    <cellStyle name="Comma 2 5 3 2 4 2 2" xfId="36876" xr:uid="{0A9C7172-75B4-4AB3-AD13-AF93372BD826}"/>
    <cellStyle name="Comma 2 5 3 2 4 2 3" xfId="51760" xr:uid="{BC7EB704-AFF7-49D8-AA9F-C97FF5F2DF2D}"/>
    <cellStyle name="Comma 2 5 3 2 4 3" xfId="16340" xr:uid="{D4982BE7-5581-4913-A79F-E99580FD6388}"/>
    <cellStyle name="Comma 2 5 3 2 4 4" xfId="30030" xr:uid="{1B100D7A-545D-4595-9259-D59D77C90A27}"/>
    <cellStyle name="Comma 2 5 3 2 4 5" xfId="44914" xr:uid="{567F2A94-EE03-4BAB-B377-8BE9ECC519FA}"/>
    <cellStyle name="Comma 2 5 3 2 5" xfId="19762" xr:uid="{33724953-DB89-46AA-9A98-F94169AF38D8}"/>
    <cellStyle name="Comma 2 5 3 2 5 2" xfId="33454" xr:uid="{3DFBFAD8-C0E5-4BFF-9260-BED783A9AB59}"/>
    <cellStyle name="Comma 2 5 3 2 5 3" xfId="48338" xr:uid="{476C96B4-BE55-4E6C-A6B1-D1580D64020B}"/>
    <cellStyle name="Comma 2 5 3 2 6" xfId="12918" xr:uid="{2BC2EFC2-04C4-4CAC-B4DC-BC6C5F4C3699}"/>
    <cellStyle name="Comma 2 5 3 2 7" xfId="26608" xr:uid="{119C0F2D-4551-437A-B57E-FA0F73AFF9C7}"/>
    <cellStyle name="Comma 2 5 3 2 8" xfId="41492" xr:uid="{B1F9C294-ECE3-4A7C-9244-3A92D684489F}"/>
    <cellStyle name="Comma 2 5 3 3" xfId="6072" xr:uid="{5C72F929-4B8D-41E8-99FF-400F19022272}"/>
    <cellStyle name="Comma 2 5 3 3 2" xfId="7786" xr:uid="{BCE72B6B-2F70-4FB7-B33B-152B36E44084}"/>
    <cellStyle name="Comma 2 5 3 3 2 2" xfId="11208" xr:uid="{B14BDB65-9C94-4AEB-98D9-FD111AD2E64F}"/>
    <cellStyle name="Comma 2 5 3 3 2 2 2" xfId="24898" xr:uid="{38F66904-B8F4-4DB1-8F61-6D5F339E6452}"/>
    <cellStyle name="Comma 2 5 3 3 2 2 2 2" xfId="38590" xr:uid="{4B0154C2-F975-4B73-B227-FF17252C53F9}"/>
    <cellStyle name="Comma 2 5 3 3 2 2 2 3" xfId="53474" xr:uid="{443C094D-56C9-438F-8773-0B5A65999AE5}"/>
    <cellStyle name="Comma 2 5 3 3 2 2 3" xfId="18054" xr:uid="{F8F69877-5ADD-4F7B-B947-0301D31DE458}"/>
    <cellStyle name="Comma 2 5 3 3 2 2 4" xfId="31744" xr:uid="{A1F24A98-EE8B-4A46-8486-30A018FEF5AC}"/>
    <cellStyle name="Comma 2 5 3 3 2 2 5" xfId="46628" xr:uid="{05428291-D725-4C83-A0AB-A280DA9A3B54}"/>
    <cellStyle name="Comma 2 5 3 3 2 3" xfId="21476" xr:uid="{432B4F61-736A-41A6-BE75-01D650BDBF52}"/>
    <cellStyle name="Comma 2 5 3 3 2 3 2" xfId="35168" xr:uid="{DE07F08F-16C0-45C4-B884-135FD83ABBB0}"/>
    <cellStyle name="Comma 2 5 3 3 2 3 3" xfId="50052" xr:uid="{B0AAF2E1-BCD2-4C26-A94E-2F9BB5CE044E}"/>
    <cellStyle name="Comma 2 5 3 3 2 4" xfId="14632" xr:uid="{6145F2DC-8A66-414A-9B02-54F49F9214CD}"/>
    <cellStyle name="Comma 2 5 3 3 2 5" xfId="28322" xr:uid="{8EC1CAEF-A5DF-4F50-8178-6FDD163861DB}"/>
    <cellStyle name="Comma 2 5 3 3 2 6" xfId="43206" xr:uid="{1017F75B-68D4-41D3-B20C-FCA61EE02457}"/>
    <cellStyle name="Comma 2 5 3 3 3" xfId="9496" xr:uid="{072B82C4-616D-4353-A131-6AD32DE02AA3}"/>
    <cellStyle name="Comma 2 5 3 3 3 2" xfId="23186" xr:uid="{3B149C81-6C26-4125-ACBF-7934C71EDE9A}"/>
    <cellStyle name="Comma 2 5 3 3 3 2 2" xfId="36878" xr:uid="{128E4F9B-DEC2-4EE6-BE77-23C1C96A3993}"/>
    <cellStyle name="Comma 2 5 3 3 3 2 3" xfId="51762" xr:uid="{1E330D57-8EC3-4833-B15C-04D119DA37F6}"/>
    <cellStyle name="Comma 2 5 3 3 3 3" xfId="16342" xr:uid="{D293DC80-6EE6-42E6-BF4E-AF81D85E19BB}"/>
    <cellStyle name="Comma 2 5 3 3 3 4" xfId="30032" xr:uid="{FCB71988-DEC6-4105-BED6-94694F90D6DF}"/>
    <cellStyle name="Comma 2 5 3 3 3 5" xfId="44916" xr:uid="{73590471-4B3D-4DF0-B4AE-B6C76A863B4A}"/>
    <cellStyle name="Comma 2 5 3 3 4" xfId="19764" xr:uid="{96AC5BA2-837F-43ED-8A35-9B3236CFF57D}"/>
    <cellStyle name="Comma 2 5 3 3 4 2" xfId="33456" xr:uid="{EC003797-356D-4441-B6DE-8588419129BF}"/>
    <cellStyle name="Comma 2 5 3 3 4 3" xfId="48340" xr:uid="{CA376DA9-2199-4B3C-B8EE-342E07AB1B8D}"/>
    <cellStyle name="Comma 2 5 3 3 5" xfId="12920" xr:uid="{472CEAB0-2C5F-4A1B-93E4-ADFBFDA85293}"/>
    <cellStyle name="Comma 2 5 3 3 6" xfId="26610" xr:uid="{D190BB9C-7169-4153-8493-2D5C82462348}"/>
    <cellStyle name="Comma 2 5 3 3 7" xfId="41494" xr:uid="{27F3745A-864E-4057-A1D2-C0589A35ECB4}"/>
    <cellStyle name="Comma 2 5 3 4" xfId="6073" xr:uid="{4111CDF7-8184-4A3D-9401-FAE81276D3CD}"/>
    <cellStyle name="Comma 2 5 3 4 2" xfId="7787" xr:uid="{BA83FD36-FADF-4288-8434-416AFE70EBA8}"/>
    <cellStyle name="Comma 2 5 3 4 2 2" xfId="11209" xr:uid="{8418B336-2EAA-4147-A424-A2EADD52E20B}"/>
    <cellStyle name="Comma 2 5 3 4 2 2 2" xfId="24899" xr:uid="{EFFC0829-F421-4A59-94C1-E5EB44137D0F}"/>
    <cellStyle name="Comma 2 5 3 4 2 2 2 2" xfId="38591" xr:uid="{24BD77BA-01A8-43FB-950E-9B94D49E5A50}"/>
    <cellStyle name="Comma 2 5 3 4 2 2 2 3" xfId="53475" xr:uid="{B8A33E01-1A48-4DBE-87BF-1819E75EB949}"/>
    <cellStyle name="Comma 2 5 3 4 2 2 3" xfId="18055" xr:uid="{E313E693-363A-44CA-8761-BB84BD0FFC8F}"/>
    <cellStyle name="Comma 2 5 3 4 2 2 4" xfId="31745" xr:uid="{BF272728-23E0-41A7-9D0A-59A475DD3A11}"/>
    <cellStyle name="Comma 2 5 3 4 2 2 5" xfId="46629" xr:uid="{06C1154A-F306-4EBA-AA3B-6E713B98F827}"/>
    <cellStyle name="Comma 2 5 3 4 2 3" xfId="21477" xr:uid="{1E8F89BC-F151-42F8-B9C2-00B0C4B74426}"/>
    <cellStyle name="Comma 2 5 3 4 2 3 2" xfId="35169" xr:uid="{724FCE0C-905C-47C0-B7F8-00B078188EAD}"/>
    <cellStyle name="Comma 2 5 3 4 2 3 3" xfId="50053" xr:uid="{33BCB01A-2F5A-4DD4-BE80-7B3BC475D2DC}"/>
    <cellStyle name="Comma 2 5 3 4 2 4" xfId="14633" xr:uid="{035CB058-AA56-4381-80AA-29273DA96182}"/>
    <cellStyle name="Comma 2 5 3 4 2 5" xfId="28323" xr:uid="{B39C43AF-E51A-4AAF-BE60-A769C5540E8E}"/>
    <cellStyle name="Comma 2 5 3 4 2 6" xfId="43207" xr:uid="{071131BD-0B9C-4E44-972D-64689D797AD1}"/>
    <cellStyle name="Comma 2 5 3 4 3" xfId="9497" xr:uid="{60C3AC23-1280-475E-88E2-79FBE162841A}"/>
    <cellStyle name="Comma 2 5 3 4 3 2" xfId="23187" xr:uid="{D10484FA-4625-4F83-8B36-E4B20CBAA7B4}"/>
    <cellStyle name="Comma 2 5 3 4 3 2 2" xfId="36879" xr:uid="{D5F23DB8-E5CA-4E2D-9E0B-52FAC8375B84}"/>
    <cellStyle name="Comma 2 5 3 4 3 2 3" xfId="51763" xr:uid="{55D69A20-3E5A-4495-B93B-A27D91F242E0}"/>
    <cellStyle name="Comma 2 5 3 4 3 3" xfId="16343" xr:uid="{9DE3752E-07CF-4DC0-B0BE-4192B2213F03}"/>
    <cellStyle name="Comma 2 5 3 4 3 4" xfId="30033" xr:uid="{CEEF175E-B74B-4DC4-B2F9-EEF0139916A8}"/>
    <cellStyle name="Comma 2 5 3 4 3 5" xfId="44917" xr:uid="{BF946EBE-DCB4-427F-8DD5-0624684E1923}"/>
    <cellStyle name="Comma 2 5 3 4 4" xfId="19765" xr:uid="{5BD35A8A-1D57-4B23-AA6A-9FD5742BE00B}"/>
    <cellStyle name="Comma 2 5 3 4 4 2" xfId="33457" xr:uid="{1E189AF8-8079-449B-91AA-BBA4C560C37E}"/>
    <cellStyle name="Comma 2 5 3 4 4 3" xfId="48341" xr:uid="{6BDE41A9-B472-44B3-8FDA-1493BA35487B}"/>
    <cellStyle name="Comma 2 5 3 4 5" xfId="12921" xr:uid="{87B2A471-412D-4E92-96C2-E3BFE5F20CE0}"/>
    <cellStyle name="Comma 2 5 3 4 6" xfId="26611" xr:uid="{7408F733-04A6-4B68-9FDB-EBAC3521D060}"/>
    <cellStyle name="Comma 2 5 3 4 7" xfId="41495" xr:uid="{82518517-EF8E-4F25-90AE-908CF0E3DA50}"/>
    <cellStyle name="Comma 2 5 3 5" xfId="7783" xr:uid="{6016017C-752C-469E-9631-6FB284D2089D}"/>
    <cellStyle name="Comma 2 5 3 5 2" xfId="11205" xr:uid="{349C8166-A720-4A32-A925-3716CF9469C8}"/>
    <cellStyle name="Comma 2 5 3 5 2 2" xfId="24895" xr:uid="{21982842-4BAF-4710-AB06-9D68DCEA8559}"/>
    <cellStyle name="Comma 2 5 3 5 2 2 2" xfId="38587" xr:uid="{2F13169D-AFF9-494A-8701-44D09C9B14C6}"/>
    <cellStyle name="Comma 2 5 3 5 2 2 3" xfId="53471" xr:uid="{596623D2-9ADC-4421-94CC-4C393CC1B23E}"/>
    <cellStyle name="Comma 2 5 3 5 2 3" xfId="18051" xr:uid="{6A84E330-A6A7-445D-B36D-99A461CA11EF}"/>
    <cellStyle name="Comma 2 5 3 5 2 4" xfId="31741" xr:uid="{E72B2776-03F7-4D64-9C72-5F8A7D8657F5}"/>
    <cellStyle name="Comma 2 5 3 5 2 5" xfId="46625" xr:uid="{FAE802B8-196A-4236-9AA3-C8D27822005B}"/>
    <cellStyle name="Comma 2 5 3 5 3" xfId="21473" xr:uid="{91E6BF1E-8264-4487-B37E-7105FF19B43B}"/>
    <cellStyle name="Comma 2 5 3 5 3 2" xfId="35165" xr:uid="{B4927E4F-1B87-4D6C-87FB-5F6BE9F09EAC}"/>
    <cellStyle name="Comma 2 5 3 5 3 3" xfId="50049" xr:uid="{D194A8D6-BB36-40A3-901F-3B523068648E}"/>
    <cellStyle name="Comma 2 5 3 5 4" xfId="14629" xr:uid="{8E97D0A4-E959-4937-BD2D-B26B251C0508}"/>
    <cellStyle name="Comma 2 5 3 5 5" xfId="28319" xr:uid="{2CDD0903-3BD6-4A09-8DBA-DB5BAEB41F3E}"/>
    <cellStyle name="Comma 2 5 3 5 6" xfId="43203" xr:uid="{BB1E012D-4A59-471B-9812-B3754CD71F7D}"/>
    <cellStyle name="Comma 2 5 3 6" xfId="9493" xr:uid="{383AB4DA-6BB7-4D17-BF4F-1F37C4284D85}"/>
    <cellStyle name="Comma 2 5 3 6 2" xfId="23183" xr:uid="{DA2307E2-8C61-4D52-A9C8-9AB50D0C40C4}"/>
    <cellStyle name="Comma 2 5 3 6 2 2" xfId="36875" xr:uid="{FD793DD6-5F71-457C-985D-25598CCBE971}"/>
    <cellStyle name="Comma 2 5 3 6 2 3" xfId="51759" xr:uid="{9F588C66-82A4-4BE8-B501-2F9FA7F6DDF0}"/>
    <cellStyle name="Comma 2 5 3 6 3" xfId="16339" xr:uid="{2A8CC55C-854B-417F-8636-50180B596EAA}"/>
    <cellStyle name="Comma 2 5 3 6 4" xfId="30029" xr:uid="{53F13606-55E6-4DE5-AB73-27EA510B2015}"/>
    <cellStyle name="Comma 2 5 3 6 5" xfId="44913" xr:uid="{BD40022C-39EC-4B96-AA3D-3D34328C78D9}"/>
    <cellStyle name="Comma 2 5 3 7" xfId="19761" xr:uid="{F27A9A5F-1DE1-4CDF-805E-CF23D89C5A8C}"/>
    <cellStyle name="Comma 2 5 3 7 2" xfId="33453" xr:uid="{24907585-0DB2-44F0-A59A-4BCE444A9043}"/>
    <cellStyle name="Comma 2 5 3 7 3" xfId="48337" xr:uid="{8C729CF9-4CCB-457D-92B4-1DF0E50B83EE}"/>
    <cellStyle name="Comma 2 5 3 8" xfId="12917" xr:uid="{34CF37A8-F43C-4056-845F-845543B281DA}"/>
    <cellStyle name="Comma 2 5 3 9" xfId="26607" xr:uid="{33AD1043-3A64-4DE3-A08E-B66202C2D66E}"/>
    <cellStyle name="Comma 2 5 4" xfId="6074" xr:uid="{71A85C88-A5E4-4B19-A473-35A6E0116C98}"/>
    <cellStyle name="Comma 2 5 4 2" xfId="6075" xr:uid="{745E392C-DD55-4FDD-9C84-DB2FB9FD345C}"/>
    <cellStyle name="Comma 2 5 4 2 2" xfId="7789" xr:uid="{714B718A-445B-468A-A1B5-8EC28988E1EF}"/>
    <cellStyle name="Comma 2 5 4 2 2 2" xfId="11211" xr:uid="{0BB23B46-CD53-47B0-9F6A-491DC9F0AB36}"/>
    <cellStyle name="Comma 2 5 4 2 2 2 2" xfId="24901" xr:uid="{AE566685-1B18-4F53-B551-F10F25D54C33}"/>
    <cellStyle name="Comma 2 5 4 2 2 2 2 2" xfId="38593" xr:uid="{4B5AED9D-E021-44A8-BE91-4DB1C837D7C5}"/>
    <cellStyle name="Comma 2 5 4 2 2 2 2 3" xfId="53477" xr:uid="{9AC8D292-6DC0-4C15-A853-7D22A587A9C6}"/>
    <cellStyle name="Comma 2 5 4 2 2 2 3" xfId="18057" xr:uid="{32142A98-A281-4B85-8517-81E8E3DDA00B}"/>
    <cellStyle name="Comma 2 5 4 2 2 2 4" xfId="31747" xr:uid="{8C11F630-BB13-404E-BD30-75D1F06974D2}"/>
    <cellStyle name="Comma 2 5 4 2 2 2 5" xfId="46631" xr:uid="{FBA98677-4E18-425E-9E34-D0BC33C58209}"/>
    <cellStyle name="Comma 2 5 4 2 2 3" xfId="21479" xr:uid="{60F2D3DA-E227-4E91-86DF-3AA4827B6D17}"/>
    <cellStyle name="Comma 2 5 4 2 2 3 2" xfId="35171" xr:uid="{68101F65-2B34-4AF1-BB20-EBCB6A13A36C}"/>
    <cellStyle name="Comma 2 5 4 2 2 3 3" xfId="50055" xr:uid="{DB33C5A9-1AE2-4D4C-87D9-36A7FF24710C}"/>
    <cellStyle name="Comma 2 5 4 2 2 4" xfId="14635" xr:uid="{0710A50E-2BD4-4CF0-91E2-203BFDAF99A5}"/>
    <cellStyle name="Comma 2 5 4 2 2 5" xfId="28325" xr:uid="{2A299F16-8229-470B-9F83-E7DE067F0967}"/>
    <cellStyle name="Comma 2 5 4 2 2 6" xfId="43209" xr:uid="{676E740F-A3EE-49B1-A355-EB0B51806D59}"/>
    <cellStyle name="Comma 2 5 4 2 3" xfId="9499" xr:uid="{FF2F21F4-41B1-4699-8A9B-DFB2CB9424C2}"/>
    <cellStyle name="Comma 2 5 4 2 3 2" xfId="23189" xr:uid="{5F987355-3BAA-4BD1-83D6-1589B07D5DFB}"/>
    <cellStyle name="Comma 2 5 4 2 3 2 2" xfId="36881" xr:uid="{2E105973-40F4-4327-B1D5-DF62C8CEAC72}"/>
    <cellStyle name="Comma 2 5 4 2 3 2 3" xfId="51765" xr:uid="{867BACA4-7803-4E55-A86F-404C931A6075}"/>
    <cellStyle name="Comma 2 5 4 2 3 3" xfId="16345" xr:uid="{8B77D41C-4D57-4DF5-BCCB-6FF3A5AB8BBD}"/>
    <cellStyle name="Comma 2 5 4 2 3 4" xfId="30035" xr:uid="{2F65E517-8B3D-4269-A9A4-7513B8CEC4C2}"/>
    <cellStyle name="Comma 2 5 4 2 3 5" xfId="44919" xr:uid="{F475A739-B341-4DA0-BA9F-E7E908D3056F}"/>
    <cellStyle name="Comma 2 5 4 2 4" xfId="19767" xr:uid="{FB1038B6-5A25-4BFF-BD18-BF7465590ADD}"/>
    <cellStyle name="Comma 2 5 4 2 4 2" xfId="33459" xr:uid="{A2BA22B3-7218-4B44-B06A-CAECF9840280}"/>
    <cellStyle name="Comma 2 5 4 2 4 3" xfId="48343" xr:uid="{EEFB455F-40E9-42DC-9554-AFE8B7D327CC}"/>
    <cellStyle name="Comma 2 5 4 2 5" xfId="12923" xr:uid="{ACC066D3-BB6E-4B20-94D1-EE4154803D21}"/>
    <cellStyle name="Comma 2 5 4 2 6" xfId="26613" xr:uid="{147DCD84-03A0-4AAE-AEF9-F854BFE2785C}"/>
    <cellStyle name="Comma 2 5 4 2 7" xfId="41497" xr:uid="{4F50F07E-4FC2-48FF-9468-DC3B93DE6782}"/>
    <cellStyle name="Comma 2 5 4 3" xfId="7788" xr:uid="{07AE4884-DC6D-42AB-929F-D01CB39BF420}"/>
    <cellStyle name="Comma 2 5 4 3 2" xfId="11210" xr:uid="{185706E1-FF47-4A6D-A99D-D443237EDD7C}"/>
    <cellStyle name="Comma 2 5 4 3 2 2" xfId="24900" xr:uid="{A37C5D60-F0DF-4AD7-A61F-076444C5DCFE}"/>
    <cellStyle name="Comma 2 5 4 3 2 2 2" xfId="38592" xr:uid="{5D8976AD-B6C8-4F18-9227-5FADE7DAEE43}"/>
    <cellStyle name="Comma 2 5 4 3 2 2 3" xfId="53476" xr:uid="{3127BECB-A692-4A4E-BEF0-E68B452FBB57}"/>
    <cellStyle name="Comma 2 5 4 3 2 3" xfId="18056" xr:uid="{AEBAE21E-5573-4213-9271-A71D5B4D0FD7}"/>
    <cellStyle name="Comma 2 5 4 3 2 4" xfId="31746" xr:uid="{DCB8A70F-5707-47BB-A1A7-B8BAFC464230}"/>
    <cellStyle name="Comma 2 5 4 3 2 5" xfId="46630" xr:uid="{09020CC2-75E1-40BA-9512-FEBEC39BB1F4}"/>
    <cellStyle name="Comma 2 5 4 3 3" xfId="21478" xr:uid="{1FE71961-903C-42B0-B9E5-4F38FEB8372C}"/>
    <cellStyle name="Comma 2 5 4 3 3 2" xfId="35170" xr:uid="{195C0BDC-6727-49F8-AF3B-322095E3A6FF}"/>
    <cellStyle name="Comma 2 5 4 3 3 3" xfId="50054" xr:uid="{38AD13F4-A7AE-4B1E-9000-332720CA3902}"/>
    <cellStyle name="Comma 2 5 4 3 4" xfId="14634" xr:uid="{0356B62E-330D-4202-A4B1-5BD40766C99A}"/>
    <cellStyle name="Comma 2 5 4 3 5" xfId="28324" xr:uid="{85878ACD-C789-4DBB-9FB5-2D0A9E0617B3}"/>
    <cellStyle name="Comma 2 5 4 3 6" xfId="43208" xr:uid="{40ADA83B-1734-4EAC-9899-8E7393DCBE11}"/>
    <cellStyle name="Comma 2 5 4 4" xfId="9498" xr:uid="{A8070A7C-4D93-471C-840D-FC1B4569D223}"/>
    <cellStyle name="Comma 2 5 4 4 2" xfId="23188" xr:uid="{8B8454F0-6491-4559-B147-99E3E82E1C85}"/>
    <cellStyle name="Comma 2 5 4 4 2 2" xfId="36880" xr:uid="{173E46A3-9BDA-4713-A9D7-2E63403EA773}"/>
    <cellStyle name="Comma 2 5 4 4 2 3" xfId="51764" xr:uid="{DA81CBE4-AD89-4399-861D-3101A7F3B48E}"/>
    <cellStyle name="Comma 2 5 4 4 3" xfId="16344" xr:uid="{08F7311D-68B0-4342-B349-39DD1516CE89}"/>
    <cellStyle name="Comma 2 5 4 4 4" xfId="30034" xr:uid="{5F08A729-1008-4D1D-9FDF-66D6315BBC30}"/>
    <cellStyle name="Comma 2 5 4 4 5" xfId="44918" xr:uid="{8D648525-66DB-48AE-9C08-742285D450A8}"/>
    <cellStyle name="Comma 2 5 4 5" xfId="19766" xr:uid="{1BCC3165-CA85-4CC8-9529-DA5C9C9CD881}"/>
    <cellStyle name="Comma 2 5 4 5 2" xfId="33458" xr:uid="{6AB1960B-7AD3-4AF5-92CD-9B413C952826}"/>
    <cellStyle name="Comma 2 5 4 5 3" xfId="48342" xr:uid="{00E1B4E1-6FE1-4790-B740-FE40034DD618}"/>
    <cellStyle name="Comma 2 5 4 6" xfId="12922" xr:uid="{F3090A0D-B512-45AC-8B56-02D61B5C2B55}"/>
    <cellStyle name="Comma 2 5 4 7" xfId="26612" xr:uid="{A7D387FB-297D-43B1-A420-680673EFC012}"/>
    <cellStyle name="Comma 2 5 4 8" xfId="41496" xr:uid="{36C305A4-A82D-4126-BD6E-EE1A940EB066}"/>
    <cellStyle name="Comma 2 5 5" xfId="6076" xr:uid="{628EAA52-BEB9-48AE-A097-823A200387F7}"/>
    <cellStyle name="Comma 2 5 5 2" xfId="7790" xr:uid="{BBEDD1C4-BAE0-4472-B724-E6A5EEC7D54F}"/>
    <cellStyle name="Comma 2 5 5 2 2" xfId="11212" xr:uid="{F46110D6-3499-4424-B8EE-6F44CB328170}"/>
    <cellStyle name="Comma 2 5 5 2 2 2" xfId="24902" xr:uid="{1769BE92-01EB-4474-BCB6-5AB0890AFD2A}"/>
    <cellStyle name="Comma 2 5 5 2 2 2 2" xfId="38594" xr:uid="{4281CC40-3C06-4EA5-99D5-9E287F1909A4}"/>
    <cellStyle name="Comma 2 5 5 2 2 2 3" xfId="53478" xr:uid="{65BE31F4-3E6D-4F51-A6BF-2084FB268A08}"/>
    <cellStyle name="Comma 2 5 5 2 2 3" xfId="18058" xr:uid="{7ADDFC8B-1128-44B0-A7F8-CF6905F162BA}"/>
    <cellStyle name="Comma 2 5 5 2 2 4" xfId="31748" xr:uid="{21B32877-55B3-47F6-A18A-904B8D40C41C}"/>
    <cellStyle name="Comma 2 5 5 2 2 5" xfId="46632" xr:uid="{D8879DE7-EE55-4F5E-B56E-395D5E5E191F}"/>
    <cellStyle name="Comma 2 5 5 2 3" xfId="21480" xr:uid="{262F51B0-C6F9-4166-8F90-EE63E7D11C73}"/>
    <cellStyle name="Comma 2 5 5 2 3 2" xfId="35172" xr:uid="{F6FC050C-3390-4E72-923E-021F6F597430}"/>
    <cellStyle name="Comma 2 5 5 2 3 3" xfId="50056" xr:uid="{A1FD2151-5D16-446E-BA7F-7F66C9091299}"/>
    <cellStyle name="Comma 2 5 5 2 4" xfId="14636" xr:uid="{CD83BB3F-9027-4BB6-B61B-9DED7001DF60}"/>
    <cellStyle name="Comma 2 5 5 2 5" xfId="28326" xr:uid="{C33AEF7F-8A84-4A79-AA8E-6C08EE0C4544}"/>
    <cellStyle name="Comma 2 5 5 2 6" xfId="43210" xr:uid="{DD76F499-768C-473F-9126-8D7B4824663C}"/>
    <cellStyle name="Comma 2 5 5 3" xfId="9500" xr:uid="{8374F5B4-62F7-4250-A45C-9BC390C53211}"/>
    <cellStyle name="Comma 2 5 5 3 2" xfId="23190" xr:uid="{EA820125-6514-4B61-A754-1EC14E0C6A3D}"/>
    <cellStyle name="Comma 2 5 5 3 2 2" xfId="36882" xr:uid="{539A5945-D0F5-4E47-9C88-820B96FB7ECF}"/>
    <cellStyle name="Comma 2 5 5 3 2 3" xfId="51766" xr:uid="{B2A11893-46ED-453D-8354-D7F355FDA6F1}"/>
    <cellStyle name="Comma 2 5 5 3 3" xfId="16346" xr:uid="{F1D9A8CD-6C2C-4275-90FE-D13ABF1659A1}"/>
    <cellStyle name="Comma 2 5 5 3 4" xfId="30036" xr:uid="{B3A4FF09-0DD7-4223-BA73-E1DE0BB9A9B7}"/>
    <cellStyle name="Comma 2 5 5 3 5" xfId="44920" xr:uid="{57CC4B57-1C3A-43E0-AD95-6A6B53DC46FC}"/>
    <cellStyle name="Comma 2 5 5 4" xfId="19768" xr:uid="{82632CDD-0525-45D2-952E-78C7CC4935D9}"/>
    <cellStyle name="Comma 2 5 5 4 2" xfId="33460" xr:uid="{4D83A966-9930-4D63-B049-5E2056A45487}"/>
    <cellStyle name="Comma 2 5 5 4 3" xfId="48344" xr:uid="{6D87EAB5-721D-4CC4-BC9E-5FE881D1882C}"/>
    <cellStyle name="Comma 2 5 5 5" xfId="12924" xr:uid="{2D45E62F-33AE-41DB-B8E7-91622F4FE242}"/>
    <cellStyle name="Comma 2 5 5 6" xfId="26614" xr:uid="{134CB46A-FAFF-45CD-B95F-3F39F9FA3B66}"/>
    <cellStyle name="Comma 2 5 5 7" xfId="41498" xr:uid="{3CE6C8CA-BB89-4302-94B1-353F3E4A6D10}"/>
    <cellStyle name="Comma 2 5 6" xfId="6077" xr:uid="{B4D4ACA0-423F-4C0A-B901-647563B6B960}"/>
    <cellStyle name="Comma 2 5 6 2" xfId="7791" xr:uid="{8FDAEC6B-6F92-460E-8916-C6070B39D2BA}"/>
    <cellStyle name="Comma 2 5 6 2 2" xfId="11213" xr:uid="{51D82D91-7480-4EC8-BDE1-A87371DD70FD}"/>
    <cellStyle name="Comma 2 5 6 2 2 2" xfId="24903" xr:uid="{4B4B4D4A-53AB-4296-BA78-4F1F7B25E309}"/>
    <cellStyle name="Comma 2 5 6 2 2 2 2" xfId="38595" xr:uid="{0C0AA5D8-B6A9-45AE-9DF5-6DEC8F4CF26F}"/>
    <cellStyle name="Comma 2 5 6 2 2 2 3" xfId="53479" xr:uid="{D65BDD6B-80E9-47C7-8473-F4C5A87B1734}"/>
    <cellStyle name="Comma 2 5 6 2 2 3" xfId="18059" xr:uid="{9ADDCD9C-5695-4FC7-BABB-80C59CC32EC3}"/>
    <cellStyle name="Comma 2 5 6 2 2 4" xfId="31749" xr:uid="{217B3AE4-3835-4D3F-9E23-43A01746580D}"/>
    <cellStyle name="Comma 2 5 6 2 2 5" xfId="46633" xr:uid="{39032D72-D666-4E3E-B77C-B141D7C28FCE}"/>
    <cellStyle name="Comma 2 5 6 2 3" xfId="21481" xr:uid="{13F787FA-C2D3-4B28-BD84-E2E79572846F}"/>
    <cellStyle name="Comma 2 5 6 2 3 2" xfId="35173" xr:uid="{26CF0764-839B-42B4-835E-E2D2D4583969}"/>
    <cellStyle name="Comma 2 5 6 2 3 3" xfId="50057" xr:uid="{A72D49E1-649D-4CAD-8175-102C9EC4854F}"/>
    <cellStyle name="Comma 2 5 6 2 4" xfId="14637" xr:uid="{3867B9AC-D6F0-4717-A45E-3DC8933A55D2}"/>
    <cellStyle name="Comma 2 5 6 2 5" xfId="28327" xr:uid="{39600031-025E-454D-AB8B-04F7E124BC9E}"/>
    <cellStyle name="Comma 2 5 6 2 6" xfId="43211" xr:uid="{504C9C42-BDF9-41CF-93C5-0D5CFE4A9EFC}"/>
    <cellStyle name="Comma 2 5 6 3" xfId="9501" xr:uid="{F7E65EE4-66E0-4574-9198-EB71DF6D9CD8}"/>
    <cellStyle name="Comma 2 5 6 3 2" xfId="23191" xr:uid="{E33945B3-E7F5-4775-AC38-B86BB7D17F90}"/>
    <cellStyle name="Comma 2 5 6 3 2 2" xfId="36883" xr:uid="{AAFF9560-E2CC-4C6D-ACC1-4B5DEA1BEB61}"/>
    <cellStyle name="Comma 2 5 6 3 2 3" xfId="51767" xr:uid="{168D07A7-CC6C-4B2D-AFD9-3CC15ACC77CF}"/>
    <cellStyle name="Comma 2 5 6 3 3" xfId="16347" xr:uid="{14DD9080-9E95-4F72-9D69-6F6265A8A0E0}"/>
    <cellStyle name="Comma 2 5 6 3 4" xfId="30037" xr:uid="{B3B60FC2-2CDC-45CB-A412-1DA9A1543AD7}"/>
    <cellStyle name="Comma 2 5 6 3 5" xfId="44921" xr:uid="{9D104CBE-C2C7-468A-8184-1091084BB114}"/>
    <cellStyle name="Comma 2 5 6 4" xfId="19769" xr:uid="{DE6450EF-FB3F-45FD-BB18-4E7BCF62986F}"/>
    <cellStyle name="Comma 2 5 6 4 2" xfId="33461" xr:uid="{00878D08-52BA-4831-9E43-7F012600B540}"/>
    <cellStyle name="Comma 2 5 6 4 3" xfId="48345" xr:uid="{1051A488-3FD9-4150-87F6-C9F4024F293D}"/>
    <cellStyle name="Comma 2 5 6 5" xfId="12925" xr:uid="{9A5E7B3F-A8CE-4BE4-9912-CBA2E62B1DD1}"/>
    <cellStyle name="Comma 2 5 6 6" xfId="26615" xr:uid="{099B79D3-3655-4249-9BE7-E73511FD7437}"/>
    <cellStyle name="Comma 2 5 6 7" xfId="41499" xr:uid="{DE02CD70-3DA0-40D5-B1AC-5CDAB5B682AB}"/>
    <cellStyle name="Comma 2 5 7" xfId="7777" xr:uid="{1EE21F94-B2E1-4A73-B155-E57527C8D25E}"/>
    <cellStyle name="Comma 2 5 7 2" xfId="11199" xr:uid="{48EBB4E4-4C3B-4D62-B5E4-B3686EA9CE51}"/>
    <cellStyle name="Comma 2 5 7 2 2" xfId="24889" xr:uid="{AB6B6AFD-CB66-4B3B-B0EC-CC249F4C73AB}"/>
    <cellStyle name="Comma 2 5 7 2 2 2" xfId="38581" xr:uid="{D63B5AC2-6E30-46A4-8ED6-7527C9AA2EAA}"/>
    <cellStyle name="Comma 2 5 7 2 2 3" xfId="53465" xr:uid="{68650D2C-2ABC-42ED-976F-FF29028A84A2}"/>
    <cellStyle name="Comma 2 5 7 2 3" xfId="18045" xr:uid="{64423107-A779-4AAE-A38F-7529B997182E}"/>
    <cellStyle name="Comma 2 5 7 2 4" xfId="31735" xr:uid="{B74D22A8-61DE-4286-AF74-4E8C932E1FA0}"/>
    <cellStyle name="Comma 2 5 7 2 5" xfId="46619" xr:uid="{2425FB67-C08A-409D-A932-C4074BD4709F}"/>
    <cellStyle name="Comma 2 5 7 3" xfId="21467" xr:uid="{09ACC7F8-163C-4BFC-822A-C871F5AEBE32}"/>
    <cellStyle name="Comma 2 5 7 3 2" xfId="35159" xr:uid="{C60FC0F2-BBBE-4C51-A4E4-DC055D661D65}"/>
    <cellStyle name="Comma 2 5 7 3 3" xfId="50043" xr:uid="{2BB746C4-57DE-4DE0-A4BB-18F8F8C5B0C3}"/>
    <cellStyle name="Comma 2 5 7 4" xfId="14623" xr:uid="{3BDC7C6D-0807-4A0E-B358-4EE3FCA38FF2}"/>
    <cellStyle name="Comma 2 5 7 5" xfId="28313" xr:uid="{646391A2-8ECC-4F2C-80DE-270F3FD15645}"/>
    <cellStyle name="Comma 2 5 7 6" xfId="43197" xr:uid="{83E9256F-624F-4F1E-B8C7-20457B2C9A67}"/>
    <cellStyle name="Comma 2 5 8" xfId="9487" xr:uid="{E2C78F12-85FA-41C1-944B-4848428BA695}"/>
    <cellStyle name="Comma 2 5 8 2" xfId="23177" xr:uid="{E638919B-A10B-4245-A105-D9A68C1C23C7}"/>
    <cellStyle name="Comma 2 5 8 2 2" xfId="36869" xr:uid="{09648D6E-5064-45E2-9C29-B5D03C231F47}"/>
    <cellStyle name="Comma 2 5 8 2 3" xfId="51753" xr:uid="{DBAE4BEA-F27A-48E0-8E9A-8CA8578229EA}"/>
    <cellStyle name="Comma 2 5 8 3" xfId="16333" xr:uid="{B5B72CF5-F30B-4369-BBEE-03C403A2A67B}"/>
    <cellStyle name="Comma 2 5 8 4" xfId="30023" xr:uid="{DEA21D81-7CAD-46EB-B37F-B1BF8013E9BE}"/>
    <cellStyle name="Comma 2 5 8 5" xfId="44907" xr:uid="{1AE913B0-7B3F-477D-84A4-56D731247CE8}"/>
    <cellStyle name="Comma 2 5 9" xfId="19755" xr:uid="{FECB7576-E594-4D81-9446-C6418FAC483E}"/>
    <cellStyle name="Comma 2 5 9 2" xfId="33447" xr:uid="{9B0401F9-84B5-4F71-A0C1-5F0604A919BC}"/>
    <cellStyle name="Comma 2 5 9 3" xfId="48331" xr:uid="{D9C2C1C8-4D74-4D71-86AB-C2EDC1A643AB}"/>
    <cellStyle name="Comma 2 6" xfId="6078" xr:uid="{3D6D0E3F-61AB-4F41-9735-E61E61E8EB15}"/>
    <cellStyle name="Comma 2 6 10" xfId="41500" xr:uid="{F17445AA-7342-403F-95CF-64ECF938B5DD}"/>
    <cellStyle name="Comma 2 6 2" xfId="6079" xr:uid="{E09380C4-C850-438A-A76B-AB5BE65B2FA7}"/>
    <cellStyle name="Comma 2 6 2 2" xfId="6080" xr:uid="{9CC00A4A-0533-4D3C-8336-0DD0178EC12B}"/>
    <cellStyle name="Comma 2 6 2 2 2" xfId="7794" xr:uid="{9A1A9971-8E9E-461C-ADAF-291A6411A797}"/>
    <cellStyle name="Comma 2 6 2 2 2 2" xfId="11216" xr:uid="{3C764F38-63B7-4F79-AECA-9DC76D676844}"/>
    <cellStyle name="Comma 2 6 2 2 2 2 2" xfId="24906" xr:uid="{2BF05A77-3928-4FD2-9EE7-36AB1854AA4C}"/>
    <cellStyle name="Comma 2 6 2 2 2 2 2 2" xfId="38598" xr:uid="{E713D812-13C9-4DA3-A9BF-B40F71174984}"/>
    <cellStyle name="Comma 2 6 2 2 2 2 2 3" xfId="53482" xr:uid="{5BEC9C2F-5289-4FB2-B71C-BA5464981DD6}"/>
    <cellStyle name="Comma 2 6 2 2 2 2 3" xfId="18062" xr:uid="{166739C9-8E30-4549-B06A-A59F3D28A15B}"/>
    <cellStyle name="Comma 2 6 2 2 2 2 4" xfId="31752" xr:uid="{E9948655-64DB-45C3-902C-58CB64F9D399}"/>
    <cellStyle name="Comma 2 6 2 2 2 2 5" xfId="46636" xr:uid="{9786040D-BC9C-4A1B-8C5B-CBEF44B1588A}"/>
    <cellStyle name="Comma 2 6 2 2 2 3" xfId="21484" xr:uid="{75F7DE20-5CCA-4965-9807-07C1200AFD18}"/>
    <cellStyle name="Comma 2 6 2 2 2 3 2" xfId="35176" xr:uid="{357266F4-BD3A-4EFE-BE77-845E49F68D1C}"/>
    <cellStyle name="Comma 2 6 2 2 2 3 3" xfId="50060" xr:uid="{A49EE26D-F08C-4FDC-84F2-B201B94B0D3A}"/>
    <cellStyle name="Comma 2 6 2 2 2 4" xfId="14640" xr:uid="{69765F3E-291A-4B37-AA51-97DAEEA4C0F7}"/>
    <cellStyle name="Comma 2 6 2 2 2 5" xfId="28330" xr:uid="{DBBFF4EA-14F2-43B3-843D-219745C904EE}"/>
    <cellStyle name="Comma 2 6 2 2 2 6" xfId="43214" xr:uid="{A4103B82-5586-4211-8D57-BB9234B3935A}"/>
    <cellStyle name="Comma 2 6 2 2 3" xfId="9504" xr:uid="{C9C2021B-3F6E-4521-B9DA-ACC5944F8E7E}"/>
    <cellStyle name="Comma 2 6 2 2 3 2" xfId="23194" xr:uid="{4775BC1D-E5A8-45F1-B332-CE5B39851124}"/>
    <cellStyle name="Comma 2 6 2 2 3 2 2" xfId="36886" xr:uid="{5E2A8021-08F5-403A-BA5A-6808F34D7AB1}"/>
    <cellStyle name="Comma 2 6 2 2 3 2 3" xfId="51770" xr:uid="{309431B6-6A7C-4DA3-9F09-A755270AE8F5}"/>
    <cellStyle name="Comma 2 6 2 2 3 3" xfId="16350" xr:uid="{E91340CC-D9A6-4D7B-9D4F-0FCFFADE40B1}"/>
    <cellStyle name="Comma 2 6 2 2 3 4" xfId="30040" xr:uid="{46C335E6-6D50-44F0-A8C4-2F90F4DA0536}"/>
    <cellStyle name="Comma 2 6 2 2 3 5" xfId="44924" xr:uid="{C3E028CF-89E5-4FF8-83CD-198B8D9E099C}"/>
    <cellStyle name="Comma 2 6 2 2 4" xfId="19772" xr:uid="{E759073C-398C-40E8-956F-BD850D4957AE}"/>
    <cellStyle name="Comma 2 6 2 2 4 2" xfId="33464" xr:uid="{1BC7E0E5-5292-4737-8210-B6447F5A53AC}"/>
    <cellStyle name="Comma 2 6 2 2 4 3" xfId="48348" xr:uid="{CE10BE44-30CC-4505-8853-56F83C991503}"/>
    <cellStyle name="Comma 2 6 2 2 5" xfId="12928" xr:uid="{4207216B-BD76-40AF-9E4F-D69A991FCD3D}"/>
    <cellStyle name="Comma 2 6 2 2 6" xfId="26618" xr:uid="{64EAD31B-02E5-4A39-8115-32ED5825F7FD}"/>
    <cellStyle name="Comma 2 6 2 2 7" xfId="41502" xr:uid="{8DD6AFC0-631A-4462-83F5-23D805BC4ED7}"/>
    <cellStyle name="Comma 2 6 2 3" xfId="7793" xr:uid="{EAD58A3B-B9E8-4003-A083-00F6A93E210E}"/>
    <cellStyle name="Comma 2 6 2 3 2" xfId="11215" xr:uid="{169FB8AA-0F7D-4ED8-A29A-0AD99801E712}"/>
    <cellStyle name="Comma 2 6 2 3 2 2" xfId="24905" xr:uid="{7D5E1A5B-6448-4C42-9360-95F31F63AE3D}"/>
    <cellStyle name="Comma 2 6 2 3 2 2 2" xfId="38597" xr:uid="{4815E533-E06C-4CB6-BB09-3AE678E88EC7}"/>
    <cellStyle name="Comma 2 6 2 3 2 2 3" xfId="53481" xr:uid="{CD99E82B-F5C0-486D-BD75-04A036F849E6}"/>
    <cellStyle name="Comma 2 6 2 3 2 3" xfId="18061" xr:uid="{2E8F19EE-07D0-42F5-B026-1553B2C3B8F1}"/>
    <cellStyle name="Comma 2 6 2 3 2 4" xfId="31751" xr:uid="{F2C8D541-2C9D-41A6-99AF-2D5857446844}"/>
    <cellStyle name="Comma 2 6 2 3 2 5" xfId="46635" xr:uid="{F7BD165E-938B-4308-85A0-628A54349230}"/>
    <cellStyle name="Comma 2 6 2 3 3" xfId="21483" xr:uid="{0B2FF5B0-FCDD-4A34-9AC5-50C1456A4B46}"/>
    <cellStyle name="Comma 2 6 2 3 3 2" xfId="35175" xr:uid="{33130D89-3C7B-4A2D-8BF5-5964451E09BA}"/>
    <cellStyle name="Comma 2 6 2 3 3 3" xfId="50059" xr:uid="{E21C61D7-85E8-4596-A552-0B6B94B0F349}"/>
    <cellStyle name="Comma 2 6 2 3 4" xfId="14639" xr:uid="{00E73249-1C8A-4BEB-97D1-581C9380E918}"/>
    <cellStyle name="Comma 2 6 2 3 5" xfId="28329" xr:uid="{B3F34A46-5BDF-495C-95B7-DAB59DE01240}"/>
    <cellStyle name="Comma 2 6 2 3 6" xfId="43213" xr:uid="{57EC9F7B-1EDC-4E91-93E2-F4083B051A8C}"/>
    <cellStyle name="Comma 2 6 2 4" xfId="9503" xr:uid="{AA882A31-6A7C-4E9E-B527-AE8E45BD6DA1}"/>
    <cellStyle name="Comma 2 6 2 4 2" xfId="23193" xr:uid="{08A6EA59-CA2E-4FA9-A351-43EB1157061C}"/>
    <cellStyle name="Comma 2 6 2 4 2 2" xfId="36885" xr:uid="{070854E5-EC19-4439-AE08-FD83373B50D8}"/>
    <cellStyle name="Comma 2 6 2 4 2 3" xfId="51769" xr:uid="{DD96B0F7-1F90-46A3-A789-82AF9ABBC228}"/>
    <cellStyle name="Comma 2 6 2 4 3" xfId="16349" xr:uid="{02C97D0B-1EAF-47DE-A2F6-8FE3F45B2866}"/>
    <cellStyle name="Comma 2 6 2 4 4" xfId="30039" xr:uid="{A61F7021-58F5-451A-AEE9-ADB9C03C2E93}"/>
    <cellStyle name="Comma 2 6 2 4 5" xfId="44923" xr:uid="{0E8D307A-3A7D-4CE7-BE61-4DEACF975D0A}"/>
    <cellStyle name="Comma 2 6 2 5" xfId="19771" xr:uid="{39B644C7-4D22-4850-9EAF-C51CB1C26E1F}"/>
    <cellStyle name="Comma 2 6 2 5 2" xfId="33463" xr:uid="{58D5978C-B293-4555-9679-0519CB3C6873}"/>
    <cellStyle name="Comma 2 6 2 5 3" xfId="48347" xr:uid="{0CCED0FC-C327-46BC-A3AD-ADAF7207F14F}"/>
    <cellStyle name="Comma 2 6 2 6" xfId="12927" xr:uid="{BD05605D-3371-478F-90F9-5683A605D980}"/>
    <cellStyle name="Comma 2 6 2 7" xfId="26617" xr:uid="{5D4EDF5F-3FDA-4702-9904-9EDB45453F97}"/>
    <cellStyle name="Comma 2 6 2 8" xfId="41501" xr:uid="{E7B7BCFD-31E9-40EF-975B-B3CA86F29AAE}"/>
    <cellStyle name="Comma 2 6 3" xfId="6081" xr:uid="{23509E9B-9AE8-444B-8DD8-7BA317E12825}"/>
    <cellStyle name="Comma 2 6 3 2" xfId="7795" xr:uid="{75D05573-9A30-4DFC-A525-6C020C41CA46}"/>
    <cellStyle name="Comma 2 6 3 2 2" xfId="11217" xr:uid="{4C52D4B3-E551-423F-807E-FFD5E5F2515B}"/>
    <cellStyle name="Comma 2 6 3 2 2 2" xfId="24907" xr:uid="{50685142-815A-4686-83A8-E932EA392D25}"/>
    <cellStyle name="Comma 2 6 3 2 2 2 2" xfId="38599" xr:uid="{6764348C-BD12-473D-98D6-4BD59340BEF6}"/>
    <cellStyle name="Comma 2 6 3 2 2 2 3" xfId="53483" xr:uid="{A160260E-4F19-4C78-AA9D-1AFD350ACC47}"/>
    <cellStyle name="Comma 2 6 3 2 2 3" xfId="18063" xr:uid="{BB742CA9-70C5-4A5D-896F-5AD5A05BB44C}"/>
    <cellStyle name="Comma 2 6 3 2 2 4" xfId="31753" xr:uid="{204879AF-24B4-4967-BCE3-509C78150F84}"/>
    <cellStyle name="Comma 2 6 3 2 2 5" xfId="46637" xr:uid="{6A1BD59A-D241-4848-80A8-76B5C55226D7}"/>
    <cellStyle name="Comma 2 6 3 2 3" xfId="21485" xr:uid="{9DF04F64-5DC9-46A4-ADA8-87F62D885868}"/>
    <cellStyle name="Comma 2 6 3 2 3 2" xfId="35177" xr:uid="{BE42712A-DD05-4E05-AFB6-17ECCE5BF882}"/>
    <cellStyle name="Comma 2 6 3 2 3 3" xfId="50061" xr:uid="{0712B162-76EF-49FA-AB04-7FDF2325FC20}"/>
    <cellStyle name="Comma 2 6 3 2 4" xfId="14641" xr:uid="{BD19C663-8B02-4239-B05C-D1317BB86F2C}"/>
    <cellStyle name="Comma 2 6 3 2 5" xfId="28331" xr:uid="{69684D09-8F0C-4647-8693-6AA5F333E504}"/>
    <cellStyle name="Comma 2 6 3 2 6" xfId="43215" xr:uid="{887F2EE0-CB7D-4AFD-AA0A-50FB41C5DAB6}"/>
    <cellStyle name="Comma 2 6 3 3" xfId="9505" xr:uid="{846089AC-7B21-4C52-8F44-5B4EA3DAA41A}"/>
    <cellStyle name="Comma 2 6 3 3 2" xfId="23195" xr:uid="{0BB05CC4-7E08-436A-80C7-4B263B31F83B}"/>
    <cellStyle name="Comma 2 6 3 3 2 2" xfId="36887" xr:uid="{29249023-9308-4A14-9BE0-813600C32E0D}"/>
    <cellStyle name="Comma 2 6 3 3 2 3" xfId="51771" xr:uid="{CD7FB38E-409D-45C7-BCEC-423944D0BB72}"/>
    <cellStyle name="Comma 2 6 3 3 3" xfId="16351" xr:uid="{FB4F0810-FA86-434F-8E6B-CF8CED316DE8}"/>
    <cellStyle name="Comma 2 6 3 3 4" xfId="30041" xr:uid="{70E15E44-00B7-4BEC-91E6-B0FE940B063C}"/>
    <cellStyle name="Comma 2 6 3 3 5" xfId="44925" xr:uid="{ADA4F946-38E5-441E-884F-077F26546A3C}"/>
    <cellStyle name="Comma 2 6 3 4" xfId="19773" xr:uid="{017C37CE-5958-4CA2-BE03-204E42B01E30}"/>
    <cellStyle name="Comma 2 6 3 4 2" xfId="33465" xr:uid="{3B4E2367-3CDC-48A4-95E7-49464A858F80}"/>
    <cellStyle name="Comma 2 6 3 4 3" xfId="48349" xr:uid="{E8EBE729-73A6-444B-AFF8-39BC895B136A}"/>
    <cellStyle name="Comma 2 6 3 5" xfId="12929" xr:uid="{F8A49872-13F8-4419-8311-57A63EDD1F69}"/>
    <cellStyle name="Comma 2 6 3 6" xfId="26619" xr:uid="{7FB6E64C-470C-48EB-8F19-1812B6174675}"/>
    <cellStyle name="Comma 2 6 3 7" xfId="41503" xr:uid="{792BF80B-1B59-4CEF-BA93-BFF0902A4C9B}"/>
    <cellStyle name="Comma 2 6 4" xfId="6082" xr:uid="{85D40A70-7893-419C-9EEF-0E62C6D2E932}"/>
    <cellStyle name="Comma 2 6 4 2" xfId="7796" xr:uid="{7C226C22-960D-419A-AEDE-41662A2115BA}"/>
    <cellStyle name="Comma 2 6 4 2 2" xfId="11218" xr:uid="{96AD9940-5934-4499-BD63-D800E897FAFA}"/>
    <cellStyle name="Comma 2 6 4 2 2 2" xfId="24908" xr:uid="{F0269799-B270-4EAF-888A-0CA30D447A0A}"/>
    <cellStyle name="Comma 2 6 4 2 2 2 2" xfId="38600" xr:uid="{DD0368B9-1265-4771-8625-F1CF2D93E6E6}"/>
    <cellStyle name="Comma 2 6 4 2 2 2 3" xfId="53484" xr:uid="{DDA0ACE1-5D6C-42AF-B43A-A7727FBC6833}"/>
    <cellStyle name="Comma 2 6 4 2 2 3" xfId="18064" xr:uid="{857A8F3D-B2BE-45A6-8531-E0D11EF7C90D}"/>
    <cellStyle name="Comma 2 6 4 2 2 4" xfId="31754" xr:uid="{92B23808-4ED1-4C2F-9A27-9959DC01F7FA}"/>
    <cellStyle name="Comma 2 6 4 2 2 5" xfId="46638" xr:uid="{EC466B23-5458-41DB-95B3-073EA1BF517A}"/>
    <cellStyle name="Comma 2 6 4 2 3" xfId="21486" xr:uid="{8469E24B-A687-42AF-9CF8-987100A919F9}"/>
    <cellStyle name="Comma 2 6 4 2 3 2" xfId="35178" xr:uid="{861569B0-8306-4F60-BF77-B6CC9AF72BFF}"/>
    <cellStyle name="Comma 2 6 4 2 3 3" xfId="50062" xr:uid="{DD4681D5-5C89-4238-AA45-C86E4F6ABE4F}"/>
    <cellStyle name="Comma 2 6 4 2 4" xfId="14642" xr:uid="{F9E94232-068B-4C0E-B0DF-2557F6CC60CF}"/>
    <cellStyle name="Comma 2 6 4 2 5" xfId="28332" xr:uid="{635CDDFF-8ED1-4F42-B83D-B72190806A68}"/>
    <cellStyle name="Comma 2 6 4 2 6" xfId="43216" xr:uid="{E31EEE5E-2CEE-4BB3-A13B-586E02C645C2}"/>
    <cellStyle name="Comma 2 6 4 3" xfId="9506" xr:uid="{22A42B3E-1EE1-4DF9-A4FC-FD28FCD52C99}"/>
    <cellStyle name="Comma 2 6 4 3 2" xfId="23196" xr:uid="{4E2AFCD7-552D-45ED-AEDB-7BE50E6E9B6F}"/>
    <cellStyle name="Comma 2 6 4 3 2 2" xfId="36888" xr:uid="{5C2785A4-22EC-4655-B8A0-BB293EDD0D28}"/>
    <cellStyle name="Comma 2 6 4 3 2 3" xfId="51772" xr:uid="{42028ACF-549A-4B8F-A546-15F0554CADCA}"/>
    <cellStyle name="Comma 2 6 4 3 3" xfId="16352" xr:uid="{817488B9-97A1-4B42-B4CE-D5EA5A796DCC}"/>
    <cellStyle name="Comma 2 6 4 3 4" xfId="30042" xr:uid="{D492C350-4459-4A4F-BF90-9350E39D716E}"/>
    <cellStyle name="Comma 2 6 4 3 5" xfId="44926" xr:uid="{7B603234-5C0E-47F1-8239-37262FF525EB}"/>
    <cellStyle name="Comma 2 6 4 4" xfId="19774" xr:uid="{320D55BD-1329-469E-B7AC-46013405549F}"/>
    <cellStyle name="Comma 2 6 4 4 2" xfId="33466" xr:uid="{E6767677-4B35-478C-9A57-2CD6E6DD403F}"/>
    <cellStyle name="Comma 2 6 4 4 3" xfId="48350" xr:uid="{D26EA445-8917-4C51-9CC8-7F71F4E8D02F}"/>
    <cellStyle name="Comma 2 6 4 5" xfId="12930" xr:uid="{8AE37FAE-65A2-4A04-B7BC-09CECC2D48C5}"/>
    <cellStyle name="Comma 2 6 4 6" xfId="26620" xr:uid="{8D3C4E84-64DE-441B-8BC7-7854E78125DE}"/>
    <cellStyle name="Comma 2 6 4 7" xfId="41504" xr:uid="{6A9D92ED-972F-4C0F-BFD9-9BAA8F02F7EC}"/>
    <cellStyle name="Comma 2 6 5" xfId="7792" xr:uid="{922FCFCB-7DB4-408D-A5A3-5F26C370059B}"/>
    <cellStyle name="Comma 2 6 5 2" xfId="11214" xr:uid="{94F669AB-DCCF-4048-8ADA-CBF1EA40E1FE}"/>
    <cellStyle name="Comma 2 6 5 2 2" xfId="24904" xr:uid="{3259F9FF-8195-4470-937E-5CCEC6A4BDA1}"/>
    <cellStyle name="Comma 2 6 5 2 2 2" xfId="38596" xr:uid="{9D976166-B230-435A-A8C0-545E99D1DBE2}"/>
    <cellStyle name="Comma 2 6 5 2 2 3" xfId="53480" xr:uid="{54312F16-1A5B-4AF8-AC06-28E22CB4CCDD}"/>
    <cellStyle name="Comma 2 6 5 2 3" xfId="18060" xr:uid="{C4C23D2E-D681-421E-8A1B-B5714F4B355D}"/>
    <cellStyle name="Comma 2 6 5 2 4" xfId="31750" xr:uid="{82731F45-7C85-404E-BD37-687BE3E6DEA3}"/>
    <cellStyle name="Comma 2 6 5 2 5" xfId="46634" xr:uid="{AD4EE68F-AC1B-4A9C-A33F-CEEF0BBA22B1}"/>
    <cellStyle name="Comma 2 6 5 3" xfId="21482" xr:uid="{64262114-04C7-4C01-A2B9-59FF53B6634D}"/>
    <cellStyle name="Comma 2 6 5 3 2" xfId="35174" xr:uid="{4629E845-D67A-460B-9D69-24F3EFAE1137}"/>
    <cellStyle name="Comma 2 6 5 3 3" xfId="50058" xr:uid="{5D5B5B36-D3DB-4DE2-B5F5-67C34CEB2A55}"/>
    <cellStyle name="Comma 2 6 5 4" xfId="14638" xr:uid="{5913FF8C-6ED8-4AE0-8269-35CE2921F93D}"/>
    <cellStyle name="Comma 2 6 5 5" xfId="28328" xr:uid="{C441B5A4-A563-4B96-8C4B-E6B05B67A31C}"/>
    <cellStyle name="Comma 2 6 5 6" xfId="43212" xr:uid="{D657515C-E8FE-4AD7-A431-CBE163BDFFD0}"/>
    <cellStyle name="Comma 2 6 6" xfId="9502" xr:uid="{90C5F58B-E4B1-457D-9809-0F9C364A65BF}"/>
    <cellStyle name="Comma 2 6 6 2" xfId="23192" xr:uid="{C5C02604-71B2-4476-965E-D2F683FE02A3}"/>
    <cellStyle name="Comma 2 6 6 2 2" xfId="36884" xr:uid="{4A91D012-11A8-41E5-9E5A-AFA04356C209}"/>
    <cellStyle name="Comma 2 6 6 2 3" xfId="51768" xr:uid="{34E3EA12-B43C-4CA3-BAF0-81EA5C3514A9}"/>
    <cellStyle name="Comma 2 6 6 3" xfId="16348" xr:uid="{AB36015B-F17D-4104-9234-51088B5FA639}"/>
    <cellStyle name="Comma 2 6 6 4" xfId="30038" xr:uid="{0BCCD887-A2B2-4ED5-92ED-21C67295DC61}"/>
    <cellStyle name="Comma 2 6 6 5" xfId="44922" xr:uid="{7CF3D41C-E550-4673-BF18-8F8FD5A6372A}"/>
    <cellStyle name="Comma 2 6 7" xfId="19770" xr:uid="{3FE4E1F7-2623-4DEC-962A-E9ADA4AA82DD}"/>
    <cellStyle name="Comma 2 6 7 2" xfId="33462" xr:uid="{02B2807E-BD9C-4084-BBB4-7AEA4922DC71}"/>
    <cellStyle name="Comma 2 6 7 3" xfId="48346" xr:uid="{8ADD6974-F38E-4331-9C00-6B5E321FBA3E}"/>
    <cellStyle name="Comma 2 6 8" xfId="12926" xr:uid="{A113A45E-22D7-4C3B-BF36-A81819D2DDE8}"/>
    <cellStyle name="Comma 2 6 9" xfId="26616" xr:uid="{65F4C1B6-FB45-4121-AD52-97C4A0865151}"/>
    <cellStyle name="Comma 2 7" xfId="6083" xr:uid="{BFEF53D3-7013-4D76-84DA-BE9C1AC05E81}"/>
    <cellStyle name="Comma 2 7 10" xfId="41505" xr:uid="{2CD432E2-8407-4FA2-98EF-A2EB91548088}"/>
    <cellStyle name="Comma 2 7 2" xfId="6084" xr:uid="{4865B49E-608D-43A4-921E-B548F8194DED}"/>
    <cellStyle name="Comma 2 7 2 2" xfId="6085" xr:uid="{F4B524D5-EDFB-40D7-BE28-BDAA83BC42B5}"/>
    <cellStyle name="Comma 2 7 2 2 2" xfId="7799" xr:uid="{132E2582-573D-4C32-A1D1-25FEA202D512}"/>
    <cellStyle name="Comma 2 7 2 2 2 2" xfId="11221" xr:uid="{F92760DE-EFCB-4C99-9FED-0562EDF6F8BA}"/>
    <cellStyle name="Comma 2 7 2 2 2 2 2" xfId="24911" xr:uid="{B7188350-7AAB-4685-83FF-139D41B21223}"/>
    <cellStyle name="Comma 2 7 2 2 2 2 2 2" xfId="38603" xr:uid="{E8EA3B97-B24E-4022-A121-5534CC40051A}"/>
    <cellStyle name="Comma 2 7 2 2 2 2 2 3" xfId="53487" xr:uid="{D2086DF0-16DD-4FC7-BDCA-828DA3E36BEF}"/>
    <cellStyle name="Comma 2 7 2 2 2 2 3" xfId="18067" xr:uid="{1B432623-BAF1-4641-830C-AE667DC32825}"/>
    <cellStyle name="Comma 2 7 2 2 2 2 4" xfId="31757" xr:uid="{5452D9DC-849D-47F1-A223-C788151A5BC9}"/>
    <cellStyle name="Comma 2 7 2 2 2 2 5" xfId="46641" xr:uid="{FF0DEA5D-365E-4CEA-9A41-D24DA00E82BA}"/>
    <cellStyle name="Comma 2 7 2 2 2 3" xfId="21489" xr:uid="{0ECC26E0-D018-4842-BCE0-05BDAE14AD33}"/>
    <cellStyle name="Comma 2 7 2 2 2 3 2" xfId="35181" xr:uid="{7D0CA810-0962-4C44-B277-0C20B2E8ED2E}"/>
    <cellStyle name="Comma 2 7 2 2 2 3 3" xfId="50065" xr:uid="{2456CFE1-6A27-46C0-961D-88E1C8FE7EFB}"/>
    <cellStyle name="Comma 2 7 2 2 2 4" xfId="14645" xr:uid="{1D9744B0-C083-4269-B5F0-7EDBC4C698BB}"/>
    <cellStyle name="Comma 2 7 2 2 2 5" xfId="28335" xr:uid="{F3AB9D9B-56FC-4B8B-B800-1AEAFD73E2F7}"/>
    <cellStyle name="Comma 2 7 2 2 2 6" xfId="43219" xr:uid="{349EB590-114A-4179-9196-046C3C50116C}"/>
    <cellStyle name="Comma 2 7 2 2 3" xfId="9509" xr:uid="{61446D37-37DE-4E37-8777-1B6D37751101}"/>
    <cellStyle name="Comma 2 7 2 2 3 2" xfId="23199" xr:uid="{3D79CC1A-F4BC-43AF-920A-868A3F4890B2}"/>
    <cellStyle name="Comma 2 7 2 2 3 2 2" xfId="36891" xr:uid="{B29AC586-1DB8-4A05-A91E-5763E7FD3EE2}"/>
    <cellStyle name="Comma 2 7 2 2 3 2 3" xfId="51775" xr:uid="{38E250C5-E459-4516-9378-1E100665B0C4}"/>
    <cellStyle name="Comma 2 7 2 2 3 3" xfId="16355" xr:uid="{37B14549-D93A-4773-B14A-57D8A8DA5381}"/>
    <cellStyle name="Comma 2 7 2 2 3 4" xfId="30045" xr:uid="{E54B8F98-7B0B-4A13-9B9F-AAC87EC4E01E}"/>
    <cellStyle name="Comma 2 7 2 2 3 5" xfId="44929" xr:uid="{FB7B65CE-880E-487E-ACA3-C611C3F7C619}"/>
    <cellStyle name="Comma 2 7 2 2 4" xfId="19777" xr:uid="{15AF5153-FA5A-4AE6-9265-E4C9CCC67551}"/>
    <cellStyle name="Comma 2 7 2 2 4 2" xfId="33469" xr:uid="{F04045A6-7BC5-4FA7-A765-E38079A0AAC7}"/>
    <cellStyle name="Comma 2 7 2 2 4 3" xfId="48353" xr:uid="{3B37BD9E-7AAB-4A3C-978D-F991A2CB49AF}"/>
    <cellStyle name="Comma 2 7 2 2 5" xfId="12933" xr:uid="{C82B4762-391B-4E1D-A433-64DC7F27A170}"/>
    <cellStyle name="Comma 2 7 2 2 6" xfId="26623" xr:uid="{1F622C8E-8305-406E-A947-B16A861B5CD4}"/>
    <cellStyle name="Comma 2 7 2 2 7" xfId="41507" xr:uid="{FF64A71E-1BFE-4D3A-A1EA-38AC52F0D3DE}"/>
    <cellStyle name="Comma 2 7 2 3" xfId="7798" xr:uid="{47B3E026-E8C6-49C8-8265-B46865D19D2B}"/>
    <cellStyle name="Comma 2 7 2 3 2" xfId="11220" xr:uid="{8FC91608-55CF-47C9-B518-127AB9420432}"/>
    <cellStyle name="Comma 2 7 2 3 2 2" xfId="24910" xr:uid="{43B24B8C-A746-4E9F-8EE1-A0AC0D550A63}"/>
    <cellStyle name="Comma 2 7 2 3 2 2 2" xfId="38602" xr:uid="{F9509473-6CA3-4CA3-8659-1638C52A5C6D}"/>
    <cellStyle name="Comma 2 7 2 3 2 2 3" xfId="53486" xr:uid="{22BD65BA-0D2C-44D6-B81F-3ECA13F5AD8B}"/>
    <cellStyle name="Comma 2 7 2 3 2 3" xfId="18066" xr:uid="{6650B422-6044-4625-88F8-64EB3ABA78AE}"/>
    <cellStyle name="Comma 2 7 2 3 2 4" xfId="31756" xr:uid="{B50AA446-48A8-4783-AEBE-BBA9F6F31920}"/>
    <cellStyle name="Comma 2 7 2 3 2 5" xfId="46640" xr:uid="{09770BFD-9567-4532-86D3-CE4F86E01C98}"/>
    <cellStyle name="Comma 2 7 2 3 3" xfId="21488" xr:uid="{AE118203-5DC4-484C-B9A1-51C792B608DD}"/>
    <cellStyle name="Comma 2 7 2 3 3 2" xfId="35180" xr:uid="{B62B7622-236F-4445-A09E-45392E72B7D3}"/>
    <cellStyle name="Comma 2 7 2 3 3 3" xfId="50064" xr:uid="{A18A95FB-14C6-450D-AAA0-91BD36B8CD10}"/>
    <cellStyle name="Comma 2 7 2 3 4" xfId="14644" xr:uid="{3DE08831-E54B-49C3-879D-7D9A12D8502F}"/>
    <cellStyle name="Comma 2 7 2 3 5" xfId="28334" xr:uid="{7B8351EC-E1B5-4522-B924-E4279E1A279E}"/>
    <cellStyle name="Comma 2 7 2 3 6" xfId="43218" xr:uid="{7FC9B811-C4C5-4749-A11F-3F944DD27B9E}"/>
    <cellStyle name="Comma 2 7 2 4" xfId="9508" xr:uid="{402AD34F-CDE5-41C9-9E62-7D8B16978841}"/>
    <cellStyle name="Comma 2 7 2 4 2" xfId="23198" xr:uid="{ED3F6AA4-7D86-41F5-B8EA-36CF8DDF4315}"/>
    <cellStyle name="Comma 2 7 2 4 2 2" xfId="36890" xr:uid="{C138CAF2-53CE-4936-9524-95B5D8AC8DD0}"/>
    <cellStyle name="Comma 2 7 2 4 2 3" xfId="51774" xr:uid="{68656012-444F-41B1-9FD4-5E1F31A8F9A3}"/>
    <cellStyle name="Comma 2 7 2 4 3" xfId="16354" xr:uid="{93442105-3D4E-4803-8164-BAECA20DFE54}"/>
    <cellStyle name="Comma 2 7 2 4 4" xfId="30044" xr:uid="{F5B990E0-B3E1-4649-AA33-243D115EC85A}"/>
    <cellStyle name="Comma 2 7 2 4 5" xfId="44928" xr:uid="{516CB647-ECB3-4C1F-8E79-B340249AD461}"/>
    <cellStyle name="Comma 2 7 2 5" xfId="19776" xr:uid="{CF0C69BE-80D2-4FAB-ABDB-D1294E425883}"/>
    <cellStyle name="Comma 2 7 2 5 2" xfId="33468" xr:uid="{8768E0A9-79E6-4FB6-9B2B-7FF44AD80A89}"/>
    <cellStyle name="Comma 2 7 2 5 3" xfId="48352" xr:uid="{133A5623-705A-452B-9A02-B70F8F58B228}"/>
    <cellStyle name="Comma 2 7 2 6" xfId="12932" xr:uid="{E5E9D8E6-07B4-4817-A51D-5A21271A6022}"/>
    <cellStyle name="Comma 2 7 2 7" xfId="26622" xr:uid="{FC7C9001-65B6-45D3-8B76-3D214B99F15B}"/>
    <cellStyle name="Comma 2 7 2 8" xfId="41506" xr:uid="{A94B935E-D54C-462B-B8F9-1C7686C8409C}"/>
    <cellStyle name="Comma 2 7 3" xfId="6086" xr:uid="{533C2246-0F36-49E4-91BD-4E4208DE43B7}"/>
    <cellStyle name="Comma 2 7 3 2" xfId="7800" xr:uid="{9458C093-D7CC-4EBB-937E-B4C92EC91F40}"/>
    <cellStyle name="Comma 2 7 3 2 2" xfId="11222" xr:uid="{A92D1A0D-0749-414C-B372-7AAC2298C8B4}"/>
    <cellStyle name="Comma 2 7 3 2 2 2" xfId="24912" xr:uid="{BFADB590-B698-4F22-AF71-E6DA2ADEE611}"/>
    <cellStyle name="Comma 2 7 3 2 2 2 2" xfId="38604" xr:uid="{3804E776-5BB1-4BD4-AF15-952EEF6C639C}"/>
    <cellStyle name="Comma 2 7 3 2 2 2 3" xfId="53488" xr:uid="{214FE108-F0F4-40C8-BE9D-0B9F89118A66}"/>
    <cellStyle name="Comma 2 7 3 2 2 3" xfId="18068" xr:uid="{933D4134-9118-4B91-94D0-A7F9E721C9B7}"/>
    <cellStyle name="Comma 2 7 3 2 2 4" xfId="31758" xr:uid="{8E458E6F-909F-4622-951E-74BD4B16D97B}"/>
    <cellStyle name="Comma 2 7 3 2 2 5" xfId="46642" xr:uid="{7FEEF4DC-E85B-4CBD-8107-890006FE2E1F}"/>
    <cellStyle name="Comma 2 7 3 2 3" xfId="21490" xr:uid="{204AEA5F-680D-4D98-BF2B-9D4163489970}"/>
    <cellStyle name="Comma 2 7 3 2 3 2" xfId="35182" xr:uid="{AFFDBF54-840C-44D0-B614-1911347EA2B1}"/>
    <cellStyle name="Comma 2 7 3 2 3 3" xfId="50066" xr:uid="{15C7F6F0-DA0E-4F4F-B082-58F4176AF03C}"/>
    <cellStyle name="Comma 2 7 3 2 4" xfId="14646" xr:uid="{83B8D232-4CE7-403A-B5EE-F54A95CD3DAE}"/>
    <cellStyle name="Comma 2 7 3 2 5" xfId="28336" xr:uid="{86207DC8-8AEC-450C-B2BE-2A525345DC84}"/>
    <cellStyle name="Comma 2 7 3 2 6" xfId="43220" xr:uid="{55348117-50C6-446E-BE03-0E608AFD34EF}"/>
    <cellStyle name="Comma 2 7 3 3" xfId="9510" xr:uid="{D62AFC0E-9B7F-4DDA-88C1-6909E193D6B9}"/>
    <cellStyle name="Comma 2 7 3 3 2" xfId="23200" xr:uid="{845A8650-3ED6-42FF-928F-593E865AFCF1}"/>
    <cellStyle name="Comma 2 7 3 3 2 2" xfId="36892" xr:uid="{E200CF6C-B08E-49BE-B024-E14B7094EE8B}"/>
    <cellStyle name="Comma 2 7 3 3 2 3" xfId="51776" xr:uid="{431F7CB9-7F0C-43B6-AE3E-DF08FEBA6460}"/>
    <cellStyle name="Comma 2 7 3 3 3" xfId="16356" xr:uid="{8E986563-BFE2-446C-8BF3-1B70F5D50E8F}"/>
    <cellStyle name="Comma 2 7 3 3 4" xfId="30046" xr:uid="{90ED3B4B-663F-4A24-81E3-2A8097D4E391}"/>
    <cellStyle name="Comma 2 7 3 3 5" xfId="44930" xr:uid="{49C66D51-5036-4B91-B1B1-592BC9C575F9}"/>
    <cellStyle name="Comma 2 7 3 4" xfId="19778" xr:uid="{72C941CC-02F2-406D-958D-CA20214C2CF9}"/>
    <cellStyle name="Comma 2 7 3 4 2" xfId="33470" xr:uid="{AF104023-55AD-4122-A46A-CBF22B32C7EC}"/>
    <cellStyle name="Comma 2 7 3 4 3" xfId="48354" xr:uid="{3CBF0BE2-17CD-40CA-9675-34824118A3CB}"/>
    <cellStyle name="Comma 2 7 3 5" xfId="12934" xr:uid="{91FC3CD5-2208-4272-82EB-5B3238D080A9}"/>
    <cellStyle name="Comma 2 7 3 6" xfId="26624" xr:uid="{410E1D75-D915-4218-9A91-7834DE0B477A}"/>
    <cellStyle name="Comma 2 7 3 7" xfId="41508" xr:uid="{ECBC9123-5774-4A17-BCFD-2CE50300157F}"/>
    <cellStyle name="Comma 2 7 4" xfId="6087" xr:uid="{FA558042-3255-40EC-824E-BA9FC6BDAEA0}"/>
    <cellStyle name="Comma 2 7 4 2" xfId="7801" xr:uid="{3AA73A24-2FDF-4C03-ADED-4247B9BB7CF9}"/>
    <cellStyle name="Comma 2 7 4 2 2" xfId="11223" xr:uid="{E2DC9526-C715-40BA-B565-5B70B34F5CBC}"/>
    <cellStyle name="Comma 2 7 4 2 2 2" xfId="24913" xr:uid="{7659183D-45DF-4B2C-A334-43B9B794898E}"/>
    <cellStyle name="Comma 2 7 4 2 2 2 2" xfId="38605" xr:uid="{F804187A-2BE7-4AEE-A290-E8C6128C1E26}"/>
    <cellStyle name="Comma 2 7 4 2 2 2 3" xfId="53489" xr:uid="{C087887B-4749-4A19-B595-21F3B9C0322D}"/>
    <cellStyle name="Comma 2 7 4 2 2 3" xfId="18069" xr:uid="{AF6651D3-AE5B-488C-9176-295C780ED0D4}"/>
    <cellStyle name="Comma 2 7 4 2 2 4" xfId="31759" xr:uid="{EDB57A88-57B0-4562-ACC9-5CCF23352F76}"/>
    <cellStyle name="Comma 2 7 4 2 2 5" xfId="46643" xr:uid="{952D40C3-427E-4709-8CCC-838FC09BA39B}"/>
    <cellStyle name="Comma 2 7 4 2 3" xfId="21491" xr:uid="{AC1DE98F-3954-41EB-A3AF-A83F6A68398A}"/>
    <cellStyle name="Comma 2 7 4 2 3 2" xfId="35183" xr:uid="{360A7DA2-32FA-4A9D-B1B6-CC955148991D}"/>
    <cellStyle name="Comma 2 7 4 2 3 3" xfId="50067" xr:uid="{741C8468-5534-4B21-9EC1-AF7CE6F5B8E1}"/>
    <cellStyle name="Comma 2 7 4 2 4" xfId="14647" xr:uid="{B26885AA-93A0-4CD8-9932-5D925512216F}"/>
    <cellStyle name="Comma 2 7 4 2 5" xfId="28337" xr:uid="{2F80AF22-8884-4CE3-9537-DAA07368CE65}"/>
    <cellStyle name="Comma 2 7 4 2 6" xfId="43221" xr:uid="{B39ECBC3-7B6A-4CBC-8933-82374ACA244E}"/>
    <cellStyle name="Comma 2 7 4 3" xfId="9511" xr:uid="{6FA9E648-6EB8-4588-92D3-AED904C337BB}"/>
    <cellStyle name="Comma 2 7 4 3 2" xfId="23201" xr:uid="{25489144-A555-4C8E-91CD-D50C08BED616}"/>
    <cellStyle name="Comma 2 7 4 3 2 2" xfId="36893" xr:uid="{9776B375-991A-48CF-8A48-68C90B8776F2}"/>
    <cellStyle name="Comma 2 7 4 3 2 3" xfId="51777" xr:uid="{BA7DEB28-D55E-4C1D-83B0-3C13FA94690C}"/>
    <cellStyle name="Comma 2 7 4 3 3" xfId="16357" xr:uid="{CD608F9B-23A9-4EDD-A00E-305683F3E808}"/>
    <cellStyle name="Comma 2 7 4 3 4" xfId="30047" xr:uid="{48006105-152B-4E1F-8A6F-BAF9F5464C35}"/>
    <cellStyle name="Comma 2 7 4 3 5" xfId="44931" xr:uid="{325F9F4C-EECE-41D9-AE0D-8312120FCF69}"/>
    <cellStyle name="Comma 2 7 4 4" xfId="19779" xr:uid="{65FB405B-5318-4403-9B88-41D067414219}"/>
    <cellStyle name="Comma 2 7 4 4 2" xfId="33471" xr:uid="{F5C6E5CE-0CE3-4638-8A34-8A3D49BDE936}"/>
    <cellStyle name="Comma 2 7 4 4 3" xfId="48355" xr:uid="{78C1E381-633D-43AC-93DD-757F55CF9F05}"/>
    <cellStyle name="Comma 2 7 4 5" xfId="12935" xr:uid="{F1726E11-E2B1-4549-935C-3373403A7E4D}"/>
    <cellStyle name="Comma 2 7 4 6" xfId="26625" xr:uid="{1555A4AB-1A51-4435-95B7-349BED1CA9EA}"/>
    <cellStyle name="Comma 2 7 4 7" xfId="41509" xr:uid="{8AAC6DD6-5B01-41D8-88EC-AE5913AC7DCE}"/>
    <cellStyle name="Comma 2 7 5" xfId="7797" xr:uid="{430F2633-EBFF-4CFA-A3A7-404E098A4876}"/>
    <cellStyle name="Comma 2 7 5 2" xfId="11219" xr:uid="{9E2A55B1-5BAF-4601-AFBA-E3272C74A06E}"/>
    <cellStyle name="Comma 2 7 5 2 2" xfId="24909" xr:uid="{8C80662D-494C-41BE-93EF-DB4772322CD7}"/>
    <cellStyle name="Comma 2 7 5 2 2 2" xfId="38601" xr:uid="{B413CEFD-DFDD-494B-882A-AA875CC31CE4}"/>
    <cellStyle name="Comma 2 7 5 2 2 3" xfId="53485" xr:uid="{DECFB18A-3E49-4F9C-A8D6-0B6FCD853961}"/>
    <cellStyle name="Comma 2 7 5 2 3" xfId="18065" xr:uid="{1201F7FF-707A-4211-B3FE-907061F15F7F}"/>
    <cellStyle name="Comma 2 7 5 2 4" xfId="31755" xr:uid="{1936F563-4BFE-4382-A8DA-C07DE22971B9}"/>
    <cellStyle name="Comma 2 7 5 2 5" xfId="46639" xr:uid="{0E8DFE10-C35F-4F6D-94AF-B56EAD4BB061}"/>
    <cellStyle name="Comma 2 7 5 3" xfId="21487" xr:uid="{12900BCB-E556-4F8B-ABCB-B318D91B3E5C}"/>
    <cellStyle name="Comma 2 7 5 3 2" xfId="35179" xr:uid="{BE560254-9EA9-445B-B577-24AE77B622F0}"/>
    <cellStyle name="Comma 2 7 5 3 3" xfId="50063" xr:uid="{F3FEB404-73AD-4C86-A3D6-6F9B8368540E}"/>
    <cellStyle name="Comma 2 7 5 4" xfId="14643" xr:uid="{F5C60939-FB2B-4A06-AF3A-CB28F78A9C0A}"/>
    <cellStyle name="Comma 2 7 5 5" xfId="28333" xr:uid="{D0E74F12-F42F-4136-BA0A-BD58986DE1EF}"/>
    <cellStyle name="Comma 2 7 5 6" xfId="43217" xr:uid="{C9E8B767-E349-41EA-89C8-DFBA474ACC2A}"/>
    <cellStyle name="Comma 2 7 6" xfId="9507" xr:uid="{99254156-B9A5-496C-8BDE-9FEC4A793335}"/>
    <cellStyle name="Comma 2 7 6 2" xfId="23197" xr:uid="{D004AF4E-32F7-47F2-A131-00D7D5623C88}"/>
    <cellStyle name="Comma 2 7 6 2 2" xfId="36889" xr:uid="{75577253-9D14-4211-987C-3210EB3C25C7}"/>
    <cellStyle name="Comma 2 7 6 2 3" xfId="51773" xr:uid="{928E0903-D491-44C3-B57B-8047386781BE}"/>
    <cellStyle name="Comma 2 7 6 3" xfId="16353" xr:uid="{0988C6D2-1107-4855-A5AA-BD8B9A69DE9F}"/>
    <cellStyle name="Comma 2 7 6 4" xfId="30043" xr:uid="{EDED4105-5169-417D-ADAE-E03AAC96D47F}"/>
    <cellStyle name="Comma 2 7 6 5" xfId="44927" xr:uid="{AFF48097-A3CF-440D-9C22-B87969DE2ECB}"/>
    <cellStyle name="Comma 2 7 7" xfId="19775" xr:uid="{7F64A23E-0DEF-4740-821F-B2A35B03686F}"/>
    <cellStyle name="Comma 2 7 7 2" xfId="33467" xr:uid="{B03DFF20-192C-4120-955C-FFD863CE13A8}"/>
    <cellStyle name="Comma 2 7 7 3" xfId="48351" xr:uid="{AAE82FCB-D853-43EA-879B-D447D3BF8A0A}"/>
    <cellStyle name="Comma 2 7 8" xfId="12931" xr:uid="{B3D40344-29BF-45C8-899F-C1D8EED48E49}"/>
    <cellStyle name="Comma 2 7 9" xfId="26621" xr:uid="{C327263A-3C51-409F-8060-F1E083EA79AB}"/>
    <cellStyle name="Comma 2 8" xfId="6088" xr:uid="{9683B1A3-2C0F-47CD-A80A-49A6B3E25548}"/>
    <cellStyle name="Comma 2 8 2" xfId="6089" xr:uid="{00AD7F38-CE6A-4163-89C4-0F3A35F3354B}"/>
    <cellStyle name="Comma 2 8 2 2" xfId="7803" xr:uid="{C792362F-9B1F-4083-B59F-DD2A13284CCE}"/>
    <cellStyle name="Comma 2 8 2 2 2" xfId="11225" xr:uid="{A5E61A78-9658-420D-9691-8B62D4A29370}"/>
    <cellStyle name="Comma 2 8 2 2 2 2" xfId="24915" xr:uid="{5111EB01-8EC6-4FAD-A78B-54AA2532FCF2}"/>
    <cellStyle name="Comma 2 8 2 2 2 2 2" xfId="38607" xr:uid="{4DB5BC30-1436-4819-B574-DD73B98B55C5}"/>
    <cellStyle name="Comma 2 8 2 2 2 2 3" xfId="53491" xr:uid="{2D2DBE3C-AE98-40F5-83A6-4B30EDE1A7CB}"/>
    <cellStyle name="Comma 2 8 2 2 2 3" xfId="18071" xr:uid="{9C7B1478-646D-401D-A5AB-C64C5E69A95A}"/>
    <cellStyle name="Comma 2 8 2 2 2 4" xfId="31761" xr:uid="{226D1B83-F7FC-4D2D-B446-2E3813478774}"/>
    <cellStyle name="Comma 2 8 2 2 2 5" xfId="46645" xr:uid="{64392BC0-8A03-458E-81F7-530B1260F043}"/>
    <cellStyle name="Comma 2 8 2 2 3" xfId="21493" xr:uid="{1BC8001C-39F9-44E7-B956-01E097A01D37}"/>
    <cellStyle name="Comma 2 8 2 2 3 2" xfId="35185" xr:uid="{64D3210C-AAE1-4159-93E6-B66686F0C4AB}"/>
    <cellStyle name="Comma 2 8 2 2 3 3" xfId="50069" xr:uid="{6898EB06-E958-47F4-A021-FD3B0AC57582}"/>
    <cellStyle name="Comma 2 8 2 2 4" xfId="14649" xr:uid="{6D8F076E-3058-4E27-905C-C98D95FD0B38}"/>
    <cellStyle name="Comma 2 8 2 2 5" xfId="28339" xr:uid="{8BF7455C-74F6-4659-B5C5-7742B6235875}"/>
    <cellStyle name="Comma 2 8 2 2 6" xfId="43223" xr:uid="{896D9508-B2A5-4126-A2C0-D2FDDC573599}"/>
    <cellStyle name="Comma 2 8 2 3" xfId="9513" xr:uid="{FE78B467-535E-4E45-95F0-C61E005E388B}"/>
    <cellStyle name="Comma 2 8 2 3 2" xfId="23203" xr:uid="{7CF244C9-6A67-4322-B4FD-E1EFE396E410}"/>
    <cellStyle name="Comma 2 8 2 3 2 2" xfId="36895" xr:uid="{D6349D7E-9984-463B-8F9D-60672B5B7B6B}"/>
    <cellStyle name="Comma 2 8 2 3 2 3" xfId="51779" xr:uid="{B1E76C51-DB8A-4C61-8865-6019209538A6}"/>
    <cellStyle name="Comma 2 8 2 3 3" xfId="16359" xr:uid="{95CC990A-9ABA-4960-8669-6F1DAE2EB8A9}"/>
    <cellStyle name="Comma 2 8 2 3 4" xfId="30049" xr:uid="{C47D9655-0550-4B08-A1D6-0720F52B8605}"/>
    <cellStyle name="Comma 2 8 2 3 5" xfId="44933" xr:uid="{B3AC38E3-7F97-4623-9D97-0B813000DEB4}"/>
    <cellStyle name="Comma 2 8 2 4" xfId="19781" xr:uid="{1CD07F4B-E4CE-4505-BC73-F8AC91ECC480}"/>
    <cellStyle name="Comma 2 8 2 4 2" xfId="33473" xr:uid="{30A2465A-ACBA-41D1-9901-850D72A49E7A}"/>
    <cellStyle name="Comma 2 8 2 4 3" xfId="48357" xr:uid="{41A5C84B-B5F4-43C7-81EF-5211FA26B547}"/>
    <cellStyle name="Comma 2 8 2 5" xfId="12937" xr:uid="{11CA328A-0B3F-4BDA-8FA0-9FC060CB265B}"/>
    <cellStyle name="Comma 2 8 2 6" xfId="26627" xr:uid="{E99F282B-145F-4A84-B3F4-23CADC40C6C8}"/>
    <cellStyle name="Comma 2 8 2 7" xfId="41511" xr:uid="{5FD7BCCC-791E-4B41-B419-62356D729B1C}"/>
    <cellStyle name="Comma 2 8 3" xfId="7802" xr:uid="{74C33D09-617F-4C63-A075-50CF0814CE67}"/>
    <cellStyle name="Comma 2 8 3 2" xfId="11224" xr:uid="{DA783EF3-6B3D-4CB4-91B9-1C4917A01D4A}"/>
    <cellStyle name="Comma 2 8 3 2 2" xfId="24914" xr:uid="{DCEB010E-7EA3-4717-B1EB-E45E382C85F0}"/>
    <cellStyle name="Comma 2 8 3 2 2 2" xfId="38606" xr:uid="{FC5F9D5A-3080-48E2-B9DD-96536DB4274D}"/>
    <cellStyle name="Comma 2 8 3 2 2 3" xfId="53490" xr:uid="{16EFEF8C-7343-41B1-971A-EEBB51E12396}"/>
    <cellStyle name="Comma 2 8 3 2 3" xfId="18070" xr:uid="{E7870E59-88C9-4460-971E-EBCCF792E7EB}"/>
    <cellStyle name="Comma 2 8 3 2 4" xfId="31760" xr:uid="{DF826F54-AB89-489C-B1F8-8130E1502DA1}"/>
    <cellStyle name="Comma 2 8 3 2 5" xfId="46644" xr:uid="{673A7975-52A9-415B-BDAC-0E4067B82823}"/>
    <cellStyle name="Comma 2 8 3 3" xfId="21492" xr:uid="{6AE6D98F-10F9-4FBB-B79D-2A82FDCB2D4D}"/>
    <cellStyle name="Comma 2 8 3 3 2" xfId="35184" xr:uid="{84850A06-5CD8-4237-9653-495C39ACC93E}"/>
    <cellStyle name="Comma 2 8 3 3 3" xfId="50068" xr:uid="{345E6530-7EA7-47AF-BB68-1444E922C669}"/>
    <cellStyle name="Comma 2 8 3 4" xfId="14648" xr:uid="{0090CA9C-D6AD-4487-9BDE-40F7D3995DBA}"/>
    <cellStyle name="Comma 2 8 3 5" xfId="28338" xr:uid="{DD86C244-1C3C-4353-B245-8B1FB710122C}"/>
    <cellStyle name="Comma 2 8 3 6" xfId="43222" xr:uid="{DEC22519-27B8-4A57-A5FA-239A449577E3}"/>
    <cellStyle name="Comma 2 8 4" xfId="9512" xr:uid="{9768A877-C53E-4D7E-A07E-F8F584DB26E0}"/>
    <cellStyle name="Comma 2 8 4 2" xfId="23202" xr:uid="{ED278F1B-3FDC-4BCA-BB39-43E98FEDE115}"/>
    <cellStyle name="Comma 2 8 4 2 2" xfId="36894" xr:uid="{D8A57D0E-623B-4233-A0DD-5B14ACECA97D}"/>
    <cellStyle name="Comma 2 8 4 2 3" xfId="51778" xr:uid="{2EEA2D75-8D81-47CB-B5DC-B7633CCAC5A2}"/>
    <cellStyle name="Comma 2 8 4 3" xfId="16358" xr:uid="{E2BF16F9-485A-4BD2-B96B-D2DCD725B43C}"/>
    <cellStyle name="Comma 2 8 4 4" xfId="30048" xr:uid="{49A6A670-E3AE-451D-BBC5-203DF08C7B64}"/>
    <cellStyle name="Comma 2 8 4 5" xfId="44932" xr:uid="{276D6082-68F6-443B-9C6A-D9436D6560A4}"/>
    <cellStyle name="Comma 2 8 5" xfId="19780" xr:uid="{65BE61DD-6D62-4955-982B-AFC0915F11D0}"/>
    <cellStyle name="Comma 2 8 5 2" xfId="33472" xr:uid="{63B28211-C94F-4554-B487-25A5697CDD8F}"/>
    <cellStyle name="Comma 2 8 5 3" xfId="48356" xr:uid="{4823D68A-02A2-4FBA-BBD4-E286430710D5}"/>
    <cellStyle name="Comma 2 8 6" xfId="12936" xr:uid="{8E2168F5-FECB-4A46-91F0-22D9DDC0DBC1}"/>
    <cellStyle name="Comma 2 8 7" xfId="26626" xr:uid="{3D20AD8C-5929-4C61-85AD-79D0ACFA2270}"/>
    <cellStyle name="Comma 2 8 8" xfId="41510" xr:uid="{9529B538-5D52-4C65-AE7D-F42ECF830F99}"/>
    <cellStyle name="Comma 2 9" xfId="6090" xr:uid="{F840FD61-A8F5-415C-8E7D-B9B5539F5533}"/>
    <cellStyle name="Comma 2 9 2" xfId="7804" xr:uid="{FC408C47-1872-4541-B72A-6947DC60CCD5}"/>
    <cellStyle name="Comma 2 9 2 2" xfId="11226" xr:uid="{C58447EB-B602-44B2-8C51-3BF4759E60B3}"/>
    <cellStyle name="Comma 2 9 2 2 2" xfId="24916" xr:uid="{7910189B-823F-48EB-AF32-D3F3DF881744}"/>
    <cellStyle name="Comma 2 9 2 2 2 2" xfId="38608" xr:uid="{1E4204A2-DBAE-4A40-AB84-5E81AD18E60B}"/>
    <cellStyle name="Comma 2 9 2 2 2 3" xfId="53492" xr:uid="{8578DAD1-0979-4CBD-BE0A-8C87A72C1FCE}"/>
    <cellStyle name="Comma 2 9 2 2 3" xfId="18072" xr:uid="{73B82768-69AA-46C4-ADFD-87455D48E5C7}"/>
    <cellStyle name="Comma 2 9 2 2 4" xfId="31762" xr:uid="{9E93A005-8174-4A44-B6C2-16E8929FFACD}"/>
    <cellStyle name="Comma 2 9 2 2 5" xfId="46646" xr:uid="{5051FA14-A544-41E1-BF96-6850F6D90E06}"/>
    <cellStyle name="Comma 2 9 2 3" xfId="21494" xr:uid="{502EB6E7-E838-4998-99EE-1915091DA49E}"/>
    <cellStyle name="Comma 2 9 2 3 2" xfId="35186" xr:uid="{C60BDEE2-0E5C-48D4-BDBC-43F94C182C88}"/>
    <cellStyle name="Comma 2 9 2 3 3" xfId="50070" xr:uid="{48B19200-D3F1-4FFE-A77E-5D2383855B5B}"/>
    <cellStyle name="Comma 2 9 2 4" xfId="14650" xr:uid="{14075A84-73CA-4DE2-9827-7269D646CC6D}"/>
    <cellStyle name="Comma 2 9 2 5" xfId="28340" xr:uid="{75237803-AC3C-46CC-BB54-6DC6FC3094BC}"/>
    <cellStyle name="Comma 2 9 2 6" xfId="43224" xr:uid="{ADC610A0-6BF2-4235-B9E1-F31647EDEF24}"/>
    <cellStyle name="Comma 2 9 3" xfId="9514" xr:uid="{76C60CB0-2F4B-49E0-894A-A5EB97B3E527}"/>
    <cellStyle name="Comma 2 9 3 2" xfId="23204" xr:uid="{DE008F22-2352-4990-83B9-AAD40D3D5270}"/>
    <cellStyle name="Comma 2 9 3 2 2" xfId="36896" xr:uid="{42FA554F-C566-401F-B18B-1705E3269DE7}"/>
    <cellStyle name="Comma 2 9 3 2 3" xfId="51780" xr:uid="{CAC2FB3F-1B9B-4646-941C-568AA222B3D2}"/>
    <cellStyle name="Comma 2 9 3 3" xfId="16360" xr:uid="{3284FCA7-3744-4953-867A-C8A03D29C2C5}"/>
    <cellStyle name="Comma 2 9 3 4" xfId="30050" xr:uid="{3E85EFAD-EC83-40B8-89E1-1314D0F37242}"/>
    <cellStyle name="Comma 2 9 3 5" xfId="44934" xr:uid="{0316AAC7-73CA-43C5-9D1E-7D5370C7E71C}"/>
    <cellStyle name="Comma 2 9 4" xfId="19782" xr:uid="{900E4A3C-0256-485F-9AFA-5E3B2724CE7A}"/>
    <cellStyle name="Comma 2 9 4 2" xfId="33474" xr:uid="{F55B0FE4-4D59-4532-9836-691B0C2405C5}"/>
    <cellStyle name="Comma 2 9 4 3" xfId="48358" xr:uid="{49E444D2-E013-4FDF-A818-2EFA67885046}"/>
    <cellStyle name="Comma 2 9 5" xfId="12938" xr:uid="{3377C7DF-77F0-4871-A3CF-804F9BFF71E4}"/>
    <cellStyle name="Comma 2 9 6" xfId="26628" xr:uid="{B7C84F65-A648-4280-818E-B05D08CBE377}"/>
    <cellStyle name="Comma 2 9 7" xfId="41512" xr:uid="{80F07B9C-7D8C-436B-99A3-72BBE8EA94B7}"/>
    <cellStyle name="Comma 3" xfId="4334" xr:uid="{3717B0E6-A02C-4000-819A-51D6DD679DC0}"/>
    <cellStyle name="Comma 3 2" xfId="4448" xr:uid="{392DFDF9-4436-49FD-8DD2-F507B4D07258}"/>
    <cellStyle name="Comma 3 2 2" xfId="4771" xr:uid="{9EE70FCB-9675-47C3-BCA1-E8824FE5493D}"/>
    <cellStyle name="Comma 3 2 2 2" xfId="5342" xr:uid="{64B7BF59-71EC-4E0A-A468-4EB6C2751450}"/>
    <cellStyle name="Comma 3 2 2 2 2" xfId="41356" xr:uid="{0AA84392-E24F-469B-8764-9CFB348F9629}"/>
    <cellStyle name="Comma 3 2 2 2 3" xfId="5939" xr:uid="{0537C2E5-7A0C-40F0-88B2-86375DD4BB44}"/>
    <cellStyle name="Comma 3 2 3" xfId="5340" xr:uid="{5060CABF-4311-4036-B7A5-C717E6DFC93D}"/>
    <cellStyle name="Comma 3 2 4" xfId="40763" xr:uid="{B2382340-A929-4582-B9CF-B996F4A84EDC}"/>
    <cellStyle name="Comma 3 2 5" xfId="5380" xr:uid="{D769FF39-E959-4B3B-97F4-3C819ADC955C}"/>
    <cellStyle name="Comma 3 3" xfId="40742" xr:uid="{297F863B-3740-4168-8025-17E7E63258EE}"/>
    <cellStyle name="Comma 3 4" xfId="5366" xr:uid="{B722C8CD-AA89-4EEB-BF5C-0AB78729DD3D}"/>
    <cellStyle name="Currency" xfId="3" builtinId="4"/>
    <cellStyle name="Currency 10" xfId="9" xr:uid="{D14B1161-DCE4-4F9C-AD36-D5E33E77429F}"/>
    <cellStyle name="Currency 10 2" xfId="10" xr:uid="{430151A7-169C-499D-912E-16D6B2BB5FD9}"/>
    <cellStyle name="Currency 10 2 2" xfId="221" xr:uid="{EDE37398-42E2-4711-8C41-1ECFE6C6D200}"/>
    <cellStyle name="Currency 10 2 2 2" xfId="4632" xr:uid="{B63353E3-F796-4879-AD98-A4A012A1F93D}"/>
    <cellStyle name="Currency 10 2 3" xfId="4527" xr:uid="{21B6D7D7-E6D3-4C61-A9CC-79C0F6B79A2B}"/>
    <cellStyle name="Currency 10 3" xfId="11" xr:uid="{3B6D3F96-0232-4359-B12E-957220266DB1}"/>
    <cellStyle name="Currency 10 3 2" xfId="222" xr:uid="{B00AD8EF-6D1B-40D9-8C58-52109C8ECEBB}"/>
    <cellStyle name="Currency 10 3 2 2" xfId="4633" xr:uid="{92AA3BBA-FE10-4DBE-A1B8-194B13442A7F}"/>
    <cellStyle name="Currency 10 3 3" xfId="4528" xr:uid="{1D5B15DA-CC86-4E6E-A988-FAA96ED24508}"/>
    <cellStyle name="Currency 10 4" xfId="223" xr:uid="{77EEB2D8-A66D-4331-87B1-23F29BCCB505}"/>
    <cellStyle name="Currency 10 4 2" xfId="4634" xr:uid="{C872BEAE-E534-4E5E-8D6C-3617320A16F7}"/>
    <cellStyle name="Currency 10 5" xfId="4453" xr:uid="{201837A6-21E2-4B03-A5CB-EFC3EAA3CB6A}"/>
    <cellStyle name="Currency 10 6" xfId="4526" xr:uid="{E36343FE-1643-4247-820C-75A5EF74F5DC}"/>
    <cellStyle name="Currency 11" xfId="12" xr:uid="{D15567E9-F2E6-4919-BA7C-78147E53B94E}"/>
    <cellStyle name="Currency 11 2" xfId="13" xr:uid="{EDFF5E47-9163-40B0-BA83-3812ED4F6244}"/>
    <cellStyle name="Currency 11 2 2" xfId="224" xr:uid="{B0D50777-A270-4ABA-8E20-A3FBF12FE65E}"/>
    <cellStyle name="Currency 11 2 2 2" xfId="4635" xr:uid="{39BDC379-56F3-446F-B25A-3582864B59C8}"/>
    <cellStyle name="Currency 11 2 3" xfId="4530" xr:uid="{2F69527B-B2A1-42B6-A437-FE9C728D0703}"/>
    <cellStyle name="Currency 11 3" xfId="14" xr:uid="{1C054000-8EF9-4A4D-B934-96CD06CB3347}"/>
    <cellStyle name="Currency 11 3 2" xfId="225" xr:uid="{B844AC6B-97CA-4A10-9464-08428091FC0F}"/>
    <cellStyle name="Currency 11 3 2 2" xfId="4636" xr:uid="{3C4591A8-5BF5-4E80-ADD9-7CDCE3A7EA9E}"/>
    <cellStyle name="Currency 11 3 3" xfId="4531" xr:uid="{D2299707-A0B0-4581-8E25-0E96A109DD25}"/>
    <cellStyle name="Currency 11 4" xfId="226" xr:uid="{32FD7C57-243C-4FD4-BD62-E339A1615838}"/>
    <cellStyle name="Currency 11 4 2" xfId="4637" xr:uid="{96EFAAEF-FFC7-4881-A9DA-43D7CB932BD7}"/>
    <cellStyle name="Currency 11 5" xfId="4335" xr:uid="{3B30DFB6-8F02-4588-849F-C0F64B47C9F7}"/>
    <cellStyle name="Currency 11 5 2" xfId="4454" xr:uid="{A72C9089-FC65-4727-A036-B27CD33FC4A6}"/>
    <cellStyle name="Currency 11 5 3" xfId="4735" xr:uid="{5DF3607F-C3D0-420C-8708-5B8C1BCF8145}"/>
    <cellStyle name="Currency 11 5 3 2" xfId="5330" xr:uid="{F089AE22-BBAB-4BB8-920F-A675FE71609A}"/>
    <cellStyle name="Currency 11 5 3 2 2" xfId="41352" xr:uid="{7C6003A0-C967-43BC-819C-8532D71ABA41}"/>
    <cellStyle name="Currency 11 5 3 2 3" xfId="5935" xr:uid="{7B7DEBD1-9B25-4446-8A6F-32734FCC0DE3}"/>
    <cellStyle name="Currency 11 5 3 3" xfId="4772" xr:uid="{6B395C06-EB2E-478C-8E00-4320817535C6}"/>
    <cellStyle name="Currency 11 5 3 4" xfId="40800" xr:uid="{E9AFEE17-76A8-46BC-9911-4FD1C5EAB0A4}"/>
    <cellStyle name="Currency 11 5 3 5" xfId="5391" xr:uid="{E1E0B5C3-737D-44CF-927D-12ABA55476B8}"/>
    <cellStyle name="Currency 11 5 4" xfId="4712" xr:uid="{48BB4BA3-8736-4B50-8B93-C1079A4632D7}"/>
    <cellStyle name="Currency 11 5 5" xfId="40743" xr:uid="{BAD1E99B-A47C-4484-8DE2-6BEA33EE8A1E}"/>
    <cellStyle name="Currency 11 5 6" xfId="5367" xr:uid="{1EDEBD33-5C0C-4F1A-B9FF-EE90763C093E}"/>
    <cellStyle name="Currency 11 6" xfId="4529" xr:uid="{51D5E097-6037-4747-9F12-718C3DB91B36}"/>
    <cellStyle name="Currency 12" xfId="15" xr:uid="{D41716DD-BC7B-415A-A187-6FA74C63462D}"/>
    <cellStyle name="Currency 12 2" xfId="16" xr:uid="{E6778655-C9E0-4584-83A1-31E65E935A35}"/>
    <cellStyle name="Currency 12 2 2" xfId="227" xr:uid="{D2814BB4-E040-4B56-8597-185EA3D7D7ED}"/>
    <cellStyle name="Currency 12 2 2 2" xfId="4638" xr:uid="{9C37488B-B529-463D-A567-CC7B376B2E44}"/>
    <cellStyle name="Currency 12 2 3" xfId="4533" xr:uid="{9ABDC034-3CD0-4406-88CA-03D1A5758C5C}"/>
    <cellStyle name="Currency 12 3" xfId="228" xr:uid="{2765441D-C49B-4524-89A9-6F495551BB07}"/>
    <cellStyle name="Currency 12 3 2" xfId="4639" xr:uid="{26C830A7-6CAC-4EA5-A02A-0DCEFC71C12D}"/>
    <cellStyle name="Currency 12 4" xfId="4532" xr:uid="{FA4793AA-03CD-483B-B518-993947BF8532}"/>
    <cellStyle name="Currency 13" xfId="17" xr:uid="{EC58B195-3109-4A7E-89CF-69393B4CE04E}"/>
    <cellStyle name="Currency 13 10" xfId="6092" xr:uid="{E5E4F9D1-0D41-4FEC-8610-F8001B5D76BA}"/>
    <cellStyle name="Currency 13 10 2" xfId="7806" xr:uid="{DCFBBBC1-99E4-4739-906F-F7A0B6116C5A}"/>
    <cellStyle name="Currency 13 10 2 2" xfId="11228" xr:uid="{94BBA409-9263-4729-A85E-1DC53B7CD86D}"/>
    <cellStyle name="Currency 13 10 2 2 2" xfId="24918" xr:uid="{9BE71754-4362-4D94-9DB1-CA27EF704F22}"/>
    <cellStyle name="Currency 13 10 2 2 2 2" xfId="38610" xr:uid="{ECAD8F22-5140-488D-9901-E88363E43298}"/>
    <cellStyle name="Currency 13 10 2 2 2 3" xfId="53494" xr:uid="{F32A2EB3-17E0-4FAA-B3BB-42BBD9F0D9C2}"/>
    <cellStyle name="Currency 13 10 2 2 3" xfId="18074" xr:uid="{A90D48E4-460F-4B76-8EDA-A4ABD314DC3E}"/>
    <cellStyle name="Currency 13 10 2 2 4" xfId="31764" xr:uid="{13AB9D2A-9B22-4A6F-802E-BD9BB070121F}"/>
    <cellStyle name="Currency 13 10 2 2 5" xfId="46648" xr:uid="{02AC96DA-AADD-489E-878C-06121752A78D}"/>
    <cellStyle name="Currency 13 10 2 3" xfId="21496" xr:uid="{B6F0D1AC-524E-4621-A0CD-50094449595F}"/>
    <cellStyle name="Currency 13 10 2 3 2" xfId="35188" xr:uid="{21C2A6B4-68A4-4D25-BBD2-8C12D70B8D73}"/>
    <cellStyle name="Currency 13 10 2 3 3" xfId="50072" xr:uid="{EA586734-8D80-4CA6-A8B6-57912F799AFD}"/>
    <cellStyle name="Currency 13 10 2 4" xfId="14652" xr:uid="{24D799EE-585E-4329-AE65-1C855C08568F}"/>
    <cellStyle name="Currency 13 10 2 5" xfId="28342" xr:uid="{76B0BF16-B69C-49B5-BFE8-C839FC74CB31}"/>
    <cellStyle name="Currency 13 10 2 6" xfId="43226" xr:uid="{D1500A4D-0B8A-4EB3-9992-54CBC9EE5986}"/>
    <cellStyle name="Currency 13 10 3" xfId="9516" xr:uid="{999EDFD3-0549-45BB-85BD-4CABFF1E60B9}"/>
    <cellStyle name="Currency 13 10 3 2" xfId="23206" xr:uid="{625C543B-E548-4D5D-BFB6-213D25139BC6}"/>
    <cellStyle name="Currency 13 10 3 2 2" xfId="36898" xr:uid="{9FBC70BC-8872-436F-B441-3BCF8E5406B3}"/>
    <cellStyle name="Currency 13 10 3 2 3" xfId="51782" xr:uid="{9461CDC7-941F-4166-8616-846A1AFAAD2D}"/>
    <cellStyle name="Currency 13 10 3 3" xfId="16362" xr:uid="{98F9B07F-EF82-4A59-885D-1CAC7ADA42DF}"/>
    <cellStyle name="Currency 13 10 3 4" xfId="30052" xr:uid="{71F08DA7-9C2D-4C13-A634-A397D90B6F5F}"/>
    <cellStyle name="Currency 13 10 3 5" xfId="44936" xr:uid="{FFF9302C-E4F0-4827-992E-313324B67F60}"/>
    <cellStyle name="Currency 13 10 4" xfId="19784" xr:uid="{F509F508-4F64-4FD2-A7BE-E489AA630591}"/>
    <cellStyle name="Currency 13 10 4 2" xfId="33476" xr:uid="{D6994339-FA9C-4CFD-8E72-074DE7CE6933}"/>
    <cellStyle name="Currency 13 10 4 3" xfId="48360" xr:uid="{B0EE37F8-9A50-4677-989E-B2EBB0422B03}"/>
    <cellStyle name="Currency 13 10 5" xfId="12940" xr:uid="{07E5E8C7-AB3A-4F70-8362-263DD3185297}"/>
    <cellStyle name="Currency 13 10 6" xfId="26630" xr:uid="{39C66C4E-96DD-46C2-9569-D6B1A1A24E47}"/>
    <cellStyle name="Currency 13 10 7" xfId="41514" xr:uid="{137B6563-0ED3-489D-865D-83D5230F155D}"/>
    <cellStyle name="Currency 13 11" xfId="7805" xr:uid="{EFCB4573-EE2D-4BD8-90F4-F6473AB08020}"/>
    <cellStyle name="Currency 13 11 2" xfId="11227" xr:uid="{5C8334B5-E25F-4B30-B912-FAB679AA3E99}"/>
    <cellStyle name="Currency 13 11 2 2" xfId="24917" xr:uid="{B67CE31F-9A64-48DE-AE3E-2EE52C64E0B8}"/>
    <cellStyle name="Currency 13 11 2 2 2" xfId="38609" xr:uid="{62D4AF04-F602-4913-8433-9325A85FB349}"/>
    <cellStyle name="Currency 13 11 2 2 3" xfId="53493" xr:uid="{FEF5E2F3-E0EF-4066-8632-F49FBF956F75}"/>
    <cellStyle name="Currency 13 11 2 3" xfId="18073" xr:uid="{1BDC161F-2F29-4460-B0D2-677C029C9F22}"/>
    <cellStyle name="Currency 13 11 2 4" xfId="31763" xr:uid="{4841D2F6-B9C9-4E01-AE02-0B09ABE3AF9C}"/>
    <cellStyle name="Currency 13 11 2 5" xfId="46647" xr:uid="{B9E6F278-3C8C-437D-AAEA-24899B964F3E}"/>
    <cellStyle name="Currency 13 11 3" xfId="21495" xr:uid="{5125B2BC-2AA6-47E1-8341-7BD8EEDDBE38}"/>
    <cellStyle name="Currency 13 11 3 2" xfId="35187" xr:uid="{6993574F-6B78-498F-A593-9E0BF08FD8A4}"/>
    <cellStyle name="Currency 13 11 3 3" xfId="50071" xr:uid="{5A60814E-C559-43D1-80CE-8E56F0BA827B}"/>
    <cellStyle name="Currency 13 11 4" xfId="14651" xr:uid="{5245F741-8C9D-4FA4-93AC-EDA258AE6FA6}"/>
    <cellStyle name="Currency 13 11 5" xfId="28341" xr:uid="{6CB41424-8818-43F6-AA2B-382E4EE7FDE8}"/>
    <cellStyle name="Currency 13 11 6" xfId="43225" xr:uid="{F30B87A9-C6CC-43E1-A64E-455F00BDFEF8}"/>
    <cellStyle name="Currency 13 12" xfId="9515" xr:uid="{0A635087-E0E8-4E40-904E-737C465C4E1C}"/>
    <cellStyle name="Currency 13 12 2" xfId="23205" xr:uid="{A39329DE-2C47-49B5-8CE2-BE062872FCCB}"/>
    <cellStyle name="Currency 13 12 2 2" xfId="36897" xr:uid="{B27E0D50-AF12-464C-9BDF-35E02AF26536}"/>
    <cellStyle name="Currency 13 12 2 3" xfId="51781" xr:uid="{D695A099-C16D-451F-A765-AB77773A1917}"/>
    <cellStyle name="Currency 13 12 3" xfId="16361" xr:uid="{69EDAE02-C72D-422D-9E0B-29556D29CE31}"/>
    <cellStyle name="Currency 13 12 4" xfId="30051" xr:uid="{ABC3FF9F-3252-44D0-9584-1CD8A860C67E}"/>
    <cellStyle name="Currency 13 12 5" xfId="44935" xr:uid="{F68DA586-C3A0-4F3B-91CF-AC771C3806A8}"/>
    <cellStyle name="Currency 13 13" xfId="19783" xr:uid="{200CB41D-2CB8-4D11-8B09-17F8E90F9B16}"/>
    <cellStyle name="Currency 13 13 2" xfId="33475" xr:uid="{BD83B6A1-93FF-40B0-B5FD-ABBA2EADE634}"/>
    <cellStyle name="Currency 13 13 3" xfId="48359" xr:uid="{313EAE19-F87B-4545-A8D6-25E61B5E048A}"/>
    <cellStyle name="Currency 13 14" xfId="12939" xr:uid="{A3D80A78-A8B6-4531-A18E-B13E5BDAB6D3}"/>
    <cellStyle name="Currency 13 14 2" xfId="40174" xr:uid="{1B31AF7F-32A5-4F78-AD7A-5A923D9A9CB6}"/>
    <cellStyle name="Currency 13 15" xfId="26629" xr:uid="{09392B87-063B-4BCA-B824-C14A12252694}"/>
    <cellStyle name="Currency 13 16" xfId="41513" xr:uid="{E0A79767-B441-4DD6-B9BE-A6455FDE47F5}"/>
    <cellStyle name="Currency 13 17" xfId="6091" xr:uid="{1E27AE99-90A8-4B15-AF73-609F90370469}"/>
    <cellStyle name="Currency 13 18" xfId="5352" xr:uid="{F80211C1-490F-4E1C-A9B4-0A77DA88C1DE}"/>
    <cellStyle name="Currency 13 19" xfId="143" xr:uid="{0C37A7D3-BDD2-4C11-A4D7-ADB6CFC4A6D6}"/>
    <cellStyle name="Currency 13 2" xfId="4337" xr:uid="{E1658D1D-2D7B-4D3A-84F1-0B76DD2AC865}"/>
    <cellStyle name="Currency 13 2 10" xfId="7807" xr:uid="{6ABE80FC-6A23-42A6-9538-33194A6897CF}"/>
    <cellStyle name="Currency 13 2 10 2" xfId="11229" xr:uid="{272B3541-D11C-46A1-97F2-C5303613FA32}"/>
    <cellStyle name="Currency 13 2 10 2 2" xfId="24919" xr:uid="{CDAA15F3-C8D1-49F9-A20B-0B2C2B6C7B22}"/>
    <cellStyle name="Currency 13 2 10 2 2 2" xfId="38611" xr:uid="{B0CA969B-752D-4A11-9C8F-DE87B35BC765}"/>
    <cellStyle name="Currency 13 2 10 2 2 3" xfId="53495" xr:uid="{F69C1AA3-9151-4A5F-B251-7080C081AC36}"/>
    <cellStyle name="Currency 13 2 10 2 3" xfId="18075" xr:uid="{7E14E06C-38B5-4912-A4BA-97D5A3178369}"/>
    <cellStyle name="Currency 13 2 10 2 4" xfId="31765" xr:uid="{7D3F2EF6-6B1D-4B3F-B222-13177E787358}"/>
    <cellStyle name="Currency 13 2 10 2 5" xfId="46649" xr:uid="{FAB91586-7A3F-4EE3-9789-996C7580637D}"/>
    <cellStyle name="Currency 13 2 10 3" xfId="21497" xr:uid="{7496AD42-A0FC-44C3-B14A-C7A845C33D5E}"/>
    <cellStyle name="Currency 13 2 10 3 2" xfId="35189" xr:uid="{8EDE2F7C-7084-4FA2-864D-A6C4791353DE}"/>
    <cellStyle name="Currency 13 2 10 3 3" xfId="50073" xr:uid="{9F66188C-C1E2-4FFB-AF0D-CD14BD5B1B35}"/>
    <cellStyle name="Currency 13 2 10 4" xfId="14653" xr:uid="{08E100E4-CC83-4E6E-BC16-512D72FFE111}"/>
    <cellStyle name="Currency 13 2 10 5" xfId="28343" xr:uid="{7CB02B70-4019-4ADE-AA0B-06784F6F4BB3}"/>
    <cellStyle name="Currency 13 2 10 6" xfId="43227" xr:uid="{CE6AF478-2BEA-4A19-B27C-C01DE5A6A598}"/>
    <cellStyle name="Currency 13 2 11" xfId="9517" xr:uid="{54EB35B9-BF63-4433-AAB6-F6233FF006F4}"/>
    <cellStyle name="Currency 13 2 11 2" xfId="23207" xr:uid="{BFF7586C-1B28-4F12-95CF-025E9D2AF7CC}"/>
    <cellStyle name="Currency 13 2 11 2 2" xfId="36899" xr:uid="{96B508B3-CDBF-4EBE-893D-6C693F9D0FE4}"/>
    <cellStyle name="Currency 13 2 11 2 3" xfId="51783" xr:uid="{C95A3E82-355B-4E45-97A8-A7616EDEF86B}"/>
    <cellStyle name="Currency 13 2 11 3" xfId="16363" xr:uid="{9F8DDC59-6674-4717-BEFE-48DFFE8A8B47}"/>
    <cellStyle name="Currency 13 2 11 4" xfId="30053" xr:uid="{14DE9BD0-538C-410D-BE4F-EE379C734500}"/>
    <cellStyle name="Currency 13 2 11 5" xfId="44937" xr:uid="{9865B078-1599-4709-84C8-4AE9FBD14BE7}"/>
    <cellStyle name="Currency 13 2 12" xfId="19785" xr:uid="{43291885-4A32-40D8-BDEF-28129858E659}"/>
    <cellStyle name="Currency 13 2 12 2" xfId="33477" xr:uid="{59E90046-9D89-44E3-9DDC-CA53FF170744}"/>
    <cellStyle name="Currency 13 2 12 3" xfId="48361" xr:uid="{87878F3B-9F34-462E-8224-208343683923}"/>
    <cellStyle name="Currency 13 2 13" xfId="12941" xr:uid="{2687A679-F834-44B4-BFAF-BF56A15BCFB3}"/>
    <cellStyle name="Currency 13 2 13 2" xfId="40745" xr:uid="{1D5894FF-ADE2-4DFE-AC8C-830B9A7DBD36}"/>
    <cellStyle name="Currency 13 2 14" xfId="26631" xr:uid="{79D0CD3D-E295-4D0B-BE84-5A0807715A69}"/>
    <cellStyle name="Currency 13 2 15" xfId="41515" xr:uid="{07AA6D7B-7802-424D-9139-7056C5716256}"/>
    <cellStyle name="Currency 13 2 16" xfId="6093" xr:uid="{A93287C1-5D68-428A-9B27-C732B9D9160F}"/>
    <cellStyle name="Currency 13 2 2" xfId="6094" xr:uid="{A7D56FBC-2C21-4796-9B9E-D9A2FF141FDF}"/>
    <cellStyle name="Currency 13 2 2 10" xfId="19786" xr:uid="{D6F08E2F-3826-4B04-A21E-2FC78C38D6AF}"/>
    <cellStyle name="Currency 13 2 2 10 2" xfId="33478" xr:uid="{B8C8FD0E-1C8D-4395-862E-3575A1AA04A1}"/>
    <cellStyle name="Currency 13 2 2 10 3" xfId="48362" xr:uid="{26095903-648D-41F7-8884-D79F0EF3852B}"/>
    <cellStyle name="Currency 13 2 2 11" xfId="12942" xr:uid="{767BF6D0-0732-4C07-9E76-FED4D99DEBEC}"/>
    <cellStyle name="Currency 13 2 2 12" xfId="26632" xr:uid="{A77FB338-67AB-458D-99DC-CB689001D9A5}"/>
    <cellStyle name="Currency 13 2 2 13" xfId="41516" xr:uid="{DAA4CE30-2E69-4E6E-B77E-9BF3258B5DA0}"/>
    <cellStyle name="Currency 13 2 2 2" xfId="6095" xr:uid="{01F74BBF-B9D2-4CBD-8C9C-415F6BEA5382}"/>
    <cellStyle name="Currency 13 2 2 2 10" xfId="12943" xr:uid="{CE49EC78-5CC9-449F-BF3B-1A4CF92E3FB7}"/>
    <cellStyle name="Currency 13 2 2 2 11" xfId="26633" xr:uid="{C1D1563B-4AE8-4D29-B75C-7B16B9CFAB53}"/>
    <cellStyle name="Currency 13 2 2 2 12" xfId="41517" xr:uid="{4BA3FB6A-1C88-4D74-BB32-5A224C5340AB}"/>
    <cellStyle name="Currency 13 2 2 2 2" xfId="6096" xr:uid="{EFB83072-23AF-41CF-AA7F-0C0C8E696C1C}"/>
    <cellStyle name="Currency 13 2 2 2 2 10" xfId="41518" xr:uid="{F608BC22-F65D-46D6-9E16-DE5ABE0EC2B0}"/>
    <cellStyle name="Currency 13 2 2 2 2 2" xfId="6097" xr:uid="{E9732799-5555-4A15-AAF8-8F933DE45E27}"/>
    <cellStyle name="Currency 13 2 2 2 2 2 2" xfId="6098" xr:uid="{DD40D7E3-7605-4E33-B64E-17111575AC3D}"/>
    <cellStyle name="Currency 13 2 2 2 2 2 2 2" xfId="7812" xr:uid="{CD61EB65-8998-4235-919C-5F7676367F49}"/>
    <cellStyle name="Currency 13 2 2 2 2 2 2 2 2" xfId="11234" xr:uid="{868EB591-A8D3-4402-AB99-4F4457B4BAA9}"/>
    <cellStyle name="Currency 13 2 2 2 2 2 2 2 2 2" xfId="24924" xr:uid="{CBF02CA4-870F-4502-A91D-F8C7A7256955}"/>
    <cellStyle name="Currency 13 2 2 2 2 2 2 2 2 2 2" xfId="38616" xr:uid="{CEE431EB-F415-491C-9379-2D701D4FD4F6}"/>
    <cellStyle name="Currency 13 2 2 2 2 2 2 2 2 2 3" xfId="53500" xr:uid="{5797AE43-BC30-4743-8664-EE2305416135}"/>
    <cellStyle name="Currency 13 2 2 2 2 2 2 2 2 3" xfId="18080" xr:uid="{17271C0C-C4A1-4693-A2FE-DA5890910608}"/>
    <cellStyle name="Currency 13 2 2 2 2 2 2 2 2 4" xfId="31770" xr:uid="{943DFE13-780B-4D4A-A236-16B351CAD82C}"/>
    <cellStyle name="Currency 13 2 2 2 2 2 2 2 2 5" xfId="46654" xr:uid="{69EFE46F-10E9-4DBC-ADE4-78D16B8FE5FA}"/>
    <cellStyle name="Currency 13 2 2 2 2 2 2 2 3" xfId="21502" xr:uid="{0363157C-E857-4CC5-AE8D-63BB677C1A87}"/>
    <cellStyle name="Currency 13 2 2 2 2 2 2 2 3 2" xfId="35194" xr:uid="{07C6587B-C782-4A2D-9E80-95F829DAD83E}"/>
    <cellStyle name="Currency 13 2 2 2 2 2 2 2 3 3" xfId="50078" xr:uid="{9C04F8BF-2D8E-4EEF-8B9C-9D1FE581A66A}"/>
    <cellStyle name="Currency 13 2 2 2 2 2 2 2 4" xfId="14658" xr:uid="{72AC5F5F-1B5C-461E-8301-1AB76B9D6BF4}"/>
    <cellStyle name="Currency 13 2 2 2 2 2 2 2 5" xfId="28348" xr:uid="{E19D424F-79A2-43F0-87B3-D2C748D4B85B}"/>
    <cellStyle name="Currency 13 2 2 2 2 2 2 2 6" xfId="43232" xr:uid="{A8CB9B8D-8973-4B80-B852-4514D2B07208}"/>
    <cellStyle name="Currency 13 2 2 2 2 2 2 3" xfId="9522" xr:uid="{2A8B9B98-29AB-40A9-AE6F-3B2DCE8B34C9}"/>
    <cellStyle name="Currency 13 2 2 2 2 2 2 3 2" xfId="23212" xr:uid="{22B6632C-8A73-4447-84D0-C73AEFA9C527}"/>
    <cellStyle name="Currency 13 2 2 2 2 2 2 3 2 2" xfId="36904" xr:uid="{D6438ED3-E35C-4BB1-B5CE-484A4BAC50BE}"/>
    <cellStyle name="Currency 13 2 2 2 2 2 2 3 2 3" xfId="51788" xr:uid="{483CFB0A-4DD9-4699-BADD-15DC292BE2B0}"/>
    <cellStyle name="Currency 13 2 2 2 2 2 2 3 3" xfId="16368" xr:uid="{0A9149CF-2595-43EE-B5C1-78ECC937CE00}"/>
    <cellStyle name="Currency 13 2 2 2 2 2 2 3 4" xfId="30058" xr:uid="{6246946F-7B80-4F77-8419-73479D0DF6B0}"/>
    <cellStyle name="Currency 13 2 2 2 2 2 2 3 5" xfId="44942" xr:uid="{518D006A-CF42-4492-922F-A9672F8F3C38}"/>
    <cellStyle name="Currency 13 2 2 2 2 2 2 4" xfId="19790" xr:uid="{D34A4ECC-EA80-4935-BDAD-5D2CF080E6CD}"/>
    <cellStyle name="Currency 13 2 2 2 2 2 2 4 2" xfId="33482" xr:uid="{15FB2B46-580C-4F9B-968A-2AD1539D2E54}"/>
    <cellStyle name="Currency 13 2 2 2 2 2 2 4 3" xfId="48366" xr:uid="{D35CE631-756E-4CD7-8D59-028F46525225}"/>
    <cellStyle name="Currency 13 2 2 2 2 2 2 5" xfId="12946" xr:uid="{BF389740-7547-4BF8-ACB5-96235C0D519C}"/>
    <cellStyle name="Currency 13 2 2 2 2 2 2 6" xfId="26636" xr:uid="{AC262455-CAF7-4571-8184-0E6C4A78A64A}"/>
    <cellStyle name="Currency 13 2 2 2 2 2 2 7" xfId="41520" xr:uid="{8C7CCDFC-D5A5-4F4A-B083-007DD1114C17}"/>
    <cellStyle name="Currency 13 2 2 2 2 2 3" xfId="7811" xr:uid="{D8E70803-3C33-4746-8B72-E62473BBF078}"/>
    <cellStyle name="Currency 13 2 2 2 2 2 3 2" xfId="11233" xr:uid="{38595435-35E9-4981-BD71-2848CD3533B5}"/>
    <cellStyle name="Currency 13 2 2 2 2 2 3 2 2" xfId="24923" xr:uid="{FE7D68A2-8E4D-4F2C-8BBE-2250BE6470BC}"/>
    <cellStyle name="Currency 13 2 2 2 2 2 3 2 2 2" xfId="38615" xr:uid="{2AB0DCC8-BD66-425D-BCF4-1E4442CBA76C}"/>
    <cellStyle name="Currency 13 2 2 2 2 2 3 2 2 3" xfId="53499" xr:uid="{11E21682-5D77-4E42-9010-CA7C1C116C35}"/>
    <cellStyle name="Currency 13 2 2 2 2 2 3 2 3" xfId="18079" xr:uid="{20A73B65-9B28-4C85-A22F-8E782E2A66D0}"/>
    <cellStyle name="Currency 13 2 2 2 2 2 3 2 4" xfId="31769" xr:uid="{62D11DE2-EE51-453D-BF07-88D918B20084}"/>
    <cellStyle name="Currency 13 2 2 2 2 2 3 2 5" xfId="46653" xr:uid="{ED17BE31-55D9-4558-B13C-9341E97C9616}"/>
    <cellStyle name="Currency 13 2 2 2 2 2 3 3" xfId="21501" xr:uid="{F610FE31-C4E5-4D4E-8874-4746075B8F4A}"/>
    <cellStyle name="Currency 13 2 2 2 2 2 3 3 2" xfId="35193" xr:uid="{2B2944CA-62B4-45BE-8C28-07DEE5E3FA28}"/>
    <cellStyle name="Currency 13 2 2 2 2 2 3 3 3" xfId="50077" xr:uid="{FD1917E9-9352-4859-89A1-36EAF57533D1}"/>
    <cellStyle name="Currency 13 2 2 2 2 2 3 4" xfId="14657" xr:uid="{5D589E64-F892-4A31-81AF-78ACF55AFA7E}"/>
    <cellStyle name="Currency 13 2 2 2 2 2 3 5" xfId="28347" xr:uid="{F1C9A74C-2BCB-4D5A-8650-00C919FCCB0E}"/>
    <cellStyle name="Currency 13 2 2 2 2 2 3 6" xfId="43231" xr:uid="{27793136-C93C-4AB3-9517-B89AD2008E3E}"/>
    <cellStyle name="Currency 13 2 2 2 2 2 4" xfId="9521" xr:uid="{5497F226-4285-4B7F-BEF3-79E186F9D8A9}"/>
    <cellStyle name="Currency 13 2 2 2 2 2 4 2" xfId="23211" xr:uid="{FEAE7935-3837-4387-8C61-C9D048980CBB}"/>
    <cellStyle name="Currency 13 2 2 2 2 2 4 2 2" xfId="36903" xr:uid="{3CB550D6-4606-4398-8F29-8F1E3C5D8E09}"/>
    <cellStyle name="Currency 13 2 2 2 2 2 4 2 3" xfId="51787" xr:uid="{5CA8CAB8-6D91-499E-9E42-28D7A97A7845}"/>
    <cellStyle name="Currency 13 2 2 2 2 2 4 3" xfId="16367" xr:uid="{1954DF4F-36E1-42FE-8200-367CCD708BFB}"/>
    <cellStyle name="Currency 13 2 2 2 2 2 4 4" xfId="30057" xr:uid="{8030C67B-AF0D-4FF3-85F6-0E11A5904918}"/>
    <cellStyle name="Currency 13 2 2 2 2 2 4 5" xfId="44941" xr:uid="{6E647694-BE8C-4FFE-91C4-3F7C2D2F9CBB}"/>
    <cellStyle name="Currency 13 2 2 2 2 2 5" xfId="19789" xr:uid="{2928C12A-89E4-41E6-97C6-A901310E57D5}"/>
    <cellStyle name="Currency 13 2 2 2 2 2 5 2" xfId="33481" xr:uid="{3E57247B-E434-4DD0-B97E-6CC2B7FFDADC}"/>
    <cellStyle name="Currency 13 2 2 2 2 2 5 3" xfId="48365" xr:uid="{E35B210A-71D6-4FFA-8C21-0492C3F711F9}"/>
    <cellStyle name="Currency 13 2 2 2 2 2 6" xfId="12945" xr:uid="{70122D60-CA5C-4EF9-9F0E-DBF6655BD622}"/>
    <cellStyle name="Currency 13 2 2 2 2 2 7" xfId="26635" xr:uid="{5C21AC7C-3781-45E4-B7B6-749CD120BBF9}"/>
    <cellStyle name="Currency 13 2 2 2 2 2 8" xfId="41519" xr:uid="{EB1FE32B-DC58-4C6D-ADA2-58F7B72081B5}"/>
    <cellStyle name="Currency 13 2 2 2 2 3" xfId="6099" xr:uid="{93C1851A-11BF-4F78-82BE-68928DAE24DF}"/>
    <cellStyle name="Currency 13 2 2 2 2 3 2" xfId="7813" xr:uid="{40C5005E-6F11-4C51-B8E7-8F1971510B21}"/>
    <cellStyle name="Currency 13 2 2 2 2 3 2 2" xfId="11235" xr:uid="{E902A087-60BA-4DAF-A849-E314688FF94F}"/>
    <cellStyle name="Currency 13 2 2 2 2 3 2 2 2" xfId="24925" xr:uid="{17E7D03F-B1D3-4C2B-B92B-BA7B623D1119}"/>
    <cellStyle name="Currency 13 2 2 2 2 3 2 2 2 2" xfId="38617" xr:uid="{8FE0B217-0169-4847-BBDB-C0883792AF35}"/>
    <cellStyle name="Currency 13 2 2 2 2 3 2 2 2 3" xfId="53501" xr:uid="{B807206D-7001-4A7B-ABC9-4E2DC17731DF}"/>
    <cellStyle name="Currency 13 2 2 2 2 3 2 2 3" xfId="18081" xr:uid="{7B9A6B5B-6AF2-4EDC-9261-704E1641FA85}"/>
    <cellStyle name="Currency 13 2 2 2 2 3 2 2 4" xfId="31771" xr:uid="{AB0DE5CE-D12E-488B-B1A5-53D3C5A76DC2}"/>
    <cellStyle name="Currency 13 2 2 2 2 3 2 2 5" xfId="46655" xr:uid="{367FB3BA-041C-4705-B87B-EC8BD1386B2C}"/>
    <cellStyle name="Currency 13 2 2 2 2 3 2 3" xfId="21503" xr:uid="{3718C9E6-3DFA-4E50-946B-704EF1B064A8}"/>
    <cellStyle name="Currency 13 2 2 2 2 3 2 3 2" xfId="35195" xr:uid="{8BD8486C-88F6-4B7C-BFA8-5BB1ACCDCE6F}"/>
    <cellStyle name="Currency 13 2 2 2 2 3 2 3 3" xfId="50079" xr:uid="{01FEF351-B78C-4FB4-8DD4-E133BB5C59D4}"/>
    <cellStyle name="Currency 13 2 2 2 2 3 2 4" xfId="14659" xr:uid="{1FC0232A-B283-490A-AB41-F8B19201BA28}"/>
    <cellStyle name="Currency 13 2 2 2 2 3 2 5" xfId="28349" xr:uid="{EC51AD4E-94A9-4F5F-8012-CA4B4066E9A4}"/>
    <cellStyle name="Currency 13 2 2 2 2 3 2 6" xfId="43233" xr:uid="{9C2BA0A0-47BB-496A-9F5D-2E74CA92210E}"/>
    <cellStyle name="Currency 13 2 2 2 2 3 3" xfId="9523" xr:uid="{678EF2CC-4DFA-4A21-BDAA-8D21502ACF97}"/>
    <cellStyle name="Currency 13 2 2 2 2 3 3 2" xfId="23213" xr:uid="{E46714F8-5AFF-441F-B131-4073D51939C2}"/>
    <cellStyle name="Currency 13 2 2 2 2 3 3 2 2" xfId="36905" xr:uid="{9B5C8C99-5535-48BA-8A01-E983DE069496}"/>
    <cellStyle name="Currency 13 2 2 2 2 3 3 2 3" xfId="51789" xr:uid="{2067497E-F888-4F15-9BB8-6D540260A847}"/>
    <cellStyle name="Currency 13 2 2 2 2 3 3 3" xfId="16369" xr:uid="{FE38DEA6-8416-48B0-9FE5-F5361413362E}"/>
    <cellStyle name="Currency 13 2 2 2 2 3 3 4" xfId="30059" xr:uid="{AF0313C7-711A-4206-9321-ABAEC38D57E4}"/>
    <cellStyle name="Currency 13 2 2 2 2 3 3 5" xfId="44943" xr:uid="{2CA5FCA2-D97F-479F-ACA6-CBD63918E9C9}"/>
    <cellStyle name="Currency 13 2 2 2 2 3 4" xfId="19791" xr:uid="{62E104C2-7F3B-4731-947A-0EC3E6909769}"/>
    <cellStyle name="Currency 13 2 2 2 2 3 4 2" xfId="33483" xr:uid="{5AF9AE18-7964-4F45-85B6-FAEAAE55292C}"/>
    <cellStyle name="Currency 13 2 2 2 2 3 4 3" xfId="48367" xr:uid="{09103A5F-FB61-4BB2-9371-19A5A84C7939}"/>
    <cellStyle name="Currency 13 2 2 2 2 3 5" xfId="12947" xr:uid="{FF9CAA9B-876E-4102-96E1-BC63353BA3C8}"/>
    <cellStyle name="Currency 13 2 2 2 2 3 6" xfId="26637" xr:uid="{D98C3008-1964-4531-8EDF-55997F0A883F}"/>
    <cellStyle name="Currency 13 2 2 2 2 3 7" xfId="41521" xr:uid="{AF8EF2DB-D15B-4468-9BED-309A11764544}"/>
    <cellStyle name="Currency 13 2 2 2 2 4" xfId="6100" xr:uid="{EDEEFE2A-0ACA-46D1-9AFE-A9DE64FF9EEB}"/>
    <cellStyle name="Currency 13 2 2 2 2 4 2" xfId="7814" xr:uid="{704B97E3-D78F-4138-97FB-3C1796172EA5}"/>
    <cellStyle name="Currency 13 2 2 2 2 4 2 2" xfId="11236" xr:uid="{1BA69E3D-1517-4AEF-B8DD-1CAAAB0603F8}"/>
    <cellStyle name="Currency 13 2 2 2 2 4 2 2 2" xfId="24926" xr:uid="{AC86784B-85DB-475C-8012-63A776002F2A}"/>
    <cellStyle name="Currency 13 2 2 2 2 4 2 2 2 2" xfId="38618" xr:uid="{B8937E80-91B4-425F-B029-BF38EF1EDEA1}"/>
    <cellStyle name="Currency 13 2 2 2 2 4 2 2 2 3" xfId="53502" xr:uid="{C3255269-A1B4-4714-996D-BBEAD2EF0F9D}"/>
    <cellStyle name="Currency 13 2 2 2 2 4 2 2 3" xfId="18082" xr:uid="{7FA2847D-8E1B-4472-A532-451D128140C4}"/>
    <cellStyle name="Currency 13 2 2 2 2 4 2 2 4" xfId="31772" xr:uid="{81E6E0B0-5DA3-4A3B-96CC-461184AA7CD0}"/>
    <cellStyle name="Currency 13 2 2 2 2 4 2 2 5" xfId="46656" xr:uid="{4983DB30-3ABD-4F9B-A134-586AE09A5CAC}"/>
    <cellStyle name="Currency 13 2 2 2 2 4 2 3" xfId="21504" xr:uid="{8FF70D96-7C25-4DF6-8B9D-F674EAB8A481}"/>
    <cellStyle name="Currency 13 2 2 2 2 4 2 3 2" xfId="35196" xr:uid="{4DA0D598-CBDE-47CB-92E2-06CC8B126DE7}"/>
    <cellStyle name="Currency 13 2 2 2 2 4 2 3 3" xfId="50080" xr:uid="{C1A15D68-3AD6-401D-9977-1A74FACA6384}"/>
    <cellStyle name="Currency 13 2 2 2 2 4 2 4" xfId="14660" xr:uid="{C36A1FF3-6C2C-47D7-904C-57E285216D66}"/>
    <cellStyle name="Currency 13 2 2 2 2 4 2 5" xfId="28350" xr:uid="{E143384F-4253-4FDE-98B6-69F5CDD0C942}"/>
    <cellStyle name="Currency 13 2 2 2 2 4 2 6" xfId="43234" xr:uid="{DA383720-76F5-4389-8AC8-68CD173F3560}"/>
    <cellStyle name="Currency 13 2 2 2 2 4 3" xfId="9524" xr:uid="{703502C7-8713-4F40-9FF1-B091908B6FD1}"/>
    <cellStyle name="Currency 13 2 2 2 2 4 3 2" xfId="23214" xr:uid="{D0D39E8A-3CA1-4E73-8625-ACF4DEC1ECD0}"/>
    <cellStyle name="Currency 13 2 2 2 2 4 3 2 2" xfId="36906" xr:uid="{DC7CF323-F3A9-45C1-B773-DB49FB122155}"/>
    <cellStyle name="Currency 13 2 2 2 2 4 3 2 3" xfId="51790" xr:uid="{529A2A02-58D3-4309-B941-B2BCC21B958C}"/>
    <cellStyle name="Currency 13 2 2 2 2 4 3 3" xfId="16370" xr:uid="{D4798015-619F-4BF7-A0F4-08652D2ADBD3}"/>
    <cellStyle name="Currency 13 2 2 2 2 4 3 4" xfId="30060" xr:uid="{1A3452E1-3C23-44B8-917A-978CAF31415B}"/>
    <cellStyle name="Currency 13 2 2 2 2 4 3 5" xfId="44944" xr:uid="{9C89860F-CD91-4FB7-8210-9289E0BE0183}"/>
    <cellStyle name="Currency 13 2 2 2 2 4 4" xfId="19792" xr:uid="{86D3063D-FAD8-44B1-BAF8-A0C2B8E4C835}"/>
    <cellStyle name="Currency 13 2 2 2 2 4 4 2" xfId="33484" xr:uid="{931C24AF-D861-430D-8683-FFC0BEF6B00E}"/>
    <cellStyle name="Currency 13 2 2 2 2 4 4 3" xfId="48368" xr:uid="{3A7EE447-B52E-4EBE-B250-849252E42951}"/>
    <cellStyle name="Currency 13 2 2 2 2 4 5" xfId="12948" xr:uid="{545A5544-6D08-4A9B-B37E-E300E3961B5E}"/>
    <cellStyle name="Currency 13 2 2 2 2 4 6" xfId="26638" xr:uid="{10BCA504-86A8-41D1-A8FD-50B03BD2CD9B}"/>
    <cellStyle name="Currency 13 2 2 2 2 4 7" xfId="41522" xr:uid="{E44C3797-F65C-4DA5-8D2C-214882C8344B}"/>
    <cellStyle name="Currency 13 2 2 2 2 5" xfId="7810" xr:uid="{DCB496F7-B29D-425F-BDE9-38B159CAAD35}"/>
    <cellStyle name="Currency 13 2 2 2 2 5 2" xfId="11232" xr:uid="{8993BF96-8159-4DB6-A7E7-0CD48664F2FB}"/>
    <cellStyle name="Currency 13 2 2 2 2 5 2 2" xfId="24922" xr:uid="{E737EFB2-701A-480A-B988-22FB2FBAA384}"/>
    <cellStyle name="Currency 13 2 2 2 2 5 2 2 2" xfId="38614" xr:uid="{2D76A813-568E-4A09-9D83-F88A5D3B9987}"/>
    <cellStyle name="Currency 13 2 2 2 2 5 2 2 3" xfId="53498" xr:uid="{FF82A141-4CD5-43D8-BE1A-3DE474794377}"/>
    <cellStyle name="Currency 13 2 2 2 2 5 2 3" xfId="18078" xr:uid="{74E41DDF-53D9-4F75-AB03-F8AB9A076508}"/>
    <cellStyle name="Currency 13 2 2 2 2 5 2 4" xfId="31768" xr:uid="{CC1ECD08-B858-413E-8D9C-93008D477A94}"/>
    <cellStyle name="Currency 13 2 2 2 2 5 2 5" xfId="46652" xr:uid="{3836F7FC-F1A5-41CF-872E-8FF87D03CE03}"/>
    <cellStyle name="Currency 13 2 2 2 2 5 3" xfId="21500" xr:uid="{5A41B79D-0D18-4420-A471-9E32EF2C1C74}"/>
    <cellStyle name="Currency 13 2 2 2 2 5 3 2" xfId="35192" xr:uid="{97E3DFC9-0118-42AB-9562-2CAFDAD957E3}"/>
    <cellStyle name="Currency 13 2 2 2 2 5 3 3" xfId="50076" xr:uid="{93837A49-9B56-442E-A91B-D1A65A79C1E0}"/>
    <cellStyle name="Currency 13 2 2 2 2 5 4" xfId="14656" xr:uid="{B9FB47C0-0B08-457C-A382-F15C9794619E}"/>
    <cellStyle name="Currency 13 2 2 2 2 5 5" xfId="28346" xr:uid="{451C0122-0FA4-498C-94C3-F36B7B36FA61}"/>
    <cellStyle name="Currency 13 2 2 2 2 5 6" xfId="43230" xr:uid="{51E12D81-DB2A-417D-82D1-DDBA989E84EA}"/>
    <cellStyle name="Currency 13 2 2 2 2 6" xfId="9520" xr:uid="{E4D0AF5B-6C4D-4808-8EC4-4F64AC84F099}"/>
    <cellStyle name="Currency 13 2 2 2 2 6 2" xfId="23210" xr:uid="{BC6CF1B3-BCA1-4C2B-8DC2-A90A0D958465}"/>
    <cellStyle name="Currency 13 2 2 2 2 6 2 2" xfId="36902" xr:uid="{E45050C9-B0EA-417B-A0A5-376C5B2E3C1C}"/>
    <cellStyle name="Currency 13 2 2 2 2 6 2 3" xfId="51786" xr:uid="{A151B056-D1EE-4AC1-869B-9B4C9D675944}"/>
    <cellStyle name="Currency 13 2 2 2 2 6 3" xfId="16366" xr:uid="{75F82D26-155D-415E-B3E1-9551BB8D1A15}"/>
    <cellStyle name="Currency 13 2 2 2 2 6 4" xfId="30056" xr:uid="{CEB1B833-16C5-4478-8B3F-E9F0475FA27F}"/>
    <cellStyle name="Currency 13 2 2 2 2 6 5" xfId="44940" xr:uid="{6330489B-7176-4A86-852E-9317AA511CF2}"/>
    <cellStyle name="Currency 13 2 2 2 2 7" xfId="19788" xr:uid="{A955F081-9291-4E63-9500-8F124E51B820}"/>
    <cellStyle name="Currency 13 2 2 2 2 7 2" xfId="33480" xr:uid="{B4A8471E-CC3E-47DD-9E60-5F4A8B08ADB2}"/>
    <cellStyle name="Currency 13 2 2 2 2 7 3" xfId="48364" xr:uid="{ABE81E62-A86D-455D-B029-A39A4AEF0E54}"/>
    <cellStyle name="Currency 13 2 2 2 2 8" xfId="12944" xr:uid="{150B6157-023A-4684-B6CA-9EF8C6AC345D}"/>
    <cellStyle name="Currency 13 2 2 2 2 9" xfId="26634" xr:uid="{0079FD90-8986-4507-8DF9-C714C28219DE}"/>
    <cellStyle name="Currency 13 2 2 2 3" xfId="6101" xr:uid="{9B4E0235-7DD3-45EA-A712-18EA8274FE77}"/>
    <cellStyle name="Currency 13 2 2 2 3 10" xfId="41523" xr:uid="{DC08A0D4-77FC-495F-9A00-076133F28748}"/>
    <cellStyle name="Currency 13 2 2 2 3 2" xfId="6102" xr:uid="{A6B8BFAA-F0A8-4920-81FC-9FEECB1E7331}"/>
    <cellStyle name="Currency 13 2 2 2 3 2 2" xfId="6103" xr:uid="{582A376C-9778-46A2-9315-BCEDE36C0343}"/>
    <cellStyle name="Currency 13 2 2 2 3 2 2 2" xfId="7817" xr:uid="{BFA0BC9B-B40B-4657-B0C6-CE674FF0F603}"/>
    <cellStyle name="Currency 13 2 2 2 3 2 2 2 2" xfId="11239" xr:uid="{8279670B-9CDD-46B3-9B88-2DD6C9253C6E}"/>
    <cellStyle name="Currency 13 2 2 2 3 2 2 2 2 2" xfId="24929" xr:uid="{8C55BB50-89B2-458A-8FBA-3A1DE397B3BE}"/>
    <cellStyle name="Currency 13 2 2 2 3 2 2 2 2 2 2" xfId="38621" xr:uid="{BA94BAC5-C37F-4239-B16E-DEE5F4E49047}"/>
    <cellStyle name="Currency 13 2 2 2 3 2 2 2 2 2 3" xfId="53505" xr:uid="{1F532770-57A6-467C-A3C8-154861631307}"/>
    <cellStyle name="Currency 13 2 2 2 3 2 2 2 2 3" xfId="18085" xr:uid="{4404AB2A-8036-4910-97F9-1AD31F9A26DD}"/>
    <cellStyle name="Currency 13 2 2 2 3 2 2 2 2 4" xfId="31775" xr:uid="{DA0FE612-F337-4CFD-87E5-1655CB02B56A}"/>
    <cellStyle name="Currency 13 2 2 2 3 2 2 2 2 5" xfId="46659" xr:uid="{2DC340BF-F4CA-4B5E-80C2-46A252B5F37F}"/>
    <cellStyle name="Currency 13 2 2 2 3 2 2 2 3" xfId="21507" xr:uid="{05C7B9D8-89FD-4782-BE1C-1FA023018313}"/>
    <cellStyle name="Currency 13 2 2 2 3 2 2 2 3 2" xfId="35199" xr:uid="{C6B7201B-4FB9-4D3D-807B-C27865D5ECCF}"/>
    <cellStyle name="Currency 13 2 2 2 3 2 2 2 3 3" xfId="50083" xr:uid="{F9538E3E-6E4F-4437-A1D0-4E8547FDC77B}"/>
    <cellStyle name="Currency 13 2 2 2 3 2 2 2 4" xfId="14663" xr:uid="{B415D2EA-B157-4240-962C-FAD198AA0C4B}"/>
    <cellStyle name="Currency 13 2 2 2 3 2 2 2 5" xfId="28353" xr:uid="{A7846816-2771-4129-8BE7-AE8A328A55CC}"/>
    <cellStyle name="Currency 13 2 2 2 3 2 2 2 6" xfId="43237" xr:uid="{58255E88-B6AE-4FC8-83A2-E763536FA850}"/>
    <cellStyle name="Currency 13 2 2 2 3 2 2 3" xfId="9527" xr:uid="{3AE3EE6C-583A-4A05-9AC3-82D6C2C4C7D6}"/>
    <cellStyle name="Currency 13 2 2 2 3 2 2 3 2" xfId="23217" xr:uid="{726B278C-6A3B-4751-BABC-C052322223E7}"/>
    <cellStyle name="Currency 13 2 2 2 3 2 2 3 2 2" xfId="36909" xr:uid="{296AA173-5908-454C-B928-BD38C2CFF7FA}"/>
    <cellStyle name="Currency 13 2 2 2 3 2 2 3 2 3" xfId="51793" xr:uid="{A3C210FE-63DE-48E4-B9DB-A3E945A9C224}"/>
    <cellStyle name="Currency 13 2 2 2 3 2 2 3 3" xfId="16373" xr:uid="{3B3B0F19-0BDF-4A08-9CB5-34934834C055}"/>
    <cellStyle name="Currency 13 2 2 2 3 2 2 3 4" xfId="30063" xr:uid="{D9170963-9FB7-4EEB-B4F1-C5AF5F35533B}"/>
    <cellStyle name="Currency 13 2 2 2 3 2 2 3 5" xfId="44947" xr:uid="{68541AD2-77CE-427B-845B-7751E6AFFBB2}"/>
    <cellStyle name="Currency 13 2 2 2 3 2 2 4" xfId="19795" xr:uid="{90E05226-153A-4DB1-8306-388AE7BE06FE}"/>
    <cellStyle name="Currency 13 2 2 2 3 2 2 4 2" xfId="33487" xr:uid="{45477F84-2B4E-4598-94DA-9F53E4572D4B}"/>
    <cellStyle name="Currency 13 2 2 2 3 2 2 4 3" xfId="48371" xr:uid="{5D4F8973-2E7C-4147-8B56-433230146C58}"/>
    <cellStyle name="Currency 13 2 2 2 3 2 2 5" xfId="12951" xr:uid="{8486A1AE-0842-4E64-806A-CD5781A0E7BB}"/>
    <cellStyle name="Currency 13 2 2 2 3 2 2 6" xfId="26641" xr:uid="{4A0972BD-611B-4E53-95AA-BDA7E25CCC55}"/>
    <cellStyle name="Currency 13 2 2 2 3 2 2 7" xfId="41525" xr:uid="{1CA19380-1F5D-4810-AFE8-58B096D7D45D}"/>
    <cellStyle name="Currency 13 2 2 2 3 2 3" xfId="7816" xr:uid="{5F3433AF-F828-4CED-A7AB-0AD67E024118}"/>
    <cellStyle name="Currency 13 2 2 2 3 2 3 2" xfId="11238" xr:uid="{D9212415-2526-4002-9332-F872328FF20B}"/>
    <cellStyle name="Currency 13 2 2 2 3 2 3 2 2" xfId="24928" xr:uid="{E885D65A-3348-4DD3-A0F4-85F42AD66032}"/>
    <cellStyle name="Currency 13 2 2 2 3 2 3 2 2 2" xfId="38620" xr:uid="{54057809-43BD-402D-A0EC-0C98168CC13B}"/>
    <cellStyle name="Currency 13 2 2 2 3 2 3 2 2 3" xfId="53504" xr:uid="{CB635648-FB4F-4F25-B9D9-CEDD93D1CEA3}"/>
    <cellStyle name="Currency 13 2 2 2 3 2 3 2 3" xfId="18084" xr:uid="{8DE5DCDE-E6D5-49C3-BBCD-1570D70B33C7}"/>
    <cellStyle name="Currency 13 2 2 2 3 2 3 2 4" xfId="31774" xr:uid="{F1C237F7-F559-4FC9-87B5-2EB03CF5C467}"/>
    <cellStyle name="Currency 13 2 2 2 3 2 3 2 5" xfId="46658" xr:uid="{C749EA96-F121-46D2-9A96-A18B51520B48}"/>
    <cellStyle name="Currency 13 2 2 2 3 2 3 3" xfId="21506" xr:uid="{5A199609-15AC-4368-9A0F-28113A6A062A}"/>
    <cellStyle name="Currency 13 2 2 2 3 2 3 3 2" xfId="35198" xr:uid="{A1585017-F4AF-4A60-9EC6-56E0DEB8AF88}"/>
    <cellStyle name="Currency 13 2 2 2 3 2 3 3 3" xfId="50082" xr:uid="{06A58E22-B8BE-47BD-9006-B3834D0A3596}"/>
    <cellStyle name="Currency 13 2 2 2 3 2 3 4" xfId="14662" xr:uid="{3B6A3438-0E6C-4B58-9DB1-752DE1677205}"/>
    <cellStyle name="Currency 13 2 2 2 3 2 3 5" xfId="28352" xr:uid="{0895F0EE-7DB7-435B-A5E3-551CDD6F0569}"/>
    <cellStyle name="Currency 13 2 2 2 3 2 3 6" xfId="43236" xr:uid="{313726CD-5E9D-414B-B177-70FD95232A2A}"/>
    <cellStyle name="Currency 13 2 2 2 3 2 4" xfId="9526" xr:uid="{04A9A53A-9FB2-4E76-B56B-331EA13E1314}"/>
    <cellStyle name="Currency 13 2 2 2 3 2 4 2" xfId="23216" xr:uid="{9CB72C4F-59C0-4CF7-93C0-BCEE5E1561DC}"/>
    <cellStyle name="Currency 13 2 2 2 3 2 4 2 2" xfId="36908" xr:uid="{DFF85A70-7103-4127-B508-3BAF01AFC5C5}"/>
    <cellStyle name="Currency 13 2 2 2 3 2 4 2 3" xfId="51792" xr:uid="{DAAD107B-3BA5-444A-B379-C555559806B1}"/>
    <cellStyle name="Currency 13 2 2 2 3 2 4 3" xfId="16372" xr:uid="{CC2162E1-255D-4FF6-8BC9-7037BC61CD05}"/>
    <cellStyle name="Currency 13 2 2 2 3 2 4 4" xfId="30062" xr:uid="{74071591-C734-4EC6-A7BB-036B2B57B252}"/>
    <cellStyle name="Currency 13 2 2 2 3 2 4 5" xfId="44946" xr:uid="{F4C90889-AD4D-4487-98CE-203404592D26}"/>
    <cellStyle name="Currency 13 2 2 2 3 2 5" xfId="19794" xr:uid="{728D04DC-4E1E-4A62-B19C-8DBE36F624CB}"/>
    <cellStyle name="Currency 13 2 2 2 3 2 5 2" xfId="33486" xr:uid="{6EFEDA01-B7AD-40F3-99CC-111D27D5DBD4}"/>
    <cellStyle name="Currency 13 2 2 2 3 2 5 3" xfId="48370" xr:uid="{6E7191E9-FB0C-4C99-ACC0-B4A13FE62072}"/>
    <cellStyle name="Currency 13 2 2 2 3 2 6" xfId="12950" xr:uid="{3188FB30-4393-43F4-8CBE-6B4AD1BFF814}"/>
    <cellStyle name="Currency 13 2 2 2 3 2 7" xfId="26640" xr:uid="{80A4AE45-AE36-4FFA-A4E2-179E29E7C20A}"/>
    <cellStyle name="Currency 13 2 2 2 3 2 8" xfId="41524" xr:uid="{247DDE84-BE1F-46F5-BEC1-0E5E37AA4ADF}"/>
    <cellStyle name="Currency 13 2 2 2 3 3" xfId="6104" xr:uid="{58010CAE-3656-41D5-A08C-DE4D3AB24309}"/>
    <cellStyle name="Currency 13 2 2 2 3 3 2" xfId="7818" xr:uid="{64DF8489-9FBD-4A96-9090-A1EE77847D62}"/>
    <cellStyle name="Currency 13 2 2 2 3 3 2 2" xfId="11240" xr:uid="{E424C143-06AC-4FF5-B20F-374330D22093}"/>
    <cellStyle name="Currency 13 2 2 2 3 3 2 2 2" xfId="24930" xr:uid="{B0AB5CE8-4EBF-4222-8E29-721404FE2B64}"/>
    <cellStyle name="Currency 13 2 2 2 3 3 2 2 2 2" xfId="38622" xr:uid="{285D40E9-E249-49B7-A698-7A5ACC035988}"/>
    <cellStyle name="Currency 13 2 2 2 3 3 2 2 2 3" xfId="53506" xr:uid="{6066E3B1-11B4-4026-B6A4-8C8294FA35E2}"/>
    <cellStyle name="Currency 13 2 2 2 3 3 2 2 3" xfId="18086" xr:uid="{10DB462A-E7CF-4B95-95CA-C76732BABA42}"/>
    <cellStyle name="Currency 13 2 2 2 3 3 2 2 4" xfId="31776" xr:uid="{8D527DDB-A1E5-4EE6-8427-0D1374FAC11A}"/>
    <cellStyle name="Currency 13 2 2 2 3 3 2 2 5" xfId="46660" xr:uid="{9FA579DC-1B93-47AC-B7DC-7A77357ED8A9}"/>
    <cellStyle name="Currency 13 2 2 2 3 3 2 3" xfId="21508" xr:uid="{C99C1D78-BB88-47DF-BCCC-EBB8FC112007}"/>
    <cellStyle name="Currency 13 2 2 2 3 3 2 3 2" xfId="35200" xr:uid="{7F9C08E4-9F91-42F4-899B-04392A279FBD}"/>
    <cellStyle name="Currency 13 2 2 2 3 3 2 3 3" xfId="50084" xr:uid="{370DDC6A-10FB-48B0-B25C-64D4DA5D810F}"/>
    <cellStyle name="Currency 13 2 2 2 3 3 2 4" xfId="14664" xr:uid="{820F719E-CB63-4C42-B60C-CCA5C25E0249}"/>
    <cellStyle name="Currency 13 2 2 2 3 3 2 5" xfId="28354" xr:uid="{B66246EE-A494-47A8-92E2-B89028379A2F}"/>
    <cellStyle name="Currency 13 2 2 2 3 3 2 6" xfId="43238" xr:uid="{8E9EFF09-74E4-4C24-A3A9-D693D4C99EA9}"/>
    <cellStyle name="Currency 13 2 2 2 3 3 3" xfId="9528" xr:uid="{337B0633-EBC3-48AA-8017-639695348ACA}"/>
    <cellStyle name="Currency 13 2 2 2 3 3 3 2" xfId="23218" xr:uid="{FDF8FE40-EACB-45B3-B917-DF0CCA5BCF37}"/>
    <cellStyle name="Currency 13 2 2 2 3 3 3 2 2" xfId="36910" xr:uid="{21112263-5509-482E-A0DF-2A71C6964DCD}"/>
    <cellStyle name="Currency 13 2 2 2 3 3 3 2 3" xfId="51794" xr:uid="{AD24FEE1-EBB5-47B8-B18A-C00F016D9BCD}"/>
    <cellStyle name="Currency 13 2 2 2 3 3 3 3" xfId="16374" xr:uid="{35447C26-2580-4E12-945A-6CA80E4AAC78}"/>
    <cellStyle name="Currency 13 2 2 2 3 3 3 4" xfId="30064" xr:uid="{B96ACD73-4F50-485B-B89D-5FB1A925FBC0}"/>
    <cellStyle name="Currency 13 2 2 2 3 3 3 5" xfId="44948" xr:uid="{525AFD47-D067-4AAA-A074-2BEBE712E9DA}"/>
    <cellStyle name="Currency 13 2 2 2 3 3 4" xfId="19796" xr:uid="{404F9F2D-E3C9-4276-B062-D5E194B613E5}"/>
    <cellStyle name="Currency 13 2 2 2 3 3 4 2" xfId="33488" xr:uid="{B1E9F243-9238-4038-9792-EDD806248E6E}"/>
    <cellStyle name="Currency 13 2 2 2 3 3 4 3" xfId="48372" xr:uid="{AF27F084-CF2C-418E-A86E-370E7B1684CF}"/>
    <cellStyle name="Currency 13 2 2 2 3 3 5" xfId="12952" xr:uid="{E3350F95-68BC-41D6-91D5-AB92FF768E31}"/>
    <cellStyle name="Currency 13 2 2 2 3 3 6" xfId="26642" xr:uid="{95BFD7F2-10DB-43A8-A1E8-35F4BD4754D7}"/>
    <cellStyle name="Currency 13 2 2 2 3 3 7" xfId="41526" xr:uid="{690BE1F9-E880-4124-87BC-3D3552984FD1}"/>
    <cellStyle name="Currency 13 2 2 2 3 4" xfId="6105" xr:uid="{8953B907-3963-4E9E-A7BD-FFF60905F34E}"/>
    <cellStyle name="Currency 13 2 2 2 3 4 2" xfId="7819" xr:uid="{BA6DBA1A-4C36-44C5-BC90-71AA95B66523}"/>
    <cellStyle name="Currency 13 2 2 2 3 4 2 2" xfId="11241" xr:uid="{9346E51B-40C2-4BC0-A379-04619EEF92A4}"/>
    <cellStyle name="Currency 13 2 2 2 3 4 2 2 2" xfId="24931" xr:uid="{F6930ADA-862A-46BB-BF6C-9709DD8AF244}"/>
    <cellStyle name="Currency 13 2 2 2 3 4 2 2 2 2" xfId="38623" xr:uid="{92657021-0D16-451F-A9ED-93036410F20D}"/>
    <cellStyle name="Currency 13 2 2 2 3 4 2 2 2 3" xfId="53507" xr:uid="{0011BC1F-6395-4ABA-9CAE-169B5E3E87ED}"/>
    <cellStyle name="Currency 13 2 2 2 3 4 2 2 3" xfId="18087" xr:uid="{F6B5A23F-B8AD-4A1B-AED5-D51222B1E1DB}"/>
    <cellStyle name="Currency 13 2 2 2 3 4 2 2 4" xfId="31777" xr:uid="{437D8E24-E146-4400-9732-014E7BDABF7A}"/>
    <cellStyle name="Currency 13 2 2 2 3 4 2 2 5" xfId="46661" xr:uid="{73244288-03B9-4482-AF09-2ED6777F2680}"/>
    <cellStyle name="Currency 13 2 2 2 3 4 2 3" xfId="21509" xr:uid="{8F55CBFD-AEAA-47B8-9C6E-59B1304AB49F}"/>
    <cellStyle name="Currency 13 2 2 2 3 4 2 3 2" xfId="35201" xr:uid="{51067478-E1A0-493E-AC69-D6AF9F9FD5BE}"/>
    <cellStyle name="Currency 13 2 2 2 3 4 2 3 3" xfId="50085" xr:uid="{6843F68D-AA58-43B6-9518-86629A120631}"/>
    <cellStyle name="Currency 13 2 2 2 3 4 2 4" xfId="14665" xr:uid="{1AA3475E-6A17-4B73-842C-D7049A9563C9}"/>
    <cellStyle name="Currency 13 2 2 2 3 4 2 5" xfId="28355" xr:uid="{1881152D-551D-430F-A764-0A00E8BEF87B}"/>
    <cellStyle name="Currency 13 2 2 2 3 4 2 6" xfId="43239" xr:uid="{DF9169ED-B910-45A0-A295-3917E109BCCF}"/>
    <cellStyle name="Currency 13 2 2 2 3 4 3" xfId="9529" xr:uid="{A9056D03-2114-4807-8526-6B9E06CCBE4B}"/>
    <cellStyle name="Currency 13 2 2 2 3 4 3 2" xfId="23219" xr:uid="{24E8361C-A74D-473C-81D7-657D214FC0B2}"/>
    <cellStyle name="Currency 13 2 2 2 3 4 3 2 2" xfId="36911" xr:uid="{8BD787CA-6DCD-4C8D-AAF0-53910EBD9D03}"/>
    <cellStyle name="Currency 13 2 2 2 3 4 3 2 3" xfId="51795" xr:uid="{17CA3C37-BE2F-4D9D-A960-768083686760}"/>
    <cellStyle name="Currency 13 2 2 2 3 4 3 3" xfId="16375" xr:uid="{3875E3AC-5067-4063-90CF-850AD9D089D6}"/>
    <cellStyle name="Currency 13 2 2 2 3 4 3 4" xfId="30065" xr:uid="{A3022CB9-DBD1-4E92-9E6A-9E040D91B397}"/>
    <cellStyle name="Currency 13 2 2 2 3 4 3 5" xfId="44949" xr:uid="{B86CBAE4-E212-4369-9EB3-E0818A33E473}"/>
    <cellStyle name="Currency 13 2 2 2 3 4 4" xfId="19797" xr:uid="{2B84EE2B-FBB4-4692-8A2B-B088088F57E9}"/>
    <cellStyle name="Currency 13 2 2 2 3 4 4 2" xfId="33489" xr:uid="{C4FD3F2D-DD3E-43B8-90C4-E2B3253623B4}"/>
    <cellStyle name="Currency 13 2 2 2 3 4 4 3" xfId="48373" xr:uid="{32C5E571-F157-4A6D-B8A4-6FE8A5C3D8E6}"/>
    <cellStyle name="Currency 13 2 2 2 3 4 5" xfId="12953" xr:uid="{221795D9-A766-4F71-8F63-3775086B6D23}"/>
    <cellStyle name="Currency 13 2 2 2 3 4 6" xfId="26643" xr:uid="{36D67F5F-D9D5-46C3-88B2-4121814374A0}"/>
    <cellStyle name="Currency 13 2 2 2 3 4 7" xfId="41527" xr:uid="{339C212B-64EA-4AEF-89BB-4AC58CD45BE9}"/>
    <cellStyle name="Currency 13 2 2 2 3 5" xfId="7815" xr:uid="{42B86B69-C0D2-43E7-A261-83905656ED93}"/>
    <cellStyle name="Currency 13 2 2 2 3 5 2" xfId="11237" xr:uid="{2E8F17A1-7DA2-4866-BA61-ADF582D7EC9A}"/>
    <cellStyle name="Currency 13 2 2 2 3 5 2 2" xfId="24927" xr:uid="{5ABF2B20-D51F-476F-A9AF-18A8A54E7B5F}"/>
    <cellStyle name="Currency 13 2 2 2 3 5 2 2 2" xfId="38619" xr:uid="{05AE2E84-8F47-4AD6-BBE6-DC8123D1EA62}"/>
    <cellStyle name="Currency 13 2 2 2 3 5 2 2 3" xfId="53503" xr:uid="{E540F8F1-0215-4412-A8DB-BEBD4B035DDD}"/>
    <cellStyle name="Currency 13 2 2 2 3 5 2 3" xfId="18083" xr:uid="{1A93E26B-BAC0-4E01-B247-54EFB07EDF08}"/>
    <cellStyle name="Currency 13 2 2 2 3 5 2 4" xfId="31773" xr:uid="{73ECFFD6-FDA7-49B5-AEA2-758433FD06DF}"/>
    <cellStyle name="Currency 13 2 2 2 3 5 2 5" xfId="46657" xr:uid="{5D05AA7E-B256-418D-BAEC-4B7892FD7AFF}"/>
    <cellStyle name="Currency 13 2 2 2 3 5 3" xfId="21505" xr:uid="{50FFBFCB-CFAA-47BD-86D1-941854110CCE}"/>
    <cellStyle name="Currency 13 2 2 2 3 5 3 2" xfId="35197" xr:uid="{F83C75A1-12B5-4EA5-8D14-67466180E0F3}"/>
    <cellStyle name="Currency 13 2 2 2 3 5 3 3" xfId="50081" xr:uid="{B2A4B5F3-EFF6-4C8D-9DE1-C74E7242F6C6}"/>
    <cellStyle name="Currency 13 2 2 2 3 5 4" xfId="14661" xr:uid="{7CC586FB-F027-4398-BBAD-BEF2176E463C}"/>
    <cellStyle name="Currency 13 2 2 2 3 5 5" xfId="28351" xr:uid="{99A3C3E9-A01F-4FE8-98D8-0D8943C1793F}"/>
    <cellStyle name="Currency 13 2 2 2 3 5 6" xfId="43235" xr:uid="{F7E01B81-4749-4769-826B-11B060208F0C}"/>
    <cellStyle name="Currency 13 2 2 2 3 6" xfId="9525" xr:uid="{B19C41D1-3422-4195-BDBD-C9AF9C96A184}"/>
    <cellStyle name="Currency 13 2 2 2 3 6 2" xfId="23215" xr:uid="{6DD09E89-9F73-4CD7-BFF8-07C48436FF44}"/>
    <cellStyle name="Currency 13 2 2 2 3 6 2 2" xfId="36907" xr:uid="{3081D1D9-FAA9-4E13-8B66-9F35D9FABE95}"/>
    <cellStyle name="Currency 13 2 2 2 3 6 2 3" xfId="51791" xr:uid="{6D3B7FC1-E02F-48D3-A36B-F582E29DA1CA}"/>
    <cellStyle name="Currency 13 2 2 2 3 6 3" xfId="16371" xr:uid="{88526041-37F9-4B5A-AC6F-D07502598184}"/>
    <cellStyle name="Currency 13 2 2 2 3 6 4" xfId="30061" xr:uid="{1F346A16-3A4A-4B45-8D2A-DCA6A8BC813E}"/>
    <cellStyle name="Currency 13 2 2 2 3 6 5" xfId="44945" xr:uid="{DA652F4E-4BBD-4E95-8E40-DB312406446E}"/>
    <cellStyle name="Currency 13 2 2 2 3 7" xfId="19793" xr:uid="{EA4D7569-D7E2-4D46-9C62-BAAA0A88E161}"/>
    <cellStyle name="Currency 13 2 2 2 3 7 2" xfId="33485" xr:uid="{E3017437-FB82-465A-AC45-5BA60C961402}"/>
    <cellStyle name="Currency 13 2 2 2 3 7 3" xfId="48369" xr:uid="{21A64843-AC78-44A5-9DF9-E3BFB0553FDC}"/>
    <cellStyle name="Currency 13 2 2 2 3 8" xfId="12949" xr:uid="{CDA1E279-E9DF-4FF0-944B-0370CD86419B}"/>
    <cellStyle name="Currency 13 2 2 2 3 9" xfId="26639" xr:uid="{FE09E0B6-C033-41E0-B125-8F1F7DC040E5}"/>
    <cellStyle name="Currency 13 2 2 2 4" xfId="6106" xr:uid="{CE70DFB8-E99A-4B91-AE95-403C5093F10C}"/>
    <cellStyle name="Currency 13 2 2 2 4 2" xfId="6107" xr:uid="{3A9DE4F1-2A76-45AA-8D9B-46AC7726DB76}"/>
    <cellStyle name="Currency 13 2 2 2 4 2 2" xfId="7821" xr:uid="{7D3C12D1-853D-410B-A304-452F06284A96}"/>
    <cellStyle name="Currency 13 2 2 2 4 2 2 2" xfId="11243" xr:uid="{F36516C5-486C-4749-B89B-0532A4531C07}"/>
    <cellStyle name="Currency 13 2 2 2 4 2 2 2 2" xfId="24933" xr:uid="{229092AF-3809-459B-8A73-CE958EBF206F}"/>
    <cellStyle name="Currency 13 2 2 2 4 2 2 2 2 2" xfId="38625" xr:uid="{6B7AE532-6B1A-45A3-895E-459D142CA9A2}"/>
    <cellStyle name="Currency 13 2 2 2 4 2 2 2 2 3" xfId="53509" xr:uid="{3B4368C5-E953-4468-B38B-01D3B26F1F08}"/>
    <cellStyle name="Currency 13 2 2 2 4 2 2 2 3" xfId="18089" xr:uid="{017F7ABE-F5D6-440B-B76C-2FA95B973A0E}"/>
    <cellStyle name="Currency 13 2 2 2 4 2 2 2 4" xfId="31779" xr:uid="{5F1E47A0-8897-43CB-9F91-7AEE6A5BFB65}"/>
    <cellStyle name="Currency 13 2 2 2 4 2 2 2 5" xfId="46663" xr:uid="{9A39E628-0B2C-4B23-AA88-51A439A3ABCA}"/>
    <cellStyle name="Currency 13 2 2 2 4 2 2 3" xfId="21511" xr:uid="{EC3A9D0D-06E6-4F48-9C92-CC8D8931DA01}"/>
    <cellStyle name="Currency 13 2 2 2 4 2 2 3 2" xfId="35203" xr:uid="{1ADA3D55-D9C2-45EA-8222-CCA7493BC51F}"/>
    <cellStyle name="Currency 13 2 2 2 4 2 2 3 3" xfId="50087" xr:uid="{8CA6896E-05C9-4768-A286-4160FD3E8BE8}"/>
    <cellStyle name="Currency 13 2 2 2 4 2 2 4" xfId="14667" xr:uid="{EEE84DD1-716D-4F78-8A67-8225F89FAAA5}"/>
    <cellStyle name="Currency 13 2 2 2 4 2 2 5" xfId="28357" xr:uid="{5577C476-EE36-423E-AE05-3EDD6EC2E82C}"/>
    <cellStyle name="Currency 13 2 2 2 4 2 2 6" xfId="43241" xr:uid="{DE0D221D-067E-4215-A37C-AF3559A30442}"/>
    <cellStyle name="Currency 13 2 2 2 4 2 3" xfId="9531" xr:uid="{A08C4D6F-4D28-4FDC-92D6-71AB5472E6D4}"/>
    <cellStyle name="Currency 13 2 2 2 4 2 3 2" xfId="23221" xr:uid="{921B6BFC-04EB-4BA8-A6EB-0FC32B601356}"/>
    <cellStyle name="Currency 13 2 2 2 4 2 3 2 2" xfId="36913" xr:uid="{C27A8878-EECE-4342-8155-1920005E39FA}"/>
    <cellStyle name="Currency 13 2 2 2 4 2 3 2 3" xfId="51797" xr:uid="{5BAC9BE3-E83A-4C0E-8E61-6989CCC50C4C}"/>
    <cellStyle name="Currency 13 2 2 2 4 2 3 3" xfId="16377" xr:uid="{2F775D24-0DD3-42D4-A533-787935717473}"/>
    <cellStyle name="Currency 13 2 2 2 4 2 3 4" xfId="30067" xr:uid="{5974E201-D4F1-4741-9DE0-22F1087B33BF}"/>
    <cellStyle name="Currency 13 2 2 2 4 2 3 5" xfId="44951" xr:uid="{50E5DCAB-40B2-48CE-BD60-2E2E5068103D}"/>
    <cellStyle name="Currency 13 2 2 2 4 2 4" xfId="19799" xr:uid="{6027D985-0A23-4008-83D1-847B7C373B86}"/>
    <cellStyle name="Currency 13 2 2 2 4 2 4 2" xfId="33491" xr:uid="{2AD4EB15-A33C-45B0-95E5-296733ADB981}"/>
    <cellStyle name="Currency 13 2 2 2 4 2 4 3" xfId="48375" xr:uid="{32E438CD-4D7D-4D37-8C5D-B0E6A97B0C6C}"/>
    <cellStyle name="Currency 13 2 2 2 4 2 5" xfId="12955" xr:uid="{FD9AD8A5-0B41-49C8-ACDB-03696CCD90D8}"/>
    <cellStyle name="Currency 13 2 2 2 4 2 6" xfId="26645" xr:uid="{5B02FEFD-55C7-4CB6-9BF3-5833B9A1749B}"/>
    <cellStyle name="Currency 13 2 2 2 4 2 7" xfId="41529" xr:uid="{E4D41D63-7F5E-454E-84AF-387EF78FBB38}"/>
    <cellStyle name="Currency 13 2 2 2 4 3" xfId="7820" xr:uid="{8C72CA85-C160-4BAF-A5C0-B0E41F5B4D95}"/>
    <cellStyle name="Currency 13 2 2 2 4 3 2" xfId="11242" xr:uid="{3A9C72A7-F14E-4F90-8051-9A418B6E0F71}"/>
    <cellStyle name="Currency 13 2 2 2 4 3 2 2" xfId="24932" xr:uid="{F41AE346-94C7-4AED-A217-B2FD31ACC878}"/>
    <cellStyle name="Currency 13 2 2 2 4 3 2 2 2" xfId="38624" xr:uid="{26DA784C-33ED-49FB-9447-8105E15567DA}"/>
    <cellStyle name="Currency 13 2 2 2 4 3 2 2 3" xfId="53508" xr:uid="{BBC237AF-A3E4-4D68-93F6-1292EFEAF5E5}"/>
    <cellStyle name="Currency 13 2 2 2 4 3 2 3" xfId="18088" xr:uid="{856AAF04-0F22-4806-82C2-C4DADC801820}"/>
    <cellStyle name="Currency 13 2 2 2 4 3 2 4" xfId="31778" xr:uid="{19F0CFB5-1052-47D8-8573-88AFDF0161C6}"/>
    <cellStyle name="Currency 13 2 2 2 4 3 2 5" xfId="46662" xr:uid="{86B853ED-F3D7-484B-AC34-E1CA2E0FEAA8}"/>
    <cellStyle name="Currency 13 2 2 2 4 3 3" xfId="21510" xr:uid="{4739BCFC-5972-4039-9E15-F57B4AB7B0E4}"/>
    <cellStyle name="Currency 13 2 2 2 4 3 3 2" xfId="35202" xr:uid="{7E43C17E-BD98-430B-9501-1B39242567C1}"/>
    <cellStyle name="Currency 13 2 2 2 4 3 3 3" xfId="50086" xr:uid="{9C838679-DAB9-4301-8714-C37CF36D10F1}"/>
    <cellStyle name="Currency 13 2 2 2 4 3 4" xfId="14666" xr:uid="{495D8047-32FF-451D-B150-00AFE6CCAC82}"/>
    <cellStyle name="Currency 13 2 2 2 4 3 5" xfId="28356" xr:uid="{C3968B61-7736-40BA-BE10-4254E92FE6E1}"/>
    <cellStyle name="Currency 13 2 2 2 4 3 6" xfId="43240" xr:uid="{8037D018-BD34-4817-8AE0-47DBDEA8205C}"/>
    <cellStyle name="Currency 13 2 2 2 4 4" xfId="9530" xr:uid="{72E25B7A-D110-4605-92BA-284D4D6C5464}"/>
    <cellStyle name="Currency 13 2 2 2 4 4 2" xfId="23220" xr:uid="{63DA11F2-87FB-4563-8B4D-AD005EC4E30D}"/>
    <cellStyle name="Currency 13 2 2 2 4 4 2 2" xfId="36912" xr:uid="{5DAE050E-E5E9-459B-9650-663064A15824}"/>
    <cellStyle name="Currency 13 2 2 2 4 4 2 3" xfId="51796" xr:uid="{01AFCA46-CA26-4538-92D6-5987981E836C}"/>
    <cellStyle name="Currency 13 2 2 2 4 4 3" xfId="16376" xr:uid="{FB4A196A-0BB6-4CC7-BE79-E870D9EB37F1}"/>
    <cellStyle name="Currency 13 2 2 2 4 4 4" xfId="30066" xr:uid="{9A98DA91-24D3-4A4E-820E-2BC7A8426058}"/>
    <cellStyle name="Currency 13 2 2 2 4 4 5" xfId="44950" xr:uid="{8ED38A6A-9123-4D73-81BC-A51DE3FEE583}"/>
    <cellStyle name="Currency 13 2 2 2 4 5" xfId="19798" xr:uid="{AAEFF9AD-54F6-4100-97BA-99AED84BD2A1}"/>
    <cellStyle name="Currency 13 2 2 2 4 5 2" xfId="33490" xr:uid="{05793E28-ED62-4F4A-A997-B8596105B252}"/>
    <cellStyle name="Currency 13 2 2 2 4 5 3" xfId="48374" xr:uid="{EA40A753-0E5C-41F1-A8CC-5A35F30F65E9}"/>
    <cellStyle name="Currency 13 2 2 2 4 6" xfId="12954" xr:uid="{30E2D58B-9564-4341-A9F9-F48B971FB920}"/>
    <cellStyle name="Currency 13 2 2 2 4 7" xfId="26644" xr:uid="{01D6E760-390B-4BDD-BFF1-3B3662C2ECFD}"/>
    <cellStyle name="Currency 13 2 2 2 4 8" xfId="41528" xr:uid="{A252A6F3-53E1-4224-B8B6-9AC98D6D6AFC}"/>
    <cellStyle name="Currency 13 2 2 2 5" xfId="6108" xr:uid="{B9A47E64-57D9-4312-8C60-FC5E4DE6558C}"/>
    <cellStyle name="Currency 13 2 2 2 5 2" xfId="7822" xr:uid="{702911F6-DB56-45A8-8975-BF0A9ADBB99A}"/>
    <cellStyle name="Currency 13 2 2 2 5 2 2" xfId="11244" xr:uid="{0827BBF8-A0C6-4A87-8659-508C17B782BC}"/>
    <cellStyle name="Currency 13 2 2 2 5 2 2 2" xfId="24934" xr:uid="{2FAACFBD-80D3-4846-8FF3-DF4FD15C8FCB}"/>
    <cellStyle name="Currency 13 2 2 2 5 2 2 2 2" xfId="38626" xr:uid="{85B3AFC1-FDBB-439D-81FD-4291DC9A6A89}"/>
    <cellStyle name="Currency 13 2 2 2 5 2 2 2 3" xfId="53510" xr:uid="{B7FDDC7F-9C12-4BA7-B92B-46381EFC394D}"/>
    <cellStyle name="Currency 13 2 2 2 5 2 2 3" xfId="18090" xr:uid="{C83C3DFC-D0E9-4FA4-A338-8A836EC7D252}"/>
    <cellStyle name="Currency 13 2 2 2 5 2 2 4" xfId="31780" xr:uid="{80A754CD-6A2B-4ECC-890A-41C14AC9F13D}"/>
    <cellStyle name="Currency 13 2 2 2 5 2 2 5" xfId="46664" xr:uid="{1CF3F030-656D-4AC2-A810-B9DA11B60FCE}"/>
    <cellStyle name="Currency 13 2 2 2 5 2 3" xfId="21512" xr:uid="{A5C2EE45-6594-4284-AE1F-ED64D09832A5}"/>
    <cellStyle name="Currency 13 2 2 2 5 2 3 2" xfId="35204" xr:uid="{8D931A89-04BB-4A83-82DD-6A8F6F809647}"/>
    <cellStyle name="Currency 13 2 2 2 5 2 3 3" xfId="50088" xr:uid="{7B35794E-EF88-480F-B6CF-96AFE745D23F}"/>
    <cellStyle name="Currency 13 2 2 2 5 2 4" xfId="14668" xr:uid="{E0C5B557-7346-4B92-A9E1-7B8B1B60D53D}"/>
    <cellStyle name="Currency 13 2 2 2 5 2 5" xfId="28358" xr:uid="{66451D96-E09C-40D7-90EB-4D0B041C5054}"/>
    <cellStyle name="Currency 13 2 2 2 5 2 6" xfId="43242" xr:uid="{97F45376-B219-4408-9551-986182D5BBDE}"/>
    <cellStyle name="Currency 13 2 2 2 5 3" xfId="9532" xr:uid="{1B3941A2-20F5-4E62-90B4-5226C48D701F}"/>
    <cellStyle name="Currency 13 2 2 2 5 3 2" xfId="23222" xr:uid="{DFFF604B-3999-401E-844A-FF0A49BEA1BE}"/>
    <cellStyle name="Currency 13 2 2 2 5 3 2 2" xfId="36914" xr:uid="{EF7D34D2-EE22-44FB-984C-364D72DA389F}"/>
    <cellStyle name="Currency 13 2 2 2 5 3 2 3" xfId="51798" xr:uid="{C78CFB52-1883-485F-8A33-8C73E2CD9474}"/>
    <cellStyle name="Currency 13 2 2 2 5 3 3" xfId="16378" xr:uid="{AED3E29C-F53F-4801-B771-97544D226401}"/>
    <cellStyle name="Currency 13 2 2 2 5 3 4" xfId="30068" xr:uid="{416AC28B-62B5-4174-B0BC-115620989D40}"/>
    <cellStyle name="Currency 13 2 2 2 5 3 5" xfId="44952" xr:uid="{0474CC56-E46B-4B8A-8194-15730AD20116}"/>
    <cellStyle name="Currency 13 2 2 2 5 4" xfId="19800" xr:uid="{9F3A2BE1-E1A4-4AF1-B18B-D86E0141BF30}"/>
    <cellStyle name="Currency 13 2 2 2 5 4 2" xfId="33492" xr:uid="{A5792495-80E9-48F9-BB29-F0FEF8AA4C1E}"/>
    <cellStyle name="Currency 13 2 2 2 5 4 3" xfId="48376" xr:uid="{037C6F75-90A7-4FA2-A8D0-F06725583111}"/>
    <cellStyle name="Currency 13 2 2 2 5 5" xfId="12956" xr:uid="{B4DF7C19-61D8-4FD4-8258-45193FD66095}"/>
    <cellStyle name="Currency 13 2 2 2 5 6" xfId="26646" xr:uid="{ADEB5668-E0A8-445A-81B3-07E7E0724B3F}"/>
    <cellStyle name="Currency 13 2 2 2 5 7" xfId="41530" xr:uid="{8F92C420-CFA5-40A6-93A5-94B96CDE1423}"/>
    <cellStyle name="Currency 13 2 2 2 6" xfId="6109" xr:uid="{04413C74-AA81-4C93-A6BD-E5EDAB82E906}"/>
    <cellStyle name="Currency 13 2 2 2 6 2" xfId="7823" xr:uid="{F075E9BE-7AA0-4620-BF77-3F8D0D224C14}"/>
    <cellStyle name="Currency 13 2 2 2 6 2 2" xfId="11245" xr:uid="{B2217EE9-8809-411C-B1F6-260CB96E36B5}"/>
    <cellStyle name="Currency 13 2 2 2 6 2 2 2" xfId="24935" xr:uid="{5D88497C-E60D-4C68-B61A-EE0EB47B1273}"/>
    <cellStyle name="Currency 13 2 2 2 6 2 2 2 2" xfId="38627" xr:uid="{AC638332-2745-488E-9FFB-8E2D270B58A8}"/>
    <cellStyle name="Currency 13 2 2 2 6 2 2 2 3" xfId="53511" xr:uid="{464E2C6E-B943-4D28-A999-584DC2B758AC}"/>
    <cellStyle name="Currency 13 2 2 2 6 2 2 3" xfId="18091" xr:uid="{6D31B0C4-D494-46D5-A863-4547DB1ED6FA}"/>
    <cellStyle name="Currency 13 2 2 2 6 2 2 4" xfId="31781" xr:uid="{D9F1C9BF-5126-446E-A8E0-CDF43F3A7720}"/>
    <cellStyle name="Currency 13 2 2 2 6 2 2 5" xfId="46665" xr:uid="{4598200A-D6E9-451F-8CD7-46C426BFB0CD}"/>
    <cellStyle name="Currency 13 2 2 2 6 2 3" xfId="21513" xr:uid="{315D3E0D-F051-4620-AF4E-3426CA40BB86}"/>
    <cellStyle name="Currency 13 2 2 2 6 2 3 2" xfId="35205" xr:uid="{2168EAD4-C149-4F1A-9F76-8A09F4322B2E}"/>
    <cellStyle name="Currency 13 2 2 2 6 2 3 3" xfId="50089" xr:uid="{D7CE351C-F915-4A81-8928-BD4631DAC7F5}"/>
    <cellStyle name="Currency 13 2 2 2 6 2 4" xfId="14669" xr:uid="{BD68A02A-56C9-43EF-A1D5-D00D51BE5E7E}"/>
    <cellStyle name="Currency 13 2 2 2 6 2 5" xfId="28359" xr:uid="{DAC5B693-677F-45D5-A173-275F6657A724}"/>
    <cellStyle name="Currency 13 2 2 2 6 2 6" xfId="43243" xr:uid="{E4E798E1-E10A-4F14-A5B4-CF8BC7C9313F}"/>
    <cellStyle name="Currency 13 2 2 2 6 3" xfId="9533" xr:uid="{EC72229A-7447-4AA2-BC1F-2E7624C9E1C4}"/>
    <cellStyle name="Currency 13 2 2 2 6 3 2" xfId="23223" xr:uid="{C95FAEBF-F259-4507-B7B4-7D9467ABA509}"/>
    <cellStyle name="Currency 13 2 2 2 6 3 2 2" xfId="36915" xr:uid="{95B952A1-C1D0-48AA-8AFD-5901C1193EF1}"/>
    <cellStyle name="Currency 13 2 2 2 6 3 2 3" xfId="51799" xr:uid="{3230ABF8-69E4-429F-9B34-63273E409663}"/>
    <cellStyle name="Currency 13 2 2 2 6 3 3" xfId="16379" xr:uid="{D81B9594-ADA7-4E45-BFB0-E0DDF4E7A76D}"/>
    <cellStyle name="Currency 13 2 2 2 6 3 4" xfId="30069" xr:uid="{A5007C44-9A7D-4A38-A0AD-B19AF3B56074}"/>
    <cellStyle name="Currency 13 2 2 2 6 3 5" xfId="44953" xr:uid="{A141A597-6E60-4824-AB57-80D514EB5661}"/>
    <cellStyle name="Currency 13 2 2 2 6 4" xfId="19801" xr:uid="{EDE554BE-81AF-4DF4-9102-8EA686AF9A14}"/>
    <cellStyle name="Currency 13 2 2 2 6 4 2" xfId="33493" xr:uid="{36C1F080-6F85-4CC1-B055-1D6CCF2812AE}"/>
    <cellStyle name="Currency 13 2 2 2 6 4 3" xfId="48377" xr:uid="{06EB6493-2B02-44F7-9FC0-26825B8C123B}"/>
    <cellStyle name="Currency 13 2 2 2 6 5" xfId="12957" xr:uid="{B65CBC36-AABB-466F-ACB0-2889394E936B}"/>
    <cellStyle name="Currency 13 2 2 2 6 6" xfId="26647" xr:uid="{78856CE6-873A-4379-8578-780B0847F6B4}"/>
    <cellStyle name="Currency 13 2 2 2 6 7" xfId="41531" xr:uid="{1E998198-1AF0-4B83-83D7-D1EF689A7FE3}"/>
    <cellStyle name="Currency 13 2 2 2 7" xfId="7809" xr:uid="{F9E9951D-637B-43AE-840A-BE621BA1B873}"/>
    <cellStyle name="Currency 13 2 2 2 7 2" xfId="11231" xr:uid="{29A00AFB-3A72-44E8-82F7-8CD43A45FA00}"/>
    <cellStyle name="Currency 13 2 2 2 7 2 2" xfId="24921" xr:uid="{9889F97A-B89C-463E-9655-FE00A6D387DA}"/>
    <cellStyle name="Currency 13 2 2 2 7 2 2 2" xfId="38613" xr:uid="{06EF7204-0825-4C12-A2CD-5ECD3186B195}"/>
    <cellStyle name="Currency 13 2 2 2 7 2 2 3" xfId="53497" xr:uid="{A8A21A3C-977C-4A54-BB32-E11AC91B0D3F}"/>
    <cellStyle name="Currency 13 2 2 2 7 2 3" xfId="18077" xr:uid="{14558EFE-E96D-49BD-B60F-BC6C56A87858}"/>
    <cellStyle name="Currency 13 2 2 2 7 2 4" xfId="31767" xr:uid="{EF555583-5CCD-4F4D-B1E6-421C1E7DDDD6}"/>
    <cellStyle name="Currency 13 2 2 2 7 2 5" xfId="46651" xr:uid="{FB80F112-E82A-4EBB-9A2D-13B36B3A7AF1}"/>
    <cellStyle name="Currency 13 2 2 2 7 3" xfId="21499" xr:uid="{BC9B9B62-62A7-45AE-AE67-68D01D3834A0}"/>
    <cellStyle name="Currency 13 2 2 2 7 3 2" xfId="35191" xr:uid="{D53B5428-BF92-4FB3-ABB9-9A96316DB5C5}"/>
    <cellStyle name="Currency 13 2 2 2 7 3 3" xfId="50075" xr:uid="{FADF444D-6923-4653-A229-48643A0F6C38}"/>
    <cellStyle name="Currency 13 2 2 2 7 4" xfId="14655" xr:uid="{9CFC2EBD-87C3-46AD-81A2-ABD122B5BD2B}"/>
    <cellStyle name="Currency 13 2 2 2 7 5" xfId="28345" xr:uid="{61DB4872-4D3F-46DE-B785-196F22D35E48}"/>
    <cellStyle name="Currency 13 2 2 2 7 6" xfId="43229" xr:uid="{DAF08FFB-B8C8-4E12-91AE-839E5A375887}"/>
    <cellStyle name="Currency 13 2 2 2 8" xfId="9519" xr:uid="{978348AA-3CB8-4B05-BC5F-4366ECF0B51B}"/>
    <cellStyle name="Currency 13 2 2 2 8 2" xfId="23209" xr:uid="{0ADFC19C-8D5E-46C0-8808-62BDC9DA8F24}"/>
    <cellStyle name="Currency 13 2 2 2 8 2 2" xfId="36901" xr:uid="{05C1A705-D461-4EDD-805A-A09C28C97A3E}"/>
    <cellStyle name="Currency 13 2 2 2 8 2 3" xfId="51785" xr:uid="{EE8D087F-9CF9-447A-A368-5F87D113120F}"/>
    <cellStyle name="Currency 13 2 2 2 8 3" xfId="16365" xr:uid="{1EE03B07-D454-4C21-AE09-030FD852406D}"/>
    <cellStyle name="Currency 13 2 2 2 8 4" xfId="30055" xr:uid="{0C9C6950-9492-4387-80A2-309EC4E5D186}"/>
    <cellStyle name="Currency 13 2 2 2 8 5" xfId="44939" xr:uid="{2CD1303D-F1DD-46F8-90FD-9039CA2F279F}"/>
    <cellStyle name="Currency 13 2 2 2 9" xfId="19787" xr:uid="{41DA36BF-D5B5-4BA7-898F-78F79CD1A099}"/>
    <cellStyle name="Currency 13 2 2 2 9 2" xfId="33479" xr:uid="{8196186D-BF7D-42D4-8B34-E9429F1FD93B}"/>
    <cellStyle name="Currency 13 2 2 2 9 3" xfId="48363" xr:uid="{6B9102CF-81D4-4D3B-B1DB-DC51D4FA904E}"/>
    <cellStyle name="Currency 13 2 2 3" xfId="6110" xr:uid="{F71CEA26-A8B8-4F21-8657-ECD3779A82A5}"/>
    <cellStyle name="Currency 13 2 2 3 10" xfId="41532" xr:uid="{F0BC10E7-341F-4A7D-8A10-3A51F6B654A5}"/>
    <cellStyle name="Currency 13 2 2 3 2" xfId="6111" xr:uid="{00A95E10-E6E5-426F-98DC-BCEEAB939CC3}"/>
    <cellStyle name="Currency 13 2 2 3 2 2" xfId="6112" xr:uid="{F7813955-D84F-401C-8F8C-0B0384809DB0}"/>
    <cellStyle name="Currency 13 2 2 3 2 2 2" xfId="7826" xr:uid="{00CB1F56-284D-401E-B679-5EEA557C30D9}"/>
    <cellStyle name="Currency 13 2 2 3 2 2 2 2" xfId="11248" xr:uid="{4E283A8F-A2DB-4883-B610-F7332C4F20D4}"/>
    <cellStyle name="Currency 13 2 2 3 2 2 2 2 2" xfId="24938" xr:uid="{FE6381AC-1A28-4DEE-B6D6-71FBCA6B2F54}"/>
    <cellStyle name="Currency 13 2 2 3 2 2 2 2 2 2" xfId="38630" xr:uid="{89444605-E771-49F1-AB90-86E0762988D9}"/>
    <cellStyle name="Currency 13 2 2 3 2 2 2 2 2 3" xfId="53514" xr:uid="{7DE3568D-6416-43D7-BF17-A8B948564EF3}"/>
    <cellStyle name="Currency 13 2 2 3 2 2 2 2 3" xfId="18094" xr:uid="{48264FE1-30C4-41ED-9C59-2048EC0D1E8E}"/>
    <cellStyle name="Currency 13 2 2 3 2 2 2 2 4" xfId="31784" xr:uid="{CC2600F9-F7E1-4233-8393-02A286EAB4D4}"/>
    <cellStyle name="Currency 13 2 2 3 2 2 2 2 5" xfId="46668" xr:uid="{B737A197-A6D8-4BC6-BD16-96DAFC4177B7}"/>
    <cellStyle name="Currency 13 2 2 3 2 2 2 3" xfId="21516" xr:uid="{748DBCAF-2003-468C-9C38-36D29FC7BFC1}"/>
    <cellStyle name="Currency 13 2 2 3 2 2 2 3 2" xfId="35208" xr:uid="{3F523B81-9B52-4DC0-ABFF-65DEDBCD43F8}"/>
    <cellStyle name="Currency 13 2 2 3 2 2 2 3 3" xfId="50092" xr:uid="{2D7A221F-CDDE-471D-B66B-51126B2836A8}"/>
    <cellStyle name="Currency 13 2 2 3 2 2 2 4" xfId="14672" xr:uid="{03311F0E-1BBB-4D0B-BBA6-E394152BE133}"/>
    <cellStyle name="Currency 13 2 2 3 2 2 2 5" xfId="28362" xr:uid="{3C67453B-3993-4448-8AB7-A17A9ABC721B}"/>
    <cellStyle name="Currency 13 2 2 3 2 2 2 6" xfId="43246" xr:uid="{717B511C-7109-4229-9A8E-B858EEF01488}"/>
    <cellStyle name="Currency 13 2 2 3 2 2 3" xfId="9536" xr:uid="{E9CC17D2-8E2F-4DFF-B436-5F6210DF6458}"/>
    <cellStyle name="Currency 13 2 2 3 2 2 3 2" xfId="23226" xr:uid="{6ABD9DDB-F022-4E64-A0B2-7641A638E380}"/>
    <cellStyle name="Currency 13 2 2 3 2 2 3 2 2" xfId="36918" xr:uid="{59C2F7DA-759D-44E1-BF5D-3672C73D8103}"/>
    <cellStyle name="Currency 13 2 2 3 2 2 3 2 3" xfId="51802" xr:uid="{9BDF119A-5A96-4F03-A8FC-B80B8226CD85}"/>
    <cellStyle name="Currency 13 2 2 3 2 2 3 3" xfId="16382" xr:uid="{84EA1150-3267-43C0-9905-DB4B18F05926}"/>
    <cellStyle name="Currency 13 2 2 3 2 2 3 4" xfId="30072" xr:uid="{65EF1B20-913D-4864-8941-D5FB76DC88CA}"/>
    <cellStyle name="Currency 13 2 2 3 2 2 3 5" xfId="44956" xr:uid="{FB1AF903-9C92-4EB0-94FD-D9F1CDA97395}"/>
    <cellStyle name="Currency 13 2 2 3 2 2 4" xfId="19804" xr:uid="{5E03F066-F103-41D0-A2D5-171D5DA9F6E1}"/>
    <cellStyle name="Currency 13 2 2 3 2 2 4 2" xfId="33496" xr:uid="{533B48AE-7F41-4C1D-AD0B-EA69F395F367}"/>
    <cellStyle name="Currency 13 2 2 3 2 2 4 3" xfId="48380" xr:uid="{510E374D-2BDA-4416-98FA-9AB984F53672}"/>
    <cellStyle name="Currency 13 2 2 3 2 2 5" xfId="12960" xr:uid="{4FA6412A-8969-4CFA-A08C-7226386C4BCA}"/>
    <cellStyle name="Currency 13 2 2 3 2 2 6" xfId="26650" xr:uid="{29CB8C87-6C7F-42D2-9AF3-AD03C0376C66}"/>
    <cellStyle name="Currency 13 2 2 3 2 2 7" xfId="41534" xr:uid="{53377CB5-F798-4455-AE73-2C07FBDD1FE3}"/>
    <cellStyle name="Currency 13 2 2 3 2 3" xfId="7825" xr:uid="{DD2939FA-3981-4210-8E5E-A28BC987D340}"/>
    <cellStyle name="Currency 13 2 2 3 2 3 2" xfId="11247" xr:uid="{9A2611C6-EFB5-4ABC-B16F-962781D2B6CB}"/>
    <cellStyle name="Currency 13 2 2 3 2 3 2 2" xfId="24937" xr:uid="{3014400F-E44A-4084-86F1-CB9D5BB26B52}"/>
    <cellStyle name="Currency 13 2 2 3 2 3 2 2 2" xfId="38629" xr:uid="{530C03AC-6809-4423-A505-8A9AD83530CC}"/>
    <cellStyle name="Currency 13 2 2 3 2 3 2 2 3" xfId="53513" xr:uid="{BA8F926B-36D9-43C5-8C92-450822469F08}"/>
    <cellStyle name="Currency 13 2 2 3 2 3 2 3" xfId="18093" xr:uid="{F974AD61-B171-46AB-9395-906D347FC6FB}"/>
    <cellStyle name="Currency 13 2 2 3 2 3 2 4" xfId="31783" xr:uid="{C2CBB1C2-210E-4B47-80B8-183DDB6217C4}"/>
    <cellStyle name="Currency 13 2 2 3 2 3 2 5" xfId="46667" xr:uid="{C3561A7D-D145-47C1-BA76-D3B9B609AB2B}"/>
    <cellStyle name="Currency 13 2 2 3 2 3 3" xfId="21515" xr:uid="{438C99F9-9461-4C5D-9F7C-1991825054C4}"/>
    <cellStyle name="Currency 13 2 2 3 2 3 3 2" xfId="35207" xr:uid="{9A059485-AEDC-4468-A436-2118D6C04EEE}"/>
    <cellStyle name="Currency 13 2 2 3 2 3 3 3" xfId="50091" xr:uid="{8D88B38C-32DD-47EA-9FCA-874D031CE611}"/>
    <cellStyle name="Currency 13 2 2 3 2 3 4" xfId="14671" xr:uid="{8E4C9CBC-BDCA-43BF-96B1-CEF9B53AC91B}"/>
    <cellStyle name="Currency 13 2 2 3 2 3 5" xfId="28361" xr:uid="{BB5078B1-D96A-4BE8-AB99-CC26FB051ACB}"/>
    <cellStyle name="Currency 13 2 2 3 2 3 6" xfId="43245" xr:uid="{28627F64-4A0A-41DB-BCD7-B44D5B9CFE12}"/>
    <cellStyle name="Currency 13 2 2 3 2 4" xfId="9535" xr:uid="{073D0D65-BD71-4AB1-99F5-D66FF5D589E0}"/>
    <cellStyle name="Currency 13 2 2 3 2 4 2" xfId="23225" xr:uid="{854FF695-9254-424D-AE83-03A7929AF359}"/>
    <cellStyle name="Currency 13 2 2 3 2 4 2 2" xfId="36917" xr:uid="{9B14B741-43D2-45FA-92E6-15D071C8E89A}"/>
    <cellStyle name="Currency 13 2 2 3 2 4 2 3" xfId="51801" xr:uid="{7CF9214B-E95E-46A4-BE2E-1E410AA6A50C}"/>
    <cellStyle name="Currency 13 2 2 3 2 4 3" xfId="16381" xr:uid="{08D87225-02F0-4DC2-856A-2931DF4FA7C2}"/>
    <cellStyle name="Currency 13 2 2 3 2 4 4" xfId="30071" xr:uid="{294806BE-1297-4B91-A8DD-E9E40F300181}"/>
    <cellStyle name="Currency 13 2 2 3 2 4 5" xfId="44955" xr:uid="{863ED09F-EE00-4378-AA5A-71CF010EBAC2}"/>
    <cellStyle name="Currency 13 2 2 3 2 5" xfId="19803" xr:uid="{C0523E34-CE70-4623-BCCC-AFBEB0500CA6}"/>
    <cellStyle name="Currency 13 2 2 3 2 5 2" xfId="33495" xr:uid="{87FF4402-4F23-453E-8753-C9D3C6ADDA18}"/>
    <cellStyle name="Currency 13 2 2 3 2 5 3" xfId="48379" xr:uid="{767153AF-BB54-4079-8D0C-93562409D95B}"/>
    <cellStyle name="Currency 13 2 2 3 2 6" xfId="12959" xr:uid="{71AC24DC-45CD-447A-8F74-8AA79CD4F509}"/>
    <cellStyle name="Currency 13 2 2 3 2 7" xfId="26649" xr:uid="{CC57C395-3495-4C4A-B54C-BFE474F03792}"/>
    <cellStyle name="Currency 13 2 2 3 2 8" xfId="41533" xr:uid="{08DA6E07-B796-40FA-A2EF-BFD8E7458943}"/>
    <cellStyle name="Currency 13 2 2 3 3" xfId="6113" xr:uid="{FCAC1631-E10D-4544-9D86-F3B9BE9CD15A}"/>
    <cellStyle name="Currency 13 2 2 3 3 2" xfId="7827" xr:uid="{DAC3FB6D-0CA1-4AB3-A4A4-A280A8E78CA2}"/>
    <cellStyle name="Currency 13 2 2 3 3 2 2" xfId="11249" xr:uid="{92B8F9FD-240A-4A90-ACD3-4F6A6D2CB35A}"/>
    <cellStyle name="Currency 13 2 2 3 3 2 2 2" xfId="24939" xr:uid="{D6B4A63B-EA43-4A12-BC60-B8C19DBE5504}"/>
    <cellStyle name="Currency 13 2 2 3 3 2 2 2 2" xfId="38631" xr:uid="{93EB013C-6D8E-4289-BA81-E9F1554E0780}"/>
    <cellStyle name="Currency 13 2 2 3 3 2 2 2 3" xfId="53515" xr:uid="{C4269EBD-3CB4-45B5-AB2D-6412B1E41A8F}"/>
    <cellStyle name="Currency 13 2 2 3 3 2 2 3" xfId="18095" xr:uid="{CD7201F2-4327-4B36-BC12-A99E4B9B4960}"/>
    <cellStyle name="Currency 13 2 2 3 3 2 2 4" xfId="31785" xr:uid="{467E693A-A05F-4BE9-BAA4-C1BB6700CA6C}"/>
    <cellStyle name="Currency 13 2 2 3 3 2 2 5" xfId="46669" xr:uid="{A698E9AC-6309-4B74-886B-023ABE908502}"/>
    <cellStyle name="Currency 13 2 2 3 3 2 3" xfId="21517" xr:uid="{EC3D35B1-0967-4B5D-93BB-898D76F4F23B}"/>
    <cellStyle name="Currency 13 2 2 3 3 2 3 2" xfId="35209" xr:uid="{A2FBE611-BCBF-49F8-9F7F-FDC5E6170621}"/>
    <cellStyle name="Currency 13 2 2 3 3 2 3 3" xfId="50093" xr:uid="{33505F56-4D5B-4C49-AFBA-64F006CDCEE0}"/>
    <cellStyle name="Currency 13 2 2 3 3 2 4" xfId="14673" xr:uid="{F6F3E583-EB71-4A5D-96C4-253E7F9C2BE2}"/>
    <cellStyle name="Currency 13 2 2 3 3 2 5" xfId="28363" xr:uid="{D435B63F-A186-44FE-BABD-C35443A1A572}"/>
    <cellStyle name="Currency 13 2 2 3 3 2 6" xfId="43247" xr:uid="{4B6648C5-998A-445C-912B-C693191EFDD8}"/>
    <cellStyle name="Currency 13 2 2 3 3 3" xfId="9537" xr:uid="{EF6EA45F-889D-45CE-9AB9-CA6283B6EF8B}"/>
    <cellStyle name="Currency 13 2 2 3 3 3 2" xfId="23227" xr:uid="{76A03A96-DD57-4D6C-9196-9A425B6F408E}"/>
    <cellStyle name="Currency 13 2 2 3 3 3 2 2" xfId="36919" xr:uid="{E4F35931-25FC-4428-812F-6896CC9E15C7}"/>
    <cellStyle name="Currency 13 2 2 3 3 3 2 3" xfId="51803" xr:uid="{F3B374B5-3714-4192-8BD6-F73BE0D232FB}"/>
    <cellStyle name="Currency 13 2 2 3 3 3 3" xfId="16383" xr:uid="{6F02031C-13DD-4C15-925B-027CC5E36A3D}"/>
    <cellStyle name="Currency 13 2 2 3 3 3 4" xfId="30073" xr:uid="{B095565E-28D0-4E48-955E-772762419F20}"/>
    <cellStyle name="Currency 13 2 2 3 3 3 5" xfId="44957" xr:uid="{98F1A13A-CBFA-4758-9D75-572AF56C21B9}"/>
    <cellStyle name="Currency 13 2 2 3 3 4" xfId="19805" xr:uid="{B398A16D-C98B-4861-9DAD-DAB2F5EB95BF}"/>
    <cellStyle name="Currency 13 2 2 3 3 4 2" xfId="33497" xr:uid="{3A846B9F-0965-49B4-99FA-12488E10B6EA}"/>
    <cellStyle name="Currency 13 2 2 3 3 4 3" xfId="48381" xr:uid="{978488E7-3C4D-4F65-8AAB-27CF006E503B}"/>
    <cellStyle name="Currency 13 2 2 3 3 5" xfId="12961" xr:uid="{982DD29D-EC26-4FD2-BB81-15ECF3358AC7}"/>
    <cellStyle name="Currency 13 2 2 3 3 6" xfId="26651" xr:uid="{A72F7FA2-031B-4D57-AB20-26E44CBA0049}"/>
    <cellStyle name="Currency 13 2 2 3 3 7" xfId="41535" xr:uid="{FD6858A6-0FB2-4F6B-A483-A8A3DE979FD0}"/>
    <cellStyle name="Currency 13 2 2 3 4" xfId="6114" xr:uid="{79C2EC17-6E43-455A-BA5B-0C9AE1A98EAF}"/>
    <cellStyle name="Currency 13 2 2 3 4 2" xfId="7828" xr:uid="{04229EFB-93CA-4604-8ECE-1928420516CE}"/>
    <cellStyle name="Currency 13 2 2 3 4 2 2" xfId="11250" xr:uid="{6F30BFF2-2962-43D9-BCAF-AC4B52F75124}"/>
    <cellStyle name="Currency 13 2 2 3 4 2 2 2" xfId="24940" xr:uid="{9A663ECD-D291-41D0-B946-AAB3486DD442}"/>
    <cellStyle name="Currency 13 2 2 3 4 2 2 2 2" xfId="38632" xr:uid="{0972E45E-2A8A-46BB-BBC6-663919852580}"/>
    <cellStyle name="Currency 13 2 2 3 4 2 2 2 3" xfId="53516" xr:uid="{88771BBA-4C9C-418C-BBA3-76E594D1C05E}"/>
    <cellStyle name="Currency 13 2 2 3 4 2 2 3" xfId="18096" xr:uid="{D238DB20-59E8-4A4F-95A7-DDBF227A5DF9}"/>
    <cellStyle name="Currency 13 2 2 3 4 2 2 4" xfId="31786" xr:uid="{41C02833-0032-4CCB-AC17-4FAD6EF99B21}"/>
    <cellStyle name="Currency 13 2 2 3 4 2 2 5" xfId="46670" xr:uid="{41D44E59-DF2E-44CD-9890-6FFF70D21C22}"/>
    <cellStyle name="Currency 13 2 2 3 4 2 3" xfId="21518" xr:uid="{57B71204-007C-47B2-91A5-F82822A11E61}"/>
    <cellStyle name="Currency 13 2 2 3 4 2 3 2" xfId="35210" xr:uid="{AC5883DE-9AFA-4C52-A24D-9A699B9F7E00}"/>
    <cellStyle name="Currency 13 2 2 3 4 2 3 3" xfId="50094" xr:uid="{524F5CD2-44A1-4D27-BB21-2864140E02CF}"/>
    <cellStyle name="Currency 13 2 2 3 4 2 4" xfId="14674" xr:uid="{C3C561A7-2F11-4604-9A96-CCCA6C2C4D31}"/>
    <cellStyle name="Currency 13 2 2 3 4 2 5" xfId="28364" xr:uid="{57E2D1A9-46FB-4860-A0CA-FE5FCAA7450E}"/>
    <cellStyle name="Currency 13 2 2 3 4 2 6" xfId="43248" xr:uid="{7CB71616-FCCF-4391-B4F4-A8D0E96B2C31}"/>
    <cellStyle name="Currency 13 2 2 3 4 3" xfId="9538" xr:uid="{CF7EE7D1-9994-42E9-9161-ED76D5EF2A3D}"/>
    <cellStyle name="Currency 13 2 2 3 4 3 2" xfId="23228" xr:uid="{695F9679-6763-4C90-A3C0-15BF1840156D}"/>
    <cellStyle name="Currency 13 2 2 3 4 3 2 2" xfId="36920" xr:uid="{CE74CB24-F741-45FD-AE4F-589661577F86}"/>
    <cellStyle name="Currency 13 2 2 3 4 3 2 3" xfId="51804" xr:uid="{D4B0A673-7F0F-458E-A918-090692E823E8}"/>
    <cellStyle name="Currency 13 2 2 3 4 3 3" xfId="16384" xr:uid="{F1448DE6-8C7A-4BBC-A76F-5F78D74B69A0}"/>
    <cellStyle name="Currency 13 2 2 3 4 3 4" xfId="30074" xr:uid="{56F96F73-35C1-41EE-91C1-8678EC10E2E4}"/>
    <cellStyle name="Currency 13 2 2 3 4 3 5" xfId="44958" xr:uid="{D92FB37D-CF2E-4E15-B6F0-68079A7ED290}"/>
    <cellStyle name="Currency 13 2 2 3 4 4" xfId="19806" xr:uid="{6EB2A7DF-20A7-41D3-9368-EE4067AFD7CD}"/>
    <cellStyle name="Currency 13 2 2 3 4 4 2" xfId="33498" xr:uid="{233BBF18-3BE3-471D-85F0-375EF31D729A}"/>
    <cellStyle name="Currency 13 2 2 3 4 4 3" xfId="48382" xr:uid="{4E097CBC-A660-4575-B97E-40D78EFDBB89}"/>
    <cellStyle name="Currency 13 2 2 3 4 5" xfId="12962" xr:uid="{D19ECF87-700E-4FB7-BC02-2BB50C057F43}"/>
    <cellStyle name="Currency 13 2 2 3 4 6" xfId="26652" xr:uid="{6F18E64A-1750-4672-BBDE-317B52A6D3A0}"/>
    <cellStyle name="Currency 13 2 2 3 4 7" xfId="41536" xr:uid="{AA9CDA87-00CB-4244-B071-2AE4E496D7E0}"/>
    <cellStyle name="Currency 13 2 2 3 5" xfId="7824" xr:uid="{25EF8AFF-469F-48B9-80D4-1F74EAE5722C}"/>
    <cellStyle name="Currency 13 2 2 3 5 2" xfId="11246" xr:uid="{59546E05-F40C-48C2-851E-46070B9ACB05}"/>
    <cellStyle name="Currency 13 2 2 3 5 2 2" xfId="24936" xr:uid="{5E77021E-1FFE-4D28-AF8F-F1C8F1E5376D}"/>
    <cellStyle name="Currency 13 2 2 3 5 2 2 2" xfId="38628" xr:uid="{9E3A1959-72B9-4919-BD02-7F40FABD71E5}"/>
    <cellStyle name="Currency 13 2 2 3 5 2 2 3" xfId="53512" xr:uid="{2F25B2BF-EE32-4A0D-B871-F6DBFAF8E297}"/>
    <cellStyle name="Currency 13 2 2 3 5 2 3" xfId="18092" xr:uid="{06B3E636-B2D2-4400-A27B-7D7BA3AA2969}"/>
    <cellStyle name="Currency 13 2 2 3 5 2 4" xfId="31782" xr:uid="{5F1D5800-DE4D-4431-BFD4-1DB862E6038C}"/>
    <cellStyle name="Currency 13 2 2 3 5 2 5" xfId="46666" xr:uid="{7BB01CA0-FCBB-4F05-BAC3-3EA035988176}"/>
    <cellStyle name="Currency 13 2 2 3 5 3" xfId="21514" xr:uid="{C0C20522-FC3F-43CC-9366-4A81C2BE8835}"/>
    <cellStyle name="Currency 13 2 2 3 5 3 2" xfId="35206" xr:uid="{8ACE966B-CF19-40A5-AF21-D573ABD381DC}"/>
    <cellStyle name="Currency 13 2 2 3 5 3 3" xfId="50090" xr:uid="{97D8D83A-D0C3-49C5-A937-4ED5A94B7DD0}"/>
    <cellStyle name="Currency 13 2 2 3 5 4" xfId="14670" xr:uid="{38858CEB-5EA8-4361-8323-C8FE47162852}"/>
    <cellStyle name="Currency 13 2 2 3 5 5" xfId="28360" xr:uid="{843920F7-91CE-4C35-835F-D94D82EB3EC5}"/>
    <cellStyle name="Currency 13 2 2 3 5 6" xfId="43244" xr:uid="{DC354CB6-70AB-4A13-BE54-99D62E6C2DFA}"/>
    <cellStyle name="Currency 13 2 2 3 6" xfId="9534" xr:uid="{BECDE36E-59FA-4E81-B175-006F65912DFB}"/>
    <cellStyle name="Currency 13 2 2 3 6 2" xfId="23224" xr:uid="{550BDEC7-C037-4859-B874-0728C2B43B8D}"/>
    <cellStyle name="Currency 13 2 2 3 6 2 2" xfId="36916" xr:uid="{DD4898DD-A8B6-4844-96D7-D6D34B2FB402}"/>
    <cellStyle name="Currency 13 2 2 3 6 2 3" xfId="51800" xr:uid="{2E6370E3-15FD-46BD-B87A-E715FA72F774}"/>
    <cellStyle name="Currency 13 2 2 3 6 3" xfId="16380" xr:uid="{34B5AAE9-E31C-4F49-A9CE-78C6574176F4}"/>
    <cellStyle name="Currency 13 2 2 3 6 4" xfId="30070" xr:uid="{2F8ACA27-2F9D-44F3-ADA3-BA9AA88CAEEF}"/>
    <cellStyle name="Currency 13 2 2 3 6 5" xfId="44954" xr:uid="{729CDA0E-6106-44F6-9493-7F1CB484849B}"/>
    <cellStyle name="Currency 13 2 2 3 7" xfId="19802" xr:uid="{AF69B3CC-56ED-4D39-BCA2-70883B6A292E}"/>
    <cellStyle name="Currency 13 2 2 3 7 2" xfId="33494" xr:uid="{3D965E97-940E-4C8F-A91E-88034A213A1D}"/>
    <cellStyle name="Currency 13 2 2 3 7 3" xfId="48378" xr:uid="{AA19AFBB-FC1C-4330-A586-1556D2845E34}"/>
    <cellStyle name="Currency 13 2 2 3 8" xfId="12958" xr:uid="{A15734C4-278C-43A6-9B4B-9E244742154F}"/>
    <cellStyle name="Currency 13 2 2 3 9" xfId="26648" xr:uid="{07C9F967-507C-47DA-AB72-C41D9D241455}"/>
    <cellStyle name="Currency 13 2 2 4" xfId="6115" xr:uid="{B11A8E48-5DEF-4B16-8178-6C3B5772E639}"/>
    <cellStyle name="Currency 13 2 2 4 10" xfId="41537" xr:uid="{8CB3751B-A973-49D4-AD3E-13545C0D9AB4}"/>
    <cellStyle name="Currency 13 2 2 4 2" xfId="6116" xr:uid="{F6EE3FD9-52B7-440D-B664-37A3ADCE9589}"/>
    <cellStyle name="Currency 13 2 2 4 2 2" xfId="6117" xr:uid="{3CA16164-4AC7-4C99-8609-71D39204AE0E}"/>
    <cellStyle name="Currency 13 2 2 4 2 2 2" xfId="7831" xr:uid="{0A755209-223E-4562-8FFC-34BDDAA689FE}"/>
    <cellStyle name="Currency 13 2 2 4 2 2 2 2" xfId="11253" xr:uid="{2AFE17AE-E1D4-4348-A755-7BE3E771A7CA}"/>
    <cellStyle name="Currency 13 2 2 4 2 2 2 2 2" xfId="24943" xr:uid="{C033B282-2E99-445E-8C4F-4707066E434F}"/>
    <cellStyle name="Currency 13 2 2 4 2 2 2 2 2 2" xfId="38635" xr:uid="{A9E613A3-29BA-4FD3-9D55-AEACE06B1653}"/>
    <cellStyle name="Currency 13 2 2 4 2 2 2 2 2 3" xfId="53519" xr:uid="{9965A88C-9F0A-4B19-9FE9-710A4CA36734}"/>
    <cellStyle name="Currency 13 2 2 4 2 2 2 2 3" xfId="18099" xr:uid="{6385E001-168D-45B6-80ED-5C432599A565}"/>
    <cellStyle name="Currency 13 2 2 4 2 2 2 2 4" xfId="31789" xr:uid="{AEF3C09E-34E0-4F1E-B912-DA6C898F14C6}"/>
    <cellStyle name="Currency 13 2 2 4 2 2 2 2 5" xfId="46673" xr:uid="{C48F60FA-8E68-4524-9EE8-404086254444}"/>
    <cellStyle name="Currency 13 2 2 4 2 2 2 3" xfId="21521" xr:uid="{045BE32C-C085-4AE0-BBAA-0238736D366A}"/>
    <cellStyle name="Currency 13 2 2 4 2 2 2 3 2" xfId="35213" xr:uid="{3203294B-F37B-4860-8F78-ECF0D5B58FC4}"/>
    <cellStyle name="Currency 13 2 2 4 2 2 2 3 3" xfId="50097" xr:uid="{52307EF8-A555-41EF-B89D-269082A84EF0}"/>
    <cellStyle name="Currency 13 2 2 4 2 2 2 4" xfId="14677" xr:uid="{3D028A32-C1AD-4A80-9909-982B80F1960A}"/>
    <cellStyle name="Currency 13 2 2 4 2 2 2 5" xfId="28367" xr:uid="{2583AEE6-6781-4C29-9F10-047FAB32F1BA}"/>
    <cellStyle name="Currency 13 2 2 4 2 2 2 6" xfId="43251" xr:uid="{04DAA833-F34D-4855-9B49-AA274D32FDC7}"/>
    <cellStyle name="Currency 13 2 2 4 2 2 3" xfId="9541" xr:uid="{319DE46D-9DA8-4BE6-A11A-5974243DA95A}"/>
    <cellStyle name="Currency 13 2 2 4 2 2 3 2" xfId="23231" xr:uid="{56112BBC-3F6E-4B1D-988D-F1F63A9BCF2F}"/>
    <cellStyle name="Currency 13 2 2 4 2 2 3 2 2" xfId="36923" xr:uid="{08203C64-C09F-4990-970E-C8A295BE247D}"/>
    <cellStyle name="Currency 13 2 2 4 2 2 3 2 3" xfId="51807" xr:uid="{3A57E9C3-30ED-4C78-A806-72D06F364AAA}"/>
    <cellStyle name="Currency 13 2 2 4 2 2 3 3" xfId="16387" xr:uid="{C12E9EF6-A528-4133-8EBC-9BA932FCD35E}"/>
    <cellStyle name="Currency 13 2 2 4 2 2 3 4" xfId="30077" xr:uid="{2C0E1045-EB92-4935-AEC8-EF8BE17D4BA9}"/>
    <cellStyle name="Currency 13 2 2 4 2 2 3 5" xfId="44961" xr:uid="{C8CB1C6E-F91B-44DC-8489-5753F509B5EA}"/>
    <cellStyle name="Currency 13 2 2 4 2 2 4" xfId="19809" xr:uid="{FAC262BE-D996-48A3-A791-17C454F11EE1}"/>
    <cellStyle name="Currency 13 2 2 4 2 2 4 2" xfId="33501" xr:uid="{E87BC49E-7F22-431B-A8DE-A450F0DD0E5D}"/>
    <cellStyle name="Currency 13 2 2 4 2 2 4 3" xfId="48385" xr:uid="{D5290969-366B-422C-9DB8-E9BE95508A19}"/>
    <cellStyle name="Currency 13 2 2 4 2 2 5" xfId="12965" xr:uid="{F1BE4A38-E22D-4C31-8B3F-34793E2F85E9}"/>
    <cellStyle name="Currency 13 2 2 4 2 2 6" xfId="26655" xr:uid="{D236A287-87BA-4B47-8050-8E2BDD09C441}"/>
    <cellStyle name="Currency 13 2 2 4 2 2 7" xfId="41539" xr:uid="{124A27CD-20D5-4CE8-B4BC-DBC3F6DE39D3}"/>
    <cellStyle name="Currency 13 2 2 4 2 3" xfId="7830" xr:uid="{1CDA1147-7294-4C40-B927-8A21CA703995}"/>
    <cellStyle name="Currency 13 2 2 4 2 3 2" xfId="11252" xr:uid="{7D6F8E00-C8D4-46CE-8597-ADC5A999409C}"/>
    <cellStyle name="Currency 13 2 2 4 2 3 2 2" xfId="24942" xr:uid="{E398F7B0-3694-4241-B4D4-7B49C60BEBB9}"/>
    <cellStyle name="Currency 13 2 2 4 2 3 2 2 2" xfId="38634" xr:uid="{1C607145-39F8-44BC-BE98-1BDA841FF890}"/>
    <cellStyle name="Currency 13 2 2 4 2 3 2 2 3" xfId="53518" xr:uid="{EA24A0DF-C787-4215-A34E-2669E8D23A78}"/>
    <cellStyle name="Currency 13 2 2 4 2 3 2 3" xfId="18098" xr:uid="{2E8A4087-4CB4-4798-A7E8-F0CF7AEA36D4}"/>
    <cellStyle name="Currency 13 2 2 4 2 3 2 4" xfId="31788" xr:uid="{EEAE78D7-D837-4C24-AF42-5BE5D8915555}"/>
    <cellStyle name="Currency 13 2 2 4 2 3 2 5" xfId="46672" xr:uid="{5129CB78-3836-4AB5-BA64-CD580DE74707}"/>
    <cellStyle name="Currency 13 2 2 4 2 3 3" xfId="21520" xr:uid="{526DA515-7D2B-4832-A855-5100769F99BC}"/>
    <cellStyle name="Currency 13 2 2 4 2 3 3 2" xfId="35212" xr:uid="{6C77B093-FDB0-4F24-9CA5-E4E900F4D9B7}"/>
    <cellStyle name="Currency 13 2 2 4 2 3 3 3" xfId="50096" xr:uid="{D4CD6315-D4C0-483C-8808-14B3B0740FAD}"/>
    <cellStyle name="Currency 13 2 2 4 2 3 4" xfId="14676" xr:uid="{0CAB0E28-E1CE-4919-AD2C-7023E0547E91}"/>
    <cellStyle name="Currency 13 2 2 4 2 3 5" xfId="28366" xr:uid="{D167DC56-0DD5-49A2-920F-6FAC50A6C51F}"/>
    <cellStyle name="Currency 13 2 2 4 2 3 6" xfId="43250" xr:uid="{097CD83C-1FA7-48CE-BD7A-2A85654A2C9A}"/>
    <cellStyle name="Currency 13 2 2 4 2 4" xfId="9540" xr:uid="{FA9B9CE6-2FB5-4982-85D0-D0A3ADB38C0C}"/>
    <cellStyle name="Currency 13 2 2 4 2 4 2" xfId="23230" xr:uid="{46E6A41B-36FF-471F-93D4-055F5BEC79A4}"/>
    <cellStyle name="Currency 13 2 2 4 2 4 2 2" xfId="36922" xr:uid="{B272C3C1-D310-4CA8-BDC3-0BEB6F74E6F8}"/>
    <cellStyle name="Currency 13 2 2 4 2 4 2 3" xfId="51806" xr:uid="{479C2C71-8794-43C5-8B68-0A9A04D4B4DD}"/>
    <cellStyle name="Currency 13 2 2 4 2 4 3" xfId="16386" xr:uid="{821B6FBD-C3AD-46B2-BED2-CA43FA8310BE}"/>
    <cellStyle name="Currency 13 2 2 4 2 4 4" xfId="30076" xr:uid="{04BD51D9-4430-4DF3-81EB-5C56753751DA}"/>
    <cellStyle name="Currency 13 2 2 4 2 4 5" xfId="44960" xr:uid="{3B309366-DF03-4394-A119-4ABA46D1A676}"/>
    <cellStyle name="Currency 13 2 2 4 2 5" xfId="19808" xr:uid="{6665D1D9-EE06-490D-9140-9D838CF53C93}"/>
    <cellStyle name="Currency 13 2 2 4 2 5 2" xfId="33500" xr:uid="{E6A1557B-82EC-4B60-BC6E-98E4B3553AEB}"/>
    <cellStyle name="Currency 13 2 2 4 2 5 3" xfId="48384" xr:uid="{2F7087A6-7EB5-420E-8934-51613B59D218}"/>
    <cellStyle name="Currency 13 2 2 4 2 6" xfId="12964" xr:uid="{6DE9FB5D-1921-4D99-8EE0-8156C4EAC4EC}"/>
    <cellStyle name="Currency 13 2 2 4 2 7" xfId="26654" xr:uid="{049122AD-C342-45DC-9F45-8FA8359AF527}"/>
    <cellStyle name="Currency 13 2 2 4 2 8" xfId="41538" xr:uid="{F8C3A40B-203E-4FB8-8831-0CD8A05A0FD2}"/>
    <cellStyle name="Currency 13 2 2 4 3" xfId="6118" xr:uid="{B847424B-35F5-4833-9A2D-DAD14619D975}"/>
    <cellStyle name="Currency 13 2 2 4 3 2" xfId="7832" xr:uid="{C06E18AD-8B8D-4D73-B91B-6C9B914B9EC1}"/>
    <cellStyle name="Currency 13 2 2 4 3 2 2" xfId="11254" xr:uid="{BCDD1417-2BDA-4CB7-8D47-08B639D02AA0}"/>
    <cellStyle name="Currency 13 2 2 4 3 2 2 2" xfId="24944" xr:uid="{C8EF27AE-39B9-40E7-B8CC-5B24A40205BB}"/>
    <cellStyle name="Currency 13 2 2 4 3 2 2 2 2" xfId="38636" xr:uid="{8A8C6065-52C2-4D81-9EFE-FA3BEEB9B121}"/>
    <cellStyle name="Currency 13 2 2 4 3 2 2 2 3" xfId="53520" xr:uid="{220534B1-6FFA-4639-89A6-E3A77E70F4DB}"/>
    <cellStyle name="Currency 13 2 2 4 3 2 2 3" xfId="18100" xr:uid="{D4C9E6CA-ECB4-4EE3-A51E-2102689F6176}"/>
    <cellStyle name="Currency 13 2 2 4 3 2 2 4" xfId="31790" xr:uid="{D02B9A2A-6355-454C-89B8-7F1133AE778C}"/>
    <cellStyle name="Currency 13 2 2 4 3 2 2 5" xfId="46674" xr:uid="{29F7A70B-D550-4AE5-BBB5-7EE698611078}"/>
    <cellStyle name="Currency 13 2 2 4 3 2 3" xfId="21522" xr:uid="{EF131245-D405-456D-975A-432B714FBCBB}"/>
    <cellStyle name="Currency 13 2 2 4 3 2 3 2" xfId="35214" xr:uid="{FA3AAAC2-5E88-4CAC-88B6-1159F6F29F4E}"/>
    <cellStyle name="Currency 13 2 2 4 3 2 3 3" xfId="50098" xr:uid="{9F5B6C97-0C1D-4218-B2A1-1A83425D0354}"/>
    <cellStyle name="Currency 13 2 2 4 3 2 4" xfId="14678" xr:uid="{A6AF508C-87AA-411F-98F2-D6F4AAD6BACB}"/>
    <cellStyle name="Currency 13 2 2 4 3 2 5" xfId="28368" xr:uid="{6E918E06-3EE0-42DD-B713-564865332A3E}"/>
    <cellStyle name="Currency 13 2 2 4 3 2 6" xfId="43252" xr:uid="{D1987E5F-FFD1-4D65-9D86-C472BB4B951F}"/>
    <cellStyle name="Currency 13 2 2 4 3 3" xfId="9542" xr:uid="{7523E1F3-F157-48B5-AF33-68A0D67B36B7}"/>
    <cellStyle name="Currency 13 2 2 4 3 3 2" xfId="23232" xr:uid="{6357813A-4E1C-4D32-804D-EF2EDE1B59A8}"/>
    <cellStyle name="Currency 13 2 2 4 3 3 2 2" xfId="36924" xr:uid="{9019BFE2-C698-4CE3-AF28-C2C33ADDF1A7}"/>
    <cellStyle name="Currency 13 2 2 4 3 3 2 3" xfId="51808" xr:uid="{04A162AC-D313-4562-AD1C-B8B8E0BC4872}"/>
    <cellStyle name="Currency 13 2 2 4 3 3 3" xfId="16388" xr:uid="{E27F8059-C060-47FB-B5F5-D80FA1573A66}"/>
    <cellStyle name="Currency 13 2 2 4 3 3 4" xfId="30078" xr:uid="{F91ADB8E-73DF-4C04-902C-DFC1FABE5AFF}"/>
    <cellStyle name="Currency 13 2 2 4 3 3 5" xfId="44962" xr:uid="{EFB45655-E55F-4696-9654-E9BDB9C14F2C}"/>
    <cellStyle name="Currency 13 2 2 4 3 4" xfId="19810" xr:uid="{80478A3B-3859-4385-8615-5C2FBE17974B}"/>
    <cellStyle name="Currency 13 2 2 4 3 4 2" xfId="33502" xr:uid="{9B790114-3955-4659-A60C-9A5914D59CAD}"/>
    <cellStyle name="Currency 13 2 2 4 3 4 3" xfId="48386" xr:uid="{5A414611-5A25-4BB3-A04A-7CA3E1120617}"/>
    <cellStyle name="Currency 13 2 2 4 3 5" xfId="12966" xr:uid="{5EC8338A-FFB6-441C-9474-83627863B459}"/>
    <cellStyle name="Currency 13 2 2 4 3 6" xfId="26656" xr:uid="{4F064F5E-3961-4B9E-82E7-61EA9BB3B308}"/>
    <cellStyle name="Currency 13 2 2 4 3 7" xfId="41540" xr:uid="{4FF01BA9-AB4A-414A-80A6-5F1C80A6C1B0}"/>
    <cellStyle name="Currency 13 2 2 4 4" xfId="6119" xr:uid="{BC440D70-BD2A-4958-AF94-8A0EA942A2C4}"/>
    <cellStyle name="Currency 13 2 2 4 4 2" xfId="7833" xr:uid="{F5E91622-1AD6-493A-A573-58706515BD52}"/>
    <cellStyle name="Currency 13 2 2 4 4 2 2" xfId="11255" xr:uid="{CC481450-E76C-47E9-88F9-3F24EE14AE67}"/>
    <cellStyle name="Currency 13 2 2 4 4 2 2 2" xfId="24945" xr:uid="{4A8A7574-05AA-413A-B945-1DD275F5EDCA}"/>
    <cellStyle name="Currency 13 2 2 4 4 2 2 2 2" xfId="38637" xr:uid="{07ED1141-841B-45F6-A3A7-CA3D41B61B09}"/>
    <cellStyle name="Currency 13 2 2 4 4 2 2 2 3" xfId="53521" xr:uid="{57CCE3E7-2933-4075-8BBD-06E2D7661D02}"/>
    <cellStyle name="Currency 13 2 2 4 4 2 2 3" xfId="18101" xr:uid="{7C917580-F9CD-4C2F-8B98-1275482FE045}"/>
    <cellStyle name="Currency 13 2 2 4 4 2 2 4" xfId="31791" xr:uid="{5CD82DD9-89B6-4AC3-8841-CD0B67A812F8}"/>
    <cellStyle name="Currency 13 2 2 4 4 2 2 5" xfId="46675" xr:uid="{0392150B-E55C-4EB0-A91C-A6549CA8A2BE}"/>
    <cellStyle name="Currency 13 2 2 4 4 2 3" xfId="21523" xr:uid="{5C195952-A04C-473D-AE54-E9D70D98F486}"/>
    <cellStyle name="Currency 13 2 2 4 4 2 3 2" xfId="35215" xr:uid="{784923CB-E0C0-4DE6-A575-E9DA48AC04BF}"/>
    <cellStyle name="Currency 13 2 2 4 4 2 3 3" xfId="50099" xr:uid="{F641529F-293E-41F5-99C3-9C86457D2FC0}"/>
    <cellStyle name="Currency 13 2 2 4 4 2 4" xfId="14679" xr:uid="{6B1DFE30-D264-4C05-AAC8-5DBAF68C3C3C}"/>
    <cellStyle name="Currency 13 2 2 4 4 2 5" xfId="28369" xr:uid="{D72076C7-2B9B-4A99-BEE6-970C4F18CAC7}"/>
    <cellStyle name="Currency 13 2 2 4 4 2 6" xfId="43253" xr:uid="{9AF11C01-8068-41F1-82A2-F5D193F4546E}"/>
    <cellStyle name="Currency 13 2 2 4 4 3" xfId="9543" xr:uid="{71CEEF85-3772-459F-BBA3-43F41168E797}"/>
    <cellStyle name="Currency 13 2 2 4 4 3 2" xfId="23233" xr:uid="{52534A36-CE4F-4C24-BDA5-3DCBC3C5E836}"/>
    <cellStyle name="Currency 13 2 2 4 4 3 2 2" xfId="36925" xr:uid="{3F51A4A0-1B0B-46A4-8AFC-102B6C052007}"/>
    <cellStyle name="Currency 13 2 2 4 4 3 2 3" xfId="51809" xr:uid="{284E965E-8036-42F8-AE56-739091B14E93}"/>
    <cellStyle name="Currency 13 2 2 4 4 3 3" xfId="16389" xr:uid="{5FDBDDB7-D2AE-4902-9C5B-CB6C81274C61}"/>
    <cellStyle name="Currency 13 2 2 4 4 3 4" xfId="30079" xr:uid="{F9AF7BCC-3C77-426B-8884-4A506F16B0EA}"/>
    <cellStyle name="Currency 13 2 2 4 4 3 5" xfId="44963" xr:uid="{134010D2-C019-488A-B3CF-620DC20A5A4A}"/>
    <cellStyle name="Currency 13 2 2 4 4 4" xfId="19811" xr:uid="{E0B8CC4F-F385-4785-8C4F-267D712BBA28}"/>
    <cellStyle name="Currency 13 2 2 4 4 4 2" xfId="33503" xr:uid="{CFF4BF32-FE0B-4B73-B221-302534E3F33B}"/>
    <cellStyle name="Currency 13 2 2 4 4 4 3" xfId="48387" xr:uid="{BC18D317-6199-4C2C-85A0-5B4F628A3431}"/>
    <cellStyle name="Currency 13 2 2 4 4 5" xfId="12967" xr:uid="{DF42842A-395A-45BF-AF99-16A99C469D49}"/>
    <cellStyle name="Currency 13 2 2 4 4 6" xfId="26657" xr:uid="{FAAECB8B-1A4E-4515-99B0-08AFBFAB829C}"/>
    <cellStyle name="Currency 13 2 2 4 4 7" xfId="41541" xr:uid="{B6950FCB-F985-43B9-9F0A-963FA909C27B}"/>
    <cellStyle name="Currency 13 2 2 4 5" xfId="7829" xr:uid="{2CB4E494-5D82-417C-813C-D0BD974807F3}"/>
    <cellStyle name="Currency 13 2 2 4 5 2" xfId="11251" xr:uid="{9BCD46E7-5263-4083-A365-6B8A229CFD18}"/>
    <cellStyle name="Currency 13 2 2 4 5 2 2" xfId="24941" xr:uid="{BFE1F7DC-BA29-4D2E-BCA3-7BC46491326A}"/>
    <cellStyle name="Currency 13 2 2 4 5 2 2 2" xfId="38633" xr:uid="{2BD313C4-FB4E-4568-9207-E2A12CAF0215}"/>
    <cellStyle name="Currency 13 2 2 4 5 2 2 3" xfId="53517" xr:uid="{3A861A29-711E-43CC-8369-54620A431074}"/>
    <cellStyle name="Currency 13 2 2 4 5 2 3" xfId="18097" xr:uid="{0061BAEF-7456-42D7-ADDD-B163EA66DD60}"/>
    <cellStyle name="Currency 13 2 2 4 5 2 4" xfId="31787" xr:uid="{3D7B62BE-AC4E-4A3B-A90A-4D7773602067}"/>
    <cellStyle name="Currency 13 2 2 4 5 2 5" xfId="46671" xr:uid="{9823ADB9-89BE-46D0-AF66-8A0CB29CA6DC}"/>
    <cellStyle name="Currency 13 2 2 4 5 3" xfId="21519" xr:uid="{D95CC9E6-E3A1-4FB6-85BD-EE24883F2DB9}"/>
    <cellStyle name="Currency 13 2 2 4 5 3 2" xfId="35211" xr:uid="{50DD7AD4-B8F8-4875-94DD-0A19D7AC246E}"/>
    <cellStyle name="Currency 13 2 2 4 5 3 3" xfId="50095" xr:uid="{932E95BD-3E1C-4EAE-A8E7-74046AA2DD46}"/>
    <cellStyle name="Currency 13 2 2 4 5 4" xfId="14675" xr:uid="{FCB72605-0548-441D-A8DE-861DB8C630CA}"/>
    <cellStyle name="Currency 13 2 2 4 5 5" xfId="28365" xr:uid="{38EAA62F-3759-4364-9B8E-ACE89AA9967C}"/>
    <cellStyle name="Currency 13 2 2 4 5 6" xfId="43249" xr:uid="{598252E7-E54C-4C7C-8BBB-A159856D3D28}"/>
    <cellStyle name="Currency 13 2 2 4 6" xfId="9539" xr:uid="{1C4AEF5B-8112-4686-8D12-00D1692ABDB0}"/>
    <cellStyle name="Currency 13 2 2 4 6 2" xfId="23229" xr:uid="{36210EE1-AE76-43E7-A290-9A5FD1342CCB}"/>
    <cellStyle name="Currency 13 2 2 4 6 2 2" xfId="36921" xr:uid="{1DFD9ED8-101A-4E02-8CA4-B34F36EA5FF7}"/>
    <cellStyle name="Currency 13 2 2 4 6 2 3" xfId="51805" xr:uid="{D9792AB5-19E7-4085-A9C4-5AE842E3F26A}"/>
    <cellStyle name="Currency 13 2 2 4 6 3" xfId="16385" xr:uid="{2E4ED54B-AF12-437C-9569-30594D8A67C9}"/>
    <cellStyle name="Currency 13 2 2 4 6 4" xfId="30075" xr:uid="{6F0979C2-877E-40EB-8659-4B19E8C627A0}"/>
    <cellStyle name="Currency 13 2 2 4 6 5" xfId="44959" xr:uid="{32D00DAC-6FDE-4341-A103-90D1AEA0A8BD}"/>
    <cellStyle name="Currency 13 2 2 4 7" xfId="19807" xr:uid="{958BAF88-98B6-450C-9B58-21D1776A5D0A}"/>
    <cellStyle name="Currency 13 2 2 4 7 2" xfId="33499" xr:uid="{60E8280A-E109-4155-A584-7FD5B438C2C6}"/>
    <cellStyle name="Currency 13 2 2 4 7 3" xfId="48383" xr:uid="{69BDBA28-C4E0-48E3-9455-C6DCFC83B85B}"/>
    <cellStyle name="Currency 13 2 2 4 8" xfId="12963" xr:uid="{73C2F442-BC28-477D-A19A-B025F7C450E6}"/>
    <cellStyle name="Currency 13 2 2 4 9" xfId="26653" xr:uid="{2F7693BC-9719-4CF7-93E0-478B0C57D9C4}"/>
    <cellStyle name="Currency 13 2 2 5" xfId="6120" xr:uid="{E2395007-6051-4B3A-929D-663E0F6325C0}"/>
    <cellStyle name="Currency 13 2 2 5 2" xfId="6121" xr:uid="{3794A9D3-616E-4DBE-834E-4CD1365DAF37}"/>
    <cellStyle name="Currency 13 2 2 5 2 2" xfId="7835" xr:uid="{E7F9DE1A-E64C-4DA9-B1D6-7C88E2A14F07}"/>
    <cellStyle name="Currency 13 2 2 5 2 2 2" xfId="11257" xr:uid="{AFF4D0BB-B828-4E39-886D-B1F557D22C8F}"/>
    <cellStyle name="Currency 13 2 2 5 2 2 2 2" xfId="24947" xr:uid="{A54F2E1A-785D-4A0A-B50D-28ACA0E82D7B}"/>
    <cellStyle name="Currency 13 2 2 5 2 2 2 2 2" xfId="38639" xr:uid="{432054D7-875A-47A7-AB46-9244E518BC02}"/>
    <cellStyle name="Currency 13 2 2 5 2 2 2 2 3" xfId="53523" xr:uid="{643C32C3-D01D-42AB-9044-F67B83794428}"/>
    <cellStyle name="Currency 13 2 2 5 2 2 2 3" xfId="18103" xr:uid="{3A802559-8022-46E3-97FB-B5067729F569}"/>
    <cellStyle name="Currency 13 2 2 5 2 2 2 4" xfId="31793" xr:uid="{0DD2350A-4B0C-45B1-BC98-6A5DE974AB7A}"/>
    <cellStyle name="Currency 13 2 2 5 2 2 2 5" xfId="46677" xr:uid="{BF7D4841-FCF7-4884-9987-AC5A736889D1}"/>
    <cellStyle name="Currency 13 2 2 5 2 2 3" xfId="21525" xr:uid="{54DCD05F-EF0F-4608-A9E7-F42CDC24AA3E}"/>
    <cellStyle name="Currency 13 2 2 5 2 2 3 2" xfId="35217" xr:uid="{1DF2ADCF-7E64-4493-8C6A-42FD336F8D5F}"/>
    <cellStyle name="Currency 13 2 2 5 2 2 3 3" xfId="50101" xr:uid="{6E5A54B7-C0C8-4DC5-931A-25884F67BBB4}"/>
    <cellStyle name="Currency 13 2 2 5 2 2 4" xfId="14681" xr:uid="{08E4E821-337B-48D1-AD57-8F9CE10FA7E2}"/>
    <cellStyle name="Currency 13 2 2 5 2 2 5" xfId="28371" xr:uid="{817C05BD-8F7D-42BE-B350-1FC9DF98757F}"/>
    <cellStyle name="Currency 13 2 2 5 2 2 6" xfId="43255" xr:uid="{75D90FD4-6457-4F6F-91A2-A33026B5A082}"/>
    <cellStyle name="Currency 13 2 2 5 2 3" xfId="9545" xr:uid="{6468AEED-AFDF-4294-BA16-8DD09E4A5698}"/>
    <cellStyle name="Currency 13 2 2 5 2 3 2" xfId="23235" xr:uid="{C19D8374-9162-470C-BFBD-A13544B18B01}"/>
    <cellStyle name="Currency 13 2 2 5 2 3 2 2" xfId="36927" xr:uid="{0B8DD703-69BB-4B7A-BFF8-95A7E12B2DE1}"/>
    <cellStyle name="Currency 13 2 2 5 2 3 2 3" xfId="51811" xr:uid="{7CE7B002-C7AD-4533-9537-990690AF1130}"/>
    <cellStyle name="Currency 13 2 2 5 2 3 3" xfId="16391" xr:uid="{E3532315-B7ED-4AF8-A03D-17E6329B3377}"/>
    <cellStyle name="Currency 13 2 2 5 2 3 4" xfId="30081" xr:uid="{A843B4FE-7FA4-4E2E-B358-65EFC2BE6082}"/>
    <cellStyle name="Currency 13 2 2 5 2 3 5" xfId="44965" xr:uid="{6A8B5A58-4542-4CB0-B154-BA3FE6381F8B}"/>
    <cellStyle name="Currency 13 2 2 5 2 4" xfId="19813" xr:uid="{5024B629-AE5D-43BA-99F2-9936A1743A00}"/>
    <cellStyle name="Currency 13 2 2 5 2 4 2" xfId="33505" xr:uid="{E7C809CA-B7E4-423F-A419-F4BD8639D0F2}"/>
    <cellStyle name="Currency 13 2 2 5 2 4 3" xfId="48389" xr:uid="{1F09E63A-4482-467E-80CE-D000C89C85C1}"/>
    <cellStyle name="Currency 13 2 2 5 2 5" xfId="12969" xr:uid="{852D31F9-CA10-4D5B-937F-A9FA1FBD5976}"/>
    <cellStyle name="Currency 13 2 2 5 2 6" xfId="26659" xr:uid="{FBDE5163-48A8-4FBF-B962-C5D75D13724E}"/>
    <cellStyle name="Currency 13 2 2 5 2 7" xfId="41543" xr:uid="{FE5C9832-8A1F-4CD7-A817-6BB04499947E}"/>
    <cellStyle name="Currency 13 2 2 5 3" xfId="7834" xr:uid="{A1F485B7-E39F-4F83-ACFE-A526E1D14555}"/>
    <cellStyle name="Currency 13 2 2 5 3 2" xfId="11256" xr:uid="{FFF167FE-31C0-4E82-9E0D-15E34FFC6FA0}"/>
    <cellStyle name="Currency 13 2 2 5 3 2 2" xfId="24946" xr:uid="{51DDFE8E-2F75-432B-97EA-8C9A0EC62F98}"/>
    <cellStyle name="Currency 13 2 2 5 3 2 2 2" xfId="38638" xr:uid="{DADF8973-5610-42C9-A8CF-EF523907B655}"/>
    <cellStyle name="Currency 13 2 2 5 3 2 2 3" xfId="53522" xr:uid="{91D69F95-A1C3-40EA-BD17-FA66E71B5593}"/>
    <cellStyle name="Currency 13 2 2 5 3 2 3" xfId="18102" xr:uid="{35BBBFB8-B59E-4126-9F21-E15C01DCC769}"/>
    <cellStyle name="Currency 13 2 2 5 3 2 4" xfId="31792" xr:uid="{998DA740-A95A-4364-8798-0C07E67632A2}"/>
    <cellStyle name="Currency 13 2 2 5 3 2 5" xfId="46676" xr:uid="{00B51F95-A335-450F-A066-F3D43572002F}"/>
    <cellStyle name="Currency 13 2 2 5 3 3" xfId="21524" xr:uid="{6E727453-C62E-4F16-BA73-8384C3A80632}"/>
    <cellStyle name="Currency 13 2 2 5 3 3 2" xfId="35216" xr:uid="{5AD608A5-FF42-43D2-8565-8D61BEB4210A}"/>
    <cellStyle name="Currency 13 2 2 5 3 3 3" xfId="50100" xr:uid="{2AB6FEC7-31FD-4D69-80AC-90D4A461106F}"/>
    <cellStyle name="Currency 13 2 2 5 3 4" xfId="14680" xr:uid="{04AEC5D2-730A-4FA2-A84E-C3D35325B801}"/>
    <cellStyle name="Currency 13 2 2 5 3 5" xfId="28370" xr:uid="{D3D64AA6-5DDD-4BE7-9072-D2972C25D947}"/>
    <cellStyle name="Currency 13 2 2 5 3 6" xfId="43254" xr:uid="{5E661836-28B7-4A8E-BD2D-89D352813995}"/>
    <cellStyle name="Currency 13 2 2 5 4" xfId="9544" xr:uid="{AAAEA984-415B-4284-8E4C-262A341A0C8B}"/>
    <cellStyle name="Currency 13 2 2 5 4 2" xfId="23234" xr:uid="{8D84DBDB-202B-46E9-94EB-91E852148788}"/>
    <cellStyle name="Currency 13 2 2 5 4 2 2" xfId="36926" xr:uid="{6ED882C5-86C7-4012-8706-727D3C212E96}"/>
    <cellStyle name="Currency 13 2 2 5 4 2 3" xfId="51810" xr:uid="{C069D1D2-C810-440C-90F7-D6A646EDA30F}"/>
    <cellStyle name="Currency 13 2 2 5 4 3" xfId="16390" xr:uid="{7BDC6346-AC94-439A-B91D-1519F0F309D3}"/>
    <cellStyle name="Currency 13 2 2 5 4 4" xfId="30080" xr:uid="{A5460E92-D5BF-4C47-A262-B51B4EB8E83B}"/>
    <cellStyle name="Currency 13 2 2 5 4 5" xfId="44964" xr:uid="{6D6C3862-5841-4D3D-BB5A-BAF9708FE005}"/>
    <cellStyle name="Currency 13 2 2 5 5" xfId="19812" xr:uid="{1ACB1DF9-5E3D-4337-A8DB-61383C935690}"/>
    <cellStyle name="Currency 13 2 2 5 5 2" xfId="33504" xr:uid="{CF9DD7A5-2DD1-4DCC-AB20-5A3D0715B656}"/>
    <cellStyle name="Currency 13 2 2 5 5 3" xfId="48388" xr:uid="{0FB373CA-E1FB-488C-AD0E-1B579B1741B2}"/>
    <cellStyle name="Currency 13 2 2 5 6" xfId="12968" xr:uid="{E21436A9-B73A-4748-979F-A079B6812730}"/>
    <cellStyle name="Currency 13 2 2 5 7" xfId="26658" xr:uid="{3C28E843-789D-4207-B86C-3CDA7CE85228}"/>
    <cellStyle name="Currency 13 2 2 5 8" xfId="41542" xr:uid="{2FF12553-F03F-4F84-833F-AABBF476095A}"/>
    <cellStyle name="Currency 13 2 2 6" xfId="6122" xr:uid="{5E1DE072-1C2A-444A-BB1D-3AA17704ED33}"/>
    <cellStyle name="Currency 13 2 2 6 2" xfId="7836" xr:uid="{80CC03F1-7FF9-42F7-A3D1-B9537C67A130}"/>
    <cellStyle name="Currency 13 2 2 6 2 2" xfId="11258" xr:uid="{65D506B4-91E8-4BB2-BDA3-51F83EC47B85}"/>
    <cellStyle name="Currency 13 2 2 6 2 2 2" xfId="24948" xr:uid="{3E81DBA0-5CC9-46CC-8AA6-62B72A5317A4}"/>
    <cellStyle name="Currency 13 2 2 6 2 2 2 2" xfId="38640" xr:uid="{B5F158E7-E6F5-4655-BD5D-A12B7C2DC81E}"/>
    <cellStyle name="Currency 13 2 2 6 2 2 2 3" xfId="53524" xr:uid="{D1B2BFA5-0DD0-4B45-A1C8-EE28286D7245}"/>
    <cellStyle name="Currency 13 2 2 6 2 2 3" xfId="18104" xr:uid="{F43855F2-5197-4E2E-98DC-3B69F5D00F6A}"/>
    <cellStyle name="Currency 13 2 2 6 2 2 4" xfId="31794" xr:uid="{A4A63206-EECA-4695-B119-017A71F6B00B}"/>
    <cellStyle name="Currency 13 2 2 6 2 2 5" xfId="46678" xr:uid="{CADE4FC0-4376-4FF8-BB5A-7066FBD1B28D}"/>
    <cellStyle name="Currency 13 2 2 6 2 3" xfId="21526" xr:uid="{E7F4E366-D7AD-4525-88F3-9A9AA3A387CD}"/>
    <cellStyle name="Currency 13 2 2 6 2 3 2" xfId="35218" xr:uid="{765F85B5-0F9C-41DA-9ACF-7680A1C5DF00}"/>
    <cellStyle name="Currency 13 2 2 6 2 3 3" xfId="50102" xr:uid="{F833EF49-01F8-46D4-A6D1-59740937055F}"/>
    <cellStyle name="Currency 13 2 2 6 2 4" xfId="14682" xr:uid="{3D05CA44-C50B-4768-9CA7-ABEBBEAFD9AE}"/>
    <cellStyle name="Currency 13 2 2 6 2 5" xfId="28372" xr:uid="{A25BE585-9A7A-46CE-AE0C-CA7585C7E7E7}"/>
    <cellStyle name="Currency 13 2 2 6 2 6" xfId="43256" xr:uid="{A82B30DB-B3AE-4DE3-9611-7C5837D92CD6}"/>
    <cellStyle name="Currency 13 2 2 6 3" xfId="9546" xr:uid="{2C347B92-657F-48C5-88B3-E4D50054E630}"/>
    <cellStyle name="Currency 13 2 2 6 3 2" xfId="23236" xr:uid="{AE49C54A-F3F6-4CB4-8392-7F56D1B3BD26}"/>
    <cellStyle name="Currency 13 2 2 6 3 2 2" xfId="36928" xr:uid="{9714C839-5D97-4242-8097-0ACB2DC7D380}"/>
    <cellStyle name="Currency 13 2 2 6 3 2 3" xfId="51812" xr:uid="{67C2FCE6-2CF4-4424-9D34-620C46152B59}"/>
    <cellStyle name="Currency 13 2 2 6 3 3" xfId="16392" xr:uid="{427F00BD-0859-44AA-A765-63558834B6F6}"/>
    <cellStyle name="Currency 13 2 2 6 3 4" xfId="30082" xr:uid="{1BD2FA51-A4E3-449E-B51D-1559FB0510B4}"/>
    <cellStyle name="Currency 13 2 2 6 3 5" xfId="44966" xr:uid="{F8F09C9B-6AF5-4492-9801-ABB0F676E9B0}"/>
    <cellStyle name="Currency 13 2 2 6 4" xfId="19814" xr:uid="{DD4875A9-59FC-4F03-9DA0-F00724A2D291}"/>
    <cellStyle name="Currency 13 2 2 6 4 2" xfId="33506" xr:uid="{F7A0530D-2879-4487-B8A1-7650B8E7BECE}"/>
    <cellStyle name="Currency 13 2 2 6 4 3" xfId="48390" xr:uid="{2C70F156-89D1-424A-B0AA-142B66770931}"/>
    <cellStyle name="Currency 13 2 2 6 5" xfId="12970" xr:uid="{6C85AD6E-FF1F-4058-AE75-F6DC42A1FFD6}"/>
    <cellStyle name="Currency 13 2 2 6 6" xfId="26660" xr:uid="{9F9B1682-8704-4BAE-B1E3-7CD6955C4BB3}"/>
    <cellStyle name="Currency 13 2 2 6 7" xfId="41544" xr:uid="{7998871A-5D38-4F2E-AB93-D199F82DA669}"/>
    <cellStyle name="Currency 13 2 2 7" xfId="6123" xr:uid="{7E35D4BC-57BD-4D94-9F0A-43CFC6D6A655}"/>
    <cellStyle name="Currency 13 2 2 7 2" xfId="7837" xr:uid="{9E6F7CE4-8A3A-467A-81CC-0557B896A940}"/>
    <cellStyle name="Currency 13 2 2 7 2 2" xfId="11259" xr:uid="{149583C1-C5C9-4FD7-9063-E85784B14273}"/>
    <cellStyle name="Currency 13 2 2 7 2 2 2" xfId="24949" xr:uid="{D5332BC7-D7C6-485B-B111-8DDE04076B90}"/>
    <cellStyle name="Currency 13 2 2 7 2 2 2 2" xfId="38641" xr:uid="{E721564E-32B0-4EA0-B0F8-705B733A7DE6}"/>
    <cellStyle name="Currency 13 2 2 7 2 2 2 3" xfId="53525" xr:uid="{DF74856B-CCDC-4253-AAEF-50AA6F0CC1AD}"/>
    <cellStyle name="Currency 13 2 2 7 2 2 3" xfId="18105" xr:uid="{809C5C65-471D-4D26-8374-7C66CC06CC81}"/>
    <cellStyle name="Currency 13 2 2 7 2 2 4" xfId="31795" xr:uid="{8B1CB19A-DC28-490B-BF56-11C6E560DD8B}"/>
    <cellStyle name="Currency 13 2 2 7 2 2 5" xfId="46679" xr:uid="{59FD49FA-AF36-4DDE-892E-ABCE95A49682}"/>
    <cellStyle name="Currency 13 2 2 7 2 3" xfId="21527" xr:uid="{42305A1B-8C20-44AC-A06D-138323262D3E}"/>
    <cellStyle name="Currency 13 2 2 7 2 3 2" xfId="35219" xr:uid="{82CA3722-1DA1-4154-8143-222597C21252}"/>
    <cellStyle name="Currency 13 2 2 7 2 3 3" xfId="50103" xr:uid="{E55C7EBD-7720-4495-B10A-ACF0363F515A}"/>
    <cellStyle name="Currency 13 2 2 7 2 4" xfId="14683" xr:uid="{5749E932-1D5A-451C-AC03-2285702B381A}"/>
    <cellStyle name="Currency 13 2 2 7 2 5" xfId="28373" xr:uid="{2AA458B2-34FB-493C-B1F3-020CD292E921}"/>
    <cellStyle name="Currency 13 2 2 7 2 6" xfId="43257" xr:uid="{1548396B-A79D-4305-81D5-8CF6A8B687C5}"/>
    <cellStyle name="Currency 13 2 2 7 3" xfId="9547" xr:uid="{E043439E-2308-4E4E-B81D-A2B7D23AEA8D}"/>
    <cellStyle name="Currency 13 2 2 7 3 2" xfId="23237" xr:uid="{91CF65D7-09FD-4E0B-B7EF-0C870E75BAE2}"/>
    <cellStyle name="Currency 13 2 2 7 3 2 2" xfId="36929" xr:uid="{DEA981C7-87C1-462E-9EEB-2D0EF91FF935}"/>
    <cellStyle name="Currency 13 2 2 7 3 2 3" xfId="51813" xr:uid="{C7278652-BB6C-4146-9538-D179C927AD77}"/>
    <cellStyle name="Currency 13 2 2 7 3 3" xfId="16393" xr:uid="{A5C011BD-A308-48A2-8F7A-C224D92B9B72}"/>
    <cellStyle name="Currency 13 2 2 7 3 4" xfId="30083" xr:uid="{7E0B4C2E-92CE-4D9E-8AD8-1480EE5BC5A7}"/>
    <cellStyle name="Currency 13 2 2 7 3 5" xfId="44967" xr:uid="{153691D2-B6C9-4DEE-B54B-17134044DEFF}"/>
    <cellStyle name="Currency 13 2 2 7 4" xfId="19815" xr:uid="{A77E76DE-93EA-4767-A37E-342C6E9292B0}"/>
    <cellStyle name="Currency 13 2 2 7 4 2" xfId="33507" xr:uid="{7A51A027-1CD5-49DC-AFB0-C071109718EC}"/>
    <cellStyle name="Currency 13 2 2 7 4 3" xfId="48391" xr:uid="{026A8073-1B26-4468-99BC-D99C95C5CA4B}"/>
    <cellStyle name="Currency 13 2 2 7 5" xfId="12971" xr:uid="{52AC0B1A-E09E-48EE-8F7D-2C14A2AC8B52}"/>
    <cellStyle name="Currency 13 2 2 7 6" xfId="26661" xr:uid="{66E46F1B-14A3-494A-AC4F-6B926FA3B60A}"/>
    <cellStyle name="Currency 13 2 2 7 7" xfId="41545" xr:uid="{5595DC19-DF44-4D48-BD07-E4007EEA7CE5}"/>
    <cellStyle name="Currency 13 2 2 8" xfId="7808" xr:uid="{07D36BEE-6C86-4829-BDFA-41693A51C32B}"/>
    <cellStyle name="Currency 13 2 2 8 2" xfId="11230" xr:uid="{E00871AD-6C37-4FEB-9675-5CE8494D564B}"/>
    <cellStyle name="Currency 13 2 2 8 2 2" xfId="24920" xr:uid="{951D25D7-B823-49A7-BD05-7F07D5F58435}"/>
    <cellStyle name="Currency 13 2 2 8 2 2 2" xfId="38612" xr:uid="{FB8CF5C2-A97F-43F6-A38A-EE6B7D66200C}"/>
    <cellStyle name="Currency 13 2 2 8 2 2 3" xfId="53496" xr:uid="{93FB0AF2-CE83-446B-8BEE-F30D74CEEC98}"/>
    <cellStyle name="Currency 13 2 2 8 2 3" xfId="18076" xr:uid="{06E96817-85CF-4BA3-AB6F-1EDC745BC77F}"/>
    <cellStyle name="Currency 13 2 2 8 2 4" xfId="31766" xr:uid="{6337B073-8B2D-4702-AFFB-4462BDA0D264}"/>
    <cellStyle name="Currency 13 2 2 8 2 5" xfId="46650" xr:uid="{83D88E57-4D74-41E3-8EEF-3935F4F64E75}"/>
    <cellStyle name="Currency 13 2 2 8 3" xfId="21498" xr:uid="{49ED3880-8373-489D-8CDD-6907C808BC8D}"/>
    <cellStyle name="Currency 13 2 2 8 3 2" xfId="35190" xr:uid="{8DDD2C47-E38D-4559-A31D-5897D7BB28A7}"/>
    <cellStyle name="Currency 13 2 2 8 3 3" xfId="50074" xr:uid="{2BD35558-78BE-4061-811A-E86619E61631}"/>
    <cellStyle name="Currency 13 2 2 8 4" xfId="14654" xr:uid="{1F68087E-77AD-44A6-AB49-727476611ADC}"/>
    <cellStyle name="Currency 13 2 2 8 5" xfId="28344" xr:uid="{3296B925-0222-46BC-86BC-6355982537EF}"/>
    <cellStyle name="Currency 13 2 2 8 6" xfId="43228" xr:uid="{2EC2E1F3-54BE-4D97-8704-B465BE22B291}"/>
    <cellStyle name="Currency 13 2 2 9" xfId="9518" xr:uid="{698A92BA-2649-4850-8853-55FE2A9EF7B9}"/>
    <cellStyle name="Currency 13 2 2 9 2" xfId="23208" xr:uid="{DC13BAEC-E2BA-4973-BA4A-1165ACE87B04}"/>
    <cellStyle name="Currency 13 2 2 9 2 2" xfId="36900" xr:uid="{8F085D80-EC52-41C1-86ED-D12EDE7A6180}"/>
    <cellStyle name="Currency 13 2 2 9 2 3" xfId="51784" xr:uid="{3137E9D8-62E5-4337-BF96-4F1FAB096BD7}"/>
    <cellStyle name="Currency 13 2 2 9 3" xfId="16364" xr:uid="{23D61DA4-80D3-43E7-876D-3EA545A7E376}"/>
    <cellStyle name="Currency 13 2 2 9 4" xfId="30054" xr:uid="{73D608BD-177F-48B9-AD3E-7CE73C444787}"/>
    <cellStyle name="Currency 13 2 2 9 5" xfId="44938" xr:uid="{0123FD14-2787-44BA-9926-D95755D1F6E2}"/>
    <cellStyle name="Currency 13 2 3" xfId="6124" xr:uid="{0AFED4F7-102C-455F-9569-392A6C9E0619}"/>
    <cellStyle name="Currency 13 2 3 10" xfId="12972" xr:uid="{379FE3FF-D352-4B6F-B7FB-7F14BDE4CFC2}"/>
    <cellStyle name="Currency 13 2 3 11" xfId="26662" xr:uid="{D95A4976-0E0C-4021-BD14-EF6C63E20BBA}"/>
    <cellStyle name="Currency 13 2 3 12" xfId="41546" xr:uid="{697E8AA6-E2A2-4758-9EDD-C5BA9F440F75}"/>
    <cellStyle name="Currency 13 2 3 2" xfId="6125" xr:uid="{9C2D0146-D3A2-4223-8010-68A37C83AB30}"/>
    <cellStyle name="Currency 13 2 3 2 10" xfId="41547" xr:uid="{0F65EB78-86DD-43C6-A0FD-FCC258496831}"/>
    <cellStyle name="Currency 13 2 3 2 2" xfId="6126" xr:uid="{166199F2-C15B-4094-9917-B6C2B3CE08DE}"/>
    <cellStyle name="Currency 13 2 3 2 2 2" xfId="6127" xr:uid="{F79D672D-E877-486B-8C94-061BC19E9FD3}"/>
    <cellStyle name="Currency 13 2 3 2 2 2 2" xfId="7841" xr:uid="{DDF3F4F8-D915-419E-B803-AA568850DFC4}"/>
    <cellStyle name="Currency 13 2 3 2 2 2 2 2" xfId="11263" xr:uid="{28A61EDD-82FA-47FB-A9BD-8826697DEEB1}"/>
    <cellStyle name="Currency 13 2 3 2 2 2 2 2 2" xfId="24953" xr:uid="{4AF0FE57-2A43-412C-8546-66D9F85B1310}"/>
    <cellStyle name="Currency 13 2 3 2 2 2 2 2 2 2" xfId="38645" xr:uid="{D9BBE7DC-4734-4C24-86B6-982D288C9511}"/>
    <cellStyle name="Currency 13 2 3 2 2 2 2 2 2 3" xfId="53529" xr:uid="{F7C96CE8-D81E-4DAA-9611-7C5302E7E948}"/>
    <cellStyle name="Currency 13 2 3 2 2 2 2 2 3" xfId="18109" xr:uid="{7E4E2E72-C29F-49DF-9E31-7520C63BB237}"/>
    <cellStyle name="Currency 13 2 3 2 2 2 2 2 4" xfId="31799" xr:uid="{EACDC580-7716-4AF5-8508-6B91E011AA2B}"/>
    <cellStyle name="Currency 13 2 3 2 2 2 2 2 5" xfId="46683" xr:uid="{0573F5AF-0609-4916-84D6-CF1701FAA2C2}"/>
    <cellStyle name="Currency 13 2 3 2 2 2 2 3" xfId="21531" xr:uid="{24BDA2CD-C07A-4145-A965-7459241368AF}"/>
    <cellStyle name="Currency 13 2 3 2 2 2 2 3 2" xfId="35223" xr:uid="{4C7595E9-0D93-43D8-9937-766FF9046170}"/>
    <cellStyle name="Currency 13 2 3 2 2 2 2 3 3" xfId="50107" xr:uid="{EA8A3ED7-8F48-408E-9F5E-836733E16AE3}"/>
    <cellStyle name="Currency 13 2 3 2 2 2 2 4" xfId="14687" xr:uid="{9CE74C06-B440-4124-A23F-5ADA23C85F4C}"/>
    <cellStyle name="Currency 13 2 3 2 2 2 2 5" xfId="28377" xr:uid="{85E3B87F-B369-49CA-AE77-5A191D004ADC}"/>
    <cellStyle name="Currency 13 2 3 2 2 2 2 6" xfId="43261" xr:uid="{30EA12D8-0443-4E1F-8BAF-FE89ECD637C2}"/>
    <cellStyle name="Currency 13 2 3 2 2 2 3" xfId="9551" xr:uid="{356F69E8-8F43-487A-A0C5-0CFD32DAF3D4}"/>
    <cellStyle name="Currency 13 2 3 2 2 2 3 2" xfId="23241" xr:uid="{489AF7AD-EAB4-4546-AEF2-4CA7AD9B6ED8}"/>
    <cellStyle name="Currency 13 2 3 2 2 2 3 2 2" xfId="36933" xr:uid="{6FB76B92-D270-47E3-BC21-FD80318DDBC1}"/>
    <cellStyle name="Currency 13 2 3 2 2 2 3 2 3" xfId="51817" xr:uid="{10A57B51-A2F1-4D80-AFD7-A2D21FC719A0}"/>
    <cellStyle name="Currency 13 2 3 2 2 2 3 3" xfId="16397" xr:uid="{7079E046-6EE9-4956-BDDE-6B837A69BEFF}"/>
    <cellStyle name="Currency 13 2 3 2 2 2 3 4" xfId="30087" xr:uid="{71C02EF6-A9D4-4BE6-BF6D-D663362F115F}"/>
    <cellStyle name="Currency 13 2 3 2 2 2 3 5" xfId="44971" xr:uid="{11689515-8D56-4397-9CA4-D9B6A7BEF52C}"/>
    <cellStyle name="Currency 13 2 3 2 2 2 4" xfId="19819" xr:uid="{D614070C-A745-4FE6-A393-455D84BB6445}"/>
    <cellStyle name="Currency 13 2 3 2 2 2 4 2" xfId="33511" xr:uid="{482FAF0E-BE61-4BF2-8BAF-58C4ED99D480}"/>
    <cellStyle name="Currency 13 2 3 2 2 2 4 3" xfId="48395" xr:uid="{9D1FC812-7377-41E2-B758-C76E60733912}"/>
    <cellStyle name="Currency 13 2 3 2 2 2 5" xfId="12975" xr:uid="{4A732ADD-55C1-4715-BCAC-59B70E9740BA}"/>
    <cellStyle name="Currency 13 2 3 2 2 2 6" xfId="26665" xr:uid="{FDB0C158-F7BB-447B-8A98-36A9E0FC7AD4}"/>
    <cellStyle name="Currency 13 2 3 2 2 2 7" xfId="41549" xr:uid="{074039DD-9B9B-4C5E-A6AA-B7D6F0A5C8DF}"/>
    <cellStyle name="Currency 13 2 3 2 2 3" xfId="7840" xr:uid="{54672725-9A3E-45F5-907A-6E2C4B02468D}"/>
    <cellStyle name="Currency 13 2 3 2 2 3 2" xfId="11262" xr:uid="{E1EBA40A-FE14-4596-B224-EBA7A0C1A7C7}"/>
    <cellStyle name="Currency 13 2 3 2 2 3 2 2" xfId="24952" xr:uid="{703F7F02-E834-48EF-A38B-C7B62CDDAA4A}"/>
    <cellStyle name="Currency 13 2 3 2 2 3 2 2 2" xfId="38644" xr:uid="{476EBA9C-3D99-4578-8626-D9F74E5EEF5C}"/>
    <cellStyle name="Currency 13 2 3 2 2 3 2 2 3" xfId="53528" xr:uid="{B438FAE2-12E4-46FD-8962-41E666829881}"/>
    <cellStyle name="Currency 13 2 3 2 2 3 2 3" xfId="18108" xr:uid="{A07AC8B1-3D22-4C21-817F-CD9EBF888D05}"/>
    <cellStyle name="Currency 13 2 3 2 2 3 2 4" xfId="31798" xr:uid="{2F9E9487-BCA2-4A1A-BD89-4CEBC9F529D7}"/>
    <cellStyle name="Currency 13 2 3 2 2 3 2 5" xfId="46682" xr:uid="{33CA4591-DC80-40B6-83C6-A7390EC06DE2}"/>
    <cellStyle name="Currency 13 2 3 2 2 3 3" xfId="21530" xr:uid="{9B511368-6CE1-4C58-A0F6-4A8F5910E28A}"/>
    <cellStyle name="Currency 13 2 3 2 2 3 3 2" xfId="35222" xr:uid="{987BD062-D62F-445A-8373-09835FA7782F}"/>
    <cellStyle name="Currency 13 2 3 2 2 3 3 3" xfId="50106" xr:uid="{64FC3666-D397-4859-88A1-FF65748AADB3}"/>
    <cellStyle name="Currency 13 2 3 2 2 3 4" xfId="14686" xr:uid="{56F038F9-491F-4EC5-8935-730D90436FB8}"/>
    <cellStyle name="Currency 13 2 3 2 2 3 5" xfId="28376" xr:uid="{4CFD4E52-42CC-4706-9D84-C9BAC9346B92}"/>
    <cellStyle name="Currency 13 2 3 2 2 3 6" xfId="43260" xr:uid="{99578022-52B7-4727-AD66-D785975BB37E}"/>
    <cellStyle name="Currency 13 2 3 2 2 4" xfId="9550" xr:uid="{C2783484-ABC7-421F-9FD8-1A610C246202}"/>
    <cellStyle name="Currency 13 2 3 2 2 4 2" xfId="23240" xr:uid="{3816E339-B3CC-4DDC-AE55-102D9F97876C}"/>
    <cellStyle name="Currency 13 2 3 2 2 4 2 2" xfId="36932" xr:uid="{1079E915-CF72-490B-A2D6-9978377DFC51}"/>
    <cellStyle name="Currency 13 2 3 2 2 4 2 3" xfId="51816" xr:uid="{48F29A2D-79B2-4ACC-9728-830CBF901471}"/>
    <cellStyle name="Currency 13 2 3 2 2 4 3" xfId="16396" xr:uid="{C01860EC-51CC-43EC-A875-1B58742CA86F}"/>
    <cellStyle name="Currency 13 2 3 2 2 4 4" xfId="30086" xr:uid="{7D56BE18-7623-47F6-AC10-8BBA4432B558}"/>
    <cellStyle name="Currency 13 2 3 2 2 4 5" xfId="44970" xr:uid="{F4644BD0-C3F5-4CF0-829D-710987A3ECF3}"/>
    <cellStyle name="Currency 13 2 3 2 2 5" xfId="19818" xr:uid="{B18715A7-E684-43CA-8BC1-18CAD6E157BF}"/>
    <cellStyle name="Currency 13 2 3 2 2 5 2" xfId="33510" xr:uid="{E6081E28-50BD-4836-BF6F-34B47633984E}"/>
    <cellStyle name="Currency 13 2 3 2 2 5 3" xfId="48394" xr:uid="{E0685DCE-B9D5-41E8-93BA-F2F79FD18D6E}"/>
    <cellStyle name="Currency 13 2 3 2 2 6" xfId="12974" xr:uid="{455B1DC5-DDFE-43B6-B610-FA8103B5134F}"/>
    <cellStyle name="Currency 13 2 3 2 2 7" xfId="26664" xr:uid="{AF931E01-5BCC-489D-88A6-52AE394855FF}"/>
    <cellStyle name="Currency 13 2 3 2 2 8" xfId="41548" xr:uid="{2FD0A4EB-6A0E-40D6-A1AA-12B7D4F601C5}"/>
    <cellStyle name="Currency 13 2 3 2 3" xfId="6128" xr:uid="{24120F7A-E1D2-42F0-865B-27CCD1C685FA}"/>
    <cellStyle name="Currency 13 2 3 2 3 2" xfId="7842" xr:uid="{CF7DDEE3-609F-49F8-8CFB-6CC270808F00}"/>
    <cellStyle name="Currency 13 2 3 2 3 2 2" xfId="11264" xr:uid="{E6F500EC-B318-4741-9689-201941DD7263}"/>
    <cellStyle name="Currency 13 2 3 2 3 2 2 2" xfId="24954" xr:uid="{8AAC18AD-40E8-41BC-9070-14EF60A2CF08}"/>
    <cellStyle name="Currency 13 2 3 2 3 2 2 2 2" xfId="38646" xr:uid="{5E8C98E5-885B-4628-847B-C51BB6718E00}"/>
    <cellStyle name="Currency 13 2 3 2 3 2 2 2 3" xfId="53530" xr:uid="{5E4ECFDF-4983-46D9-A5B8-BFA2F00CD3D3}"/>
    <cellStyle name="Currency 13 2 3 2 3 2 2 3" xfId="18110" xr:uid="{F16A9B1C-8898-49F8-AC6F-9AF6DEE56DEC}"/>
    <cellStyle name="Currency 13 2 3 2 3 2 2 4" xfId="31800" xr:uid="{2076E3F9-1448-4C29-A7E5-6B3DC2895298}"/>
    <cellStyle name="Currency 13 2 3 2 3 2 2 5" xfId="46684" xr:uid="{C055C437-F2A0-4B8C-9B9C-61A7889B274D}"/>
    <cellStyle name="Currency 13 2 3 2 3 2 3" xfId="21532" xr:uid="{D14B5EAE-5077-4C5A-8275-B37C69BD9C99}"/>
    <cellStyle name="Currency 13 2 3 2 3 2 3 2" xfId="35224" xr:uid="{50CBA099-A654-482D-B7D9-9E484C94F37D}"/>
    <cellStyle name="Currency 13 2 3 2 3 2 3 3" xfId="50108" xr:uid="{2C8E648E-5AFD-4F77-BFF5-8B121A8CA474}"/>
    <cellStyle name="Currency 13 2 3 2 3 2 4" xfId="14688" xr:uid="{7ABC7D11-1C33-4E99-86C4-770B85E48DFB}"/>
    <cellStyle name="Currency 13 2 3 2 3 2 5" xfId="28378" xr:uid="{DB95BCDC-0E72-4F6D-8E0E-5648809E1ABB}"/>
    <cellStyle name="Currency 13 2 3 2 3 2 6" xfId="43262" xr:uid="{820B3DBD-6499-4BFB-A3E4-5ECC4D8C5931}"/>
    <cellStyle name="Currency 13 2 3 2 3 3" xfId="9552" xr:uid="{CCDB7BE2-F6BB-4ED2-B228-DE9C92A55BF5}"/>
    <cellStyle name="Currency 13 2 3 2 3 3 2" xfId="23242" xr:uid="{095BF24B-B0DF-4604-8204-F1E7CBA4B9CC}"/>
    <cellStyle name="Currency 13 2 3 2 3 3 2 2" xfId="36934" xr:uid="{8F300DA5-49CF-455F-8F72-4DEFCC08215A}"/>
    <cellStyle name="Currency 13 2 3 2 3 3 2 3" xfId="51818" xr:uid="{1D6E02B5-68AD-4D8B-B007-1E8DD1B4F2BF}"/>
    <cellStyle name="Currency 13 2 3 2 3 3 3" xfId="16398" xr:uid="{0EC41C1A-AE08-4021-A7B8-C864775208F3}"/>
    <cellStyle name="Currency 13 2 3 2 3 3 4" xfId="30088" xr:uid="{8221B5E3-DCED-4AFA-BC17-866AE0D67BEC}"/>
    <cellStyle name="Currency 13 2 3 2 3 3 5" xfId="44972" xr:uid="{DE5F36F9-0D6C-4457-B9FF-18BFD5A7DE71}"/>
    <cellStyle name="Currency 13 2 3 2 3 4" xfId="19820" xr:uid="{48ECBB4B-BA80-4078-A96C-63883E3EB957}"/>
    <cellStyle name="Currency 13 2 3 2 3 4 2" xfId="33512" xr:uid="{25E29860-815C-4C62-AF2D-A7C0CE8C7397}"/>
    <cellStyle name="Currency 13 2 3 2 3 4 3" xfId="48396" xr:uid="{0BBC10EC-788F-4B2D-B741-C1D8EB8FB2E0}"/>
    <cellStyle name="Currency 13 2 3 2 3 5" xfId="12976" xr:uid="{F9B075BA-CCF8-452F-B189-B57ED5EB70EC}"/>
    <cellStyle name="Currency 13 2 3 2 3 6" xfId="26666" xr:uid="{7E49E7F0-3907-444B-BCC0-AC63CB27FC15}"/>
    <cellStyle name="Currency 13 2 3 2 3 7" xfId="41550" xr:uid="{8BD652E3-D039-486C-B3E5-4C7E607173E3}"/>
    <cellStyle name="Currency 13 2 3 2 4" xfId="6129" xr:uid="{5818741D-A7FD-4FAC-927F-F332C9F643D9}"/>
    <cellStyle name="Currency 13 2 3 2 4 2" xfId="7843" xr:uid="{2C2DC0CC-D72D-4BD4-B0BB-5D0E55F9C936}"/>
    <cellStyle name="Currency 13 2 3 2 4 2 2" xfId="11265" xr:uid="{4CF3689D-F789-42CC-9C3A-E920C6163474}"/>
    <cellStyle name="Currency 13 2 3 2 4 2 2 2" xfId="24955" xr:uid="{8886DD13-B3C8-46FB-956D-4093FC0B26B1}"/>
    <cellStyle name="Currency 13 2 3 2 4 2 2 2 2" xfId="38647" xr:uid="{CDD1BEA8-99F6-4505-BF81-6CD3653B479B}"/>
    <cellStyle name="Currency 13 2 3 2 4 2 2 2 3" xfId="53531" xr:uid="{9BD65186-7A00-4A01-99F3-41E3CA0CAACF}"/>
    <cellStyle name="Currency 13 2 3 2 4 2 2 3" xfId="18111" xr:uid="{F540857D-983D-4B6E-ABE1-C5C5B1F50726}"/>
    <cellStyle name="Currency 13 2 3 2 4 2 2 4" xfId="31801" xr:uid="{E7FCC4B6-578A-4926-B7E4-BC13FFBB71A4}"/>
    <cellStyle name="Currency 13 2 3 2 4 2 2 5" xfId="46685" xr:uid="{31F3FB1D-DF4A-482D-870F-9EA7CD47FF3C}"/>
    <cellStyle name="Currency 13 2 3 2 4 2 3" xfId="21533" xr:uid="{AA565F3D-53A8-4C71-B01E-345672F6C5BE}"/>
    <cellStyle name="Currency 13 2 3 2 4 2 3 2" xfId="35225" xr:uid="{056237B7-256A-4A82-B546-19C5752B75C0}"/>
    <cellStyle name="Currency 13 2 3 2 4 2 3 3" xfId="50109" xr:uid="{3BAF5F93-6281-44FE-833D-392152F5B547}"/>
    <cellStyle name="Currency 13 2 3 2 4 2 4" xfId="14689" xr:uid="{9C17B057-D637-49D6-BFA5-373F7CBC9C20}"/>
    <cellStyle name="Currency 13 2 3 2 4 2 5" xfId="28379" xr:uid="{D56A87A9-59C7-446C-959F-7B64E79E5E86}"/>
    <cellStyle name="Currency 13 2 3 2 4 2 6" xfId="43263" xr:uid="{F1675BA6-3B71-4B97-845E-0FE2AE09EB94}"/>
    <cellStyle name="Currency 13 2 3 2 4 3" xfId="9553" xr:uid="{D9935063-9E47-49D7-9C2D-B0F1FB2CAEE4}"/>
    <cellStyle name="Currency 13 2 3 2 4 3 2" xfId="23243" xr:uid="{A251B778-835D-48AB-9752-64ED0AB52A9D}"/>
    <cellStyle name="Currency 13 2 3 2 4 3 2 2" xfId="36935" xr:uid="{FBEF415A-05AF-4DA8-91B3-6857B5AFE03B}"/>
    <cellStyle name="Currency 13 2 3 2 4 3 2 3" xfId="51819" xr:uid="{60B52E24-48D9-4167-96EC-57BB733E6E2B}"/>
    <cellStyle name="Currency 13 2 3 2 4 3 3" xfId="16399" xr:uid="{172FEDEB-6A6E-4547-8127-70F058AA8B02}"/>
    <cellStyle name="Currency 13 2 3 2 4 3 4" xfId="30089" xr:uid="{24119A6D-5D5D-44A4-A379-DF73D904E386}"/>
    <cellStyle name="Currency 13 2 3 2 4 3 5" xfId="44973" xr:uid="{A14254EC-0243-487A-859F-8A5E0A8D5D5F}"/>
    <cellStyle name="Currency 13 2 3 2 4 4" xfId="19821" xr:uid="{A3D26339-7C64-4A24-9136-015CE44AA44F}"/>
    <cellStyle name="Currency 13 2 3 2 4 4 2" xfId="33513" xr:uid="{93CBE966-C0D2-428E-A9BB-269A77F81394}"/>
    <cellStyle name="Currency 13 2 3 2 4 4 3" xfId="48397" xr:uid="{40FD6DDF-B773-448E-945B-CCEF88ED5BE2}"/>
    <cellStyle name="Currency 13 2 3 2 4 5" xfId="12977" xr:uid="{C2DEA11F-B377-49D2-B580-760A5F5ECCC6}"/>
    <cellStyle name="Currency 13 2 3 2 4 6" xfId="26667" xr:uid="{312D9600-3CA3-4195-A370-ECCB9A1D7B7B}"/>
    <cellStyle name="Currency 13 2 3 2 4 7" xfId="41551" xr:uid="{72D2F0C9-9CB6-42F2-9214-30710B667F89}"/>
    <cellStyle name="Currency 13 2 3 2 5" xfId="7839" xr:uid="{995D48A5-F270-436D-8C36-09B26F0D93D0}"/>
    <cellStyle name="Currency 13 2 3 2 5 2" xfId="11261" xr:uid="{09466D34-25B1-4CAE-9623-1F2E55E9A4D5}"/>
    <cellStyle name="Currency 13 2 3 2 5 2 2" xfId="24951" xr:uid="{F08EA546-8DE2-4327-A8F5-B9A22039A6CD}"/>
    <cellStyle name="Currency 13 2 3 2 5 2 2 2" xfId="38643" xr:uid="{F4688F47-85DF-4C8E-ADA2-654E8EE6F95A}"/>
    <cellStyle name="Currency 13 2 3 2 5 2 2 3" xfId="53527" xr:uid="{1FC31470-40B9-4DEE-920F-2036A672A9E8}"/>
    <cellStyle name="Currency 13 2 3 2 5 2 3" xfId="18107" xr:uid="{E2E6601C-D6C5-4B68-B95B-859E668C52D3}"/>
    <cellStyle name="Currency 13 2 3 2 5 2 4" xfId="31797" xr:uid="{F8265B69-4FAF-4E5B-B2F7-0C644A24848D}"/>
    <cellStyle name="Currency 13 2 3 2 5 2 5" xfId="46681" xr:uid="{16088515-0ABD-4244-BE45-8AA71BB8208C}"/>
    <cellStyle name="Currency 13 2 3 2 5 3" xfId="21529" xr:uid="{E4214358-BFCB-4296-BFD3-37A360A7BA95}"/>
    <cellStyle name="Currency 13 2 3 2 5 3 2" xfId="35221" xr:uid="{C8038D00-0083-48CD-87FD-9213BF50453E}"/>
    <cellStyle name="Currency 13 2 3 2 5 3 3" xfId="50105" xr:uid="{84689693-0A82-4F9B-ACFC-577F03F3AD12}"/>
    <cellStyle name="Currency 13 2 3 2 5 4" xfId="14685" xr:uid="{53E5A1BB-823A-4C94-98A1-C697FA246729}"/>
    <cellStyle name="Currency 13 2 3 2 5 5" xfId="28375" xr:uid="{CF8F544E-B37A-417F-AE09-BD3817BC2512}"/>
    <cellStyle name="Currency 13 2 3 2 5 6" xfId="43259" xr:uid="{A9A47A8B-60CA-445D-92A9-710A104F4297}"/>
    <cellStyle name="Currency 13 2 3 2 6" xfId="9549" xr:uid="{FF5BA89A-C320-4FF7-A93E-6E22E5E2E757}"/>
    <cellStyle name="Currency 13 2 3 2 6 2" xfId="23239" xr:uid="{FF379890-6FD5-4BFD-A57F-9D6F4377E967}"/>
    <cellStyle name="Currency 13 2 3 2 6 2 2" xfId="36931" xr:uid="{CC1B515A-A44E-409E-BEF9-F08AC8C963FF}"/>
    <cellStyle name="Currency 13 2 3 2 6 2 3" xfId="51815" xr:uid="{BDE3BB6E-DA80-4B83-A7A3-1B0B83B66E02}"/>
    <cellStyle name="Currency 13 2 3 2 6 3" xfId="16395" xr:uid="{12A4906D-BA27-4B57-85E6-B2A29D2C4760}"/>
    <cellStyle name="Currency 13 2 3 2 6 4" xfId="30085" xr:uid="{72E8E7D7-466E-4E72-9619-4C4F311BFB85}"/>
    <cellStyle name="Currency 13 2 3 2 6 5" xfId="44969" xr:uid="{84CC135E-23E1-4F86-8BEB-81326E93EE6B}"/>
    <cellStyle name="Currency 13 2 3 2 7" xfId="19817" xr:uid="{C5F41E11-1420-49EF-B1A0-AF69B85B19F8}"/>
    <cellStyle name="Currency 13 2 3 2 7 2" xfId="33509" xr:uid="{85FDE9E2-885B-430D-8320-D66430C988F0}"/>
    <cellStyle name="Currency 13 2 3 2 7 3" xfId="48393" xr:uid="{B69B99DB-069C-4412-BBFF-140727FCCCA0}"/>
    <cellStyle name="Currency 13 2 3 2 8" xfId="12973" xr:uid="{39A61260-50DF-4C8D-A8D6-90C6FC55AB74}"/>
    <cellStyle name="Currency 13 2 3 2 9" xfId="26663" xr:uid="{636DBF8B-4DA6-41D6-BEA7-C3BCB3E400D4}"/>
    <cellStyle name="Currency 13 2 3 3" xfId="6130" xr:uid="{59B1F00C-43A4-4AF0-8971-620F85155503}"/>
    <cellStyle name="Currency 13 2 3 3 10" xfId="41552" xr:uid="{9F796630-7870-43A8-B0C9-29E1FF671FF9}"/>
    <cellStyle name="Currency 13 2 3 3 2" xfId="6131" xr:uid="{71F0FD0D-3573-4B05-88B3-2FAC22020A1C}"/>
    <cellStyle name="Currency 13 2 3 3 2 2" xfId="6132" xr:uid="{44E79B10-B5B6-4F3F-9741-7047285CEAB6}"/>
    <cellStyle name="Currency 13 2 3 3 2 2 2" xfId="7846" xr:uid="{A5E7D513-EA75-4942-BCD3-65107D90D53B}"/>
    <cellStyle name="Currency 13 2 3 3 2 2 2 2" xfId="11268" xr:uid="{334C0372-BB80-4E6A-8F26-B45DF0090104}"/>
    <cellStyle name="Currency 13 2 3 3 2 2 2 2 2" xfId="24958" xr:uid="{12F65220-4498-4D33-A932-8C82256E5E05}"/>
    <cellStyle name="Currency 13 2 3 3 2 2 2 2 2 2" xfId="38650" xr:uid="{F4153FE2-CEDC-43C5-A5B0-5984BBD1AE16}"/>
    <cellStyle name="Currency 13 2 3 3 2 2 2 2 2 3" xfId="53534" xr:uid="{E6406049-0F4B-4FCB-A31E-1DD33FCF4BF8}"/>
    <cellStyle name="Currency 13 2 3 3 2 2 2 2 3" xfId="18114" xr:uid="{3D2B4576-BACE-4F75-B3DE-356453C24B96}"/>
    <cellStyle name="Currency 13 2 3 3 2 2 2 2 4" xfId="31804" xr:uid="{13FBA0D5-D249-4E2B-9D42-8E4C6768CFA9}"/>
    <cellStyle name="Currency 13 2 3 3 2 2 2 2 5" xfId="46688" xr:uid="{CB937D2D-2C89-47A4-8CA3-2901EDBC27D9}"/>
    <cellStyle name="Currency 13 2 3 3 2 2 2 3" xfId="21536" xr:uid="{246DEDB9-E0C8-467E-8823-3C7AFA2EAF42}"/>
    <cellStyle name="Currency 13 2 3 3 2 2 2 3 2" xfId="35228" xr:uid="{AFD9A15D-E7DC-4EC1-B195-62D86CB08B86}"/>
    <cellStyle name="Currency 13 2 3 3 2 2 2 3 3" xfId="50112" xr:uid="{A4AEB07C-A4A1-46DC-A1A6-41C308A9BC8C}"/>
    <cellStyle name="Currency 13 2 3 3 2 2 2 4" xfId="14692" xr:uid="{AD246D7E-B096-4DCA-A7AC-148C7B2E0FA7}"/>
    <cellStyle name="Currency 13 2 3 3 2 2 2 5" xfId="28382" xr:uid="{4D32083F-D6C9-489F-84B5-DEE89DBB790A}"/>
    <cellStyle name="Currency 13 2 3 3 2 2 2 6" xfId="43266" xr:uid="{3838B8DF-19FD-4E48-8472-A9F47B0240D9}"/>
    <cellStyle name="Currency 13 2 3 3 2 2 3" xfId="9556" xr:uid="{7452A467-10B2-4B7A-A6C3-A550BC855F1B}"/>
    <cellStyle name="Currency 13 2 3 3 2 2 3 2" xfId="23246" xr:uid="{508FCF16-9EC0-492F-A3F5-EA7E6093D5EB}"/>
    <cellStyle name="Currency 13 2 3 3 2 2 3 2 2" xfId="36938" xr:uid="{96D5FB36-F6B6-4378-B0D0-3EA61CD5D1FC}"/>
    <cellStyle name="Currency 13 2 3 3 2 2 3 2 3" xfId="51822" xr:uid="{DEAD7ECE-FB84-4C76-A49D-6F48289A3CCE}"/>
    <cellStyle name="Currency 13 2 3 3 2 2 3 3" xfId="16402" xr:uid="{017D3463-94D9-4C78-8AA7-F8BC19D3DC2C}"/>
    <cellStyle name="Currency 13 2 3 3 2 2 3 4" xfId="30092" xr:uid="{1458B8C5-8FF2-46FD-838A-BB384F98ABE0}"/>
    <cellStyle name="Currency 13 2 3 3 2 2 3 5" xfId="44976" xr:uid="{D55786CA-68B6-427B-BF10-754C1A1B2D32}"/>
    <cellStyle name="Currency 13 2 3 3 2 2 4" xfId="19824" xr:uid="{EC40DC77-55D1-4B0B-8C64-8524EF60FA2A}"/>
    <cellStyle name="Currency 13 2 3 3 2 2 4 2" xfId="33516" xr:uid="{B818CDB7-BF10-42A5-85CC-0A2801704D54}"/>
    <cellStyle name="Currency 13 2 3 3 2 2 4 3" xfId="48400" xr:uid="{5FEF13F9-6536-4536-86C9-A4D7D8F2B4C8}"/>
    <cellStyle name="Currency 13 2 3 3 2 2 5" xfId="12980" xr:uid="{981B5D13-861E-412C-9D6D-30812B274F93}"/>
    <cellStyle name="Currency 13 2 3 3 2 2 6" xfId="26670" xr:uid="{CFC5ACA6-BC5D-4383-993B-DA4A90B374B5}"/>
    <cellStyle name="Currency 13 2 3 3 2 2 7" xfId="41554" xr:uid="{E69609FD-7562-4C9E-AB0B-3ABB7E900FE3}"/>
    <cellStyle name="Currency 13 2 3 3 2 3" xfId="7845" xr:uid="{3907E6D2-5155-474B-9C69-B42DD1E2A7EB}"/>
    <cellStyle name="Currency 13 2 3 3 2 3 2" xfId="11267" xr:uid="{9E913ADA-3EB4-4767-B0F8-5FCF86C2A6A4}"/>
    <cellStyle name="Currency 13 2 3 3 2 3 2 2" xfId="24957" xr:uid="{7B75E6D1-A535-430C-9A56-A54130216915}"/>
    <cellStyle name="Currency 13 2 3 3 2 3 2 2 2" xfId="38649" xr:uid="{1FA21229-BB4B-4469-9F1D-104306582911}"/>
    <cellStyle name="Currency 13 2 3 3 2 3 2 2 3" xfId="53533" xr:uid="{4C076A7A-674E-48DF-8E26-5072E378FBD5}"/>
    <cellStyle name="Currency 13 2 3 3 2 3 2 3" xfId="18113" xr:uid="{F0596A41-914C-4D88-9C65-3E5A303B18D1}"/>
    <cellStyle name="Currency 13 2 3 3 2 3 2 4" xfId="31803" xr:uid="{8EE61665-A6E6-43A8-8910-74E8CA687440}"/>
    <cellStyle name="Currency 13 2 3 3 2 3 2 5" xfId="46687" xr:uid="{81B45BC4-9E8B-4BFE-A682-69A771CC9914}"/>
    <cellStyle name="Currency 13 2 3 3 2 3 3" xfId="21535" xr:uid="{D180A9B1-1FBB-48B8-87F8-900479A3F10B}"/>
    <cellStyle name="Currency 13 2 3 3 2 3 3 2" xfId="35227" xr:uid="{0C378A00-2E80-4DEB-A93B-21345DAEC09F}"/>
    <cellStyle name="Currency 13 2 3 3 2 3 3 3" xfId="50111" xr:uid="{61A7F37E-C751-4E7B-B480-FC7606A33E6E}"/>
    <cellStyle name="Currency 13 2 3 3 2 3 4" xfId="14691" xr:uid="{39EEEA73-05B1-4828-AA33-4DAD4A3F90F0}"/>
    <cellStyle name="Currency 13 2 3 3 2 3 5" xfId="28381" xr:uid="{E26141BB-9F3B-4EF8-B6A4-56A1744663E9}"/>
    <cellStyle name="Currency 13 2 3 3 2 3 6" xfId="43265" xr:uid="{C927456F-3956-4101-8FC9-256ED62A7904}"/>
    <cellStyle name="Currency 13 2 3 3 2 4" xfId="9555" xr:uid="{5FE4DF53-C102-4ACD-8106-31442DB2F747}"/>
    <cellStyle name="Currency 13 2 3 3 2 4 2" xfId="23245" xr:uid="{0D52E1BE-AB89-4DC4-9356-EB22B21730CF}"/>
    <cellStyle name="Currency 13 2 3 3 2 4 2 2" xfId="36937" xr:uid="{0E5A85DF-22FA-4737-8865-548686341819}"/>
    <cellStyle name="Currency 13 2 3 3 2 4 2 3" xfId="51821" xr:uid="{5E33BE02-1DDC-4991-959D-920B6B418E58}"/>
    <cellStyle name="Currency 13 2 3 3 2 4 3" xfId="16401" xr:uid="{85E49ED5-675E-4FEB-AF39-EE597DB26133}"/>
    <cellStyle name="Currency 13 2 3 3 2 4 4" xfId="30091" xr:uid="{464553D9-1C8C-41B2-AE72-2ACFAD441B8C}"/>
    <cellStyle name="Currency 13 2 3 3 2 4 5" xfId="44975" xr:uid="{F4FB69B3-C412-44B7-933E-810836480DAB}"/>
    <cellStyle name="Currency 13 2 3 3 2 5" xfId="19823" xr:uid="{D9386E84-0F0D-4939-AF9D-2DCCE840A71A}"/>
    <cellStyle name="Currency 13 2 3 3 2 5 2" xfId="33515" xr:uid="{385E383E-1F9B-43AA-B83C-AA484160B675}"/>
    <cellStyle name="Currency 13 2 3 3 2 5 3" xfId="48399" xr:uid="{566947AC-D8FE-4E10-8AFC-AE00FAA6E1F3}"/>
    <cellStyle name="Currency 13 2 3 3 2 6" xfId="12979" xr:uid="{5BC4BE05-EA85-410A-BE8B-113CFE0219DB}"/>
    <cellStyle name="Currency 13 2 3 3 2 7" xfId="26669" xr:uid="{B4E9D4E3-36B3-474F-947E-059C4E276142}"/>
    <cellStyle name="Currency 13 2 3 3 2 8" xfId="41553" xr:uid="{2565BEDE-CE4C-4DD1-A421-B0771F960A6D}"/>
    <cellStyle name="Currency 13 2 3 3 3" xfId="6133" xr:uid="{3E2C01D6-C7EB-49FD-8038-7DCF26DF2C2B}"/>
    <cellStyle name="Currency 13 2 3 3 3 2" xfId="7847" xr:uid="{E70F6000-A96F-4728-B16C-5D71F4083EAB}"/>
    <cellStyle name="Currency 13 2 3 3 3 2 2" xfId="11269" xr:uid="{9BF5D634-0CB7-4E08-AA90-1EDBBA7A1150}"/>
    <cellStyle name="Currency 13 2 3 3 3 2 2 2" xfId="24959" xr:uid="{12ADCE86-EF53-4CAA-B9F0-4E7EDC74FFC9}"/>
    <cellStyle name="Currency 13 2 3 3 3 2 2 2 2" xfId="38651" xr:uid="{8B390EDF-8E48-4C2D-9037-4EFF49089299}"/>
    <cellStyle name="Currency 13 2 3 3 3 2 2 2 3" xfId="53535" xr:uid="{910BF31B-5DB9-41F1-9F3E-5EBCA0363564}"/>
    <cellStyle name="Currency 13 2 3 3 3 2 2 3" xfId="18115" xr:uid="{4C125055-4B6B-4E0D-8BB5-BB56ADDEFAFF}"/>
    <cellStyle name="Currency 13 2 3 3 3 2 2 4" xfId="31805" xr:uid="{D055910F-6A73-4D5D-B6FE-ADC447CD7927}"/>
    <cellStyle name="Currency 13 2 3 3 3 2 2 5" xfId="46689" xr:uid="{332A0052-991D-4514-B1DE-AFB1138677E2}"/>
    <cellStyle name="Currency 13 2 3 3 3 2 3" xfId="21537" xr:uid="{60E90421-8D07-4626-AFB6-9AD0636ADC46}"/>
    <cellStyle name="Currency 13 2 3 3 3 2 3 2" xfId="35229" xr:uid="{6951ED0B-0C9A-4A5C-8979-34CD6F4FF96D}"/>
    <cellStyle name="Currency 13 2 3 3 3 2 3 3" xfId="50113" xr:uid="{F9C8F194-DEE6-4EAC-BCF6-5D6700068032}"/>
    <cellStyle name="Currency 13 2 3 3 3 2 4" xfId="14693" xr:uid="{DB19554D-83FA-41E4-9919-12719C435DB4}"/>
    <cellStyle name="Currency 13 2 3 3 3 2 5" xfId="28383" xr:uid="{8606B313-57E7-48C0-B5BB-D7D3FFF4AF78}"/>
    <cellStyle name="Currency 13 2 3 3 3 2 6" xfId="43267" xr:uid="{472B516A-E169-41A9-8345-593A348D20D3}"/>
    <cellStyle name="Currency 13 2 3 3 3 3" xfId="9557" xr:uid="{31BF46EA-BBD4-47CD-B815-8AFB7E8B2284}"/>
    <cellStyle name="Currency 13 2 3 3 3 3 2" xfId="23247" xr:uid="{41B20B1E-1643-4CC2-A7BE-927E68A6C8B0}"/>
    <cellStyle name="Currency 13 2 3 3 3 3 2 2" xfId="36939" xr:uid="{1226BA82-82D5-475C-9FB1-A457AE8962E9}"/>
    <cellStyle name="Currency 13 2 3 3 3 3 2 3" xfId="51823" xr:uid="{83431193-4055-449B-B0AD-8844BBB0409A}"/>
    <cellStyle name="Currency 13 2 3 3 3 3 3" xfId="16403" xr:uid="{630F428D-10FC-4608-B662-1299BFF8D40D}"/>
    <cellStyle name="Currency 13 2 3 3 3 3 4" xfId="30093" xr:uid="{F7C4EB89-9A9D-4B0F-9052-CA5151E935A9}"/>
    <cellStyle name="Currency 13 2 3 3 3 3 5" xfId="44977" xr:uid="{26479149-A987-4020-A212-FB1A1E9D7A9C}"/>
    <cellStyle name="Currency 13 2 3 3 3 4" xfId="19825" xr:uid="{D358B71D-609A-4EB1-9CE6-B843C48138A3}"/>
    <cellStyle name="Currency 13 2 3 3 3 4 2" xfId="33517" xr:uid="{17C86AF3-8C3A-4CEF-B20D-16A2E1122472}"/>
    <cellStyle name="Currency 13 2 3 3 3 4 3" xfId="48401" xr:uid="{4FFA7A09-6F38-4ACF-9179-A8A4DFD58697}"/>
    <cellStyle name="Currency 13 2 3 3 3 5" xfId="12981" xr:uid="{A156544D-EAB4-4244-A16B-2E0EEA91BE73}"/>
    <cellStyle name="Currency 13 2 3 3 3 6" xfId="26671" xr:uid="{54305DF8-C027-4C10-8FD5-18747B8D1546}"/>
    <cellStyle name="Currency 13 2 3 3 3 7" xfId="41555" xr:uid="{F644D2C3-8C01-4974-80D7-70F439BDF0AC}"/>
    <cellStyle name="Currency 13 2 3 3 4" xfId="6134" xr:uid="{AEC770AA-8EFA-401D-ADAC-9D1E0EA95911}"/>
    <cellStyle name="Currency 13 2 3 3 4 2" xfId="7848" xr:uid="{2CDFCC9E-E7F1-4970-B49E-6A18A755B1EE}"/>
    <cellStyle name="Currency 13 2 3 3 4 2 2" xfId="11270" xr:uid="{4BC44099-FDDF-4429-B149-7CBABCAA453E}"/>
    <cellStyle name="Currency 13 2 3 3 4 2 2 2" xfId="24960" xr:uid="{1C35E3CA-3B05-4340-A14E-962F3B9FB89A}"/>
    <cellStyle name="Currency 13 2 3 3 4 2 2 2 2" xfId="38652" xr:uid="{A9924C1F-1580-4BB2-A288-702F5C05ABC5}"/>
    <cellStyle name="Currency 13 2 3 3 4 2 2 2 3" xfId="53536" xr:uid="{80C13051-6244-407D-8E45-D3E111CD3356}"/>
    <cellStyle name="Currency 13 2 3 3 4 2 2 3" xfId="18116" xr:uid="{1C00095A-A7DC-45A9-A097-163681090450}"/>
    <cellStyle name="Currency 13 2 3 3 4 2 2 4" xfId="31806" xr:uid="{06CB92B6-3AB5-46F8-BF74-678E0C2786A3}"/>
    <cellStyle name="Currency 13 2 3 3 4 2 2 5" xfId="46690" xr:uid="{4669744B-0F70-456F-83B8-2D2413B1FE07}"/>
    <cellStyle name="Currency 13 2 3 3 4 2 3" xfId="21538" xr:uid="{FF67DB29-B557-49A4-B015-782A7E57F677}"/>
    <cellStyle name="Currency 13 2 3 3 4 2 3 2" xfId="35230" xr:uid="{CD1DE47F-1B68-4A35-A600-C1A9C8C3D361}"/>
    <cellStyle name="Currency 13 2 3 3 4 2 3 3" xfId="50114" xr:uid="{BBE1EC4C-11BD-4E57-9760-364C5F776F95}"/>
    <cellStyle name="Currency 13 2 3 3 4 2 4" xfId="14694" xr:uid="{1AC2F220-39EF-43F6-9C6F-C3A839D2F952}"/>
    <cellStyle name="Currency 13 2 3 3 4 2 5" xfId="28384" xr:uid="{67D56D91-0E41-4CCD-A130-1EB543559162}"/>
    <cellStyle name="Currency 13 2 3 3 4 2 6" xfId="43268" xr:uid="{1136066E-DDF9-4D48-8B20-AC420DA6A900}"/>
    <cellStyle name="Currency 13 2 3 3 4 3" xfId="9558" xr:uid="{C943B400-F470-4610-AF6E-EEC3C78D23B7}"/>
    <cellStyle name="Currency 13 2 3 3 4 3 2" xfId="23248" xr:uid="{01835DD0-0227-4E21-876E-4064C9037B6F}"/>
    <cellStyle name="Currency 13 2 3 3 4 3 2 2" xfId="36940" xr:uid="{ED7A2ED3-5978-44D6-83BA-21BD09E1984D}"/>
    <cellStyle name="Currency 13 2 3 3 4 3 2 3" xfId="51824" xr:uid="{7DF3F5C4-6F1D-40D4-B8F2-A8850F09D941}"/>
    <cellStyle name="Currency 13 2 3 3 4 3 3" xfId="16404" xr:uid="{FB66EFCA-44B0-4FBD-9C1D-F546CB3150B3}"/>
    <cellStyle name="Currency 13 2 3 3 4 3 4" xfId="30094" xr:uid="{F54DEB3E-A3DC-4B66-915E-B1A7BF78572D}"/>
    <cellStyle name="Currency 13 2 3 3 4 3 5" xfId="44978" xr:uid="{4F9BE950-ACAF-48AA-B315-0546662BC043}"/>
    <cellStyle name="Currency 13 2 3 3 4 4" xfId="19826" xr:uid="{4E7A0C74-F191-40E4-94B8-564D2328D244}"/>
    <cellStyle name="Currency 13 2 3 3 4 4 2" xfId="33518" xr:uid="{31D527C9-ADD2-47FA-9052-600ABF0091D0}"/>
    <cellStyle name="Currency 13 2 3 3 4 4 3" xfId="48402" xr:uid="{A19E6B0E-2C46-47F4-903E-90323DCDD893}"/>
    <cellStyle name="Currency 13 2 3 3 4 5" xfId="12982" xr:uid="{1DDB36F8-2175-45F9-A6FA-4C41E0C7518B}"/>
    <cellStyle name="Currency 13 2 3 3 4 6" xfId="26672" xr:uid="{5732BD99-8B5B-4D2A-8BC8-338D049E1B06}"/>
    <cellStyle name="Currency 13 2 3 3 4 7" xfId="41556" xr:uid="{2919976F-E3EF-4CCF-98C5-C3B5BFE2D651}"/>
    <cellStyle name="Currency 13 2 3 3 5" xfId="7844" xr:uid="{CA58932A-7F0F-4FFE-96F1-CDD5D877505D}"/>
    <cellStyle name="Currency 13 2 3 3 5 2" xfId="11266" xr:uid="{539C9B0B-4EB1-42CB-BF2A-0DC8B2896DEF}"/>
    <cellStyle name="Currency 13 2 3 3 5 2 2" xfId="24956" xr:uid="{544075A1-E3EE-4999-897C-D1F3B05A44C0}"/>
    <cellStyle name="Currency 13 2 3 3 5 2 2 2" xfId="38648" xr:uid="{89BA4C13-F2C4-47F2-A624-703988EDC6D5}"/>
    <cellStyle name="Currency 13 2 3 3 5 2 2 3" xfId="53532" xr:uid="{F82E8632-2482-4B41-B96D-D816946D8390}"/>
    <cellStyle name="Currency 13 2 3 3 5 2 3" xfId="18112" xr:uid="{07E8BBE7-4FA9-4A06-AFC9-69458387797E}"/>
    <cellStyle name="Currency 13 2 3 3 5 2 4" xfId="31802" xr:uid="{AE3007B1-9728-4D00-A005-86B6EF105819}"/>
    <cellStyle name="Currency 13 2 3 3 5 2 5" xfId="46686" xr:uid="{1431897B-4295-42F3-99D1-2846EE0C0036}"/>
    <cellStyle name="Currency 13 2 3 3 5 3" xfId="21534" xr:uid="{5BBE4F7B-14C0-486B-9805-4CA66E3B4084}"/>
    <cellStyle name="Currency 13 2 3 3 5 3 2" xfId="35226" xr:uid="{16867522-5E09-40E1-8D67-96449903CDC5}"/>
    <cellStyle name="Currency 13 2 3 3 5 3 3" xfId="50110" xr:uid="{8C0A7187-5293-4084-8275-73DE25F03D23}"/>
    <cellStyle name="Currency 13 2 3 3 5 4" xfId="14690" xr:uid="{74E47D1F-BEEF-4DC3-A760-4961CA17838B}"/>
    <cellStyle name="Currency 13 2 3 3 5 5" xfId="28380" xr:uid="{C54098C9-76A0-41B3-9EDC-7F950E310D9B}"/>
    <cellStyle name="Currency 13 2 3 3 5 6" xfId="43264" xr:uid="{9EADB3D9-18E0-4C45-B592-42042853C072}"/>
    <cellStyle name="Currency 13 2 3 3 6" xfId="9554" xr:uid="{D0423674-DA56-47E6-9CD4-EE0BBDF93B77}"/>
    <cellStyle name="Currency 13 2 3 3 6 2" xfId="23244" xr:uid="{445FF099-B0AC-4D89-9AFB-6AE158FAF8A0}"/>
    <cellStyle name="Currency 13 2 3 3 6 2 2" xfId="36936" xr:uid="{A83631AE-0837-44B0-BABB-BD7DD759D895}"/>
    <cellStyle name="Currency 13 2 3 3 6 2 3" xfId="51820" xr:uid="{4964A6FC-2CD8-4760-975A-ED992AA32005}"/>
    <cellStyle name="Currency 13 2 3 3 6 3" xfId="16400" xr:uid="{C5583841-79FD-4467-A028-5F09D6288F8E}"/>
    <cellStyle name="Currency 13 2 3 3 6 4" xfId="30090" xr:uid="{E4B17DB8-5928-4AC0-A209-50C059F1B717}"/>
    <cellStyle name="Currency 13 2 3 3 6 5" xfId="44974" xr:uid="{211CC26F-39A0-4AEB-813F-1A8C938954A6}"/>
    <cellStyle name="Currency 13 2 3 3 7" xfId="19822" xr:uid="{882ABF6D-68B9-4D79-853C-B3319C499D89}"/>
    <cellStyle name="Currency 13 2 3 3 7 2" xfId="33514" xr:uid="{EEF24214-D2A7-410C-A434-339FC7D1CE36}"/>
    <cellStyle name="Currency 13 2 3 3 7 3" xfId="48398" xr:uid="{3ADCA1B4-D9C4-4BF4-AB77-B1CF0AD4ACF2}"/>
    <cellStyle name="Currency 13 2 3 3 8" xfId="12978" xr:uid="{8D45DF3A-2250-4284-8098-4D653FB91698}"/>
    <cellStyle name="Currency 13 2 3 3 9" xfId="26668" xr:uid="{F637FB48-72C9-41E9-A477-2FDDDD148526}"/>
    <cellStyle name="Currency 13 2 3 4" xfId="6135" xr:uid="{4439D9CA-398A-4C24-A2DA-1A550D9DD54F}"/>
    <cellStyle name="Currency 13 2 3 4 2" xfId="6136" xr:uid="{6D55A4D7-8149-401F-96A7-55C1F8408413}"/>
    <cellStyle name="Currency 13 2 3 4 2 2" xfId="7850" xr:uid="{6BA80B5A-F4D6-4B99-BE85-C7E1D2BFE3BE}"/>
    <cellStyle name="Currency 13 2 3 4 2 2 2" xfId="11272" xr:uid="{A7E9195A-0941-4D86-A139-5A380AD8623B}"/>
    <cellStyle name="Currency 13 2 3 4 2 2 2 2" xfId="24962" xr:uid="{ACA132F3-4C05-461A-8D19-B5565388AC6B}"/>
    <cellStyle name="Currency 13 2 3 4 2 2 2 2 2" xfId="38654" xr:uid="{F35FE88D-39E3-434A-98C9-EF824E24BB52}"/>
    <cellStyle name="Currency 13 2 3 4 2 2 2 2 3" xfId="53538" xr:uid="{4DD94B71-314E-4CF5-BDFC-596905DC9116}"/>
    <cellStyle name="Currency 13 2 3 4 2 2 2 3" xfId="18118" xr:uid="{97546F9F-0476-439F-AB0D-AE98DF14F1E3}"/>
    <cellStyle name="Currency 13 2 3 4 2 2 2 4" xfId="31808" xr:uid="{79DF76CF-4DEA-47F5-A8A9-89F9FF530DF3}"/>
    <cellStyle name="Currency 13 2 3 4 2 2 2 5" xfId="46692" xr:uid="{972AA483-44FE-4E3D-938F-D9733B295AFB}"/>
    <cellStyle name="Currency 13 2 3 4 2 2 3" xfId="21540" xr:uid="{CEDE1217-4646-428E-9C8A-C25964F11D3D}"/>
    <cellStyle name="Currency 13 2 3 4 2 2 3 2" xfId="35232" xr:uid="{5B012C72-4F36-435B-829D-AB0FEAF9DC7C}"/>
    <cellStyle name="Currency 13 2 3 4 2 2 3 3" xfId="50116" xr:uid="{978A74BD-ED82-45B2-9853-BCB535FDD81A}"/>
    <cellStyle name="Currency 13 2 3 4 2 2 4" xfId="14696" xr:uid="{74F337A7-7A53-4F24-A5A1-ECE198C4DE73}"/>
    <cellStyle name="Currency 13 2 3 4 2 2 5" xfId="28386" xr:uid="{E26AB75F-E9CC-4159-83F0-70E4F781C2DF}"/>
    <cellStyle name="Currency 13 2 3 4 2 2 6" xfId="43270" xr:uid="{8574D9E9-FC8F-4795-9DE2-5EDBFC783704}"/>
    <cellStyle name="Currency 13 2 3 4 2 3" xfId="9560" xr:uid="{48729BC2-018F-459D-BFDE-DB70860123C8}"/>
    <cellStyle name="Currency 13 2 3 4 2 3 2" xfId="23250" xr:uid="{B0A8D94E-42D5-4EFC-B9F8-D410F4BF3735}"/>
    <cellStyle name="Currency 13 2 3 4 2 3 2 2" xfId="36942" xr:uid="{68728804-65BB-4FF6-A2B8-5D13958266D5}"/>
    <cellStyle name="Currency 13 2 3 4 2 3 2 3" xfId="51826" xr:uid="{C96CC6B4-3EAC-4F3C-9541-54BFC762372B}"/>
    <cellStyle name="Currency 13 2 3 4 2 3 3" xfId="16406" xr:uid="{938D4C1B-483C-49B0-B50C-2CC4F7593E6A}"/>
    <cellStyle name="Currency 13 2 3 4 2 3 4" xfId="30096" xr:uid="{C67B852E-B5F4-489A-9ED9-7ECF8079A09E}"/>
    <cellStyle name="Currency 13 2 3 4 2 3 5" xfId="44980" xr:uid="{16AB11E1-E671-4326-B599-9C0C4DBE238D}"/>
    <cellStyle name="Currency 13 2 3 4 2 4" xfId="19828" xr:uid="{596516AA-E5DC-4CDC-82B5-369111034D1C}"/>
    <cellStyle name="Currency 13 2 3 4 2 4 2" xfId="33520" xr:uid="{62F83B2A-0A38-43D3-85A9-4AFFCE36F3C8}"/>
    <cellStyle name="Currency 13 2 3 4 2 4 3" xfId="48404" xr:uid="{B6D90B4B-3B67-4259-A9D9-D84983AA1BF3}"/>
    <cellStyle name="Currency 13 2 3 4 2 5" xfId="12984" xr:uid="{C73968D4-1905-44C7-B0CC-49AD019A3B64}"/>
    <cellStyle name="Currency 13 2 3 4 2 6" xfId="26674" xr:uid="{99EF7E9D-453E-47DD-A192-B51E5871FEED}"/>
    <cellStyle name="Currency 13 2 3 4 2 7" xfId="41558" xr:uid="{372ACC10-7547-4D22-A115-E8BE346B0110}"/>
    <cellStyle name="Currency 13 2 3 4 3" xfId="7849" xr:uid="{2AFC938F-157D-44C0-A1B7-468772FE7EE5}"/>
    <cellStyle name="Currency 13 2 3 4 3 2" xfId="11271" xr:uid="{B82F5773-1BC9-49B2-9BEC-850CB29689AE}"/>
    <cellStyle name="Currency 13 2 3 4 3 2 2" xfId="24961" xr:uid="{44BBF296-3D98-49BF-8039-89B1CCC9EF27}"/>
    <cellStyle name="Currency 13 2 3 4 3 2 2 2" xfId="38653" xr:uid="{EF679C67-E902-43A4-9F8B-220D4A605798}"/>
    <cellStyle name="Currency 13 2 3 4 3 2 2 3" xfId="53537" xr:uid="{E74C1E4C-6717-436E-A108-C018A7F752A3}"/>
    <cellStyle name="Currency 13 2 3 4 3 2 3" xfId="18117" xr:uid="{60B61CD2-EB5E-4AFD-9FC8-E1EFDF32C9A5}"/>
    <cellStyle name="Currency 13 2 3 4 3 2 4" xfId="31807" xr:uid="{8DB2A506-7791-4952-8B7C-8FA76E46FA33}"/>
    <cellStyle name="Currency 13 2 3 4 3 2 5" xfId="46691" xr:uid="{02BD85F3-6432-41AE-AFA9-39FD0FE6F67E}"/>
    <cellStyle name="Currency 13 2 3 4 3 3" xfId="21539" xr:uid="{80B3A83B-CCEC-4DC4-B187-2E4C477B107C}"/>
    <cellStyle name="Currency 13 2 3 4 3 3 2" xfId="35231" xr:uid="{7F0FF97D-2B8D-4D74-A9C7-2E54C32D4177}"/>
    <cellStyle name="Currency 13 2 3 4 3 3 3" xfId="50115" xr:uid="{72DA978F-3222-461C-8EE7-9A6C7BD89F10}"/>
    <cellStyle name="Currency 13 2 3 4 3 4" xfId="14695" xr:uid="{F3918A99-FFCD-4FED-A8F1-DB1ED59E2724}"/>
    <cellStyle name="Currency 13 2 3 4 3 5" xfId="28385" xr:uid="{0224FB1F-0C02-45E8-88AD-44CA4B12061E}"/>
    <cellStyle name="Currency 13 2 3 4 3 6" xfId="43269" xr:uid="{16AE805E-91C0-4B4F-A39F-4A2C016E214D}"/>
    <cellStyle name="Currency 13 2 3 4 4" xfId="9559" xr:uid="{84D40997-E060-40FF-A6D0-EBA8806C3737}"/>
    <cellStyle name="Currency 13 2 3 4 4 2" xfId="23249" xr:uid="{073B36DB-54BB-4C53-BD30-EE6A23CE2796}"/>
    <cellStyle name="Currency 13 2 3 4 4 2 2" xfId="36941" xr:uid="{A57A54EC-0F55-474B-9EFD-3D1C4DA6A089}"/>
    <cellStyle name="Currency 13 2 3 4 4 2 3" xfId="51825" xr:uid="{3039FDA3-5D61-48C9-AC65-0A50B7E01187}"/>
    <cellStyle name="Currency 13 2 3 4 4 3" xfId="16405" xr:uid="{216EEFAD-E8CE-437D-B442-86B7BE5DB366}"/>
    <cellStyle name="Currency 13 2 3 4 4 4" xfId="30095" xr:uid="{A1A30968-193E-4E21-9EEE-CF5F56590945}"/>
    <cellStyle name="Currency 13 2 3 4 4 5" xfId="44979" xr:uid="{B8302C22-F0C2-4DBC-A467-5CEBE0BF248D}"/>
    <cellStyle name="Currency 13 2 3 4 5" xfId="19827" xr:uid="{E76A0A5D-AB0F-4754-B384-C4F85155FABF}"/>
    <cellStyle name="Currency 13 2 3 4 5 2" xfId="33519" xr:uid="{C9164E94-F961-4430-BEA0-805E5CACC39D}"/>
    <cellStyle name="Currency 13 2 3 4 5 3" xfId="48403" xr:uid="{FD40DC5D-A8B7-4FA6-9028-BB566C88B1E6}"/>
    <cellStyle name="Currency 13 2 3 4 6" xfId="12983" xr:uid="{7EC70E67-86A0-4B94-8354-47DD469204BF}"/>
    <cellStyle name="Currency 13 2 3 4 7" xfId="26673" xr:uid="{A5BB7806-B510-4C5A-B74D-5F8B6D6E4C9F}"/>
    <cellStyle name="Currency 13 2 3 4 8" xfId="41557" xr:uid="{EBF24F8B-0B01-46D6-979D-060F8D7E5D61}"/>
    <cellStyle name="Currency 13 2 3 5" xfId="6137" xr:uid="{9B4F3ED3-640C-44A6-AFC3-C33F774FFE6C}"/>
    <cellStyle name="Currency 13 2 3 5 2" xfId="7851" xr:uid="{D69AB72F-AB55-46AF-B489-38BED809EC63}"/>
    <cellStyle name="Currency 13 2 3 5 2 2" xfId="11273" xr:uid="{89FEE563-C977-4940-8357-EE9F00E0A843}"/>
    <cellStyle name="Currency 13 2 3 5 2 2 2" xfId="24963" xr:uid="{6D5C7E92-75C4-4E3F-923C-F142D30EE27A}"/>
    <cellStyle name="Currency 13 2 3 5 2 2 2 2" xfId="38655" xr:uid="{1F9C9628-5632-4823-A6D6-D01BE5DF486E}"/>
    <cellStyle name="Currency 13 2 3 5 2 2 2 3" xfId="53539" xr:uid="{7C9DD6C6-F65E-4D4D-947F-F00B3F55EA98}"/>
    <cellStyle name="Currency 13 2 3 5 2 2 3" xfId="18119" xr:uid="{DB6B8602-CECA-4C12-99BF-2BB7AC364333}"/>
    <cellStyle name="Currency 13 2 3 5 2 2 4" xfId="31809" xr:uid="{946EF09B-99EB-4B13-BB25-9D2AAACBBAE7}"/>
    <cellStyle name="Currency 13 2 3 5 2 2 5" xfId="46693" xr:uid="{8C5227AE-68AC-4AC1-9105-F529A7AFE777}"/>
    <cellStyle name="Currency 13 2 3 5 2 3" xfId="21541" xr:uid="{F72F1B15-5EAE-4674-A08F-FEA56D01B5AE}"/>
    <cellStyle name="Currency 13 2 3 5 2 3 2" xfId="35233" xr:uid="{1DF71CE9-16C2-423E-9D64-FB6EC78EA466}"/>
    <cellStyle name="Currency 13 2 3 5 2 3 3" xfId="50117" xr:uid="{33412F69-E55D-40BE-A4DC-C645D8E3BDCB}"/>
    <cellStyle name="Currency 13 2 3 5 2 4" xfId="14697" xr:uid="{8ABB5945-AE10-4782-B0EB-B900C6E7F506}"/>
    <cellStyle name="Currency 13 2 3 5 2 5" xfId="28387" xr:uid="{3141672F-4388-4D47-9DA2-A6C8AA946E48}"/>
    <cellStyle name="Currency 13 2 3 5 2 6" xfId="43271" xr:uid="{287B80A2-E622-4C52-AAC8-264C933483FC}"/>
    <cellStyle name="Currency 13 2 3 5 3" xfId="9561" xr:uid="{D435D859-C72B-4950-9F0E-6283BF8C1E32}"/>
    <cellStyle name="Currency 13 2 3 5 3 2" xfId="23251" xr:uid="{5E0D1352-AD48-44FA-A235-BA19E03F12C4}"/>
    <cellStyle name="Currency 13 2 3 5 3 2 2" xfId="36943" xr:uid="{D46F2C4F-A360-424F-B890-06F3E4F5E00B}"/>
    <cellStyle name="Currency 13 2 3 5 3 2 3" xfId="51827" xr:uid="{FFFAD058-F206-4F59-8520-9715ECAA6FB7}"/>
    <cellStyle name="Currency 13 2 3 5 3 3" xfId="16407" xr:uid="{28C4F031-E73E-4B58-AEF0-CA7A85843A98}"/>
    <cellStyle name="Currency 13 2 3 5 3 4" xfId="30097" xr:uid="{B7EEB6AF-41B2-46DF-B756-3991F00B85BA}"/>
    <cellStyle name="Currency 13 2 3 5 3 5" xfId="44981" xr:uid="{C73C5BC9-E52A-4296-A090-7DFA60A7A783}"/>
    <cellStyle name="Currency 13 2 3 5 4" xfId="19829" xr:uid="{A6569A2B-E074-4626-A0D3-6BCF460D6C42}"/>
    <cellStyle name="Currency 13 2 3 5 4 2" xfId="33521" xr:uid="{5E909B49-5577-47E9-B447-25A0C154C52C}"/>
    <cellStyle name="Currency 13 2 3 5 4 3" xfId="48405" xr:uid="{D1865DBA-9229-49AB-97F2-C03C50CCC56A}"/>
    <cellStyle name="Currency 13 2 3 5 5" xfId="12985" xr:uid="{BBAF6200-572F-41B3-A087-EDBD4C11728D}"/>
    <cellStyle name="Currency 13 2 3 5 6" xfId="26675" xr:uid="{53748DA5-4CDD-4938-8F64-BADF7F2C2DA8}"/>
    <cellStyle name="Currency 13 2 3 5 7" xfId="41559" xr:uid="{9D6ABE85-EDD8-4872-A1E2-BDC3AB830E9C}"/>
    <cellStyle name="Currency 13 2 3 6" xfId="6138" xr:uid="{280F0F5D-13C8-4175-9A05-2F7D95FDE4DE}"/>
    <cellStyle name="Currency 13 2 3 6 2" xfId="7852" xr:uid="{FF01A024-19D5-462D-BDCD-43507EC85436}"/>
    <cellStyle name="Currency 13 2 3 6 2 2" xfId="11274" xr:uid="{BAB38DA0-EEC2-4B81-986D-D787ADFE361C}"/>
    <cellStyle name="Currency 13 2 3 6 2 2 2" xfId="24964" xr:uid="{FD1C4652-48D7-43F8-849D-A31E3035A04F}"/>
    <cellStyle name="Currency 13 2 3 6 2 2 2 2" xfId="38656" xr:uid="{E884E009-8038-4725-B7F4-0DAF26C69ADB}"/>
    <cellStyle name="Currency 13 2 3 6 2 2 2 3" xfId="53540" xr:uid="{125EFAE7-2F1F-43BA-A49B-0D7B9F786679}"/>
    <cellStyle name="Currency 13 2 3 6 2 2 3" xfId="18120" xr:uid="{59348DF1-BD02-4735-91C3-F7976A382A72}"/>
    <cellStyle name="Currency 13 2 3 6 2 2 4" xfId="31810" xr:uid="{AF4097C9-0FA9-4490-9140-F63392FAEB02}"/>
    <cellStyle name="Currency 13 2 3 6 2 2 5" xfId="46694" xr:uid="{B3642743-8FC4-4EFE-8C1E-19EE4895EF19}"/>
    <cellStyle name="Currency 13 2 3 6 2 3" xfId="21542" xr:uid="{31D3A0DA-151D-4227-BB37-F713C3B354DB}"/>
    <cellStyle name="Currency 13 2 3 6 2 3 2" xfId="35234" xr:uid="{B6B77CDA-DC63-4EF6-BE8A-B9CEB8025D79}"/>
    <cellStyle name="Currency 13 2 3 6 2 3 3" xfId="50118" xr:uid="{69E9BAA8-CBAB-4136-9214-922B3D5ADFE7}"/>
    <cellStyle name="Currency 13 2 3 6 2 4" xfId="14698" xr:uid="{513CE754-031D-454A-9648-A879202A1138}"/>
    <cellStyle name="Currency 13 2 3 6 2 5" xfId="28388" xr:uid="{E6DBBB2D-ED3C-42E4-B05E-CAE0D23144B1}"/>
    <cellStyle name="Currency 13 2 3 6 2 6" xfId="43272" xr:uid="{49B411D4-6BD8-4210-A675-4E5DA6A7297D}"/>
    <cellStyle name="Currency 13 2 3 6 3" xfId="9562" xr:uid="{C3C0E41D-97E0-48E9-AE15-3925BA0187CB}"/>
    <cellStyle name="Currency 13 2 3 6 3 2" xfId="23252" xr:uid="{8FB8049A-C788-4E00-9D91-E44C2EDF7AAE}"/>
    <cellStyle name="Currency 13 2 3 6 3 2 2" xfId="36944" xr:uid="{3781FAFB-1051-40EB-982B-639F59F18ECB}"/>
    <cellStyle name="Currency 13 2 3 6 3 2 3" xfId="51828" xr:uid="{8673C11D-E98C-4445-8708-78D1DAEDE1F9}"/>
    <cellStyle name="Currency 13 2 3 6 3 3" xfId="16408" xr:uid="{382AA068-05D8-4E91-ABBE-432C75E5CE7D}"/>
    <cellStyle name="Currency 13 2 3 6 3 4" xfId="30098" xr:uid="{DA917B7D-63DA-4883-83EC-5533C4633F29}"/>
    <cellStyle name="Currency 13 2 3 6 3 5" xfId="44982" xr:uid="{F397E99E-7497-446A-90AD-61952EE916DD}"/>
    <cellStyle name="Currency 13 2 3 6 4" xfId="19830" xr:uid="{05BE330C-6CB1-4145-8B98-F282B78B7E3C}"/>
    <cellStyle name="Currency 13 2 3 6 4 2" xfId="33522" xr:uid="{58FF7096-99E5-4838-8B6F-6F73987CB3EE}"/>
    <cellStyle name="Currency 13 2 3 6 4 3" xfId="48406" xr:uid="{A5C74122-B09A-4B4F-B0F7-2629BEB2335B}"/>
    <cellStyle name="Currency 13 2 3 6 5" xfId="12986" xr:uid="{D3223FF2-00DB-49B5-A78A-6C3C7FB7545B}"/>
    <cellStyle name="Currency 13 2 3 6 6" xfId="26676" xr:uid="{FB85DC78-AB5C-44F7-A978-44CB900AE496}"/>
    <cellStyle name="Currency 13 2 3 6 7" xfId="41560" xr:uid="{5594D778-3294-475F-81AC-7D211BA86856}"/>
    <cellStyle name="Currency 13 2 3 7" xfId="7838" xr:uid="{73CAAB64-092A-448E-A62E-7672F6B5690C}"/>
    <cellStyle name="Currency 13 2 3 7 2" xfId="11260" xr:uid="{7CF79053-D526-4084-81D6-C91492461F16}"/>
    <cellStyle name="Currency 13 2 3 7 2 2" xfId="24950" xr:uid="{0E2A18E7-7628-4E39-8EE7-03E4E654FC84}"/>
    <cellStyle name="Currency 13 2 3 7 2 2 2" xfId="38642" xr:uid="{B5C206B4-4776-4B68-9625-BCF502DE87BA}"/>
    <cellStyle name="Currency 13 2 3 7 2 2 3" xfId="53526" xr:uid="{277F81E6-9EC5-4D6D-A9C1-53750A12397D}"/>
    <cellStyle name="Currency 13 2 3 7 2 3" xfId="18106" xr:uid="{0FCB250E-5C16-4401-A5C2-A5661D01F795}"/>
    <cellStyle name="Currency 13 2 3 7 2 4" xfId="31796" xr:uid="{4AA27124-4306-497A-981C-06F9F7216E64}"/>
    <cellStyle name="Currency 13 2 3 7 2 5" xfId="46680" xr:uid="{D6F9DFFB-F18C-4E2F-B9D0-9366B7D018C8}"/>
    <cellStyle name="Currency 13 2 3 7 3" xfId="21528" xr:uid="{6F14C387-32D1-4D25-82A5-9D65FE1D0441}"/>
    <cellStyle name="Currency 13 2 3 7 3 2" xfId="35220" xr:uid="{5BDC3FD6-8605-40C1-AD91-88FB242BCE7F}"/>
    <cellStyle name="Currency 13 2 3 7 3 3" xfId="50104" xr:uid="{3FE61978-105B-4C03-9D09-F4A15B461BAA}"/>
    <cellStyle name="Currency 13 2 3 7 4" xfId="14684" xr:uid="{6F3D95A9-FAA4-430E-A0B5-03E1C7E35709}"/>
    <cellStyle name="Currency 13 2 3 7 5" xfId="28374" xr:uid="{DF1E71B3-299E-4BFA-8B0B-019AA30D8A49}"/>
    <cellStyle name="Currency 13 2 3 7 6" xfId="43258" xr:uid="{93B54DD9-B7AE-4D1C-A544-395E8E2A8826}"/>
    <cellStyle name="Currency 13 2 3 8" xfId="9548" xr:uid="{37FCC552-3137-4876-BC57-5AD3DE4A5658}"/>
    <cellStyle name="Currency 13 2 3 8 2" xfId="23238" xr:uid="{A38A3C13-081F-4C0D-AEDA-FC3CE4A5A8BC}"/>
    <cellStyle name="Currency 13 2 3 8 2 2" xfId="36930" xr:uid="{25D25329-12BE-41DA-A243-99399F4A0E4E}"/>
    <cellStyle name="Currency 13 2 3 8 2 3" xfId="51814" xr:uid="{AF816DE5-2520-4646-9689-F439D2F78749}"/>
    <cellStyle name="Currency 13 2 3 8 3" xfId="16394" xr:uid="{79DE1E90-6FC5-420B-B2D9-D6750AA60D09}"/>
    <cellStyle name="Currency 13 2 3 8 4" xfId="30084" xr:uid="{207175BA-C84D-48B1-AC09-D6058FF6AAA2}"/>
    <cellStyle name="Currency 13 2 3 8 5" xfId="44968" xr:uid="{C8089EFF-AEDC-4B1A-858F-F35BB9F09D05}"/>
    <cellStyle name="Currency 13 2 3 9" xfId="19816" xr:uid="{0C8E7898-724F-4A6B-B1DD-B30A76C519AA}"/>
    <cellStyle name="Currency 13 2 3 9 2" xfId="33508" xr:uid="{75D9B61D-28EC-46A6-A137-B57DCA1719FA}"/>
    <cellStyle name="Currency 13 2 3 9 3" xfId="48392" xr:uid="{59D66E05-086F-4874-A615-4DCB649A904F}"/>
    <cellStyle name="Currency 13 2 4" xfId="6139" xr:uid="{D63B4F98-C780-4AE3-B41E-55A3BD680FB6}"/>
    <cellStyle name="Currency 13 2 4 10" xfId="12987" xr:uid="{DE504034-45FA-489E-B9DF-B4C557EC3670}"/>
    <cellStyle name="Currency 13 2 4 11" xfId="26677" xr:uid="{A6498CA4-8BAF-4127-92B4-E5C04D2C0160}"/>
    <cellStyle name="Currency 13 2 4 12" xfId="41561" xr:uid="{80F3AA8F-2AAB-4699-B385-4999BD803006}"/>
    <cellStyle name="Currency 13 2 4 2" xfId="6140" xr:uid="{45D9F5E9-9060-418A-A215-2B92FB595791}"/>
    <cellStyle name="Currency 13 2 4 2 10" xfId="41562" xr:uid="{F2332D63-86EB-498E-B04A-879493A2D04D}"/>
    <cellStyle name="Currency 13 2 4 2 2" xfId="6141" xr:uid="{7D21DDAE-9FBA-42B1-9789-48B7952C86A3}"/>
    <cellStyle name="Currency 13 2 4 2 2 2" xfId="6142" xr:uid="{FDEFD218-63B3-4400-87B5-2FD7F55CF36A}"/>
    <cellStyle name="Currency 13 2 4 2 2 2 2" xfId="7856" xr:uid="{DE826BC7-FA82-4759-A271-30406BB7F8BC}"/>
    <cellStyle name="Currency 13 2 4 2 2 2 2 2" xfId="11278" xr:uid="{3195B13B-3048-452C-B193-A6E05B2DA7C6}"/>
    <cellStyle name="Currency 13 2 4 2 2 2 2 2 2" xfId="24968" xr:uid="{F9177068-8383-4664-9CD6-E43AB9E09E9E}"/>
    <cellStyle name="Currency 13 2 4 2 2 2 2 2 2 2" xfId="38660" xr:uid="{2F08D310-1AE7-4ED0-BDBC-9A36B81EDE6C}"/>
    <cellStyle name="Currency 13 2 4 2 2 2 2 2 2 3" xfId="53544" xr:uid="{52B26D30-59FB-40F1-B406-8B0EAB5BF924}"/>
    <cellStyle name="Currency 13 2 4 2 2 2 2 2 3" xfId="18124" xr:uid="{EF4EF235-AD32-4E9B-BD2F-B5180B9857E8}"/>
    <cellStyle name="Currency 13 2 4 2 2 2 2 2 4" xfId="31814" xr:uid="{7D33933D-138E-4A39-85D6-B0BCEB71FC3E}"/>
    <cellStyle name="Currency 13 2 4 2 2 2 2 2 5" xfId="46698" xr:uid="{CFDE2ED0-7F3E-48D7-AA36-D8F9AB24DD88}"/>
    <cellStyle name="Currency 13 2 4 2 2 2 2 3" xfId="21546" xr:uid="{E80C4499-6DE9-4CA5-88B2-9AEACF6B97D7}"/>
    <cellStyle name="Currency 13 2 4 2 2 2 2 3 2" xfId="35238" xr:uid="{EDBDC95C-1360-4FBC-A0BF-C1417732F196}"/>
    <cellStyle name="Currency 13 2 4 2 2 2 2 3 3" xfId="50122" xr:uid="{773125C0-4CBC-4F1F-BCEE-2D6CAE455221}"/>
    <cellStyle name="Currency 13 2 4 2 2 2 2 4" xfId="14702" xr:uid="{256BA1B7-09E5-43E0-A4BE-AB0DA220A738}"/>
    <cellStyle name="Currency 13 2 4 2 2 2 2 5" xfId="28392" xr:uid="{22A2D4BC-3AE8-42C0-9AED-C691147BBAF8}"/>
    <cellStyle name="Currency 13 2 4 2 2 2 2 6" xfId="43276" xr:uid="{BA7EA573-320A-4483-A886-FC0369ACBF79}"/>
    <cellStyle name="Currency 13 2 4 2 2 2 3" xfId="9566" xr:uid="{673F04A4-D784-471E-A8EE-60DD5B69B05A}"/>
    <cellStyle name="Currency 13 2 4 2 2 2 3 2" xfId="23256" xr:uid="{C9C6ED5F-0432-40E1-8077-1C597B005237}"/>
    <cellStyle name="Currency 13 2 4 2 2 2 3 2 2" xfId="36948" xr:uid="{11A0A0C6-EDC5-46CC-9D3D-1923A81319DD}"/>
    <cellStyle name="Currency 13 2 4 2 2 2 3 2 3" xfId="51832" xr:uid="{739FE652-309C-4420-8268-FBD4912A0160}"/>
    <cellStyle name="Currency 13 2 4 2 2 2 3 3" xfId="16412" xr:uid="{5D786993-A7AD-4859-A910-999E70692876}"/>
    <cellStyle name="Currency 13 2 4 2 2 2 3 4" xfId="30102" xr:uid="{3BCC00C5-75E5-4FCF-994A-720E642D0232}"/>
    <cellStyle name="Currency 13 2 4 2 2 2 3 5" xfId="44986" xr:uid="{6C7D6EFE-3B81-4437-8E3E-7FD8377C647D}"/>
    <cellStyle name="Currency 13 2 4 2 2 2 4" xfId="19834" xr:uid="{26E24A3D-6DC8-40B6-9DEA-F6EDCD1C6C74}"/>
    <cellStyle name="Currency 13 2 4 2 2 2 4 2" xfId="33526" xr:uid="{2D841E7E-9003-4BDB-9DA9-6DFC958C0C1F}"/>
    <cellStyle name="Currency 13 2 4 2 2 2 4 3" xfId="48410" xr:uid="{BB7A556C-81A8-4C00-A120-9AD23B734110}"/>
    <cellStyle name="Currency 13 2 4 2 2 2 5" xfId="12990" xr:uid="{23AFAFCE-454C-41BE-BF12-30705C918DB7}"/>
    <cellStyle name="Currency 13 2 4 2 2 2 6" xfId="26680" xr:uid="{3EDA3F74-C8F1-4B76-A34E-A579189DF52A}"/>
    <cellStyle name="Currency 13 2 4 2 2 2 7" xfId="41564" xr:uid="{4A0A1A45-3F55-415D-A28C-605F31DB90C4}"/>
    <cellStyle name="Currency 13 2 4 2 2 3" xfId="7855" xr:uid="{11CEAC58-2A46-4139-B5F0-788F04AD5356}"/>
    <cellStyle name="Currency 13 2 4 2 2 3 2" xfId="11277" xr:uid="{4BA51121-E92C-441C-9BC7-EE454D1C6EFC}"/>
    <cellStyle name="Currency 13 2 4 2 2 3 2 2" xfId="24967" xr:uid="{CA6CD114-3D82-44BD-A26C-E9EB42199850}"/>
    <cellStyle name="Currency 13 2 4 2 2 3 2 2 2" xfId="38659" xr:uid="{9026B932-1A90-499B-9755-7925E89EFDD8}"/>
    <cellStyle name="Currency 13 2 4 2 2 3 2 2 3" xfId="53543" xr:uid="{CF317011-7ACE-4ADD-BCE0-7D209B53A7BC}"/>
    <cellStyle name="Currency 13 2 4 2 2 3 2 3" xfId="18123" xr:uid="{3CE08735-255E-46F5-B3D2-F10FBDA87235}"/>
    <cellStyle name="Currency 13 2 4 2 2 3 2 4" xfId="31813" xr:uid="{79437E46-660D-4D3A-B134-E5CA49DBD103}"/>
    <cellStyle name="Currency 13 2 4 2 2 3 2 5" xfId="46697" xr:uid="{846FF15B-F6F0-4F84-AB0A-0A51B3C76372}"/>
    <cellStyle name="Currency 13 2 4 2 2 3 3" xfId="21545" xr:uid="{15ADBE3A-0E23-4899-AA85-3BEE80298EB3}"/>
    <cellStyle name="Currency 13 2 4 2 2 3 3 2" xfId="35237" xr:uid="{FDE36235-FB33-463F-9A03-C36B2504337C}"/>
    <cellStyle name="Currency 13 2 4 2 2 3 3 3" xfId="50121" xr:uid="{435D778E-2346-4CEF-B9FC-F0BAE3A8ED39}"/>
    <cellStyle name="Currency 13 2 4 2 2 3 4" xfId="14701" xr:uid="{5AEC785D-EA7C-4C48-897C-78545EE0DBB1}"/>
    <cellStyle name="Currency 13 2 4 2 2 3 5" xfId="28391" xr:uid="{02037571-425A-4830-B3A6-DCA042EEE6BA}"/>
    <cellStyle name="Currency 13 2 4 2 2 3 6" xfId="43275" xr:uid="{520DA452-59ED-47E6-A753-DFFC9268F3FB}"/>
    <cellStyle name="Currency 13 2 4 2 2 4" xfId="9565" xr:uid="{F75AA8E1-DF65-4ACB-B460-CBC72D556329}"/>
    <cellStyle name="Currency 13 2 4 2 2 4 2" xfId="23255" xr:uid="{FD2404EE-5742-4348-893C-A42FC4048D2A}"/>
    <cellStyle name="Currency 13 2 4 2 2 4 2 2" xfId="36947" xr:uid="{3D07CDB8-9609-4875-8DC6-336462A557F9}"/>
    <cellStyle name="Currency 13 2 4 2 2 4 2 3" xfId="51831" xr:uid="{CF00B38D-EF8E-41B4-9C4F-24DBC20F4A68}"/>
    <cellStyle name="Currency 13 2 4 2 2 4 3" xfId="16411" xr:uid="{A28E3CCE-ED8B-43A1-8969-550D976B2989}"/>
    <cellStyle name="Currency 13 2 4 2 2 4 4" xfId="30101" xr:uid="{EDABBC21-9311-4F05-879D-77EC8B784B59}"/>
    <cellStyle name="Currency 13 2 4 2 2 4 5" xfId="44985" xr:uid="{8C42D4B0-A043-4169-ADFA-519DBDDE2FF6}"/>
    <cellStyle name="Currency 13 2 4 2 2 5" xfId="19833" xr:uid="{BE1DE963-866C-42DA-B3C1-0ADF4070F5F5}"/>
    <cellStyle name="Currency 13 2 4 2 2 5 2" xfId="33525" xr:uid="{1EEB1F35-B23B-4862-8F22-ED956A91FCE4}"/>
    <cellStyle name="Currency 13 2 4 2 2 5 3" xfId="48409" xr:uid="{5C51A555-5354-453B-92D8-EDB52FF007DD}"/>
    <cellStyle name="Currency 13 2 4 2 2 6" xfId="12989" xr:uid="{3790BFAD-71AF-4295-B710-25BC4340F043}"/>
    <cellStyle name="Currency 13 2 4 2 2 7" xfId="26679" xr:uid="{014C4040-C264-41F4-875D-972312BFA2AB}"/>
    <cellStyle name="Currency 13 2 4 2 2 8" xfId="41563" xr:uid="{39101FE6-731A-4A19-9CAE-90BF9ACD732C}"/>
    <cellStyle name="Currency 13 2 4 2 3" xfId="6143" xr:uid="{8A3BA7C0-8C8D-4649-A12D-45FA2A946F2B}"/>
    <cellStyle name="Currency 13 2 4 2 3 2" xfId="7857" xr:uid="{0697A759-D4B0-4953-85D5-C351BE766EFD}"/>
    <cellStyle name="Currency 13 2 4 2 3 2 2" xfId="11279" xr:uid="{D9FCCFA1-A59E-4420-AB62-B26853AA8871}"/>
    <cellStyle name="Currency 13 2 4 2 3 2 2 2" xfId="24969" xr:uid="{FCDDCC01-0DB6-4094-8C6B-DDD37B58E870}"/>
    <cellStyle name="Currency 13 2 4 2 3 2 2 2 2" xfId="38661" xr:uid="{D1999D41-95C5-47CE-A57A-2209A4F0DB04}"/>
    <cellStyle name="Currency 13 2 4 2 3 2 2 2 3" xfId="53545" xr:uid="{5CFEBDD7-3356-44C5-8559-20CB3AAA1CB6}"/>
    <cellStyle name="Currency 13 2 4 2 3 2 2 3" xfId="18125" xr:uid="{5040D092-22B5-48D0-8F2E-EDDA95C65E99}"/>
    <cellStyle name="Currency 13 2 4 2 3 2 2 4" xfId="31815" xr:uid="{CBA82BDD-0434-4EC8-9938-CD6760C3FAC3}"/>
    <cellStyle name="Currency 13 2 4 2 3 2 2 5" xfId="46699" xr:uid="{2818C5AC-E32D-4948-96B5-3544FA2C23D5}"/>
    <cellStyle name="Currency 13 2 4 2 3 2 3" xfId="21547" xr:uid="{0BAA60FA-4878-4654-8453-2D64B913AC65}"/>
    <cellStyle name="Currency 13 2 4 2 3 2 3 2" xfId="35239" xr:uid="{6A55A5F8-DCE2-4215-B00F-5F8D176033A0}"/>
    <cellStyle name="Currency 13 2 4 2 3 2 3 3" xfId="50123" xr:uid="{B2325BFB-0BCF-4524-AF81-FE44268F2CFA}"/>
    <cellStyle name="Currency 13 2 4 2 3 2 4" xfId="14703" xr:uid="{C103E5FB-0D10-4A29-962A-85EAFB1C9DE2}"/>
    <cellStyle name="Currency 13 2 4 2 3 2 5" xfId="28393" xr:uid="{8E245502-E812-43A9-9C39-EA107ACED9AA}"/>
    <cellStyle name="Currency 13 2 4 2 3 2 6" xfId="43277" xr:uid="{F5CDC7E5-283D-4857-A6B5-9EDD4258816C}"/>
    <cellStyle name="Currency 13 2 4 2 3 3" xfId="9567" xr:uid="{D6AE5FF7-A853-45DE-9986-ABC506015BAC}"/>
    <cellStyle name="Currency 13 2 4 2 3 3 2" xfId="23257" xr:uid="{09B8B8DF-D9C8-46A3-8A27-5BFD5B9E54AD}"/>
    <cellStyle name="Currency 13 2 4 2 3 3 2 2" xfId="36949" xr:uid="{CB060FCC-EC17-4A6B-A5E4-45331B4CEA3B}"/>
    <cellStyle name="Currency 13 2 4 2 3 3 2 3" xfId="51833" xr:uid="{23EBBBF6-0053-4B49-A7D7-3C63505F00AB}"/>
    <cellStyle name="Currency 13 2 4 2 3 3 3" xfId="16413" xr:uid="{5FF99D0A-5EF4-4B27-ACD2-9C0CB0F2F447}"/>
    <cellStyle name="Currency 13 2 4 2 3 3 4" xfId="30103" xr:uid="{BE0D86FC-EFE9-4E9F-94F0-40584E253625}"/>
    <cellStyle name="Currency 13 2 4 2 3 3 5" xfId="44987" xr:uid="{A404AB0E-158C-448D-8827-0B361D00CE06}"/>
    <cellStyle name="Currency 13 2 4 2 3 4" xfId="19835" xr:uid="{C3B1BACF-96D1-4FE5-B763-2472613B639A}"/>
    <cellStyle name="Currency 13 2 4 2 3 4 2" xfId="33527" xr:uid="{FCC3B1FD-F1A1-4BB5-A5A6-6345932A05C9}"/>
    <cellStyle name="Currency 13 2 4 2 3 4 3" xfId="48411" xr:uid="{68FC9372-270E-48B9-AB5D-24BE142026DE}"/>
    <cellStyle name="Currency 13 2 4 2 3 5" xfId="12991" xr:uid="{00BDE8D3-59D5-4493-BB51-1B2BC4861960}"/>
    <cellStyle name="Currency 13 2 4 2 3 6" xfId="26681" xr:uid="{875AFC7E-45BC-44EA-A163-9278EF49F347}"/>
    <cellStyle name="Currency 13 2 4 2 3 7" xfId="41565" xr:uid="{ADC56552-E2F1-4E11-814A-68ACC8B8A2E9}"/>
    <cellStyle name="Currency 13 2 4 2 4" xfId="6144" xr:uid="{9F5CBDF7-6585-4845-B6B5-16AB321D946B}"/>
    <cellStyle name="Currency 13 2 4 2 4 2" xfId="7858" xr:uid="{03ABEDEA-E40B-4558-8069-16C2B4B8A271}"/>
    <cellStyle name="Currency 13 2 4 2 4 2 2" xfId="11280" xr:uid="{9DEC7DBC-7662-480F-A620-9E457736BEC8}"/>
    <cellStyle name="Currency 13 2 4 2 4 2 2 2" xfId="24970" xr:uid="{BFEED2E3-153F-4CC4-8254-8F0EDE48747F}"/>
    <cellStyle name="Currency 13 2 4 2 4 2 2 2 2" xfId="38662" xr:uid="{62D039F6-2CCF-4D65-87B1-43CB1C9364A2}"/>
    <cellStyle name="Currency 13 2 4 2 4 2 2 2 3" xfId="53546" xr:uid="{B19F0165-0A68-4BBC-ACB5-CDA55AD13D7E}"/>
    <cellStyle name="Currency 13 2 4 2 4 2 2 3" xfId="18126" xr:uid="{E309ADE2-EBB1-4CC7-A3EF-4B1E6CC0E9AD}"/>
    <cellStyle name="Currency 13 2 4 2 4 2 2 4" xfId="31816" xr:uid="{32D95E8C-18C1-463B-AE66-8AFDA4254E11}"/>
    <cellStyle name="Currency 13 2 4 2 4 2 2 5" xfId="46700" xr:uid="{0484FA1E-0E7B-4578-8678-0F2946F67ECA}"/>
    <cellStyle name="Currency 13 2 4 2 4 2 3" xfId="21548" xr:uid="{AFDCECC1-549F-44EF-BE9E-F52205D59A1F}"/>
    <cellStyle name="Currency 13 2 4 2 4 2 3 2" xfId="35240" xr:uid="{956F33E9-FFE1-44A6-A861-063E0272C3F6}"/>
    <cellStyle name="Currency 13 2 4 2 4 2 3 3" xfId="50124" xr:uid="{1DF8F3EC-537D-42F4-843A-4191F292B126}"/>
    <cellStyle name="Currency 13 2 4 2 4 2 4" xfId="14704" xr:uid="{F05F4A94-1F57-405C-A649-4A1792FD39E8}"/>
    <cellStyle name="Currency 13 2 4 2 4 2 5" xfId="28394" xr:uid="{62508FFD-DD80-4571-8ECD-AFC06ABEDCBE}"/>
    <cellStyle name="Currency 13 2 4 2 4 2 6" xfId="43278" xr:uid="{EE06CC7B-264D-4953-9A7B-D61AF641B235}"/>
    <cellStyle name="Currency 13 2 4 2 4 3" xfId="9568" xr:uid="{7074F82C-AF69-48D6-BD38-40A2AE003A3D}"/>
    <cellStyle name="Currency 13 2 4 2 4 3 2" xfId="23258" xr:uid="{2516CAC6-E866-44F3-B95F-D961825A0957}"/>
    <cellStyle name="Currency 13 2 4 2 4 3 2 2" xfId="36950" xr:uid="{B0EC40C6-6627-4308-9FD1-F4FEA3CC0CB4}"/>
    <cellStyle name="Currency 13 2 4 2 4 3 2 3" xfId="51834" xr:uid="{E0AB5541-3592-4CBE-BF36-F371A23470F0}"/>
    <cellStyle name="Currency 13 2 4 2 4 3 3" xfId="16414" xr:uid="{43BF9E3E-F418-4675-8315-5C2E251D2C2D}"/>
    <cellStyle name="Currency 13 2 4 2 4 3 4" xfId="30104" xr:uid="{D9B342E3-2B74-4F45-BFD3-A372256C30AE}"/>
    <cellStyle name="Currency 13 2 4 2 4 3 5" xfId="44988" xr:uid="{1F758831-838E-4196-A37D-000D18CFF5C4}"/>
    <cellStyle name="Currency 13 2 4 2 4 4" xfId="19836" xr:uid="{955DD851-757D-4416-B57B-E69CC2861797}"/>
    <cellStyle name="Currency 13 2 4 2 4 4 2" xfId="33528" xr:uid="{65259F50-989E-4A9D-AA6F-D1D78EB0C165}"/>
    <cellStyle name="Currency 13 2 4 2 4 4 3" xfId="48412" xr:uid="{E666F5FA-10DC-407A-ADCE-7C48EEE0363F}"/>
    <cellStyle name="Currency 13 2 4 2 4 5" xfId="12992" xr:uid="{2226A8BC-C343-4300-AF13-BB6DA687EDFC}"/>
    <cellStyle name="Currency 13 2 4 2 4 6" xfId="26682" xr:uid="{CF93240D-C49F-4CAF-83D3-E6E6CDD96AF5}"/>
    <cellStyle name="Currency 13 2 4 2 4 7" xfId="41566" xr:uid="{717A2361-DC44-463B-A5A5-8D69120E784A}"/>
    <cellStyle name="Currency 13 2 4 2 5" xfId="7854" xr:uid="{EA8CAF2C-0EA6-482E-9009-52BAA4627F39}"/>
    <cellStyle name="Currency 13 2 4 2 5 2" xfId="11276" xr:uid="{4180B13D-02A6-4083-9521-42E8E04D199D}"/>
    <cellStyle name="Currency 13 2 4 2 5 2 2" xfId="24966" xr:uid="{2A89F91A-BA83-47A9-9971-5FE1462A2850}"/>
    <cellStyle name="Currency 13 2 4 2 5 2 2 2" xfId="38658" xr:uid="{ECC66C30-671A-4448-8B75-9B9ABE509524}"/>
    <cellStyle name="Currency 13 2 4 2 5 2 2 3" xfId="53542" xr:uid="{90A9096E-777E-4825-A775-70AA7B2ACA60}"/>
    <cellStyle name="Currency 13 2 4 2 5 2 3" xfId="18122" xr:uid="{2071348B-51FA-4035-A820-4832FDD6168E}"/>
    <cellStyle name="Currency 13 2 4 2 5 2 4" xfId="31812" xr:uid="{F22A1F2F-97E9-4AE0-8EFB-F77C53AA8B02}"/>
    <cellStyle name="Currency 13 2 4 2 5 2 5" xfId="46696" xr:uid="{A2D58614-00CD-4886-90C7-CB1B2EC93899}"/>
    <cellStyle name="Currency 13 2 4 2 5 3" xfId="21544" xr:uid="{F496F4EC-7827-4083-86EA-9297F387AF60}"/>
    <cellStyle name="Currency 13 2 4 2 5 3 2" xfId="35236" xr:uid="{E8B37C54-13A2-4C86-ACE5-8E56FF9E878D}"/>
    <cellStyle name="Currency 13 2 4 2 5 3 3" xfId="50120" xr:uid="{16E489F8-2C88-4BDF-862D-7790E0E45AFF}"/>
    <cellStyle name="Currency 13 2 4 2 5 4" xfId="14700" xr:uid="{9C67336D-3E64-47F5-ACDB-C8AD39BFE04E}"/>
    <cellStyle name="Currency 13 2 4 2 5 5" xfId="28390" xr:uid="{A08EFC2F-5F7E-4814-A524-9B5BEF04EFD5}"/>
    <cellStyle name="Currency 13 2 4 2 5 6" xfId="43274" xr:uid="{521E482D-BDA7-42DE-930E-1098F7D3A155}"/>
    <cellStyle name="Currency 13 2 4 2 6" xfId="9564" xr:uid="{3580B55E-0656-48B1-BF0F-EF2B6A6A5573}"/>
    <cellStyle name="Currency 13 2 4 2 6 2" xfId="23254" xr:uid="{278B17AA-A193-4B11-BBEA-08A2574ED925}"/>
    <cellStyle name="Currency 13 2 4 2 6 2 2" xfId="36946" xr:uid="{5F19FB72-3032-453F-9FA3-0A432635EE0C}"/>
    <cellStyle name="Currency 13 2 4 2 6 2 3" xfId="51830" xr:uid="{C805FFF6-58E3-4D96-B5D6-B67917ABB6C5}"/>
    <cellStyle name="Currency 13 2 4 2 6 3" xfId="16410" xr:uid="{13291BDB-CD5C-4DE5-8497-F53D3CAFFBE2}"/>
    <cellStyle name="Currency 13 2 4 2 6 4" xfId="30100" xr:uid="{70D587F2-C064-4DCC-A35E-F452FB040BA7}"/>
    <cellStyle name="Currency 13 2 4 2 6 5" xfId="44984" xr:uid="{01B8DA89-7771-4425-AECF-154E4268E4CA}"/>
    <cellStyle name="Currency 13 2 4 2 7" xfId="19832" xr:uid="{BECA47B0-26F0-4526-9554-93FA89349476}"/>
    <cellStyle name="Currency 13 2 4 2 7 2" xfId="33524" xr:uid="{985D0386-8432-49ED-B5BD-F00C21AC2C07}"/>
    <cellStyle name="Currency 13 2 4 2 7 3" xfId="48408" xr:uid="{D7DA8338-53A9-4B0D-A1B9-1C06C073CDF9}"/>
    <cellStyle name="Currency 13 2 4 2 8" xfId="12988" xr:uid="{E65CA7F2-DA21-4AAE-BF44-B3ED28F22035}"/>
    <cellStyle name="Currency 13 2 4 2 9" xfId="26678" xr:uid="{C39C0326-EF10-4A25-9E48-19A59E3B733D}"/>
    <cellStyle name="Currency 13 2 4 3" xfId="6145" xr:uid="{B353DBAD-B2A6-468C-A02E-DC4C1DA01939}"/>
    <cellStyle name="Currency 13 2 4 3 10" xfId="41567" xr:uid="{2BECFFD1-705D-4AD1-A595-60BFA56CA936}"/>
    <cellStyle name="Currency 13 2 4 3 2" xfId="6146" xr:uid="{872D3E67-48C4-4C87-9EF2-993D833277E6}"/>
    <cellStyle name="Currency 13 2 4 3 2 2" xfId="6147" xr:uid="{54E02210-F8D1-4D95-9B8E-78F55DEC3BBA}"/>
    <cellStyle name="Currency 13 2 4 3 2 2 2" xfId="7861" xr:uid="{FBEAE28B-C37E-49A3-A19A-3CA0A36974F7}"/>
    <cellStyle name="Currency 13 2 4 3 2 2 2 2" xfId="11283" xr:uid="{E93DA3F7-6675-4B95-99DE-66D33D023185}"/>
    <cellStyle name="Currency 13 2 4 3 2 2 2 2 2" xfId="24973" xr:uid="{99342777-6100-45E8-9949-9048A88974BA}"/>
    <cellStyle name="Currency 13 2 4 3 2 2 2 2 2 2" xfId="38665" xr:uid="{8330F611-3B49-486E-89E8-47928E129E71}"/>
    <cellStyle name="Currency 13 2 4 3 2 2 2 2 2 3" xfId="53549" xr:uid="{87B3AD3B-48AD-4242-A881-47C002D13270}"/>
    <cellStyle name="Currency 13 2 4 3 2 2 2 2 3" xfId="18129" xr:uid="{08796B14-7322-4CF0-8437-632E5051B3B6}"/>
    <cellStyle name="Currency 13 2 4 3 2 2 2 2 4" xfId="31819" xr:uid="{28A168BF-5CCA-4C99-BB69-DE40761964C5}"/>
    <cellStyle name="Currency 13 2 4 3 2 2 2 2 5" xfId="46703" xr:uid="{67280A46-DB37-44A1-B53A-12BBA943BA2D}"/>
    <cellStyle name="Currency 13 2 4 3 2 2 2 3" xfId="21551" xr:uid="{9795B908-F878-4DFA-817A-B648BF4BFBC3}"/>
    <cellStyle name="Currency 13 2 4 3 2 2 2 3 2" xfId="35243" xr:uid="{5610586D-8C7D-42B5-8DEB-A79563E695E7}"/>
    <cellStyle name="Currency 13 2 4 3 2 2 2 3 3" xfId="50127" xr:uid="{404D8145-C4ED-4FA3-A51F-3C44FA79596D}"/>
    <cellStyle name="Currency 13 2 4 3 2 2 2 4" xfId="14707" xr:uid="{9B9D50BF-1CFB-4625-B6C2-7C28256EB0BE}"/>
    <cellStyle name="Currency 13 2 4 3 2 2 2 5" xfId="28397" xr:uid="{2ED9E45F-C15F-4DC8-BD8E-0B086115F15C}"/>
    <cellStyle name="Currency 13 2 4 3 2 2 2 6" xfId="43281" xr:uid="{56562400-BF9D-4E97-A23F-A15D315956DB}"/>
    <cellStyle name="Currency 13 2 4 3 2 2 3" xfId="9571" xr:uid="{25EBC721-8600-4600-9054-113ABC9052BB}"/>
    <cellStyle name="Currency 13 2 4 3 2 2 3 2" xfId="23261" xr:uid="{C7FE5703-24C4-47A2-BFCE-29052CF071CF}"/>
    <cellStyle name="Currency 13 2 4 3 2 2 3 2 2" xfId="36953" xr:uid="{026D78FB-B182-4551-8E18-4A112F588237}"/>
    <cellStyle name="Currency 13 2 4 3 2 2 3 2 3" xfId="51837" xr:uid="{5786DA06-A561-495E-9D9A-1B12AD4880E4}"/>
    <cellStyle name="Currency 13 2 4 3 2 2 3 3" xfId="16417" xr:uid="{4F189B38-91D9-4279-89E0-EFABE2854AEC}"/>
    <cellStyle name="Currency 13 2 4 3 2 2 3 4" xfId="30107" xr:uid="{A5915238-0A8B-4085-9463-22C949665A1A}"/>
    <cellStyle name="Currency 13 2 4 3 2 2 3 5" xfId="44991" xr:uid="{A7E0153C-2F45-4B25-B891-A74EAED8898F}"/>
    <cellStyle name="Currency 13 2 4 3 2 2 4" xfId="19839" xr:uid="{F85F600F-E7D4-4B56-A7B6-61154349AA5C}"/>
    <cellStyle name="Currency 13 2 4 3 2 2 4 2" xfId="33531" xr:uid="{BE8283A8-FB8A-466F-B84A-E2CD54CF09E5}"/>
    <cellStyle name="Currency 13 2 4 3 2 2 4 3" xfId="48415" xr:uid="{5E093DD6-0A7C-4BC2-8EAD-B9BC70C7AE6C}"/>
    <cellStyle name="Currency 13 2 4 3 2 2 5" xfId="12995" xr:uid="{DCDFA573-4671-4381-972A-1B63C24F467D}"/>
    <cellStyle name="Currency 13 2 4 3 2 2 6" xfId="26685" xr:uid="{B89979DA-EF8B-4C81-9F39-8598D31A8590}"/>
    <cellStyle name="Currency 13 2 4 3 2 2 7" xfId="41569" xr:uid="{433A2E37-4C14-45AA-ADBD-0F241A6767A0}"/>
    <cellStyle name="Currency 13 2 4 3 2 3" xfId="7860" xr:uid="{45DED658-834E-49C9-BEA8-4A486879B8FB}"/>
    <cellStyle name="Currency 13 2 4 3 2 3 2" xfId="11282" xr:uid="{5500ACBE-504C-4FDB-8E52-AEA7D1CBA9F0}"/>
    <cellStyle name="Currency 13 2 4 3 2 3 2 2" xfId="24972" xr:uid="{2EF7D266-913A-48A6-8E30-C1B00B26EB5C}"/>
    <cellStyle name="Currency 13 2 4 3 2 3 2 2 2" xfId="38664" xr:uid="{EE540FF9-3E85-41FE-8932-0AC9210BA64F}"/>
    <cellStyle name="Currency 13 2 4 3 2 3 2 2 3" xfId="53548" xr:uid="{5E69AB7D-63FE-44D4-9D4B-B57D510F626E}"/>
    <cellStyle name="Currency 13 2 4 3 2 3 2 3" xfId="18128" xr:uid="{CED6BA9F-0D97-478A-9AB6-122294ED99C3}"/>
    <cellStyle name="Currency 13 2 4 3 2 3 2 4" xfId="31818" xr:uid="{959C366F-2BE6-465C-A204-8FCEDA4C5D00}"/>
    <cellStyle name="Currency 13 2 4 3 2 3 2 5" xfId="46702" xr:uid="{52B5ABBC-CBAA-475E-A344-DB99FC9B8E7D}"/>
    <cellStyle name="Currency 13 2 4 3 2 3 3" xfId="21550" xr:uid="{A51D5BC9-C780-4342-BA1F-2447AF46812E}"/>
    <cellStyle name="Currency 13 2 4 3 2 3 3 2" xfId="35242" xr:uid="{B1FAB62E-10A2-494B-B7BD-3A6622A2A967}"/>
    <cellStyle name="Currency 13 2 4 3 2 3 3 3" xfId="50126" xr:uid="{30416DF4-89A9-4408-A338-B803A7C87A67}"/>
    <cellStyle name="Currency 13 2 4 3 2 3 4" xfId="14706" xr:uid="{606F150D-67DF-4204-B830-9D3FB0798462}"/>
    <cellStyle name="Currency 13 2 4 3 2 3 5" xfId="28396" xr:uid="{D503B917-6B92-4221-99A0-7FD7B0136985}"/>
    <cellStyle name="Currency 13 2 4 3 2 3 6" xfId="43280" xr:uid="{D2B81511-6E36-4AB4-9392-B702615A5A7D}"/>
    <cellStyle name="Currency 13 2 4 3 2 4" xfId="9570" xr:uid="{FB79D29F-8E0A-49CE-A403-152B8EFB29EF}"/>
    <cellStyle name="Currency 13 2 4 3 2 4 2" xfId="23260" xr:uid="{775D8F71-ECF2-4115-9949-35AA52492F36}"/>
    <cellStyle name="Currency 13 2 4 3 2 4 2 2" xfId="36952" xr:uid="{9B464C7A-BFE2-418C-A36C-52844918F2D7}"/>
    <cellStyle name="Currency 13 2 4 3 2 4 2 3" xfId="51836" xr:uid="{8434225E-22CD-4812-A089-8D205F3D08C7}"/>
    <cellStyle name="Currency 13 2 4 3 2 4 3" xfId="16416" xr:uid="{A3972DA4-5E25-46C0-98EC-8A75698AF6A3}"/>
    <cellStyle name="Currency 13 2 4 3 2 4 4" xfId="30106" xr:uid="{8B3BFED4-ABF0-4026-AC3D-4BCB158EB0F4}"/>
    <cellStyle name="Currency 13 2 4 3 2 4 5" xfId="44990" xr:uid="{43E6AF02-331D-4EB0-900D-3D521669260A}"/>
    <cellStyle name="Currency 13 2 4 3 2 5" xfId="19838" xr:uid="{2E4A656C-F8A0-4295-9975-3E8B2652D5E5}"/>
    <cellStyle name="Currency 13 2 4 3 2 5 2" xfId="33530" xr:uid="{49C9E9FE-A0CD-4DE1-910C-07090B0EE1DD}"/>
    <cellStyle name="Currency 13 2 4 3 2 5 3" xfId="48414" xr:uid="{8B590E0A-3599-44A6-8465-38BE76D45F91}"/>
    <cellStyle name="Currency 13 2 4 3 2 6" xfId="12994" xr:uid="{73AE9996-C107-4E0F-B8F9-5AC608CAABB7}"/>
    <cellStyle name="Currency 13 2 4 3 2 7" xfId="26684" xr:uid="{C8FD5D11-2190-44FB-9B8D-940A7AE64D08}"/>
    <cellStyle name="Currency 13 2 4 3 2 8" xfId="41568" xr:uid="{1A245BCE-5C0B-4A40-B9B4-D85555CC194F}"/>
    <cellStyle name="Currency 13 2 4 3 3" xfId="6148" xr:uid="{81C7940F-ED73-457C-982C-8F7AFFFCCF1F}"/>
    <cellStyle name="Currency 13 2 4 3 3 2" xfId="7862" xr:uid="{3777A23E-A18F-42D7-9D95-D30EBE2F0281}"/>
    <cellStyle name="Currency 13 2 4 3 3 2 2" xfId="11284" xr:uid="{B85DA334-83DC-438A-BFC8-8066AC5EDF9A}"/>
    <cellStyle name="Currency 13 2 4 3 3 2 2 2" xfId="24974" xr:uid="{3A9D625C-5E43-4A29-917A-AE7F4F6FB35E}"/>
    <cellStyle name="Currency 13 2 4 3 3 2 2 2 2" xfId="38666" xr:uid="{0CAE25F3-FC6F-419E-BFB6-F1517B5B0738}"/>
    <cellStyle name="Currency 13 2 4 3 3 2 2 2 3" xfId="53550" xr:uid="{FD5F85C0-1DAD-4F8E-9556-4F377E8313A6}"/>
    <cellStyle name="Currency 13 2 4 3 3 2 2 3" xfId="18130" xr:uid="{0366BDF6-7AC7-4223-8D70-5DBA5981D56F}"/>
    <cellStyle name="Currency 13 2 4 3 3 2 2 4" xfId="31820" xr:uid="{4C5FB147-27FE-4333-BE37-005D369CB1CF}"/>
    <cellStyle name="Currency 13 2 4 3 3 2 2 5" xfId="46704" xr:uid="{1DB60AEB-B2DE-4090-B6D2-53606D00295A}"/>
    <cellStyle name="Currency 13 2 4 3 3 2 3" xfId="21552" xr:uid="{D210E9EE-AFDA-4BC4-B0E6-6124CCC8C3B7}"/>
    <cellStyle name="Currency 13 2 4 3 3 2 3 2" xfId="35244" xr:uid="{586934B2-1F2B-4EF7-9500-22FA31454178}"/>
    <cellStyle name="Currency 13 2 4 3 3 2 3 3" xfId="50128" xr:uid="{4C75C0D4-B4B4-48CC-A88C-3A5E9638356E}"/>
    <cellStyle name="Currency 13 2 4 3 3 2 4" xfId="14708" xr:uid="{2BEAB912-2FD6-411E-93DF-1937F71A03B5}"/>
    <cellStyle name="Currency 13 2 4 3 3 2 5" xfId="28398" xr:uid="{0934294A-A97E-4F63-8656-CA74AC5E71E2}"/>
    <cellStyle name="Currency 13 2 4 3 3 2 6" xfId="43282" xr:uid="{D891E3B8-B4FF-4FB2-808A-9D4B5DD5B743}"/>
    <cellStyle name="Currency 13 2 4 3 3 3" xfId="9572" xr:uid="{2B6A774A-69FB-4BAC-9C03-F35F86A8B583}"/>
    <cellStyle name="Currency 13 2 4 3 3 3 2" xfId="23262" xr:uid="{8CF673CA-12BB-4FC8-9CA1-BDCDD96CC306}"/>
    <cellStyle name="Currency 13 2 4 3 3 3 2 2" xfId="36954" xr:uid="{C8160977-D51F-4B46-85DC-FF7D95F4FF82}"/>
    <cellStyle name="Currency 13 2 4 3 3 3 2 3" xfId="51838" xr:uid="{F0A6BEE7-724C-4ADE-BE80-69236A2A0C85}"/>
    <cellStyle name="Currency 13 2 4 3 3 3 3" xfId="16418" xr:uid="{50F13646-7B41-4A1A-A0CA-F86FC792D596}"/>
    <cellStyle name="Currency 13 2 4 3 3 3 4" xfId="30108" xr:uid="{F5F39F3B-C0DF-45CF-B64D-B6822AB14E82}"/>
    <cellStyle name="Currency 13 2 4 3 3 3 5" xfId="44992" xr:uid="{AB846F30-8B8F-41B3-91E5-A3EA994DEF0D}"/>
    <cellStyle name="Currency 13 2 4 3 3 4" xfId="19840" xr:uid="{DFCC36B2-2332-4B35-AA13-AC95F9F05BB9}"/>
    <cellStyle name="Currency 13 2 4 3 3 4 2" xfId="33532" xr:uid="{82E6CA8C-C22D-4627-BEEA-FDFA25BBF778}"/>
    <cellStyle name="Currency 13 2 4 3 3 4 3" xfId="48416" xr:uid="{94B1DE92-A80D-461E-8364-777679B8C2BF}"/>
    <cellStyle name="Currency 13 2 4 3 3 5" xfId="12996" xr:uid="{6B4DA7FC-4EFA-4B0F-8CE2-A571BC2772A8}"/>
    <cellStyle name="Currency 13 2 4 3 3 6" xfId="26686" xr:uid="{4F6841EA-5B83-4463-BAE6-0F5A31820795}"/>
    <cellStyle name="Currency 13 2 4 3 3 7" xfId="41570" xr:uid="{BDBB3FE3-D515-46A2-BD13-E771D0DCF7DE}"/>
    <cellStyle name="Currency 13 2 4 3 4" xfId="6149" xr:uid="{CE8314AD-D22F-45F0-9E6C-AA80F3FF3196}"/>
    <cellStyle name="Currency 13 2 4 3 4 2" xfId="7863" xr:uid="{63D5E8A8-408E-418F-AC7A-CEEAE24AA21C}"/>
    <cellStyle name="Currency 13 2 4 3 4 2 2" xfId="11285" xr:uid="{6967FD59-1009-4D2F-B084-DDF46A048E2E}"/>
    <cellStyle name="Currency 13 2 4 3 4 2 2 2" xfId="24975" xr:uid="{405C6C2C-43EA-4F66-B543-C9EF426B0044}"/>
    <cellStyle name="Currency 13 2 4 3 4 2 2 2 2" xfId="38667" xr:uid="{ECC6B079-1977-470C-8ECA-EE5DF4670B1F}"/>
    <cellStyle name="Currency 13 2 4 3 4 2 2 2 3" xfId="53551" xr:uid="{664D385C-3107-4C2E-81A9-DCE9CD1D1174}"/>
    <cellStyle name="Currency 13 2 4 3 4 2 2 3" xfId="18131" xr:uid="{56552CDE-4CC3-4B85-B139-B215C3D852F8}"/>
    <cellStyle name="Currency 13 2 4 3 4 2 2 4" xfId="31821" xr:uid="{C5E5A0EA-75F3-424D-A23A-5B01668E56B9}"/>
    <cellStyle name="Currency 13 2 4 3 4 2 2 5" xfId="46705" xr:uid="{C249477A-0F93-4EDE-A7EC-4C48AE46B619}"/>
    <cellStyle name="Currency 13 2 4 3 4 2 3" xfId="21553" xr:uid="{391242C2-D303-4FD8-AE7E-DA937CEB1B4E}"/>
    <cellStyle name="Currency 13 2 4 3 4 2 3 2" xfId="35245" xr:uid="{D712D439-A13C-4AC2-A2BD-711C778B1A54}"/>
    <cellStyle name="Currency 13 2 4 3 4 2 3 3" xfId="50129" xr:uid="{CC9CF2AD-ED90-473A-8EAE-FE75E907EC24}"/>
    <cellStyle name="Currency 13 2 4 3 4 2 4" xfId="14709" xr:uid="{C725146E-6F1D-4564-B288-716FF0EB9753}"/>
    <cellStyle name="Currency 13 2 4 3 4 2 5" xfId="28399" xr:uid="{22735173-C55B-4FF7-9BFF-9E76A4D0E83A}"/>
    <cellStyle name="Currency 13 2 4 3 4 2 6" xfId="43283" xr:uid="{2722B75E-E210-4524-86EA-B76C7873B956}"/>
    <cellStyle name="Currency 13 2 4 3 4 3" xfId="9573" xr:uid="{BDB724EB-D5E9-49C7-A7BE-8AFF2804DA16}"/>
    <cellStyle name="Currency 13 2 4 3 4 3 2" xfId="23263" xr:uid="{942565CF-3202-4E1E-8C16-F1D29F0587C0}"/>
    <cellStyle name="Currency 13 2 4 3 4 3 2 2" xfId="36955" xr:uid="{AACC1C54-6600-416F-A969-DA7DA27D8C60}"/>
    <cellStyle name="Currency 13 2 4 3 4 3 2 3" xfId="51839" xr:uid="{0EE7FC3C-4569-46A0-A6F5-9620339CD5A1}"/>
    <cellStyle name="Currency 13 2 4 3 4 3 3" xfId="16419" xr:uid="{3087849F-07E6-44D3-8A2C-917BBCFC770B}"/>
    <cellStyle name="Currency 13 2 4 3 4 3 4" xfId="30109" xr:uid="{9DC4B684-EFD7-461B-98AB-0009329409B3}"/>
    <cellStyle name="Currency 13 2 4 3 4 3 5" xfId="44993" xr:uid="{6E0ABC26-3972-4AC0-9A5E-1234E0BE445A}"/>
    <cellStyle name="Currency 13 2 4 3 4 4" xfId="19841" xr:uid="{831B33C2-8E37-42DC-ADDB-89DC092FD73E}"/>
    <cellStyle name="Currency 13 2 4 3 4 4 2" xfId="33533" xr:uid="{E6AD1E4A-8D76-4C49-A68A-A09D702F6BFA}"/>
    <cellStyle name="Currency 13 2 4 3 4 4 3" xfId="48417" xr:uid="{80F87B8F-EC8D-4FD8-AD47-49E3F2BFE022}"/>
    <cellStyle name="Currency 13 2 4 3 4 5" xfId="12997" xr:uid="{A7235783-5373-4FEF-B634-B22D73D18C39}"/>
    <cellStyle name="Currency 13 2 4 3 4 6" xfId="26687" xr:uid="{CF8E2BFE-7012-4C01-8D5D-EA801D8FF1F1}"/>
    <cellStyle name="Currency 13 2 4 3 4 7" xfId="41571" xr:uid="{22816004-59ED-4531-9A62-CBBFB04D19F0}"/>
    <cellStyle name="Currency 13 2 4 3 5" xfId="7859" xr:uid="{B1899FB1-1FF1-4EC8-8B15-12C1AEF0B621}"/>
    <cellStyle name="Currency 13 2 4 3 5 2" xfId="11281" xr:uid="{6C4F9ED4-E8BC-4B53-9017-E200D82F5B08}"/>
    <cellStyle name="Currency 13 2 4 3 5 2 2" xfId="24971" xr:uid="{B31C60E5-51A9-47DD-A745-FB5FD5F4F3F2}"/>
    <cellStyle name="Currency 13 2 4 3 5 2 2 2" xfId="38663" xr:uid="{19F7A891-0AE6-454C-A1AF-4A4CC09CCDE2}"/>
    <cellStyle name="Currency 13 2 4 3 5 2 2 3" xfId="53547" xr:uid="{7F9B304C-9A16-43DD-BAD8-657F1E1E0E36}"/>
    <cellStyle name="Currency 13 2 4 3 5 2 3" xfId="18127" xr:uid="{A57FB57F-4DAE-44B1-A935-0782D8D88596}"/>
    <cellStyle name="Currency 13 2 4 3 5 2 4" xfId="31817" xr:uid="{38438BF9-A8B2-4918-8956-672B27935444}"/>
    <cellStyle name="Currency 13 2 4 3 5 2 5" xfId="46701" xr:uid="{89C02DF7-4144-4BA5-9346-8D065B4D3ABD}"/>
    <cellStyle name="Currency 13 2 4 3 5 3" xfId="21549" xr:uid="{DDCD6B56-5F66-4FFB-B24B-537D674FDC28}"/>
    <cellStyle name="Currency 13 2 4 3 5 3 2" xfId="35241" xr:uid="{EB905C69-0B93-456C-94A4-769C51A0E5B6}"/>
    <cellStyle name="Currency 13 2 4 3 5 3 3" xfId="50125" xr:uid="{BA7D2C0E-FC69-4495-BE9E-90059DDEBA32}"/>
    <cellStyle name="Currency 13 2 4 3 5 4" xfId="14705" xr:uid="{3B3DB6BE-E801-4DD6-94F1-9A8C076DF2F2}"/>
    <cellStyle name="Currency 13 2 4 3 5 5" xfId="28395" xr:uid="{28FBE0AB-A80E-430E-ABF2-A95F1E8199D7}"/>
    <cellStyle name="Currency 13 2 4 3 5 6" xfId="43279" xr:uid="{E04D5F45-1505-49B1-BDAA-080A4383A9A0}"/>
    <cellStyle name="Currency 13 2 4 3 6" xfId="9569" xr:uid="{85BAB784-A481-4D53-9C32-00C9F7047B8C}"/>
    <cellStyle name="Currency 13 2 4 3 6 2" xfId="23259" xr:uid="{50211EC7-94B8-491C-A66E-DD56020051BE}"/>
    <cellStyle name="Currency 13 2 4 3 6 2 2" xfId="36951" xr:uid="{43AE0AB4-1262-42AE-A236-C19C1AEA5CF2}"/>
    <cellStyle name="Currency 13 2 4 3 6 2 3" xfId="51835" xr:uid="{77FC57F3-BB97-45EE-8219-FDB60484757F}"/>
    <cellStyle name="Currency 13 2 4 3 6 3" xfId="16415" xr:uid="{ECC72066-A420-45B6-AA3E-F945267B835E}"/>
    <cellStyle name="Currency 13 2 4 3 6 4" xfId="30105" xr:uid="{26F42E79-36AC-466C-905F-65AEBDAB26C0}"/>
    <cellStyle name="Currency 13 2 4 3 6 5" xfId="44989" xr:uid="{08CA877F-52BC-4C2B-8972-E4B3D4E8B26B}"/>
    <cellStyle name="Currency 13 2 4 3 7" xfId="19837" xr:uid="{18A12107-5EF8-4FEE-8104-4800E5C57A13}"/>
    <cellStyle name="Currency 13 2 4 3 7 2" xfId="33529" xr:uid="{0710671C-92E7-46CA-BDC9-B60A31950F99}"/>
    <cellStyle name="Currency 13 2 4 3 7 3" xfId="48413" xr:uid="{FC417033-6091-4E0C-8D24-5B1A8E8FCD17}"/>
    <cellStyle name="Currency 13 2 4 3 8" xfId="12993" xr:uid="{1D0EFE3C-EAB3-4D89-9671-87A3DEF9131F}"/>
    <cellStyle name="Currency 13 2 4 3 9" xfId="26683" xr:uid="{07F823B5-C9B2-4A27-966F-176D5386D987}"/>
    <cellStyle name="Currency 13 2 4 4" xfId="6150" xr:uid="{BEB6B2DE-66F8-45AA-85CA-A119557F632D}"/>
    <cellStyle name="Currency 13 2 4 4 2" xfId="6151" xr:uid="{1BD45A28-0005-4839-9674-C32355E2F427}"/>
    <cellStyle name="Currency 13 2 4 4 2 2" xfId="7865" xr:uid="{9E19A4D2-95B0-4802-B181-552D891DCC37}"/>
    <cellStyle name="Currency 13 2 4 4 2 2 2" xfId="11287" xr:uid="{F6A5CC4E-AB47-421A-9360-49D65FECF1FB}"/>
    <cellStyle name="Currency 13 2 4 4 2 2 2 2" xfId="24977" xr:uid="{71290DC8-4BE4-4E69-AFFB-197E53F5C9E2}"/>
    <cellStyle name="Currency 13 2 4 4 2 2 2 2 2" xfId="38669" xr:uid="{7078DC26-887F-4F7E-A826-55C54E875BCA}"/>
    <cellStyle name="Currency 13 2 4 4 2 2 2 2 3" xfId="53553" xr:uid="{80468F47-06AA-4A91-82A8-1EF18F6EBA72}"/>
    <cellStyle name="Currency 13 2 4 4 2 2 2 3" xfId="18133" xr:uid="{C1A3A299-ADBA-42D8-B0D5-07FD5C3C5E11}"/>
    <cellStyle name="Currency 13 2 4 4 2 2 2 4" xfId="31823" xr:uid="{58237530-2FE0-485A-9803-1A60390473FF}"/>
    <cellStyle name="Currency 13 2 4 4 2 2 2 5" xfId="46707" xr:uid="{2678C68E-D914-49F5-B637-7614DD4FEE6C}"/>
    <cellStyle name="Currency 13 2 4 4 2 2 3" xfId="21555" xr:uid="{5BBACF92-1A3E-41EB-B891-94400583DF9A}"/>
    <cellStyle name="Currency 13 2 4 4 2 2 3 2" xfId="35247" xr:uid="{4D19D66C-FA70-48D9-B170-62A6973F53FC}"/>
    <cellStyle name="Currency 13 2 4 4 2 2 3 3" xfId="50131" xr:uid="{3E0F4D91-B449-4E8A-A013-BF0FB0E4EFCF}"/>
    <cellStyle name="Currency 13 2 4 4 2 2 4" xfId="14711" xr:uid="{69A118FE-8A53-42C2-BAF9-40D02324674E}"/>
    <cellStyle name="Currency 13 2 4 4 2 2 5" xfId="28401" xr:uid="{793846E9-33C8-4A90-99A1-1395B09A77D4}"/>
    <cellStyle name="Currency 13 2 4 4 2 2 6" xfId="43285" xr:uid="{9FA705F7-298F-4BD0-B238-E690A5B0BC34}"/>
    <cellStyle name="Currency 13 2 4 4 2 3" xfId="9575" xr:uid="{A73B7CFE-E396-4114-80DF-41B98A45C76C}"/>
    <cellStyle name="Currency 13 2 4 4 2 3 2" xfId="23265" xr:uid="{07EFC91A-AD4D-4E65-AC34-6CC41A8588BA}"/>
    <cellStyle name="Currency 13 2 4 4 2 3 2 2" xfId="36957" xr:uid="{78DFAD4E-BCBD-4E5C-A807-706A9DE79531}"/>
    <cellStyle name="Currency 13 2 4 4 2 3 2 3" xfId="51841" xr:uid="{8238C8A2-16E6-4C89-A501-E3948097ABB7}"/>
    <cellStyle name="Currency 13 2 4 4 2 3 3" xfId="16421" xr:uid="{1B145ED3-2459-45A2-ACB5-50C3DB2CBE7C}"/>
    <cellStyle name="Currency 13 2 4 4 2 3 4" xfId="30111" xr:uid="{378F5195-6D03-431F-9EE0-F8A44F1657A6}"/>
    <cellStyle name="Currency 13 2 4 4 2 3 5" xfId="44995" xr:uid="{96C6C8D5-BDD5-4935-BF3F-7D05C3287D37}"/>
    <cellStyle name="Currency 13 2 4 4 2 4" xfId="19843" xr:uid="{29F486C0-BC1C-4E17-8419-5D88EC937D54}"/>
    <cellStyle name="Currency 13 2 4 4 2 4 2" xfId="33535" xr:uid="{B09BB985-4643-4CB4-86DB-36022BEBCA8B}"/>
    <cellStyle name="Currency 13 2 4 4 2 4 3" xfId="48419" xr:uid="{18B879C5-EA7A-40F5-B0BF-F9887439BAB9}"/>
    <cellStyle name="Currency 13 2 4 4 2 5" xfId="12999" xr:uid="{BFFB0D58-531C-41F5-B421-7512961AD216}"/>
    <cellStyle name="Currency 13 2 4 4 2 6" xfId="26689" xr:uid="{0B326B74-F1DF-488A-8B33-5ADCA3FABA5A}"/>
    <cellStyle name="Currency 13 2 4 4 2 7" xfId="41573" xr:uid="{6A0E8423-DA98-4651-8ABB-EC24C7EAE7AD}"/>
    <cellStyle name="Currency 13 2 4 4 3" xfId="7864" xr:uid="{93019DB9-BBA9-41D4-917F-0F352E2B18D1}"/>
    <cellStyle name="Currency 13 2 4 4 3 2" xfId="11286" xr:uid="{D59E79DE-CF2D-4BCB-8E43-B6F6D5A8ED39}"/>
    <cellStyle name="Currency 13 2 4 4 3 2 2" xfId="24976" xr:uid="{02BF6D2C-F5B8-43E7-837B-B0CD1E6C2611}"/>
    <cellStyle name="Currency 13 2 4 4 3 2 2 2" xfId="38668" xr:uid="{56BBF45C-97E7-457D-8F91-E71A66C88F94}"/>
    <cellStyle name="Currency 13 2 4 4 3 2 2 3" xfId="53552" xr:uid="{3E962DC0-AAE3-433E-924C-E2C82CB99967}"/>
    <cellStyle name="Currency 13 2 4 4 3 2 3" xfId="18132" xr:uid="{97DD05CE-6D5F-4DB9-B418-4CC663ABFE6D}"/>
    <cellStyle name="Currency 13 2 4 4 3 2 4" xfId="31822" xr:uid="{4ED63436-24EC-4459-9BC3-D5C87F42BDD9}"/>
    <cellStyle name="Currency 13 2 4 4 3 2 5" xfId="46706" xr:uid="{FCEC4CFD-A592-4984-A3B1-AC84E0D89B94}"/>
    <cellStyle name="Currency 13 2 4 4 3 3" xfId="21554" xr:uid="{980D2F1A-74C3-4168-A902-D91ECD194619}"/>
    <cellStyle name="Currency 13 2 4 4 3 3 2" xfId="35246" xr:uid="{E06E68FD-D757-4950-89A4-6570A6AFE54D}"/>
    <cellStyle name="Currency 13 2 4 4 3 3 3" xfId="50130" xr:uid="{FFF8B931-0150-4A9C-A8FD-A7089C2F6661}"/>
    <cellStyle name="Currency 13 2 4 4 3 4" xfId="14710" xr:uid="{9DD12AAE-2852-4D60-B86D-95E1EDF0DF95}"/>
    <cellStyle name="Currency 13 2 4 4 3 5" xfId="28400" xr:uid="{13FA89E0-949A-448F-B8E5-8FE3A3E67DE2}"/>
    <cellStyle name="Currency 13 2 4 4 3 6" xfId="43284" xr:uid="{87D4C9D5-D1FD-4556-BA6F-E1F43D246CE9}"/>
    <cellStyle name="Currency 13 2 4 4 4" xfId="9574" xr:uid="{5A2E404E-6C41-4CA5-B365-2294DE3FDF6C}"/>
    <cellStyle name="Currency 13 2 4 4 4 2" xfId="23264" xr:uid="{2E6B050F-5D3B-45D2-8E88-8C9F455A3038}"/>
    <cellStyle name="Currency 13 2 4 4 4 2 2" xfId="36956" xr:uid="{02E797DA-905B-492A-9C60-A3D6F4D6430B}"/>
    <cellStyle name="Currency 13 2 4 4 4 2 3" xfId="51840" xr:uid="{8437C110-A3AE-4397-B20A-75B81497780C}"/>
    <cellStyle name="Currency 13 2 4 4 4 3" xfId="16420" xr:uid="{A925F12B-5825-45FC-8FD7-AC41D03638C1}"/>
    <cellStyle name="Currency 13 2 4 4 4 4" xfId="30110" xr:uid="{7EAA715B-8A2E-4FAA-AE25-ED62D0AFCBA5}"/>
    <cellStyle name="Currency 13 2 4 4 4 5" xfId="44994" xr:uid="{3F7FC8EE-9AE6-4C55-9A3F-CCC64AC38ED5}"/>
    <cellStyle name="Currency 13 2 4 4 5" xfId="19842" xr:uid="{183F6D29-86C4-4AB1-AACD-0536E60B8611}"/>
    <cellStyle name="Currency 13 2 4 4 5 2" xfId="33534" xr:uid="{3A44B968-1374-4F66-912B-3096D6B19AEF}"/>
    <cellStyle name="Currency 13 2 4 4 5 3" xfId="48418" xr:uid="{2709E539-CDAF-47BF-BF86-D533FEDED8DE}"/>
    <cellStyle name="Currency 13 2 4 4 6" xfId="12998" xr:uid="{E6127651-4910-43D9-852E-A0065236CFE8}"/>
    <cellStyle name="Currency 13 2 4 4 7" xfId="26688" xr:uid="{D38BA319-5989-4EFA-AA4D-50FB6B3E2852}"/>
    <cellStyle name="Currency 13 2 4 4 8" xfId="41572" xr:uid="{8926857B-1B44-4498-B524-AE027B3F5D17}"/>
    <cellStyle name="Currency 13 2 4 5" xfId="6152" xr:uid="{30BED740-3A79-48FA-BC40-0A5F79DB4E4B}"/>
    <cellStyle name="Currency 13 2 4 5 2" xfId="7866" xr:uid="{75E48ABC-2635-4348-AF0A-B841AB7CD2FF}"/>
    <cellStyle name="Currency 13 2 4 5 2 2" xfId="11288" xr:uid="{0804821E-1DCF-4EA1-87B7-A38244B12BD3}"/>
    <cellStyle name="Currency 13 2 4 5 2 2 2" xfId="24978" xr:uid="{C237337C-38FD-451C-BDEB-2F7D01B6DBDA}"/>
    <cellStyle name="Currency 13 2 4 5 2 2 2 2" xfId="38670" xr:uid="{31F68E91-9036-419A-BA38-06D9E57B2DEA}"/>
    <cellStyle name="Currency 13 2 4 5 2 2 2 3" xfId="53554" xr:uid="{8E1A9985-81B6-4182-91AF-AEF4464BC01C}"/>
    <cellStyle name="Currency 13 2 4 5 2 2 3" xfId="18134" xr:uid="{F865D1F3-56FF-47AA-91E9-62B4A8493687}"/>
    <cellStyle name="Currency 13 2 4 5 2 2 4" xfId="31824" xr:uid="{E83AFC31-F292-4BFA-A3CB-D6FE500E5D37}"/>
    <cellStyle name="Currency 13 2 4 5 2 2 5" xfId="46708" xr:uid="{8F429A0D-7DB4-4CB1-96D8-FDCC66138E6C}"/>
    <cellStyle name="Currency 13 2 4 5 2 3" xfId="21556" xr:uid="{AEE8ABDF-F028-4E10-89CE-C553BB89B25A}"/>
    <cellStyle name="Currency 13 2 4 5 2 3 2" xfId="35248" xr:uid="{1F46A766-1D18-4F2B-ADD0-156FD3AC4FA0}"/>
    <cellStyle name="Currency 13 2 4 5 2 3 3" xfId="50132" xr:uid="{9C5783E3-A58F-48F3-AE0E-B0AF724D5D38}"/>
    <cellStyle name="Currency 13 2 4 5 2 4" xfId="14712" xr:uid="{47D7FC50-1CFB-426E-9797-7E37AC34D2D9}"/>
    <cellStyle name="Currency 13 2 4 5 2 5" xfId="28402" xr:uid="{896D131B-FDD4-470D-BC09-D5848B7327AA}"/>
    <cellStyle name="Currency 13 2 4 5 2 6" xfId="43286" xr:uid="{5BCC59B0-960D-4B38-96F8-CAB4C66DEECB}"/>
    <cellStyle name="Currency 13 2 4 5 3" xfId="9576" xr:uid="{68923A92-2D08-4203-AE73-B7A80517A7C1}"/>
    <cellStyle name="Currency 13 2 4 5 3 2" xfId="23266" xr:uid="{428F4348-DF3C-41A3-A2EB-CF96D056DA57}"/>
    <cellStyle name="Currency 13 2 4 5 3 2 2" xfId="36958" xr:uid="{733D668F-C936-4DEB-AB54-11BBB5B7F865}"/>
    <cellStyle name="Currency 13 2 4 5 3 2 3" xfId="51842" xr:uid="{6262E434-0CE9-4B5F-A574-3105A8CD987B}"/>
    <cellStyle name="Currency 13 2 4 5 3 3" xfId="16422" xr:uid="{3B5F416C-619F-46F8-8AAD-9F30041EB3BD}"/>
    <cellStyle name="Currency 13 2 4 5 3 4" xfId="30112" xr:uid="{60C3A791-C77A-4B14-98FA-1551B09BC8F4}"/>
    <cellStyle name="Currency 13 2 4 5 3 5" xfId="44996" xr:uid="{152E85EA-34B8-4870-8AB2-42F62D8B52F8}"/>
    <cellStyle name="Currency 13 2 4 5 4" xfId="19844" xr:uid="{42D5A3E3-D3D8-45F1-9F6D-7192B9D96AFB}"/>
    <cellStyle name="Currency 13 2 4 5 4 2" xfId="33536" xr:uid="{CFAFC4C4-67A0-4F80-87D9-482CCE15A76C}"/>
    <cellStyle name="Currency 13 2 4 5 4 3" xfId="48420" xr:uid="{379A344F-370D-4150-A06D-C6286F679743}"/>
    <cellStyle name="Currency 13 2 4 5 5" xfId="13000" xr:uid="{7F18B493-72B1-4AD5-B49F-8EDD74A6E0D6}"/>
    <cellStyle name="Currency 13 2 4 5 6" xfId="26690" xr:uid="{C8DB5543-CB12-4515-ABEE-23FAA7361C49}"/>
    <cellStyle name="Currency 13 2 4 5 7" xfId="41574" xr:uid="{B5F32DAD-AD62-4961-BE30-31092A244CED}"/>
    <cellStyle name="Currency 13 2 4 6" xfId="6153" xr:uid="{A7B3D54D-850B-4FC2-B5D5-9CFE68F3EB3F}"/>
    <cellStyle name="Currency 13 2 4 6 2" xfId="7867" xr:uid="{5B4D3B75-999B-41D9-83FB-A898368A537F}"/>
    <cellStyle name="Currency 13 2 4 6 2 2" xfId="11289" xr:uid="{BECEE811-D0DF-400E-916F-F3A6EAB85E11}"/>
    <cellStyle name="Currency 13 2 4 6 2 2 2" xfId="24979" xr:uid="{C07C0118-FFBB-4EE7-B4FC-FB32D71426A4}"/>
    <cellStyle name="Currency 13 2 4 6 2 2 2 2" xfId="38671" xr:uid="{9AC3B807-CEAC-467C-99F5-89AE486A70DB}"/>
    <cellStyle name="Currency 13 2 4 6 2 2 2 3" xfId="53555" xr:uid="{76C6A56D-3575-4826-AC68-C23218390CBC}"/>
    <cellStyle name="Currency 13 2 4 6 2 2 3" xfId="18135" xr:uid="{53DBDC62-6DD6-48F4-8F1C-3BC29565384E}"/>
    <cellStyle name="Currency 13 2 4 6 2 2 4" xfId="31825" xr:uid="{6888C579-2403-4439-B388-3D2443D7813E}"/>
    <cellStyle name="Currency 13 2 4 6 2 2 5" xfId="46709" xr:uid="{915713E3-2A1F-453C-AAC9-FBBD20A27320}"/>
    <cellStyle name="Currency 13 2 4 6 2 3" xfId="21557" xr:uid="{6A8A113C-80D5-41FB-9905-736ED0285F25}"/>
    <cellStyle name="Currency 13 2 4 6 2 3 2" xfId="35249" xr:uid="{CE554AA0-2D0C-479D-8DFB-83E84E61D16D}"/>
    <cellStyle name="Currency 13 2 4 6 2 3 3" xfId="50133" xr:uid="{42F208E7-6469-49DD-BD87-11AEFADBBFE4}"/>
    <cellStyle name="Currency 13 2 4 6 2 4" xfId="14713" xr:uid="{5424326C-244E-476F-8940-458A9A449560}"/>
    <cellStyle name="Currency 13 2 4 6 2 5" xfId="28403" xr:uid="{206D1A3F-313A-4053-B2D2-0987ADA88D5D}"/>
    <cellStyle name="Currency 13 2 4 6 2 6" xfId="43287" xr:uid="{F35C2251-5B12-4096-8901-FB0622CFCFBD}"/>
    <cellStyle name="Currency 13 2 4 6 3" xfId="9577" xr:uid="{EE269DF7-D63D-4F75-A495-D7E884FBE4A6}"/>
    <cellStyle name="Currency 13 2 4 6 3 2" xfId="23267" xr:uid="{30B398D1-0C2F-4049-877E-8B7C17BE2AFE}"/>
    <cellStyle name="Currency 13 2 4 6 3 2 2" xfId="36959" xr:uid="{31DD4C37-290D-456D-8056-B95F4EF3D0D2}"/>
    <cellStyle name="Currency 13 2 4 6 3 2 3" xfId="51843" xr:uid="{1A012521-0D11-47EA-BBD4-B30BF999A495}"/>
    <cellStyle name="Currency 13 2 4 6 3 3" xfId="16423" xr:uid="{8DBB6C9B-3871-4CE2-A6AF-5BCC956B132D}"/>
    <cellStyle name="Currency 13 2 4 6 3 4" xfId="30113" xr:uid="{90C5191D-DA88-4E7B-9264-33BD3D4E3CFD}"/>
    <cellStyle name="Currency 13 2 4 6 3 5" xfId="44997" xr:uid="{CA376426-8B2D-40BB-A285-3351E68F25A9}"/>
    <cellStyle name="Currency 13 2 4 6 4" xfId="19845" xr:uid="{8CCDA58B-F0D5-4DF0-904F-FD466CF143B4}"/>
    <cellStyle name="Currency 13 2 4 6 4 2" xfId="33537" xr:uid="{A8212274-6F45-49F8-B077-408C72D39928}"/>
    <cellStyle name="Currency 13 2 4 6 4 3" xfId="48421" xr:uid="{1C518737-AE2F-4309-8891-177578F1C97C}"/>
    <cellStyle name="Currency 13 2 4 6 5" xfId="13001" xr:uid="{7C039E19-1939-44CF-8325-D1FD0E0CE397}"/>
    <cellStyle name="Currency 13 2 4 6 6" xfId="26691" xr:uid="{8F2EEE91-F13C-43D7-B852-FE5CAA58C290}"/>
    <cellStyle name="Currency 13 2 4 6 7" xfId="41575" xr:uid="{61CCEA0B-E13E-4A8B-847E-A366AA234E7D}"/>
    <cellStyle name="Currency 13 2 4 7" xfId="7853" xr:uid="{4EFE6844-4CA6-4581-894D-CF370FA8658A}"/>
    <cellStyle name="Currency 13 2 4 7 2" xfId="11275" xr:uid="{EAF7D2AB-35F2-4B07-842A-F7E6A496427C}"/>
    <cellStyle name="Currency 13 2 4 7 2 2" xfId="24965" xr:uid="{CC3597F0-5324-4412-A1D6-8C72D990CE53}"/>
    <cellStyle name="Currency 13 2 4 7 2 2 2" xfId="38657" xr:uid="{E9F80F0D-6198-4013-A32D-2A81857966FA}"/>
    <cellStyle name="Currency 13 2 4 7 2 2 3" xfId="53541" xr:uid="{88EFDEA6-96D4-4F2C-ADD2-4722E9351769}"/>
    <cellStyle name="Currency 13 2 4 7 2 3" xfId="18121" xr:uid="{1A629FC4-8829-4131-9EA9-4199B6E12D49}"/>
    <cellStyle name="Currency 13 2 4 7 2 4" xfId="31811" xr:uid="{986C4DFC-45F9-4792-9472-951D93C47628}"/>
    <cellStyle name="Currency 13 2 4 7 2 5" xfId="46695" xr:uid="{099688C0-7A8E-4EEF-84D2-FB9067613721}"/>
    <cellStyle name="Currency 13 2 4 7 3" xfId="21543" xr:uid="{FD599D42-E4B7-479F-87E9-650CFCBD938C}"/>
    <cellStyle name="Currency 13 2 4 7 3 2" xfId="35235" xr:uid="{16C095EE-810F-40F3-98CF-0BA867B21A6B}"/>
    <cellStyle name="Currency 13 2 4 7 3 3" xfId="50119" xr:uid="{9577B18F-4A3C-4E11-8A47-572E79DF821A}"/>
    <cellStyle name="Currency 13 2 4 7 4" xfId="14699" xr:uid="{DAAB164A-926D-4A5A-BF47-EB63289181CE}"/>
    <cellStyle name="Currency 13 2 4 7 5" xfId="28389" xr:uid="{AEE60B19-B8F0-4B95-88E8-8BF8D0199743}"/>
    <cellStyle name="Currency 13 2 4 7 6" xfId="43273" xr:uid="{B105C35F-51DB-4893-9AD5-CACD170EE22B}"/>
    <cellStyle name="Currency 13 2 4 8" xfId="9563" xr:uid="{F6EEC007-FF97-4C05-89DD-1A721F65289D}"/>
    <cellStyle name="Currency 13 2 4 8 2" xfId="23253" xr:uid="{163519C1-A5AE-4C16-A4A3-8E52ED1DD062}"/>
    <cellStyle name="Currency 13 2 4 8 2 2" xfId="36945" xr:uid="{625C6D9D-1FF4-4DB2-8493-D941EC573C6E}"/>
    <cellStyle name="Currency 13 2 4 8 2 3" xfId="51829" xr:uid="{0FC13E68-AE4A-4B18-A7E4-672E8C6F572C}"/>
    <cellStyle name="Currency 13 2 4 8 3" xfId="16409" xr:uid="{EFA42B8D-7EE8-484E-90D0-74FD95053D07}"/>
    <cellStyle name="Currency 13 2 4 8 4" xfId="30099" xr:uid="{90EFA3C2-B4C9-4F77-BE6D-1BE54FBB24A4}"/>
    <cellStyle name="Currency 13 2 4 8 5" xfId="44983" xr:uid="{3BD8551D-C0B1-46CA-B3F6-2429A7DE6C01}"/>
    <cellStyle name="Currency 13 2 4 9" xfId="19831" xr:uid="{B5A010E7-5616-4F8F-8614-B98E0E497128}"/>
    <cellStyle name="Currency 13 2 4 9 2" xfId="33523" xr:uid="{0D9E5D31-238E-445C-A346-694754E7BB31}"/>
    <cellStyle name="Currency 13 2 4 9 3" xfId="48407" xr:uid="{0F9A4C0C-D474-4432-A504-20CD03035645}"/>
    <cellStyle name="Currency 13 2 5" xfId="6154" xr:uid="{FED53CD9-3D0D-4898-9443-BC5EBB4E50AC}"/>
    <cellStyle name="Currency 13 2 5 10" xfId="41576" xr:uid="{5149D372-3162-48E6-AD13-EB161CB7DE82}"/>
    <cellStyle name="Currency 13 2 5 2" xfId="6155" xr:uid="{04C509FC-0224-4EAC-A972-BC5F2B8BD8AE}"/>
    <cellStyle name="Currency 13 2 5 2 2" xfId="6156" xr:uid="{58217E58-D704-4AD6-900F-289C3310F8A6}"/>
    <cellStyle name="Currency 13 2 5 2 2 2" xfId="7870" xr:uid="{4B22EAA0-7E06-4D71-B00C-F743898F720B}"/>
    <cellStyle name="Currency 13 2 5 2 2 2 2" xfId="11292" xr:uid="{C4969C65-188E-4B35-B32E-C1557DD5618F}"/>
    <cellStyle name="Currency 13 2 5 2 2 2 2 2" xfId="24982" xr:uid="{A26478F0-C745-4B21-9742-1172544E1AE2}"/>
    <cellStyle name="Currency 13 2 5 2 2 2 2 2 2" xfId="38674" xr:uid="{E44B901D-122C-4813-91AD-9F0E06D0B3F6}"/>
    <cellStyle name="Currency 13 2 5 2 2 2 2 2 3" xfId="53558" xr:uid="{ED9FACF5-D86E-4755-BCFA-74F6089C26F1}"/>
    <cellStyle name="Currency 13 2 5 2 2 2 2 3" xfId="18138" xr:uid="{8BD4C4F8-B177-402F-87A6-4EC94330280D}"/>
    <cellStyle name="Currency 13 2 5 2 2 2 2 4" xfId="31828" xr:uid="{CA5935AB-6207-4E04-B5A4-9C4CB1F5336B}"/>
    <cellStyle name="Currency 13 2 5 2 2 2 2 5" xfId="46712" xr:uid="{11ACE89D-BEB1-49F9-A83E-4988822DB6A4}"/>
    <cellStyle name="Currency 13 2 5 2 2 2 3" xfId="21560" xr:uid="{969D7783-1AB6-4E8E-9496-FB61C7A81615}"/>
    <cellStyle name="Currency 13 2 5 2 2 2 3 2" xfId="35252" xr:uid="{E4833DB2-6730-46AC-B108-C04C6557A29B}"/>
    <cellStyle name="Currency 13 2 5 2 2 2 3 3" xfId="50136" xr:uid="{93BE7A2A-B60A-47DC-AA30-6AD61540BE1F}"/>
    <cellStyle name="Currency 13 2 5 2 2 2 4" xfId="14716" xr:uid="{9822A9C5-88B0-46BA-B7B2-80001E2E5EF3}"/>
    <cellStyle name="Currency 13 2 5 2 2 2 5" xfId="28406" xr:uid="{DB8A7598-30BC-4D36-BFBB-D99E2CF7D694}"/>
    <cellStyle name="Currency 13 2 5 2 2 2 6" xfId="43290" xr:uid="{3F15F77E-2597-465B-981C-281BEB0AB1DE}"/>
    <cellStyle name="Currency 13 2 5 2 2 3" xfId="9580" xr:uid="{08C44B17-4E19-4CC3-A2CE-E4321F622AED}"/>
    <cellStyle name="Currency 13 2 5 2 2 3 2" xfId="23270" xr:uid="{0C94D080-A163-46CA-90A5-FC9BAEDB0B2F}"/>
    <cellStyle name="Currency 13 2 5 2 2 3 2 2" xfId="36962" xr:uid="{DC3D549D-1F52-4466-B38D-FB882DE9FA43}"/>
    <cellStyle name="Currency 13 2 5 2 2 3 2 3" xfId="51846" xr:uid="{4F7226F5-0518-4D0C-BC32-1DA40A89D5B8}"/>
    <cellStyle name="Currency 13 2 5 2 2 3 3" xfId="16426" xr:uid="{0356FBF9-9C51-4015-9353-DBC4D804C2A9}"/>
    <cellStyle name="Currency 13 2 5 2 2 3 4" xfId="30116" xr:uid="{E570C75F-4103-4675-85EA-3936B3D388BD}"/>
    <cellStyle name="Currency 13 2 5 2 2 3 5" xfId="45000" xr:uid="{08414677-94C8-4B3B-99D0-E254CA78929B}"/>
    <cellStyle name="Currency 13 2 5 2 2 4" xfId="19848" xr:uid="{6FEAFB86-E497-46F6-9D97-F7AB6CEBA6D4}"/>
    <cellStyle name="Currency 13 2 5 2 2 4 2" xfId="33540" xr:uid="{5A034004-AFAF-49B2-A29E-7E02B3F0FF31}"/>
    <cellStyle name="Currency 13 2 5 2 2 4 3" xfId="48424" xr:uid="{3C34C622-59CE-4559-AAE7-6ABA063BC595}"/>
    <cellStyle name="Currency 13 2 5 2 2 5" xfId="13004" xr:uid="{95ABEB2B-B171-472F-8C44-19CAC510E83C}"/>
    <cellStyle name="Currency 13 2 5 2 2 6" xfId="26694" xr:uid="{C3F2B345-1E71-456B-8C4C-1B2BAEFB35F6}"/>
    <cellStyle name="Currency 13 2 5 2 2 7" xfId="41578" xr:uid="{C178E8DE-1234-404F-8743-C07745406DFE}"/>
    <cellStyle name="Currency 13 2 5 2 3" xfId="7869" xr:uid="{DFF60755-0586-4F55-A327-203A33A1B141}"/>
    <cellStyle name="Currency 13 2 5 2 3 2" xfId="11291" xr:uid="{A3DEAD59-BFF0-46BC-ADB8-7978E4CEC1AC}"/>
    <cellStyle name="Currency 13 2 5 2 3 2 2" xfId="24981" xr:uid="{A888973E-B318-4108-855A-B6694AD2D4E0}"/>
    <cellStyle name="Currency 13 2 5 2 3 2 2 2" xfId="38673" xr:uid="{DC6EAA62-A10B-488A-A745-8E6F16CA8F80}"/>
    <cellStyle name="Currency 13 2 5 2 3 2 2 3" xfId="53557" xr:uid="{A62857DC-E3BA-4B3D-8386-8AA280B54C0B}"/>
    <cellStyle name="Currency 13 2 5 2 3 2 3" xfId="18137" xr:uid="{2D69284F-409E-4F4F-9B03-A0DBAEC7B4BE}"/>
    <cellStyle name="Currency 13 2 5 2 3 2 4" xfId="31827" xr:uid="{CA28BFC9-8C9C-4E95-9FB9-5418A46A0BD4}"/>
    <cellStyle name="Currency 13 2 5 2 3 2 5" xfId="46711" xr:uid="{397A42E0-3086-425F-8FD1-7E0F079B0125}"/>
    <cellStyle name="Currency 13 2 5 2 3 3" xfId="21559" xr:uid="{A747C093-83D9-4BD5-B3A1-E76715203DCF}"/>
    <cellStyle name="Currency 13 2 5 2 3 3 2" xfId="35251" xr:uid="{AB07C156-1D00-4447-BC56-50203BBD8B55}"/>
    <cellStyle name="Currency 13 2 5 2 3 3 3" xfId="50135" xr:uid="{39CB56C3-0DF5-445E-84B1-20D4237CB52E}"/>
    <cellStyle name="Currency 13 2 5 2 3 4" xfId="14715" xr:uid="{A874184E-1D37-4A46-94ED-D0AAF4B0CB59}"/>
    <cellStyle name="Currency 13 2 5 2 3 5" xfId="28405" xr:uid="{B88CBF05-3989-4DAC-8EDC-E855E6AB23D7}"/>
    <cellStyle name="Currency 13 2 5 2 3 6" xfId="43289" xr:uid="{B43A4E3C-4D98-4C3A-B959-76753A977193}"/>
    <cellStyle name="Currency 13 2 5 2 4" xfId="9579" xr:uid="{D32405E8-4468-468F-A0CB-79F329015C6C}"/>
    <cellStyle name="Currency 13 2 5 2 4 2" xfId="23269" xr:uid="{B329D972-5A34-40CA-A4E4-AE8E5159B930}"/>
    <cellStyle name="Currency 13 2 5 2 4 2 2" xfId="36961" xr:uid="{EC65BB1E-2DB1-4297-99B6-93CDE3BBC85C}"/>
    <cellStyle name="Currency 13 2 5 2 4 2 3" xfId="51845" xr:uid="{8DF36B44-540B-4AF2-8DD5-3B7CC74837EC}"/>
    <cellStyle name="Currency 13 2 5 2 4 3" xfId="16425" xr:uid="{DA9D4CB6-3AFD-4B2C-8A13-502D17720E1F}"/>
    <cellStyle name="Currency 13 2 5 2 4 4" xfId="30115" xr:uid="{300C62E2-8957-479D-B29B-B1B757F10364}"/>
    <cellStyle name="Currency 13 2 5 2 4 5" xfId="44999" xr:uid="{7476FB2B-6550-4A9C-94A0-93DF2289903A}"/>
    <cellStyle name="Currency 13 2 5 2 5" xfId="19847" xr:uid="{9D3AEB9D-FBA9-44FB-9E49-54986F4810B3}"/>
    <cellStyle name="Currency 13 2 5 2 5 2" xfId="33539" xr:uid="{58E236D7-1D40-4B60-A9C2-C4385A3E1CE0}"/>
    <cellStyle name="Currency 13 2 5 2 5 3" xfId="48423" xr:uid="{7ADC0E90-7085-46E1-90F7-308386C33396}"/>
    <cellStyle name="Currency 13 2 5 2 6" xfId="13003" xr:uid="{2602D277-2107-4D66-9734-48A258040CAB}"/>
    <cellStyle name="Currency 13 2 5 2 7" xfId="26693" xr:uid="{D0AC897D-DF86-4AE7-BC3F-14DB099E82C6}"/>
    <cellStyle name="Currency 13 2 5 2 8" xfId="41577" xr:uid="{A0470DF8-D351-408C-9373-118CB15A2101}"/>
    <cellStyle name="Currency 13 2 5 3" xfId="6157" xr:uid="{D9E943FB-A3D1-406B-9D75-24BEDE6AF2A4}"/>
    <cellStyle name="Currency 13 2 5 3 2" xfId="7871" xr:uid="{A2DF1FC9-5D02-4070-B078-AF671F1C6051}"/>
    <cellStyle name="Currency 13 2 5 3 2 2" xfId="11293" xr:uid="{B7F7AAC9-AC6F-4C49-A063-A069CF16E800}"/>
    <cellStyle name="Currency 13 2 5 3 2 2 2" xfId="24983" xr:uid="{DDBD7F91-A02A-4612-8981-6FBC4D096D5A}"/>
    <cellStyle name="Currency 13 2 5 3 2 2 2 2" xfId="38675" xr:uid="{85E832C9-4B6F-4D5A-9317-767CC3FE4E24}"/>
    <cellStyle name="Currency 13 2 5 3 2 2 2 3" xfId="53559" xr:uid="{F62CEE05-7C7C-44C6-9B6E-4D98A327CC68}"/>
    <cellStyle name="Currency 13 2 5 3 2 2 3" xfId="18139" xr:uid="{0149E47C-234D-4DA7-9276-811220ACB5B3}"/>
    <cellStyle name="Currency 13 2 5 3 2 2 4" xfId="31829" xr:uid="{35C9F22D-4F75-44B3-A560-2CB65B2F6913}"/>
    <cellStyle name="Currency 13 2 5 3 2 2 5" xfId="46713" xr:uid="{51F4126D-C69D-4C7C-A98A-C1CD7F3B934D}"/>
    <cellStyle name="Currency 13 2 5 3 2 3" xfId="21561" xr:uid="{DF0E453A-1AEF-44D9-9AB6-B14CE8B1A9AE}"/>
    <cellStyle name="Currency 13 2 5 3 2 3 2" xfId="35253" xr:uid="{40C4EB3B-5F42-4FE3-959A-AB9A93F5F832}"/>
    <cellStyle name="Currency 13 2 5 3 2 3 3" xfId="50137" xr:uid="{B32BCC44-365A-468B-87D9-459560B5EEBA}"/>
    <cellStyle name="Currency 13 2 5 3 2 4" xfId="14717" xr:uid="{BFF663C3-6507-4C3B-80C6-0F2AFBA2FCF9}"/>
    <cellStyle name="Currency 13 2 5 3 2 5" xfId="28407" xr:uid="{441B3D4F-68B9-4D92-B0CF-B4C423FEBFAD}"/>
    <cellStyle name="Currency 13 2 5 3 2 6" xfId="43291" xr:uid="{A5AA7A98-6CCA-4DE0-B8EC-A762EB3BAF76}"/>
    <cellStyle name="Currency 13 2 5 3 3" xfId="9581" xr:uid="{21DAA286-BF10-4926-902D-2C6A710C016B}"/>
    <cellStyle name="Currency 13 2 5 3 3 2" xfId="23271" xr:uid="{F024D779-1C3F-47F3-9134-846AE7938666}"/>
    <cellStyle name="Currency 13 2 5 3 3 2 2" xfId="36963" xr:uid="{DEB8C04D-10DA-4884-93BE-1C9793CD85E4}"/>
    <cellStyle name="Currency 13 2 5 3 3 2 3" xfId="51847" xr:uid="{AA9634CD-8642-4747-8E85-ECFE9A49CCD3}"/>
    <cellStyle name="Currency 13 2 5 3 3 3" xfId="16427" xr:uid="{2C2D8F31-CF7B-4D2F-9CA5-7BBFB02AA112}"/>
    <cellStyle name="Currency 13 2 5 3 3 4" xfId="30117" xr:uid="{25A67686-89C7-4DE4-BBC9-E46D504CE69B}"/>
    <cellStyle name="Currency 13 2 5 3 3 5" xfId="45001" xr:uid="{73EFACCC-1974-4AA6-A196-D632A00C4FF9}"/>
    <cellStyle name="Currency 13 2 5 3 4" xfId="19849" xr:uid="{DFB8E234-940C-444B-A908-A7AC8A208338}"/>
    <cellStyle name="Currency 13 2 5 3 4 2" xfId="33541" xr:uid="{AD488122-9CB1-4353-BEFA-4EFAF062BF1B}"/>
    <cellStyle name="Currency 13 2 5 3 4 3" xfId="48425" xr:uid="{125CEB58-4031-4798-9DBF-78F35EBCA409}"/>
    <cellStyle name="Currency 13 2 5 3 5" xfId="13005" xr:uid="{F346B801-4FDD-4D77-839B-7DD519182502}"/>
    <cellStyle name="Currency 13 2 5 3 6" xfId="26695" xr:uid="{3FCF2BD9-17A6-421C-A71E-12E8CE94E3F8}"/>
    <cellStyle name="Currency 13 2 5 3 7" xfId="41579" xr:uid="{6695316B-1A27-4E04-AFB1-7F3A8CC57676}"/>
    <cellStyle name="Currency 13 2 5 4" xfId="6158" xr:uid="{737891D6-B1AD-4563-AA27-4E5FA06A1205}"/>
    <cellStyle name="Currency 13 2 5 4 2" xfId="7872" xr:uid="{23E3A1B0-D0B9-416B-80E1-CE526DB3FE3B}"/>
    <cellStyle name="Currency 13 2 5 4 2 2" xfId="11294" xr:uid="{8EB22950-6E9B-4137-BC7F-8977F2787CCE}"/>
    <cellStyle name="Currency 13 2 5 4 2 2 2" xfId="24984" xr:uid="{A4B5106D-45D5-4666-B740-E3ADD146E0B4}"/>
    <cellStyle name="Currency 13 2 5 4 2 2 2 2" xfId="38676" xr:uid="{70D0863D-17DC-40E3-85E9-B516A2264DBC}"/>
    <cellStyle name="Currency 13 2 5 4 2 2 2 3" xfId="53560" xr:uid="{5A1807CD-8E1A-4057-B8A6-0AF998620542}"/>
    <cellStyle name="Currency 13 2 5 4 2 2 3" xfId="18140" xr:uid="{C19B7180-38D1-483B-949D-2C1C963D6880}"/>
    <cellStyle name="Currency 13 2 5 4 2 2 4" xfId="31830" xr:uid="{E834BD00-DC27-4413-B151-CB11A3F5ACCE}"/>
    <cellStyle name="Currency 13 2 5 4 2 2 5" xfId="46714" xr:uid="{657789E3-7ED9-4705-B96B-ED70595EF206}"/>
    <cellStyle name="Currency 13 2 5 4 2 3" xfId="21562" xr:uid="{430924D7-FFB5-49AF-8E84-FB2CA2AEC1DB}"/>
    <cellStyle name="Currency 13 2 5 4 2 3 2" xfId="35254" xr:uid="{90607F0D-D66D-42FA-BEAE-316FA42D5021}"/>
    <cellStyle name="Currency 13 2 5 4 2 3 3" xfId="50138" xr:uid="{13795196-B7E7-4B67-AC49-3E34B7F55CF0}"/>
    <cellStyle name="Currency 13 2 5 4 2 4" xfId="14718" xr:uid="{F6536ABC-ABC2-458F-8138-74C92084C26F}"/>
    <cellStyle name="Currency 13 2 5 4 2 5" xfId="28408" xr:uid="{579F6E9C-345F-4A14-AD51-602F7DC9C1FE}"/>
    <cellStyle name="Currency 13 2 5 4 2 6" xfId="43292" xr:uid="{CD973E4B-09F0-4037-8B1C-22DB6CF88E88}"/>
    <cellStyle name="Currency 13 2 5 4 3" xfId="9582" xr:uid="{438C48C9-11B0-4553-972B-E53F02634E1C}"/>
    <cellStyle name="Currency 13 2 5 4 3 2" xfId="23272" xr:uid="{42E8B5F7-2015-4A88-91DE-35568381A685}"/>
    <cellStyle name="Currency 13 2 5 4 3 2 2" xfId="36964" xr:uid="{D43BD6D5-9A98-420B-9C44-6315536E51D9}"/>
    <cellStyle name="Currency 13 2 5 4 3 2 3" xfId="51848" xr:uid="{7E017A1C-A1C0-4423-8B3B-7DA7E9E31C64}"/>
    <cellStyle name="Currency 13 2 5 4 3 3" xfId="16428" xr:uid="{1CAABDE3-51C4-4C1B-9432-18141AEFAE7D}"/>
    <cellStyle name="Currency 13 2 5 4 3 4" xfId="30118" xr:uid="{C31D49AF-7509-484A-AB60-0D2697C92810}"/>
    <cellStyle name="Currency 13 2 5 4 3 5" xfId="45002" xr:uid="{B5D3FFBB-DB0C-49F5-95E1-F956A32EE10C}"/>
    <cellStyle name="Currency 13 2 5 4 4" xfId="19850" xr:uid="{4CB5DAB5-972B-420C-A686-22710BC4AD7D}"/>
    <cellStyle name="Currency 13 2 5 4 4 2" xfId="33542" xr:uid="{8F42CA0A-D9D4-48F6-8C74-FD3A22EADD1E}"/>
    <cellStyle name="Currency 13 2 5 4 4 3" xfId="48426" xr:uid="{3F0CE570-5581-4931-9A05-C5A16CDB98DD}"/>
    <cellStyle name="Currency 13 2 5 4 5" xfId="13006" xr:uid="{7ECF06EE-2766-4E8A-9A38-6060CC90D468}"/>
    <cellStyle name="Currency 13 2 5 4 6" xfId="26696" xr:uid="{4829A85B-0DB7-4FF0-AF02-1FC887DBF556}"/>
    <cellStyle name="Currency 13 2 5 4 7" xfId="41580" xr:uid="{C5A1ABC1-9681-4E90-AE0D-B89F0EEF69E7}"/>
    <cellStyle name="Currency 13 2 5 5" xfId="7868" xr:uid="{06C7B4D0-878A-4258-9D98-792F195DE44B}"/>
    <cellStyle name="Currency 13 2 5 5 2" xfId="11290" xr:uid="{2585D63B-A7C5-41E8-A3FA-8768694990DF}"/>
    <cellStyle name="Currency 13 2 5 5 2 2" xfId="24980" xr:uid="{F2D55D29-D27D-4C0F-B8F0-1BBA3AACCEF9}"/>
    <cellStyle name="Currency 13 2 5 5 2 2 2" xfId="38672" xr:uid="{DD16EBE9-7F5A-4679-80A5-3765FCD19201}"/>
    <cellStyle name="Currency 13 2 5 5 2 2 3" xfId="53556" xr:uid="{BC542D7F-D553-44E0-A544-16F186A6E998}"/>
    <cellStyle name="Currency 13 2 5 5 2 3" xfId="18136" xr:uid="{8F321CEB-506B-48F9-B32A-D5FB1515C92F}"/>
    <cellStyle name="Currency 13 2 5 5 2 4" xfId="31826" xr:uid="{FD6C5CF3-FF87-4F58-8415-02551446A586}"/>
    <cellStyle name="Currency 13 2 5 5 2 5" xfId="46710" xr:uid="{E5BBAF3E-C6B7-4FA3-8F41-2BE26162F0C2}"/>
    <cellStyle name="Currency 13 2 5 5 3" xfId="21558" xr:uid="{BDF560EC-414D-480B-8C6F-1FA64D184053}"/>
    <cellStyle name="Currency 13 2 5 5 3 2" xfId="35250" xr:uid="{AFE6D14F-65C5-4FC5-9BC5-A9FCF5228622}"/>
    <cellStyle name="Currency 13 2 5 5 3 3" xfId="50134" xr:uid="{CA207ECB-BECA-4254-82B0-A74C77A3B11E}"/>
    <cellStyle name="Currency 13 2 5 5 4" xfId="14714" xr:uid="{B810A2D1-EED8-4466-9AD0-5FB9872078F2}"/>
    <cellStyle name="Currency 13 2 5 5 5" xfId="28404" xr:uid="{E185D44C-F729-4A8B-A050-B92C7409BCA8}"/>
    <cellStyle name="Currency 13 2 5 5 6" xfId="43288" xr:uid="{9902A23B-D99B-4779-8FE6-AF68883D2E33}"/>
    <cellStyle name="Currency 13 2 5 6" xfId="9578" xr:uid="{97178BEE-0E4F-42FA-9A6A-AB373C030F34}"/>
    <cellStyle name="Currency 13 2 5 6 2" xfId="23268" xr:uid="{678EE768-7454-4E1C-A081-7AD5C77A0F01}"/>
    <cellStyle name="Currency 13 2 5 6 2 2" xfId="36960" xr:uid="{E8058945-C9A7-4D4C-81F8-0B5CEEEB25C8}"/>
    <cellStyle name="Currency 13 2 5 6 2 3" xfId="51844" xr:uid="{D3B8F0E4-62DB-4D07-8334-6627B88CB2EC}"/>
    <cellStyle name="Currency 13 2 5 6 3" xfId="16424" xr:uid="{E9E45F73-FE4A-4BD5-8058-B191977FD97F}"/>
    <cellStyle name="Currency 13 2 5 6 4" xfId="30114" xr:uid="{B43B6355-9287-4BE5-B1C0-80B3E383B63C}"/>
    <cellStyle name="Currency 13 2 5 6 5" xfId="44998" xr:uid="{98B3AB07-4114-4CB8-ADFC-B298B3026969}"/>
    <cellStyle name="Currency 13 2 5 7" xfId="19846" xr:uid="{9450B532-1F84-4B24-92AE-603B81353426}"/>
    <cellStyle name="Currency 13 2 5 7 2" xfId="33538" xr:uid="{C2AA4282-05A2-47E8-825C-B4061CC4C6EF}"/>
    <cellStyle name="Currency 13 2 5 7 3" xfId="48422" xr:uid="{8C9F21AA-9BC7-487C-B82F-CBE0D48F50C9}"/>
    <cellStyle name="Currency 13 2 5 8" xfId="13002" xr:uid="{6B869CEA-CD41-4C1B-A893-B5CD4BAB6A81}"/>
    <cellStyle name="Currency 13 2 5 9" xfId="26692" xr:uid="{B7771E80-4145-479B-BF4D-96EC146A148E}"/>
    <cellStyle name="Currency 13 2 6" xfId="6159" xr:uid="{1F923409-2980-48CB-91BC-3D975B396F39}"/>
    <cellStyle name="Currency 13 2 6 10" xfId="41581" xr:uid="{DE712366-AF71-426B-BDAC-D49C85731D1B}"/>
    <cellStyle name="Currency 13 2 6 2" xfId="6160" xr:uid="{0706C6D0-6AF7-4A6E-9D57-F6EE2D1877D2}"/>
    <cellStyle name="Currency 13 2 6 2 2" xfId="6161" xr:uid="{8EC1E506-4E67-4A49-80F3-0CD5F42C863B}"/>
    <cellStyle name="Currency 13 2 6 2 2 2" xfId="7875" xr:uid="{95F8A2A5-093E-4D7D-A38C-50032359FF0D}"/>
    <cellStyle name="Currency 13 2 6 2 2 2 2" xfId="11297" xr:uid="{F9113262-A3E5-4B9E-BCF1-C6725A01C6C0}"/>
    <cellStyle name="Currency 13 2 6 2 2 2 2 2" xfId="24987" xr:uid="{B7E3905B-94BD-46A6-9B67-4DC70CC2E1AA}"/>
    <cellStyle name="Currency 13 2 6 2 2 2 2 2 2" xfId="38679" xr:uid="{9B47A534-40D2-4472-A374-06E35A7B07E7}"/>
    <cellStyle name="Currency 13 2 6 2 2 2 2 2 3" xfId="53563" xr:uid="{A2FFA7DA-63B1-4369-BB8F-EE8BDA10387A}"/>
    <cellStyle name="Currency 13 2 6 2 2 2 2 3" xfId="18143" xr:uid="{96CE6F12-8DFE-4E40-8559-887B65A76159}"/>
    <cellStyle name="Currency 13 2 6 2 2 2 2 4" xfId="31833" xr:uid="{124C0E8E-66DC-4FC2-B8F2-D1329BDA0854}"/>
    <cellStyle name="Currency 13 2 6 2 2 2 2 5" xfId="46717" xr:uid="{E70CD6CF-E666-4141-A3DC-56B762CADB90}"/>
    <cellStyle name="Currency 13 2 6 2 2 2 3" xfId="21565" xr:uid="{7B07122E-497F-4557-A078-154A3D16B482}"/>
    <cellStyle name="Currency 13 2 6 2 2 2 3 2" xfId="35257" xr:uid="{C3C42496-5B2E-440A-960B-B027376EDC73}"/>
    <cellStyle name="Currency 13 2 6 2 2 2 3 3" xfId="50141" xr:uid="{CFC8AF6B-49FB-4763-91D6-25CC0767576F}"/>
    <cellStyle name="Currency 13 2 6 2 2 2 4" xfId="14721" xr:uid="{FB4FCD01-5E7D-4525-9E75-0EED01B43096}"/>
    <cellStyle name="Currency 13 2 6 2 2 2 5" xfId="28411" xr:uid="{6ED8628C-4FAB-40A7-B056-DCF074CEC553}"/>
    <cellStyle name="Currency 13 2 6 2 2 2 6" xfId="43295" xr:uid="{A8BE2495-6C60-4DF2-BAC5-09065262072D}"/>
    <cellStyle name="Currency 13 2 6 2 2 3" xfId="9585" xr:uid="{7EE3DE70-67A5-4AB8-A879-2AC537E4FDFC}"/>
    <cellStyle name="Currency 13 2 6 2 2 3 2" xfId="23275" xr:uid="{E79027B8-6C6C-4E95-8274-9E9E236DA14A}"/>
    <cellStyle name="Currency 13 2 6 2 2 3 2 2" xfId="36967" xr:uid="{3BDDAB6A-81FB-4B06-9A20-E7A20504603B}"/>
    <cellStyle name="Currency 13 2 6 2 2 3 2 3" xfId="51851" xr:uid="{F137105C-8E25-4930-B2B1-6403FC57E823}"/>
    <cellStyle name="Currency 13 2 6 2 2 3 3" xfId="16431" xr:uid="{1A687534-C45C-466F-AA1C-78F56DA47960}"/>
    <cellStyle name="Currency 13 2 6 2 2 3 4" xfId="30121" xr:uid="{6A9582A3-CBDD-44CF-8E7C-E53916EDB9A1}"/>
    <cellStyle name="Currency 13 2 6 2 2 3 5" xfId="45005" xr:uid="{EA7E6288-419B-4FD7-B00C-5C6DDFF44B84}"/>
    <cellStyle name="Currency 13 2 6 2 2 4" xfId="19853" xr:uid="{21211787-C459-42EA-8AFF-0032DC7E4578}"/>
    <cellStyle name="Currency 13 2 6 2 2 4 2" xfId="33545" xr:uid="{3D0BDB41-409E-4CA3-8162-B60F6640DAF5}"/>
    <cellStyle name="Currency 13 2 6 2 2 4 3" xfId="48429" xr:uid="{5AAF3087-2F79-4473-B9AF-92EB0CBA205F}"/>
    <cellStyle name="Currency 13 2 6 2 2 5" xfId="13009" xr:uid="{0216FF40-1A7F-4A81-B538-4F419867C5BF}"/>
    <cellStyle name="Currency 13 2 6 2 2 6" xfId="26699" xr:uid="{F28302F6-E743-41B4-BFCB-92E68B447FDF}"/>
    <cellStyle name="Currency 13 2 6 2 2 7" xfId="41583" xr:uid="{101DE037-013E-4F80-B295-5BC66A7B463F}"/>
    <cellStyle name="Currency 13 2 6 2 3" xfId="7874" xr:uid="{45E7535A-0E29-4D1F-AFD9-D68DB6D9CA1F}"/>
    <cellStyle name="Currency 13 2 6 2 3 2" xfId="11296" xr:uid="{90A006E7-9985-43B0-BB63-368092720B0B}"/>
    <cellStyle name="Currency 13 2 6 2 3 2 2" xfId="24986" xr:uid="{4FCDDBD6-88F6-4C9C-ABD9-D4DBFE3160FE}"/>
    <cellStyle name="Currency 13 2 6 2 3 2 2 2" xfId="38678" xr:uid="{26C5F9CE-0DF3-4900-A096-7B066D387B52}"/>
    <cellStyle name="Currency 13 2 6 2 3 2 2 3" xfId="53562" xr:uid="{F3392822-2B06-43A7-8FCC-305CC6416191}"/>
    <cellStyle name="Currency 13 2 6 2 3 2 3" xfId="18142" xr:uid="{490A083C-CD40-40B0-8B89-6786A5075296}"/>
    <cellStyle name="Currency 13 2 6 2 3 2 4" xfId="31832" xr:uid="{5459F90B-407C-40B0-8EA6-B5C3E5F7D31A}"/>
    <cellStyle name="Currency 13 2 6 2 3 2 5" xfId="46716" xr:uid="{01C9088F-C898-4192-AE20-8B0D42E5B507}"/>
    <cellStyle name="Currency 13 2 6 2 3 3" xfId="21564" xr:uid="{B0D27CAB-CAC3-4A3B-8391-BC567813A0DC}"/>
    <cellStyle name="Currency 13 2 6 2 3 3 2" xfId="35256" xr:uid="{DDD4901D-72C5-483B-AF1C-1E90E1ABD520}"/>
    <cellStyle name="Currency 13 2 6 2 3 3 3" xfId="50140" xr:uid="{5564F12F-B025-42F0-85B5-972E4DE293DB}"/>
    <cellStyle name="Currency 13 2 6 2 3 4" xfId="14720" xr:uid="{9563C242-918A-449E-B81B-09250EC5BEDA}"/>
    <cellStyle name="Currency 13 2 6 2 3 5" xfId="28410" xr:uid="{72EDF191-7B63-45E9-AD30-2286554E0616}"/>
    <cellStyle name="Currency 13 2 6 2 3 6" xfId="43294" xr:uid="{40C1126E-17F5-47E0-ACCB-DE490842D863}"/>
    <cellStyle name="Currency 13 2 6 2 4" xfId="9584" xr:uid="{58886052-36E0-4737-BD9E-882EBD3E493D}"/>
    <cellStyle name="Currency 13 2 6 2 4 2" xfId="23274" xr:uid="{0AFC9CAF-D88C-4ECE-B959-0C08B97823E6}"/>
    <cellStyle name="Currency 13 2 6 2 4 2 2" xfId="36966" xr:uid="{5081829C-4E6E-4F86-8C9F-0778A223EEB6}"/>
    <cellStyle name="Currency 13 2 6 2 4 2 3" xfId="51850" xr:uid="{5BBA53AF-DCF8-42CB-A545-9FBBFEAD700D}"/>
    <cellStyle name="Currency 13 2 6 2 4 3" xfId="16430" xr:uid="{1966B6A5-D18A-48DB-8C32-3F8511134F4B}"/>
    <cellStyle name="Currency 13 2 6 2 4 4" xfId="30120" xr:uid="{18EB7631-CB14-4EA2-AC5F-69F1AE1591ED}"/>
    <cellStyle name="Currency 13 2 6 2 4 5" xfId="45004" xr:uid="{596591AF-31AE-43A1-9C61-6F4B5132F58B}"/>
    <cellStyle name="Currency 13 2 6 2 5" xfId="19852" xr:uid="{1FA1916F-A246-4C13-A29B-826AE305ABC3}"/>
    <cellStyle name="Currency 13 2 6 2 5 2" xfId="33544" xr:uid="{32FBB0AC-E460-40A2-805C-F3FC97C4FEE0}"/>
    <cellStyle name="Currency 13 2 6 2 5 3" xfId="48428" xr:uid="{8FA0230E-B4F8-4622-9224-6EE177DCE178}"/>
    <cellStyle name="Currency 13 2 6 2 6" xfId="13008" xr:uid="{175427C1-81E7-4785-9B1D-FD129286A513}"/>
    <cellStyle name="Currency 13 2 6 2 7" xfId="26698" xr:uid="{7EA4E3A5-7DA5-4FE9-928A-505C34BA0649}"/>
    <cellStyle name="Currency 13 2 6 2 8" xfId="41582" xr:uid="{9355090D-DC4D-40FF-B6AC-E7EE3D05B945}"/>
    <cellStyle name="Currency 13 2 6 3" xfId="6162" xr:uid="{49A31A93-8CCF-4C9B-9342-2DC77767B22F}"/>
    <cellStyle name="Currency 13 2 6 3 2" xfId="7876" xr:uid="{C613D03C-27B5-47B7-A912-7817EBCF59B4}"/>
    <cellStyle name="Currency 13 2 6 3 2 2" xfId="11298" xr:uid="{1D2F0130-A92A-4C67-8582-F63B5A7EE7FD}"/>
    <cellStyle name="Currency 13 2 6 3 2 2 2" xfId="24988" xr:uid="{90EF80F1-C96A-4114-B7D7-8BB7AC86A82C}"/>
    <cellStyle name="Currency 13 2 6 3 2 2 2 2" xfId="38680" xr:uid="{97D0B193-ED07-4884-867A-6B235356DE9C}"/>
    <cellStyle name="Currency 13 2 6 3 2 2 2 3" xfId="53564" xr:uid="{9393423B-9B3D-4FF3-B83F-ABEC3DE5A2F7}"/>
    <cellStyle name="Currency 13 2 6 3 2 2 3" xfId="18144" xr:uid="{49C79E97-C075-4F81-80F5-DC7BD507C30C}"/>
    <cellStyle name="Currency 13 2 6 3 2 2 4" xfId="31834" xr:uid="{C20975D6-AD11-45A4-A4D5-B862CB0018C7}"/>
    <cellStyle name="Currency 13 2 6 3 2 2 5" xfId="46718" xr:uid="{4FAF075D-0450-4E89-BD42-312A624C3A4C}"/>
    <cellStyle name="Currency 13 2 6 3 2 3" xfId="21566" xr:uid="{454514F2-3A0A-4CF2-9AA1-00156395CA8B}"/>
    <cellStyle name="Currency 13 2 6 3 2 3 2" xfId="35258" xr:uid="{68213220-0E62-4E52-A43F-247D09B21FB0}"/>
    <cellStyle name="Currency 13 2 6 3 2 3 3" xfId="50142" xr:uid="{CA99022B-07EC-45F9-872F-7C32FD5A9F8C}"/>
    <cellStyle name="Currency 13 2 6 3 2 4" xfId="14722" xr:uid="{DC8AB129-A340-42D9-8E76-81A40DB3B01E}"/>
    <cellStyle name="Currency 13 2 6 3 2 5" xfId="28412" xr:uid="{C3B028E8-536C-428B-B2AA-C91454CDD95C}"/>
    <cellStyle name="Currency 13 2 6 3 2 6" xfId="43296" xr:uid="{9F999AE1-5A4E-45B8-BBCA-10EAC63403A8}"/>
    <cellStyle name="Currency 13 2 6 3 3" xfId="9586" xr:uid="{6DFE9EA1-5FF4-4BCE-9582-1AE9F36FF887}"/>
    <cellStyle name="Currency 13 2 6 3 3 2" xfId="23276" xr:uid="{505D0426-469B-4BE6-8B62-2E47D786004A}"/>
    <cellStyle name="Currency 13 2 6 3 3 2 2" xfId="36968" xr:uid="{841489CA-502B-4525-B869-68507C164759}"/>
    <cellStyle name="Currency 13 2 6 3 3 2 3" xfId="51852" xr:uid="{FAC7B0E6-5A92-40DA-ACF0-09B5138BD4D5}"/>
    <cellStyle name="Currency 13 2 6 3 3 3" xfId="16432" xr:uid="{6130B08E-27C9-4A64-B6CC-A316874DE919}"/>
    <cellStyle name="Currency 13 2 6 3 3 4" xfId="30122" xr:uid="{223B05E1-78C9-4356-A32C-442613FFB6A2}"/>
    <cellStyle name="Currency 13 2 6 3 3 5" xfId="45006" xr:uid="{8D64D3DC-FE74-4830-9BD3-2F2B3935BE65}"/>
    <cellStyle name="Currency 13 2 6 3 4" xfId="19854" xr:uid="{0FC94392-E53B-407B-928B-ABCB579ECA4A}"/>
    <cellStyle name="Currency 13 2 6 3 4 2" xfId="33546" xr:uid="{2F2CC88B-D023-4858-AC72-2B5C2FBA94C6}"/>
    <cellStyle name="Currency 13 2 6 3 4 3" xfId="48430" xr:uid="{6D6DA019-491F-4423-B127-12BE6D4DCEAE}"/>
    <cellStyle name="Currency 13 2 6 3 5" xfId="13010" xr:uid="{CDACE952-B049-4A4F-A88D-0582E7421B06}"/>
    <cellStyle name="Currency 13 2 6 3 6" xfId="26700" xr:uid="{A7CA2AC5-DEA6-4733-80DD-E7AE31DA9017}"/>
    <cellStyle name="Currency 13 2 6 3 7" xfId="41584" xr:uid="{99130DBC-A97B-4082-A920-D21383CE3CD2}"/>
    <cellStyle name="Currency 13 2 6 4" xfId="6163" xr:uid="{F34CC311-CDC3-4E9A-BFB8-6CA1FCB450BA}"/>
    <cellStyle name="Currency 13 2 6 4 2" xfId="7877" xr:uid="{5BFC1992-81B9-4155-91E1-49B0C8B28EFB}"/>
    <cellStyle name="Currency 13 2 6 4 2 2" xfId="11299" xr:uid="{22B5E85A-2980-4BD6-AB8D-20A97980BA1C}"/>
    <cellStyle name="Currency 13 2 6 4 2 2 2" xfId="24989" xr:uid="{DDDC3481-C36F-4750-8630-5D2E9C89F855}"/>
    <cellStyle name="Currency 13 2 6 4 2 2 2 2" xfId="38681" xr:uid="{1A5AEAC5-2582-41CA-BF04-1AC73B291243}"/>
    <cellStyle name="Currency 13 2 6 4 2 2 2 3" xfId="53565" xr:uid="{5BA3E85E-432F-4DFB-8F48-2A4141D3EF7D}"/>
    <cellStyle name="Currency 13 2 6 4 2 2 3" xfId="18145" xr:uid="{8655A25C-26B9-4D7C-BD0F-B1BA847717FF}"/>
    <cellStyle name="Currency 13 2 6 4 2 2 4" xfId="31835" xr:uid="{85337EBA-076F-4EA9-9DEE-EDA79A970C4A}"/>
    <cellStyle name="Currency 13 2 6 4 2 2 5" xfId="46719" xr:uid="{777388C2-B0AE-4499-9472-FB84DBB88BD5}"/>
    <cellStyle name="Currency 13 2 6 4 2 3" xfId="21567" xr:uid="{C63C7392-BDED-4348-8076-2B1ABC9E443E}"/>
    <cellStyle name="Currency 13 2 6 4 2 3 2" xfId="35259" xr:uid="{48C5CDD9-D5D8-42BA-92E4-625B34B8F5AF}"/>
    <cellStyle name="Currency 13 2 6 4 2 3 3" xfId="50143" xr:uid="{D88E5414-6D9B-446E-968B-2986311EF353}"/>
    <cellStyle name="Currency 13 2 6 4 2 4" xfId="14723" xr:uid="{7C451041-2673-4954-A91F-CAC1033DCBFA}"/>
    <cellStyle name="Currency 13 2 6 4 2 5" xfId="28413" xr:uid="{C75820A4-5A26-4F9D-B7F4-C9ACF5DFC7AE}"/>
    <cellStyle name="Currency 13 2 6 4 2 6" xfId="43297" xr:uid="{966A80D7-BAE5-4540-9F79-7AC17A752B94}"/>
    <cellStyle name="Currency 13 2 6 4 3" xfId="9587" xr:uid="{E68A4C6F-05F3-4371-90CB-37EFE3215F5E}"/>
    <cellStyle name="Currency 13 2 6 4 3 2" xfId="23277" xr:uid="{E93FE927-B392-4678-B1E8-5323361651F6}"/>
    <cellStyle name="Currency 13 2 6 4 3 2 2" xfId="36969" xr:uid="{7F7BDE7C-5EAE-4D1E-9C8C-22A9387F290F}"/>
    <cellStyle name="Currency 13 2 6 4 3 2 3" xfId="51853" xr:uid="{225C9FF5-E88E-4B1D-B235-16177FAC2663}"/>
    <cellStyle name="Currency 13 2 6 4 3 3" xfId="16433" xr:uid="{DC9919D2-99E9-468C-9CD0-3DEEDB6DC942}"/>
    <cellStyle name="Currency 13 2 6 4 3 4" xfId="30123" xr:uid="{E5A4FA71-86E8-499C-A351-A4839B7F5559}"/>
    <cellStyle name="Currency 13 2 6 4 3 5" xfId="45007" xr:uid="{19666DF7-059D-4B5F-9601-476D66568A99}"/>
    <cellStyle name="Currency 13 2 6 4 4" xfId="19855" xr:uid="{D0D618BE-0A2B-481B-ACF5-A6174E10923D}"/>
    <cellStyle name="Currency 13 2 6 4 4 2" xfId="33547" xr:uid="{16F9AB04-56A6-44FB-83E2-528C5B5A8029}"/>
    <cellStyle name="Currency 13 2 6 4 4 3" xfId="48431" xr:uid="{6C7981A5-78E3-4539-B127-971A2F99C0AF}"/>
    <cellStyle name="Currency 13 2 6 4 5" xfId="13011" xr:uid="{00EC6BF2-77D7-4E0E-8BF9-785818CF260D}"/>
    <cellStyle name="Currency 13 2 6 4 6" xfId="26701" xr:uid="{EAD75BB8-3037-410F-B260-B3764729DA7C}"/>
    <cellStyle name="Currency 13 2 6 4 7" xfId="41585" xr:uid="{4F9ADF13-B390-482A-BCF9-989FA3687E02}"/>
    <cellStyle name="Currency 13 2 6 5" xfId="7873" xr:uid="{5B13952B-F30E-46A2-B5C4-0BEA263F52E7}"/>
    <cellStyle name="Currency 13 2 6 5 2" xfId="11295" xr:uid="{4D5594C5-397A-479B-8407-4F81BD41887B}"/>
    <cellStyle name="Currency 13 2 6 5 2 2" xfId="24985" xr:uid="{EE3E7C7E-9CEE-4F77-82E8-E225771F571B}"/>
    <cellStyle name="Currency 13 2 6 5 2 2 2" xfId="38677" xr:uid="{173AAC45-4A97-42A5-9D67-F5216413592F}"/>
    <cellStyle name="Currency 13 2 6 5 2 2 3" xfId="53561" xr:uid="{BB59925B-FB2D-4E1F-BAC1-F6E87C1AE353}"/>
    <cellStyle name="Currency 13 2 6 5 2 3" xfId="18141" xr:uid="{C3BE320A-26EF-460B-9E5F-6AF7344D42F0}"/>
    <cellStyle name="Currency 13 2 6 5 2 4" xfId="31831" xr:uid="{066F96BA-DD71-46D5-8978-49E2579D31EE}"/>
    <cellStyle name="Currency 13 2 6 5 2 5" xfId="46715" xr:uid="{E83E7690-AC5A-4042-808C-CD4335C7BECD}"/>
    <cellStyle name="Currency 13 2 6 5 3" xfId="21563" xr:uid="{03707C57-F1A2-4F48-9B3F-E677849B21DC}"/>
    <cellStyle name="Currency 13 2 6 5 3 2" xfId="35255" xr:uid="{626AA952-743C-40AB-9371-771FBAE9A1F2}"/>
    <cellStyle name="Currency 13 2 6 5 3 3" xfId="50139" xr:uid="{E5B49FD1-56EB-402F-A7BD-C2D66294A3D6}"/>
    <cellStyle name="Currency 13 2 6 5 4" xfId="14719" xr:uid="{A07FDCFE-6735-4E6C-BF0A-72C464F936A5}"/>
    <cellStyle name="Currency 13 2 6 5 5" xfId="28409" xr:uid="{C82D080E-C36F-4305-BB5A-7D442D603932}"/>
    <cellStyle name="Currency 13 2 6 5 6" xfId="43293" xr:uid="{76A58927-7EBE-4089-91A9-84538456240C}"/>
    <cellStyle name="Currency 13 2 6 6" xfId="9583" xr:uid="{75E80982-D3FB-4ADB-A130-8F94306BF20B}"/>
    <cellStyle name="Currency 13 2 6 6 2" xfId="23273" xr:uid="{4563BDEC-43F0-4E65-B902-927A3EA62FF2}"/>
    <cellStyle name="Currency 13 2 6 6 2 2" xfId="36965" xr:uid="{AD565BBF-E552-4BD3-B938-15D4990EF80F}"/>
    <cellStyle name="Currency 13 2 6 6 2 3" xfId="51849" xr:uid="{6C520B73-3432-4050-BEA5-B982F3A66DD0}"/>
    <cellStyle name="Currency 13 2 6 6 3" xfId="16429" xr:uid="{F35A2B0D-1C22-4170-A0C7-4AEFE1B655B3}"/>
    <cellStyle name="Currency 13 2 6 6 4" xfId="30119" xr:uid="{32BB9A07-BD7D-4887-B1C0-D2B4BC03B817}"/>
    <cellStyle name="Currency 13 2 6 6 5" xfId="45003" xr:uid="{B841B800-E31A-4AB6-90EE-C2D97FC3C579}"/>
    <cellStyle name="Currency 13 2 6 7" xfId="19851" xr:uid="{4D4ECE1C-6FEB-47FD-A11D-87914C15A935}"/>
    <cellStyle name="Currency 13 2 6 7 2" xfId="33543" xr:uid="{62FC613B-9B33-4322-9980-1DB67D099EA3}"/>
    <cellStyle name="Currency 13 2 6 7 3" xfId="48427" xr:uid="{B4849714-8CA6-4239-957F-1C6003633150}"/>
    <cellStyle name="Currency 13 2 6 8" xfId="13007" xr:uid="{D8440054-F30B-4C22-A27B-B0A6290E0687}"/>
    <cellStyle name="Currency 13 2 6 9" xfId="26697" xr:uid="{B0D29CE0-9469-4094-8CB9-72B96D2E800B}"/>
    <cellStyle name="Currency 13 2 7" xfId="6164" xr:uid="{F5F93D26-B0A0-4206-8FD9-F8C228D8C52F}"/>
    <cellStyle name="Currency 13 2 7 2" xfId="6165" xr:uid="{DB379164-0793-4B11-BB40-30CF3E57AFC5}"/>
    <cellStyle name="Currency 13 2 7 2 2" xfId="7879" xr:uid="{CE67484F-958C-4374-8E93-31EB868AA36A}"/>
    <cellStyle name="Currency 13 2 7 2 2 2" xfId="11301" xr:uid="{1DC7F948-76C3-416F-8085-BDB592DD7F5F}"/>
    <cellStyle name="Currency 13 2 7 2 2 2 2" xfId="24991" xr:uid="{B9FF1528-D555-48D8-9606-E8D81405E1CD}"/>
    <cellStyle name="Currency 13 2 7 2 2 2 2 2" xfId="38683" xr:uid="{B65F0691-A4EE-4D17-9E5B-DB58BD4B1EBE}"/>
    <cellStyle name="Currency 13 2 7 2 2 2 2 3" xfId="53567" xr:uid="{40F9A4EA-43BE-49C8-B210-D5446851DFEC}"/>
    <cellStyle name="Currency 13 2 7 2 2 2 3" xfId="18147" xr:uid="{F9BB4FDA-67EA-4E80-ACFA-5A440382939C}"/>
    <cellStyle name="Currency 13 2 7 2 2 2 4" xfId="31837" xr:uid="{2010BEDF-169D-4CA4-88DD-B28F53E71881}"/>
    <cellStyle name="Currency 13 2 7 2 2 2 5" xfId="46721" xr:uid="{8E0A99C1-68C7-49EB-A8D6-E944C22BB5DE}"/>
    <cellStyle name="Currency 13 2 7 2 2 3" xfId="21569" xr:uid="{C2E977D1-DC51-4E91-B44B-E3132A38E467}"/>
    <cellStyle name="Currency 13 2 7 2 2 3 2" xfId="35261" xr:uid="{455AA6BC-68C2-4334-BC10-F26DD280C4DF}"/>
    <cellStyle name="Currency 13 2 7 2 2 3 3" xfId="50145" xr:uid="{62DCC25E-6081-4F7A-9121-2BAFC02433B5}"/>
    <cellStyle name="Currency 13 2 7 2 2 4" xfId="14725" xr:uid="{0F0A7335-C480-417A-8F87-5A9888423AD1}"/>
    <cellStyle name="Currency 13 2 7 2 2 5" xfId="28415" xr:uid="{34D7D0B2-0190-466E-8C1F-A07002A18873}"/>
    <cellStyle name="Currency 13 2 7 2 2 6" xfId="43299" xr:uid="{AEFBD599-D5CC-45F5-94B5-415B593CA012}"/>
    <cellStyle name="Currency 13 2 7 2 3" xfId="9589" xr:uid="{E3707E8F-3A3C-4C58-A3CE-C99ABCC4422E}"/>
    <cellStyle name="Currency 13 2 7 2 3 2" xfId="23279" xr:uid="{6A08AAC7-A3AD-4DB6-BB25-D4F095905A29}"/>
    <cellStyle name="Currency 13 2 7 2 3 2 2" xfId="36971" xr:uid="{A32C69B1-B1CF-47FD-813C-03803B3DE3E4}"/>
    <cellStyle name="Currency 13 2 7 2 3 2 3" xfId="51855" xr:uid="{2997D5A3-1153-455F-B838-C4057689572A}"/>
    <cellStyle name="Currency 13 2 7 2 3 3" xfId="16435" xr:uid="{76A5597B-A26E-434B-A257-EC7F0D04CE88}"/>
    <cellStyle name="Currency 13 2 7 2 3 4" xfId="30125" xr:uid="{58D2854E-E08C-4A66-A90C-4AE56919CEC6}"/>
    <cellStyle name="Currency 13 2 7 2 3 5" xfId="45009" xr:uid="{E5DFFDF5-A8D3-49BC-8F4E-019175FD7264}"/>
    <cellStyle name="Currency 13 2 7 2 4" xfId="19857" xr:uid="{28F876E2-9D96-428C-88FD-8D1670226550}"/>
    <cellStyle name="Currency 13 2 7 2 4 2" xfId="33549" xr:uid="{C688CD52-A1EA-4A79-BD34-D6D4A823D4A6}"/>
    <cellStyle name="Currency 13 2 7 2 4 3" xfId="48433" xr:uid="{DBBC37F3-8A1A-4181-BDE2-C743CA28F05C}"/>
    <cellStyle name="Currency 13 2 7 2 5" xfId="13013" xr:uid="{C5CD6FE5-DEB7-4914-A859-6500F34A32C0}"/>
    <cellStyle name="Currency 13 2 7 2 6" xfId="26703" xr:uid="{795CF991-B8BA-4BC7-AF14-CD9597F0193E}"/>
    <cellStyle name="Currency 13 2 7 2 7" xfId="41587" xr:uid="{2F9A7F39-80F2-4C93-97CA-752C6B95FB93}"/>
    <cellStyle name="Currency 13 2 7 3" xfId="7878" xr:uid="{5C6FAA41-D1A6-452D-AB60-E0242F71120A}"/>
    <cellStyle name="Currency 13 2 7 3 2" xfId="11300" xr:uid="{B234725E-0E8C-457D-958C-A3929119605D}"/>
    <cellStyle name="Currency 13 2 7 3 2 2" xfId="24990" xr:uid="{253B91E4-D60E-4185-9C9D-73A6F2201367}"/>
    <cellStyle name="Currency 13 2 7 3 2 2 2" xfId="38682" xr:uid="{ED587F6A-B76B-4D5A-9356-F5CC3F985FEA}"/>
    <cellStyle name="Currency 13 2 7 3 2 2 3" xfId="53566" xr:uid="{A5EDF05A-9769-4F93-BE52-E724EE8F0272}"/>
    <cellStyle name="Currency 13 2 7 3 2 3" xfId="18146" xr:uid="{C0EE8828-2F4A-4774-B3D7-CA36532FF7B4}"/>
    <cellStyle name="Currency 13 2 7 3 2 4" xfId="31836" xr:uid="{F907CDF9-40B2-4E4D-9DD1-76BA96570D1F}"/>
    <cellStyle name="Currency 13 2 7 3 2 5" xfId="46720" xr:uid="{F48B2159-1FE0-4E41-B3B8-B629DC13E2E0}"/>
    <cellStyle name="Currency 13 2 7 3 3" xfId="21568" xr:uid="{918961CC-3785-4093-BD92-80989DEC4701}"/>
    <cellStyle name="Currency 13 2 7 3 3 2" xfId="35260" xr:uid="{34CB05A2-E40A-4067-A1A5-93E7F3480911}"/>
    <cellStyle name="Currency 13 2 7 3 3 3" xfId="50144" xr:uid="{C5FB359E-9217-4EF5-B6B8-D887F79A9990}"/>
    <cellStyle name="Currency 13 2 7 3 4" xfId="14724" xr:uid="{CA0142DD-9091-4A6E-8F45-08228058E0F1}"/>
    <cellStyle name="Currency 13 2 7 3 5" xfId="28414" xr:uid="{237DCBFE-7B7A-40E3-B42D-D0F3D93DF67B}"/>
    <cellStyle name="Currency 13 2 7 3 6" xfId="43298" xr:uid="{A692045C-502D-469B-B967-8B9D35DDACAE}"/>
    <cellStyle name="Currency 13 2 7 4" xfId="9588" xr:uid="{2FB5DA52-2FF1-4199-B68B-7A779E3493BB}"/>
    <cellStyle name="Currency 13 2 7 4 2" xfId="23278" xr:uid="{0ABE3207-5255-45EB-908E-CD313E150CB0}"/>
    <cellStyle name="Currency 13 2 7 4 2 2" xfId="36970" xr:uid="{A255AC83-1995-45E8-979C-0233A397B33C}"/>
    <cellStyle name="Currency 13 2 7 4 2 3" xfId="51854" xr:uid="{36099063-D9F3-425C-AF4B-7762F111F7EA}"/>
    <cellStyle name="Currency 13 2 7 4 3" xfId="16434" xr:uid="{42D224AB-5916-4E07-BDD6-177467725814}"/>
    <cellStyle name="Currency 13 2 7 4 4" xfId="30124" xr:uid="{91D0E610-0EF5-4E15-9D41-7B77E2097F16}"/>
    <cellStyle name="Currency 13 2 7 4 5" xfId="45008" xr:uid="{2FC9B6FE-ACD8-4AA2-9D60-16870A95A735}"/>
    <cellStyle name="Currency 13 2 7 5" xfId="19856" xr:uid="{380E4987-1339-4A6C-B1FE-91DAD46C8E4D}"/>
    <cellStyle name="Currency 13 2 7 5 2" xfId="33548" xr:uid="{D3A6F80A-FD2D-4D79-BFE1-15B4B5F9338B}"/>
    <cellStyle name="Currency 13 2 7 5 3" xfId="48432" xr:uid="{2259837E-02D9-475A-97C7-388C44D26B33}"/>
    <cellStyle name="Currency 13 2 7 6" xfId="13012" xr:uid="{58ED9020-121F-4CC5-A435-FCC3E470B903}"/>
    <cellStyle name="Currency 13 2 7 7" xfId="26702" xr:uid="{3676AA4C-CB9A-441F-80DF-0E8DE8F73611}"/>
    <cellStyle name="Currency 13 2 7 8" xfId="41586" xr:uid="{CED50B96-A243-4004-8434-69EA9F24B891}"/>
    <cellStyle name="Currency 13 2 8" xfId="6166" xr:uid="{FCF1ED57-A5AE-4857-BC6A-C81CE2FC50CB}"/>
    <cellStyle name="Currency 13 2 8 2" xfId="7880" xr:uid="{741E98DB-B610-4CF2-A456-34D0226D90A5}"/>
    <cellStyle name="Currency 13 2 8 2 2" xfId="11302" xr:uid="{A456DD49-F08E-40FF-A088-35C3910661F6}"/>
    <cellStyle name="Currency 13 2 8 2 2 2" xfId="24992" xr:uid="{D57228C1-D93E-468F-8647-4F4E0EB38638}"/>
    <cellStyle name="Currency 13 2 8 2 2 2 2" xfId="38684" xr:uid="{3E409047-9CD6-43E4-A589-1F3EBAC47155}"/>
    <cellStyle name="Currency 13 2 8 2 2 2 3" xfId="53568" xr:uid="{7A4A13C0-5D6F-4C21-9C9D-33CA20F8517F}"/>
    <cellStyle name="Currency 13 2 8 2 2 3" xfId="18148" xr:uid="{019016CF-872F-466B-B19D-36C9CC21A7CC}"/>
    <cellStyle name="Currency 13 2 8 2 2 4" xfId="31838" xr:uid="{048FF4A7-AF04-4825-B130-9B5133A2775A}"/>
    <cellStyle name="Currency 13 2 8 2 2 5" xfId="46722" xr:uid="{7428CCD9-00C0-4EB6-8770-FD99FD850A35}"/>
    <cellStyle name="Currency 13 2 8 2 3" xfId="21570" xr:uid="{E72DBE8B-10A9-481C-B776-ED4B838C0F10}"/>
    <cellStyle name="Currency 13 2 8 2 3 2" xfId="35262" xr:uid="{B236544C-920F-41CD-8B7A-2E7EBBE82556}"/>
    <cellStyle name="Currency 13 2 8 2 3 3" xfId="50146" xr:uid="{A0D73AAB-996D-4C45-9995-BB7C7CC3620C}"/>
    <cellStyle name="Currency 13 2 8 2 4" xfId="14726" xr:uid="{E9F6CFF3-5068-4A23-8E9B-98253358D457}"/>
    <cellStyle name="Currency 13 2 8 2 5" xfId="28416" xr:uid="{4B6BA490-F758-450D-81E2-7AC49B22DB17}"/>
    <cellStyle name="Currency 13 2 8 2 6" xfId="43300" xr:uid="{2D4FB4EA-24FB-474B-A0A5-408B0DCCC2F3}"/>
    <cellStyle name="Currency 13 2 8 3" xfId="9590" xr:uid="{78B02575-10F0-4507-A61B-7022CD836BBA}"/>
    <cellStyle name="Currency 13 2 8 3 2" xfId="23280" xr:uid="{1EFE8114-CDBB-415D-8564-402625F2BBC7}"/>
    <cellStyle name="Currency 13 2 8 3 2 2" xfId="36972" xr:uid="{BB523526-FAEB-4BBD-A721-F04CDA6CFC4E}"/>
    <cellStyle name="Currency 13 2 8 3 2 3" xfId="51856" xr:uid="{18D652EA-FC85-4E14-92D9-34271D2F6B6A}"/>
    <cellStyle name="Currency 13 2 8 3 3" xfId="16436" xr:uid="{2A524442-B184-4C20-A005-58E75D141935}"/>
    <cellStyle name="Currency 13 2 8 3 4" xfId="30126" xr:uid="{C952DD0F-D3F8-44B8-8263-8FB7BC7FE9B6}"/>
    <cellStyle name="Currency 13 2 8 3 5" xfId="45010" xr:uid="{28B8C1D5-FA3A-4DD4-8CBC-22005B5B7D04}"/>
    <cellStyle name="Currency 13 2 8 4" xfId="19858" xr:uid="{03911C43-7223-4BF2-9318-A8404C79DF78}"/>
    <cellStyle name="Currency 13 2 8 4 2" xfId="33550" xr:uid="{F7EDD017-ABAE-4BF2-B0A2-AC539669CF71}"/>
    <cellStyle name="Currency 13 2 8 4 3" xfId="48434" xr:uid="{A535F984-72E7-4687-A7A1-9BA28BB2886D}"/>
    <cellStyle name="Currency 13 2 8 5" xfId="13014" xr:uid="{9F4CFEF4-214F-4E2A-B8FC-5CE1AC09A8BD}"/>
    <cellStyle name="Currency 13 2 8 6" xfId="26704" xr:uid="{82B1FE62-B812-41CD-8D0A-45F2B9D3A1B9}"/>
    <cellStyle name="Currency 13 2 8 7" xfId="41588" xr:uid="{E23E5F86-8179-4C08-8ECB-1926F7CBBDC5}"/>
    <cellStyle name="Currency 13 2 9" xfId="6167" xr:uid="{0E628D34-3C10-4357-9F0B-55F9A9D28137}"/>
    <cellStyle name="Currency 13 2 9 2" xfId="7881" xr:uid="{C720ADA2-5727-4778-B484-606B1C2F4324}"/>
    <cellStyle name="Currency 13 2 9 2 2" xfId="11303" xr:uid="{8C4F617A-1B96-4842-99FE-404AEC9E168F}"/>
    <cellStyle name="Currency 13 2 9 2 2 2" xfId="24993" xr:uid="{FB866526-F246-4D1D-8DE6-F131BADF1400}"/>
    <cellStyle name="Currency 13 2 9 2 2 2 2" xfId="38685" xr:uid="{59DB5B12-F4CA-4412-91DA-AEEC455A74A2}"/>
    <cellStyle name="Currency 13 2 9 2 2 2 3" xfId="53569" xr:uid="{FAF17A60-721B-433D-BEE4-49D96EB56C0B}"/>
    <cellStyle name="Currency 13 2 9 2 2 3" xfId="18149" xr:uid="{C63F39A3-BECD-48B2-899D-0FEE32E477EA}"/>
    <cellStyle name="Currency 13 2 9 2 2 4" xfId="31839" xr:uid="{CB4FDDEA-D00B-4846-A4EF-C8946C5356FC}"/>
    <cellStyle name="Currency 13 2 9 2 2 5" xfId="46723" xr:uid="{40ACC38D-75F4-434C-963C-BA57D13FED62}"/>
    <cellStyle name="Currency 13 2 9 2 3" xfId="21571" xr:uid="{9E2F5567-E59B-4EBE-A183-72F3938A10A6}"/>
    <cellStyle name="Currency 13 2 9 2 3 2" xfId="35263" xr:uid="{F6FF2901-5EA9-4F28-8016-9515833E4244}"/>
    <cellStyle name="Currency 13 2 9 2 3 3" xfId="50147" xr:uid="{01EA7AE9-F8BE-4EF0-81B2-183DE4BA20D8}"/>
    <cellStyle name="Currency 13 2 9 2 4" xfId="14727" xr:uid="{9C5916C2-1531-4682-9BB0-01824012D81E}"/>
    <cellStyle name="Currency 13 2 9 2 5" xfId="28417" xr:uid="{AEB5A671-50B8-4292-9442-8032CB9B6576}"/>
    <cellStyle name="Currency 13 2 9 2 6" xfId="43301" xr:uid="{A63455DA-CFD4-4D36-9E1D-87A16971B106}"/>
    <cellStyle name="Currency 13 2 9 3" xfId="9591" xr:uid="{1544D636-3C3A-468C-A2F9-7FD9083D00CB}"/>
    <cellStyle name="Currency 13 2 9 3 2" xfId="23281" xr:uid="{39316468-B8AE-4273-BEF3-19A82475B3B1}"/>
    <cellStyle name="Currency 13 2 9 3 2 2" xfId="36973" xr:uid="{F219DFB2-D332-4A2E-BADB-D987E2B0F8B6}"/>
    <cellStyle name="Currency 13 2 9 3 2 3" xfId="51857" xr:uid="{1A172E5A-B7FB-493B-8069-DE2D5E725CC2}"/>
    <cellStyle name="Currency 13 2 9 3 3" xfId="16437" xr:uid="{4F3CC037-20ED-4E1F-B694-884D4E81F9DC}"/>
    <cellStyle name="Currency 13 2 9 3 4" xfId="30127" xr:uid="{4B921623-7F8F-42DC-A93E-784B5D060896}"/>
    <cellStyle name="Currency 13 2 9 3 5" xfId="45011" xr:uid="{B9A12E32-FE0E-4A95-8622-0A38F374EC71}"/>
    <cellStyle name="Currency 13 2 9 4" xfId="19859" xr:uid="{846CA9FB-C8EA-4ED0-AA7C-A6A75C471B24}"/>
    <cellStyle name="Currency 13 2 9 4 2" xfId="33551" xr:uid="{E941CC42-AC9E-4914-9768-836721183B12}"/>
    <cellStyle name="Currency 13 2 9 4 3" xfId="48435" xr:uid="{88857D19-1254-4C09-BC94-62ED428BBCC2}"/>
    <cellStyle name="Currency 13 2 9 5" xfId="13015" xr:uid="{87682C48-8348-44D8-AC42-5FA3E829F550}"/>
    <cellStyle name="Currency 13 2 9 6" xfId="26705" xr:uid="{9E9835E4-6A5E-4E21-9EAD-16FC5D1790D6}"/>
    <cellStyle name="Currency 13 2 9 7" xfId="41589" xr:uid="{D44CC17A-0342-46C0-A4AD-950E1BB4CE86}"/>
    <cellStyle name="Currency 13 3" xfId="4338" xr:uid="{CECA952A-4A40-473A-9E73-2FBEA498E5F7}"/>
    <cellStyle name="Currency 13 3 10" xfId="19860" xr:uid="{F6D1BAF8-8243-491D-8C76-23CBC7619FE8}"/>
    <cellStyle name="Currency 13 3 10 2" xfId="33552" xr:uid="{D1EE6E55-A98D-4908-9F5F-DA26B2CEF2BF}"/>
    <cellStyle name="Currency 13 3 10 3" xfId="48436" xr:uid="{31227712-F565-4790-9E89-CEBC23AF5E46}"/>
    <cellStyle name="Currency 13 3 11" xfId="13016" xr:uid="{B1927D70-174B-4D13-87DF-9CF502D6F4C0}"/>
    <cellStyle name="Currency 13 3 11 2" xfId="40746" xr:uid="{7B5BECFA-D362-443C-B1B7-DBC1C23227A2}"/>
    <cellStyle name="Currency 13 3 12" xfId="26706" xr:uid="{4F908908-975F-46AF-A956-97135188A0D9}"/>
    <cellStyle name="Currency 13 3 13" xfId="41590" xr:uid="{FE7722A2-37CB-4794-A29A-FA9967433A19}"/>
    <cellStyle name="Currency 13 3 14" xfId="6168" xr:uid="{F68396EF-1D95-4C8C-B902-3C8C37244FA2}"/>
    <cellStyle name="Currency 13 3 15" xfId="5368" xr:uid="{03A5F89E-965B-4A20-ACF6-EC35BB979FD8}"/>
    <cellStyle name="Currency 13 3 2" xfId="4774" xr:uid="{3E7E3F7E-2064-4997-A78D-638248E98ED1}"/>
    <cellStyle name="Currency 13 3 2 10" xfId="13017" xr:uid="{4AC9C557-8A8E-4E79-81B0-DC2DF4ECE221}"/>
    <cellStyle name="Currency 13 3 2 10 2" xfId="40811" xr:uid="{9A36E78D-75F4-423D-82BF-6A54DCA56042}"/>
    <cellStyle name="Currency 13 3 2 11" xfId="26707" xr:uid="{A324659F-B7AC-4FAB-942D-9E678937FC18}"/>
    <cellStyle name="Currency 13 3 2 12" xfId="41591" xr:uid="{E787CD0D-8CCD-497B-AD9D-0616F25C5114}"/>
    <cellStyle name="Currency 13 3 2 13" xfId="6169" xr:uid="{E4B8D26B-379F-42C5-8AC2-9107855588E2}"/>
    <cellStyle name="Currency 13 3 2 2" xfId="6170" xr:uid="{FE1F1B4D-5DEB-4FDE-B500-57D46494E038}"/>
    <cellStyle name="Currency 13 3 2 2 10" xfId="41592" xr:uid="{905CE699-F4A5-4F5B-BCAE-E258458446CA}"/>
    <cellStyle name="Currency 13 3 2 2 2" xfId="6171" xr:uid="{9A6D3AFD-0F7C-4F73-B19E-931E21465AC3}"/>
    <cellStyle name="Currency 13 3 2 2 2 2" xfId="6172" xr:uid="{331F4319-8759-4A57-8482-D30F5E91E250}"/>
    <cellStyle name="Currency 13 3 2 2 2 2 2" xfId="7886" xr:uid="{CFFC5275-7E8D-4770-9DA7-3ECAAE8C9EBA}"/>
    <cellStyle name="Currency 13 3 2 2 2 2 2 2" xfId="11308" xr:uid="{E4E95BF1-C36E-47CC-8998-6FFFA47647CA}"/>
    <cellStyle name="Currency 13 3 2 2 2 2 2 2 2" xfId="24998" xr:uid="{E9B6CDE4-0271-4460-8E0F-1A26F9352D72}"/>
    <cellStyle name="Currency 13 3 2 2 2 2 2 2 2 2" xfId="38690" xr:uid="{9409B367-84CB-44B7-95C6-46AF032395A4}"/>
    <cellStyle name="Currency 13 3 2 2 2 2 2 2 2 3" xfId="53574" xr:uid="{20CDA82B-2AC7-4091-BF2E-979DF9D6AB35}"/>
    <cellStyle name="Currency 13 3 2 2 2 2 2 2 3" xfId="18154" xr:uid="{3AF79ED8-A701-447B-88C3-D0A7F08EBB96}"/>
    <cellStyle name="Currency 13 3 2 2 2 2 2 2 4" xfId="31844" xr:uid="{639EF692-7661-4CA0-8BCB-21C02C2503D6}"/>
    <cellStyle name="Currency 13 3 2 2 2 2 2 2 5" xfId="46728" xr:uid="{92C71060-BFA5-46FB-A360-AB3F6600FA25}"/>
    <cellStyle name="Currency 13 3 2 2 2 2 2 3" xfId="21576" xr:uid="{841654A8-7301-48A9-BE4B-A920EEF65CB3}"/>
    <cellStyle name="Currency 13 3 2 2 2 2 2 3 2" xfId="35268" xr:uid="{53AC312F-25D9-4A84-8BDD-133EDC45E737}"/>
    <cellStyle name="Currency 13 3 2 2 2 2 2 3 3" xfId="50152" xr:uid="{14E3F6C1-11C2-4B7E-94BE-B315F3F43592}"/>
    <cellStyle name="Currency 13 3 2 2 2 2 2 4" xfId="14732" xr:uid="{4E505E37-2C5C-410C-A723-A345ED3A1E0B}"/>
    <cellStyle name="Currency 13 3 2 2 2 2 2 5" xfId="28422" xr:uid="{D8C74047-3266-4B1B-927B-3866603792BF}"/>
    <cellStyle name="Currency 13 3 2 2 2 2 2 6" xfId="43306" xr:uid="{B80F392F-8B72-43BA-BDB9-9DF4F87EDFD5}"/>
    <cellStyle name="Currency 13 3 2 2 2 2 3" xfId="9596" xr:uid="{13225929-32F1-48D5-89D9-28CE2ADB5E8D}"/>
    <cellStyle name="Currency 13 3 2 2 2 2 3 2" xfId="23286" xr:uid="{41A6BC9C-EEE6-4BBB-B09C-898F1C570B13}"/>
    <cellStyle name="Currency 13 3 2 2 2 2 3 2 2" xfId="36978" xr:uid="{89C4789A-22EE-419F-BE3D-3282BF28D988}"/>
    <cellStyle name="Currency 13 3 2 2 2 2 3 2 3" xfId="51862" xr:uid="{C642609A-1336-4375-B898-98CDC5B8E863}"/>
    <cellStyle name="Currency 13 3 2 2 2 2 3 3" xfId="16442" xr:uid="{A7A77DB5-2D4C-4391-AAD8-EF1F4ED779CB}"/>
    <cellStyle name="Currency 13 3 2 2 2 2 3 4" xfId="30132" xr:uid="{8B5E809C-7CBD-44B9-BF7D-7F8271BF8B96}"/>
    <cellStyle name="Currency 13 3 2 2 2 2 3 5" xfId="45016" xr:uid="{0F44705B-7E87-4118-93BC-6D9C915D3024}"/>
    <cellStyle name="Currency 13 3 2 2 2 2 4" xfId="19864" xr:uid="{C2E14621-976A-491F-B900-691DF2E7F6D9}"/>
    <cellStyle name="Currency 13 3 2 2 2 2 4 2" xfId="33556" xr:uid="{C7C43F55-CBC9-4B22-90FC-AD2C48FD8D0E}"/>
    <cellStyle name="Currency 13 3 2 2 2 2 4 3" xfId="48440" xr:uid="{1CBD8A52-CE51-438C-8B17-BA9F436CF07D}"/>
    <cellStyle name="Currency 13 3 2 2 2 2 5" xfId="13020" xr:uid="{110007ED-EDA1-4043-9B4F-CCFC0C380DDC}"/>
    <cellStyle name="Currency 13 3 2 2 2 2 6" xfId="26710" xr:uid="{6A3D10A3-1AF4-48F0-8A87-CA36B1B53BAA}"/>
    <cellStyle name="Currency 13 3 2 2 2 2 7" xfId="41594" xr:uid="{3671F04F-474F-4201-824B-160378A6071A}"/>
    <cellStyle name="Currency 13 3 2 2 2 3" xfId="7885" xr:uid="{8C0107B0-EFC0-48F1-B5E8-BBBFA0474119}"/>
    <cellStyle name="Currency 13 3 2 2 2 3 2" xfId="11307" xr:uid="{A800CBFD-40F5-435B-B494-A01077D95F57}"/>
    <cellStyle name="Currency 13 3 2 2 2 3 2 2" xfId="24997" xr:uid="{55B5947A-69E4-46D0-AF42-45279A65E5D4}"/>
    <cellStyle name="Currency 13 3 2 2 2 3 2 2 2" xfId="38689" xr:uid="{AED77FAC-C0EE-4487-AF27-66FFBA52D20E}"/>
    <cellStyle name="Currency 13 3 2 2 2 3 2 2 3" xfId="53573" xr:uid="{4B697561-4CF0-4742-A04B-8713EA44D6A2}"/>
    <cellStyle name="Currency 13 3 2 2 2 3 2 3" xfId="18153" xr:uid="{85D7EF00-FD7F-480E-B49B-733EC68FBCA9}"/>
    <cellStyle name="Currency 13 3 2 2 2 3 2 4" xfId="31843" xr:uid="{6DCC9306-6EE9-42AA-9146-D3CB06F7F0A5}"/>
    <cellStyle name="Currency 13 3 2 2 2 3 2 5" xfId="46727" xr:uid="{60B3B4F9-1FA4-4A9C-9C0F-06384F78A94F}"/>
    <cellStyle name="Currency 13 3 2 2 2 3 3" xfId="21575" xr:uid="{4A0DF6FC-4338-4EC4-833B-D30870DE0B6E}"/>
    <cellStyle name="Currency 13 3 2 2 2 3 3 2" xfId="35267" xr:uid="{EBAB3B0E-B201-4111-BB74-EC011AE66235}"/>
    <cellStyle name="Currency 13 3 2 2 2 3 3 3" xfId="50151" xr:uid="{783CC29D-7F87-4182-BC19-A9D2E6355103}"/>
    <cellStyle name="Currency 13 3 2 2 2 3 4" xfId="14731" xr:uid="{13A0DC58-CDE4-47AC-A05E-34F58C4BD63D}"/>
    <cellStyle name="Currency 13 3 2 2 2 3 5" xfId="28421" xr:uid="{B843B1D0-7D71-4013-88A2-D6F87038FBAA}"/>
    <cellStyle name="Currency 13 3 2 2 2 3 6" xfId="43305" xr:uid="{EAB3421D-2745-4342-B35F-550F5FFF6E66}"/>
    <cellStyle name="Currency 13 3 2 2 2 4" xfId="9595" xr:uid="{DDC9645B-6B53-49E8-8F6A-FCD5AF25E2EB}"/>
    <cellStyle name="Currency 13 3 2 2 2 4 2" xfId="23285" xr:uid="{C2BD3872-A14A-4D1B-A930-F84883FC5BEC}"/>
    <cellStyle name="Currency 13 3 2 2 2 4 2 2" xfId="36977" xr:uid="{58778A13-839C-44B2-B696-B8B5D8328615}"/>
    <cellStyle name="Currency 13 3 2 2 2 4 2 3" xfId="51861" xr:uid="{977AFFDC-AED2-4D3A-8C90-7CAFC68AD807}"/>
    <cellStyle name="Currency 13 3 2 2 2 4 3" xfId="16441" xr:uid="{CFEA2102-79D8-46AE-8056-CE1371CCD577}"/>
    <cellStyle name="Currency 13 3 2 2 2 4 4" xfId="30131" xr:uid="{0CCB72C5-D724-417C-BA40-62C5A172646D}"/>
    <cellStyle name="Currency 13 3 2 2 2 4 5" xfId="45015" xr:uid="{7B4D7249-16A5-4A76-A3EE-939AAA3AE8BF}"/>
    <cellStyle name="Currency 13 3 2 2 2 5" xfId="19863" xr:uid="{F8BA2A48-7F23-4212-90D5-33892E4A4E21}"/>
    <cellStyle name="Currency 13 3 2 2 2 5 2" xfId="33555" xr:uid="{21D5D295-983B-4535-92A6-56F30C8630E4}"/>
    <cellStyle name="Currency 13 3 2 2 2 5 3" xfId="48439" xr:uid="{D7C5CFE3-2F91-4811-96DB-4503F371AC85}"/>
    <cellStyle name="Currency 13 3 2 2 2 6" xfId="13019" xr:uid="{F7B4F299-09FC-4D80-9FB5-A6D6CD7DA049}"/>
    <cellStyle name="Currency 13 3 2 2 2 7" xfId="26709" xr:uid="{F4021571-97C3-4FCF-B6DC-05CD7D1790EF}"/>
    <cellStyle name="Currency 13 3 2 2 2 8" xfId="41593" xr:uid="{99559B13-F6EA-409D-9CC9-B761BE7D02A4}"/>
    <cellStyle name="Currency 13 3 2 2 3" xfId="6173" xr:uid="{687C4821-4728-4201-AD00-D7803052FA38}"/>
    <cellStyle name="Currency 13 3 2 2 3 2" xfId="7887" xr:uid="{6F6D6ECD-ADCF-4056-A2BF-A1BE5DBE33B5}"/>
    <cellStyle name="Currency 13 3 2 2 3 2 2" xfId="11309" xr:uid="{24214446-4FC5-46CF-9941-9F3B2E6CE343}"/>
    <cellStyle name="Currency 13 3 2 2 3 2 2 2" xfId="24999" xr:uid="{D397CB1C-A550-430B-90DD-A11C083E08B6}"/>
    <cellStyle name="Currency 13 3 2 2 3 2 2 2 2" xfId="38691" xr:uid="{D0F30038-366F-4021-B02B-F93A696E4FFD}"/>
    <cellStyle name="Currency 13 3 2 2 3 2 2 2 3" xfId="53575" xr:uid="{8DA07E04-1DC2-4B37-BF7D-8B64B44AC596}"/>
    <cellStyle name="Currency 13 3 2 2 3 2 2 3" xfId="18155" xr:uid="{E7248D3C-5DD0-46A8-B484-4933C5FA6CD1}"/>
    <cellStyle name="Currency 13 3 2 2 3 2 2 4" xfId="31845" xr:uid="{B5FA349D-B7FD-4781-86B0-3D006E9645E6}"/>
    <cellStyle name="Currency 13 3 2 2 3 2 2 5" xfId="46729" xr:uid="{7ADFDB54-42BF-4180-B31F-FD412D810868}"/>
    <cellStyle name="Currency 13 3 2 2 3 2 3" xfId="21577" xr:uid="{7A81D749-8CE9-43CF-BA59-5B02C711823D}"/>
    <cellStyle name="Currency 13 3 2 2 3 2 3 2" xfId="35269" xr:uid="{FF8BAAF7-50B8-4C20-83FA-720C95F49EDE}"/>
    <cellStyle name="Currency 13 3 2 2 3 2 3 3" xfId="50153" xr:uid="{E32FD8F6-B455-4FFA-8B21-279F89B97D53}"/>
    <cellStyle name="Currency 13 3 2 2 3 2 4" xfId="14733" xr:uid="{E0839A1F-80B6-497C-96FB-D309284EF03C}"/>
    <cellStyle name="Currency 13 3 2 2 3 2 5" xfId="28423" xr:uid="{61938AED-5F13-4A61-871D-9C380EBD8E90}"/>
    <cellStyle name="Currency 13 3 2 2 3 2 6" xfId="43307" xr:uid="{8F2359AE-F391-4293-93FE-35973960B5A7}"/>
    <cellStyle name="Currency 13 3 2 2 3 3" xfId="9597" xr:uid="{A60F0AFE-947A-4ED1-BB02-DE58920BAF63}"/>
    <cellStyle name="Currency 13 3 2 2 3 3 2" xfId="23287" xr:uid="{84D4D93B-A513-4911-89DC-FE8A2A7ACF59}"/>
    <cellStyle name="Currency 13 3 2 2 3 3 2 2" xfId="36979" xr:uid="{AAC09C6D-3E0D-4243-BAD6-897A55076EEC}"/>
    <cellStyle name="Currency 13 3 2 2 3 3 2 3" xfId="51863" xr:uid="{0E5CAAD7-33C4-4529-8E34-DC6EE7F10C09}"/>
    <cellStyle name="Currency 13 3 2 2 3 3 3" xfId="16443" xr:uid="{1E40A343-5E31-4C16-8700-BE5E63ABC452}"/>
    <cellStyle name="Currency 13 3 2 2 3 3 4" xfId="30133" xr:uid="{4DA36876-18CE-4F88-838A-936D245082C3}"/>
    <cellStyle name="Currency 13 3 2 2 3 3 5" xfId="45017" xr:uid="{B0AE96E0-14E3-4AC1-8A02-BC1B8D642AE5}"/>
    <cellStyle name="Currency 13 3 2 2 3 4" xfId="19865" xr:uid="{6C2D498A-BDC2-496F-BE78-F23C2A38AF6F}"/>
    <cellStyle name="Currency 13 3 2 2 3 4 2" xfId="33557" xr:uid="{B3B2163C-BF13-468A-9C95-4612BD3F479D}"/>
    <cellStyle name="Currency 13 3 2 2 3 4 3" xfId="48441" xr:uid="{709B11CF-6311-4401-87D3-DF52C4C85165}"/>
    <cellStyle name="Currency 13 3 2 2 3 5" xfId="13021" xr:uid="{F929B5A5-24FB-4F79-85D9-9BA235FCC02F}"/>
    <cellStyle name="Currency 13 3 2 2 3 6" xfId="26711" xr:uid="{671827A5-2989-4536-AC1F-CE0CA9612F16}"/>
    <cellStyle name="Currency 13 3 2 2 3 7" xfId="41595" xr:uid="{A6BA18A5-AA10-44EB-99B1-649E86640BBD}"/>
    <cellStyle name="Currency 13 3 2 2 4" xfId="6174" xr:uid="{D8B47E20-18AF-4D9B-9550-7C73ED8C3D83}"/>
    <cellStyle name="Currency 13 3 2 2 4 2" xfId="7888" xr:uid="{1357D095-7F4C-49B2-B05F-461417B1CC61}"/>
    <cellStyle name="Currency 13 3 2 2 4 2 2" xfId="11310" xr:uid="{606B2E6D-F150-4D8A-9EEE-7C156E1E758A}"/>
    <cellStyle name="Currency 13 3 2 2 4 2 2 2" xfId="25000" xr:uid="{F67BEBCD-8472-416E-A2A7-34FEDBD5F15C}"/>
    <cellStyle name="Currency 13 3 2 2 4 2 2 2 2" xfId="38692" xr:uid="{2B29A58E-3036-4F9B-AC4D-FC03556A5DFC}"/>
    <cellStyle name="Currency 13 3 2 2 4 2 2 2 3" xfId="53576" xr:uid="{E1A90EF4-B895-437F-9821-F8565E7FDBDE}"/>
    <cellStyle name="Currency 13 3 2 2 4 2 2 3" xfId="18156" xr:uid="{DED1FB87-514F-4A04-9BDD-FA032036AF4E}"/>
    <cellStyle name="Currency 13 3 2 2 4 2 2 4" xfId="31846" xr:uid="{2D29822C-C6C9-4D23-BE6F-EB1C4787AEE1}"/>
    <cellStyle name="Currency 13 3 2 2 4 2 2 5" xfId="46730" xr:uid="{C9B68F09-8B07-40AD-9DC7-6960CD6BB626}"/>
    <cellStyle name="Currency 13 3 2 2 4 2 3" xfId="21578" xr:uid="{6D2407B0-1233-4884-925D-3EABE13D4A6A}"/>
    <cellStyle name="Currency 13 3 2 2 4 2 3 2" xfId="35270" xr:uid="{343B5A8F-EBB7-4097-80B8-A6011E1AC51A}"/>
    <cellStyle name="Currency 13 3 2 2 4 2 3 3" xfId="50154" xr:uid="{654B366B-81DB-4167-A3A8-4C687F285D69}"/>
    <cellStyle name="Currency 13 3 2 2 4 2 4" xfId="14734" xr:uid="{3BEFD785-108C-4E0D-9F17-3C9938C9956B}"/>
    <cellStyle name="Currency 13 3 2 2 4 2 5" xfId="28424" xr:uid="{3A9BC495-BDB9-4D62-93A3-D199EA7AB2D7}"/>
    <cellStyle name="Currency 13 3 2 2 4 2 6" xfId="43308" xr:uid="{B8D53B0D-8E7E-4EB0-99B5-5B3E2E88A4B4}"/>
    <cellStyle name="Currency 13 3 2 2 4 3" xfId="9598" xr:uid="{E72F3172-C962-481A-9DB7-71D4F2DF1C75}"/>
    <cellStyle name="Currency 13 3 2 2 4 3 2" xfId="23288" xr:uid="{F15FC0BC-634A-4296-A8A3-0BF3AF8A4B50}"/>
    <cellStyle name="Currency 13 3 2 2 4 3 2 2" xfId="36980" xr:uid="{DD4A3DC4-EE60-4588-A079-C53E2B472419}"/>
    <cellStyle name="Currency 13 3 2 2 4 3 2 3" xfId="51864" xr:uid="{DA3EC483-67A8-427A-8B27-8F523AF57388}"/>
    <cellStyle name="Currency 13 3 2 2 4 3 3" xfId="16444" xr:uid="{1634300C-02E5-45A2-8820-CBD298A1930F}"/>
    <cellStyle name="Currency 13 3 2 2 4 3 4" xfId="30134" xr:uid="{5F69B984-EF05-40DF-A1B0-22EB7F0C2744}"/>
    <cellStyle name="Currency 13 3 2 2 4 3 5" xfId="45018" xr:uid="{72D73CF5-ADFE-41C0-B3C2-1A88C1C77CE3}"/>
    <cellStyle name="Currency 13 3 2 2 4 4" xfId="19866" xr:uid="{0F14F137-F876-47B0-A316-E914A17A2A10}"/>
    <cellStyle name="Currency 13 3 2 2 4 4 2" xfId="33558" xr:uid="{7723C8CD-8C4E-4DAF-A7E8-C8CD1C35E7B1}"/>
    <cellStyle name="Currency 13 3 2 2 4 4 3" xfId="48442" xr:uid="{74576089-7C71-4EE5-876C-41A2A9C39673}"/>
    <cellStyle name="Currency 13 3 2 2 4 5" xfId="13022" xr:uid="{DF7FC07E-4663-4346-905F-8540823D4DAA}"/>
    <cellStyle name="Currency 13 3 2 2 4 6" xfId="26712" xr:uid="{09B7C29B-6B1B-4F8F-9637-85D69E86F2EA}"/>
    <cellStyle name="Currency 13 3 2 2 4 7" xfId="41596" xr:uid="{3A9B055D-B91C-46A2-9EFE-60511340D2BF}"/>
    <cellStyle name="Currency 13 3 2 2 5" xfId="7884" xr:uid="{AF389653-2F67-4DBC-B636-61F878C1BA1D}"/>
    <cellStyle name="Currency 13 3 2 2 5 2" xfId="11306" xr:uid="{2414E474-562D-43B3-8F2B-9A898D87CB47}"/>
    <cellStyle name="Currency 13 3 2 2 5 2 2" xfId="24996" xr:uid="{748577AC-84D9-448C-B28C-10011AD4CE4F}"/>
    <cellStyle name="Currency 13 3 2 2 5 2 2 2" xfId="38688" xr:uid="{1B6C6848-2674-440A-9A0E-0BD3099AE5F7}"/>
    <cellStyle name="Currency 13 3 2 2 5 2 2 3" xfId="53572" xr:uid="{80B5D1AB-9A6B-48B5-B2AE-B7B2B085835C}"/>
    <cellStyle name="Currency 13 3 2 2 5 2 3" xfId="18152" xr:uid="{8AF4B89E-A143-49EF-A6C6-554E8E6EDB88}"/>
    <cellStyle name="Currency 13 3 2 2 5 2 4" xfId="31842" xr:uid="{C7F1DA8F-31E5-4C18-A427-14E7678C0A6A}"/>
    <cellStyle name="Currency 13 3 2 2 5 2 5" xfId="46726" xr:uid="{686EFBA1-5C3F-4506-B363-F6881E949FEA}"/>
    <cellStyle name="Currency 13 3 2 2 5 3" xfId="21574" xr:uid="{C5044E38-098E-481F-B312-8498531103A7}"/>
    <cellStyle name="Currency 13 3 2 2 5 3 2" xfId="35266" xr:uid="{CA1C643E-63BC-4C51-B41B-F55C57F95BD5}"/>
    <cellStyle name="Currency 13 3 2 2 5 3 3" xfId="50150" xr:uid="{DECF69EB-20C8-485E-AC44-83C93BD8E8C8}"/>
    <cellStyle name="Currency 13 3 2 2 5 4" xfId="14730" xr:uid="{68A702A8-E11E-4F32-AA75-677E7D5B3336}"/>
    <cellStyle name="Currency 13 3 2 2 5 5" xfId="28420" xr:uid="{123CA002-92E5-4A2A-94B0-BA873A6EAE27}"/>
    <cellStyle name="Currency 13 3 2 2 5 6" xfId="43304" xr:uid="{529D9220-D216-4B07-AB57-024F2E894905}"/>
    <cellStyle name="Currency 13 3 2 2 6" xfId="9594" xr:uid="{059B9E7B-DDEF-4FAA-AFBC-8142B408575E}"/>
    <cellStyle name="Currency 13 3 2 2 6 2" xfId="23284" xr:uid="{EBDA831F-BBBC-43A0-98D6-80F2B79E6B47}"/>
    <cellStyle name="Currency 13 3 2 2 6 2 2" xfId="36976" xr:uid="{D4E2DCDC-C43D-48DC-BC5D-08A09D3E7C3F}"/>
    <cellStyle name="Currency 13 3 2 2 6 2 3" xfId="51860" xr:uid="{3F6C6E9B-9A9E-4243-80A4-369FB790E87F}"/>
    <cellStyle name="Currency 13 3 2 2 6 3" xfId="16440" xr:uid="{D5E0D8D8-CC0E-4711-AF76-6669E2754C52}"/>
    <cellStyle name="Currency 13 3 2 2 6 4" xfId="30130" xr:uid="{9B0759A9-6FAE-4F47-977B-3B7F169DE26F}"/>
    <cellStyle name="Currency 13 3 2 2 6 5" xfId="45014" xr:uid="{7CFC4B1E-CC53-4403-8E92-F6F27E30BCBD}"/>
    <cellStyle name="Currency 13 3 2 2 7" xfId="19862" xr:uid="{CDD9A141-5A9F-4CD1-83E0-B4B5431EA29A}"/>
    <cellStyle name="Currency 13 3 2 2 7 2" xfId="33554" xr:uid="{18823BA3-413F-4C4C-A90E-05C385F584B6}"/>
    <cellStyle name="Currency 13 3 2 2 7 3" xfId="48438" xr:uid="{325029D1-9591-427B-8667-B2FE2CE52675}"/>
    <cellStyle name="Currency 13 3 2 2 8" xfId="13018" xr:uid="{FE2F1F96-E208-4CA4-9EA2-135CE4DE1476}"/>
    <cellStyle name="Currency 13 3 2 2 9" xfId="26708" xr:uid="{749240D8-C8D7-4A63-BF1C-B244AC51FD13}"/>
    <cellStyle name="Currency 13 3 2 3" xfId="6175" xr:uid="{86A617D1-D658-4966-9AB3-1B6CFC3FD17F}"/>
    <cellStyle name="Currency 13 3 2 3 10" xfId="41597" xr:uid="{289BCF66-89E6-415B-A9D6-305B9D9709AE}"/>
    <cellStyle name="Currency 13 3 2 3 2" xfId="6176" xr:uid="{8273380E-98DF-4CE9-B845-65E3ABC238E3}"/>
    <cellStyle name="Currency 13 3 2 3 2 2" xfId="6177" xr:uid="{E126A92C-DAA5-4B4D-AC24-334B6B936E1C}"/>
    <cellStyle name="Currency 13 3 2 3 2 2 2" xfId="7891" xr:uid="{7D6245C8-60EC-4F49-AD8D-0D521C18AB6B}"/>
    <cellStyle name="Currency 13 3 2 3 2 2 2 2" xfId="11313" xr:uid="{5181E39A-8EB5-42FB-9FF1-768D1280646C}"/>
    <cellStyle name="Currency 13 3 2 3 2 2 2 2 2" xfId="25003" xr:uid="{42EAD6B2-0CF8-48A3-A115-C3F17D41EF71}"/>
    <cellStyle name="Currency 13 3 2 3 2 2 2 2 2 2" xfId="38695" xr:uid="{E494A171-E884-4214-995F-41C130B22735}"/>
    <cellStyle name="Currency 13 3 2 3 2 2 2 2 2 3" xfId="53579" xr:uid="{6E12A472-CA32-4C21-85C5-2D8950A5B6F6}"/>
    <cellStyle name="Currency 13 3 2 3 2 2 2 2 3" xfId="18159" xr:uid="{327BFA89-4F83-4B29-B6B6-B10B02874678}"/>
    <cellStyle name="Currency 13 3 2 3 2 2 2 2 4" xfId="31849" xr:uid="{B7E0B827-E044-4224-9DCA-B9291F7FDB2B}"/>
    <cellStyle name="Currency 13 3 2 3 2 2 2 2 5" xfId="46733" xr:uid="{65384784-7FA9-41B5-BF5B-8321C6D8B6A5}"/>
    <cellStyle name="Currency 13 3 2 3 2 2 2 3" xfId="21581" xr:uid="{FC8DA0AC-8C45-45A1-AD95-4AAF18C9D4C0}"/>
    <cellStyle name="Currency 13 3 2 3 2 2 2 3 2" xfId="35273" xr:uid="{42405DC7-510A-4A32-9C91-026E9D2E9F29}"/>
    <cellStyle name="Currency 13 3 2 3 2 2 2 3 3" xfId="50157" xr:uid="{D3A70A64-91B4-456D-8E1E-F07B83DC9D44}"/>
    <cellStyle name="Currency 13 3 2 3 2 2 2 4" xfId="14737" xr:uid="{C3AFA744-D4E8-4EC9-A988-62B64711218A}"/>
    <cellStyle name="Currency 13 3 2 3 2 2 2 5" xfId="28427" xr:uid="{814B1086-0ACE-476D-9825-2C3EA8D635E6}"/>
    <cellStyle name="Currency 13 3 2 3 2 2 2 6" xfId="43311" xr:uid="{CF4164A9-5533-4A7C-996E-84513DE78BE4}"/>
    <cellStyle name="Currency 13 3 2 3 2 2 3" xfId="9601" xr:uid="{3A5DDAD5-E38B-4385-A541-6033685B6E9F}"/>
    <cellStyle name="Currency 13 3 2 3 2 2 3 2" xfId="23291" xr:uid="{BF90C8AF-6B0D-404C-9B3F-BEDED91C6AEF}"/>
    <cellStyle name="Currency 13 3 2 3 2 2 3 2 2" xfId="36983" xr:uid="{9FD7C3E0-D601-439B-9F68-FC824A5B5D11}"/>
    <cellStyle name="Currency 13 3 2 3 2 2 3 2 3" xfId="51867" xr:uid="{5C7F5F8D-6909-4FC7-9152-DB632FEFDCCA}"/>
    <cellStyle name="Currency 13 3 2 3 2 2 3 3" xfId="16447" xr:uid="{E9F26198-23EB-4ACD-89F8-9540CC409BDB}"/>
    <cellStyle name="Currency 13 3 2 3 2 2 3 4" xfId="30137" xr:uid="{6CA3F978-68DD-4338-B309-35E85254DAE9}"/>
    <cellStyle name="Currency 13 3 2 3 2 2 3 5" xfId="45021" xr:uid="{46873B78-DB9C-4BE4-98AB-96B0F0F973B2}"/>
    <cellStyle name="Currency 13 3 2 3 2 2 4" xfId="19869" xr:uid="{E241E14C-EE57-433E-BFE4-31718DA0D1A7}"/>
    <cellStyle name="Currency 13 3 2 3 2 2 4 2" xfId="33561" xr:uid="{C0CDE908-C439-4E1D-BB40-8A0AA6D5095A}"/>
    <cellStyle name="Currency 13 3 2 3 2 2 4 3" xfId="48445" xr:uid="{A63196A3-B6B8-4704-AF24-4CB8C597CE5D}"/>
    <cellStyle name="Currency 13 3 2 3 2 2 5" xfId="13025" xr:uid="{37EFBAC4-18A0-4FCC-9EEE-4A7DA17FF117}"/>
    <cellStyle name="Currency 13 3 2 3 2 2 6" xfId="26715" xr:uid="{406F3D4D-31F1-4BE5-90CA-54EE37CD2B8C}"/>
    <cellStyle name="Currency 13 3 2 3 2 2 7" xfId="41599" xr:uid="{3F0D0660-78A4-4B2C-94F1-197B393EFE0E}"/>
    <cellStyle name="Currency 13 3 2 3 2 3" xfId="7890" xr:uid="{AF2A0E9F-281B-4CE6-AC98-9918F10B5C01}"/>
    <cellStyle name="Currency 13 3 2 3 2 3 2" xfId="11312" xr:uid="{92DC5298-AB55-4116-9EDF-6228604BFD17}"/>
    <cellStyle name="Currency 13 3 2 3 2 3 2 2" xfId="25002" xr:uid="{9B60A57C-B6FF-469D-8385-AE6A0635920B}"/>
    <cellStyle name="Currency 13 3 2 3 2 3 2 2 2" xfId="38694" xr:uid="{42426614-635D-465E-9DA5-9EA22525C046}"/>
    <cellStyle name="Currency 13 3 2 3 2 3 2 2 3" xfId="53578" xr:uid="{46862EB9-9674-420E-B6D5-6CBACE022D45}"/>
    <cellStyle name="Currency 13 3 2 3 2 3 2 3" xfId="18158" xr:uid="{A7D0B588-135F-4C33-886B-3B429693ED7B}"/>
    <cellStyle name="Currency 13 3 2 3 2 3 2 4" xfId="31848" xr:uid="{BCC2B32F-E784-4870-9ECD-E0E208159393}"/>
    <cellStyle name="Currency 13 3 2 3 2 3 2 5" xfId="46732" xr:uid="{64453D45-03B1-4C5E-BC35-DF7FE4B41395}"/>
    <cellStyle name="Currency 13 3 2 3 2 3 3" xfId="21580" xr:uid="{038CD2D1-D761-4F7D-880B-391D571091BE}"/>
    <cellStyle name="Currency 13 3 2 3 2 3 3 2" xfId="35272" xr:uid="{943C0095-813B-46F6-A905-1580E40A6BDA}"/>
    <cellStyle name="Currency 13 3 2 3 2 3 3 3" xfId="50156" xr:uid="{58629A11-415E-4EE0-9BE1-B906A937846B}"/>
    <cellStyle name="Currency 13 3 2 3 2 3 4" xfId="14736" xr:uid="{16E1130A-FCD0-4015-B93A-FDDF839243A2}"/>
    <cellStyle name="Currency 13 3 2 3 2 3 5" xfId="28426" xr:uid="{71705FB3-679C-45A6-995C-D30594109904}"/>
    <cellStyle name="Currency 13 3 2 3 2 3 6" xfId="43310" xr:uid="{1C135AF7-E563-47F4-B70D-8E5A970F8D5A}"/>
    <cellStyle name="Currency 13 3 2 3 2 4" xfId="9600" xr:uid="{3334DBF5-836D-4FB5-833D-4BC3D2136B70}"/>
    <cellStyle name="Currency 13 3 2 3 2 4 2" xfId="23290" xr:uid="{9885F5E8-76CB-42A2-92AD-DB6B60491327}"/>
    <cellStyle name="Currency 13 3 2 3 2 4 2 2" xfId="36982" xr:uid="{AF4F1BBA-62AF-4534-8B01-1436991B9157}"/>
    <cellStyle name="Currency 13 3 2 3 2 4 2 3" xfId="51866" xr:uid="{E5049657-255F-4D90-9F74-CFC522F8BAFF}"/>
    <cellStyle name="Currency 13 3 2 3 2 4 3" xfId="16446" xr:uid="{F55E3712-78EA-4CB3-B69A-C348D696359C}"/>
    <cellStyle name="Currency 13 3 2 3 2 4 4" xfId="30136" xr:uid="{97C389D6-7242-432D-954D-9997DF31FF15}"/>
    <cellStyle name="Currency 13 3 2 3 2 4 5" xfId="45020" xr:uid="{BD8B5187-0C7B-4E1F-905D-C634BADDE07A}"/>
    <cellStyle name="Currency 13 3 2 3 2 5" xfId="19868" xr:uid="{C66EA231-C0A4-4982-B008-B0A0ED37419C}"/>
    <cellStyle name="Currency 13 3 2 3 2 5 2" xfId="33560" xr:uid="{6C760826-FEBF-48CE-88B8-DCFEF750931A}"/>
    <cellStyle name="Currency 13 3 2 3 2 5 3" xfId="48444" xr:uid="{390A734D-876D-42C7-8009-39E8DC175F4A}"/>
    <cellStyle name="Currency 13 3 2 3 2 6" xfId="13024" xr:uid="{8C362573-7C45-43C7-BEA5-EDDAEBECF715}"/>
    <cellStyle name="Currency 13 3 2 3 2 7" xfId="26714" xr:uid="{BCA90B5C-D471-495B-BC49-B0C360C2918F}"/>
    <cellStyle name="Currency 13 3 2 3 2 8" xfId="41598" xr:uid="{2B00496D-488F-4D2A-931D-BA1BF08AA6C0}"/>
    <cellStyle name="Currency 13 3 2 3 3" xfId="6178" xr:uid="{27A6707A-D392-4B2A-8356-BAAD3B973AC0}"/>
    <cellStyle name="Currency 13 3 2 3 3 2" xfId="7892" xr:uid="{4E771CD6-CC11-49CE-B621-3829352EC355}"/>
    <cellStyle name="Currency 13 3 2 3 3 2 2" xfId="11314" xr:uid="{7B79FE16-9516-4961-99AD-DE2322C1EA55}"/>
    <cellStyle name="Currency 13 3 2 3 3 2 2 2" xfId="25004" xr:uid="{85B188B9-E012-485F-8492-A966DBB8FBDA}"/>
    <cellStyle name="Currency 13 3 2 3 3 2 2 2 2" xfId="38696" xr:uid="{F82CFD6B-E899-4A30-8347-AD12D009D917}"/>
    <cellStyle name="Currency 13 3 2 3 3 2 2 2 3" xfId="53580" xr:uid="{D89E42EF-48B3-4A4C-A57E-98316E477E65}"/>
    <cellStyle name="Currency 13 3 2 3 3 2 2 3" xfId="18160" xr:uid="{593F00E9-7F84-4BD3-8DDA-BE4FF3075CF2}"/>
    <cellStyle name="Currency 13 3 2 3 3 2 2 4" xfId="31850" xr:uid="{907685D7-ECCD-46D2-A969-E82A889EBBA1}"/>
    <cellStyle name="Currency 13 3 2 3 3 2 2 5" xfId="46734" xr:uid="{30E49993-A106-4E5C-9D93-3A0BDF96AB27}"/>
    <cellStyle name="Currency 13 3 2 3 3 2 3" xfId="21582" xr:uid="{D6069047-50F6-4110-BD37-B114DF1FE20F}"/>
    <cellStyle name="Currency 13 3 2 3 3 2 3 2" xfId="35274" xr:uid="{87330ACC-F8D1-488F-8939-5552C9BC5695}"/>
    <cellStyle name="Currency 13 3 2 3 3 2 3 3" xfId="50158" xr:uid="{63F883F2-84F1-4ADD-A3DD-BAE068609F19}"/>
    <cellStyle name="Currency 13 3 2 3 3 2 4" xfId="14738" xr:uid="{DE706B3A-10BF-4E32-8A1E-60919E9E5CAD}"/>
    <cellStyle name="Currency 13 3 2 3 3 2 5" xfId="28428" xr:uid="{31987450-2789-4465-8F19-F5EDF1A98493}"/>
    <cellStyle name="Currency 13 3 2 3 3 2 6" xfId="43312" xr:uid="{78AB539F-4979-4759-B7D3-580AB82E1CDF}"/>
    <cellStyle name="Currency 13 3 2 3 3 3" xfId="9602" xr:uid="{ECA89D92-34E2-40B3-A8BD-170D9E43DAC2}"/>
    <cellStyle name="Currency 13 3 2 3 3 3 2" xfId="23292" xr:uid="{639441D5-B2C3-4427-A460-60F959CBC378}"/>
    <cellStyle name="Currency 13 3 2 3 3 3 2 2" xfId="36984" xr:uid="{F6E09997-7360-4004-93BB-A39FA2CD5236}"/>
    <cellStyle name="Currency 13 3 2 3 3 3 2 3" xfId="51868" xr:uid="{710B2542-2FDC-4C58-AC42-5AD6C267305B}"/>
    <cellStyle name="Currency 13 3 2 3 3 3 3" xfId="16448" xr:uid="{63957288-9190-46B8-A704-6A24AFF04819}"/>
    <cellStyle name="Currency 13 3 2 3 3 3 4" xfId="30138" xr:uid="{E9E46829-56F2-4E7B-B44C-230E9F2AECC2}"/>
    <cellStyle name="Currency 13 3 2 3 3 3 5" xfId="45022" xr:uid="{4EEB212B-D950-4CE8-9478-E637ECDD57CC}"/>
    <cellStyle name="Currency 13 3 2 3 3 4" xfId="19870" xr:uid="{9E614AD8-D7B7-4EAD-A956-6B714741B7C0}"/>
    <cellStyle name="Currency 13 3 2 3 3 4 2" xfId="33562" xr:uid="{3B7A5762-C3A7-4FAB-B1BE-05DDE38571E5}"/>
    <cellStyle name="Currency 13 3 2 3 3 4 3" xfId="48446" xr:uid="{2C8A79E5-B189-425A-8CDA-791844F3ADBB}"/>
    <cellStyle name="Currency 13 3 2 3 3 5" xfId="13026" xr:uid="{40497AF7-30FF-4627-B72D-6E521BFA4626}"/>
    <cellStyle name="Currency 13 3 2 3 3 6" xfId="26716" xr:uid="{B8270D76-B2B5-4F1F-AF39-1FD6B36AAE3D}"/>
    <cellStyle name="Currency 13 3 2 3 3 7" xfId="41600" xr:uid="{87D92EA7-9CF0-4F34-B614-BF6A9D1ED96D}"/>
    <cellStyle name="Currency 13 3 2 3 4" xfId="6179" xr:uid="{A34006EA-F44B-4C61-A581-5839AEAA5952}"/>
    <cellStyle name="Currency 13 3 2 3 4 2" xfId="7893" xr:uid="{8DB1808A-5974-4A9A-BA89-2B217DB7DA05}"/>
    <cellStyle name="Currency 13 3 2 3 4 2 2" xfId="11315" xr:uid="{737443E7-847F-4622-A675-9D754345239B}"/>
    <cellStyle name="Currency 13 3 2 3 4 2 2 2" xfId="25005" xr:uid="{76B53D5D-5345-4C22-A736-94CACD3A2C04}"/>
    <cellStyle name="Currency 13 3 2 3 4 2 2 2 2" xfId="38697" xr:uid="{54DD0850-4EC5-4567-B517-FD9D9DC56FAC}"/>
    <cellStyle name="Currency 13 3 2 3 4 2 2 2 3" xfId="53581" xr:uid="{6CCE53E2-24DD-4CAE-B7F1-07E7F3397575}"/>
    <cellStyle name="Currency 13 3 2 3 4 2 2 3" xfId="18161" xr:uid="{490D6F99-2FCD-462C-A483-F8639C3DCFE2}"/>
    <cellStyle name="Currency 13 3 2 3 4 2 2 4" xfId="31851" xr:uid="{F7EC5A5B-52C7-4193-9D49-486F580592F5}"/>
    <cellStyle name="Currency 13 3 2 3 4 2 2 5" xfId="46735" xr:uid="{223DDA9C-3E7E-43E8-AE5F-0CB90C366A7A}"/>
    <cellStyle name="Currency 13 3 2 3 4 2 3" xfId="21583" xr:uid="{3A8267A7-F2B7-4888-B8EF-F5F077EB557F}"/>
    <cellStyle name="Currency 13 3 2 3 4 2 3 2" xfId="35275" xr:uid="{3333D0A3-9BAC-4B35-AC82-0B674082772C}"/>
    <cellStyle name="Currency 13 3 2 3 4 2 3 3" xfId="50159" xr:uid="{B16D24FB-9AFC-476E-8FBA-0E7097FF9F3B}"/>
    <cellStyle name="Currency 13 3 2 3 4 2 4" xfId="14739" xr:uid="{18789939-1B56-4CEB-9AEC-5B1CA87D702E}"/>
    <cellStyle name="Currency 13 3 2 3 4 2 5" xfId="28429" xr:uid="{4C7804D2-9008-45C9-BCCF-7BF6B258DFAE}"/>
    <cellStyle name="Currency 13 3 2 3 4 2 6" xfId="43313" xr:uid="{E0F6975D-2E90-4C0D-A27E-4CB1275B26D7}"/>
    <cellStyle name="Currency 13 3 2 3 4 3" xfId="9603" xr:uid="{CEA33DA5-A390-46AB-8407-B250B3B736C1}"/>
    <cellStyle name="Currency 13 3 2 3 4 3 2" xfId="23293" xr:uid="{7E753A54-66B5-459A-9BB4-7BD0914A1270}"/>
    <cellStyle name="Currency 13 3 2 3 4 3 2 2" xfId="36985" xr:uid="{20EB75CB-C36B-43D3-90B4-E34D491841D8}"/>
    <cellStyle name="Currency 13 3 2 3 4 3 2 3" xfId="51869" xr:uid="{5F81F260-6357-45E4-B215-F85C25B88300}"/>
    <cellStyle name="Currency 13 3 2 3 4 3 3" xfId="16449" xr:uid="{55E29CB5-6CDD-47FD-9E54-02C6D56CB6D4}"/>
    <cellStyle name="Currency 13 3 2 3 4 3 4" xfId="30139" xr:uid="{26BA361B-8798-411F-A67A-AA1306EF9667}"/>
    <cellStyle name="Currency 13 3 2 3 4 3 5" xfId="45023" xr:uid="{84AA6762-84D6-4CC3-8A9D-1758A925C74F}"/>
    <cellStyle name="Currency 13 3 2 3 4 4" xfId="19871" xr:uid="{A173FE37-40F6-4A07-B04C-E25A2F0D5D3C}"/>
    <cellStyle name="Currency 13 3 2 3 4 4 2" xfId="33563" xr:uid="{9F49183C-5D0A-4705-AC04-A6A8DDE0EF76}"/>
    <cellStyle name="Currency 13 3 2 3 4 4 3" xfId="48447" xr:uid="{606596D1-3C97-4CB1-AAAC-A7F87C660E0A}"/>
    <cellStyle name="Currency 13 3 2 3 4 5" xfId="13027" xr:uid="{444C5AAD-6133-4BF4-A72A-DE9EB9198533}"/>
    <cellStyle name="Currency 13 3 2 3 4 6" xfId="26717" xr:uid="{9C4D7B05-F045-446A-83A2-F472460EF324}"/>
    <cellStyle name="Currency 13 3 2 3 4 7" xfId="41601" xr:uid="{ED1D5560-D165-465E-83A0-6910542607C1}"/>
    <cellStyle name="Currency 13 3 2 3 5" xfId="7889" xr:uid="{16B47DDE-5CA4-4E71-9EBD-AEE71B8EC1D2}"/>
    <cellStyle name="Currency 13 3 2 3 5 2" xfId="11311" xr:uid="{EBA467ED-F7AF-49D3-AE88-B8A1D157D890}"/>
    <cellStyle name="Currency 13 3 2 3 5 2 2" xfId="25001" xr:uid="{9719A712-5646-4D48-85B9-59B7300214FD}"/>
    <cellStyle name="Currency 13 3 2 3 5 2 2 2" xfId="38693" xr:uid="{438147D5-D8B4-42D6-8F61-0619D559BCBF}"/>
    <cellStyle name="Currency 13 3 2 3 5 2 2 3" xfId="53577" xr:uid="{885F2B57-A651-4468-875C-DDDE73041096}"/>
    <cellStyle name="Currency 13 3 2 3 5 2 3" xfId="18157" xr:uid="{BE1C95EC-4CDD-4E35-855A-6051D8E7CF0E}"/>
    <cellStyle name="Currency 13 3 2 3 5 2 4" xfId="31847" xr:uid="{29F3B056-203A-49A2-8FEF-CA609A3A93C5}"/>
    <cellStyle name="Currency 13 3 2 3 5 2 5" xfId="46731" xr:uid="{4837A0DF-F3ED-45DB-98E4-13B6615C432B}"/>
    <cellStyle name="Currency 13 3 2 3 5 3" xfId="21579" xr:uid="{74E5C6D2-B167-4C3C-A373-5092C28337EC}"/>
    <cellStyle name="Currency 13 3 2 3 5 3 2" xfId="35271" xr:uid="{2383A9DB-9403-40E4-ADFD-BCD2571252B1}"/>
    <cellStyle name="Currency 13 3 2 3 5 3 3" xfId="50155" xr:uid="{9A0F39FE-EDAE-45AA-99AA-669DEB857871}"/>
    <cellStyle name="Currency 13 3 2 3 5 4" xfId="14735" xr:uid="{D2E5C275-0ED9-44D4-BCD3-F5B28EE988EC}"/>
    <cellStyle name="Currency 13 3 2 3 5 5" xfId="28425" xr:uid="{B54C21EA-86D0-4C1F-99DB-08D202E767BF}"/>
    <cellStyle name="Currency 13 3 2 3 5 6" xfId="43309" xr:uid="{F8AFD13E-4204-45E8-B7E5-A977D80566D0}"/>
    <cellStyle name="Currency 13 3 2 3 6" xfId="9599" xr:uid="{E91D8825-05ED-40DF-80C9-83DF799CB0C6}"/>
    <cellStyle name="Currency 13 3 2 3 6 2" xfId="23289" xr:uid="{44A59D82-B9EC-4067-B27A-623A6DE30904}"/>
    <cellStyle name="Currency 13 3 2 3 6 2 2" xfId="36981" xr:uid="{C89AF7A1-E349-4B74-9872-1B7771E0C512}"/>
    <cellStyle name="Currency 13 3 2 3 6 2 3" xfId="51865" xr:uid="{3232A140-6127-4A69-B357-FDD349275914}"/>
    <cellStyle name="Currency 13 3 2 3 6 3" xfId="16445" xr:uid="{8546B92F-504B-498A-83A7-FF6996D59DB6}"/>
    <cellStyle name="Currency 13 3 2 3 6 4" xfId="30135" xr:uid="{9DD526EF-FF7C-4731-9E3C-B76C11AB6AA8}"/>
    <cellStyle name="Currency 13 3 2 3 6 5" xfId="45019" xr:uid="{CC8BF4A7-DFE4-497F-9130-BD43EC8E918E}"/>
    <cellStyle name="Currency 13 3 2 3 7" xfId="19867" xr:uid="{99B1BAB6-1272-47B8-AFC1-981E1FDB8231}"/>
    <cellStyle name="Currency 13 3 2 3 7 2" xfId="33559" xr:uid="{1FC3203F-E371-4635-93E3-A88BB13F4781}"/>
    <cellStyle name="Currency 13 3 2 3 7 3" xfId="48443" xr:uid="{05599945-69AA-496F-A50E-B0AF152EE624}"/>
    <cellStyle name="Currency 13 3 2 3 8" xfId="13023" xr:uid="{619AE280-2548-4D86-BE11-5811DE9A5D61}"/>
    <cellStyle name="Currency 13 3 2 3 9" xfId="26713" xr:uid="{65C237BC-9D62-470F-8BC7-9D682DE25747}"/>
    <cellStyle name="Currency 13 3 2 4" xfId="6180" xr:uid="{A54198F4-80DB-41B6-8B45-A83F6ADCBF9F}"/>
    <cellStyle name="Currency 13 3 2 4 2" xfId="6181" xr:uid="{0DA9D0CC-6D7B-462D-B43A-557CC5FB4DE0}"/>
    <cellStyle name="Currency 13 3 2 4 2 2" xfId="7895" xr:uid="{94851E68-E864-4715-994D-6B7A77B264E8}"/>
    <cellStyle name="Currency 13 3 2 4 2 2 2" xfId="11317" xr:uid="{8355F00A-24A3-4A53-A9A2-4F2376203D65}"/>
    <cellStyle name="Currency 13 3 2 4 2 2 2 2" xfId="25007" xr:uid="{68696CA9-7248-401C-8C0D-DCF9B43260C1}"/>
    <cellStyle name="Currency 13 3 2 4 2 2 2 2 2" xfId="38699" xr:uid="{96908DF8-187B-4559-8777-6D538335CB89}"/>
    <cellStyle name="Currency 13 3 2 4 2 2 2 2 3" xfId="53583" xr:uid="{E7DEFE77-A400-4AD8-BEBA-82765D9728AA}"/>
    <cellStyle name="Currency 13 3 2 4 2 2 2 3" xfId="18163" xr:uid="{93F58D10-E1C2-4438-99D3-A248F27AC049}"/>
    <cellStyle name="Currency 13 3 2 4 2 2 2 4" xfId="31853" xr:uid="{A70D2946-79F4-4A53-9E3C-EE8787659BA7}"/>
    <cellStyle name="Currency 13 3 2 4 2 2 2 5" xfId="46737" xr:uid="{B766EAC0-305E-49F2-879D-AE99D6CBBFE5}"/>
    <cellStyle name="Currency 13 3 2 4 2 2 3" xfId="21585" xr:uid="{CD0102F4-0C30-4211-9965-B4A191233E94}"/>
    <cellStyle name="Currency 13 3 2 4 2 2 3 2" xfId="35277" xr:uid="{3018A038-5D36-4802-A4E6-DFF94A68E863}"/>
    <cellStyle name="Currency 13 3 2 4 2 2 3 3" xfId="50161" xr:uid="{23469ACC-C94F-4BFB-809D-420C75F94236}"/>
    <cellStyle name="Currency 13 3 2 4 2 2 4" xfId="14741" xr:uid="{65CEA115-EE17-49FD-96CE-0DA47BCBA4E2}"/>
    <cellStyle name="Currency 13 3 2 4 2 2 5" xfId="28431" xr:uid="{53FB0577-53DE-4AB9-85CE-4F90A966ECD1}"/>
    <cellStyle name="Currency 13 3 2 4 2 2 6" xfId="43315" xr:uid="{2154A9C2-EEB8-4E64-B6BB-7699F9597339}"/>
    <cellStyle name="Currency 13 3 2 4 2 3" xfId="9605" xr:uid="{E0A82295-A529-4DCE-9377-8E410A808B4E}"/>
    <cellStyle name="Currency 13 3 2 4 2 3 2" xfId="23295" xr:uid="{CF8BDE9C-EF07-4A63-9BFE-BC28B8CE1537}"/>
    <cellStyle name="Currency 13 3 2 4 2 3 2 2" xfId="36987" xr:uid="{7B1E7945-66AB-4FF6-AEA0-5E2389358363}"/>
    <cellStyle name="Currency 13 3 2 4 2 3 2 3" xfId="51871" xr:uid="{0ADA93A3-CBD2-4A76-9F3B-D3D2F436FAFA}"/>
    <cellStyle name="Currency 13 3 2 4 2 3 3" xfId="16451" xr:uid="{27989A64-0384-4423-828B-DF54E94C3CA6}"/>
    <cellStyle name="Currency 13 3 2 4 2 3 4" xfId="30141" xr:uid="{456AD895-B16A-4DD9-87CB-207E5334F766}"/>
    <cellStyle name="Currency 13 3 2 4 2 3 5" xfId="45025" xr:uid="{CDFBBAFB-8F45-466A-A2A6-332F581780A0}"/>
    <cellStyle name="Currency 13 3 2 4 2 4" xfId="19873" xr:uid="{DA0E7B53-A099-4A4E-A639-CAA20F219EFD}"/>
    <cellStyle name="Currency 13 3 2 4 2 4 2" xfId="33565" xr:uid="{6FD7F492-083F-4D85-8795-8D96D144C26B}"/>
    <cellStyle name="Currency 13 3 2 4 2 4 3" xfId="48449" xr:uid="{0EC56E0C-80B5-4B4B-ACBF-BA0A017CB545}"/>
    <cellStyle name="Currency 13 3 2 4 2 5" xfId="13029" xr:uid="{21C64C1E-3579-4150-BF09-8A0BA7A9E077}"/>
    <cellStyle name="Currency 13 3 2 4 2 6" xfId="26719" xr:uid="{72AB1D06-3540-4A24-847B-15540F78CD91}"/>
    <cellStyle name="Currency 13 3 2 4 2 7" xfId="41603" xr:uid="{A6CA1DF2-CC32-4F45-8E49-C86B5E87C4C5}"/>
    <cellStyle name="Currency 13 3 2 4 3" xfId="7894" xr:uid="{92662A88-1C63-498F-9384-4E2C3C19C7C7}"/>
    <cellStyle name="Currency 13 3 2 4 3 2" xfId="11316" xr:uid="{99AF613D-0396-4937-95C7-58DDA6D016CA}"/>
    <cellStyle name="Currency 13 3 2 4 3 2 2" xfId="25006" xr:uid="{75EE493F-649C-4E8E-9197-892E0D7C0D20}"/>
    <cellStyle name="Currency 13 3 2 4 3 2 2 2" xfId="38698" xr:uid="{2950C19D-99EA-480C-9996-7ED573AF38CD}"/>
    <cellStyle name="Currency 13 3 2 4 3 2 2 3" xfId="53582" xr:uid="{F0BE94E3-88FE-48B4-A980-ABB581CCA217}"/>
    <cellStyle name="Currency 13 3 2 4 3 2 3" xfId="18162" xr:uid="{155D3147-E9A5-44DA-ADE5-4439E5529D54}"/>
    <cellStyle name="Currency 13 3 2 4 3 2 4" xfId="31852" xr:uid="{86F2DAC1-D26F-4850-857F-3611EB1B0A00}"/>
    <cellStyle name="Currency 13 3 2 4 3 2 5" xfId="46736" xr:uid="{1D2BDCBE-E74E-4945-B155-A9D7574B76A6}"/>
    <cellStyle name="Currency 13 3 2 4 3 3" xfId="21584" xr:uid="{5021D0B4-4F44-4481-9E5D-BEB28FC3F2BB}"/>
    <cellStyle name="Currency 13 3 2 4 3 3 2" xfId="35276" xr:uid="{A710F197-5A5A-4B96-B322-2668FC5EC7A7}"/>
    <cellStyle name="Currency 13 3 2 4 3 3 3" xfId="50160" xr:uid="{578273E9-A601-4267-BDA2-D3BA0B323881}"/>
    <cellStyle name="Currency 13 3 2 4 3 4" xfId="14740" xr:uid="{81000F71-56B1-4B83-979E-81D91A3FDD3B}"/>
    <cellStyle name="Currency 13 3 2 4 3 5" xfId="28430" xr:uid="{C07EAE6F-D3F1-42C2-B83B-938202D8D9B6}"/>
    <cellStyle name="Currency 13 3 2 4 3 6" xfId="43314" xr:uid="{47AF95F6-776C-4DF8-8139-C53679C4FD53}"/>
    <cellStyle name="Currency 13 3 2 4 4" xfId="9604" xr:uid="{9C78BB37-41D3-4561-B0D0-51B9DE74CCB4}"/>
    <cellStyle name="Currency 13 3 2 4 4 2" xfId="23294" xr:uid="{8DB2FC12-A40B-440E-98DC-E5D16A24DED2}"/>
    <cellStyle name="Currency 13 3 2 4 4 2 2" xfId="36986" xr:uid="{C5E89F10-225C-4057-8332-6627E7034E77}"/>
    <cellStyle name="Currency 13 3 2 4 4 2 3" xfId="51870" xr:uid="{1D5CA232-B3F1-42ED-9BBD-D28250AAB3BE}"/>
    <cellStyle name="Currency 13 3 2 4 4 3" xfId="16450" xr:uid="{C3B6AE25-FC18-4263-99A0-8D85FA6945CD}"/>
    <cellStyle name="Currency 13 3 2 4 4 4" xfId="30140" xr:uid="{7A7CBBC7-4C4B-4F03-B7CC-DB00A76ED3C7}"/>
    <cellStyle name="Currency 13 3 2 4 4 5" xfId="45024" xr:uid="{9AE2590D-BAEA-4484-B541-8C000290BEFD}"/>
    <cellStyle name="Currency 13 3 2 4 5" xfId="19872" xr:uid="{DE5B1B37-DCC0-46A3-BD7B-018EDD9BD9A5}"/>
    <cellStyle name="Currency 13 3 2 4 5 2" xfId="33564" xr:uid="{E99C298B-A6CF-461F-97BC-C5950AD6875E}"/>
    <cellStyle name="Currency 13 3 2 4 5 3" xfId="48448" xr:uid="{6439F365-323A-4FE1-A335-BC5917A2EA62}"/>
    <cellStyle name="Currency 13 3 2 4 6" xfId="13028" xr:uid="{3A3EBB37-43A2-4D22-BD65-AC4AF3B0733E}"/>
    <cellStyle name="Currency 13 3 2 4 7" xfId="26718" xr:uid="{174DE0EB-E3FD-42CF-BE16-1E04F4CC4ACE}"/>
    <cellStyle name="Currency 13 3 2 4 8" xfId="41602" xr:uid="{B66FF3BF-0353-4D69-B2E0-D1C992AD8DEA}"/>
    <cellStyle name="Currency 13 3 2 5" xfId="6182" xr:uid="{F1544F69-38E7-4C93-94B6-82BDAB6B1E20}"/>
    <cellStyle name="Currency 13 3 2 5 2" xfId="7896" xr:uid="{825064D6-95B2-4967-9EAC-F832487B6D1E}"/>
    <cellStyle name="Currency 13 3 2 5 2 2" xfId="11318" xr:uid="{AC4CFDD2-744E-4F77-89F2-1AF60862F791}"/>
    <cellStyle name="Currency 13 3 2 5 2 2 2" xfId="25008" xr:uid="{9451F6BC-C791-4978-BEE0-DB93A0241D91}"/>
    <cellStyle name="Currency 13 3 2 5 2 2 2 2" xfId="38700" xr:uid="{A7AE4853-E7DF-4F26-8154-17F3E7E86F5E}"/>
    <cellStyle name="Currency 13 3 2 5 2 2 2 3" xfId="53584" xr:uid="{68FC4DC0-130F-456F-9F9D-63C559AD58E2}"/>
    <cellStyle name="Currency 13 3 2 5 2 2 3" xfId="18164" xr:uid="{24C444E0-9266-4D81-AEDF-605E54E0DB1F}"/>
    <cellStyle name="Currency 13 3 2 5 2 2 4" xfId="31854" xr:uid="{AE457331-EC40-44BD-BB59-E59152BFD36B}"/>
    <cellStyle name="Currency 13 3 2 5 2 2 5" xfId="46738" xr:uid="{7B71A9E6-8AC3-4BCB-900F-2BB87214B021}"/>
    <cellStyle name="Currency 13 3 2 5 2 3" xfId="21586" xr:uid="{986AF658-57D9-4DC7-AA2E-2E76203DFC1C}"/>
    <cellStyle name="Currency 13 3 2 5 2 3 2" xfId="35278" xr:uid="{80AA27DB-3514-4E2A-AF28-8C328B2A7452}"/>
    <cellStyle name="Currency 13 3 2 5 2 3 3" xfId="50162" xr:uid="{7B44BB13-4C81-4D45-AE6E-804B2ACCC125}"/>
    <cellStyle name="Currency 13 3 2 5 2 4" xfId="14742" xr:uid="{8305AF7A-A087-476F-9E00-08F01F279137}"/>
    <cellStyle name="Currency 13 3 2 5 2 5" xfId="28432" xr:uid="{0C36A389-E025-42D3-94A0-BF188CA4F2BE}"/>
    <cellStyle name="Currency 13 3 2 5 2 6" xfId="43316" xr:uid="{90C4D007-1E22-4840-B85D-21145030630A}"/>
    <cellStyle name="Currency 13 3 2 5 3" xfId="9606" xr:uid="{F1E52C13-E20C-453B-9A1F-483E069725D0}"/>
    <cellStyle name="Currency 13 3 2 5 3 2" xfId="23296" xr:uid="{77245E26-183E-4462-9591-96CB1B265090}"/>
    <cellStyle name="Currency 13 3 2 5 3 2 2" xfId="36988" xr:uid="{621247FA-F565-4B81-843D-F8E399B51FDE}"/>
    <cellStyle name="Currency 13 3 2 5 3 2 3" xfId="51872" xr:uid="{C1F4F0C4-CD6F-4190-B56F-4DA9B5411675}"/>
    <cellStyle name="Currency 13 3 2 5 3 3" xfId="16452" xr:uid="{1F25DF29-FD14-47AD-80C5-2BBB85AFF157}"/>
    <cellStyle name="Currency 13 3 2 5 3 4" xfId="30142" xr:uid="{E306B0AB-202E-45A1-8993-314FAAC0140D}"/>
    <cellStyle name="Currency 13 3 2 5 3 5" xfId="45026" xr:uid="{C30E4102-2E9F-4394-B217-30284EBFA352}"/>
    <cellStyle name="Currency 13 3 2 5 4" xfId="19874" xr:uid="{93C5BB98-B7CA-415C-B213-620F5FCCD53B}"/>
    <cellStyle name="Currency 13 3 2 5 4 2" xfId="33566" xr:uid="{F94D505E-146B-4424-BA96-316305D583C6}"/>
    <cellStyle name="Currency 13 3 2 5 4 3" xfId="48450" xr:uid="{E3D4A4D1-9422-404D-9B05-252D251F031E}"/>
    <cellStyle name="Currency 13 3 2 5 5" xfId="13030" xr:uid="{F7FF1F82-513B-46F1-A014-9390F6E3AC4F}"/>
    <cellStyle name="Currency 13 3 2 5 6" xfId="26720" xr:uid="{95BF3EDC-EB73-4920-9933-7A8367A3B9B3}"/>
    <cellStyle name="Currency 13 3 2 5 7" xfId="41604" xr:uid="{19C61424-76FB-49AF-A021-5B3284F00E53}"/>
    <cellStyle name="Currency 13 3 2 6" xfId="6183" xr:uid="{1CE82D10-5368-42F1-9D10-1AE1050C717C}"/>
    <cellStyle name="Currency 13 3 2 6 2" xfId="7897" xr:uid="{BDF74564-CDE9-49D5-B5A4-AB1DD7121270}"/>
    <cellStyle name="Currency 13 3 2 6 2 2" xfId="11319" xr:uid="{8ABD603C-EE3A-47CD-9BFC-9AFBAF14C019}"/>
    <cellStyle name="Currency 13 3 2 6 2 2 2" xfId="25009" xr:uid="{AB03A94E-4791-4407-933B-F01D34ADC8A6}"/>
    <cellStyle name="Currency 13 3 2 6 2 2 2 2" xfId="38701" xr:uid="{400408FB-E9B3-4671-8C63-E35949E7EA53}"/>
    <cellStyle name="Currency 13 3 2 6 2 2 2 3" xfId="53585" xr:uid="{4EABA30E-805B-4B85-89AC-2B83E15A2B52}"/>
    <cellStyle name="Currency 13 3 2 6 2 2 3" xfId="18165" xr:uid="{4467B29A-BB89-495C-AC09-46966EB845AD}"/>
    <cellStyle name="Currency 13 3 2 6 2 2 4" xfId="31855" xr:uid="{0608C5B5-04E5-477D-9AD2-033B8FA9845E}"/>
    <cellStyle name="Currency 13 3 2 6 2 2 5" xfId="46739" xr:uid="{9AE9E322-C7F5-4669-A6A0-3D4F00B2D47A}"/>
    <cellStyle name="Currency 13 3 2 6 2 3" xfId="21587" xr:uid="{5B9A5123-BCFF-4F5B-8534-68E27ECCADD9}"/>
    <cellStyle name="Currency 13 3 2 6 2 3 2" xfId="35279" xr:uid="{B510EC00-447E-4490-B5F5-C40479F48E44}"/>
    <cellStyle name="Currency 13 3 2 6 2 3 3" xfId="50163" xr:uid="{6A6970BF-2ABD-42C7-880F-7768827594FC}"/>
    <cellStyle name="Currency 13 3 2 6 2 4" xfId="14743" xr:uid="{809E4AB5-FDAF-46F2-A78E-782D510FC6F9}"/>
    <cellStyle name="Currency 13 3 2 6 2 5" xfId="28433" xr:uid="{DC6E3412-5100-4FFE-A794-DAC1A02DBAFC}"/>
    <cellStyle name="Currency 13 3 2 6 2 6" xfId="43317" xr:uid="{7A768494-6CA1-4235-BDDE-2E39CBDE8E68}"/>
    <cellStyle name="Currency 13 3 2 6 3" xfId="9607" xr:uid="{89B200D2-D5FE-4ECD-BDAA-E5203D2C3D2C}"/>
    <cellStyle name="Currency 13 3 2 6 3 2" xfId="23297" xr:uid="{B4C84ACD-546C-4D68-9765-A0C6AC61740C}"/>
    <cellStyle name="Currency 13 3 2 6 3 2 2" xfId="36989" xr:uid="{82005C43-1ED3-43DF-8A08-6CF011D509EC}"/>
    <cellStyle name="Currency 13 3 2 6 3 2 3" xfId="51873" xr:uid="{4F98D281-4460-437C-A9FB-6095C3C67089}"/>
    <cellStyle name="Currency 13 3 2 6 3 3" xfId="16453" xr:uid="{3886F8AB-EE72-4FE7-ACF4-B00DB2BB938B}"/>
    <cellStyle name="Currency 13 3 2 6 3 4" xfId="30143" xr:uid="{6850B407-2FB0-4830-841E-623FC3D8C4A3}"/>
    <cellStyle name="Currency 13 3 2 6 3 5" xfId="45027" xr:uid="{CE6215B2-2800-4B49-88FE-DFB8D4DE6793}"/>
    <cellStyle name="Currency 13 3 2 6 4" xfId="19875" xr:uid="{CC0CB6AB-53B9-4F3E-BB5A-4BDC7D76C3C4}"/>
    <cellStyle name="Currency 13 3 2 6 4 2" xfId="33567" xr:uid="{2BBC5723-7F47-409E-81E3-E439C2C59E78}"/>
    <cellStyle name="Currency 13 3 2 6 4 3" xfId="48451" xr:uid="{B9AC1B5F-4B18-4DE5-8F5B-C217F6D4CBEC}"/>
    <cellStyle name="Currency 13 3 2 6 5" xfId="13031" xr:uid="{0C1E61E8-09B5-4464-B65F-C80474D5D005}"/>
    <cellStyle name="Currency 13 3 2 6 6" xfId="26721" xr:uid="{8BF6CC12-9AE4-4BBF-911C-11E8060AC6DE}"/>
    <cellStyle name="Currency 13 3 2 6 7" xfId="41605" xr:uid="{E8CB360F-4E6E-467E-AAEE-6EF27D59393E}"/>
    <cellStyle name="Currency 13 3 2 7" xfId="7883" xr:uid="{91121387-2D63-4864-BDF7-6591D361056B}"/>
    <cellStyle name="Currency 13 3 2 7 2" xfId="11305" xr:uid="{46DEA6B0-68C3-4607-A607-0C1AB35B4548}"/>
    <cellStyle name="Currency 13 3 2 7 2 2" xfId="24995" xr:uid="{6745E8DD-01F8-4B72-97E7-38CA490BC787}"/>
    <cellStyle name="Currency 13 3 2 7 2 2 2" xfId="38687" xr:uid="{F547122E-8C72-496E-B970-EB5C3881F081}"/>
    <cellStyle name="Currency 13 3 2 7 2 2 3" xfId="53571" xr:uid="{ECC0AD66-587E-4887-9CE4-00558C0F511E}"/>
    <cellStyle name="Currency 13 3 2 7 2 3" xfId="18151" xr:uid="{79BF07D6-9160-428B-B775-A1D4664F9775}"/>
    <cellStyle name="Currency 13 3 2 7 2 4" xfId="31841" xr:uid="{E784495B-D87B-45B8-8B2E-D987F95957BC}"/>
    <cellStyle name="Currency 13 3 2 7 2 5" xfId="46725" xr:uid="{3AF19E88-CE20-4EBC-A274-9F4642CA9CCD}"/>
    <cellStyle name="Currency 13 3 2 7 3" xfId="21573" xr:uid="{DB7974BF-B03C-4EDE-BF4A-B6E206272901}"/>
    <cellStyle name="Currency 13 3 2 7 3 2" xfId="35265" xr:uid="{240741F2-8909-4F7F-B932-AD3704319B0E}"/>
    <cellStyle name="Currency 13 3 2 7 3 3" xfId="50149" xr:uid="{38D1E512-DAC2-4E28-A284-C70B381E6DEF}"/>
    <cellStyle name="Currency 13 3 2 7 4" xfId="14729" xr:uid="{15F8CDDD-01EF-441C-9F19-471AE908AEFF}"/>
    <cellStyle name="Currency 13 3 2 7 5" xfId="28419" xr:uid="{216E72BE-67DE-431D-82AA-BD8A1FBF9C0D}"/>
    <cellStyle name="Currency 13 3 2 7 6" xfId="43303" xr:uid="{2DB50FBD-EA8A-489B-B09C-A3E6E7D19667}"/>
    <cellStyle name="Currency 13 3 2 8" xfId="9593" xr:uid="{9F7DA8D0-06F6-4B9F-BF0D-7ED18319BA78}"/>
    <cellStyle name="Currency 13 3 2 8 2" xfId="23283" xr:uid="{15D7AE17-7ABD-4D60-8355-453D99488212}"/>
    <cellStyle name="Currency 13 3 2 8 2 2" xfId="36975" xr:uid="{F3ECDEF0-18D2-4D92-8795-BF16C6E4C58D}"/>
    <cellStyle name="Currency 13 3 2 8 2 3" xfId="51859" xr:uid="{70D276B1-244D-4976-AA40-559AECCEB520}"/>
    <cellStyle name="Currency 13 3 2 8 3" xfId="16439" xr:uid="{C421ECDD-670E-4B45-8D7E-1077A60EEB44}"/>
    <cellStyle name="Currency 13 3 2 8 4" xfId="30129" xr:uid="{954738BA-B764-40B7-B749-8D67B5DC5B34}"/>
    <cellStyle name="Currency 13 3 2 8 5" xfId="45013" xr:uid="{E085DB54-8616-46D5-BEC2-C554B4EB662A}"/>
    <cellStyle name="Currency 13 3 2 9" xfId="19861" xr:uid="{5EBBAECB-4C89-46F0-BA76-DCB2E6F36392}"/>
    <cellStyle name="Currency 13 3 2 9 2" xfId="33553" xr:uid="{1CDDDE59-F6AF-46BB-9619-1D1AA114A6CB}"/>
    <cellStyle name="Currency 13 3 2 9 3" xfId="48437" xr:uid="{60401697-46E4-4D12-B8A6-A9CCBC3EB19E}"/>
    <cellStyle name="Currency 13 3 3" xfId="6184" xr:uid="{415B47A9-CDAB-4932-8876-C0518EF263A7}"/>
    <cellStyle name="Currency 13 3 3 10" xfId="41606" xr:uid="{D839139F-DBB9-4137-9103-8DD0182F8F77}"/>
    <cellStyle name="Currency 13 3 3 2" xfId="6185" xr:uid="{722CC35F-A910-487E-84C4-27557A836FB3}"/>
    <cellStyle name="Currency 13 3 3 2 2" xfId="6186" xr:uid="{D9EF9498-8DE0-4DAC-8305-88E60D77E5AC}"/>
    <cellStyle name="Currency 13 3 3 2 2 2" xfId="7900" xr:uid="{7F4C630F-9BB4-4B57-9BAB-611E44750B99}"/>
    <cellStyle name="Currency 13 3 3 2 2 2 2" xfId="11322" xr:uid="{2979E4A3-E0C0-4905-B320-1A7B3DBF36B5}"/>
    <cellStyle name="Currency 13 3 3 2 2 2 2 2" xfId="25012" xr:uid="{87D0DA9D-D3A4-4485-8026-104A2E3E4904}"/>
    <cellStyle name="Currency 13 3 3 2 2 2 2 2 2" xfId="38704" xr:uid="{89BF888C-CEFF-4F4D-BC05-634FD722E3DD}"/>
    <cellStyle name="Currency 13 3 3 2 2 2 2 2 3" xfId="53588" xr:uid="{B813C532-5CFF-45C8-8950-306AA4716BEE}"/>
    <cellStyle name="Currency 13 3 3 2 2 2 2 3" xfId="18168" xr:uid="{CF326161-5B74-4DA0-82EB-09BEA4B60BB9}"/>
    <cellStyle name="Currency 13 3 3 2 2 2 2 4" xfId="31858" xr:uid="{FC36F620-A3E2-4093-9841-4ACB14392E97}"/>
    <cellStyle name="Currency 13 3 3 2 2 2 2 5" xfId="46742" xr:uid="{9E659300-943D-46D1-B0E6-8BF7D6E4E6F8}"/>
    <cellStyle name="Currency 13 3 3 2 2 2 3" xfId="21590" xr:uid="{C471BC20-2D87-4EA3-9723-3E1D3C61CE29}"/>
    <cellStyle name="Currency 13 3 3 2 2 2 3 2" xfId="35282" xr:uid="{4A8179F8-A4B6-41E3-AD09-2CA3B477836E}"/>
    <cellStyle name="Currency 13 3 3 2 2 2 3 3" xfId="50166" xr:uid="{E5C2A68D-D01B-4AB8-80A4-1C9E0F3603AB}"/>
    <cellStyle name="Currency 13 3 3 2 2 2 4" xfId="14746" xr:uid="{51FDF9AA-52A7-4C65-8EB3-8A351CD29F65}"/>
    <cellStyle name="Currency 13 3 3 2 2 2 5" xfId="28436" xr:uid="{A359AD1D-8152-40BC-9105-D6FC590799A9}"/>
    <cellStyle name="Currency 13 3 3 2 2 2 6" xfId="43320" xr:uid="{D9EC9C49-EAE4-4D50-A5DF-1A6717EAEA1F}"/>
    <cellStyle name="Currency 13 3 3 2 2 3" xfId="9610" xr:uid="{6194CB51-29B4-4F98-A5E1-6D9E855C4A66}"/>
    <cellStyle name="Currency 13 3 3 2 2 3 2" xfId="23300" xr:uid="{FD257455-CEA7-4A1D-9C0D-2BF43294EB0D}"/>
    <cellStyle name="Currency 13 3 3 2 2 3 2 2" xfId="36992" xr:uid="{FB4AD71B-14EE-4BE0-AECD-218F1F0B22EF}"/>
    <cellStyle name="Currency 13 3 3 2 2 3 2 3" xfId="51876" xr:uid="{C428F2C0-F062-4698-B583-104EA027DE90}"/>
    <cellStyle name="Currency 13 3 3 2 2 3 3" xfId="16456" xr:uid="{1D76768A-8EC3-4446-92C0-CA9036885C40}"/>
    <cellStyle name="Currency 13 3 3 2 2 3 4" xfId="30146" xr:uid="{CBBE81FA-489D-40AF-B6F8-FC4B25DA7B20}"/>
    <cellStyle name="Currency 13 3 3 2 2 3 5" xfId="45030" xr:uid="{D5C25927-90A5-46D4-8A67-1D84DA4E0E38}"/>
    <cellStyle name="Currency 13 3 3 2 2 4" xfId="19878" xr:uid="{FABE9513-1486-4C92-82F2-7D3E39E10B18}"/>
    <cellStyle name="Currency 13 3 3 2 2 4 2" xfId="33570" xr:uid="{8E2DE8F8-F8E6-48DE-B3C2-201D05CE15A9}"/>
    <cellStyle name="Currency 13 3 3 2 2 4 3" xfId="48454" xr:uid="{EA6594F9-0541-44ED-AECD-FAE084BEB833}"/>
    <cellStyle name="Currency 13 3 3 2 2 5" xfId="13034" xr:uid="{1559EA2E-BA83-45A0-994E-0062AC547B24}"/>
    <cellStyle name="Currency 13 3 3 2 2 6" xfId="26724" xr:uid="{5B3DC13A-7E1C-433D-AEBB-AD57C3393891}"/>
    <cellStyle name="Currency 13 3 3 2 2 7" xfId="41608" xr:uid="{F7BB1D02-CE9B-4FF6-BE6B-7DE7644E4198}"/>
    <cellStyle name="Currency 13 3 3 2 3" xfId="7899" xr:uid="{D2AA4458-6048-416E-A487-C13A9BCD6EC6}"/>
    <cellStyle name="Currency 13 3 3 2 3 2" xfId="11321" xr:uid="{DF3CF4D8-60C2-4053-BCF2-691717805B60}"/>
    <cellStyle name="Currency 13 3 3 2 3 2 2" xfId="25011" xr:uid="{77853D48-E0D7-4913-BB7F-E357A46E28E5}"/>
    <cellStyle name="Currency 13 3 3 2 3 2 2 2" xfId="38703" xr:uid="{170E8CE9-84F1-4726-A2AB-642160532E51}"/>
    <cellStyle name="Currency 13 3 3 2 3 2 2 3" xfId="53587" xr:uid="{9DFBE114-29F6-4E6C-8F2E-F2DCBB5704B6}"/>
    <cellStyle name="Currency 13 3 3 2 3 2 3" xfId="18167" xr:uid="{9B83F39E-D49D-4B99-8147-B7D3EB380F8E}"/>
    <cellStyle name="Currency 13 3 3 2 3 2 4" xfId="31857" xr:uid="{1597D18C-F083-41F5-8B37-8ADAC7C24C68}"/>
    <cellStyle name="Currency 13 3 3 2 3 2 5" xfId="46741" xr:uid="{D3548B60-329E-4598-8165-3818B9FCDC7D}"/>
    <cellStyle name="Currency 13 3 3 2 3 3" xfId="21589" xr:uid="{FFFAD554-DCE6-44FD-9755-DBC3FCBE73F9}"/>
    <cellStyle name="Currency 13 3 3 2 3 3 2" xfId="35281" xr:uid="{BB22DD84-A9C5-4118-9C51-650E622E92B0}"/>
    <cellStyle name="Currency 13 3 3 2 3 3 3" xfId="50165" xr:uid="{85461E26-4DB7-45EF-8F2D-DD6CF53B53CA}"/>
    <cellStyle name="Currency 13 3 3 2 3 4" xfId="14745" xr:uid="{7BD1EA94-176F-4096-851C-457DE081670E}"/>
    <cellStyle name="Currency 13 3 3 2 3 5" xfId="28435" xr:uid="{C2588C9E-5DAF-49C4-BE23-1FA886756452}"/>
    <cellStyle name="Currency 13 3 3 2 3 6" xfId="43319" xr:uid="{49611CCD-9C4C-4015-AF83-B3E06E9ABE58}"/>
    <cellStyle name="Currency 13 3 3 2 4" xfId="9609" xr:uid="{8598D9C6-57FE-448E-8255-4B493D18AB43}"/>
    <cellStyle name="Currency 13 3 3 2 4 2" xfId="23299" xr:uid="{A72EF05A-BDE9-47A8-8860-99F63482176F}"/>
    <cellStyle name="Currency 13 3 3 2 4 2 2" xfId="36991" xr:uid="{F0A4A92E-8549-4AA7-952F-BA4B44C5AB88}"/>
    <cellStyle name="Currency 13 3 3 2 4 2 3" xfId="51875" xr:uid="{26AE60D7-6C0D-47B7-AC8F-7D60D68147A5}"/>
    <cellStyle name="Currency 13 3 3 2 4 3" xfId="16455" xr:uid="{1AF21DC0-A203-48E5-98AB-84D0440A5311}"/>
    <cellStyle name="Currency 13 3 3 2 4 4" xfId="30145" xr:uid="{FCAFCCB4-C598-4E8B-ABB3-251F40DA9C26}"/>
    <cellStyle name="Currency 13 3 3 2 4 5" xfId="45029" xr:uid="{875CDD3A-DE34-4CAD-8021-A23BE2FAAF15}"/>
    <cellStyle name="Currency 13 3 3 2 5" xfId="19877" xr:uid="{3DB2C8B5-2C3A-47E3-9D12-452A73C9B83D}"/>
    <cellStyle name="Currency 13 3 3 2 5 2" xfId="33569" xr:uid="{863279AF-AEB6-4043-B685-46A73149E339}"/>
    <cellStyle name="Currency 13 3 3 2 5 3" xfId="48453" xr:uid="{06C05BAB-E4B2-41FD-AE49-BA0D0DFD9712}"/>
    <cellStyle name="Currency 13 3 3 2 6" xfId="13033" xr:uid="{87B8A399-B2E3-4614-98F8-69DD27D51893}"/>
    <cellStyle name="Currency 13 3 3 2 7" xfId="26723" xr:uid="{FD8097FD-D4F2-438B-B063-07917076CD45}"/>
    <cellStyle name="Currency 13 3 3 2 8" xfId="41607" xr:uid="{DB1E270D-1A8D-4F9B-A300-B4B648B37EFA}"/>
    <cellStyle name="Currency 13 3 3 3" xfId="6187" xr:uid="{E5B4A44F-F424-4343-867C-A102C54EE874}"/>
    <cellStyle name="Currency 13 3 3 3 2" xfId="7901" xr:uid="{A4DC279B-BF4A-4C12-9687-9B89E5E6164C}"/>
    <cellStyle name="Currency 13 3 3 3 2 2" xfId="11323" xr:uid="{10DAF0E7-B978-4F72-80B3-85EA874F3B76}"/>
    <cellStyle name="Currency 13 3 3 3 2 2 2" xfId="25013" xr:uid="{A74D8CD1-D6A1-4326-89DD-EE42CA954C27}"/>
    <cellStyle name="Currency 13 3 3 3 2 2 2 2" xfId="38705" xr:uid="{C95D8B54-2A13-40D0-BA59-A955C8E6D62A}"/>
    <cellStyle name="Currency 13 3 3 3 2 2 2 3" xfId="53589" xr:uid="{E2DA616E-F7AC-4906-BDDD-CC012322AC18}"/>
    <cellStyle name="Currency 13 3 3 3 2 2 3" xfId="18169" xr:uid="{594180F9-9B21-490B-B791-B3C761E7E90A}"/>
    <cellStyle name="Currency 13 3 3 3 2 2 4" xfId="31859" xr:uid="{2B7AF6F4-072E-46BB-AFFC-C16876DF3CDD}"/>
    <cellStyle name="Currency 13 3 3 3 2 2 5" xfId="46743" xr:uid="{0037C22C-461B-4419-8DA2-A3AC3BE1F328}"/>
    <cellStyle name="Currency 13 3 3 3 2 3" xfId="21591" xr:uid="{C15FD8E4-D820-4D3A-A14F-68ADE9D9C68C}"/>
    <cellStyle name="Currency 13 3 3 3 2 3 2" xfId="35283" xr:uid="{52F34B4E-33B6-455D-86B7-DCAEBB30AEED}"/>
    <cellStyle name="Currency 13 3 3 3 2 3 3" xfId="50167" xr:uid="{1E36EBFE-52E6-44C8-B780-3994DF7B33B9}"/>
    <cellStyle name="Currency 13 3 3 3 2 4" xfId="14747" xr:uid="{209ABE90-C4BE-4A35-9B8B-63DE2AE70D3B}"/>
    <cellStyle name="Currency 13 3 3 3 2 5" xfId="28437" xr:uid="{C1D6D33F-BD64-42F9-B696-0DB03139C78E}"/>
    <cellStyle name="Currency 13 3 3 3 2 6" xfId="43321" xr:uid="{64FC6385-3200-4B67-916E-40867413A31C}"/>
    <cellStyle name="Currency 13 3 3 3 3" xfId="9611" xr:uid="{B639A7C4-8C95-4C3C-9C37-5E42DAC0B65B}"/>
    <cellStyle name="Currency 13 3 3 3 3 2" xfId="23301" xr:uid="{69A86233-24F0-450A-B12A-DBD8BD267C6A}"/>
    <cellStyle name="Currency 13 3 3 3 3 2 2" xfId="36993" xr:uid="{91004F56-EC9D-41B2-BCE8-F1BD6754E152}"/>
    <cellStyle name="Currency 13 3 3 3 3 2 3" xfId="51877" xr:uid="{E75F007B-92C5-4102-9BD7-5ECF4DD66B97}"/>
    <cellStyle name="Currency 13 3 3 3 3 3" xfId="16457" xr:uid="{BDED7F0B-138D-4670-96E7-14A1D25EBC60}"/>
    <cellStyle name="Currency 13 3 3 3 3 4" xfId="30147" xr:uid="{086FA9CE-C4C6-46D9-9DC4-31F8DD2D60E3}"/>
    <cellStyle name="Currency 13 3 3 3 3 5" xfId="45031" xr:uid="{479768B2-A2F9-4F18-9C80-A52BDBFDC41F}"/>
    <cellStyle name="Currency 13 3 3 3 4" xfId="19879" xr:uid="{EA1FE83E-2E8C-453E-A5E9-7D8032569CDE}"/>
    <cellStyle name="Currency 13 3 3 3 4 2" xfId="33571" xr:uid="{553C6A98-07A7-4042-B617-4CE9C024AB36}"/>
    <cellStyle name="Currency 13 3 3 3 4 3" xfId="48455" xr:uid="{64DA8B0D-EAF5-42BF-87DC-ACC111EEE766}"/>
    <cellStyle name="Currency 13 3 3 3 5" xfId="13035" xr:uid="{76DC102E-164C-4CEE-9B9E-4391086032DD}"/>
    <cellStyle name="Currency 13 3 3 3 6" xfId="26725" xr:uid="{8A8A2A23-2193-4D81-8E39-DB0C9AF0B06C}"/>
    <cellStyle name="Currency 13 3 3 3 7" xfId="41609" xr:uid="{61BEE36E-7DB6-4DEA-977F-4E8133D27F43}"/>
    <cellStyle name="Currency 13 3 3 4" xfId="6188" xr:uid="{D831F98C-6F0D-4E3C-B449-7702F6CE2DE7}"/>
    <cellStyle name="Currency 13 3 3 4 2" xfId="7902" xr:uid="{1F32EF8B-72C1-4B5D-BC5A-45C5B6E831FD}"/>
    <cellStyle name="Currency 13 3 3 4 2 2" xfId="11324" xr:uid="{EA425710-164E-4CB5-80C7-FC92B2339A23}"/>
    <cellStyle name="Currency 13 3 3 4 2 2 2" xfId="25014" xr:uid="{E28EB276-50DC-4C70-A4DB-BB7FFF1C3E3E}"/>
    <cellStyle name="Currency 13 3 3 4 2 2 2 2" xfId="38706" xr:uid="{79EABB28-3A92-4F42-9F58-CC7894F390C8}"/>
    <cellStyle name="Currency 13 3 3 4 2 2 2 3" xfId="53590" xr:uid="{C2801436-2DF4-4FAB-B4AD-68A68C575161}"/>
    <cellStyle name="Currency 13 3 3 4 2 2 3" xfId="18170" xr:uid="{CFB12D62-0D11-4277-BE39-4A48573BFA85}"/>
    <cellStyle name="Currency 13 3 3 4 2 2 4" xfId="31860" xr:uid="{5FE2BF13-89EA-4624-B88E-60C50214F5C4}"/>
    <cellStyle name="Currency 13 3 3 4 2 2 5" xfId="46744" xr:uid="{0D3316FA-6A0C-4632-BA37-5E5598DF2D66}"/>
    <cellStyle name="Currency 13 3 3 4 2 3" xfId="21592" xr:uid="{F702EDC8-6256-48DE-8F78-446326A2DC51}"/>
    <cellStyle name="Currency 13 3 3 4 2 3 2" xfId="35284" xr:uid="{C7222A4C-462A-438F-88A1-F55FA91D6989}"/>
    <cellStyle name="Currency 13 3 3 4 2 3 3" xfId="50168" xr:uid="{B2D2AA52-443D-4289-9F83-F20CCC464B3F}"/>
    <cellStyle name="Currency 13 3 3 4 2 4" xfId="14748" xr:uid="{DCCE73DA-321A-42EE-8E6C-669C91248E95}"/>
    <cellStyle name="Currency 13 3 3 4 2 5" xfId="28438" xr:uid="{48CA6F36-2FE7-4073-AE10-245D1EA2210F}"/>
    <cellStyle name="Currency 13 3 3 4 2 6" xfId="43322" xr:uid="{7312FA1E-F1F6-455B-A32A-4DDC4D7095B6}"/>
    <cellStyle name="Currency 13 3 3 4 3" xfId="9612" xr:uid="{FA1F1F2A-05D9-46A3-9273-008F43C2DF03}"/>
    <cellStyle name="Currency 13 3 3 4 3 2" xfId="23302" xr:uid="{76AC2A29-9E40-442D-9B6F-C355D1BB6943}"/>
    <cellStyle name="Currency 13 3 3 4 3 2 2" xfId="36994" xr:uid="{4AC2A1F5-A1E7-41C7-A5F2-5D0B6D7C9947}"/>
    <cellStyle name="Currency 13 3 3 4 3 2 3" xfId="51878" xr:uid="{63006097-A378-46E1-9C87-C7C07992F549}"/>
    <cellStyle name="Currency 13 3 3 4 3 3" xfId="16458" xr:uid="{B036E3E9-D3DF-4709-AE57-43E5F49910E3}"/>
    <cellStyle name="Currency 13 3 3 4 3 4" xfId="30148" xr:uid="{4B75EF6D-A4C0-45F7-9C26-3BC08B9C4A8F}"/>
    <cellStyle name="Currency 13 3 3 4 3 5" xfId="45032" xr:uid="{9C4B1CEC-82F3-4CEF-B4C1-6973D4A44A9E}"/>
    <cellStyle name="Currency 13 3 3 4 4" xfId="19880" xr:uid="{776D4E31-FABC-4CEC-8B94-0CB162D252C0}"/>
    <cellStyle name="Currency 13 3 3 4 4 2" xfId="33572" xr:uid="{3E1DB6BD-858F-4F6F-9420-26C1563942DB}"/>
    <cellStyle name="Currency 13 3 3 4 4 3" xfId="48456" xr:uid="{F893AFC7-7A8A-4E0B-B895-B63DEBC997CB}"/>
    <cellStyle name="Currency 13 3 3 4 5" xfId="13036" xr:uid="{3E5C43A1-C993-46D5-9A89-DBA31C23DE41}"/>
    <cellStyle name="Currency 13 3 3 4 6" xfId="26726" xr:uid="{D076BD0E-3D30-49FE-8399-F2D5E9D370B4}"/>
    <cellStyle name="Currency 13 3 3 4 7" xfId="41610" xr:uid="{0CB90104-BFA3-4B41-8915-45183EC4ECAF}"/>
    <cellStyle name="Currency 13 3 3 5" xfId="7898" xr:uid="{80968B55-3E23-4C28-86F9-BAC9026C9FDD}"/>
    <cellStyle name="Currency 13 3 3 5 2" xfId="11320" xr:uid="{167E2C8F-5584-404C-95A8-F5DB3AD0FD61}"/>
    <cellStyle name="Currency 13 3 3 5 2 2" xfId="25010" xr:uid="{CE39CB1F-D20B-48FE-A874-981EC6CB19C3}"/>
    <cellStyle name="Currency 13 3 3 5 2 2 2" xfId="38702" xr:uid="{A24231A0-6D87-49CD-867C-148990E55BF5}"/>
    <cellStyle name="Currency 13 3 3 5 2 2 3" xfId="53586" xr:uid="{7D4CD155-F788-4DD2-B286-D02B946445FF}"/>
    <cellStyle name="Currency 13 3 3 5 2 3" xfId="18166" xr:uid="{E3A43559-DB04-4377-9E6C-92439FD7B9E5}"/>
    <cellStyle name="Currency 13 3 3 5 2 4" xfId="31856" xr:uid="{359F89EE-EE27-4655-8C93-0257C154FC1A}"/>
    <cellStyle name="Currency 13 3 3 5 2 5" xfId="46740" xr:uid="{83AB1B0D-AF07-420D-8D20-8F40E295143C}"/>
    <cellStyle name="Currency 13 3 3 5 3" xfId="21588" xr:uid="{8C500069-0864-4C7E-B6CD-23BD1CEB369C}"/>
    <cellStyle name="Currency 13 3 3 5 3 2" xfId="35280" xr:uid="{0EC323F6-53EE-40DE-854D-F30485F3D7E0}"/>
    <cellStyle name="Currency 13 3 3 5 3 3" xfId="50164" xr:uid="{2C086B1B-D86D-473B-BF00-2B245A39D8EA}"/>
    <cellStyle name="Currency 13 3 3 5 4" xfId="14744" xr:uid="{21FA2D9C-3D5C-42F8-B30F-29230BE4A392}"/>
    <cellStyle name="Currency 13 3 3 5 5" xfId="28434" xr:uid="{1A2FCC4B-8B06-458B-B8C0-2F167430FCEC}"/>
    <cellStyle name="Currency 13 3 3 5 6" xfId="43318" xr:uid="{858A86B4-7140-4707-9891-3D270AA22D46}"/>
    <cellStyle name="Currency 13 3 3 6" xfId="9608" xr:uid="{8407762B-42A8-46E3-96BF-C1CA3A568E43}"/>
    <cellStyle name="Currency 13 3 3 6 2" xfId="23298" xr:uid="{4B386085-CCEF-49D2-BE52-A69A42DE6873}"/>
    <cellStyle name="Currency 13 3 3 6 2 2" xfId="36990" xr:uid="{357A437F-0092-4AEF-A7ED-D36B19BD3E1E}"/>
    <cellStyle name="Currency 13 3 3 6 2 3" xfId="51874" xr:uid="{8D8358D3-82F5-4F5F-AB11-93F0E33DD26F}"/>
    <cellStyle name="Currency 13 3 3 6 3" xfId="16454" xr:uid="{A441AE18-DE32-4330-95AE-8EDF60B3E9CA}"/>
    <cellStyle name="Currency 13 3 3 6 4" xfId="30144" xr:uid="{3A2DC0BD-B5B4-424D-B72E-7B5B3BF8F462}"/>
    <cellStyle name="Currency 13 3 3 6 5" xfId="45028" xr:uid="{3D7EBB32-57F4-492A-91E9-F9404D7CA802}"/>
    <cellStyle name="Currency 13 3 3 7" xfId="19876" xr:uid="{0F8D0933-E5C6-4C16-8559-C55C74141F1F}"/>
    <cellStyle name="Currency 13 3 3 7 2" xfId="33568" xr:uid="{44171121-15D5-419A-85FA-F63AA9485CCD}"/>
    <cellStyle name="Currency 13 3 3 7 3" xfId="48452" xr:uid="{841447E7-5B23-44B6-A09A-B4D3DF9D55A4}"/>
    <cellStyle name="Currency 13 3 3 8" xfId="13032" xr:uid="{02E86FFD-0671-4ABC-AB12-5A81D946467C}"/>
    <cellStyle name="Currency 13 3 3 9" xfId="26722" xr:uid="{CA5A5834-89E4-4E6A-9C0C-23942FF0116E}"/>
    <cellStyle name="Currency 13 3 4" xfId="6189" xr:uid="{33555949-8A30-4B1E-9738-B4AF62CC8B4E}"/>
    <cellStyle name="Currency 13 3 4 10" xfId="41611" xr:uid="{69308249-0096-4D2D-870A-AFDDB94CD0EB}"/>
    <cellStyle name="Currency 13 3 4 2" xfId="6190" xr:uid="{87BE9BF9-12DA-4CFD-89D1-7139AFC745D8}"/>
    <cellStyle name="Currency 13 3 4 2 2" xfId="6191" xr:uid="{B43714E1-E89D-49D5-9C8D-9280A77F1A92}"/>
    <cellStyle name="Currency 13 3 4 2 2 2" xfId="7905" xr:uid="{A1D109B1-F703-4533-A516-BF53162D1164}"/>
    <cellStyle name="Currency 13 3 4 2 2 2 2" xfId="11327" xr:uid="{B0E93255-4E91-444C-AA16-1A588EF1B9B4}"/>
    <cellStyle name="Currency 13 3 4 2 2 2 2 2" xfId="25017" xr:uid="{06C9B2D6-A6F0-4815-895B-6FC9493F82E9}"/>
    <cellStyle name="Currency 13 3 4 2 2 2 2 2 2" xfId="38709" xr:uid="{A0B66220-E368-43F8-924A-9FEA95C5C272}"/>
    <cellStyle name="Currency 13 3 4 2 2 2 2 2 3" xfId="53593" xr:uid="{E966A589-9546-49AE-8E89-8C61C0CFE7B9}"/>
    <cellStyle name="Currency 13 3 4 2 2 2 2 3" xfId="18173" xr:uid="{A549208F-5888-4B50-9401-7984DA75D330}"/>
    <cellStyle name="Currency 13 3 4 2 2 2 2 4" xfId="31863" xr:uid="{C0EA0A0A-810D-4241-BD70-FC764663C3AA}"/>
    <cellStyle name="Currency 13 3 4 2 2 2 2 5" xfId="46747" xr:uid="{0C5A40DB-51E0-41AD-A2E6-7DFE76C50154}"/>
    <cellStyle name="Currency 13 3 4 2 2 2 3" xfId="21595" xr:uid="{4580A0B3-4AD7-4D4E-8E42-670AC2380CA2}"/>
    <cellStyle name="Currency 13 3 4 2 2 2 3 2" xfId="35287" xr:uid="{E99D3439-5450-4AC5-9282-22D9726B6FA8}"/>
    <cellStyle name="Currency 13 3 4 2 2 2 3 3" xfId="50171" xr:uid="{62ED637A-98FB-4D54-B19A-F74640E6FFA5}"/>
    <cellStyle name="Currency 13 3 4 2 2 2 4" xfId="14751" xr:uid="{34A6E4E1-F2EA-403C-ABEB-E5BD1213EC59}"/>
    <cellStyle name="Currency 13 3 4 2 2 2 5" xfId="28441" xr:uid="{A8FBFC36-59E1-4895-B190-C7379F432B77}"/>
    <cellStyle name="Currency 13 3 4 2 2 2 6" xfId="43325" xr:uid="{440DD507-8578-49DF-BB6E-A06AB6C64854}"/>
    <cellStyle name="Currency 13 3 4 2 2 3" xfId="9615" xr:uid="{C1A09C5A-3B72-44A4-B235-A89D53C1F832}"/>
    <cellStyle name="Currency 13 3 4 2 2 3 2" xfId="23305" xr:uid="{6D87C343-D411-4213-9716-394AAD980C7E}"/>
    <cellStyle name="Currency 13 3 4 2 2 3 2 2" xfId="36997" xr:uid="{54A35B97-50D9-4D6A-A593-CD453F7EF135}"/>
    <cellStyle name="Currency 13 3 4 2 2 3 2 3" xfId="51881" xr:uid="{6A7AAC3A-B0B6-4EF8-B7A6-E3F5AC206296}"/>
    <cellStyle name="Currency 13 3 4 2 2 3 3" xfId="16461" xr:uid="{7B25D322-6A4C-47F5-B118-233C6C6D2E82}"/>
    <cellStyle name="Currency 13 3 4 2 2 3 4" xfId="30151" xr:uid="{29352E76-7E5B-4E6A-8893-93F1C09AFBBC}"/>
    <cellStyle name="Currency 13 3 4 2 2 3 5" xfId="45035" xr:uid="{36D21745-F575-4E1A-BDEF-F292394DB654}"/>
    <cellStyle name="Currency 13 3 4 2 2 4" xfId="19883" xr:uid="{26829F63-7F4B-4D32-9224-8099DD521CDC}"/>
    <cellStyle name="Currency 13 3 4 2 2 4 2" xfId="33575" xr:uid="{D622D0B8-0F6D-498B-97C5-27BD43F99B8C}"/>
    <cellStyle name="Currency 13 3 4 2 2 4 3" xfId="48459" xr:uid="{B3E446CA-396D-44DB-86D2-DF7AC9348FAB}"/>
    <cellStyle name="Currency 13 3 4 2 2 5" xfId="13039" xr:uid="{F8109B77-A09D-4A58-ACEA-F137A898AA0C}"/>
    <cellStyle name="Currency 13 3 4 2 2 6" xfId="26729" xr:uid="{A5D500BE-2A65-46D7-B9E8-DBDFEA7F62C8}"/>
    <cellStyle name="Currency 13 3 4 2 2 7" xfId="41613" xr:uid="{8D4E81A5-4439-4F79-B08A-D2CD7287051A}"/>
    <cellStyle name="Currency 13 3 4 2 3" xfId="7904" xr:uid="{A22A7072-CDDD-491A-B42A-C58AF6D3A600}"/>
    <cellStyle name="Currency 13 3 4 2 3 2" xfId="11326" xr:uid="{8BE0A710-5306-4B7C-A848-1431ABA02DC1}"/>
    <cellStyle name="Currency 13 3 4 2 3 2 2" xfId="25016" xr:uid="{84C393DE-96D4-449A-A02F-690A4EF70B49}"/>
    <cellStyle name="Currency 13 3 4 2 3 2 2 2" xfId="38708" xr:uid="{AD1E8CE6-7BB1-461D-AD1C-9CF7A01E33A7}"/>
    <cellStyle name="Currency 13 3 4 2 3 2 2 3" xfId="53592" xr:uid="{95E00894-EF73-4059-BCDA-E321B5D0E8AF}"/>
    <cellStyle name="Currency 13 3 4 2 3 2 3" xfId="18172" xr:uid="{C4C58613-DF52-4F4C-BACD-6BC1E8D961A5}"/>
    <cellStyle name="Currency 13 3 4 2 3 2 4" xfId="31862" xr:uid="{5E3C6E8E-A606-4BCF-9F3C-75B8FB326ADC}"/>
    <cellStyle name="Currency 13 3 4 2 3 2 5" xfId="46746" xr:uid="{AAD81648-88A2-4A60-9E44-66860A124138}"/>
    <cellStyle name="Currency 13 3 4 2 3 3" xfId="21594" xr:uid="{2713E4F4-6031-47B1-B61E-FAF8B04DCDBB}"/>
    <cellStyle name="Currency 13 3 4 2 3 3 2" xfId="35286" xr:uid="{6BB5053F-8CA9-43B3-BADF-A364033EA69C}"/>
    <cellStyle name="Currency 13 3 4 2 3 3 3" xfId="50170" xr:uid="{B864AF62-C4E5-491E-8D35-C12BD1E0F40D}"/>
    <cellStyle name="Currency 13 3 4 2 3 4" xfId="14750" xr:uid="{0A4FCB78-A208-437C-B044-A840D1C2120C}"/>
    <cellStyle name="Currency 13 3 4 2 3 5" xfId="28440" xr:uid="{60EFDBC6-4974-4190-9E3D-997F7F962A94}"/>
    <cellStyle name="Currency 13 3 4 2 3 6" xfId="43324" xr:uid="{9E85BD9D-FD37-46B3-BBDA-A0A19EFA1F13}"/>
    <cellStyle name="Currency 13 3 4 2 4" xfId="9614" xr:uid="{E7082E78-6C25-4C60-990E-D67B8756FB52}"/>
    <cellStyle name="Currency 13 3 4 2 4 2" xfId="23304" xr:uid="{BF7F9B06-D30A-4D9D-B600-6159CB2A32D4}"/>
    <cellStyle name="Currency 13 3 4 2 4 2 2" xfId="36996" xr:uid="{AFB30E44-E00A-44D0-81B4-5B1B3F89FD8C}"/>
    <cellStyle name="Currency 13 3 4 2 4 2 3" xfId="51880" xr:uid="{E2215822-D55E-4F21-B1C4-2B994C50E46B}"/>
    <cellStyle name="Currency 13 3 4 2 4 3" xfId="16460" xr:uid="{24D3D4C1-A18A-4DEA-98BF-AFFD78FA1A84}"/>
    <cellStyle name="Currency 13 3 4 2 4 4" xfId="30150" xr:uid="{F8DE8781-3164-4546-86B1-5560FF67E6D2}"/>
    <cellStyle name="Currency 13 3 4 2 4 5" xfId="45034" xr:uid="{DCD85A34-A8C1-4982-9F2F-E6F7AA68A681}"/>
    <cellStyle name="Currency 13 3 4 2 5" xfId="19882" xr:uid="{CF841942-13CF-4028-AC96-49D262DFE10C}"/>
    <cellStyle name="Currency 13 3 4 2 5 2" xfId="33574" xr:uid="{7C99B070-8EBE-4FC6-A58C-FD03F29D07BE}"/>
    <cellStyle name="Currency 13 3 4 2 5 3" xfId="48458" xr:uid="{90CAD003-076E-4A7A-8063-85DE02DE4830}"/>
    <cellStyle name="Currency 13 3 4 2 6" xfId="13038" xr:uid="{3A2E7AB7-D0B1-4452-ACD3-9B530BA98C90}"/>
    <cellStyle name="Currency 13 3 4 2 7" xfId="26728" xr:uid="{3568342E-4233-428E-95F0-5E3799EB7378}"/>
    <cellStyle name="Currency 13 3 4 2 8" xfId="41612" xr:uid="{9B480892-4837-45E1-B779-B0F4B4E61C43}"/>
    <cellStyle name="Currency 13 3 4 3" xfId="6192" xr:uid="{204A15C3-D79B-4756-80A1-663A649F25A3}"/>
    <cellStyle name="Currency 13 3 4 3 2" xfId="7906" xr:uid="{5E6145E6-9785-455D-BD5D-8DF929E44C3A}"/>
    <cellStyle name="Currency 13 3 4 3 2 2" xfId="11328" xr:uid="{4471FABA-C659-41AB-8956-8730BBCA741F}"/>
    <cellStyle name="Currency 13 3 4 3 2 2 2" xfId="25018" xr:uid="{ACB09BFB-002F-4E65-A09A-7C80CE9AF91A}"/>
    <cellStyle name="Currency 13 3 4 3 2 2 2 2" xfId="38710" xr:uid="{99670395-FFB0-4494-8D50-35CDA4C84B08}"/>
    <cellStyle name="Currency 13 3 4 3 2 2 2 3" xfId="53594" xr:uid="{4DD378A9-E881-4295-A7C5-E462C98AD85A}"/>
    <cellStyle name="Currency 13 3 4 3 2 2 3" xfId="18174" xr:uid="{11C67F51-1549-4FCD-9259-111B9544473B}"/>
    <cellStyle name="Currency 13 3 4 3 2 2 4" xfId="31864" xr:uid="{259EF007-BA91-4CFE-8B17-39A025BBA2CB}"/>
    <cellStyle name="Currency 13 3 4 3 2 2 5" xfId="46748" xr:uid="{171ED11B-DE85-40DD-8638-3D84B4706CD8}"/>
    <cellStyle name="Currency 13 3 4 3 2 3" xfId="21596" xr:uid="{51E63003-0E1C-427B-A2E2-D74287808C7D}"/>
    <cellStyle name="Currency 13 3 4 3 2 3 2" xfId="35288" xr:uid="{3093BA9A-BEFC-411F-9BAD-A3E906FB3A82}"/>
    <cellStyle name="Currency 13 3 4 3 2 3 3" xfId="50172" xr:uid="{A7D34A00-0334-4067-B6DC-653251137291}"/>
    <cellStyle name="Currency 13 3 4 3 2 4" xfId="14752" xr:uid="{9B8B11C0-586E-439C-96AE-4E99B383FFBF}"/>
    <cellStyle name="Currency 13 3 4 3 2 5" xfId="28442" xr:uid="{DC868707-BFC7-485F-AD47-A2DE8BA92C4A}"/>
    <cellStyle name="Currency 13 3 4 3 2 6" xfId="43326" xr:uid="{A3FA9ABC-905C-4E50-8870-E89786F3FA56}"/>
    <cellStyle name="Currency 13 3 4 3 3" xfId="9616" xr:uid="{2CFCA76F-9F27-477D-88CF-D615FF003A9E}"/>
    <cellStyle name="Currency 13 3 4 3 3 2" xfId="23306" xr:uid="{F1757ED5-556B-4F10-9703-5BA66827817E}"/>
    <cellStyle name="Currency 13 3 4 3 3 2 2" xfId="36998" xr:uid="{5643A3FB-33FB-41EA-9E9E-69FDCB296392}"/>
    <cellStyle name="Currency 13 3 4 3 3 2 3" xfId="51882" xr:uid="{2AAFF242-0328-4B46-ACA9-1D602DDD283A}"/>
    <cellStyle name="Currency 13 3 4 3 3 3" xfId="16462" xr:uid="{54EFA3B4-2E66-46D4-9DE0-EF8EC0932633}"/>
    <cellStyle name="Currency 13 3 4 3 3 4" xfId="30152" xr:uid="{98FB89DD-C94B-4F29-9B06-F92C700BE31C}"/>
    <cellStyle name="Currency 13 3 4 3 3 5" xfId="45036" xr:uid="{2FE0F220-0C19-42FE-83A8-7187A0A7D4B7}"/>
    <cellStyle name="Currency 13 3 4 3 4" xfId="19884" xr:uid="{0CA31818-DCE4-4AF8-BF20-CE1D668ED747}"/>
    <cellStyle name="Currency 13 3 4 3 4 2" xfId="33576" xr:uid="{14423D02-C60C-4FF7-9034-FAC38712C0AA}"/>
    <cellStyle name="Currency 13 3 4 3 4 3" xfId="48460" xr:uid="{7D7A0952-7D40-472E-BC7B-13D04BA2C72D}"/>
    <cellStyle name="Currency 13 3 4 3 5" xfId="13040" xr:uid="{C8ECB8E3-DF12-458A-A3CD-83CE0B89A56C}"/>
    <cellStyle name="Currency 13 3 4 3 6" xfId="26730" xr:uid="{11A5C790-A132-4D77-B875-5A58973B0FD2}"/>
    <cellStyle name="Currency 13 3 4 3 7" xfId="41614" xr:uid="{38143FE3-332B-428B-A7CD-906982555D84}"/>
    <cellStyle name="Currency 13 3 4 4" xfId="6193" xr:uid="{742E3087-A74B-4689-8CF6-37CE7B6E0B1B}"/>
    <cellStyle name="Currency 13 3 4 4 2" xfId="7907" xr:uid="{C7B90D14-2789-4906-AECE-13B53CD63DD5}"/>
    <cellStyle name="Currency 13 3 4 4 2 2" xfId="11329" xr:uid="{8E671A8A-63AE-4C3A-AC22-A90A1ECC929B}"/>
    <cellStyle name="Currency 13 3 4 4 2 2 2" xfId="25019" xr:uid="{9A62BD61-409C-44DF-BB12-621225653611}"/>
    <cellStyle name="Currency 13 3 4 4 2 2 2 2" xfId="38711" xr:uid="{4DFDB99E-4E00-49FC-8620-1C713B27A427}"/>
    <cellStyle name="Currency 13 3 4 4 2 2 2 3" xfId="53595" xr:uid="{55281689-7F1E-4959-9268-220ABD73AA4B}"/>
    <cellStyle name="Currency 13 3 4 4 2 2 3" xfId="18175" xr:uid="{2B198DA9-FFF2-4E9D-BD23-2AFB155647C0}"/>
    <cellStyle name="Currency 13 3 4 4 2 2 4" xfId="31865" xr:uid="{53728DC7-C9DB-47C9-A657-6BC92AFD5026}"/>
    <cellStyle name="Currency 13 3 4 4 2 2 5" xfId="46749" xr:uid="{BD12C3AD-7923-44E9-995F-0E6B5D8BA080}"/>
    <cellStyle name="Currency 13 3 4 4 2 3" xfId="21597" xr:uid="{1C853CEF-A507-4A43-BFD9-2451FE95DBD6}"/>
    <cellStyle name="Currency 13 3 4 4 2 3 2" xfId="35289" xr:uid="{4A876801-2903-44C2-9BF7-ED0BA33F3C2F}"/>
    <cellStyle name="Currency 13 3 4 4 2 3 3" xfId="50173" xr:uid="{3EA70AF5-C887-4C0C-A9C7-AE7E006D8DF8}"/>
    <cellStyle name="Currency 13 3 4 4 2 4" xfId="14753" xr:uid="{2A7E8E8D-D3F4-4483-8FE9-62FEF74EB8E3}"/>
    <cellStyle name="Currency 13 3 4 4 2 5" xfId="28443" xr:uid="{970F4149-B3F6-4FDE-8348-7E996CADB6DD}"/>
    <cellStyle name="Currency 13 3 4 4 2 6" xfId="43327" xr:uid="{8C653583-0E75-4998-9BD3-E362FD2D9D70}"/>
    <cellStyle name="Currency 13 3 4 4 3" xfId="9617" xr:uid="{A3021E31-3FAE-4A55-BD12-C7B04AFD8970}"/>
    <cellStyle name="Currency 13 3 4 4 3 2" xfId="23307" xr:uid="{3B69784B-D414-4074-AFBB-F56CED793E0D}"/>
    <cellStyle name="Currency 13 3 4 4 3 2 2" xfId="36999" xr:uid="{9E28200D-3378-410D-A328-EE6908409AC6}"/>
    <cellStyle name="Currency 13 3 4 4 3 2 3" xfId="51883" xr:uid="{BFE6AC3A-50A2-43B1-84E5-AA2C1881ACBD}"/>
    <cellStyle name="Currency 13 3 4 4 3 3" xfId="16463" xr:uid="{6A16EA7D-49FF-4DE8-A315-35F7B63936CF}"/>
    <cellStyle name="Currency 13 3 4 4 3 4" xfId="30153" xr:uid="{7E5F4F0A-4392-41C4-AB87-7CBEB337CAF3}"/>
    <cellStyle name="Currency 13 3 4 4 3 5" xfId="45037" xr:uid="{9BD3AA0E-E49B-4403-B757-70754EF2C2AA}"/>
    <cellStyle name="Currency 13 3 4 4 4" xfId="19885" xr:uid="{C5B2361E-6788-4BA9-A105-648249DF2F60}"/>
    <cellStyle name="Currency 13 3 4 4 4 2" xfId="33577" xr:uid="{1C8FE607-945D-462C-A33B-64E8F71C35AD}"/>
    <cellStyle name="Currency 13 3 4 4 4 3" xfId="48461" xr:uid="{03F44809-3FBC-4D8E-8E36-2174B0B3A25D}"/>
    <cellStyle name="Currency 13 3 4 4 5" xfId="13041" xr:uid="{46A6ED03-9E52-4AED-9741-F6D41BC7E32D}"/>
    <cellStyle name="Currency 13 3 4 4 6" xfId="26731" xr:uid="{FD001ECB-676E-4710-9782-9B48DDBECF7F}"/>
    <cellStyle name="Currency 13 3 4 4 7" xfId="41615" xr:uid="{25877357-0D8D-4CE1-8FF2-57786B8DE232}"/>
    <cellStyle name="Currency 13 3 4 5" xfId="7903" xr:uid="{30E9A304-A9DF-4456-8DC9-E27A6B462BE7}"/>
    <cellStyle name="Currency 13 3 4 5 2" xfId="11325" xr:uid="{5168110A-0B96-4707-8D8D-D2F67CD045D9}"/>
    <cellStyle name="Currency 13 3 4 5 2 2" xfId="25015" xr:uid="{E86F5E03-B11E-4F81-B0E7-8B8B1E65C96A}"/>
    <cellStyle name="Currency 13 3 4 5 2 2 2" xfId="38707" xr:uid="{589D09A0-7B5E-4305-9C58-413BCA423A36}"/>
    <cellStyle name="Currency 13 3 4 5 2 2 3" xfId="53591" xr:uid="{03F6A237-CD93-432C-BFD1-F2354F15A44B}"/>
    <cellStyle name="Currency 13 3 4 5 2 3" xfId="18171" xr:uid="{8D7B368C-151A-494D-90E8-4874F01F0ABA}"/>
    <cellStyle name="Currency 13 3 4 5 2 4" xfId="31861" xr:uid="{8AF87B79-02A5-4ACE-9939-7153083C11DF}"/>
    <cellStyle name="Currency 13 3 4 5 2 5" xfId="46745" xr:uid="{7BD76F7D-4BC1-44B4-B61F-5C9D87D97F90}"/>
    <cellStyle name="Currency 13 3 4 5 3" xfId="21593" xr:uid="{A17CFD3C-4CE9-46F0-84C3-C621995819E5}"/>
    <cellStyle name="Currency 13 3 4 5 3 2" xfId="35285" xr:uid="{E116DFBE-0E50-4A7A-88A8-82605ABCA447}"/>
    <cellStyle name="Currency 13 3 4 5 3 3" xfId="50169" xr:uid="{65E50A67-DED5-4815-B1E8-5CA95F96455D}"/>
    <cellStyle name="Currency 13 3 4 5 4" xfId="14749" xr:uid="{B4616200-471B-455B-928D-1D6D95675625}"/>
    <cellStyle name="Currency 13 3 4 5 5" xfId="28439" xr:uid="{FB0697B4-D3DB-4198-A2C3-3D0EDAB62524}"/>
    <cellStyle name="Currency 13 3 4 5 6" xfId="43323" xr:uid="{C51D0C38-3073-410E-84C3-E1F30D759DF4}"/>
    <cellStyle name="Currency 13 3 4 6" xfId="9613" xr:uid="{8E2CF3FB-52F0-410B-977F-8CC4DD8FA2DA}"/>
    <cellStyle name="Currency 13 3 4 6 2" xfId="23303" xr:uid="{D556C15C-9597-49B8-A759-7229DF7B991C}"/>
    <cellStyle name="Currency 13 3 4 6 2 2" xfId="36995" xr:uid="{6AB60358-E0C0-41CF-992E-B533204A684F}"/>
    <cellStyle name="Currency 13 3 4 6 2 3" xfId="51879" xr:uid="{93A69C3E-A6B9-41E6-9535-F6F1428BCF7D}"/>
    <cellStyle name="Currency 13 3 4 6 3" xfId="16459" xr:uid="{DC37386F-4D7D-4DCE-9FB4-3D66D027C07D}"/>
    <cellStyle name="Currency 13 3 4 6 4" xfId="30149" xr:uid="{543E893D-D9B2-4DA0-B2A6-696517BFD42F}"/>
    <cellStyle name="Currency 13 3 4 6 5" xfId="45033" xr:uid="{3A7DB7D7-7713-4E4B-9027-504064DC62A2}"/>
    <cellStyle name="Currency 13 3 4 7" xfId="19881" xr:uid="{CDEF8C32-0AE7-47A9-B2BC-2C9F795751B0}"/>
    <cellStyle name="Currency 13 3 4 7 2" xfId="33573" xr:uid="{70227FC7-5FC9-4D50-9B04-D1704FC5FDF3}"/>
    <cellStyle name="Currency 13 3 4 7 3" xfId="48457" xr:uid="{E64C421D-802F-4015-A044-277EB5833795}"/>
    <cellStyle name="Currency 13 3 4 8" xfId="13037" xr:uid="{2CBD1246-8CCD-427E-AA1A-75E88A602465}"/>
    <cellStyle name="Currency 13 3 4 9" xfId="26727" xr:uid="{076E0C53-DAB6-47C2-B266-5D89D7AB01B9}"/>
    <cellStyle name="Currency 13 3 5" xfId="6194" xr:uid="{BBA2178B-A23C-459F-8C4B-398CDF6F8EB2}"/>
    <cellStyle name="Currency 13 3 5 2" xfId="6195" xr:uid="{EF474F07-9D96-44EE-B83E-5FFCC633517A}"/>
    <cellStyle name="Currency 13 3 5 2 2" xfId="7909" xr:uid="{3003CAB2-3DCF-472B-8ED3-A6F16136F971}"/>
    <cellStyle name="Currency 13 3 5 2 2 2" xfId="11331" xr:uid="{E542DC52-C260-48B0-B841-92EEA07509DA}"/>
    <cellStyle name="Currency 13 3 5 2 2 2 2" xfId="25021" xr:uid="{7C4497AB-9DBD-450B-98AC-B9D4F79FF5C8}"/>
    <cellStyle name="Currency 13 3 5 2 2 2 2 2" xfId="38713" xr:uid="{D18C1450-99DA-4EC3-8C14-FAB4119CF1F3}"/>
    <cellStyle name="Currency 13 3 5 2 2 2 2 3" xfId="53597" xr:uid="{38D53104-04BD-433A-B857-E96AFB776623}"/>
    <cellStyle name="Currency 13 3 5 2 2 2 3" xfId="18177" xr:uid="{F0F1E606-E6F4-4854-A88D-E19C3802D5CC}"/>
    <cellStyle name="Currency 13 3 5 2 2 2 4" xfId="31867" xr:uid="{CF3015A5-7BC9-41E5-AC81-6E8A2B95669C}"/>
    <cellStyle name="Currency 13 3 5 2 2 2 5" xfId="46751" xr:uid="{8251958C-BE26-4C52-9AF9-09082CC40876}"/>
    <cellStyle name="Currency 13 3 5 2 2 3" xfId="21599" xr:uid="{79341622-83B0-4817-8DF6-B44AC903F2BB}"/>
    <cellStyle name="Currency 13 3 5 2 2 3 2" xfId="35291" xr:uid="{E0D4F87A-E6B9-4808-9458-5BC56EA38898}"/>
    <cellStyle name="Currency 13 3 5 2 2 3 3" xfId="50175" xr:uid="{33986CA6-2C74-4D41-8384-49F6E0EFA41C}"/>
    <cellStyle name="Currency 13 3 5 2 2 4" xfId="14755" xr:uid="{44C71FD0-21BC-4A60-A174-E5489523B811}"/>
    <cellStyle name="Currency 13 3 5 2 2 5" xfId="28445" xr:uid="{02BA8AC4-88F0-4CBC-8A26-EF85EA677F10}"/>
    <cellStyle name="Currency 13 3 5 2 2 6" xfId="43329" xr:uid="{20675869-0BDC-4ADA-BBFA-9E20E42BD5F4}"/>
    <cellStyle name="Currency 13 3 5 2 3" xfId="9619" xr:uid="{F94DD8D6-B3C1-4E6C-922B-E5D93E6101A3}"/>
    <cellStyle name="Currency 13 3 5 2 3 2" xfId="23309" xr:uid="{78E78F24-F436-410E-BAA6-288E7FAC2085}"/>
    <cellStyle name="Currency 13 3 5 2 3 2 2" xfId="37001" xr:uid="{1BF9D45E-C97E-4511-BF32-9C2E6D1AF8FA}"/>
    <cellStyle name="Currency 13 3 5 2 3 2 3" xfId="51885" xr:uid="{28F846E9-91F5-4DCD-8573-A4B4325B2660}"/>
    <cellStyle name="Currency 13 3 5 2 3 3" xfId="16465" xr:uid="{E017D31C-883E-4D06-B5F1-768FA8DD2CAB}"/>
    <cellStyle name="Currency 13 3 5 2 3 4" xfId="30155" xr:uid="{55E6AFE2-ED5A-4B2D-BC2E-6EB3BDB7B60B}"/>
    <cellStyle name="Currency 13 3 5 2 3 5" xfId="45039" xr:uid="{EB55053D-B3E1-48AF-95DA-44BE680D561B}"/>
    <cellStyle name="Currency 13 3 5 2 4" xfId="19887" xr:uid="{3F8AE536-7807-4607-87B9-FD07C0B46100}"/>
    <cellStyle name="Currency 13 3 5 2 4 2" xfId="33579" xr:uid="{589F34B5-4515-48C6-B566-88CAFE69FB43}"/>
    <cellStyle name="Currency 13 3 5 2 4 3" xfId="48463" xr:uid="{1EC58E1C-4404-47D7-8876-FC8555BE9A42}"/>
    <cellStyle name="Currency 13 3 5 2 5" xfId="13043" xr:uid="{62AEC6AF-6C02-474B-BE43-3E822222A41E}"/>
    <cellStyle name="Currency 13 3 5 2 6" xfId="26733" xr:uid="{5FA57098-26B3-414F-B449-049F9A6C1A80}"/>
    <cellStyle name="Currency 13 3 5 2 7" xfId="41617" xr:uid="{7C4C1426-5724-44D5-9829-1B16DF85F324}"/>
    <cellStyle name="Currency 13 3 5 3" xfId="7908" xr:uid="{421806DC-F485-456C-A701-23CCB03FA97E}"/>
    <cellStyle name="Currency 13 3 5 3 2" xfId="11330" xr:uid="{0DD73563-7688-4E0B-8AF9-9EC6CFF65A0E}"/>
    <cellStyle name="Currency 13 3 5 3 2 2" xfId="25020" xr:uid="{E42EA0C3-844C-4128-8AC1-2E1A909451E8}"/>
    <cellStyle name="Currency 13 3 5 3 2 2 2" xfId="38712" xr:uid="{2BED2BA9-42DE-45B3-8095-DD34D76BD581}"/>
    <cellStyle name="Currency 13 3 5 3 2 2 3" xfId="53596" xr:uid="{228E8DB7-4369-40C6-B755-F1116E921902}"/>
    <cellStyle name="Currency 13 3 5 3 2 3" xfId="18176" xr:uid="{3F59FFB4-FEC7-4458-9D59-79AC35035F3C}"/>
    <cellStyle name="Currency 13 3 5 3 2 4" xfId="31866" xr:uid="{17670ACD-E3D4-48CA-890E-4E0B4964A636}"/>
    <cellStyle name="Currency 13 3 5 3 2 5" xfId="46750" xr:uid="{C8190F52-6EB5-4B03-9D2D-5E6562D58EE7}"/>
    <cellStyle name="Currency 13 3 5 3 3" xfId="21598" xr:uid="{30274D45-2978-4AC0-B8AA-D0F52B8A0AD8}"/>
    <cellStyle name="Currency 13 3 5 3 3 2" xfId="35290" xr:uid="{5B0CE83B-B68C-4ADA-8B3D-90B42A5D83AC}"/>
    <cellStyle name="Currency 13 3 5 3 3 3" xfId="50174" xr:uid="{5B1EE5A1-CD8E-4F82-91DD-E2551CC5080D}"/>
    <cellStyle name="Currency 13 3 5 3 4" xfId="14754" xr:uid="{44C5B756-29CA-407D-A2CE-97C948012506}"/>
    <cellStyle name="Currency 13 3 5 3 5" xfId="28444" xr:uid="{82BC136F-0AD9-4A13-AF77-CBE73308A21D}"/>
    <cellStyle name="Currency 13 3 5 3 6" xfId="43328" xr:uid="{62066D65-4C27-4CBF-BC52-596AB3D4180A}"/>
    <cellStyle name="Currency 13 3 5 4" xfId="9618" xr:uid="{4CADC265-5D6C-475F-9C87-32201FD31128}"/>
    <cellStyle name="Currency 13 3 5 4 2" xfId="23308" xr:uid="{046D4A7B-ADB9-4778-9FEC-8CAC3EBCE380}"/>
    <cellStyle name="Currency 13 3 5 4 2 2" xfId="37000" xr:uid="{ACDB22F0-E7EC-47DC-A68A-C099695E8FC2}"/>
    <cellStyle name="Currency 13 3 5 4 2 3" xfId="51884" xr:uid="{6F9BCC80-1E1F-45D9-80DC-E486867AA272}"/>
    <cellStyle name="Currency 13 3 5 4 3" xfId="16464" xr:uid="{5C9793EA-CA17-466E-BD8C-4A3FCB3BD877}"/>
    <cellStyle name="Currency 13 3 5 4 4" xfId="30154" xr:uid="{D82CB775-887A-49CA-8A9F-848D7EED8F8F}"/>
    <cellStyle name="Currency 13 3 5 4 5" xfId="45038" xr:uid="{134D9ACB-1AD9-4E30-A3E9-3CF6D4C16018}"/>
    <cellStyle name="Currency 13 3 5 5" xfId="19886" xr:uid="{44EAC83B-D256-4B7E-AC59-D86C677ACE43}"/>
    <cellStyle name="Currency 13 3 5 5 2" xfId="33578" xr:uid="{A7CD3DDB-9E04-4BCD-9C49-533AC7932AF5}"/>
    <cellStyle name="Currency 13 3 5 5 3" xfId="48462" xr:uid="{69A106D8-B752-441F-9DEF-C2A11877123B}"/>
    <cellStyle name="Currency 13 3 5 6" xfId="13042" xr:uid="{05D7AF77-A4AD-4E77-AC2B-5592BA95D19A}"/>
    <cellStyle name="Currency 13 3 5 7" xfId="26732" xr:uid="{63E4C310-2BD1-4662-977E-07CADB1CBCFB}"/>
    <cellStyle name="Currency 13 3 5 8" xfId="41616" xr:uid="{91DEADCE-189B-4DDA-85B9-3C43CA2698E6}"/>
    <cellStyle name="Currency 13 3 6" xfId="6196" xr:uid="{451FD1AE-7B5F-4918-B223-AF1BA2F15C83}"/>
    <cellStyle name="Currency 13 3 6 2" xfId="7910" xr:uid="{DD89842B-39E4-4B46-9C5F-C1796D42FA76}"/>
    <cellStyle name="Currency 13 3 6 2 2" xfId="11332" xr:uid="{B236C341-C523-4991-897A-5CC13DE23804}"/>
    <cellStyle name="Currency 13 3 6 2 2 2" xfId="25022" xr:uid="{B9E7D96A-D5A9-4E19-8D8B-650615F5FAD8}"/>
    <cellStyle name="Currency 13 3 6 2 2 2 2" xfId="38714" xr:uid="{6EDCE4DE-E305-4296-9FE1-66B034FA0F8D}"/>
    <cellStyle name="Currency 13 3 6 2 2 2 3" xfId="53598" xr:uid="{9614527E-B03F-4CC4-8E70-04F10219318E}"/>
    <cellStyle name="Currency 13 3 6 2 2 3" xfId="18178" xr:uid="{71D9C0FD-2326-435C-8863-344AD2A79B70}"/>
    <cellStyle name="Currency 13 3 6 2 2 4" xfId="31868" xr:uid="{7651795B-1FC0-46D7-BDB2-BFE4CE07968E}"/>
    <cellStyle name="Currency 13 3 6 2 2 5" xfId="46752" xr:uid="{A58A7425-F727-43E0-B112-D8085B180A81}"/>
    <cellStyle name="Currency 13 3 6 2 3" xfId="21600" xr:uid="{8EDDDA05-5B6E-4BF3-BB67-232452E23729}"/>
    <cellStyle name="Currency 13 3 6 2 3 2" xfId="35292" xr:uid="{0EFFDBD2-ED40-422E-9E8F-95C5E4C43CA8}"/>
    <cellStyle name="Currency 13 3 6 2 3 3" xfId="50176" xr:uid="{E00A1404-4A91-4DD7-B2C3-354A18B1219B}"/>
    <cellStyle name="Currency 13 3 6 2 4" xfId="14756" xr:uid="{9F2934BD-1207-4FE3-B39F-AAE90C04F4E2}"/>
    <cellStyle name="Currency 13 3 6 2 5" xfId="28446" xr:uid="{890FD8C9-3D93-4AD7-8A0E-0E2119815191}"/>
    <cellStyle name="Currency 13 3 6 2 6" xfId="43330" xr:uid="{D7FDDCF2-A0E8-48F1-895E-92788D6F1E3F}"/>
    <cellStyle name="Currency 13 3 6 3" xfId="9620" xr:uid="{0A11F98E-6603-4275-9722-61BC7919852C}"/>
    <cellStyle name="Currency 13 3 6 3 2" xfId="23310" xr:uid="{196974A7-7DBC-47DF-A913-528CB6805C4F}"/>
    <cellStyle name="Currency 13 3 6 3 2 2" xfId="37002" xr:uid="{076ABCDC-609F-49BF-8203-DB0CA3AB24C5}"/>
    <cellStyle name="Currency 13 3 6 3 2 3" xfId="51886" xr:uid="{E3A0C070-AC18-4649-9A8F-3E1A6EE4AC95}"/>
    <cellStyle name="Currency 13 3 6 3 3" xfId="16466" xr:uid="{29694095-97ED-4F72-8E02-BD8CAC4D973D}"/>
    <cellStyle name="Currency 13 3 6 3 4" xfId="30156" xr:uid="{887AB14E-C8DF-4411-A4AA-CC175CF02CB5}"/>
    <cellStyle name="Currency 13 3 6 3 5" xfId="45040" xr:uid="{A6756FBD-ECB0-4146-B234-58504A1C908E}"/>
    <cellStyle name="Currency 13 3 6 4" xfId="19888" xr:uid="{4BBCC5FD-26EA-457A-9C33-A38544AAF593}"/>
    <cellStyle name="Currency 13 3 6 4 2" xfId="33580" xr:uid="{935D7A47-6B8E-4836-A311-53AF07B60DD5}"/>
    <cellStyle name="Currency 13 3 6 4 3" xfId="48464" xr:uid="{E3C073CE-A121-41CB-B4FE-7F4D9149F78C}"/>
    <cellStyle name="Currency 13 3 6 5" xfId="13044" xr:uid="{25D5E8CE-21EB-4EEF-93A9-D746BEE6E0E6}"/>
    <cellStyle name="Currency 13 3 6 6" xfId="26734" xr:uid="{81400E8B-185B-4FEE-B43E-0E89DE1149D7}"/>
    <cellStyle name="Currency 13 3 6 7" xfId="41618" xr:uid="{4532D75D-E5C9-41AE-9EB9-F208ED1A9701}"/>
    <cellStyle name="Currency 13 3 7" xfId="6197" xr:uid="{A042A3AF-9D34-42D7-863D-C19014D0C0A4}"/>
    <cellStyle name="Currency 13 3 7 2" xfId="7911" xr:uid="{94943202-773D-4374-B083-C0EE91423285}"/>
    <cellStyle name="Currency 13 3 7 2 2" xfId="11333" xr:uid="{84E0F65A-D84E-4E65-A6C6-3A05EAB7DBAA}"/>
    <cellStyle name="Currency 13 3 7 2 2 2" xfId="25023" xr:uid="{442D637F-31C8-4217-A102-2519D83B7907}"/>
    <cellStyle name="Currency 13 3 7 2 2 2 2" xfId="38715" xr:uid="{BC8859B4-EA7B-4B30-A45C-D4BA0CA8E09C}"/>
    <cellStyle name="Currency 13 3 7 2 2 2 3" xfId="53599" xr:uid="{E21BC148-3815-4260-AD55-98C543A73006}"/>
    <cellStyle name="Currency 13 3 7 2 2 3" xfId="18179" xr:uid="{275AB74D-0A96-4516-87CD-D8897C846C4A}"/>
    <cellStyle name="Currency 13 3 7 2 2 4" xfId="31869" xr:uid="{BC7305F3-5507-4F17-BA0E-65417B30A8C7}"/>
    <cellStyle name="Currency 13 3 7 2 2 5" xfId="46753" xr:uid="{3A50131B-48B8-4430-AE95-C33C191FE5E7}"/>
    <cellStyle name="Currency 13 3 7 2 3" xfId="21601" xr:uid="{22C7D79D-2A38-402B-96B1-7F0C5E6783B8}"/>
    <cellStyle name="Currency 13 3 7 2 3 2" xfId="35293" xr:uid="{3DD9DC17-50EF-48D1-A34A-E98C0110A7A4}"/>
    <cellStyle name="Currency 13 3 7 2 3 3" xfId="50177" xr:uid="{7E24EA05-3AF7-44F8-B526-624F9201839F}"/>
    <cellStyle name="Currency 13 3 7 2 4" xfId="14757" xr:uid="{95B415F4-FAB3-46C8-B2AD-03999B3F3497}"/>
    <cellStyle name="Currency 13 3 7 2 5" xfId="28447" xr:uid="{E1AFEF2C-ED72-4403-81F7-CF87A6A51306}"/>
    <cellStyle name="Currency 13 3 7 2 6" xfId="43331" xr:uid="{188B3F49-3C84-4023-873B-A80ED71F6693}"/>
    <cellStyle name="Currency 13 3 7 3" xfId="9621" xr:uid="{674519A2-FB96-4A5D-AB6B-919508D5ED7D}"/>
    <cellStyle name="Currency 13 3 7 3 2" xfId="23311" xr:uid="{058C02E2-141A-4E97-B89E-917B053AE664}"/>
    <cellStyle name="Currency 13 3 7 3 2 2" xfId="37003" xr:uid="{AF160565-0C0C-4E3F-A7E8-FCAE8D99A4A5}"/>
    <cellStyle name="Currency 13 3 7 3 2 3" xfId="51887" xr:uid="{7AB259D7-3D6D-434B-BC96-BD05A8B499EB}"/>
    <cellStyle name="Currency 13 3 7 3 3" xfId="16467" xr:uid="{E157120D-1421-45B3-A6FE-95C26BEDC2C6}"/>
    <cellStyle name="Currency 13 3 7 3 4" xfId="30157" xr:uid="{F45CDBDD-7BCA-4E94-9CFB-26823F70CFED}"/>
    <cellStyle name="Currency 13 3 7 3 5" xfId="45041" xr:uid="{98151458-6F6B-4B1A-8457-04A536FBC711}"/>
    <cellStyle name="Currency 13 3 7 4" xfId="19889" xr:uid="{88074150-09DF-4846-8B0A-548C9C84CF1E}"/>
    <cellStyle name="Currency 13 3 7 4 2" xfId="33581" xr:uid="{187FDB66-FA7B-4303-B841-6C23130FCE6D}"/>
    <cellStyle name="Currency 13 3 7 4 3" xfId="48465" xr:uid="{61AD55DD-BEB6-4D51-914C-BE657622CE17}"/>
    <cellStyle name="Currency 13 3 7 5" xfId="13045" xr:uid="{666F0B3C-2A9F-4DD9-BF1A-64F90F3D99ED}"/>
    <cellStyle name="Currency 13 3 7 6" xfId="26735" xr:uid="{B00F0A5F-374B-4B34-9006-4481B2B8CF8F}"/>
    <cellStyle name="Currency 13 3 7 7" xfId="41619" xr:uid="{80FC9890-CC6C-41B6-92D7-7F3C7E95F065}"/>
    <cellStyle name="Currency 13 3 8" xfId="7882" xr:uid="{ECFE3956-BA22-4984-BF07-EC5B0F7795CE}"/>
    <cellStyle name="Currency 13 3 8 2" xfId="11304" xr:uid="{EB1FA831-8BA8-4809-8719-7DFA742A3C62}"/>
    <cellStyle name="Currency 13 3 8 2 2" xfId="24994" xr:uid="{DBFA793C-D3DB-45A5-89A6-ED1D8FBDD04C}"/>
    <cellStyle name="Currency 13 3 8 2 2 2" xfId="38686" xr:uid="{E48ABF42-2317-48EC-9EFF-23B0B484C9A5}"/>
    <cellStyle name="Currency 13 3 8 2 2 3" xfId="53570" xr:uid="{35A8016B-59A1-4D34-B7FD-399613EC788E}"/>
    <cellStyle name="Currency 13 3 8 2 3" xfId="18150" xr:uid="{68E38A3F-A7A9-41AC-B839-6C3500CE8262}"/>
    <cellStyle name="Currency 13 3 8 2 4" xfId="31840" xr:uid="{04E7C4C2-1F5E-4A70-8EC1-C283517E83AC}"/>
    <cellStyle name="Currency 13 3 8 2 5" xfId="46724" xr:uid="{DF856D48-2529-4831-A631-E5A2B48E4F56}"/>
    <cellStyle name="Currency 13 3 8 3" xfId="21572" xr:uid="{C8675315-3851-4C0D-991A-0385965B2B0D}"/>
    <cellStyle name="Currency 13 3 8 3 2" xfId="35264" xr:uid="{03D8119B-C9DC-43DF-BA68-10BA7652CD17}"/>
    <cellStyle name="Currency 13 3 8 3 3" xfId="50148" xr:uid="{DAE23BF4-8293-4480-A36A-96C53A11830E}"/>
    <cellStyle name="Currency 13 3 8 4" xfId="14728" xr:uid="{BB35F5F8-AF3B-4151-A36A-6D92B44CF1E4}"/>
    <cellStyle name="Currency 13 3 8 5" xfId="28418" xr:uid="{16EBBE94-42E8-4F61-82A7-9B74AA69172E}"/>
    <cellStyle name="Currency 13 3 8 6" xfId="43302" xr:uid="{9BDB11FE-AF97-430B-B7E2-D987F6DD236D}"/>
    <cellStyle name="Currency 13 3 9" xfId="9592" xr:uid="{B9068D6F-6423-44EB-AB77-5033AADA5B41}"/>
    <cellStyle name="Currency 13 3 9 2" xfId="23282" xr:uid="{E3676825-E1C0-4C75-BBFC-DB93D93DDB2A}"/>
    <cellStyle name="Currency 13 3 9 2 2" xfId="36974" xr:uid="{0BEC0BBB-5FAD-4E8B-BFFE-583B9E910B2D}"/>
    <cellStyle name="Currency 13 3 9 2 3" xfId="51858" xr:uid="{0258FBD8-8961-4615-B4B2-D8DE75DC0E76}"/>
    <cellStyle name="Currency 13 3 9 3" xfId="16438" xr:uid="{2411F188-E5DC-45E4-ABFC-9E2B9855B757}"/>
    <cellStyle name="Currency 13 3 9 4" xfId="30128" xr:uid="{F2FD6753-ECB0-4466-A98D-9111510DCFBA}"/>
    <cellStyle name="Currency 13 3 9 5" xfId="45012" xr:uid="{434015B3-1866-445A-B487-E1B394094561}"/>
    <cellStyle name="Currency 13 4" xfId="4336" xr:uid="{29579D0A-D196-41CC-AFEA-703CAD5B74F4}"/>
    <cellStyle name="Currency 13 4 10" xfId="13046" xr:uid="{BA2F8A07-F783-4D5B-86DB-F42B189EF537}"/>
    <cellStyle name="Currency 13 4 10 2" xfId="40744" xr:uid="{956BA9FD-21F7-453F-8700-A9E936C7A5BD}"/>
    <cellStyle name="Currency 13 4 11" xfId="26736" xr:uid="{089B0682-F8EB-4C49-B4F5-6AF80EBFEE5E}"/>
    <cellStyle name="Currency 13 4 12" xfId="41620" xr:uid="{B449B483-7FBA-4D6C-99B1-8188BDA56895}"/>
    <cellStyle name="Currency 13 4 13" xfId="6198" xr:uid="{42522975-30F9-4EE2-B5B7-7AF72194D57F}"/>
    <cellStyle name="Currency 13 4 2" xfId="6199" xr:uid="{C8F5EF3D-21CA-48A2-9CBC-C1F4EB371A64}"/>
    <cellStyle name="Currency 13 4 2 10" xfId="41621" xr:uid="{45A3B1D0-F49F-4DA3-854B-9C5204EFB42D}"/>
    <cellStyle name="Currency 13 4 2 2" xfId="6200" xr:uid="{2383F078-13A6-4C0A-998E-63CA60EA5D7A}"/>
    <cellStyle name="Currency 13 4 2 2 2" xfId="6201" xr:uid="{FF81A2AB-A676-4CC4-89E8-9FE006E15893}"/>
    <cellStyle name="Currency 13 4 2 2 2 2" xfId="7915" xr:uid="{51CD642A-9FCC-444B-BFC0-8D5036A6844D}"/>
    <cellStyle name="Currency 13 4 2 2 2 2 2" xfId="11337" xr:uid="{24E43C61-5F67-4B11-B54A-5D1D8CCE5CC3}"/>
    <cellStyle name="Currency 13 4 2 2 2 2 2 2" xfId="25027" xr:uid="{AA588164-2C65-405D-B6EA-163CFF1FB15F}"/>
    <cellStyle name="Currency 13 4 2 2 2 2 2 2 2" xfId="38719" xr:uid="{DE98C4F0-0AD0-4103-8C08-A2C755C79306}"/>
    <cellStyle name="Currency 13 4 2 2 2 2 2 2 3" xfId="53603" xr:uid="{2CA0799E-7322-48B0-8897-07EEFA5D88B8}"/>
    <cellStyle name="Currency 13 4 2 2 2 2 2 3" xfId="18183" xr:uid="{17CC83CA-CD65-42F7-A67B-16BA71BF67A6}"/>
    <cellStyle name="Currency 13 4 2 2 2 2 2 4" xfId="31873" xr:uid="{77ABC63E-F016-4294-9304-728A7C672E64}"/>
    <cellStyle name="Currency 13 4 2 2 2 2 2 5" xfId="46757" xr:uid="{DFAF989D-8879-4CA7-AF20-B5F8942D2922}"/>
    <cellStyle name="Currency 13 4 2 2 2 2 3" xfId="21605" xr:uid="{D8B9C9B9-F8CB-4DD5-9222-2EF99B50F603}"/>
    <cellStyle name="Currency 13 4 2 2 2 2 3 2" xfId="35297" xr:uid="{ED16492A-B5A2-4077-83D2-94CFC83F58C5}"/>
    <cellStyle name="Currency 13 4 2 2 2 2 3 3" xfId="50181" xr:uid="{FBB08CEC-D624-45A9-99DE-50705159CAD2}"/>
    <cellStyle name="Currency 13 4 2 2 2 2 4" xfId="14761" xr:uid="{827AB220-2C83-4F63-8D8D-A30D1AEEF043}"/>
    <cellStyle name="Currency 13 4 2 2 2 2 5" xfId="28451" xr:uid="{0A2B9C1B-7379-4AFF-8A8A-EB2CA2DD1BFC}"/>
    <cellStyle name="Currency 13 4 2 2 2 2 6" xfId="43335" xr:uid="{E851225D-CB46-4E9B-8E84-75F9A520FE58}"/>
    <cellStyle name="Currency 13 4 2 2 2 3" xfId="9625" xr:uid="{ED4CBFBE-08E4-4C4C-A807-DC77407F7ECB}"/>
    <cellStyle name="Currency 13 4 2 2 2 3 2" xfId="23315" xr:uid="{AEAAA770-8191-4241-8474-84D4C0C33FAC}"/>
    <cellStyle name="Currency 13 4 2 2 2 3 2 2" xfId="37007" xr:uid="{2D2099C8-788C-443A-883E-F3E259966ACA}"/>
    <cellStyle name="Currency 13 4 2 2 2 3 2 3" xfId="51891" xr:uid="{DA9F5D18-81F2-4504-880E-8AFF2DECE0A1}"/>
    <cellStyle name="Currency 13 4 2 2 2 3 3" xfId="16471" xr:uid="{85540ECA-1C34-4F59-BF22-41FCA34D4DB3}"/>
    <cellStyle name="Currency 13 4 2 2 2 3 4" xfId="30161" xr:uid="{9F383645-1C02-499D-8B74-52BB53921E85}"/>
    <cellStyle name="Currency 13 4 2 2 2 3 5" xfId="45045" xr:uid="{09E82777-9B33-4CBD-A446-A540094FF5B5}"/>
    <cellStyle name="Currency 13 4 2 2 2 4" xfId="19893" xr:uid="{FB669E5F-A524-4B7E-AB9A-B67FBA5F8379}"/>
    <cellStyle name="Currency 13 4 2 2 2 4 2" xfId="33585" xr:uid="{7DFD3FAC-D98B-4F97-A4AD-BC390E12EA84}"/>
    <cellStyle name="Currency 13 4 2 2 2 4 3" xfId="48469" xr:uid="{107070F4-5A85-4DEE-91D0-3C0E87B5C750}"/>
    <cellStyle name="Currency 13 4 2 2 2 5" xfId="13049" xr:uid="{EA4B2BFE-7048-49F4-92F9-84E3167A3DAF}"/>
    <cellStyle name="Currency 13 4 2 2 2 6" xfId="26739" xr:uid="{5D8C90C2-CD49-4599-BCF7-F33E834553C1}"/>
    <cellStyle name="Currency 13 4 2 2 2 7" xfId="41623" xr:uid="{0C3C6977-2F20-4909-B68E-ACCB6AA6D8CF}"/>
    <cellStyle name="Currency 13 4 2 2 3" xfId="7914" xr:uid="{FBB236D5-9900-4144-B28F-F5C55D24A9AF}"/>
    <cellStyle name="Currency 13 4 2 2 3 2" xfId="11336" xr:uid="{8094736D-62B2-49AF-ABCD-6860B860E388}"/>
    <cellStyle name="Currency 13 4 2 2 3 2 2" xfId="25026" xr:uid="{D57CDF43-F83C-4095-979B-6AEA9A4AB631}"/>
    <cellStyle name="Currency 13 4 2 2 3 2 2 2" xfId="38718" xr:uid="{8FB6FEF3-A4B4-4226-93E2-C829B0A2D16B}"/>
    <cellStyle name="Currency 13 4 2 2 3 2 2 3" xfId="53602" xr:uid="{A0D0FAAC-89B8-4C12-92BE-5D0726FE68DD}"/>
    <cellStyle name="Currency 13 4 2 2 3 2 3" xfId="18182" xr:uid="{BAACD395-D909-408A-AE83-B8250F49C40C}"/>
    <cellStyle name="Currency 13 4 2 2 3 2 4" xfId="31872" xr:uid="{4400062B-6972-463C-8617-F4E394B893EA}"/>
    <cellStyle name="Currency 13 4 2 2 3 2 5" xfId="46756" xr:uid="{4CF0432D-A3A7-4551-9546-59FFB1FD2D5A}"/>
    <cellStyle name="Currency 13 4 2 2 3 3" xfId="21604" xr:uid="{A881C3EA-AB2A-45FC-AC66-A10C0D51F152}"/>
    <cellStyle name="Currency 13 4 2 2 3 3 2" xfId="35296" xr:uid="{230AA3FD-DB23-4139-888C-9F6018AF26C0}"/>
    <cellStyle name="Currency 13 4 2 2 3 3 3" xfId="50180" xr:uid="{FCE5DF17-D22B-4705-9143-DF2622560991}"/>
    <cellStyle name="Currency 13 4 2 2 3 4" xfId="14760" xr:uid="{B02EA700-45C9-45F8-819C-FC3A6DE0F588}"/>
    <cellStyle name="Currency 13 4 2 2 3 5" xfId="28450" xr:uid="{50E287F9-2B9F-4980-BAAA-C533359A2A5E}"/>
    <cellStyle name="Currency 13 4 2 2 3 6" xfId="43334" xr:uid="{646A8BCB-4FD5-4D42-A432-CA9FB79EC18C}"/>
    <cellStyle name="Currency 13 4 2 2 4" xfId="9624" xr:uid="{24DF53F6-5DD9-4BD7-8198-BC283089C54F}"/>
    <cellStyle name="Currency 13 4 2 2 4 2" xfId="23314" xr:uid="{2C2C4EAA-CCB6-4966-BEA0-C8F89470280C}"/>
    <cellStyle name="Currency 13 4 2 2 4 2 2" xfId="37006" xr:uid="{271593B4-CC5B-4D66-8A30-4EB4D6B5B360}"/>
    <cellStyle name="Currency 13 4 2 2 4 2 3" xfId="51890" xr:uid="{B78E12DE-CA83-4F11-8C89-219927336B51}"/>
    <cellStyle name="Currency 13 4 2 2 4 3" xfId="16470" xr:uid="{A8A66C41-E878-4E68-9F1F-DD9DBB1F84DE}"/>
    <cellStyle name="Currency 13 4 2 2 4 4" xfId="30160" xr:uid="{23D8F4C2-4C57-48DE-B434-AFE07B032DA0}"/>
    <cellStyle name="Currency 13 4 2 2 4 5" xfId="45044" xr:uid="{F64F9EBE-231A-40B6-8283-8D53870A12F1}"/>
    <cellStyle name="Currency 13 4 2 2 5" xfId="19892" xr:uid="{C0EBAE35-F40F-4893-8D6E-DC882184A8BF}"/>
    <cellStyle name="Currency 13 4 2 2 5 2" xfId="33584" xr:uid="{660C5BC5-D25E-4676-81C3-5CC475206D4A}"/>
    <cellStyle name="Currency 13 4 2 2 5 3" xfId="48468" xr:uid="{F961CE0A-1A33-4A5D-AFFF-B7F3EA35BC2A}"/>
    <cellStyle name="Currency 13 4 2 2 6" xfId="13048" xr:uid="{136303C7-6875-424D-B5D5-746C3CCB25E5}"/>
    <cellStyle name="Currency 13 4 2 2 7" xfId="26738" xr:uid="{96F82225-AF64-45B0-8F8D-98525427EF85}"/>
    <cellStyle name="Currency 13 4 2 2 8" xfId="41622" xr:uid="{03338218-86D4-4F65-BB72-437D64D7D392}"/>
    <cellStyle name="Currency 13 4 2 3" xfId="6202" xr:uid="{6976B35A-202E-48B6-93A1-4ED2445F6857}"/>
    <cellStyle name="Currency 13 4 2 3 2" xfId="7916" xr:uid="{42FC4967-483A-498E-8DA3-5D34140F70C5}"/>
    <cellStyle name="Currency 13 4 2 3 2 2" xfId="11338" xr:uid="{58D03726-2A1E-4A66-8EEA-E09232E26D35}"/>
    <cellStyle name="Currency 13 4 2 3 2 2 2" xfId="25028" xr:uid="{0B1436FE-D6E6-43CD-B0DF-F78EE24700DE}"/>
    <cellStyle name="Currency 13 4 2 3 2 2 2 2" xfId="38720" xr:uid="{C77B8B5B-9ABF-4B7F-B338-2F9204F788A3}"/>
    <cellStyle name="Currency 13 4 2 3 2 2 2 3" xfId="53604" xr:uid="{10001C7A-E8DD-4981-A2EF-800593D72EAD}"/>
    <cellStyle name="Currency 13 4 2 3 2 2 3" xfId="18184" xr:uid="{0F43764E-F798-4DF9-90F6-D93A225EC0E6}"/>
    <cellStyle name="Currency 13 4 2 3 2 2 4" xfId="31874" xr:uid="{892A3C4A-6765-4636-8369-C7F294C6F4A9}"/>
    <cellStyle name="Currency 13 4 2 3 2 2 5" xfId="46758" xr:uid="{36517D8E-8E50-42EC-81A4-C8BF379E44F7}"/>
    <cellStyle name="Currency 13 4 2 3 2 3" xfId="21606" xr:uid="{5D4D70C8-4173-4A81-80BC-919C9F2CD1CF}"/>
    <cellStyle name="Currency 13 4 2 3 2 3 2" xfId="35298" xr:uid="{BF1792E7-4D13-4D48-9D62-3E0D90B296AD}"/>
    <cellStyle name="Currency 13 4 2 3 2 3 3" xfId="50182" xr:uid="{06EC7FDC-69E1-4A3E-87DD-6905F8873EE3}"/>
    <cellStyle name="Currency 13 4 2 3 2 4" xfId="14762" xr:uid="{5207F2D6-FAE7-46CB-895D-C86D47F23FD2}"/>
    <cellStyle name="Currency 13 4 2 3 2 5" xfId="28452" xr:uid="{C38004F4-E015-439C-97E4-96E239D08EB3}"/>
    <cellStyle name="Currency 13 4 2 3 2 6" xfId="43336" xr:uid="{EA39A3B2-629E-4338-B435-52A89435D8DD}"/>
    <cellStyle name="Currency 13 4 2 3 3" xfId="9626" xr:uid="{D0BE8B84-AE0E-43C7-95BA-AB7C6A545DE9}"/>
    <cellStyle name="Currency 13 4 2 3 3 2" xfId="23316" xr:uid="{29719896-4664-41F0-9127-B67369622523}"/>
    <cellStyle name="Currency 13 4 2 3 3 2 2" xfId="37008" xr:uid="{EDAAD54B-1CA8-4044-A915-1FE9316071C9}"/>
    <cellStyle name="Currency 13 4 2 3 3 2 3" xfId="51892" xr:uid="{9C6D4AFE-8B78-49AF-AAE4-ED218A522325}"/>
    <cellStyle name="Currency 13 4 2 3 3 3" xfId="16472" xr:uid="{3080AD67-4696-4B3F-BE43-7370A44D9C3C}"/>
    <cellStyle name="Currency 13 4 2 3 3 4" xfId="30162" xr:uid="{0C088235-4CBE-413C-9CB6-873B0324C51E}"/>
    <cellStyle name="Currency 13 4 2 3 3 5" xfId="45046" xr:uid="{2CBD15F9-3D83-4DA4-905D-63240E690DC6}"/>
    <cellStyle name="Currency 13 4 2 3 4" xfId="19894" xr:uid="{421CA80A-B8CF-4F29-BF9C-1C05A2998A05}"/>
    <cellStyle name="Currency 13 4 2 3 4 2" xfId="33586" xr:uid="{AA294BC6-1D17-4141-B7E9-12D1EE028C5B}"/>
    <cellStyle name="Currency 13 4 2 3 4 3" xfId="48470" xr:uid="{0E197F26-8029-484D-B822-DF49BEBD9989}"/>
    <cellStyle name="Currency 13 4 2 3 5" xfId="13050" xr:uid="{1CC1167E-47CF-4B9B-9985-0735697D1FA1}"/>
    <cellStyle name="Currency 13 4 2 3 6" xfId="26740" xr:uid="{67C619E8-EC81-40E4-9981-1FFE597AD9E6}"/>
    <cellStyle name="Currency 13 4 2 3 7" xfId="41624" xr:uid="{ED6B0012-06F7-4520-9037-1A73186BC56D}"/>
    <cellStyle name="Currency 13 4 2 4" xfId="6203" xr:uid="{5A4D42A3-1896-4881-A6DF-BE95BDFEF021}"/>
    <cellStyle name="Currency 13 4 2 4 2" xfId="7917" xr:uid="{4545F638-7DFC-4144-8D79-C12E1B1EE5C2}"/>
    <cellStyle name="Currency 13 4 2 4 2 2" xfId="11339" xr:uid="{4ED27EDA-06D8-4E63-9055-5C7D3CDCA250}"/>
    <cellStyle name="Currency 13 4 2 4 2 2 2" xfId="25029" xr:uid="{273BE3ED-053B-41F8-AF6C-25CD801498A9}"/>
    <cellStyle name="Currency 13 4 2 4 2 2 2 2" xfId="38721" xr:uid="{459B1243-D46A-4A46-8513-7B861555BC4F}"/>
    <cellStyle name="Currency 13 4 2 4 2 2 2 3" xfId="53605" xr:uid="{7330CCCD-7948-4A31-9561-FE0AD0BCAAF8}"/>
    <cellStyle name="Currency 13 4 2 4 2 2 3" xfId="18185" xr:uid="{CC7A9245-7819-4087-A1BE-1EA8F3D007A6}"/>
    <cellStyle name="Currency 13 4 2 4 2 2 4" xfId="31875" xr:uid="{6E59A4F1-B62D-4C1C-906E-3BF9D43205AB}"/>
    <cellStyle name="Currency 13 4 2 4 2 2 5" xfId="46759" xr:uid="{19AE2BBE-F786-43E2-B659-4C4BA60F3B97}"/>
    <cellStyle name="Currency 13 4 2 4 2 3" xfId="21607" xr:uid="{D8B4D121-8813-409D-8603-2B4CD23A3104}"/>
    <cellStyle name="Currency 13 4 2 4 2 3 2" xfId="35299" xr:uid="{3C94C87F-0714-4145-BB3D-7F3F51A7BAE2}"/>
    <cellStyle name="Currency 13 4 2 4 2 3 3" xfId="50183" xr:uid="{A49343D7-B604-42E2-B81A-C42FEC69E1EA}"/>
    <cellStyle name="Currency 13 4 2 4 2 4" xfId="14763" xr:uid="{11D5F4DB-D39D-48E9-B475-E41EE8AAADCB}"/>
    <cellStyle name="Currency 13 4 2 4 2 5" xfId="28453" xr:uid="{97F0409E-3C3E-474E-AD8A-D6D95C2C4802}"/>
    <cellStyle name="Currency 13 4 2 4 2 6" xfId="43337" xr:uid="{996C3540-19BD-4D83-AAB7-6AA339403522}"/>
    <cellStyle name="Currency 13 4 2 4 3" xfId="9627" xr:uid="{0C90596F-E14E-4252-84C2-F7F603F08E2A}"/>
    <cellStyle name="Currency 13 4 2 4 3 2" xfId="23317" xr:uid="{92BA6396-8C7E-47E5-AE67-11B9982240B7}"/>
    <cellStyle name="Currency 13 4 2 4 3 2 2" xfId="37009" xr:uid="{82C1414D-63FA-4E71-AA43-8C4056770C58}"/>
    <cellStyle name="Currency 13 4 2 4 3 2 3" xfId="51893" xr:uid="{0E4C562D-9B05-4E0C-967E-931D274546C1}"/>
    <cellStyle name="Currency 13 4 2 4 3 3" xfId="16473" xr:uid="{711B8399-A7BC-41E7-AE95-6482658E1ED1}"/>
    <cellStyle name="Currency 13 4 2 4 3 4" xfId="30163" xr:uid="{16E67789-1047-4007-9B73-1AE30F55D23D}"/>
    <cellStyle name="Currency 13 4 2 4 3 5" xfId="45047" xr:uid="{E502A222-EDF6-4119-BB4F-BB1222B515EF}"/>
    <cellStyle name="Currency 13 4 2 4 4" xfId="19895" xr:uid="{33F6BDC8-FDD4-48E3-8D44-F47B767152F0}"/>
    <cellStyle name="Currency 13 4 2 4 4 2" xfId="33587" xr:uid="{C9A6254E-9E38-4562-9E52-33A9A0409355}"/>
    <cellStyle name="Currency 13 4 2 4 4 3" xfId="48471" xr:uid="{B5B76A3F-8A16-4614-882F-049562D504AD}"/>
    <cellStyle name="Currency 13 4 2 4 5" xfId="13051" xr:uid="{ABBE1883-E2B5-4150-8366-CFC01443CF62}"/>
    <cellStyle name="Currency 13 4 2 4 6" xfId="26741" xr:uid="{1B2E9081-581B-4BEB-8ABC-3E14E8F0AAA5}"/>
    <cellStyle name="Currency 13 4 2 4 7" xfId="41625" xr:uid="{4083E326-11DB-418E-BF60-BF0886B91386}"/>
    <cellStyle name="Currency 13 4 2 5" xfId="7913" xr:uid="{00843082-7DBF-4829-9A8D-426B5E72BC32}"/>
    <cellStyle name="Currency 13 4 2 5 2" xfId="11335" xr:uid="{3B7A2B8E-8439-4CA1-974B-0A4F35B3BC8A}"/>
    <cellStyle name="Currency 13 4 2 5 2 2" xfId="25025" xr:uid="{AE262409-F116-4FAC-A05A-BAF497BDBE76}"/>
    <cellStyle name="Currency 13 4 2 5 2 2 2" xfId="38717" xr:uid="{DA789ACA-5AFE-4049-9562-459270594033}"/>
    <cellStyle name="Currency 13 4 2 5 2 2 3" xfId="53601" xr:uid="{1BC65BF1-FF32-445B-B44F-D55F315BAB80}"/>
    <cellStyle name="Currency 13 4 2 5 2 3" xfId="18181" xr:uid="{DECE995C-7E60-42FC-BBC2-B27EF9E0F471}"/>
    <cellStyle name="Currency 13 4 2 5 2 4" xfId="31871" xr:uid="{213EA7D7-43EF-4780-809F-CF91372DC30F}"/>
    <cellStyle name="Currency 13 4 2 5 2 5" xfId="46755" xr:uid="{ED409720-902C-4E9F-9D5B-6173ACA74FC7}"/>
    <cellStyle name="Currency 13 4 2 5 3" xfId="21603" xr:uid="{26EA4299-F276-45BC-B763-B37646AFB8B3}"/>
    <cellStyle name="Currency 13 4 2 5 3 2" xfId="35295" xr:uid="{1FB5CCE6-67FA-4E77-ADBE-54EFE87689FB}"/>
    <cellStyle name="Currency 13 4 2 5 3 3" xfId="50179" xr:uid="{8E769EDE-A038-43D7-9F90-8D25B7ADD707}"/>
    <cellStyle name="Currency 13 4 2 5 4" xfId="14759" xr:uid="{70E2EE68-C515-4DBA-9325-8C2A3FECF27D}"/>
    <cellStyle name="Currency 13 4 2 5 5" xfId="28449" xr:uid="{F3B7B3AA-59DE-42FC-828D-D199B8EAA540}"/>
    <cellStyle name="Currency 13 4 2 5 6" xfId="43333" xr:uid="{DACA8456-5B5F-44FF-A0C4-57F2183C0C8D}"/>
    <cellStyle name="Currency 13 4 2 6" xfId="9623" xr:uid="{B8A0F526-C114-44AD-85AA-567C4390EF6B}"/>
    <cellStyle name="Currency 13 4 2 6 2" xfId="23313" xr:uid="{1FDE445A-5419-4235-82CF-F0EC2A9607EA}"/>
    <cellStyle name="Currency 13 4 2 6 2 2" xfId="37005" xr:uid="{AFF13103-60DE-40C9-906E-F4EAE5A1E8A9}"/>
    <cellStyle name="Currency 13 4 2 6 2 3" xfId="51889" xr:uid="{D0C5E291-B884-48B5-8D36-000CAFA93D6B}"/>
    <cellStyle name="Currency 13 4 2 6 3" xfId="16469" xr:uid="{FEE3D99F-62DC-4645-A5F4-CCC6FC851167}"/>
    <cellStyle name="Currency 13 4 2 6 4" xfId="30159" xr:uid="{36966E39-E0B0-4D09-AD4A-DB51F4BADB81}"/>
    <cellStyle name="Currency 13 4 2 6 5" xfId="45043" xr:uid="{4C9E0585-C445-4C05-B362-B085CE9210F4}"/>
    <cellStyle name="Currency 13 4 2 7" xfId="19891" xr:uid="{604F67BC-BF11-4756-A2F9-C661870C1A82}"/>
    <cellStyle name="Currency 13 4 2 7 2" xfId="33583" xr:uid="{7B84E85E-2125-47B1-B0C8-0895629D52A4}"/>
    <cellStyle name="Currency 13 4 2 7 3" xfId="48467" xr:uid="{1583D50D-755F-496D-91CF-27C9056A02D0}"/>
    <cellStyle name="Currency 13 4 2 8" xfId="13047" xr:uid="{623C3F79-C112-4400-96EF-0300B9A56C61}"/>
    <cellStyle name="Currency 13 4 2 9" xfId="26737" xr:uid="{C8B8F927-71DA-4D7E-9B4C-CE16DEC6BE92}"/>
    <cellStyle name="Currency 13 4 3" xfId="6204" xr:uid="{C223F690-62A8-4F53-8130-C711B5271D43}"/>
    <cellStyle name="Currency 13 4 3 10" xfId="41626" xr:uid="{BD3B6C1F-00EC-4D56-BE3B-77C8D27FC884}"/>
    <cellStyle name="Currency 13 4 3 2" xfId="6205" xr:uid="{E360FF92-6DFE-4C09-8BD5-A1F67A32CE80}"/>
    <cellStyle name="Currency 13 4 3 2 2" xfId="6206" xr:uid="{068B8416-DFB6-4B6C-A65D-FC9E88098C5C}"/>
    <cellStyle name="Currency 13 4 3 2 2 2" xfId="7920" xr:uid="{A3ADF652-6CD0-4CE5-935D-929861577A88}"/>
    <cellStyle name="Currency 13 4 3 2 2 2 2" xfId="11342" xr:uid="{5448ED24-2965-43D3-AFBE-0962874AF568}"/>
    <cellStyle name="Currency 13 4 3 2 2 2 2 2" xfId="25032" xr:uid="{B23584A3-14E3-4475-966F-97490D0044B9}"/>
    <cellStyle name="Currency 13 4 3 2 2 2 2 2 2" xfId="38724" xr:uid="{BB8BA804-E9CA-4DE1-9248-9D5CD01EB2B8}"/>
    <cellStyle name="Currency 13 4 3 2 2 2 2 2 3" xfId="53608" xr:uid="{DBFF38D2-EC04-47F2-A83B-47AFC4C29873}"/>
    <cellStyle name="Currency 13 4 3 2 2 2 2 3" xfId="18188" xr:uid="{DB7A0693-DBC3-4568-8B7E-EF9C4EDB1C86}"/>
    <cellStyle name="Currency 13 4 3 2 2 2 2 4" xfId="31878" xr:uid="{01CB948A-4237-4DF1-92D9-80F0261ED2DE}"/>
    <cellStyle name="Currency 13 4 3 2 2 2 2 5" xfId="46762" xr:uid="{723D1F8C-C949-4B12-A81C-48B3D0EF232F}"/>
    <cellStyle name="Currency 13 4 3 2 2 2 3" xfId="21610" xr:uid="{93F0D96C-B9B4-46FD-9D71-8F397E4066C3}"/>
    <cellStyle name="Currency 13 4 3 2 2 2 3 2" xfId="35302" xr:uid="{1AB44DA3-9E60-4D09-932B-D9F7811F17FF}"/>
    <cellStyle name="Currency 13 4 3 2 2 2 3 3" xfId="50186" xr:uid="{9F299AC2-58BB-4DE6-869F-5837BF3D6FD3}"/>
    <cellStyle name="Currency 13 4 3 2 2 2 4" xfId="14766" xr:uid="{C6821DD0-5EF8-4D7A-9C57-158B46779509}"/>
    <cellStyle name="Currency 13 4 3 2 2 2 5" xfId="28456" xr:uid="{4E835BE7-A44B-4846-A3F0-E85FA1F93791}"/>
    <cellStyle name="Currency 13 4 3 2 2 2 6" xfId="43340" xr:uid="{8F57745F-CE03-4A98-96F5-1250FEB9EC76}"/>
    <cellStyle name="Currency 13 4 3 2 2 3" xfId="9630" xr:uid="{F84DA6C3-A60F-479B-BD2E-77E1ADFC981F}"/>
    <cellStyle name="Currency 13 4 3 2 2 3 2" xfId="23320" xr:uid="{B37C6E66-ECFB-416E-B54C-FDFF3681F5D3}"/>
    <cellStyle name="Currency 13 4 3 2 2 3 2 2" xfId="37012" xr:uid="{8D82B471-CF9A-4B7E-B0EF-251F1AC37031}"/>
    <cellStyle name="Currency 13 4 3 2 2 3 2 3" xfId="51896" xr:uid="{84DCF85F-0481-4FEB-B1D2-5188E8ED33CC}"/>
    <cellStyle name="Currency 13 4 3 2 2 3 3" xfId="16476" xr:uid="{D21BF426-5C55-4F37-BD33-291CA2CE4B90}"/>
    <cellStyle name="Currency 13 4 3 2 2 3 4" xfId="30166" xr:uid="{07654B38-58AB-4304-9829-0078DEE44528}"/>
    <cellStyle name="Currency 13 4 3 2 2 3 5" xfId="45050" xr:uid="{698F9579-C75E-4EA7-96AF-491E23F280BE}"/>
    <cellStyle name="Currency 13 4 3 2 2 4" xfId="19898" xr:uid="{08C8C37B-294F-49FF-8F7C-529CEC714BC3}"/>
    <cellStyle name="Currency 13 4 3 2 2 4 2" xfId="33590" xr:uid="{04C1C367-C2F3-4902-BFDE-132AA61E7ED6}"/>
    <cellStyle name="Currency 13 4 3 2 2 4 3" xfId="48474" xr:uid="{75944687-5705-420E-A751-388A3629E0D6}"/>
    <cellStyle name="Currency 13 4 3 2 2 5" xfId="13054" xr:uid="{4EAAB427-564C-4807-9504-34540C50D1EE}"/>
    <cellStyle name="Currency 13 4 3 2 2 6" xfId="26744" xr:uid="{7FA64E64-9F6A-44B5-903F-F3845B5684D0}"/>
    <cellStyle name="Currency 13 4 3 2 2 7" xfId="41628" xr:uid="{3A7468A6-65EC-4FFF-A377-C7D7FCD285ED}"/>
    <cellStyle name="Currency 13 4 3 2 3" xfId="7919" xr:uid="{C5D586A7-A34C-42F7-B894-02B99D102264}"/>
    <cellStyle name="Currency 13 4 3 2 3 2" xfId="11341" xr:uid="{6B94FB66-3F93-481C-8505-CFBBEAB358E8}"/>
    <cellStyle name="Currency 13 4 3 2 3 2 2" xfId="25031" xr:uid="{89203BDC-92B9-4CB7-A2B3-C12F629C2687}"/>
    <cellStyle name="Currency 13 4 3 2 3 2 2 2" xfId="38723" xr:uid="{25911FAC-34F9-4F71-914A-98838A3C4BE8}"/>
    <cellStyle name="Currency 13 4 3 2 3 2 2 3" xfId="53607" xr:uid="{EDD4A98B-3F92-4D55-93F1-D2A2368F0EB9}"/>
    <cellStyle name="Currency 13 4 3 2 3 2 3" xfId="18187" xr:uid="{5E815935-4B86-4B59-8A48-2DBA0D93DEDA}"/>
    <cellStyle name="Currency 13 4 3 2 3 2 4" xfId="31877" xr:uid="{A79B24A8-049D-4A35-9B59-BAB8DBE37C5B}"/>
    <cellStyle name="Currency 13 4 3 2 3 2 5" xfId="46761" xr:uid="{2120D65E-AA28-40DD-85B1-219B2A6106B8}"/>
    <cellStyle name="Currency 13 4 3 2 3 3" xfId="21609" xr:uid="{58CB1D04-517C-4B0D-A2BA-90B81681F885}"/>
    <cellStyle name="Currency 13 4 3 2 3 3 2" xfId="35301" xr:uid="{31022341-8FEC-4345-BAF8-D7CC04700FBC}"/>
    <cellStyle name="Currency 13 4 3 2 3 3 3" xfId="50185" xr:uid="{BC25D5FF-A1B7-4744-9BD7-586250EBDE02}"/>
    <cellStyle name="Currency 13 4 3 2 3 4" xfId="14765" xr:uid="{5D3C761C-4131-4795-9945-DB0077C039A9}"/>
    <cellStyle name="Currency 13 4 3 2 3 5" xfId="28455" xr:uid="{8D4A045C-4C56-41A1-BDD6-BE0C19124C13}"/>
    <cellStyle name="Currency 13 4 3 2 3 6" xfId="43339" xr:uid="{3087AD9D-EDEE-4294-9595-E2F9828D614D}"/>
    <cellStyle name="Currency 13 4 3 2 4" xfId="9629" xr:uid="{F0A2DAAC-2B05-44CA-ADDF-460EF0CC9FF6}"/>
    <cellStyle name="Currency 13 4 3 2 4 2" xfId="23319" xr:uid="{E4827C4F-53B8-4914-99DB-DE5F8297085B}"/>
    <cellStyle name="Currency 13 4 3 2 4 2 2" xfId="37011" xr:uid="{1F066223-50D0-4B84-A2C9-C473A9522708}"/>
    <cellStyle name="Currency 13 4 3 2 4 2 3" xfId="51895" xr:uid="{24EEA74A-71AB-4657-AD12-F2481B1274B2}"/>
    <cellStyle name="Currency 13 4 3 2 4 3" xfId="16475" xr:uid="{46764D02-0240-440D-82DA-A2A02F64D719}"/>
    <cellStyle name="Currency 13 4 3 2 4 4" xfId="30165" xr:uid="{C87D15C2-EB0B-4D2D-917B-045678473607}"/>
    <cellStyle name="Currency 13 4 3 2 4 5" xfId="45049" xr:uid="{616BAC0F-2E18-4322-93CF-91B349795732}"/>
    <cellStyle name="Currency 13 4 3 2 5" xfId="19897" xr:uid="{60C9230D-C212-4FE6-8A01-54C4BBAB1A25}"/>
    <cellStyle name="Currency 13 4 3 2 5 2" xfId="33589" xr:uid="{416CB4DF-C206-4F6C-A45D-39EEC1F6C877}"/>
    <cellStyle name="Currency 13 4 3 2 5 3" xfId="48473" xr:uid="{B44FF688-1E9C-48D5-9E4A-26370DD08744}"/>
    <cellStyle name="Currency 13 4 3 2 6" xfId="13053" xr:uid="{9C61283E-A479-40E7-B30E-2341950B599F}"/>
    <cellStyle name="Currency 13 4 3 2 7" xfId="26743" xr:uid="{EDE8C9A3-55B7-4A92-9568-C60B6730B245}"/>
    <cellStyle name="Currency 13 4 3 2 8" xfId="41627" xr:uid="{E0423ADF-4314-4E75-B15E-1463A9AD3220}"/>
    <cellStyle name="Currency 13 4 3 3" xfId="6207" xr:uid="{0BB9363C-004B-430A-B819-E8090946D2DB}"/>
    <cellStyle name="Currency 13 4 3 3 2" xfId="7921" xr:uid="{F3E9C2C8-940D-4C82-96B9-5094DE602060}"/>
    <cellStyle name="Currency 13 4 3 3 2 2" xfId="11343" xr:uid="{8E937E4C-64AA-45FE-BE9B-9DD6B78DAC54}"/>
    <cellStyle name="Currency 13 4 3 3 2 2 2" xfId="25033" xr:uid="{558270BA-C5AA-4AEA-8601-9FD51A401596}"/>
    <cellStyle name="Currency 13 4 3 3 2 2 2 2" xfId="38725" xr:uid="{5C7C485C-542D-4B02-AA0B-BFA25223FE1D}"/>
    <cellStyle name="Currency 13 4 3 3 2 2 2 3" xfId="53609" xr:uid="{221238F9-B019-41AB-9CC3-794AC6D2E6A0}"/>
    <cellStyle name="Currency 13 4 3 3 2 2 3" xfId="18189" xr:uid="{0F9E7DED-8944-4E32-9C00-11752824A553}"/>
    <cellStyle name="Currency 13 4 3 3 2 2 4" xfId="31879" xr:uid="{25787622-44E6-4AD3-8EEB-099F4094F74B}"/>
    <cellStyle name="Currency 13 4 3 3 2 2 5" xfId="46763" xr:uid="{9C5C0FF0-4A4C-4C28-8A97-BA6BD701F38C}"/>
    <cellStyle name="Currency 13 4 3 3 2 3" xfId="21611" xr:uid="{85E58F70-1638-4A8C-9874-2432FB551881}"/>
    <cellStyle name="Currency 13 4 3 3 2 3 2" xfId="35303" xr:uid="{7BF65FF1-4A77-41EE-BEC7-B1C32CD0D66B}"/>
    <cellStyle name="Currency 13 4 3 3 2 3 3" xfId="50187" xr:uid="{DD0ABF44-15AC-4399-9133-6D38FA9DB228}"/>
    <cellStyle name="Currency 13 4 3 3 2 4" xfId="14767" xr:uid="{E38519E5-02C7-4A89-974E-B40FEC7603D8}"/>
    <cellStyle name="Currency 13 4 3 3 2 5" xfId="28457" xr:uid="{D6A72CFF-6424-4CF8-B1CF-86A20E208B7D}"/>
    <cellStyle name="Currency 13 4 3 3 2 6" xfId="43341" xr:uid="{25C8C446-AC9A-4005-8D65-B2EDCFD8B487}"/>
    <cellStyle name="Currency 13 4 3 3 3" xfId="9631" xr:uid="{6A514A46-ADA8-4804-BAD0-2A4F4CB81CAC}"/>
    <cellStyle name="Currency 13 4 3 3 3 2" xfId="23321" xr:uid="{7B20ED9C-A5D0-4E07-BB00-0268725909F2}"/>
    <cellStyle name="Currency 13 4 3 3 3 2 2" xfId="37013" xr:uid="{CDB1FB7D-4E6D-424C-8803-AA02E166B110}"/>
    <cellStyle name="Currency 13 4 3 3 3 2 3" xfId="51897" xr:uid="{A9CC12F4-B09C-4BB4-A00F-BCE4F16AC651}"/>
    <cellStyle name="Currency 13 4 3 3 3 3" xfId="16477" xr:uid="{ED72A908-B890-4B74-8AE8-4AD63C5D0445}"/>
    <cellStyle name="Currency 13 4 3 3 3 4" xfId="30167" xr:uid="{95915469-3D1D-4EC5-8AEE-1CF3A2CF2269}"/>
    <cellStyle name="Currency 13 4 3 3 3 5" xfId="45051" xr:uid="{E31BC8DB-61F5-42D8-9E31-C8370836911D}"/>
    <cellStyle name="Currency 13 4 3 3 4" xfId="19899" xr:uid="{EF3B9E65-B7A0-435F-A737-749C48796BD2}"/>
    <cellStyle name="Currency 13 4 3 3 4 2" xfId="33591" xr:uid="{2B4EA9DC-C6AD-4AC6-AA4E-D42D6A5826F6}"/>
    <cellStyle name="Currency 13 4 3 3 4 3" xfId="48475" xr:uid="{E7B89F12-A6DB-4373-A02E-FBCBA84DA69F}"/>
    <cellStyle name="Currency 13 4 3 3 5" xfId="13055" xr:uid="{F51EFA47-A6F5-4306-BB41-C881B41280A7}"/>
    <cellStyle name="Currency 13 4 3 3 6" xfId="26745" xr:uid="{12B7898C-77A5-418B-BD79-A32856842E43}"/>
    <cellStyle name="Currency 13 4 3 3 7" xfId="41629" xr:uid="{BD93AB88-3365-415B-BAE5-5E4AF003CAD6}"/>
    <cellStyle name="Currency 13 4 3 4" xfId="6208" xr:uid="{9B742C05-60FA-4AFC-B5A1-46EFF5BCB591}"/>
    <cellStyle name="Currency 13 4 3 4 2" xfId="7922" xr:uid="{E3096764-01B9-4DB4-8CCF-CCCFD1038FFE}"/>
    <cellStyle name="Currency 13 4 3 4 2 2" xfId="11344" xr:uid="{97FDD6EF-8FCA-4879-B8FD-368A94496E1F}"/>
    <cellStyle name="Currency 13 4 3 4 2 2 2" xfId="25034" xr:uid="{86165731-F694-470A-9006-51286C857206}"/>
    <cellStyle name="Currency 13 4 3 4 2 2 2 2" xfId="38726" xr:uid="{A2BC20B3-B86D-411A-A6F9-76725F2D43DE}"/>
    <cellStyle name="Currency 13 4 3 4 2 2 2 3" xfId="53610" xr:uid="{2B9164B6-8260-42B6-B809-2A11C36846EA}"/>
    <cellStyle name="Currency 13 4 3 4 2 2 3" xfId="18190" xr:uid="{245F1336-81F0-48C6-9991-A4A627458896}"/>
    <cellStyle name="Currency 13 4 3 4 2 2 4" xfId="31880" xr:uid="{B1A39A25-9D78-4121-B613-FA762E6B1C50}"/>
    <cellStyle name="Currency 13 4 3 4 2 2 5" xfId="46764" xr:uid="{CC16F982-C06E-43B6-A91C-59E69A2F848A}"/>
    <cellStyle name="Currency 13 4 3 4 2 3" xfId="21612" xr:uid="{7261EAA1-649F-46A4-B404-7ED3B7D1D09D}"/>
    <cellStyle name="Currency 13 4 3 4 2 3 2" xfId="35304" xr:uid="{F09A616C-92AC-49A2-9DE4-7CF136E889FD}"/>
    <cellStyle name="Currency 13 4 3 4 2 3 3" xfId="50188" xr:uid="{AE7EB243-8FD6-4C19-87CD-EF51F29A50DC}"/>
    <cellStyle name="Currency 13 4 3 4 2 4" xfId="14768" xr:uid="{6A0AAE4C-390B-4759-9E97-252173FDFE80}"/>
    <cellStyle name="Currency 13 4 3 4 2 5" xfId="28458" xr:uid="{F82398D0-AE4F-42B9-82EB-E9DA5EAA78BB}"/>
    <cellStyle name="Currency 13 4 3 4 2 6" xfId="43342" xr:uid="{4FE4FABB-21B7-4247-8F50-0545F9932817}"/>
    <cellStyle name="Currency 13 4 3 4 3" xfId="9632" xr:uid="{77A06B44-A854-4BF9-B526-85DDB6126BC5}"/>
    <cellStyle name="Currency 13 4 3 4 3 2" xfId="23322" xr:uid="{5F1B0583-32E8-43FC-99AD-1A798E7545BF}"/>
    <cellStyle name="Currency 13 4 3 4 3 2 2" xfId="37014" xr:uid="{CE092876-9BA4-4799-A6B9-370EA950DAF8}"/>
    <cellStyle name="Currency 13 4 3 4 3 2 3" xfId="51898" xr:uid="{A3E66044-679A-4021-B564-BA5656F1851A}"/>
    <cellStyle name="Currency 13 4 3 4 3 3" xfId="16478" xr:uid="{043778FA-157D-4139-8E5C-08D4F959D3EE}"/>
    <cellStyle name="Currency 13 4 3 4 3 4" xfId="30168" xr:uid="{13BDED48-6883-4985-A2E8-3E170EC795A9}"/>
    <cellStyle name="Currency 13 4 3 4 3 5" xfId="45052" xr:uid="{E8D4FACF-DD6A-4BFC-B902-27C3A5155B63}"/>
    <cellStyle name="Currency 13 4 3 4 4" xfId="19900" xr:uid="{25288055-C331-4CC3-AF69-1A0871B2A390}"/>
    <cellStyle name="Currency 13 4 3 4 4 2" xfId="33592" xr:uid="{29F8E72F-1D60-487C-8548-F573DED83887}"/>
    <cellStyle name="Currency 13 4 3 4 4 3" xfId="48476" xr:uid="{F3C5A6A5-E832-4AED-ACB3-5FD6BB9276A7}"/>
    <cellStyle name="Currency 13 4 3 4 5" xfId="13056" xr:uid="{515F8371-2F4B-4566-BE8A-CD0950621282}"/>
    <cellStyle name="Currency 13 4 3 4 6" xfId="26746" xr:uid="{16D50408-F404-4242-90A4-450030AB5FD9}"/>
    <cellStyle name="Currency 13 4 3 4 7" xfId="41630" xr:uid="{F2DE6F55-7677-46F0-AE14-6AB4438BBEA2}"/>
    <cellStyle name="Currency 13 4 3 5" xfId="7918" xr:uid="{D7B31F14-9677-4ADF-BF06-A084D8FE76B1}"/>
    <cellStyle name="Currency 13 4 3 5 2" xfId="11340" xr:uid="{317710EF-2140-40AB-8EC5-214982D82146}"/>
    <cellStyle name="Currency 13 4 3 5 2 2" xfId="25030" xr:uid="{582B65DF-E75D-42BF-8689-BEBE6FEE576A}"/>
    <cellStyle name="Currency 13 4 3 5 2 2 2" xfId="38722" xr:uid="{FCC7F750-B6B0-491E-BBE3-0DE83B199B37}"/>
    <cellStyle name="Currency 13 4 3 5 2 2 3" xfId="53606" xr:uid="{239C1D40-CE6D-4C32-8BC5-DBC8F19DC307}"/>
    <cellStyle name="Currency 13 4 3 5 2 3" xfId="18186" xr:uid="{CD798FF9-A974-43E0-89E4-D66C9F354B04}"/>
    <cellStyle name="Currency 13 4 3 5 2 4" xfId="31876" xr:uid="{395004A5-4F6D-479E-AD8F-66FBB5A85FDF}"/>
    <cellStyle name="Currency 13 4 3 5 2 5" xfId="46760" xr:uid="{3DC80AAC-C009-4008-8158-959308A36168}"/>
    <cellStyle name="Currency 13 4 3 5 3" xfId="21608" xr:uid="{1638A245-94C0-4ABC-895E-BE217C017884}"/>
    <cellStyle name="Currency 13 4 3 5 3 2" xfId="35300" xr:uid="{03CA65ED-EC79-445A-9A2F-154AFCFB26DE}"/>
    <cellStyle name="Currency 13 4 3 5 3 3" xfId="50184" xr:uid="{511FB4D3-1ADE-45E7-93D0-F5F4497434D5}"/>
    <cellStyle name="Currency 13 4 3 5 4" xfId="14764" xr:uid="{10BFD74D-FC57-4379-B318-A6EDCA333F98}"/>
    <cellStyle name="Currency 13 4 3 5 5" xfId="28454" xr:uid="{7EF5182E-8A5A-406B-833C-1045289C9373}"/>
    <cellStyle name="Currency 13 4 3 5 6" xfId="43338" xr:uid="{A84F04FF-77A7-47F4-9791-3F1E8E90F2B3}"/>
    <cellStyle name="Currency 13 4 3 6" xfId="9628" xr:uid="{FFD5A76B-5CE5-4DF9-BBBB-562FF3E48391}"/>
    <cellStyle name="Currency 13 4 3 6 2" xfId="23318" xr:uid="{0970DDBD-6A2B-4750-8051-87C3CD39D857}"/>
    <cellStyle name="Currency 13 4 3 6 2 2" xfId="37010" xr:uid="{14164A1B-3981-4B8D-941A-3BD4A813A172}"/>
    <cellStyle name="Currency 13 4 3 6 2 3" xfId="51894" xr:uid="{4EC973A2-29D4-4D9F-B8A9-8CAAE1B1254E}"/>
    <cellStyle name="Currency 13 4 3 6 3" xfId="16474" xr:uid="{4AECDF84-A5F8-4238-B4A6-C2354795D0B7}"/>
    <cellStyle name="Currency 13 4 3 6 4" xfId="30164" xr:uid="{8DF0E963-5FC2-4E37-B591-8F3EBB42D498}"/>
    <cellStyle name="Currency 13 4 3 6 5" xfId="45048" xr:uid="{9B551CF7-DE83-4D9D-BBB8-73B6806570B4}"/>
    <cellStyle name="Currency 13 4 3 7" xfId="19896" xr:uid="{F7D26DF8-B639-41E0-BAE1-14FA5253159F}"/>
    <cellStyle name="Currency 13 4 3 7 2" xfId="33588" xr:uid="{78EB2092-55D0-4A86-A40D-F4E21DCF5E3E}"/>
    <cellStyle name="Currency 13 4 3 7 3" xfId="48472" xr:uid="{69F9F1F6-15CD-473C-A54E-3A04F1D08177}"/>
    <cellStyle name="Currency 13 4 3 8" xfId="13052" xr:uid="{FB674381-8FC5-44AB-AE41-FFC19C285151}"/>
    <cellStyle name="Currency 13 4 3 9" xfId="26742" xr:uid="{EF4BFAE4-AB8D-42F8-B239-273389AE34BD}"/>
    <cellStyle name="Currency 13 4 4" xfId="6209" xr:uid="{0E55EFAF-C13D-4550-BF3E-4D301CA2DDFE}"/>
    <cellStyle name="Currency 13 4 4 2" xfId="6210" xr:uid="{60FCFE5B-B5EC-4DB7-B470-0DDCCA817A00}"/>
    <cellStyle name="Currency 13 4 4 2 2" xfId="7924" xr:uid="{6D7A763A-0D07-46F4-A7DC-62EC88F74114}"/>
    <cellStyle name="Currency 13 4 4 2 2 2" xfId="11346" xr:uid="{72C5D65C-B868-406D-8A54-32A0A2875132}"/>
    <cellStyle name="Currency 13 4 4 2 2 2 2" xfId="25036" xr:uid="{1F1C3953-5492-4FFC-8A6A-341C218FA1AF}"/>
    <cellStyle name="Currency 13 4 4 2 2 2 2 2" xfId="38728" xr:uid="{1288EA0C-620C-4649-9603-4D2B3BEAABCD}"/>
    <cellStyle name="Currency 13 4 4 2 2 2 2 3" xfId="53612" xr:uid="{02FC1BF7-5DA4-46E9-A258-E2BA963EF82A}"/>
    <cellStyle name="Currency 13 4 4 2 2 2 3" xfId="18192" xr:uid="{0D91CFF7-4CE6-4356-BA3E-5BA6103DB2B3}"/>
    <cellStyle name="Currency 13 4 4 2 2 2 4" xfId="31882" xr:uid="{2217330B-58B6-4EB3-A286-B174CFEB02CB}"/>
    <cellStyle name="Currency 13 4 4 2 2 2 5" xfId="46766" xr:uid="{AFCE19CD-EC60-40C2-A49D-5B63E5C004CE}"/>
    <cellStyle name="Currency 13 4 4 2 2 3" xfId="21614" xr:uid="{96759446-7BC1-45F2-9ABA-420F976E0E4A}"/>
    <cellStyle name="Currency 13 4 4 2 2 3 2" xfId="35306" xr:uid="{6429279C-3AB8-41ED-BC7C-4CA2974AE3F6}"/>
    <cellStyle name="Currency 13 4 4 2 2 3 3" xfId="50190" xr:uid="{B7AF05CA-AD3D-4B8F-9096-55FD73144469}"/>
    <cellStyle name="Currency 13 4 4 2 2 4" xfId="14770" xr:uid="{F18A133B-9D06-46D8-842E-8270B8B66B9C}"/>
    <cellStyle name="Currency 13 4 4 2 2 5" xfId="28460" xr:uid="{7C375546-D2B4-4C41-B262-A644B7A849A4}"/>
    <cellStyle name="Currency 13 4 4 2 2 6" xfId="43344" xr:uid="{3585C19B-AB29-4A3D-9C2C-DCB521249030}"/>
    <cellStyle name="Currency 13 4 4 2 3" xfId="9634" xr:uid="{2C0378E1-2167-4A25-A523-56DD9DFAE709}"/>
    <cellStyle name="Currency 13 4 4 2 3 2" xfId="23324" xr:uid="{02AB6AB3-53C3-4A78-87D5-6D14FE8E681B}"/>
    <cellStyle name="Currency 13 4 4 2 3 2 2" xfId="37016" xr:uid="{798AA0CA-F222-407F-824D-DE4CD3A317C3}"/>
    <cellStyle name="Currency 13 4 4 2 3 2 3" xfId="51900" xr:uid="{A2470873-C61F-4523-AF7A-864E7F9B61C4}"/>
    <cellStyle name="Currency 13 4 4 2 3 3" xfId="16480" xr:uid="{144D254C-5BC6-4776-B8BF-9E5EF6991AE0}"/>
    <cellStyle name="Currency 13 4 4 2 3 4" xfId="30170" xr:uid="{55152C29-2850-4D21-841B-D2A71FCA53F9}"/>
    <cellStyle name="Currency 13 4 4 2 3 5" xfId="45054" xr:uid="{A8D8A892-1652-4703-BBE2-3BCDAE89DAA9}"/>
    <cellStyle name="Currency 13 4 4 2 4" xfId="19902" xr:uid="{B6934F89-DE53-4224-A0A9-5A89DC6608FF}"/>
    <cellStyle name="Currency 13 4 4 2 4 2" xfId="33594" xr:uid="{EAA72218-FC8C-4122-91CB-22EF7DFB7706}"/>
    <cellStyle name="Currency 13 4 4 2 4 3" xfId="48478" xr:uid="{31E253F9-2614-484E-9365-DE5E963E4722}"/>
    <cellStyle name="Currency 13 4 4 2 5" xfId="13058" xr:uid="{A4F9E715-28AA-4959-99BE-189BCEDF1DBF}"/>
    <cellStyle name="Currency 13 4 4 2 6" xfId="26748" xr:uid="{576E2CC5-36F7-4417-898C-B12B9FE12EA2}"/>
    <cellStyle name="Currency 13 4 4 2 7" xfId="41632" xr:uid="{E62906A6-3F7D-4B1F-8AB6-232CFDEFB6B3}"/>
    <cellStyle name="Currency 13 4 4 3" xfId="7923" xr:uid="{FDA8AB90-59D2-43ED-95D9-5D0B9815D1AF}"/>
    <cellStyle name="Currency 13 4 4 3 2" xfId="11345" xr:uid="{5BC026BB-49D6-47F1-AD6C-2D6E6373E664}"/>
    <cellStyle name="Currency 13 4 4 3 2 2" xfId="25035" xr:uid="{1100E4A8-838E-468F-B885-9594851243E8}"/>
    <cellStyle name="Currency 13 4 4 3 2 2 2" xfId="38727" xr:uid="{69C906AE-B28E-4C63-8F58-DE2F7F95CAAF}"/>
    <cellStyle name="Currency 13 4 4 3 2 2 3" xfId="53611" xr:uid="{D80785A9-AD5C-44B2-88C3-5D3102BFE057}"/>
    <cellStyle name="Currency 13 4 4 3 2 3" xfId="18191" xr:uid="{A7B8A946-A72D-4A65-AD58-24D86CE177AC}"/>
    <cellStyle name="Currency 13 4 4 3 2 4" xfId="31881" xr:uid="{E99A568B-04B4-4726-9D6D-21CD24642C8F}"/>
    <cellStyle name="Currency 13 4 4 3 2 5" xfId="46765" xr:uid="{3D8CBB5A-6542-4CAE-9E2A-0D5BAF4CD39B}"/>
    <cellStyle name="Currency 13 4 4 3 3" xfId="21613" xr:uid="{2F096BBA-F00E-4296-AAB9-CB546FA91B43}"/>
    <cellStyle name="Currency 13 4 4 3 3 2" xfId="35305" xr:uid="{048517D3-7A2B-43BB-A859-4A99621784DC}"/>
    <cellStyle name="Currency 13 4 4 3 3 3" xfId="50189" xr:uid="{A24B2E66-BFC5-4260-B396-16E646389888}"/>
    <cellStyle name="Currency 13 4 4 3 4" xfId="14769" xr:uid="{00F068FD-4C9B-44AB-8E6F-6EF12BEE965F}"/>
    <cellStyle name="Currency 13 4 4 3 5" xfId="28459" xr:uid="{B8EFE19F-D3E5-4914-91F4-DB18644B5699}"/>
    <cellStyle name="Currency 13 4 4 3 6" xfId="43343" xr:uid="{1D9DEA1E-72FA-49CD-B44E-22BFE08690CA}"/>
    <cellStyle name="Currency 13 4 4 4" xfId="9633" xr:uid="{DD8F3B6C-367A-4727-9CB4-4E2FB2393D3F}"/>
    <cellStyle name="Currency 13 4 4 4 2" xfId="23323" xr:uid="{5F32948C-341A-427B-8819-99EC92FDBB07}"/>
    <cellStyle name="Currency 13 4 4 4 2 2" xfId="37015" xr:uid="{F2834A1F-4448-4EFC-82DB-DFB45DB66F78}"/>
    <cellStyle name="Currency 13 4 4 4 2 3" xfId="51899" xr:uid="{C4B1B493-DBF9-430D-839D-022726241613}"/>
    <cellStyle name="Currency 13 4 4 4 3" xfId="16479" xr:uid="{3FD76F3D-43F9-4A8D-8216-F2F63E9664C1}"/>
    <cellStyle name="Currency 13 4 4 4 4" xfId="30169" xr:uid="{AAFF8DEB-3E14-43FD-83D1-CBE33FBEAE5F}"/>
    <cellStyle name="Currency 13 4 4 4 5" xfId="45053" xr:uid="{E9753175-122F-4D17-BDC4-86C21E8A1A74}"/>
    <cellStyle name="Currency 13 4 4 5" xfId="19901" xr:uid="{2CA07A27-2D8F-4757-978D-5835FA512D32}"/>
    <cellStyle name="Currency 13 4 4 5 2" xfId="33593" xr:uid="{90AD3649-B3F2-4375-A084-0F577B5653D8}"/>
    <cellStyle name="Currency 13 4 4 5 3" xfId="48477" xr:uid="{22FFDBC1-632C-47F7-B8FA-E48E5696F59C}"/>
    <cellStyle name="Currency 13 4 4 6" xfId="13057" xr:uid="{C1461CC4-4411-4972-840A-5CC30FF430E8}"/>
    <cellStyle name="Currency 13 4 4 7" xfId="26747" xr:uid="{4088C0AA-FEA0-44EE-9CC0-D1DAF9A76616}"/>
    <cellStyle name="Currency 13 4 4 8" xfId="41631" xr:uid="{3EDB0F32-821D-4696-9C4F-404C7D7A6243}"/>
    <cellStyle name="Currency 13 4 5" xfId="6211" xr:uid="{C97CD4B1-7FA7-442C-9C1C-73AB248F1265}"/>
    <cellStyle name="Currency 13 4 5 2" xfId="7925" xr:uid="{F29187CE-D0CA-4E91-BFD5-B8DC89E1CB5D}"/>
    <cellStyle name="Currency 13 4 5 2 2" xfId="11347" xr:uid="{0D8585FB-984E-4118-AF6E-F7E69E6B67F2}"/>
    <cellStyle name="Currency 13 4 5 2 2 2" xfId="25037" xr:uid="{8B26FA6A-FF4C-4CFC-BB58-7B7F806BC5B2}"/>
    <cellStyle name="Currency 13 4 5 2 2 2 2" xfId="38729" xr:uid="{B7854691-0BEB-4324-A106-1C604AF65D9A}"/>
    <cellStyle name="Currency 13 4 5 2 2 2 3" xfId="53613" xr:uid="{4D71B6B8-7169-404C-A891-C696F70617DA}"/>
    <cellStyle name="Currency 13 4 5 2 2 3" xfId="18193" xr:uid="{EF66CCFD-F635-450B-87CE-707BA6E9C56F}"/>
    <cellStyle name="Currency 13 4 5 2 2 4" xfId="31883" xr:uid="{F67A8A16-EF77-4374-BC1D-5EA056F03D4D}"/>
    <cellStyle name="Currency 13 4 5 2 2 5" xfId="46767" xr:uid="{03861FAD-CE94-4C31-8723-3490077A8563}"/>
    <cellStyle name="Currency 13 4 5 2 3" xfId="21615" xr:uid="{06582CD3-A8F7-4E25-86D9-0130E95CCCC4}"/>
    <cellStyle name="Currency 13 4 5 2 3 2" xfId="35307" xr:uid="{FCAE171D-A6C4-4DF0-A0DB-AC324C0C5901}"/>
    <cellStyle name="Currency 13 4 5 2 3 3" xfId="50191" xr:uid="{E004E60D-1747-4FE4-A015-639AF64EE8C0}"/>
    <cellStyle name="Currency 13 4 5 2 4" xfId="14771" xr:uid="{5163E672-2669-4F79-89B1-8FA45526A82A}"/>
    <cellStyle name="Currency 13 4 5 2 5" xfId="28461" xr:uid="{E44D2C55-9D30-4395-947D-B13B8DB6140A}"/>
    <cellStyle name="Currency 13 4 5 2 6" xfId="43345" xr:uid="{4E02F788-1EB0-49CE-88B8-EBC81A03603D}"/>
    <cellStyle name="Currency 13 4 5 3" xfId="9635" xr:uid="{97FFA675-0FF2-4CE6-9EE1-E6C2A1F1DA91}"/>
    <cellStyle name="Currency 13 4 5 3 2" xfId="23325" xr:uid="{07737E82-2F74-4E00-9772-5F4105565CDF}"/>
    <cellStyle name="Currency 13 4 5 3 2 2" xfId="37017" xr:uid="{6A6B3435-4B92-4C7B-A3DE-D2D84700C16E}"/>
    <cellStyle name="Currency 13 4 5 3 2 3" xfId="51901" xr:uid="{D750EEC6-129D-473F-B380-B95CEA2A8A2F}"/>
    <cellStyle name="Currency 13 4 5 3 3" xfId="16481" xr:uid="{DFAAFCBD-44D2-4DB7-A3CF-90388FD0F100}"/>
    <cellStyle name="Currency 13 4 5 3 4" xfId="30171" xr:uid="{02507710-BE5A-491D-A1CF-0397343239B2}"/>
    <cellStyle name="Currency 13 4 5 3 5" xfId="45055" xr:uid="{00DCC618-C35A-420F-BFD4-37F0469AF528}"/>
    <cellStyle name="Currency 13 4 5 4" xfId="19903" xr:uid="{99A7B242-D1EF-46F5-8055-87AE6EDF86E6}"/>
    <cellStyle name="Currency 13 4 5 4 2" xfId="33595" xr:uid="{478374A7-7107-43C2-AB95-E655DF90879D}"/>
    <cellStyle name="Currency 13 4 5 4 3" xfId="48479" xr:uid="{BE5D3F75-51E1-4979-B9AB-1067A2547387}"/>
    <cellStyle name="Currency 13 4 5 5" xfId="13059" xr:uid="{AD1CFCD3-2D48-4EE7-AEE8-19077A504C3E}"/>
    <cellStyle name="Currency 13 4 5 6" xfId="26749" xr:uid="{045489CE-5278-4BC8-8C8F-303BA54FAF0E}"/>
    <cellStyle name="Currency 13 4 5 7" xfId="41633" xr:uid="{9FAA313A-3200-42EC-A9A7-2CD9515336C4}"/>
    <cellStyle name="Currency 13 4 6" xfId="6212" xr:uid="{50A96D72-0627-4AA4-851A-C115C25F864D}"/>
    <cellStyle name="Currency 13 4 6 2" xfId="7926" xr:uid="{DE33110A-6E32-4769-BF9D-04D895B84532}"/>
    <cellStyle name="Currency 13 4 6 2 2" xfId="11348" xr:uid="{EF52ACDC-B765-4503-A817-621CE7EBCDEB}"/>
    <cellStyle name="Currency 13 4 6 2 2 2" xfId="25038" xr:uid="{DF5C2093-6E61-4CEE-A198-D83737E0D155}"/>
    <cellStyle name="Currency 13 4 6 2 2 2 2" xfId="38730" xr:uid="{662C1B47-56C6-4946-8106-694753D09169}"/>
    <cellStyle name="Currency 13 4 6 2 2 2 3" xfId="53614" xr:uid="{0A1FEB8A-10D8-4B78-AB6F-D1D25C3246A1}"/>
    <cellStyle name="Currency 13 4 6 2 2 3" xfId="18194" xr:uid="{079974FF-F845-48E1-AE5B-3C0FB604396D}"/>
    <cellStyle name="Currency 13 4 6 2 2 4" xfId="31884" xr:uid="{379E798B-D2D7-4B03-9CAC-E56FBA774E44}"/>
    <cellStyle name="Currency 13 4 6 2 2 5" xfId="46768" xr:uid="{501A5B23-572E-4EEC-AAF0-F7614226E3B0}"/>
    <cellStyle name="Currency 13 4 6 2 3" xfId="21616" xr:uid="{D1E8CA07-D2FB-4FF1-B86B-67280B20EBAF}"/>
    <cellStyle name="Currency 13 4 6 2 3 2" xfId="35308" xr:uid="{01CAFCC5-7B4C-4C42-8F05-141EF8C54665}"/>
    <cellStyle name="Currency 13 4 6 2 3 3" xfId="50192" xr:uid="{DB7A8093-D607-4F0F-9FE2-34DF3ACD93B8}"/>
    <cellStyle name="Currency 13 4 6 2 4" xfId="14772" xr:uid="{3DDD6542-844D-4418-A3EB-8CF33BC1558D}"/>
    <cellStyle name="Currency 13 4 6 2 5" xfId="28462" xr:uid="{BC5C5291-73DB-4B1B-A9F3-51853340FF24}"/>
    <cellStyle name="Currency 13 4 6 2 6" xfId="43346" xr:uid="{16AA693A-1AC4-47E6-A62A-0D94285D08A8}"/>
    <cellStyle name="Currency 13 4 6 3" xfId="9636" xr:uid="{2E38CA60-F3DA-43FF-AD06-83B4689B74D6}"/>
    <cellStyle name="Currency 13 4 6 3 2" xfId="23326" xr:uid="{4E5B851F-F244-4A55-BDF6-17A49C528292}"/>
    <cellStyle name="Currency 13 4 6 3 2 2" xfId="37018" xr:uid="{6AC4CC0B-3E26-4875-8A5A-94A16ABED697}"/>
    <cellStyle name="Currency 13 4 6 3 2 3" xfId="51902" xr:uid="{056D38B7-ABB2-4141-8281-489EA33E7979}"/>
    <cellStyle name="Currency 13 4 6 3 3" xfId="16482" xr:uid="{A67618E8-EAB5-4A60-8C3A-0985EEC85A56}"/>
    <cellStyle name="Currency 13 4 6 3 4" xfId="30172" xr:uid="{2C77A461-70E5-41AB-8887-88D3C3A2A0D1}"/>
    <cellStyle name="Currency 13 4 6 3 5" xfId="45056" xr:uid="{5B2F78DC-F626-427F-B0E2-63BA4430A297}"/>
    <cellStyle name="Currency 13 4 6 4" xfId="19904" xr:uid="{8E0ECBC9-025B-4A8E-878D-D033C749BE9C}"/>
    <cellStyle name="Currency 13 4 6 4 2" xfId="33596" xr:uid="{3342BA25-9494-437B-92D7-904830630B4A}"/>
    <cellStyle name="Currency 13 4 6 4 3" xfId="48480" xr:uid="{D8AE51AF-7E7D-4B12-AFFD-CB3DEEF6B841}"/>
    <cellStyle name="Currency 13 4 6 5" xfId="13060" xr:uid="{2423B2ED-0495-421C-BFC1-F3ED1D7949BC}"/>
    <cellStyle name="Currency 13 4 6 6" xfId="26750" xr:uid="{64109EAC-9CD9-443E-A44E-D114D3FC1D35}"/>
    <cellStyle name="Currency 13 4 6 7" xfId="41634" xr:uid="{C7D6F24F-ED3F-4F7C-8A95-E91170596A09}"/>
    <cellStyle name="Currency 13 4 7" xfId="7912" xr:uid="{52B8BD88-2686-433B-98AE-1FEFE2F2A652}"/>
    <cellStyle name="Currency 13 4 7 2" xfId="11334" xr:uid="{4D7D65F4-8355-4331-B60F-CF255E2F84AE}"/>
    <cellStyle name="Currency 13 4 7 2 2" xfId="25024" xr:uid="{69A32A8E-6656-4A95-BCCD-FD06C7200204}"/>
    <cellStyle name="Currency 13 4 7 2 2 2" xfId="38716" xr:uid="{2CBD194A-71AF-4EE6-AACA-2A7C4576731F}"/>
    <cellStyle name="Currency 13 4 7 2 2 3" xfId="53600" xr:uid="{EC932660-6603-4A69-A9CC-5D9B20132DDF}"/>
    <cellStyle name="Currency 13 4 7 2 3" xfId="18180" xr:uid="{953366B4-A5AF-49C9-B7F0-34F4D222FB1E}"/>
    <cellStyle name="Currency 13 4 7 2 4" xfId="31870" xr:uid="{B51D00BE-C544-4652-9D87-5FA9E2908DE8}"/>
    <cellStyle name="Currency 13 4 7 2 5" xfId="46754" xr:uid="{F72E70B2-F588-4454-ABD1-4F6392E77A1F}"/>
    <cellStyle name="Currency 13 4 7 3" xfId="21602" xr:uid="{F98F84F9-9EF5-4FC7-8EA9-6767BB4F78BF}"/>
    <cellStyle name="Currency 13 4 7 3 2" xfId="35294" xr:uid="{8D1A4AFC-655B-4263-A4F4-75C3F55D7DCC}"/>
    <cellStyle name="Currency 13 4 7 3 3" xfId="50178" xr:uid="{728BF5E4-A8C8-4CF8-97D4-6FF75D59E2BE}"/>
    <cellStyle name="Currency 13 4 7 4" xfId="14758" xr:uid="{D0F37577-7345-4EE2-8942-0708A4E5DFA3}"/>
    <cellStyle name="Currency 13 4 7 5" xfId="28448" xr:uid="{74393BAF-4E03-4364-AA2C-C2C3583CB2E6}"/>
    <cellStyle name="Currency 13 4 7 6" xfId="43332" xr:uid="{BEC0D555-8D12-46CE-AB41-6D6003757735}"/>
    <cellStyle name="Currency 13 4 8" xfId="9622" xr:uid="{BB0E706A-2BEA-4DC4-8B90-0D8CFAB11B34}"/>
    <cellStyle name="Currency 13 4 8 2" xfId="23312" xr:uid="{E1C53E7C-D663-4C29-8FC7-C0540E960CB3}"/>
    <cellStyle name="Currency 13 4 8 2 2" xfId="37004" xr:uid="{665E07DF-706F-4B41-B5EB-A4B306061072}"/>
    <cellStyle name="Currency 13 4 8 2 3" xfId="51888" xr:uid="{CDDDE74C-6DC1-4B1F-ADEE-5EE64EEA6BD1}"/>
    <cellStyle name="Currency 13 4 8 3" xfId="16468" xr:uid="{22089D2D-8A3B-4C11-87EC-20AB54486090}"/>
    <cellStyle name="Currency 13 4 8 4" xfId="30158" xr:uid="{81893B8C-AD34-426F-8EDA-5FCE2514296A}"/>
    <cellStyle name="Currency 13 4 8 5" xfId="45042" xr:uid="{AC59359B-59BA-4866-9D8D-1B8EA66D78F3}"/>
    <cellStyle name="Currency 13 4 9" xfId="19890" xr:uid="{3C9C6ECB-935F-4C30-8340-3896807516D0}"/>
    <cellStyle name="Currency 13 4 9 2" xfId="33582" xr:uid="{AE02DA8F-A856-42FB-BE0A-B43E948DDB6A}"/>
    <cellStyle name="Currency 13 4 9 3" xfId="48466" xr:uid="{49A95FCF-5A2B-43E4-AFC2-484C9366198F}"/>
    <cellStyle name="Currency 13 5" xfId="4773" xr:uid="{85801991-E615-4825-815C-286D9702040F}"/>
    <cellStyle name="Currency 13 5 10" xfId="13061" xr:uid="{9E67605E-ADF3-4EB1-AFD4-9CB05903844E}"/>
    <cellStyle name="Currency 13 5 10 2" xfId="40810" xr:uid="{7858A24B-E5DF-4A37-B882-65A10492A301}"/>
    <cellStyle name="Currency 13 5 11" xfId="26751" xr:uid="{D890FAD7-7C19-44AF-B2AE-CAEC6BF42922}"/>
    <cellStyle name="Currency 13 5 12" xfId="41635" xr:uid="{BE08B824-6F7B-4C18-998A-07BD67CAFE03}"/>
    <cellStyle name="Currency 13 5 13" xfId="6213" xr:uid="{0C96EBEB-2D1D-4918-85BF-77898459E033}"/>
    <cellStyle name="Currency 13 5 2" xfId="6214" xr:uid="{58DFFC40-ADB9-4D0C-AAD6-D06305D9EBB7}"/>
    <cellStyle name="Currency 13 5 2 10" xfId="41636" xr:uid="{EDB3CC90-2B05-42C1-AD5D-90EE071E3140}"/>
    <cellStyle name="Currency 13 5 2 2" xfId="6215" xr:uid="{470D02A7-E7C6-4AAF-A1D4-E769414A89F6}"/>
    <cellStyle name="Currency 13 5 2 2 2" xfId="6216" xr:uid="{9D814172-AAD3-43A7-AEAB-0FBB8AB2BA09}"/>
    <cellStyle name="Currency 13 5 2 2 2 2" xfId="7930" xr:uid="{657027E0-8F2A-49FA-8173-5CDBA9EAB879}"/>
    <cellStyle name="Currency 13 5 2 2 2 2 2" xfId="11352" xr:uid="{066E1CC1-A7E9-4793-B69A-0DA4E2DB6135}"/>
    <cellStyle name="Currency 13 5 2 2 2 2 2 2" xfId="25042" xr:uid="{FCAF90A1-26B7-4799-A5C5-BB5931706094}"/>
    <cellStyle name="Currency 13 5 2 2 2 2 2 2 2" xfId="38734" xr:uid="{4531268C-DDF8-4C2B-87CD-15DCC3C89D9A}"/>
    <cellStyle name="Currency 13 5 2 2 2 2 2 2 3" xfId="53618" xr:uid="{BBB08A05-B0AF-471D-BB74-286F83DE6717}"/>
    <cellStyle name="Currency 13 5 2 2 2 2 2 3" xfId="18198" xr:uid="{0DB731BB-72E1-45C8-B33B-3AC5772948E7}"/>
    <cellStyle name="Currency 13 5 2 2 2 2 2 4" xfId="31888" xr:uid="{EC9B5700-7EC5-48D7-BDE5-FB5EA3586690}"/>
    <cellStyle name="Currency 13 5 2 2 2 2 2 5" xfId="46772" xr:uid="{BE33B514-059F-4BF9-8340-178B2940E551}"/>
    <cellStyle name="Currency 13 5 2 2 2 2 3" xfId="21620" xr:uid="{3998370B-1E89-481E-8904-CC372EA477ED}"/>
    <cellStyle name="Currency 13 5 2 2 2 2 3 2" xfId="35312" xr:uid="{F5D7A03D-5077-4723-B373-189C02346EED}"/>
    <cellStyle name="Currency 13 5 2 2 2 2 3 3" xfId="50196" xr:uid="{C97879F9-BE81-4DE1-A544-9FF844EB6847}"/>
    <cellStyle name="Currency 13 5 2 2 2 2 4" xfId="14776" xr:uid="{7320A795-F0C5-4E40-B050-33429335DDB2}"/>
    <cellStyle name="Currency 13 5 2 2 2 2 5" xfId="28466" xr:uid="{C31B4D5F-D810-4105-B433-8104F275BC07}"/>
    <cellStyle name="Currency 13 5 2 2 2 2 6" xfId="43350" xr:uid="{FA80C7B5-FADE-4D66-90CB-5B7A30B4BB00}"/>
    <cellStyle name="Currency 13 5 2 2 2 3" xfId="9640" xr:uid="{2FBF41ED-10E4-4C55-B7FE-EF7EBAFCD5A8}"/>
    <cellStyle name="Currency 13 5 2 2 2 3 2" xfId="23330" xr:uid="{C459C3A4-DA76-47ED-A153-7AD91AD872BA}"/>
    <cellStyle name="Currency 13 5 2 2 2 3 2 2" xfId="37022" xr:uid="{D6E4B047-48EE-49D5-A04C-4F7E53A53A15}"/>
    <cellStyle name="Currency 13 5 2 2 2 3 2 3" xfId="51906" xr:uid="{1CCED04A-3E2A-42EF-B862-D78573E3758A}"/>
    <cellStyle name="Currency 13 5 2 2 2 3 3" xfId="16486" xr:uid="{2704E5BC-89DF-4D1C-BD89-4FD6959F56A7}"/>
    <cellStyle name="Currency 13 5 2 2 2 3 4" xfId="30176" xr:uid="{4AA5AE9A-6BCB-472C-87ED-70219D9B1362}"/>
    <cellStyle name="Currency 13 5 2 2 2 3 5" xfId="45060" xr:uid="{CF464DA5-1994-4F49-AE06-A94E1E4C717C}"/>
    <cellStyle name="Currency 13 5 2 2 2 4" xfId="19908" xr:uid="{87326972-3996-45A7-9FDF-75017384D4F2}"/>
    <cellStyle name="Currency 13 5 2 2 2 4 2" xfId="33600" xr:uid="{6ED845DF-77A3-4C90-B985-8A29EFF637A7}"/>
    <cellStyle name="Currency 13 5 2 2 2 4 3" xfId="48484" xr:uid="{EC8152A9-5FCE-4C9D-9E5C-B80D878CE43E}"/>
    <cellStyle name="Currency 13 5 2 2 2 5" xfId="13064" xr:uid="{A42AAAE5-36FE-403C-A09F-EE8AA561EB0D}"/>
    <cellStyle name="Currency 13 5 2 2 2 6" xfId="26754" xr:uid="{990ED972-E75A-4D06-B543-C8D3D90C8FCB}"/>
    <cellStyle name="Currency 13 5 2 2 2 7" xfId="41638" xr:uid="{C2A3CCE0-43FD-4814-824E-B58B6EF2D223}"/>
    <cellStyle name="Currency 13 5 2 2 3" xfId="7929" xr:uid="{77A77D6F-B321-4617-A81A-FF98E74396F2}"/>
    <cellStyle name="Currency 13 5 2 2 3 2" xfId="11351" xr:uid="{EABDF350-15C7-4F65-B0BE-02371CB2FB2C}"/>
    <cellStyle name="Currency 13 5 2 2 3 2 2" xfId="25041" xr:uid="{DE9B134B-B919-4125-AB27-B6EC639021CB}"/>
    <cellStyle name="Currency 13 5 2 2 3 2 2 2" xfId="38733" xr:uid="{A4FD4F4B-80B0-4264-9F8F-0494A187851D}"/>
    <cellStyle name="Currency 13 5 2 2 3 2 2 3" xfId="53617" xr:uid="{417DF437-B05B-42C5-BFF3-2861FD018E27}"/>
    <cellStyle name="Currency 13 5 2 2 3 2 3" xfId="18197" xr:uid="{0FB17A9C-E33F-407D-9E14-857E9E6A1214}"/>
    <cellStyle name="Currency 13 5 2 2 3 2 4" xfId="31887" xr:uid="{5375E1C6-DAFC-405B-9C26-F8A248CBFB21}"/>
    <cellStyle name="Currency 13 5 2 2 3 2 5" xfId="46771" xr:uid="{BCDF3575-6BFE-4D45-B1C1-2798EFCF037D}"/>
    <cellStyle name="Currency 13 5 2 2 3 3" xfId="21619" xr:uid="{EC8204B0-67D7-4141-9E46-F86F7AC19CD2}"/>
    <cellStyle name="Currency 13 5 2 2 3 3 2" xfId="35311" xr:uid="{E37228D3-956D-4672-9A1C-2251A256ECD6}"/>
    <cellStyle name="Currency 13 5 2 2 3 3 3" xfId="50195" xr:uid="{700AA081-2653-4BB4-93B9-B5679FCED610}"/>
    <cellStyle name="Currency 13 5 2 2 3 4" xfId="14775" xr:uid="{34BBCE9C-8D13-40B8-B776-C655174D148A}"/>
    <cellStyle name="Currency 13 5 2 2 3 5" xfId="28465" xr:uid="{6595C232-808B-4491-8341-641AFD8FCA43}"/>
    <cellStyle name="Currency 13 5 2 2 3 6" xfId="43349" xr:uid="{E3761855-088E-4271-BFE0-F96ADFB70535}"/>
    <cellStyle name="Currency 13 5 2 2 4" xfId="9639" xr:uid="{56C09C8C-AB7A-403D-9C89-B0E7E1557362}"/>
    <cellStyle name="Currency 13 5 2 2 4 2" xfId="23329" xr:uid="{24F1865C-424D-406E-8089-27EA4E23C142}"/>
    <cellStyle name="Currency 13 5 2 2 4 2 2" xfId="37021" xr:uid="{04249BA4-F463-4AA2-A151-E36D59B49D7F}"/>
    <cellStyle name="Currency 13 5 2 2 4 2 3" xfId="51905" xr:uid="{ECACEF4D-366F-40DB-978A-1EBD1566F2B5}"/>
    <cellStyle name="Currency 13 5 2 2 4 3" xfId="16485" xr:uid="{6DC87943-8F9F-4101-9A0B-CA947734414F}"/>
    <cellStyle name="Currency 13 5 2 2 4 4" xfId="30175" xr:uid="{483A7078-F5FB-478D-8442-E0E6883CD325}"/>
    <cellStyle name="Currency 13 5 2 2 4 5" xfId="45059" xr:uid="{9CDC638E-F3B0-46DC-98C4-F1B3D8620036}"/>
    <cellStyle name="Currency 13 5 2 2 5" xfId="19907" xr:uid="{F00B5B43-47C8-4627-9AB6-5F4378EC3291}"/>
    <cellStyle name="Currency 13 5 2 2 5 2" xfId="33599" xr:uid="{EE5D98C8-8DC4-4CD5-8043-592C8A7E7AEB}"/>
    <cellStyle name="Currency 13 5 2 2 5 3" xfId="48483" xr:uid="{3F4C4489-6554-464D-A31A-D0A303F13C3C}"/>
    <cellStyle name="Currency 13 5 2 2 6" xfId="13063" xr:uid="{59809E5A-3014-47AD-A7B2-393B312C38B8}"/>
    <cellStyle name="Currency 13 5 2 2 7" xfId="26753" xr:uid="{86AA166B-3ACD-4087-906B-EF545613D998}"/>
    <cellStyle name="Currency 13 5 2 2 8" xfId="41637" xr:uid="{8FABEEAC-6BC0-4497-8250-AB8E4224FDCE}"/>
    <cellStyle name="Currency 13 5 2 3" xfId="6217" xr:uid="{8DF2BF84-3CB8-486D-BB18-AE3AC4E818A0}"/>
    <cellStyle name="Currency 13 5 2 3 2" xfId="7931" xr:uid="{CB9DD6DC-8067-4915-A686-D1284A5623B5}"/>
    <cellStyle name="Currency 13 5 2 3 2 2" xfId="11353" xr:uid="{3E343748-D1F8-465D-920B-9F26D03257E5}"/>
    <cellStyle name="Currency 13 5 2 3 2 2 2" xfId="25043" xr:uid="{9CDE7DA7-A409-48DC-BF8B-89EB9B4F4882}"/>
    <cellStyle name="Currency 13 5 2 3 2 2 2 2" xfId="38735" xr:uid="{C498F4C0-1451-4763-97D9-60CD98CD6C76}"/>
    <cellStyle name="Currency 13 5 2 3 2 2 2 3" xfId="53619" xr:uid="{ABDFE747-665E-431E-8805-BFEAF073D1F7}"/>
    <cellStyle name="Currency 13 5 2 3 2 2 3" xfId="18199" xr:uid="{C5AA0EEF-E7A9-48D5-BE3A-2F18294DE93F}"/>
    <cellStyle name="Currency 13 5 2 3 2 2 4" xfId="31889" xr:uid="{782AF33E-9DBD-4440-AFD4-3555E28DEFD4}"/>
    <cellStyle name="Currency 13 5 2 3 2 2 5" xfId="46773" xr:uid="{EDAC46D4-0087-4A90-A535-6A46E2423002}"/>
    <cellStyle name="Currency 13 5 2 3 2 3" xfId="21621" xr:uid="{4F6C03D8-C4E9-4778-92B0-0840D14F5E9E}"/>
    <cellStyle name="Currency 13 5 2 3 2 3 2" xfId="35313" xr:uid="{8E4839E3-9FD7-4272-AD37-0443A9F0FA63}"/>
    <cellStyle name="Currency 13 5 2 3 2 3 3" xfId="50197" xr:uid="{8E60D025-EDE6-47F4-BFBA-BB711620ADD6}"/>
    <cellStyle name="Currency 13 5 2 3 2 4" xfId="14777" xr:uid="{4245ABDE-F651-496B-A254-AE2A99CFD485}"/>
    <cellStyle name="Currency 13 5 2 3 2 5" xfId="28467" xr:uid="{CB453968-F2A4-45BA-AE89-49CE3EEE768F}"/>
    <cellStyle name="Currency 13 5 2 3 2 6" xfId="43351" xr:uid="{37D2C6B5-A524-4756-91EE-F764D56E918E}"/>
    <cellStyle name="Currency 13 5 2 3 3" xfId="9641" xr:uid="{71738C2D-FDB3-44D7-8D87-167562BC5F3B}"/>
    <cellStyle name="Currency 13 5 2 3 3 2" xfId="23331" xr:uid="{ECD2EDF3-EE89-49BA-8AF5-46063868316C}"/>
    <cellStyle name="Currency 13 5 2 3 3 2 2" xfId="37023" xr:uid="{40C89469-804C-426F-A3EC-0B31DAABA595}"/>
    <cellStyle name="Currency 13 5 2 3 3 2 3" xfId="51907" xr:uid="{DE88054D-C8EF-445E-8182-73655E1B9498}"/>
    <cellStyle name="Currency 13 5 2 3 3 3" xfId="16487" xr:uid="{BED2FF05-0239-4A39-862C-5130F9F9910F}"/>
    <cellStyle name="Currency 13 5 2 3 3 4" xfId="30177" xr:uid="{0A7C19AE-64DC-42FF-A110-CF4A9EBB732A}"/>
    <cellStyle name="Currency 13 5 2 3 3 5" xfId="45061" xr:uid="{68418E1C-E2FB-4AEF-A9DE-C965B940B3B5}"/>
    <cellStyle name="Currency 13 5 2 3 4" xfId="19909" xr:uid="{AF9FAA51-0BAB-4D48-BAFE-C9CADA783757}"/>
    <cellStyle name="Currency 13 5 2 3 4 2" xfId="33601" xr:uid="{F591E209-1A78-457F-8D0B-3DA6C5AB7822}"/>
    <cellStyle name="Currency 13 5 2 3 4 3" xfId="48485" xr:uid="{6F57F8A5-7066-4C1B-9ABB-4226D1661CE1}"/>
    <cellStyle name="Currency 13 5 2 3 5" xfId="13065" xr:uid="{E5E7594A-EF85-4216-8F69-734C03036951}"/>
    <cellStyle name="Currency 13 5 2 3 6" xfId="26755" xr:uid="{EC006847-F98A-48E8-98C8-22957340A65C}"/>
    <cellStyle name="Currency 13 5 2 3 7" xfId="41639" xr:uid="{920DA56F-2501-45F4-B44E-8902FCD06961}"/>
    <cellStyle name="Currency 13 5 2 4" xfId="6218" xr:uid="{CE56F82B-BA48-4E74-89A1-9BB6C49DA541}"/>
    <cellStyle name="Currency 13 5 2 4 2" xfId="7932" xr:uid="{28F2958B-24E2-4A30-934F-2A83838A6CD5}"/>
    <cellStyle name="Currency 13 5 2 4 2 2" xfId="11354" xr:uid="{FA96F9D6-1364-4E1E-9B78-CF908C6AA83B}"/>
    <cellStyle name="Currency 13 5 2 4 2 2 2" xfId="25044" xr:uid="{21523850-9AAD-4CB9-9446-72EC100832B7}"/>
    <cellStyle name="Currency 13 5 2 4 2 2 2 2" xfId="38736" xr:uid="{F61A9E37-2487-447A-AED7-9AC0D096CCFA}"/>
    <cellStyle name="Currency 13 5 2 4 2 2 2 3" xfId="53620" xr:uid="{936B0914-4FCE-451C-885E-2BE486AAC73D}"/>
    <cellStyle name="Currency 13 5 2 4 2 2 3" xfId="18200" xr:uid="{98077E74-FFC4-47BF-8F1B-DDEA3FE1A492}"/>
    <cellStyle name="Currency 13 5 2 4 2 2 4" xfId="31890" xr:uid="{B873091F-4046-43F2-9933-285996362482}"/>
    <cellStyle name="Currency 13 5 2 4 2 2 5" xfId="46774" xr:uid="{578AAAB6-529C-4374-89EB-0EA1DB60FB7E}"/>
    <cellStyle name="Currency 13 5 2 4 2 3" xfId="21622" xr:uid="{DABC70FA-21A4-4457-BF89-F9DDF455DC21}"/>
    <cellStyle name="Currency 13 5 2 4 2 3 2" xfId="35314" xr:uid="{F24BEA34-0A1A-446C-9C6F-2263F1710141}"/>
    <cellStyle name="Currency 13 5 2 4 2 3 3" xfId="50198" xr:uid="{7B0B0B14-63E7-448F-835B-6B08C3A18A63}"/>
    <cellStyle name="Currency 13 5 2 4 2 4" xfId="14778" xr:uid="{5F8DCD70-21A8-4ED5-9C30-A1537A5F97C9}"/>
    <cellStyle name="Currency 13 5 2 4 2 5" xfId="28468" xr:uid="{B2AF4AB2-642E-4D6A-A810-A992D2096713}"/>
    <cellStyle name="Currency 13 5 2 4 2 6" xfId="43352" xr:uid="{6662CF3B-B0E8-45AD-962F-7F94FC33137B}"/>
    <cellStyle name="Currency 13 5 2 4 3" xfId="9642" xr:uid="{3F464B13-881E-4462-B361-B5BC9B24C553}"/>
    <cellStyle name="Currency 13 5 2 4 3 2" xfId="23332" xr:uid="{890B67D9-51FF-4B24-9163-A4A729FBB5EA}"/>
    <cellStyle name="Currency 13 5 2 4 3 2 2" xfId="37024" xr:uid="{AA74C1B5-60E1-4636-AC71-82AF4FF41F87}"/>
    <cellStyle name="Currency 13 5 2 4 3 2 3" xfId="51908" xr:uid="{A4825E50-88CD-438C-8B7D-D13CC822C495}"/>
    <cellStyle name="Currency 13 5 2 4 3 3" xfId="16488" xr:uid="{51AB4ADD-AD08-458E-8F9C-7D111FBCE01A}"/>
    <cellStyle name="Currency 13 5 2 4 3 4" xfId="30178" xr:uid="{EDCEF5D9-E318-48BE-855E-2D328EFEF89B}"/>
    <cellStyle name="Currency 13 5 2 4 3 5" xfId="45062" xr:uid="{65452475-06C8-46B5-BD00-3252B4E1A9FB}"/>
    <cellStyle name="Currency 13 5 2 4 4" xfId="19910" xr:uid="{D3972725-9090-4BED-8FB8-CCEB0B18D75E}"/>
    <cellStyle name="Currency 13 5 2 4 4 2" xfId="33602" xr:uid="{9AEB443D-6D02-4A01-8CB9-FDFB6EA0EB50}"/>
    <cellStyle name="Currency 13 5 2 4 4 3" xfId="48486" xr:uid="{A5B3478B-331A-45EB-B90B-FF05A126B946}"/>
    <cellStyle name="Currency 13 5 2 4 5" xfId="13066" xr:uid="{A11F6588-BB58-4147-B0DA-5C2DD516BB8B}"/>
    <cellStyle name="Currency 13 5 2 4 6" xfId="26756" xr:uid="{C3414FC3-395D-4E20-9848-9F37663825DE}"/>
    <cellStyle name="Currency 13 5 2 4 7" xfId="41640" xr:uid="{AB95D42A-D0A3-43C1-A359-3C3DC6903D4E}"/>
    <cellStyle name="Currency 13 5 2 5" xfId="7928" xr:uid="{DD885453-4650-4509-A467-E763D339E618}"/>
    <cellStyle name="Currency 13 5 2 5 2" xfId="11350" xr:uid="{5120B11E-4BC1-46D1-93E9-40DE51DE04C1}"/>
    <cellStyle name="Currency 13 5 2 5 2 2" xfId="25040" xr:uid="{986EC1A4-428A-45E0-BC0D-5C3EC0067DBA}"/>
    <cellStyle name="Currency 13 5 2 5 2 2 2" xfId="38732" xr:uid="{051523A2-E3D2-4C81-88F8-67AB0FEBEE22}"/>
    <cellStyle name="Currency 13 5 2 5 2 2 3" xfId="53616" xr:uid="{6AE96821-B8F1-46CD-A878-C596A256FF93}"/>
    <cellStyle name="Currency 13 5 2 5 2 3" xfId="18196" xr:uid="{D414F00B-0BAD-4638-A2DD-99FD94BCEA32}"/>
    <cellStyle name="Currency 13 5 2 5 2 4" xfId="31886" xr:uid="{43B81C6C-5305-4754-B295-A9245DF47914}"/>
    <cellStyle name="Currency 13 5 2 5 2 5" xfId="46770" xr:uid="{C8670191-3C66-4975-92C8-57A701DD2A5D}"/>
    <cellStyle name="Currency 13 5 2 5 3" xfId="21618" xr:uid="{0C90E987-FEDD-44FA-8841-FCCE84F62B0E}"/>
    <cellStyle name="Currency 13 5 2 5 3 2" xfId="35310" xr:uid="{838DCF26-B1B5-4ED8-BCD4-D0DD3F2462FE}"/>
    <cellStyle name="Currency 13 5 2 5 3 3" xfId="50194" xr:uid="{38DAC608-3EC6-4C59-9B16-9C90D0FC6F23}"/>
    <cellStyle name="Currency 13 5 2 5 4" xfId="14774" xr:uid="{59A73DF5-B6D6-47AD-93D8-89F5D0EEB278}"/>
    <cellStyle name="Currency 13 5 2 5 5" xfId="28464" xr:uid="{4C9EEF7E-B945-4C4B-8B91-5AFB1F1D8E5B}"/>
    <cellStyle name="Currency 13 5 2 5 6" xfId="43348" xr:uid="{CB0D6418-8CE7-4690-A50D-CF4583C1D539}"/>
    <cellStyle name="Currency 13 5 2 6" xfId="9638" xr:uid="{A597ACC6-CF0A-4D3B-9608-C81D09A76595}"/>
    <cellStyle name="Currency 13 5 2 6 2" xfId="23328" xr:uid="{9D847100-BFAA-40C8-94E5-74D8F5485E6F}"/>
    <cellStyle name="Currency 13 5 2 6 2 2" xfId="37020" xr:uid="{CF414B9C-972E-47D6-8E5C-2AAE87E1DFDD}"/>
    <cellStyle name="Currency 13 5 2 6 2 3" xfId="51904" xr:uid="{850029C0-F309-445C-BF5F-3DA1C8A68CB6}"/>
    <cellStyle name="Currency 13 5 2 6 3" xfId="16484" xr:uid="{725DAA4C-FE32-480D-AFE3-A315470BA172}"/>
    <cellStyle name="Currency 13 5 2 6 4" xfId="30174" xr:uid="{969D66EE-FBBC-4333-8907-9E6D37FE56FE}"/>
    <cellStyle name="Currency 13 5 2 6 5" xfId="45058" xr:uid="{6268DFD6-D38C-4348-B2BE-10385F748DA3}"/>
    <cellStyle name="Currency 13 5 2 7" xfId="19906" xr:uid="{D77C8A8D-7C66-4896-8D5A-6EA7FC1BB81C}"/>
    <cellStyle name="Currency 13 5 2 7 2" xfId="33598" xr:uid="{57228AB3-09DC-4463-AF9A-9F28703B56B2}"/>
    <cellStyle name="Currency 13 5 2 7 3" xfId="48482" xr:uid="{7FFFF170-4730-4EB7-A599-09EF33B84F0B}"/>
    <cellStyle name="Currency 13 5 2 8" xfId="13062" xr:uid="{AB229FAA-A246-4768-B321-CABFDFAFD9F9}"/>
    <cellStyle name="Currency 13 5 2 9" xfId="26752" xr:uid="{C7FC70F2-34B2-49F7-B0E3-5089455CC652}"/>
    <cellStyle name="Currency 13 5 3" xfId="6219" xr:uid="{05F765C3-0F10-4FD1-9768-35781439C051}"/>
    <cellStyle name="Currency 13 5 3 10" xfId="41641" xr:uid="{2CFC3E4E-F5CB-4AE9-98CE-37712CAC2F74}"/>
    <cellStyle name="Currency 13 5 3 2" xfId="6220" xr:uid="{CC41F7C3-45BB-4FAB-99BE-2109C97CF11C}"/>
    <cellStyle name="Currency 13 5 3 2 2" xfId="6221" xr:uid="{03384EC6-0911-42CC-AD43-DD42B588C44E}"/>
    <cellStyle name="Currency 13 5 3 2 2 2" xfId="7935" xr:uid="{5901DD36-C811-4FFC-80F6-73D79FF98513}"/>
    <cellStyle name="Currency 13 5 3 2 2 2 2" xfId="11357" xr:uid="{C0A11F69-473A-498C-AE43-28F94EAD9E01}"/>
    <cellStyle name="Currency 13 5 3 2 2 2 2 2" xfId="25047" xr:uid="{94B723EB-03C5-4C96-8B14-EAB1F175A76F}"/>
    <cellStyle name="Currency 13 5 3 2 2 2 2 2 2" xfId="38739" xr:uid="{9A7C243F-6A75-45FD-BD1D-2E917135006C}"/>
    <cellStyle name="Currency 13 5 3 2 2 2 2 2 3" xfId="53623" xr:uid="{83AD2033-CFBB-4F4D-8FC1-8D048909F394}"/>
    <cellStyle name="Currency 13 5 3 2 2 2 2 3" xfId="18203" xr:uid="{FF54736F-C60A-4E9E-A655-60F1B2621CAF}"/>
    <cellStyle name="Currency 13 5 3 2 2 2 2 4" xfId="31893" xr:uid="{5695D3B0-932B-4B9D-9578-7E01A0638B2B}"/>
    <cellStyle name="Currency 13 5 3 2 2 2 2 5" xfId="46777" xr:uid="{EAC828BF-9551-47D3-9BA0-FE61462965CF}"/>
    <cellStyle name="Currency 13 5 3 2 2 2 3" xfId="21625" xr:uid="{C96F23AB-3638-4A97-8F4E-B37B7E6F192B}"/>
    <cellStyle name="Currency 13 5 3 2 2 2 3 2" xfId="35317" xr:uid="{26CC349C-45A6-42D3-86C1-3C9B38E7D6FC}"/>
    <cellStyle name="Currency 13 5 3 2 2 2 3 3" xfId="50201" xr:uid="{65C0A56D-8860-4779-980E-57D4F779C2AA}"/>
    <cellStyle name="Currency 13 5 3 2 2 2 4" xfId="14781" xr:uid="{4FF0EE0E-8498-4C82-B260-AFD77BEC25F6}"/>
    <cellStyle name="Currency 13 5 3 2 2 2 5" xfId="28471" xr:uid="{D3B155DB-A31F-432F-BAA2-807E8CBC95B6}"/>
    <cellStyle name="Currency 13 5 3 2 2 2 6" xfId="43355" xr:uid="{9FA821D6-36D0-496C-9091-BB94FD32E169}"/>
    <cellStyle name="Currency 13 5 3 2 2 3" xfId="9645" xr:uid="{5FC7A69E-FE64-48B3-B3F2-65AC66D0C85D}"/>
    <cellStyle name="Currency 13 5 3 2 2 3 2" xfId="23335" xr:uid="{F9832F3B-9533-4B5C-B0EC-9E70CAF48AE7}"/>
    <cellStyle name="Currency 13 5 3 2 2 3 2 2" xfId="37027" xr:uid="{4D4DF5E2-070C-495A-B766-3BCB1435ED76}"/>
    <cellStyle name="Currency 13 5 3 2 2 3 2 3" xfId="51911" xr:uid="{8867FED3-EDD9-4FF2-B8D7-589753F129C0}"/>
    <cellStyle name="Currency 13 5 3 2 2 3 3" xfId="16491" xr:uid="{07E5B314-77AF-490C-85EB-9896A309714F}"/>
    <cellStyle name="Currency 13 5 3 2 2 3 4" xfId="30181" xr:uid="{E3E4E233-9671-4A44-9B22-9C1295C3129C}"/>
    <cellStyle name="Currency 13 5 3 2 2 3 5" xfId="45065" xr:uid="{83E03501-9692-4504-BE21-9F682E48EE48}"/>
    <cellStyle name="Currency 13 5 3 2 2 4" xfId="19913" xr:uid="{A66D244A-7E5E-4E79-9976-F719D6EE1DE7}"/>
    <cellStyle name="Currency 13 5 3 2 2 4 2" xfId="33605" xr:uid="{1BB47E32-15FB-437B-ABC2-7E0419B019B9}"/>
    <cellStyle name="Currency 13 5 3 2 2 4 3" xfId="48489" xr:uid="{2DFA6C38-FA35-4F5E-B70C-EB98C15F0208}"/>
    <cellStyle name="Currency 13 5 3 2 2 5" xfId="13069" xr:uid="{9213A797-5AAF-47D0-9756-6FE58F42EF6F}"/>
    <cellStyle name="Currency 13 5 3 2 2 6" xfId="26759" xr:uid="{9D4A03B9-7E2A-4ECB-907E-0A81D44F17BA}"/>
    <cellStyle name="Currency 13 5 3 2 2 7" xfId="41643" xr:uid="{E874D3B5-2219-48BF-A119-F39FF3A4B96B}"/>
    <cellStyle name="Currency 13 5 3 2 3" xfId="7934" xr:uid="{38085CE4-54AB-4627-9707-3DF0C7F5CA22}"/>
    <cellStyle name="Currency 13 5 3 2 3 2" xfId="11356" xr:uid="{63D4DECF-4204-4E68-A3B6-603916AA214B}"/>
    <cellStyle name="Currency 13 5 3 2 3 2 2" xfId="25046" xr:uid="{D0D3855E-AA41-4262-9F42-D8AE53C3F19C}"/>
    <cellStyle name="Currency 13 5 3 2 3 2 2 2" xfId="38738" xr:uid="{DB91C45C-EE5F-4685-A91A-DB96D0F61A94}"/>
    <cellStyle name="Currency 13 5 3 2 3 2 2 3" xfId="53622" xr:uid="{F2BD8A45-C929-4CB6-8C0B-7C6F8A27046C}"/>
    <cellStyle name="Currency 13 5 3 2 3 2 3" xfId="18202" xr:uid="{1F437AB6-7AAD-449B-B15B-A15E368770A8}"/>
    <cellStyle name="Currency 13 5 3 2 3 2 4" xfId="31892" xr:uid="{70F9DB5E-C549-43B1-801B-E8EAF64AC927}"/>
    <cellStyle name="Currency 13 5 3 2 3 2 5" xfId="46776" xr:uid="{8860E844-51C1-4BCA-A42A-9B2D15F9D932}"/>
    <cellStyle name="Currency 13 5 3 2 3 3" xfId="21624" xr:uid="{516FDC34-2FB5-413E-953F-8174AB947CED}"/>
    <cellStyle name="Currency 13 5 3 2 3 3 2" xfId="35316" xr:uid="{8E4BD426-E0AA-4676-8D05-A870002C798B}"/>
    <cellStyle name="Currency 13 5 3 2 3 3 3" xfId="50200" xr:uid="{0A087EA9-C13E-474D-AC49-8E1F7FC66DD9}"/>
    <cellStyle name="Currency 13 5 3 2 3 4" xfId="14780" xr:uid="{39893D2D-A3D4-46EF-9100-F888996A38CC}"/>
    <cellStyle name="Currency 13 5 3 2 3 5" xfId="28470" xr:uid="{CDA570AF-F212-4BE1-84FC-8BAF3F9DF102}"/>
    <cellStyle name="Currency 13 5 3 2 3 6" xfId="43354" xr:uid="{CB30FEBB-C987-48ED-AB1F-E945B77A68F3}"/>
    <cellStyle name="Currency 13 5 3 2 4" xfId="9644" xr:uid="{E8CD7379-BD94-4DB2-8A26-58911DFBF27A}"/>
    <cellStyle name="Currency 13 5 3 2 4 2" xfId="23334" xr:uid="{2103B74B-CA5A-41B6-9BDC-70B083A4B542}"/>
    <cellStyle name="Currency 13 5 3 2 4 2 2" xfId="37026" xr:uid="{83CE26CD-7ED9-4520-B1C7-C73FF8419067}"/>
    <cellStyle name="Currency 13 5 3 2 4 2 3" xfId="51910" xr:uid="{20AB7ACC-1AD1-47D4-A156-7A9FE0575DD2}"/>
    <cellStyle name="Currency 13 5 3 2 4 3" xfId="16490" xr:uid="{ECE06107-D320-4DB4-AFBE-5F5B8C2F800F}"/>
    <cellStyle name="Currency 13 5 3 2 4 4" xfId="30180" xr:uid="{E3B0ADBC-8107-4D69-88F0-D45460EEEF32}"/>
    <cellStyle name="Currency 13 5 3 2 4 5" xfId="45064" xr:uid="{1BC6AB0F-6FFC-4684-B09C-3682D2784889}"/>
    <cellStyle name="Currency 13 5 3 2 5" xfId="19912" xr:uid="{EDE4237C-5967-4933-82A7-9CE5E1E36042}"/>
    <cellStyle name="Currency 13 5 3 2 5 2" xfId="33604" xr:uid="{1990212A-DAAE-4D02-977D-A370F6CA4EC2}"/>
    <cellStyle name="Currency 13 5 3 2 5 3" xfId="48488" xr:uid="{3824A552-5E7E-4007-B005-A3FD82F21869}"/>
    <cellStyle name="Currency 13 5 3 2 6" xfId="13068" xr:uid="{28ED1507-1096-45F8-B893-CAB9AE0F5C71}"/>
    <cellStyle name="Currency 13 5 3 2 7" xfId="26758" xr:uid="{EC08CAC4-B5FD-47DD-9B67-EB012A9FEDE4}"/>
    <cellStyle name="Currency 13 5 3 2 8" xfId="41642" xr:uid="{518528BF-A959-4F8D-B070-BEF8135F832E}"/>
    <cellStyle name="Currency 13 5 3 3" xfId="6222" xr:uid="{642EBAE6-1663-4B19-ACD9-8CC1AC27BA1E}"/>
    <cellStyle name="Currency 13 5 3 3 2" xfId="7936" xr:uid="{28E3C0E2-94DF-4FA1-94A8-26278A6EDFAD}"/>
    <cellStyle name="Currency 13 5 3 3 2 2" xfId="11358" xr:uid="{DB8DA6C0-1C42-4163-AD52-04EEC16C8390}"/>
    <cellStyle name="Currency 13 5 3 3 2 2 2" xfId="25048" xr:uid="{B0D01911-AD20-441C-A360-645112E62280}"/>
    <cellStyle name="Currency 13 5 3 3 2 2 2 2" xfId="38740" xr:uid="{0EE4262F-ACEC-4E05-9519-99EA7F01F62D}"/>
    <cellStyle name="Currency 13 5 3 3 2 2 2 3" xfId="53624" xr:uid="{8EF320BC-A54B-4C8F-98CD-41691D69C858}"/>
    <cellStyle name="Currency 13 5 3 3 2 2 3" xfId="18204" xr:uid="{BDD1270F-11AF-42C4-9EB8-7E98D76CA1E1}"/>
    <cellStyle name="Currency 13 5 3 3 2 2 4" xfId="31894" xr:uid="{A5EEF634-3925-4375-B657-73CD7BC987CA}"/>
    <cellStyle name="Currency 13 5 3 3 2 2 5" xfId="46778" xr:uid="{1430F8CF-3248-4D1E-92BB-5B65B58AB684}"/>
    <cellStyle name="Currency 13 5 3 3 2 3" xfId="21626" xr:uid="{30BF0BBF-9556-435D-A01A-7A6500D8DA30}"/>
    <cellStyle name="Currency 13 5 3 3 2 3 2" xfId="35318" xr:uid="{B847EA63-C881-4734-82BC-0676101B6915}"/>
    <cellStyle name="Currency 13 5 3 3 2 3 3" xfId="50202" xr:uid="{B3E63720-E482-42FD-9854-2FFD02853B3D}"/>
    <cellStyle name="Currency 13 5 3 3 2 4" xfId="14782" xr:uid="{B7A377F7-C436-44D6-A621-1D7021B93B94}"/>
    <cellStyle name="Currency 13 5 3 3 2 5" xfId="28472" xr:uid="{CC9ADD23-FA53-40F3-B498-21CF2D23BC66}"/>
    <cellStyle name="Currency 13 5 3 3 2 6" xfId="43356" xr:uid="{5AA63BF3-185A-4EB1-AEAB-097F3AF69057}"/>
    <cellStyle name="Currency 13 5 3 3 3" xfId="9646" xr:uid="{74CBE159-004D-494E-8D04-4A413B81A185}"/>
    <cellStyle name="Currency 13 5 3 3 3 2" xfId="23336" xr:uid="{97D684C3-B88B-4C5B-BD84-50E03F14AD49}"/>
    <cellStyle name="Currency 13 5 3 3 3 2 2" xfId="37028" xr:uid="{ACFA2563-A566-49CC-98D8-6A0C00999611}"/>
    <cellStyle name="Currency 13 5 3 3 3 2 3" xfId="51912" xr:uid="{35646604-4D16-426F-B622-1F1CEF4673A7}"/>
    <cellStyle name="Currency 13 5 3 3 3 3" xfId="16492" xr:uid="{E926DB28-81A7-4BEA-BF16-BAE9465163C0}"/>
    <cellStyle name="Currency 13 5 3 3 3 4" xfId="30182" xr:uid="{7D506ADF-4634-4B85-A42D-5DD093A2ADB4}"/>
    <cellStyle name="Currency 13 5 3 3 3 5" xfId="45066" xr:uid="{A9F264C5-7503-40FA-8208-924764BCECD8}"/>
    <cellStyle name="Currency 13 5 3 3 4" xfId="19914" xr:uid="{653EA78A-87BD-4576-8D59-B7705A70F927}"/>
    <cellStyle name="Currency 13 5 3 3 4 2" xfId="33606" xr:uid="{497725C0-B931-43F4-86F9-0D737DD67E4B}"/>
    <cellStyle name="Currency 13 5 3 3 4 3" xfId="48490" xr:uid="{D7C9EF6E-D830-46AD-95EB-6F2A9C0B0730}"/>
    <cellStyle name="Currency 13 5 3 3 5" xfId="13070" xr:uid="{68D43A3F-377C-4F5D-A8CB-6C476F555CDD}"/>
    <cellStyle name="Currency 13 5 3 3 6" xfId="26760" xr:uid="{7273CBBA-A4CA-403A-AB65-A405DE197017}"/>
    <cellStyle name="Currency 13 5 3 3 7" xfId="41644" xr:uid="{D5948A87-B373-440F-BD29-B2EE8D161F0F}"/>
    <cellStyle name="Currency 13 5 3 4" xfId="6223" xr:uid="{A62C356B-5AF0-4C6C-AEC4-A7EF90349594}"/>
    <cellStyle name="Currency 13 5 3 4 2" xfId="7937" xr:uid="{142C9B51-F2D1-4B7B-B2AA-3D9DA13A0843}"/>
    <cellStyle name="Currency 13 5 3 4 2 2" xfId="11359" xr:uid="{8EA8E2FB-A35A-452E-B6FF-1FE36A78B9EA}"/>
    <cellStyle name="Currency 13 5 3 4 2 2 2" xfId="25049" xr:uid="{CE2DF65D-D5A3-4661-B4DC-B65D64BDF951}"/>
    <cellStyle name="Currency 13 5 3 4 2 2 2 2" xfId="38741" xr:uid="{4ACEFDEB-6A5E-4D71-90C6-8003B7272B4F}"/>
    <cellStyle name="Currency 13 5 3 4 2 2 2 3" xfId="53625" xr:uid="{387C28AA-2A8D-4F9D-B99D-D94EC2B52470}"/>
    <cellStyle name="Currency 13 5 3 4 2 2 3" xfId="18205" xr:uid="{6555751F-4FC9-45FA-A7F5-76A917DF37BD}"/>
    <cellStyle name="Currency 13 5 3 4 2 2 4" xfId="31895" xr:uid="{04136CD1-9DC5-4850-8506-185FBC2E64B1}"/>
    <cellStyle name="Currency 13 5 3 4 2 2 5" xfId="46779" xr:uid="{721C168A-8B2B-4711-9B6E-C15C7A971B73}"/>
    <cellStyle name="Currency 13 5 3 4 2 3" xfId="21627" xr:uid="{4AFB8009-EE43-4EE7-9519-076FD2C648C4}"/>
    <cellStyle name="Currency 13 5 3 4 2 3 2" xfId="35319" xr:uid="{36603C37-50BB-4A1A-A829-1593D4B779AA}"/>
    <cellStyle name="Currency 13 5 3 4 2 3 3" xfId="50203" xr:uid="{E59360F7-91ED-4A6D-BBD2-B2898892B937}"/>
    <cellStyle name="Currency 13 5 3 4 2 4" xfId="14783" xr:uid="{9DBD2980-335D-4DC3-A3C5-7483FC91342E}"/>
    <cellStyle name="Currency 13 5 3 4 2 5" xfId="28473" xr:uid="{B37BDE5D-7863-437F-BE07-3B123C57957A}"/>
    <cellStyle name="Currency 13 5 3 4 2 6" xfId="43357" xr:uid="{62A4FEAC-D8E8-4520-ACE1-6D2C6A20D845}"/>
    <cellStyle name="Currency 13 5 3 4 3" xfId="9647" xr:uid="{AD4081F1-E1B3-4498-A584-7D1BCADC9D66}"/>
    <cellStyle name="Currency 13 5 3 4 3 2" xfId="23337" xr:uid="{7B2BEEAE-2BCA-49D1-BCB7-434916B2FB33}"/>
    <cellStyle name="Currency 13 5 3 4 3 2 2" xfId="37029" xr:uid="{51BED2E8-BB86-4022-8451-6C9CB3EB9820}"/>
    <cellStyle name="Currency 13 5 3 4 3 2 3" xfId="51913" xr:uid="{C53AB361-C7A7-4BC2-B4CA-7BC046E89941}"/>
    <cellStyle name="Currency 13 5 3 4 3 3" xfId="16493" xr:uid="{F92B5A05-621B-4E4E-BD30-6D8F6B9773AB}"/>
    <cellStyle name="Currency 13 5 3 4 3 4" xfId="30183" xr:uid="{863EE98A-AFAB-45C2-885E-80CCAA5233ED}"/>
    <cellStyle name="Currency 13 5 3 4 3 5" xfId="45067" xr:uid="{F9E749F7-970F-417C-A7F0-2D3F8896BF5C}"/>
    <cellStyle name="Currency 13 5 3 4 4" xfId="19915" xr:uid="{E22EE379-7DB0-4250-9688-82308D03B340}"/>
    <cellStyle name="Currency 13 5 3 4 4 2" xfId="33607" xr:uid="{F799BE60-15F4-4B5C-8D6A-062601BE16F2}"/>
    <cellStyle name="Currency 13 5 3 4 4 3" xfId="48491" xr:uid="{435D84AC-190F-4EA8-B15B-B8D8E1494EF0}"/>
    <cellStyle name="Currency 13 5 3 4 5" xfId="13071" xr:uid="{8B16B948-3A3D-4BEA-A9D6-94802E265E4B}"/>
    <cellStyle name="Currency 13 5 3 4 6" xfId="26761" xr:uid="{CD413CD7-21A2-488E-8372-C1975DB9D781}"/>
    <cellStyle name="Currency 13 5 3 4 7" xfId="41645" xr:uid="{BCB6DF8D-C92D-4F42-B9AB-E65DB3D34943}"/>
    <cellStyle name="Currency 13 5 3 5" xfId="7933" xr:uid="{0F0397F6-D28C-42AE-9771-8C22F8AFBB13}"/>
    <cellStyle name="Currency 13 5 3 5 2" xfId="11355" xr:uid="{A2912C0A-27AB-44EB-ACD4-8B5C0D918E9D}"/>
    <cellStyle name="Currency 13 5 3 5 2 2" xfId="25045" xr:uid="{CA6AAB8B-01FE-46E7-9D21-397C9B715F62}"/>
    <cellStyle name="Currency 13 5 3 5 2 2 2" xfId="38737" xr:uid="{A5F08332-1927-44D1-9309-5CAF98AAC64A}"/>
    <cellStyle name="Currency 13 5 3 5 2 2 3" xfId="53621" xr:uid="{AD63E260-A3A2-4806-BFBC-16A4CCE1A2C2}"/>
    <cellStyle name="Currency 13 5 3 5 2 3" xfId="18201" xr:uid="{1B8415DA-1CD5-4A6A-B492-88E8A8298639}"/>
    <cellStyle name="Currency 13 5 3 5 2 4" xfId="31891" xr:uid="{A01212D8-89E4-4B8B-8CD6-FF52930E953F}"/>
    <cellStyle name="Currency 13 5 3 5 2 5" xfId="46775" xr:uid="{30548B1C-1C10-4C1E-86E4-0E0B86099358}"/>
    <cellStyle name="Currency 13 5 3 5 3" xfId="21623" xr:uid="{82B085F3-51BD-4799-9F4C-B3A2CA91A0CD}"/>
    <cellStyle name="Currency 13 5 3 5 3 2" xfId="35315" xr:uid="{B32C3BF4-6D73-400C-BB50-DD286CD023CB}"/>
    <cellStyle name="Currency 13 5 3 5 3 3" xfId="50199" xr:uid="{BBF4F410-9E49-4D5D-9664-5510F99C9507}"/>
    <cellStyle name="Currency 13 5 3 5 4" xfId="14779" xr:uid="{27FE4C9E-09EF-4C99-8DA6-5B8DAE231AB7}"/>
    <cellStyle name="Currency 13 5 3 5 5" xfId="28469" xr:uid="{D183195B-5DDA-4A74-BE62-531F98A9FB82}"/>
    <cellStyle name="Currency 13 5 3 5 6" xfId="43353" xr:uid="{E121CA04-5996-42F7-BF41-B61D0A6F9CD9}"/>
    <cellStyle name="Currency 13 5 3 6" xfId="9643" xr:uid="{25E30AAB-6298-416C-8A58-94CDE840D3CD}"/>
    <cellStyle name="Currency 13 5 3 6 2" xfId="23333" xr:uid="{ECFB9CE2-C1D2-47CC-AD20-6EEDFC3D7D1A}"/>
    <cellStyle name="Currency 13 5 3 6 2 2" xfId="37025" xr:uid="{109F2996-6396-4FCC-A4B3-191E4E72CEB3}"/>
    <cellStyle name="Currency 13 5 3 6 2 3" xfId="51909" xr:uid="{9B489D48-E2BA-444F-9BE6-00EA3B8D96C0}"/>
    <cellStyle name="Currency 13 5 3 6 3" xfId="16489" xr:uid="{B7EDC381-D6C3-4407-A367-21145B8F0F29}"/>
    <cellStyle name="Currency 13 5 3 6 4" xfId="30179" xr:uid="{9CF3B70B-471D-4EB1-803F-E65CB5EAD6B3}"/>
    <cellStyle name="Currency 13 5 3 6 5" xfId="45063" xr:uid="{CA0650AC-A688-40CE-99BC-F169AAEB4509}"/>
    <cellStyle name="Currency 13 5 3 7" xfId="19911" xr:uid="{5AAFE0B1-59B9-4F34-9F4E-D7178A446A8A}"/>
    <cellStyle name="Currency 13 5 3 7 2" xfId="33603" xr:uid="{E239C78F-F8E0-4F7C-A2C5-26636F40F13A}"/>
    <cellStyle name="Currency 13 5 3 7 3" xfId="48487" xr:uid="{AFD67E7B-14C1-4538-96F8-5D461D4D8AC9}"/>
    <cellStyle name="Currency 13 5 3 8" xfId="13067" xr:uid="{21C03900-739F-4084-B797-C400203EEF13}"/>
    <cellStyle name="Currency 13 5 3 9" xfId="26757" xr:uid="{4A87D054-D9CF-4ECA-9DDA-F7E3F61494F4}"/>
    <cellStyle name="Currency 13 5 4" xfId="6224" xr:uid="{6F2D8F06-A86E-43C2-92BF-88DB62C44A59}"/>
    <cellStyle name="Currency 13 5 4 2" xfId="6225" xr:uid="{C139D83C-D256-4980-A130-472C1803B3AE}"/>
    <cellStyle name="Currency 13 5 4 2 2" xfId="7939" xr:uid="{8C65E9F7-E9A2-409B-8013-42008441ECA0}"/>
    <cellStyle name="Currency 13 5 4 2 2 2" xfId="11361" xr:uid="{F1E87468-151D-4319-B7E4-B4A15AEF30DF}"/>
    <cellStyle name="Currency 13 5 4 2 2 2 2" xfId="25051" xr:uid="{C0F7048D-EFDB-470D-B7C6-0AD2C4A3947A}"/>
    <cellStyle name="Currency 13 5 4 2 2 2 2 2" xfId="38743" xr:uid="{2E4940ED-3DEC-4FE7-B19F-7735C3B9855C}"/>
    <cellStyle name="Currency 13 5 4 2 2 2 2 3" xfId="53627" xr:uid="{DB7B9E07-08F4-44A8-BD46-D8E2E96275F4}"/>
    <cellStyle name="Currency 13 5 4 2 2 2 3" xfId="18207" xr:uid="{61B5D4FD-8B21-40AA-9725-7AEE13FC59D1}"/>
    <cellStyle name="Currency 13 5 4 2 2 2 4" xfId="31897" xr:uid="{F14FD20E-7362-4EFF-976F-342AA17265D5}"/>
    <cellStyle name="Currency 13 5 4 2 2 2 5" xfId="46781" xr:uid="{BD187C2B-83C6-4EBB-A559-3E6B35846872}"/>
    <cellStyle name="Currency 13 5 4 2 2 3" xfId="21629" xr:uid="{4E8D8B5A-F764-45DF-A796-38A613ABFDCF}"/>
    <cellStyle name="Currency 13 5 4 2 2 3 2" xfId="35321" xr:uid="{FA58A5C1-877A-489B-A524-DEC18800DA21}"/>
    <cellStyle name="Currency 13 5 4 2 2 3 3" xfId="50205" xr:uid="{D01E89F5-432E-47AE-AEC1-0AB152A94469}"/>
    <cellStyle name="Currency 13 5 4 2 2 4" xfId="14785" xr:uid="{C5E7CDF0-40DA-4187-AFE3-4D0FC317FB08}"/>
    <cellStyle name="Currency 13 5 4 2 2 5" xfId="28475" xr:uid="{C507573A-B441-4D42-9021-E6587911FBAA}"/>
    <cellStyle name="Currency 13 5 4 2 2 6" xfId="43359" xr:uid="{3262B75D-FF15-4377-8D08-EF133791FE78}"/>
    <cellStyle name="Currency 13 5 4 2 3" xfId="9649" xr:uid="{5697EC22-2728-4A72-8298-5F5A9825B287}"/>
    <cellStyle name="Currency 13 5 4 2 3 2" xfId="23339" xr:uid="{4E371CD3-B598-426F-B324-A7A4B62FC0E1}"/>
    <cellStyle name="Currency 13 5 4 2 3 2 2" xfId="37031" xr:uid="{BEBACA0D-1AF1-4281-A703-C1F2368E74E8}"/>
    <cellStyle name="Currency 13 5 4 2 3 2 3" xfId="51915" xr:uid="{5F7ECDB3-5F1C-44C3-B497-92A9B83DC487}"/>
    <cellStyle name="Currency 13 5 4 2 3 3" xfId="16495" xr:uid="{A20721BE-1853-42A3-801C-F4F434150E8C}"/>
    <cellStyle name="Currency 13 5 4 2 3 4" xfId="30185" xr:uid="{70EF07A7-30B5-470C-8ED7-F9237D9BFC69}"/>
    <cellStyle name="Currency 13 5 4 2 3 5" xfId="45069" xr:uid="{1A38F606-82B4-4F34-95FE-567350932431}"/>
    <cellStyle name="Currency 13 5 4 2 4" xfId="19917" xr:uid="{D5396B35-08AE-483C-95CA-B14BD893DA90}"/>
    <cellStyle name="Currency 13 5 4 2 4 2" xfId="33609" xr:uid="{EA0290AE-FA53-4B5B-A2F7-43C61E0D1BF7}"/>
    <cellStyle name="Currency 13 5 4 2 4 3" xfId="48493" xr:uid="{335435C1-9693-4081-9DC6-9B6716B072CE}"/>
    <cellStyle name="Currency 13 5 4 2 5" xfId="13073" xr:uid="{BA2F4FFA-C86F-4A23-8DD7-AF7C72E915A2}"/>
    <cellStyle name="Currency 13 5 4 2 6" xfId="26763" xr:uid="{920A2B7B-205F-4DB1-AF18-4D95A0D91E86}"/>
    <cellStyle name="Currency 13 5 4 2 7" xfId="41647" xr:uid="{712E7083-EDF5-4862-ACEF-B83F254AB6E3}"/>
    <cellStyle name="Currency 13 5 4 3" xfId="7938" xr:uid="{D8545ADC-0DF8-41A0-84AA-E749D8CECA91}"/>
    <cellStyle name="Currency 13 5 4 3 2" xfId="11360" xr:uid="{1858F6F3-20D3-44A4-8E9D-8AF391C5B73D}"/>
    <cellStyle name="Currency 13 5 4 3 2 2" xfId="25050" xr:uid="{15E516C6-6068-4906-B9EF-A8DD5840B01C}"/>
    <cellStyle name="Currency 13 5 4 3 2 2 2" xfId="38742" xr:uid="{37FF4EBB-3886-4861-A77A-1DD011228385}"/>
    <cellStyle name="Currency 13 5 4 3 2 2 3" xfId="53626" xr:uid="{274578BA-EF4C-4A61-9917-3920270EF059}"/>
    <cellStyle name="Currency 13 5 4 3 2 3" xfId="18206" xr:uid="{8742C69C-85A5-454C-812E-82ED3E5169C3}"/>
    <cellStyle name="Currency 13 5 4 3 2 4" xfId="31896" xr:uid="{AD780701-1E36-4588-B62D-2C7ACD1D2904}"/>
    <cellStyle name="Currency 13 5 4 3 2 5" xfId="46780" xr:uid="{5E76C065-3B29-44D7-88D4-900A2A1B3A60}"/>
    <cellStyle name="Currency 13 5 4 3 3" xfId="21628" xr:uid="{062118F1-8C91-462A-975B-97082D26C637}"/>
    <cellStyle name="Currency 13 5 4 3 3 2" xfId="35320" xr:uid="{663B7DEB-1840-4665-8A35-07C78D6B5B5B}"/>
    <cellStyle name="Currency 13 5 4 3 3 3" xfId="50204" xr:uid="{7FECB44B-C351-491F-A222-562377FBBC56}"/>
    <cellStyle name="Currency 13 5 4 3 4" xfId="14784" xr:uid="{8D682B9A-C7EA-41AC-87DE-A35C94301DFA}"/>
    <cellStyle name="Currency 13 5 4 3 5" xfId="28474" xr:uid="{D9E9659A-4747-41B9-86E8-4E5F89B1F6D6}"/>
    <cellStyle name="Currency 13 5 4 3 6" xfId="43358" xr:uid="{EF16F3F0-CF65-4EC5-A641-53FF76D8D533}"/>
    <cellStyle name="Currency 13 5 4 4" xfId="9648" xr:uid="{99A26E79-E4EE-47A8-AC61-E209588DABD7}"/>
    <cellStyle name="Currency 13 5 4 4 2" xfId="23338" xr:uid="{410D82F4-89F9-47A5-925A-0E8AA585D042}"/>
    <cellStyle name="Currency 13 5 4 4 2 2" xfId="37030" xr:uid="{D9BC0B41-7876-4263-8A06-031AC095CD15}"/>
    <cellStyle name="Currency 13 5 4 4 2 3" xfId="51914" xr:uid="{05D31B86-0E9C-41EA-9850-48665A839F63}"/>
    <cellStyle name="Currency 13 5 4 4 3" xfId="16494" xr:uid="{1D22638B-FECF-4DF0-8D80-2A25B4A51651}"/>
    <cellStyle name="Currency 13 5 4 4 4" xfId="30184" xr:uid="{7FA4D00A-7412-4E99-8371-09C98FF07728}"/>
    <cellStyle name="Currency 13 5 4 4 5" xfId="45068" xr:uid="{82AE2EC8-FCB7-4F47-98B8-868F9702E460}"/>
    <cellStyle name="Currency 13 5 4 5" xfId="19916" xr:uid="{F6A18783-3DEC-49EF-8351-25B1EEB2C8F0}"/>
    <cellStyle name="Currency 13 5 4 5 2" xfId="33608" xr:uid="{CAFA329C-AC6B-40E7-AE30-3546737CD3FC}"/>
    <cellStyle name="Currency 13 5 4 5 3" xfId="48492" xr:uid="{45BF596F-6DB0-4572-BDB3-92AF09E2751C}"/>
    <cellStyle name="Currency 13 5 4 6" xfId="13072" xr:uid="{EFF857C3-2E51-46C9-9849-E86A33FBEA12}"/>
    <cellStyle name="Currency 13 5 4 7" xfId="26762" xr:uid="{E8A040A5-0D22-4241-BBCB-DBCAC5D667BC}"/>
    <cellStyle name="Currency 13 5 4 8" xfId="41646" xr:uid="{7D153460-35BE-4D76-93BB-60F30DD680BC}"/>
    <cellStyle name="Currency 13 5 5" xfId="6226" xr:uid="{A05B9085-0505-4EDA-9645-F4ACCDD64A1E}"/>
    <cellStyle name="Currency 13 5 5 2" xfId="7940" xr:uid="{E2A8748F-1528-4FAF-969F-F417A5A80E75}"/>
    <cellStyle name="Currency 13 5 5 2 2" xfId="11362" xr:uid="{7344F9C3-EC12-47D3-927D-146AF46AF662}"/>
    <cellStyle name="Currency 13 5 5 2 2 2" xfId="25052" xr:uid="{A9FF4929-D036-4577-9719-19F1783E7097}"/>
    <cellStyle name="Currency 13 5 5 2 2 2 2" xfId="38744" xr:uid="{944647E9-B162-4718-9E10-33C0E9EB80D4}"/>
    <cellStyle name="Currency 13 5 5 2 2 2 3" xfId="53628" xr:uid="{B0D287CF-CF47-4C0C-9B87-E00419693E39}"/>
    <cellStyle name="Currency 13 5 5 2 2 3" xfId="18208" xr:uid="{83090103-C4C7-473F-AA01-0B69C6F04A7D}"/>
    <cellStyle name="Currency 13 5 5 2 2 4" xfId="31898" xr:uid="{8C337DC3-57B6-4BA6-A30D-087B1F286FE8}"/>
    <cellStyle name="Currency 13 5 5 2 2 5" xfId="46782" xr:uid="{8C1375A6-A85F-4996-B8AD-0DA89CF05AFF}"/>
    <cellStyle name="Currency 13 5 5 2 3" xfId="21630" xr:uid="{690CAF45-578E-482D-8944-0D71C274E73D}"/>
    <cellStyle name="Currency 13 5 5 2 3 2" xfId="35322" xr:uid="{06FDACA6-12A8-4321-A9A0-BD81403E3E73}"/>
    <cellStyle name="Currency 13 5 5 2 3 3" xfId="50206" xr:uid="{CF7B242B-8508-4E74-AB8E-E4D70E117391}"/>
    <cellStyle name="Currency 13 5 5 2 4" xfId="14786" xr:uid="{99853596-2F0B-4A56-9CFF-22C141348FA9}"/>
    <cellStyle name="Currency 13 5 5 2 5" xfId="28476" xr:uid="{EB30C322-45AD-4D05-8113-1283DF227D58}"/>
    <cellStyle name="Currency 13 5 5 2 6" xfId="43360" xr:uid="{7B318EF4-FE37-41D5-A66E-D6D5E3174BE7}"/>
    <cellStyle name="Currency 13 5 5 3" xfId="9650" xr:uid="{49A60850-E8AB-417F-913B-B461792D45DB}"/>
    <cellStyle name="Currency 13 5 5 3 2" xfId="23340" xr:uid="{ECCDB505-2C91-4FCC-A1BF-21ED3C9A853D}"/>
    <cellStyle name="Currency 13 5 5 3 2 2" xfId="37032" xr:uid="{6D936AF7-EA76-4ADB-9121-E4B91E4228DC}"/>
    <cellStyle name="Currency 13 5 5 3 2 3" xfId="51916" xr:uid="{97580DC6-30C7-40BE-B356-46BB5FAD3D19}"/>
    <cellStyle name="Currency 13 5 5 3 3" xfId="16496" xr:uid="{099E8F34-2D94-49B7-8A84-7692A61CD784}"/>
    <cellStyle name="Currency 13 5 5 3 4" xfId="30186" xr:uid="{3C9A15B9-3A57-420B-B6A0-24E2A08C2AA8}"/>
    <cellStyle name="Currency 13 5 5 3 5" xfId="45070" xr:uid="{6550B762-F9EF-423F-B210-AAA3655CB41A}"/>
    <cellStyle name="Currency 13 5 5 4" xfId="19918" xr:uid="{6F0D1B04-0308-4D88-B845-668757BB1F48}"/>
    <cellStyle name="Currency 13 5 5 4 2" xfId="33610" xr:uid="{8841AA47-6488-416B-BD9E-6C06B54F13DC}"/>
    <cellStyle name="Currency 13 5 5 4 3" xfId="48494" xr:uid="{6A09509A-7B55-413A-9E94-D9DAB42E0CC1}"/>
    <cellStyle name="Currency 13 5 5 5" xfId="13074" xr:uid="{1AB2D34E-692F-4B13-B6B4-4D82DC6422C5}"/>
    <cellStyle name="Currency 13 5 5 6" xfId="26764" xr:uid="{AE126812-D4C0-4DF7-942F-4EF0B67BD399}"/>
    <cellStyle name="Currency 13 5 5 7" xfId="41648" xr:uid="{4DD896CF-B8B9-4E08-9325-D0D5C3544941}"/>
    <cellStyle name="Currency 13 5 6" xfId="6227" xr:uid="{76D0DE06-DD50-4FD6-8217-F21AAB202443}"/>
    <cellStyle name="Currency 13 5 6 2" xfId="7941" xr:uid="{EA0A07EA-DD6E-4FA9-91E5-97A87C58B78A}"/>
    <cellStyle name="Currency 13 5 6 2 2" xfId="11363" xr:uid="{2BC51BE1-C791-4BBF-B03F-E5302E5177B2}"/>
    <cellStyle name="Currency 13 5 6 2 2 2" xfId="25053" xr:uid="{2244D510-40E2-4811-9C94-7233491281FC}"/>
    <cellStyle name="Currency 13 5 6 2 2 2 2" xfId="38745" xr:uid="{669F21E8-1DBE-4FD3-9FDE-D60F7984D2EF}"/>
    <cellStyle name="Currency 13 5 6 2 2 2 3" xfId="53629" xr:uid="{5C835213-6B6E-4D0F-A92F-5DFD63F761FB}"/>
    <cellStyle name="Currency 13 5 6 2 2 3" xfId="18209" xr:uid="{5857540B-2277-496D-A4BC-B4393ACB7FB1}"/>
    <cellStyle name="Currency 13 5 6 2 2 4" xfId="31899" xr:uid="{6926A042-D307-4AB3-9476-C5EB599316B1}"/>
    <cellStyle name="Currency 13 5 6 2 2 5" xfId="46783" xr:uid="{D9A52857-4D41-4C59-A185-7F97D08A98DE}"/>
    <cellStyle name="Currency 13 5 6 2 3" xfId="21631" xr:uid="{BB2840E6-273D-4B85-98C7-191DA34B6FE9}"/>
    <cellStyle name="Currency 13 5 6 2 3 2" xfId="35323" xr:uid="{08B5A5DD-DFA3-4A74-8987-0C684495C40F}"/>
    <cellStyle name="Currency 13 5 6 2 3 3" xfId="50207" xr:uid="{250F1F62-96DE-4FFB-A080-E76BBCE6F529}"/>
    <cellStyle name="Currency 13 5 6 2 4" xfId="14787" xr:uid="{EB3347F7-98D0-428B-A31F-897ACE5FD7A9}"/>
    <cellStyle name="Currency 13 5 6 2 5" xfId="28477" xr:uid="{C9A41F19-DF7F-4264-890F-C3313B64DF78}"/>
    <cellStyle name="Currency 13 5 6 2 6" xfId="43361" xr:uid="{A316BD5E-E15E-4013-82A6-B59660820FB2}"/>
    <cellStyle name="Currency 13 5 6 3" xfId="9651" xr:uid="{44BED67E-A051-4647-8366-955A81A4EBA9}"/>
    <cellStyle name="Currency 13 5 6 3 2" xfId="23341" xr:uid="{D2346DF8-1832-43C4-A935-156BB0DD64A3}"/>
    <cellStyle name="Currency 13 5 6 3 2 2" xfId="37033" xr:uid="{325E81D1-C547-4A58-9083-62B72C6B0304}"/>
    <cellStyle name="Currency 13 5 6 3 2 3" xfId="51917" xr:uid="{C82D27E1-104F-4040-B1E2-FF74ED53CF52}"/>
    <cellStyle name="Currency 13 5 6 3 3" xfId="16497" xr:uid="{FCAEB06B-33D3-4F17-9187-A6F38B986EBD}"/>
    <cellStyle name="Currency 13 5 6 3 4" xfId="30187" xr:uid="{60ED8C4D-2CBE-4A77-8E8E-07F45CE4FFB8}"/>
    <cellStyle name="Currency 13 5 6 3 5" xfId="45071" xr:uid="{5BE1692E-B064-4CFF-8AD0-B986AA307435}"/>
    <cellStyle name="Currency 13 5 6 4" xfId="19919" xr:uid="{F7622762-E2D5-49E5-882D-5E1E19B3366A}"/>
    <cellStyle name="Currency 13 5 6 4 2" xfId="33611" xr:uid="{BE86EA41-635F-42F2-8F8F-A64A8EE868DD}"/>
    <cellStyle name="Currency 13 5 6 4 3" xfId="48495" xr:uid="{00B92366-9B3A-4A85-9D8D-0FBB87A08675}"/>
    <cellStyle name="Currency 13 5 6 5" xfId="13075" xr:uid="{2B0E0141-79E5-4BA5-B4CB-15350AC1B4C9}"/>
    <cellStyle name="Currency 13 5 6 6" xfId="26765" xr:uid="{72E47EFA-3AEC-46C3-BBF2-C189676BE217}"/>
    <cellStyle name="Currency 13 5 6 7" xfId="41649" xr:uid="{1739426B-5849-4F6B-9CD3-EE08432E26CB}"/>
    <cellStyle name="Currency 13 5 7" xfId="7927" xr:uid="{2A956FA3-00B2-461D-8044-C64D14A1B9A1}"/>
    <cellStyle name="Currency 13 5 7 2" xfId="11349" xr:uid="{7B9AEF91-BB17-420B-A33F-E84B39028B24}"/>
    <cellStyle name="Currency 13 5 7 2 2" xfId="25039" xr:uid="{EBB8B8B9-D3BC-42D0-BC6D-0371B87E9715}"/>
    <cellStyle name="Currency 13 5 7 2 2 2" xfId="38731" xr:uid="{CC23CCD9-CB16-4D81-BB6C-7C854A3ED693}"/>
    <cellStyle name="Currency 13 5 7 2 2 3" xfId="53615" xr:uid="{334CCB6F-4A1E-4D80-BAD4-14DD1D8A21A5}"/>
    <cellStyle name="Currency 13 5 7 2 3" xfId="18195" xr:uid="{AF105C27-FC94-4906-9D75-1383F34ABFB3}"/>
    <cellStyle name="Currency 13 5 7 2 4" xfId="31885" xr:uid="{B640C42B-8B8A-4EFE-B370-C8862C2801B0}"/>
    <cellStyle name="Currency 13 5 7 2 5" xfId="46769" xr:uid="{51F4B975-6CD8-444C-84D0-5E78094A2703}"/>
    <cellStyle name="Currency 13 5 7 3" xfId="21617" xr:uid="{7AAC06F7-8773-4865-AED2-22466FE7F2DE}"/>
    <cellStyle name="Currency 13 5 7 3 2" xfId="35309" xr:uid="{B8B0DF18-F3D4-41B7-B0E9-1F2978D2B72E}"/>
    <cellStyle name="Currency 13 5 7 3 3" xfId="50193" xr:uid="{F1EDB1E3-CE49-453B-808F-11F3ECFD0EE0}"/>
    <cellStyle name="Currency 13 5 7 4" xfId="14773" xr:uid="{E0B10F3E-69E9-4B08-B4E6-BC706EBDA59E}"/>
    <cellStyle name="Currency 13 5 7 5" xfId="28463" xr:uid="{67055291-2CDE-49E4-9D05-8E8C74140B88}"/>
    <cellStyle name="Currency 13 5 7 6" xfId="43347" xr:uid="{B6B31245-2408-47BD-BA0D-7C21E3B91EC0}"/>
    <cellStyle name="Currency 13 5 8" xfId="9637" xr:uid="{7E9B1C6D-DCEF-4072-8307-C49D66A4C012}"/>
    <cellStyle name="Currency 13 5 8 2" xfId="23327" xr:uid="{8DF88F54-E99E-425A-A5CC-549CCDA12D13}"/>
    <cellStyle name="Currency 13 5 8 2 2" xfId="37019" xr:uid="{478536D7-3A87-4122-82FE-F7566D25E84F}"/>
    <cellStyle name="Currency 13 5 8 2 3" xfId="51903" xr:uid="{F61D0D8E-E302-459F-B4AD-192947477282}"/>
    <cellStyle name="Currency 13 5 8 3" xfId="16483" xr:uid="{146E98C2-3E21-4E18-8319-E03CEB089030}"/>
    <cellStyle name="Currency 13 5 8 4" xfId="30173" xr:uid="{883144BA-4240-4AC9-88AF-A7F376BE55F8}"/>
    <cellStyle name="Currency 13 5 8 5" xfId="45057" xr:uid="{773D64E9-F031-4E9D-9170-4D65241C5FFD}"/>
    <cellStyle name="Currency 13 5 9" xfId="19905" xr:uid="{EF9FD75E-B3EB-473C-9D3F-2CC28251249B}"/>
    <cellStyle name="Currency 13 5 9 2" xfId="33597" xr:uid="{229D9DBA-2A7E-438C-A2CA-0349D3CB1E3A}"/>
    <cellStyle name="Currency 13 5 9 3" xfId="48481" xr:uid="{2124534C-36A7-46C6-8C31-73D98B628B39}"/>
    <cellStyle name="Currency 13 6" xfId="6228" xr:uid="{181D22DC-BDB3-4CB4-8FB4-B23E3D9FEFE0}"/>
    <cellStyle name="Currency 13 6 10" xfId="41650" xr:uid="{20AA8CDE-1996-4034-9AD7-C5ECD64C12A7}"/>
    <cellStyle name="Currency 13 6 2" xfId="6229" xr:uid="{F0B843EA-4DAC-4C0D-A6CA-F31E5ABF799D}"/>
    <cellStyle name="Currency 13 6 2 2" xfId="6230" xr:uid="{6D405A36-127C-41C0-B103-1D2B0597F9DA}"/>
    <cellStyle name="Currency 13 6 2 2 2" xfId="7944" xr:uid="{A7B3C92B-5C8B-434C-9E45-69A554B51D32}"/>
    <cellStyle name="Currency 13 6 2 2 2 2" xfId="11366" xr:uid="{57E94795-BB53-4116-96B0-893C6033CA38}"/>
    <cellStyle name="Currency 13 6 2 2 2 2 2" xfId="25056" xr:uid="{84B5FA63-0F77-4B9B-9141-CF2CB3CED524}"/>
    <cellStyle name="Currency 13 6 2 2 2 2 2 2" xfId="38748" xr:uid="{55BB68FB-8FE1-427E-AD94-53219C0F8A18}"/>
    <cellStyle name="Currency 13 6 2 2 2 2 2 3" xfId="53632" xr:uid="{A9F42240-5161-4DAD-B939-0C41699F0849}"/>
    <cellStyle name="Currency 13 6 2 2 2 2 3" xfId="18212" xr:uid="{5313FF32-5DE5-4F4F-8CFB-9DA9C27BFA87}"/>
    <cellStyle name="Currency 13 6 2 2 2 2 4" xfId="31902" xr:uid="{4B59F200-F227-471C-9A80-D8E67873849B}"/>
    <cellStyle name="Currency 13 6 2 2 2 2 5" xfId="46786" xr:uid="{8D03BB6C-78F9-465A-8816-9653587E86BA}"/>
    <cellStyle name="Currency 13 6 2 2 2 3" xfId="21634" xr:uid="{D7C2CFCF-5730-4DBA-9943-0340EE090D27}"/>
    <cellStyle name="Currency 13 6 2 2 2 3 2" xfId="35326" xr:uid="{17A6426B-1C6F-4DF1-B1DB-FFE985D547C5}"/>
    <cellStyle name="Currency 13 6 2 2 2 3 3" xfId="50210" xr:uid="{E337D15F-A367-4AF4-A460-46CA6FA8C314}"/>
    <cellStyle name="Currency 13 6 2 2 2 4" xfId="14790" xr:uid="{0BFADDB5-11EC-4E04-B33E-F6CA298F71CD}"/>
    <cellStyle name="Currency 13 6 2 2 2 5" xfId="28480" xr:uid="{A9BB4F5A-0462-4072-A9DC-244411A7A603}"/>
    <cellStyle name="Currency 13 6 2 2 2 6" xfId="43364" xr:uid="{9386DAE3-C415-473F-95A7-F96C16A20411}"/>
    <cellStyle name="Currency 13 6 2 2 3" xfId="9654" xr:uid="{EE94D70A-68C8-4F47-89C4-409FDEEAE535}"/>
    <cellStyle name="Currency 13 6 2 2 3 2" xfId="23344" xr:uid="{65F3FFE9-F416-4269-827E-09CD037A43C4}"/>
    <cellStyle name="Currency 13 6 2 2 3 2 2" xfId="37036" xr:uid="{85E8388A-12E6-4347-AD58-4BFF85808692}"/>
    <cellStyle name="Currency 13 6 2 2 3 2 3" xfId="51920" xr:uid="{006CA72D-44D1-4C2B-9049-9410B7F4CC4F}"/>
    <cellStyle name="Currency 13 6 2 2 3 3" xfId="16500" xr:uid="{CFD8E6FB-33F2-4F09-A792-E820B7030C0D}"/>
    <cellStyle name="Currency 13 6 2 2 3 4" xfId="30190" xr:uid="{9F0A1CBA-EB6C-428F-A712-E9CA23E4E150}"/>
    <cellStyle name="Currency 13 6 2 2 3 5" xfId="45074" xr:uid="{F13FA560-1FB1-4F5F-8EE0-9FB544177B34}"/>
    <cellStyle name="Currency 13 6 2 2 4" xfId="19922" xr:uid="{3B236D10-B0C2-4191-8FC7-D48686782239}"/>
    <cellStyle name="Currency 13 6 2 2 4 2" xfId="33614" xr:uid="{A5C002D7-36D1-4EFA-9634-04C220752D10}"/>
    <cellStyle name="Currency 13 6 2 2 4 3" xfId="48498" xr:uid="{739A71DB-4595-44AC-A850-F7111F397774}"/>
    <cellStyle name="Currency 13 6 2 2 5" xfId="13078" xr:uid="{C48B62D4-6294-44AD-9E83-FDA570385C57}"/>
    <cellStyle name="Currency 13 6 2 2 6" xfId="26768" xr:uid="{8A7925B4-9E19-4651-BD23-44E499FDC9F1}"/>
    <cellStyle name="Currency 13 6 2 2 7" xfId="41652" xr:uid="{15484CC4-4855-4F0B-B3B7-85B7B14AD1CC}"/>
    <cellStyle name="Currency 13 6 2 3" xfId="7943" xr:uid="{3DA853ED-509D-4ABE-B99F-D25156EE4006}"/>
    <cellStyle name="Currency 13 6 2 3 2" xfId="11365" xr:uid="{886E788B-3F28-45D0-9452-1E4F7EB01FA2}"/>
    <cellStyle name="Currency 13 6 2 3 2 2" xfId="25055" xr:uid="{01577019-20D8-4126-94E6-9BE8BAC331CB}"/>
    <cellStyle name="Currency 13 6 2 3 2 2 2" xfId="38747" xr:uid="{E65E73C5-705B-4B7B-BDFD-D5C6A7B4F4CA}"/>
    <cellStyle name="Currency 13 6 2 3 2 2 3" xfId="53631" xr:uid="{54F7BB79-6D0F-40C2-865A-530378B25325}"/>
    <cellStyle name="Currency 13 6 2 3 2 3" xfId="18211" xr:uid="{42E0CBDE-C26A-4774-8C9E-C8567342D361}"/>
    <cellStyle name="Currency 13 6 2 3 2 4" xfId="31901" xr:uid="{03C8A2BA-A4FB-463F-8232-59A7562465F9}"/>
    <cellStyle name="Currency 13 6 2 3 2 5" xfId="46785" xr:uid="{C99413FD-FDAD-4690-B610-6F8BD53DA5EC}"/>
    <cellStyle name="Currency 13 6 2 3 3" xfId="21633" xr:uid="{A7A7F216-748C-4E63-BA20-C197AD15313C}"/>
    <cellStyle name="Currency 13 6 2 3 3 2" xfId="35325" xr:uid="{48FEFD06-E2C9-48BA-90A5-85B7A2F215F9}"/>
    <cellStyle name="Currency 13 6 2 3 3 3" xfId="50209" xr:uid="{B2A9FEC2-90F6-47FA-8C0E-C1889678E9FB}"/>
    <cellStyle name="Currency 13 6 2 3 4" xfId="14789" xr:uid="{985F7B1C-DA07-408D-9BB3-5BD9CFCD99E8}"/>
    <cellStyle name="Currency 13 6 2 3 5" xfId="28479" xr:uid="{330DF3E0-18D3-497D-ADA2-50D4E201974E}"/>
    <cellStyle name="Currency 13 6 2 3 6" xfId="43363" xr:uid="{202044AA-3F06-4A41-AF54-809C81ECC4BD}"/>
    <cellStyle name="Currency 13 6 2 4" xfId="9653" xr:uid="{7206B8AB-998A-4028-8014-E8FA318A7D4A}"/>
    <cellStyle name="Currency 13 6 2 4 2" xfId="23343" xr:uid="{EA95FD7A-7FA5-411E-856B-2BD4769086F7}"/>
    <cellStyle name="Currency 13 6 2 4 2 2" xfId="37035" xr:uid="{06EAA831-0ADE-49FC-92F5-BB8CB01E4CDF}"/>
    <cellStyle name="Currency 13 6 2 4 2 3" xfId="51919" xr:uid="{F6CDE2C5-BF03-41B7-BDD5-09FE185BA95F}"/>
    <cellStyle name="Currency 13 6 2 4 3" xfId="16499" xr:uid="{321E7BE1-B1E5-44B1-8875-6F26817997F4}"/>
    <cellStyle name="Currency 13 6 2 4 4" xfId="30189" xr:uid="{69300EBF-F8F1-4565-8F44-ECC8472C653F}"/>
    <cellStyle name="Currency 13 6 2 4 5" xfId="45073" xr:uid="{4646EC98-EA9A-4BE0-8A23-D88866E35013}"/>
    <cellStyle name="Currency 13 6 2 5" xfId="19921" xr:uid="{0E97C3D2-2388-4625-8B5D-64E112F418B2}"/>
    <cellStyle name="Currency 13 6 2 5 2" xfId="33613" xr:uid="{2C1B56D2-3058-400F-B8D6-3201A653FD84}"/>
    <cellStyle name="Currency 13 6 2 5 3" xfId="48497" xr:uid="{A165AD40-0947-4E03-9461-3307A5F7306F}"/>
    <cellStyle name="Currency 13 6 2 6" xfId="13077" xr:uid="{AEA91730-132A-4F38-B829-E459111DA11D}"/>
    <cellStyle name="Currency 13 6 2 7" xfId="26767" xr:uid="{440EEF42-0DEB-4349-B3A3-03BCB9128D01}"/>
    <cellStyle name="Currency 13 6 2 8" xfId="41651" xr:uid="{789931D8-5ECE-4FCC-8E3C-B9195C54E943}"/>
    <cellStyle name="Currency 13 6 3" xfId="6231" xr:uid="{C6E647BD-224F-40CD-A76E-150DC83E60D8}"/>
    <cellStyle name="Currency 13 6 3 2" xfId="7945" xr:uid="{28540020-0847-42CE-AC09-7903ADF12117}"/>
    <cellStyle name="Currency 13 6 3 2 2" xfId="11367" xr:uid="{04BB282B-D6B6-47EA-A0A2-DC496A465D03}"/>
    <cellStyle name="Currency 13 6 3 2 2 2" xfId="25057" xr:uid="{3983D670-FF00-472F-A6C0-4A1C75FD5A73}"/>
    <cellStyle name="Currency 13 6 3 2 2 2 2" xfId="38749" xr:uid="{C55C61E2-5D88-43C1-8BD9-F6DC4C583ACA}"/>
    <cellStyle name="Currency 13 6 3 2 2 2 3" xfId="53633" xr:uid="{28878D3F-7A8E-4FB3-899D-812B2935126C}"/>
    <cellStyle name="Currency 13 6 3 2 2 3" xfId="18213" xr:uid="{46985ECA-D9E7-4C7A-8D6F-5C7F4E82CAB8}"/>
    <cellStyle name="Currency 13 6 3 2 2 4" xfId="31903" xr:uid="{A7C16E34-2526-401C-AA01-38B75B70439A}"/>
    <cellStyle name="Currency 13 6 3 2 2 5" xfId="46787" xr:uid="{4900AFEF-8AE6-43C0-8CC7-B9FFF63FFC2A}"/>
    <cellStyle name="Currency 13 6 3 2 3" xfId="21635" xr:uid="{64D7E8BB-EFE9-483E-A9A3-C94D560AB6DD}"/>
    <cellStyle name="Currency 13 6 3 2 3 2" xfId="35327" xr:uid="{BA779C55-A4F1-4A24-A375-A4A517FBBE20}"/>
    <cellStyle name="Currency 13 6 3 2 3 3" xfId="50211" xr:uid="{128510FC-0C8A-45EB-8ACF-D7011B4C7D3C}"/>
    <cellStyle name="Currency 13 6 3 2 4" xfId="14791" xr:uid="{8C35ECB0-3B55-4B95-8F18-BB7D99FC175C}"/>
    <cellStyle name="Currency 13 6 3 2 5" xfId="28481" xr:uid="{7B46D4F6-88E8-447C-B53E-31BDADCCC6CA}"/>
    <cellStyle name="Currency 13 6 3 2 6" xfId="43365" xr:uid="{0D8AB9C3-0B81-4815-A8CF-91DB7C9E7F51}"/>
    <cellStyle name="Currency 13 6 3 3" xfId="9655" xr:uid="{7B0AF3C1-35A4-4996-ACB8-167116F495EF}"/>
    <cellStyle name="Currency 13 6 3 3 2" xfId="23345" xr:uid="{0D67CB86-D000-400A-9E4B-075576736632}"/>
    <cellStyle name="Currency 13 6 3 3 2 2" xfId="37037" xr:uid="{F5414F72-7DC2-4F3E-9675-053146856CEB}"/>
    <cellStyle name="Currency 13 6 3 3 2 3" xfId="51921" xr:uid="{DA85D797-A289-45BC-B1DD-7D6246F404BF}"/>
    <cellStyle name="Currency 13 6 3 3 3" xfId="16501" xr:uid="{2890C6E2-1C58-4C2F-BF85-31473B8CB864}"/>
    <cellStyle name="Currency 13 6 3 3 4" xfId="30191" xr:uid="{0FFDD965-6D1A-4481-8D46-42D4C2B00297}"/>
    <cellStyle name="Currency 13 6 3 3 5" xfId="45075" xr:uid="{32CCF13E-599A-4E0B-ACC8-46159D6B87F0}"/>
    <cellStyle name="Currency 13 6 3 4" xfId="19923" xr:uid="{BA53EAC7-4B9F-4E4D-9B84-05D25E3668F3}"/>
    <cellStyle name="Currency 13 6 3 4 2" xfId="33615" xr:uid="{044C45D2-3FF9-4BA2-89E1-E3C54A40D66D}"/>
    <cellStyle name="Currency 13 6 3 4 3" xfId="48499" xr:uid="{A07DF1D0-CB53-4210-B23F-6B88BA5AD8C5}"/>
    <cellStyle name="Currency 13 6 3 5" xfId="13079" xr:uid="{144C16D8-6D03-47AD-85F0-24BA5D3AA24D}"/>
    <cellStyle name="Currency 13 6 3 6" xfId="26769" xr:uid="{0B36089C-2833-462D-97ED-7028B8D80053}"/>
    <cellStyle name="Currency 13 6 3 7" xfId="41653" xr:uid="{D36CCF3E-0981-41DD-B49F-B7C62A3266C0}"/>
    <cellStyle name="Currency 13 6 4" xfId="6232" xr:uid="{05CB499B-CFFD-471D-AE91-92EA91843E22}"/>
    <cellStyle name="Currency 13 6 4 2" xfId="7946" xr:uid="{EA562846-16D0-4B3E-911E-866C9C95AC36}"/>
    <cellStyle name="Currency 13 6 4 2 2" xfId="11368" xr:uid="{77A96C7E-2BFD-4A3E-BF98-3C893627170F}"/>
    <cellStyle name="Currency 13 6 4 2 2 2" xfId="25058" xr:uid="{5CBFD151-22D3-429A-ABBA-B20144962043}"/>
    <cellStyle name="Currency 13 6 4 2 2 2 2" xfId="38750" xr:uid="{0E16AA01-AE94-4D82-BE49-F6F904647A45}"/>
    <cellStyle name="Currency 13 6 4 2 2 2 3" xfId="53634" xr:uid="{34B38022-CFDB-4ECB-83FB-1CB716D4B122}"/>
    <cellStyle name="Currency 13 6 4 2 2 3" xfId="18214" xr:uid="{6AD4D96B-DB36-409A-B6E2-F152FC48C0E9}"/>
    <cellStyle name="Currency 13 6 4 2 2 4" xfId="31904" xr:uid="{3D35A13C-3FC8-4A5C-9FE0-00710C019D1F}"/>
    <cellStyle name="Currency 13 6 4 2 2 5" xfId="46788" xr:uid="{38094582-1966-4DA6-8C52-D925B56287D8}"/>
    <cellStyle name="Currency 13 6 4 2 3" xfId="21636" xr:uid="{F4D228B9-DB97-4D7C-9B24-511D95274753}"/>
    <cellStyle name="Currency 13 6 4 2 3 2" xfId="35328" xr:uid="{91A971CB-A881-4751-96B4-B4D656A42E8D}"/>
    <cellStyle name="Currency 13 6 4 2 3 3" xfId="50212" xr:uid="{9C6D2B35-7DEF-451E-BE69-296532F8373D}"/>
    <cellStyle name="Currency 13 6 4 2 4" xfId="14792" xr:uid="{785DA9E2-68A2-4595-A67D-B03578CADF0D}"/>
    <cellStyle name="Currency 13 6 4 2 5" xfId="28482" xr:uid="{60FBF38A-5323-4169-B41F-851E6B50A5A3}"/>
    <cellStyle name="Currency 13 6 4 2 6" xfId="43366" xr:uid="{DBDDAB74-33F9-4805-92ED-F2A177D673FE}"/>
    <cellStyle name="Currency 13 6 4 3" xfId="9656" xr:uid="{5AECE7CE-68BF-4019-9B34-D2BBF345DEAA}"/>
    <cellStyle name="Currency 13 6 4 3 2" xfId="23346" xr:uid="{34B0F64E-D3F3-4670-AD43-B24F9C4C3A4B}"/>
    <cellStyle name="Currency 13 6 4 3 2 2" xfId="37038" xr:uid="{A2C55932-292A-4A9A-A047-3BA6F8346375}"/>
    <cellStyle name="Currency 13 6 4 3 2 3" xfId="51922" xr:uid="{6F4BBF07-6877-449D-A860-A9327227A0F7}"/>
    <cellStyle name="Currency 13 6 4 3 3" xfId="16502" xr:uid="{DB2FF201-3A8E-43B6-8CEE-8DD382961807}"/>
    <cellStyle name="Currency 13 6 4 3 4" xfId="30192" xr:uid="{28B31B63-17A8-4B8A-A9FE-0D9DD0D2D2D4}"/>
    <cellStyle name="Currency 13 6 4 3 5" xfId="45076" xr:uid="{00278FCB-30A1-458C-AC5C-9A225800EC03}"/>
    <cellStyle name="Currency 13 6 4 4" xfId="19924" xr:uid="{098E1459-2463-496C-BC44-B754CAE35DE8}"/>
    <cellStyle name="Currency 13 6 4 4 2" xfId="33616" xr:uid="{ACF961B0-7851-4A11-AE7D-6A2DDFA239A6}"/>
    <cellStyle name="Currency 13 6 4 4 3" xfId="48500" xr:uid="{8D86CB41-B43E-4724-8815-C2CE0F3018C7}"/>
    <cellStyle name="Currency 13 6 4 5" xfId="13080" xr:uid="{4414F1E6-4A71-4B37-AF63-29D5EFF40626}"/>
    <cellStyle name="Currency 13 6 4 6" xfId="26770" xr:uid="{DA97A0E7-ADE0-4591-879D-0A227BBAD16E}"/>
    <cellStyle name="Currency 13 6 4 7" xfId="41654" xr:uid="{9319E11B-B12E-470E-8463-9CC7F16518C5}"/>
    <cellStyle name="Currency 13 6 5" xfId="7942" xr:uid="{B18A77E4-B86C-4D4B-A9CC-971E1F51C476}"/>
    <cellStyle name="Currency 13 6 5 2" xfId="11364" xr:uid="{B77E12F9-4F4F-4FBF-9F58-1306EE7A6AEA}"/>
    <cellStyle name="Currency 13 6 5 2 2" xfId="25054" xr:uid="{A9C74C19-9CA0-4C26-B164-A95BC025E78D}"/>
    <cellStyle name="Currency 13 6 5 2 2 2" xfId="38746" xr:uid="{5AF56B53-B914-4CFF-B696-5ECBB1E60589}"/>
    <cellStyle name="Currency 13 6 5 2 2 3" xfId="53630" xr:uid="{E35824F2-4334-43BA-AC78-D4C7BE0B9E10}"/>
    <cellStyle name="Currency 13 6 5 2 3" xfId="18210" xr:uid="{090A9F6F-C917-4895-A204-F2745022D504}"/>
    <cellStyle name="Currency 13 6 5 2 4" xfId="31900" xr:uid="{95CAC22A-C2DB-4927-AAB8-72EF1E9F3B2A}"/>
    <cellStyle name="Currency 13 6 5 2 5" xfId="46784" xr:uid="{7C1B98D6-F5A9-44C8-AB43-9DA17D2738E6}"/>
    <cellStyle name="Currency 13 6 5 3" xfId="21632" xr:uid="{FB69DABA-2CD9-4661-9E86-4D6537B831B0}"/>
    <cellStyle name="Currency 13 6 5 3 2" xfId="35324" xr:uid="{83B97029-1007-47C4-9AF0-47EE5EE3879F}"/>
    <cellStyle name="Currency 13 6 5 3 3" xfId="50208" xr:uid="{5A48E411-4CBC-42CF-AA7F-42AA3A06ECBE}"/>
    <cellStyle name="Currency 13 6 5 4" xfId="14788" xr:uid="{C5AF6E01-65EC-45E2-ABD3-47F80DAEC278}"/>
    <cellStyle name="Currency 13 6 5 5" xfId="28478" xr:uid="{CF0F0140-C4B7-456F-8C67-8A3F8E6066E8}"/>
    <cellStyle name="Currency 13 6 5 6" xfId="43362" xr:uid="{8F838C7A-E93F-442E-9E0F-2858DF4B589A}"/>
    <cellStyle name="Currency 13 6 6" xfId="9652" xr:uid="{D4D77397-34B8-44E5-B97C-548A4C1E00AC}"/>
    <cellStyle name="Currency 13 6 6 2" xfId="23342" xr:uid="{0CBBA51B-9E3D-47A3-921F-AD749AF41F49}"/>
    <cellStyle name="Currency 13 6 6 2 2" xfId="37034" xr:uid="{3C131584-B610-445E-8EE2-89F53692CFC0}"/>
    <cellStyle name="Currency 13 6 6 2 3" xfId="51918" xr:uid="{2F0A21A8-0842-4CDC-90A7-9A6898F81FB7}"/>
    <cellStyle name="Currency 13 6 6 3" xfId="16498" xr:uid="{653CD8C5-F9FB-47F4-9FDA-6A6A7F1A73F4}"/>
    <cellStyle name="Currency 13 6 6 4" xfId="30188" xr:uid="{6109EFCE-BCEB-4D1B-9F78-333575E0E744}"/>
    <cellStyle name="Currency 13 6 6 5" xfId="45072" xr:uid="{F3B0B580-CCBC-4065-8711-5D59A28171FB}"/>
    <cellStyle name="Currency 13 6 7" xfId="19920" xr:uid="{638EC868-95CF-4D8A-B4FA-4897FDAD90E4}"/>
    <cellStyle name="Currency 13 6 7 2" xfId="33612" xr:uid="{24508390-FEF5-49DF-9183-E5554DAB1614}"/>
    <cellStyle name="Currency 13 6 7 3" xfId="48496" xr:uid="{37DD1973-AB0A-424D-B236-996D05783A94}"/>
    <cellStyle name="Currency 13 6 8" xfId="13076" xr:uid="{90638238-46DF-4CDF-8043-916B160FADE6}"/>
    <cellStyle name="Currency 13 6 9" xfId="26766" xr:uid="{3C046872-B3FC-4B99-BF34-EEF99843D046}"/>
    <cellStyle name="Currency 13 7" xfId="6233" xr:uid="{0F2CCAB4-413D-49D7-9BA4-46B910B38CD7}"/>
    <cellStyle name="Currency 13 7 10" xfId="41655" xr:uid="{07B315E2-E7EE-4D83-B166-4A580661DAFF}"/>
    <cellStyle name="Currency 13 7 2" xfId="6234" xr:uid="{35258E85-3031-49B1-A1F8-9E419DE0B8AB}"/>
    <cellStyle name="Currency 13 7 2 2" xfId="6235" xr:uid="{CBCF4E18-C992-4F19-B154-0E9122F78C86}"/>
    <cellStyle name="Currency 13 7 2 2 2" xfId="7949" xr:uid="{4BC5954A-6D1C-45B9-8C3A-E61C38A363E5}"/>
    <cellStyle name="Currency 13 7 2 2 2 2" xfId="11371" xr:uid="{9F20211F-D4E7-4B83-A5DB-B2E60C2DF0C5}"/>
    <cellStyle name="Currency 13 7 2 2 2 2 2" xfId="25061" xr:uid="{8FF22D9A-C4C3-4E26-B2B6-9FCB33F98D10}"/>
    <cellStyle name="Currency 13 7 2 2 2 2 2 2" xfId="38753" xr:uid="{2AAB4FBE-2C35-4BE5-B54B-A7F416618CCF}"/>
    <cellStyle name="Currency 13 7 2 2 2 2 2 3" xfId="53637" xr:uid="{D91FD3D8-7752-490E-9998-F7A7C1E0A6CA}"/>
    <cellStyle name="Currency 13 7 2 2 2 2 3" xfId="18217" xr:uid="{D9C27CDD-0C1B-4C71-8524-E797CF491F54}"/>
    <cellStyle name="Currency 13 7 2 2 2 2 4" xfId="31907" xr:uid="{7253B65A-87E9-4834-BF72-B3D23C75012D}"/>
    <cellStyle name="Currency 13 7 2 2 2 2 5" xfId="46791" xr:uid="{107A5562-0B6E-492D-9FAA-4EB424422143}"/>
    <cellStyle name="Currency 13 7 2 2 2 3" xfId="21639" xr:uid="{26EA8806-09BA-4097-B50B-125678F97D3D}"/>
    <cellStyle name="Currency 13 7 2 2 2 3 2" xfId="35331" xr:uid="{22FD6CD6-AF5B-4E34-8882-CB4C571ED3EF}"/>
    <cellStyle name="Currency 13 7 2 2 2 3 3" xfId="50215" xr:uid="{AB298594-C9D8-4D22-AAF1-BFB96504184A}"/>
    <cellStyle name="Currency 13 7 2 2 2 4" xfId="14795" xr:uid="{C21A0091-2ED7-45B9-A168-06DED64ABEF8}"/>
    <cellStyle name="Currency 13 7 2 2 2 5" xfId="28485" xr:uid="{0565CC6C-1E62-40DB-82F5-BA80295FD830}"/>
    <cellStyle name="Currency 13 7 2 2 2 6" xfId="43369" xr:uid="{3D4AA8A6-94A9-4ABE-9E8B-344797612259}"/>
    <cellStyle name="Currency 13 7 2 2 3" xfId="9659" xr:uid="{BAA64FCF-A806-4D01-88E8-DE22F34F5754}"/>
    <cellStyle name="Currency 13 7 2 2 3 2" xfId="23349" xr:uid="{358B02D2-F58D-421F-853C-C7F521295BD8}"/>
    <cellStyle name="Currency 13 7 2 2 3 2 2" xfId="37041" xr:uid="{18CDCDA0-9223-4586-940B-6A9B3B23DBB6}"/>
    <cellStyle name="Currency 13 7 2 2 3 2 3" xfId="51925" xr:uid="{EBF31A79-3819-49EE-A7E3-6859A2092218}"/>
    <cellStyle name="Currency 13 7 2 2 3 3" xfId="16505" xr:uid="{81F6460D-1FE0-4063-8729-E3AE846DE378}"/>
    <cellStyle name="Currency 13 7 2 2 3 4" xfId="30195" xr:uid="{95265309-C44E-4E97-A37F-5E810C599051}"/>
    <cellStyle name="Currency 13 7 2 2 3 5" xfId="45079" xr:uid="{4E6C1800-18DA-4059-A23D-C5E72C8AADEB}"/>
    <cellStyle name="Currency 13 7 2 2 4" xfId="19927" xr:uid="{2E34E8F3-DB15-458B-85AE-BCC11A34BBE9}"/>
    <cellStyle name="Currency 13 7 2 2 4 2" xfId="33619" xr:uid="{5A5B9F73-1BD6-48EA-956A-4CE49B2D665A}"/>
    <cellStyle name="Currency 13 7 2 2 4 3" xfId="48503" xr:uid="{5747A8C6-6047-42DF-ACFA-53AC5CAA8963}"/>
    <cellStyle name="Currency 13 7 2 2 5" xfId="13083" xr:uid="{C07F070B-AE94-4CE8-A95D-B6BE819D2CD2}"/>
    <cellStyle name="Currency 13 7 2 2 6" xfId="26773" xr:uid="{5EFA9F0F-266F-4983-99B6-C2BA02A83DE4}"/>
    <cellStyle name="Currency 13 7 2 2 7" xfId="41657" xr:uid="{9F30C47A-96D0-4B41-AA12-732C2ACF549F}"/>
    <cellStyle name="Currency 13 7 2 3" xfId="7948" xr:uid="{38D06B84-0320-4CA9-AE63-5397B7B2752A}"/>
    <cellStyle name="Currency 13 7 2 3 2" xfId="11370" xr:uid="{81129C81-0ED1-4693-B413-26A4C34DD46F}"/>
    <cellStyle name="Currency 13 7 2 3 2 2" xfId="25060" xr:uid="{679AC082-DE1B-484A-931B-021FEDBB8483}"/>
    <cellStyle name="Currency 13 7 2 3 2 2 2" xfId="38752" xr:uid="{E048D39A-BB59-483B-A532-42EFCA51C606}"/>
    <cellStyle name="Currency 13 7 2 3 2 2 3" xfId="53636" xr:uid="{CE07CB58-6089-41C9-9F26-09CB759783D9}"/>
    <cellStyle name="Currency 13 7 2 3 2 3" xfId="18216" xr:uid="{4107F724-EE87-4F53-B813-213D5A33C2DB}"/>
    <cellStyle name="Currency 13 7 2 3 2 4" xfId="31906" xr:uid="{1E9F326E-EE04-4035-ABD6-D153A802B11A}"/>
    <cellStyle name="Currency 13 7 2 3 2 5" xfId="46790" xr:uid="{AF597020-9F23-4854-BB00-13BBA8889116}"/>
    <cellStyle name="Currency 13 7 2 3 3" xfId="21638" xr:uid="{7638832D-CE8A-420A-AE3D-51BB000CE9BA}"/>
    <cellStyle name="Currency 13 7 2 3 3 2" xfId="35330" xr:uid="{55A690C6-EF23-4F6E-8166-828CEB6234DE}"/>
    <cellStyle name="Currency 13 7 2 3 3 3" xfId="50214" xr:uid="{0DBEDC49-9D5E-49D6-A6E4-0712BA7D8640}"/>
    <cellStyle name="Currency 13 7 2 3 4" xfId="14794" xr:uid="{4C583215-D9C7-4ECF-83AB-D5C117061908}"/>
    <cellStyle name="Currency 13 7 2 3 5" xfId="28484" xr:uid="{FC1E9A3F-9999-4AD5-AAFC-C69868A3D656}"/>
    <cellStyle name="Currency 13 7 2 3 6" xfId="43368" xr:uid="{8A6256CA-CC71-4C03-888D-C33AEAB11FA7}"/>
    <cellStyle name="Currency 13 7 2 4" xfId="9658" xr:uid="{5E654D14-26F3-42DF-9B0B-3E6C6C9CCB51}"/>
    <cellStyle name="Currency 13 7 2 4 2" xfId="23348" xr:uid="{C035AA3A-CB2F-4587-AE47-53E16D6CD34A}"/>
    <cellStyle name="Currency 13 7 2 4 2 2" xfId="37040" xr:uid="{E8AC0BFB-8857-48BB-92A6-B7F9567C1C6A}"/>
    <cellStyle name="Currency 13 7 2 4 2 3" xfId="51924" xr:uid="{C3394949-E5FC-4BC7-8479-640A0F044400}"/>
    <cellStyle name="Currency 13 7 2 4 3" xfId="16504" xr:uid="{24444A8F-96C1-4EC8-ACB1-2BEDDB0E9E10}"/>
    <cellStyle name="Currency 13 7 2 4 4" xfId="30194" xr:uid="{AD8C0457-9A11-40E0-87F4-23FF6E7C78EC}"/>
    <cellStyle name="Currency 13 7 2 4 5" xfId="45078" xr:uid="{590152E7-0082-45CC-A892-678BA68E76A7}"/>
    <cellStyle name="Currency 13 7 2 5" xfId="19926" xr:uid="{74D1C0C8-62DC-4B50-AA22-2CBEA23F6113}"/>
    <cellStyle name="Currency 13 7 2 5 2" xfId="33618" xr:uid="{80CD16C5-3705-400D-8EBB-8E5C408DA58B}"/>
    <cellStyle name="Currency 13 7 2 5 3" xfId="48502" xr:uid="{F97495BF-7EFE-4A9A-9D1F-FCDCF532FAB2}"/>
    <cellStyle name="Currency 13 7 2 6" xfId="13082" xr:uid="{DC83828F-B9BC-4A97-B1BE-940C6CCA990D}"/>
    <cellStyle name="Currency 13 7 2 7" xfId="26772" xr:uid="{979B44D9-30DF-405F-8BF8-23AA790FC43E}"/>
    <cellStyle name="Currency 13 7 2 8" xfId="41656" xr:uid="{B8AC430D-991D-43D1-8D83-0C47F8C09326}"/>
    <cellStyle name="Currency 13 7 3" xfId="6236" xr:uid="{EE9A9AF4-3BB6-4BDF-8F1B-9B25ADAEB0E7}"/>
    <cellStyle name="Currency 13 7 3 2" xfId="7950" xr:uid="{27FCCCC4-8FF5-4481-BDAC-8522B807F181}"/>
    <cellStyle name="Currency 13 7 3 2 2" xfId="11372" xr:uid="{E9DC3845-D968-4A0B-97B5-76914CAE5C0D}"/>
    <cellStyle name="Currency 13 7 3 2 2 2" xfId="25062" xr:uid="{D5EB07C3-8280-4B18-90FA-F8CC68EDB974}"/>
    <cellStyle name="Currency 13 7 3 2 2 2 2" xfId="38754" xr:uid="{EE7EC39A-78B5-459D-B533-83A26643A57F}"/>
    <cellStyle name="Currency 13 7 3 2 2 2 3" xfId="53638" xr:uid="{21C7B7A5-4224-4B37-93FF-2B21EC58D796}"/>
    <cellStyle name="Currency 13 7 3 2 2 3" xfId="18218" xr:uid="{96127B72-7429-4EA5-8C7A-052A3DAD0DD1}"/>
    <cellStyle name="Currency 13 7 3 2 2 4" xfId="31908" xr:uid="{CCF39022-372C-4DEF-9B6F-304ADA03842E}"/>
    <cellStyle name="Currency 13 7 3 2 2 5" xfId="46792" xr:uid="{76B7EF7C-D92B-48BB-A7F6-9FF89D026BE4}"/>
    <cellStyle name="Currency 13 7 3 2 3" xfId="21640" xr:uid="{8DE10C75-5B50-4F54-B108-DBC1777F1480}"/>
    <cellStyle name="Currency 13 7 3 2 3 2" xfId="35332" xr:uid="{12AC687B-0C84-462D-93B6-DC3C4F8622BB}"/>
    <cellStyle name="Currency 13 7 3 2 3 3" xfId="50216" xr:uid="{2040E584-2563-45DF-8DB7-4E1F687E4532}"/>
    <cellStyle name="Currency 13 7 3 2 4" xfId="14796" xr:uid="{EC345E13-674D-46C8-8C8C-CBDD0F6C03DB}"/>
    <cellStyle name="Currency 13 7 3 2 5" xfId="28486" xr:uid="{B87D0B3A-1BAA-4709-95D4-B5659051905A}"/>
    <cellStyle name="Currency 13 7 3 2 6" xfId="43370" xr:uid="{CE20AE65-1153-442E-A808-AF1EE35303AE}"/>
    <cellStyle name="Currency 13 7 3 3" xfId="9660" xr:uid="{7C162448-8A6B-4868-AC0E-476714965F12}"/>
    <cellStyle name="Currency 13 7 3 3 2" xfId="23350" xr:uid="{B4FF58A8-7EE5-4AF5-B5B2-0F1188F20A81}"/>
    <cellStyle name="Currency 13 7 3 3 2 2" xfId="37042" xr:uid="{E01745D7-9A79-4261-B706-9E8FAD9C34A4}"/>
    <cellStyle name="Currency 13 7 3 3 2 3" xfId="51926" xr:uid="{04791CE9-55D4-40B7-AED1-17BB8F503A8B}"/>
    <cellStyle name="Currency 13 7 3 3 3" xfId="16506" xr:uid="{91941AD5-5005-437B-88E1-86F7E72214CE}"/>
    <cellStyle name="Currency 13 7 3 3 4" xfId="30196" xr:uid="{891DEEFB-2167-43FB-8774-4860756C6794}"/>
    <cellStyle name="Currency 13 7 3 3 5" xfId="45080" xr:uid="{EF51E0F5-E519-4319-A7CE-B67483E866A0}"/>
    <cellStyle name="Currency 13 7 3 4" xfId="19928" xr:uid="{97A636CD-781F-4E82-8A43-46D5FCF3B5EF}"/>
    <cellStyle name="Currency 13 7 3 4 2" xfId="33620" xr:uid="{26BEB522-6EC6-4281-846C-545F7DE3D22E}"/>
    <cellStyle name="Currency 13 7 3 4 3" xfId="48504" xr:uid="{B1452206-7665-4865-AE46-7895E59C6068}"/>
    <cellStyle name="Currency 13 7 3 5" xfId="13084" xr:uid="{DA5D01A4-E265-45BE-A42B-930460B89666}"/>
    <cellStyle name="Currency 13 7 3 6" xfId="26774" xr:uid="{13F5BABD-AC70-42F0-AD7A-82F09EFD6B97}"/>
    <cellStyle name="Currency 13 7 3 7" xfId="41658" xr:uid="{7A5B0999-D90F-4441-978C-8A3B7B9E8685}"/>
    <cellStyle name="Currency 13 7 4" xfId="6237" xr:uid="{6426A2DA-8FC2-4B3E-81B5-15DB42DB8F49}"/>
    <cellStyle name="Currency 13 7 4 2" xfId="7951" xr:uid="{6741E866-BFBA-4A5D-A493-86A781550164}"/>
    <cellStyle name="Currency 13 7 4 2 2" xfId="11373" xr:uid="{1EF966DB-2E9F-488F-9A41-57050C33B4F7}"/>
    <cellStyle name="Currency 13 7 4 2 2 2" xfId="25063" xr:uid="{DF2441ED-BCDE-4B24-ABDC-E11D527ECA6F}"/>
    <cellStyle name="Currency 13 7 4 2 2 2 2" xfId="38755" xr:uid="{98BEA8CE-AB77-46F9-B27F-21B06ABC0512}"/>
    <cellStyle name="Currency 13 7 4 2 2 2 3" xfId="53639" xr:uid="{AE95E8B9-EF74-4240-928A-75AEDD64BB16}"/>
    <cellStyle name="Currency 13 7 4 2 2 3" xfId="18219" xr:uid="{56DB1989-FFE2-442B-9590-BE1FC74A91A7}"/>
    <cellStyle name="Currency 13 7 4 2 2 4" xfId="31909" xr:uid="{5225BB25-0DB0-4CA9-B044-D1F2D2AD365E}"/>
    <cellStyle name="Currency 13 7 4 2 2 5" xfId="46793" xr:uid="{9A636AFC-DFF7-4EFB-8DC3-101FD7885552}"/>
    <cellStyle name="Currency 13 7 4 2 3" xfId="21641" xr:uid="{4B69D95B-AD4F-4CD0-8CFE-6AE4D275012D}"/>
    <cellStyle name="Currency 13 7 4 2 3 2" xfId="35333" xr:uid="{760E6A1F-58F4-42D6-8BAF-311C0ED5A775}"/>
    <cellStyle name="Currency 13 7 4 2 3 3" xfId="50217" xr:uid="{F931ED1C-8721-4F59-BC47-926F8652DBEF}"/>
    <cellStyle name="Currency 13 7 4 2 4" xfId="14797" xr:uid="{0691FE54-B677-464B-AA70-1A7D374BADDB}"/>
    <cellStyle name="Currency 13 7 4 2 5" xfId="28487" xr:uid="{8DDE0AE1-2AC7-466F-B6F0-6C7014AF0AD9}"/>
    <cellStyle name="Currency 13 7 4 2 6" xfId="43371" xr:uid="{C12BBFE4-153D-4FB4-AEFD-908C4E7AB3D9}"/>
    <cellStyle name="Currency 13 7 4 3" xfId="9661" xr:uid="{055952C2-FBA7-436A-A0D7-B82CF2944F31}"/>
    <cellStyle name="Currency 13 7 4 3 2" xfId="23351" xr:uid="{3DA18D4F-F105-4283-AC0E-118C48BD6883}"/>
    <cellStyle name="Currency 13 7 4 3 2 2" xfId="37043" xr:uid="{FD40C378-9A18-4CFE-BD55-885089A9DFD2}"/>
    <cellStyle name="Currency 13 7 4 3 2 3" xfId="51927" xr:uid="{DB224BFE-2548-46CC-86CD-2BA5766FBA47}"/>
    <cellStyle name="Currency 13 7 4 3 3" xfId="16507" xr:uid="{AD9EC533-EA0B-4E69-94E1-DCE5CA8B2D49}"/>
    <cellStyle name="Currency 13 7 4 3 4" xfId="30197" xr:uid="{3BC0F505-C254-40C1-9082-4E1222B8A0E9}"/>
    <cellStyle name="Currency 13 7 4 3 5" xfId="45081" xr:uid="{94D8851F-BB08-43C8-9C18-F6A1B2DD441E}"/>
    <cellStyle name="Currency 13 7 4 4" xfId="19929" xr:uid="{A7B64124-B36F-42B7-BC48-B4675A75EFE3}"/>
    <cellStyle name="Currency 13 7 4 4 2" xfId="33621" xr:uid="{4CFDFB21-DAFB-4FD9-B50B-2EEDA9AFD023}"/>
    <cellStyle name="Currency 13 7 4 4 3" xfId="48505" xr:uid="{A76E2E6F-BCDB-4E4F-99D6-518ADB233F17}"/>
    <cellStyle name="Currency 13 7 4 5" xfId="13085" xr:uid="{31612CE3-AFA2-4E67-BEB0-E5C19F641307}"/>
    <cellStyle name="Currency 13 7 4 6" xfId="26775" xr:uid="{70501B9B-192F-46FE-AA64-9BB8AE41A086}"/>
    <cellStyle name="Currency 13 7 4 7" xfId="41659" xr:uid="{5712D061-249E-43DF-8B28-8B9ABD172673}"/>
    <cellStyle name="Currency 13 7 5" xfId="7947" xr:uid="{915A6DEE-4DCC-462E-92FC-B896EAEE652B}"/>
    <cellStyle name="Currency 13 7 5 2" xfId="11369" xr:uid="{F9BDF03D-35A1-4177-B965-FD710ECB684B}"/>
    <cellStyle name="Currency 13 7 5 2 2" xfId="25059" xr:uid="{5C7DFEE4-2CFD-4AC3-B1D7-DDD6A384B79A}"/>
    <cellStyle name="Currency 13 7 5 2 2 2" xfId="38751" xr:uid="{C0B28366-FCF3-4F16-B635-8001EA7E0E39}"/>
    <cellStyle name="Currency 13 7 5 2 2 3" xfId="53635" xr:uid="{047B2BD0-CF78-4594-96E8-32407D065965}"/>
    <cellStyle name="Currency 13 7 5 2 3" xfId="18215" xr:uid="{71CD5D1C-7920-4847-8326-5BF584149619}"/>
    <cellStyle name="Currency 13 7 5 2 4" xfId="31905" xr:uid="{A2148AE2-F35B-4718-B54E-AE7BC4DD80A1}"/>
    <cellStyle name="Currency 13 7 5 2 5" xfId="46789" xr:uid="{E4849EC1-EFA3-405C-A846-9FAF73890536}"/>
    <cellStyle name="Currency 13 7 5 3" xfId="21637" xr:uid="{89A97E56-4DC8-4A0E-8B77-A1CF7A885100}"/>
    <cellStyle name="Currency 13 7 5 3 2" xfId="35329" xr:uid="{19641035-83B0-4BE9-BA71-CD7E0324603C}"/>
    <cellStyle name="Currency 13 7 5 3 3" xfId="50213" xr:uid="{BBFC3B6C-D1D0-4270-BA33-50FE10372348}"/>
    <cellStyle name="Currency 13 7 5 4" xfId="14793" xr:uid="{115591C9-F288-4315-B478-7B8FD1355823}"/>
    <cellStyle name="Currency 13 7 5 5" xfId="28483" xr:uid="{C25EB267-2A4A-4D9C-B51A-AD09DEFCADBD}"/>
    <cellStyle name="Currency 13 7 5 6" xfId="43367" xr:uid="{0154D975-DA7D-43EA-AEC1-E48E3FAFDF3C}"/>
    <cellStyle name="Currency 13 7 6" xfId="9657" xr:uid="{FA9E1B01-48D3-4A30-B2C9-3334F9EA5010}"/>
    <cellStyle name="Currency 13 7 6 2" xfId="23347" xr:uid="{C4AB2654-7CCC-4901-BEA6-3486FF0610CA}"/>
    <cellStyle name="Currency 13 7 6 2 2" xfId="37039" xr:uid="{6FD0131F-05C0-46DF-954C-71D562C8B397}"/>
    <cellStyle name="Currency 13 7 6 2 3" xfId="51923" xr:uid="{864E2345-524C-4987-8DB7-BCE01DB5D6E4}"/>
    <cellStyle name="Currency 13 7 6 3" xfId="16503" xr:uid="{2675A8F4-4BE8-4699-B24E-285AC11F8426}"/>
    <cellStyle name="Currency 13 7 6 4" xfId="30193" xr:uid="{BF91E202-27BC-4119-B119-4921C68A1CDD}"/>
    <cellStyle name="Currency 13 7 6 5" xfId="45077" xr:uid="{2830FB00-FDAB-446A-B3F0-EE95A2CF0A45}"/>
    <cellStyle name="Currency 13 7 7" xfId="19925" xr:uid="{AF3D3A33-3E98-494D-8F6A-21EDFCA7DD32}"/>
    <cellStyle name="Currency 13 7 7 2" xfId="33617" xr:uid="{B9C0BC60-0AE2-4E51-B9AD-9105EF5761CE}"/>
    <cellStyle name="Currency 13 7 7 3" xfId="48501" xr:uid="{70B661EA-776A-44CE-B2D7-C9B7563E0318}"/>
    <cellStyle name="Currency 13 7 8" xfId="13081" xr:uid="{CD0DC4AF-A4E5-4B16-9704-4EB9D75ABEBB}"/>
    <cellStyle name="Currency 13 7 9" xfId="26771" xr:uid="{9ACAED16-E240-40CF-BFA0-B78B02941D9D}"/>
    <cellStyle name="Currency 13 8" xfId="6238" xr:uid="{898E7DE7-D988-468F-8C31-6605270E9DA2}"/>
    <cellStyle name="Currency 13 8 2" xfId="6239" xr:uid="{DEC1E8BF-ED7A-4984-824C-B45D3FB8E7CF}"/>
    <cellStyle name="Currency 13 8 2 2" xfId="7953" xr:uid="{E97B52B8-5078-4E75-8293-69EBE498B7F3}"/>
    <cellStyle name="Currency 13 8 2 2 2" xfId="11375" xr:uid="{256BF9D4-2C14-4FFA-872F-C14977CB1B46}"/>
    <cellStyle name="Currency 13 8 2 2 2 2" xfId="25065" xr:uid="{15A7DE29-DF53-40BC-8531-B1A12B7F447E}"/>
    <cellStyle name="Currency 13 8 2 2 2 2 2" xfId="38757" xr:uid="{656F5411-4489-4F64-825E-BA57A37B292D}"/>
    <cellStyle name="Currency 13 8 2 2 2 2 3" xfId="53641" xr:uid="{72F12C5D-D242-4248-8E24-D0B01A69801E}"/>
    <cellStyle name="Currency 13 8 2 2 2 3" xfId="18221" xr:uid="{F57206E2-6383-42FA-ADDD-4B5C18863BE9}"/>
    <cellStyle name="Currency 13 8 2 2 2 4" xfId="31911" xr:uid="{8763A1D8-60A3-4B9E-94F8-3F110A547827}"/>
    <cellStyle name="Currency 13 8 2 2 2 5" xfId="46795" xr:uid="{CF650775-B265-412F-8A4B-98235A64738E}"/>
    <cellStyle name="Currency 13 8 2 2 3" xfId="21643" xr:uid="{7D9227F6-47DC-484D-A3F2-F70D2AEDC776}"/>
    <cellStyle name="Currency 13 8 2 2 3 2" xfId="35335" xr:uid="{1581B46E-7589-47FF-846E-F8018508BFBC}"/>
    <cellStyle name="Currency 13 8 2 2 3 3" xfId="50219" xr:uid="{8ED36699-C359-4573-9E6C-A92938AF3513}"/>
    <cellStyle name="Currency 13 8 2 2 4" xfId="14799" xr:uid="{4FFB78A2-54A4-4124-A717-EFE39482EF30}"/>
    <cellStyle name="Currency 13 8 2 2 5" xfId="28489" xr:uid="{C3149DAD-8B62-4A09-8C6E-9F85DC5F64DC}"/>
    <cellStyle name="Currency 13 8 2 2 6" xfId="43373" xr:uid="{63C84FF4-2743-4603-90C8-3EBDEE5855ED}"/>
    <cellStyle name="Currency 13 8 2 3" xfId="9663" xr:uid="{9BA9E2E5-2C77-4955-A52E-190C65999C36}"/>
    <cellStyle name="Currency 13 8 2 3 2" xfId="23353" xr:uid="{4DCE47B2-8290-4D0E-859E-CE0371B18985}"/>
    <cellStyle name="Currency 13 8 2 3 2 2" xfId="37045" xr:uid="{021DC99A-D19F-4058-9080-C5E82248D5CF}"/>
    <cellStyle name="Currency 13 8 2 3 2 3" xfId="51929" xr:uid="{54688F88-5CDC-405F-80F1-7C8EADA79F2F}"/>
    <cellStyle name="Currency 13 8 2 3 3" xfId="16509" xr:uid="{FE0D9366-F51D-40FC-9095-19231CC2D410}"/>
    <cellStyle name="Currency 13 8 2 3 4" xfId="30199" xr:uid="{B143DBD1-D276-4BF1-8049-E3720D3BAA04}"/>
    <cellStyle name="Currency 13 8 2 3 5" xfId="45083" xr:uid="{8CE4C311-04E4-4FCA-8851-1A6676B588CC}"/>
    <cellStyle name="Currency 13 8 2 4" xfId="19931" xr:uid="{23C9B46A-AB25-4CC8-A0A8-BB87C27BEBFE}"/>
    <cellStyle name="Currency 13 8 2 4 2" xfId="33623" xr:uid="{97E997CA-DFDE-4294-88B7-2E179D45FCCC}"/>
    <cellStyle name="Currency 13 8 2 4 3" xfId="48507" xr:uid="{41908E02-80D6-4A23-9594-7645E4BCE614}"/>
    <cellStyle name="Currency 13 8 2 5" xfId="13087" xr:uid="{40D50470-998F-4A22-B6E9-DBD23ABE4DDD}"/>
    <cellStyle name="Currency 13 8 2 6" xfId="26777" xr:uid="{FFA25EA4-E5AC-4AAB-AB13-4BAB60649301}"/>
    <cellStyle name="Currency 13 8 2 7" xfId="41661" xr:uid="{7CA88837-3A9F-47C3-AB14-7F8FA2F67DD7}"/>
    <cellStyle name="Currency 13 8 3" xfId="7952" xr:uid="{62C7347F-B0F3-48D2-B19F-6553D59A8575}"/>
    <cellStyle name="Currency 13 8 3 2" xfId="11374" xr:uid="{72E92216-0175-4C29-9966-56F165FE5EFD}"/>
    <cellStyle name="Currency 13 8 3 2 2" xfId="25064" xr:uid="{1FEF89F2-13E4-46DC-9ECC-F20AA3147EF8}"/>
    <cellStyle name="Currency 13 8 3 2 2 2" xfId="38756" xr:uid="{70C43862-2EFD-4EE0-BA77-36A1F78E4907}"/>
    <cellStyle name="Currency 13 8 3 2 2 3" xfId="53640" xr:uid="{3BF40D02-BFE3-4A81-A82C-CC7F60A0F772}"/>
    <cellStyle name="Currency 13 8 3 2 3" xfId="18220" xr:uid="{091A93B9-2470-4A82-9E49-A05B9728C6D4}"/>
    <cellStyle name="Currency 13 8 3 2 4" xfId="31910" xr:uid="{BEC47FDD-88DF-4149-B89F-6FB7B702374F}"/>
    <cellStyle name="Currency 13 8 3 2 5" xfId="46794" xr:uid="{B7329666-28BC-4811-B7FC-9428B4E9C511}"/>
    <cellStyle name="Currency 13 8 3 3" xfId="21642" xr:uid="{C25E333C-3448-4DAC-ADA7-EC7C09C25CAF}"/>
    <cellStyle name="Currency 13 8 3 3 2" xfId="35334" xr:uid="{C4766973-ED91-41F1-8574-9A1A978E0742}"/>
    <cellStyle name="Currency 13 8 3 3 3" xfId="50218" xr:uid="{508538FA-8C26-4C7E-A80F-58A1C0BD4388}"/>
    <cellStyle name="Currency 13 8 3 4" xfId="14798" xr:uid="{4F0D64FE-8C9E-4F7E-B1BE-1E9AD3939460}"/>
    <cellStyle name="Currency 13 8 3 5" xfId="28488" xr:uid="{6E47AD3B-9EBA-4CD8-98A4-DBA6E3D8F4E7}"/>
    <cellStyle name="Currency 13 8 3 6" xfId="43372" xr:uid="{AD57B9E7-63CF-4E2A-BF8B-DEF9A67BB3B9}"/>
    <cellStyle name="Currency 13 8 4" xfId="9662" xr:uid="{B6A9813C-1895-454F-B311-37AE86ECDCF5}"/>
    <cellStyle name="Currency 13 8 4 2" xfId="23352" xr:uid="{C2647BD6-0929-429B-8734-4830C6648C17}"/>
    <cellStyle name="Currency 13 8 4 2 2" xfId="37044" xr:uid="{6416E2CA-147E-437F-A616-65F0EECD5D25}"/>
    <cellStyle name="Currency 13 8 4 2 3" xfId="51928" xr:uid="{B35AE32D-A28E-435E-AEFE-BDE92C06613E}"/>
    <cellStyle name="Currency 13 8 4 3" xfId="16508" xr:uid="{9E319625-F89C-47A4-800F-A5FD0ABEE9D3}"/>
    <cellStyle name="Currency 13 8 4 4" xfId="30198" xr:uid="{21C48B31-3381-4C32-B22C-18D3DE74CE2E}"/>
    <cellStyle name="Currency 13 8 4 5" xfId="45082" xr:uid="{2569DFE1-D44D-49B0-B872-69EB114646F7}"/>
    <cellStyle name="Currency 13 8 5" xfId="19930" xr:uid="{B0374E14-EE4F-414E-A4AE-9FCD877229BF}"/>
    <cellStyle name="Currency 13 8 5 2" xfId="33622" xr:uid="{3F1C56BA-0882-4B2C-8741-41E2E7DAFAB5}"/>
    <cellStyle name="Currency 13 8 5 3" xfId="48506" xr:uid="{BF4FA62C-D627-4F64-BA75-7D1AC948FAA3}"/>
    <cellStyle name="Currency 13 8 6" xfId="13086" xr:uid="{27E180BA-69CA-429B-B7C0-8537B26D43B5}"/>
    <cellStyle name="Currency 13 8 7" xfId="26776" xr:uid="{F105C2A7-1A64-455C-BC94-33A3FF1CEE52}"/>
    <cellStyle name="Currency 13 8 8" xfId="41660" xr:uid="{EEE7418A-EC62-44FB-8DBB-E371906717A7}"/>
    <cellStyle name="Currency 13 9" xfId="6240" xr:uid="{AA83E68E-EADD-4F58-998F-E4F4E10C1054}"/>
    <cellStyle name="Currency 13 9 2" xfId="7954" xr:uid="{3C899F7A-9F8B-404A-BB03-4151AF0EDDC7}"/>
    <cellStyle name="Currency 13 9 2 2" xfId="11376" xr:uid="{4B98FC5B-F0AB-48B1-B92D-4726D9259309}"/>
    <cellStyle name="Currency 13 9 2 2 2" xfId="25066" xr:uid="{E5271F27-ED9D-47BA-94CB-1C310B1707B2}"/>
    <cellStyle name="Currency 13 9 2 2 2 2" xfId="38758" xr:uid="{85EF812E-8D92-4E93-B41A-30FACFC03A3D}"/>
    <cellStyle name="Currency 13 9 2 2 2 3" xfId="53642" xr:uid="{B5303FE7-827F-4F90-B9D6-8F4A6288D460}"/>
    <cellStyle name="Currency 13 9 2 2 3" xfId="18222" xr:uid="{4B519C87-C22C-4BE0-A4E9-0530D17049EA}"/>
    <cellStyle name="Currency 13 9 2 2 4" xfId="31912" xr:uid="{34ED56C2-9E0B-4EEC-9FE3-48724A07830F}"/>
    <cellStyle name="Currency 13 9 2 2 5" xfId="46796" xr:uid="{91A69F30-55C2-496A-B1C1-FCBC8EF169DF}"/>
    <cellStyle name="Currency 13 9 2 3" xfId="21644" xr:uid="{6A72DF50-7C75-4CD3-A22F-4BB5FD8ECA5C}"/>
    <cellStyle name="Currency 13 9 2 3 2" xfId="35336" xr:uid="{F8CA91CE-DD25-4283-877A-D52B4C8D885C}"/>
    <cellStyle name="Currency 13 9 2 3 3" xfId="50220" xr:uid="{A674B4AC-0BC5-4B6B-9860-046641317990}"/>
    <cellStyle name="Currency 13 9 2 4" xfId="14800" xr:uid="{89AFDF12-7725-4AE3-A53A-CFF827FBBE78}"/>
    <cellStyle name="Currency 13 9 2 5" xfId="28490" xr:uid="{91BC5708-E5CB-4CD1-88FC-63C14627EC2F}"/>
    <cellStyle name="Currency 13 9 2 6" xfId="43374" xr:uid="{A60852B4-2152-4C24-86EC-446F9294F443}"/>
    <cellStyle name="Currency 13 9 3" xfId="9664" xr:uid="{3D73837F-4F88-4C51-94BB-0876330C27FE}"/>
    <cellStyle name="Currency 13 9 3 2" xfId="23354" xr:uid="{9F989D28-C839-4408-8BA5-9E7C8F760E02}"/>
    <cellStyle name="Currency 13 9 3 2 2" xfId="37046" xr:uid="{886254FE-2DED-485F-ADCA-078AF81F1E54}"/>
    <cellStyle name="Currency 13 9 3 2 3" xfId="51930" xr:uid="{7BE9691E-6AE2-467F-9819-2AF09BEED66E}"/>
    <cellStyle name="Currency 13 9 3 3" xfId="16510" xr:uid="{4DEF09D7-84C8-49E3-8292-42AFA04C4616}"/>
    <cellStyle name="Currency 13 9 3 4" xfId="30200" xr:uid="{6FB47284-7822-436B-B7EA-FE462612FE3A}"/>
    <cellStyle name="Currency 13 9 3 5" xfId="45084" xr:uid="{4877C172-7CB5-4B82-87E4-4DAE4DAF2835}"/>
    <cellStyle name="Currency 13 9 4" xfId="19932" xr:uid="{32866FCC-05EC-4137-8DD5-EC65C81BC890}"/>
    <cellStyle name="Currency 13 9 4 2" xfId="33624" xr:uid="{45AE74E9-C126-42CC-8924-546200F6BF3B}"/>
    <cellStyle name="Currency 13 9 4 3" xfId="48508" xr:uid="{F657A7BB-1103-416B-88FF-61095944F48E}"/>
    <cellStyle name="Currency 13 9 5" xfId="13088" xr:uid="{8F687C4F-C3AA-4109-9519-80E54DC3068F}"/>
    <cellStyle name="Currency 13 9 6" xfId="26778" xr:uid="{7E750EA7-5BF3-41C3-BD01-6B7F56926049}"/>
    <cellStyle name="Currency 13 9 7" xfId="41662" xr:uid="{23FDBF12-BDB5-43D4-9BF7-4C88C9F62E02}"/>
    <cellStyle name="Currency 14" xfId="18" xr:uid="{52FA7C46-A497-4825-B540-DFFF7F91C5C7}"/>
    <cellStyle name="Currency 14 2" xfId="229" xr:uid="{C7709E19-3B0C-4539-9100-BA5F7B201D85}"/>
    <cellStyle name="Currency 14 2 2" xfId="4640" xr:uid="{78A53D57-FCD6-4B61-9B52-50B6B3E6AEB2}"/>
    <cellStyle name="Currency 14 3" xfId="4534" xr:uid="{8B58F0D4-5F2E-459E-A8F5-3C23CC9841D2}"/>
    <cellStyle name="Currency 15" xfId="4430" xr:uid="{6BF1875C-EAF4-4F21-B19A-AD07E6DBB9C2}"/>
    <cellStyle name="Currency 15 2" xfId="6241" xr:uid="{9B2B9E47-D2AF-49FC-99D6-8279E0EA188E}"/>
    <cellStyle name="Currency 17" xfId="4339" xr:uid="{AC978E4E-9FFD-4FA5-BC1A-408196FA0770}"/>
    <cellStyle name="Currency 2" xfId="19" xr:uid="{73798734-7660-4624-9013-649930005000}"/>
    <cellStyle name="Currency 2 2" xfId="20" xr:uid="{D7F7CDB4-486C-40B6-956B-3C31160AC494}"/>
    <cellStyle name="Currency 2 2 2" xfId="21" xr:uid="{997DF3DC-DB8D-4887-BF60-7F7001ED6A6E}"/>
    <cellStyle name="Currency 2 2 2 2" xfId="22" xr:uid="{271B9E54-DC0C-438D-8B39-1C7E420F8C06}"/>
    <cellStyle name="Currency 2 2 2 2 10" xfId="6243" xr:uid="{4AC3F7E5-F6D1-407A-A019-AEF5379996EE}"/>
    <cellStyle name="Currency 2 2 2 2 10 2" xfId="7956" xr:uid="{8040D09D-FCDC-46EF-9221-A57D985B74C3}"/>
    <cellStyle name="Currency 2 2 2 2 10 2 2" xfId="11378" xr:uid="{A36EB680-AAE2-4286-B391-7FBFCD34453F}"/>
    <cellStyle name="Currency 2 2 2 2 10 2 2 2" xfId="25068" xr:uid="{671BA8B5-81F4-4756-AA6B-A9A04F4A93A0}"/>
    <cellStyle name="Currency 2 2 2 2 10 2 2 2 2" xfId="38760" xr:uid="{30079803-12E9-47F3-A183-E325EEFDD8EF}"/>
    <cellStyle name="Currency 2 2 2 2 10 2 2 2 3" xfId="53644" xr:uid="{7EE07112-E3A9-4886-9AE4-6FB7E38283E1}"/>
    <cellStyle name="Currency 2 2 2 2 10 2 2 3" xfId="18224" xr:uid="{87A08FC7-4188-4C77-BD56-FE025AE33E24}"/>
    <cellStyle name="Currency 2 2 2 2 10 2 2 4" xfId="31914" xr:uid="{1604F02C-8C3E-478E-9D17-F251F5B8E640}"/>
    <cellStyle name="Currency 2 2 2 2 10 2 2 5" xfId="46798" xr:uid="{543A66C3-B778-420A-8C04-19168D9E5279}"/>
    <cellStyle name="Currency 2 2 2 2 10 2 3" xfId="21646" xr:uid="{FF64C699-D3CE-47C2-A122-B262F3A3A80A}"/>
    <cellStyle name="Currency 2 2 2 2 10 2 3 2" xfId="35338" xr:uid="{7085CD19-3C96-4443-AAF1-ECC4DB3ABE33}"/>
    <cellStyle name="Currency 2 2 2 2 10 2 3 3" xfId="50222" xr:uid="{2B0DADE4-E126-4726-B86A-090B61F35D25}"/>
    <cellStyle name="Currency 2 2 2 2 10 2 4" xfId="14802" xr:uid="{37F7B122-82DD-4CC0-B728-17F1937DC966}"/>
    <cellStyle name="Currency 2 2 2 2 10 2 5" xfId="28492" xr:uid="{B2438735-4731-41EC-B64A-8C183EE72D7B}"/>
    <cellStyle name="Currency 2 2 2 2 10 2 6" xfId="43376" xr:uid="{FB4110EC-C63F-4A68-974D-DEABCE3442F8}"/>
    <cellStyle name="Currency 2 2 2 2 10 3" xfId="9666" xr:uid="{19C141C1-29BF-4866-B5F9-D405BE490C4E}"/>
    <cellStyle name="Currency 2 2 2 2 10 3 2" xfId="23356" xr:uid="{B39F7AAF-B7EA-47D5-99DC-06324E6BA6AF}"/>
    <cellStyle name="Currency 2 2 2 2 10 3 2 2" xfId="37048" xr:uid="{92FD9247-300C-4661-8D4B-36FFB6B04563}"/>
    <cellStyle name="Currency 2 2 2 2 10 3 2 3" xfId="51932" xr:uid="{BF0FBFF6-1C3D-4AB5-98B4-9DB689B1C6DB}"/>
    <cellStyle name="Currency 2 2 2 2 10 3 3" xfId="16512" xr:uid="{C7C2566A-CF33-4299-8FD4-983788F5C912}"/>
    <cellStyle name="Currency 2 2 2 2 10 3 4" xfId="30202" xr:uid="{DE49B851-1ECF-45A0-BA95-F00F9ADB3CAC}"/>
    <cellStyle name="Currency 2 2 2 2 10 3 5" xfId="45086" xr:uid="{E8442C36-8F1D-4BAD-BAE5-AF451A44A60A}"/>
    <cellStyle name="Currency 2 2 2 2 10 4" xfId="19934" xr:uid="{12D85333-BC58-42E4-A842-7A6F6C165035}"/>
    <cellStyle name="Currency 2 2 2 2 10 4 2" xfId="33626" xr:uid="{7D8B373E-B278-4830-B752-F3DDB8AFEE61}"/>
    <cellStyle name="Currency 2 2 2 2 10 4 3" xfId="48510" xr:uid="{25338A32-517E-4E24-B618-5E6093D238B7}"/>
    <cellStyle name="Currency 2 2 2 2 10 5" xfId="13090" xr:uid="{208315E3-6875-4CB9-9141-A9CF731CAFC8}"/>
    <cellStyle name="Currency 2 2 2 2 10 6" xfId="26780" xr:uid="{6380791E-5BE9-4D13-A131-1F8813645579}"/>
    <cellStyle name="Currency 2 2 2 2 10 7" xfId="41664" xr:uid="{4F4427A9-6649-4427-8575-D13829C8419C}"/>
    <cellStyle name="Currency 2 2 2 2 11" xfId="7955" xr:uid="{308C170D-806F-4062-987B-598BF4919ADF}"/>
    <cellStyle name="Currency 2 2 2 2 11 2" xfId="11377" xr:uid="{E3E23925-0D24-4EEB-9993-28F7F23106DC}"/>
    <cellStyle name="Currency 2 2 2 2 11 2 2" xfId="25067" xr:uid="{97654F8D-1DC7-4D72-B07D-2638B5A2E817}"/>
    <cellStyle name="Currency 2 2 2 2 11 2 2 2" xfId="38759" xr:uid="{12085C87-7A68-47A1-A890-F2F7AC5F97D5}"/>
    <cellStyle name="Currency 2 2 2 2 11 2 2 3" xfId="53643" xr:uid="{457E8D55-87F7-4619-A13A-D9FEAC7FDA2B}"/>
    <cellStyle name="Currency 2 2 2 2 11 2 3" xfId="18223" xr:uid="{687CC374-C25C-43EA-870A-7B1125D7A448}"/>
    <cellStyle name="Currency 2 2 2 2 11 2 4" xfId="31913" xr:uid="{AB8A525C-4E08-4839-AE12-B7F27727BE86}"/>
    <cellStyle name="Currency 2 2 2 2 11 2 5" xfId="46797" xr:uid="{C38FFD1B-FD95-4484-8DF9-66E594426C1B}"/>
    <cellStyle name="Currency 2 2 2 2 11 3" xfId="21645" xr:uid="{30943170-8F13-4727-919C-4E2C18DD92C0}"/>
    <cellStyle name="Currency 2 2 2 2 11 3 2" xfId="35337" xr:uid="{D245486A-C3BC-4D29-BC72-3BA119686B7F}"/>
    <cellStyle name="Currency 2 2 2 2 11 3 3" xfId="50221" xr:uid="{367072E7-E071-494E-A21F-5F5A64780537}"/>
    <cellStyle name="Currency 2 2 2 2 11 4" xfId="14801" xr:uid="{6612A615-BD1C-4337-AC35-78564A5D42B0}"/>
    <cellStyle name="Currency 2 2 2 2 11 5" xfId="28491" xr:uid="{23102682-ECA7-4940-AA9D-5EF0652C29A8}"/>
    <cellStyle name="Currency 2 2 2 2 11 6" xfId="43375" xr:uid="{947BB124-18CC-45FB-935B-3087A15EC40D}"/>
    <cellStyle name="Currency 2 2 2 2 12" xfId="9665" xr:uid="{FDA695AE-1DA4-43C0-A408-20643A531089}"/>
    <cellStyle name="Currency 2 2 2 2 12 2" xfId="23355" xr:uid="{DE0C8742-E07C-4DAA-8FEA-829F3EBAE251}"/>
    <cellStyle name="Currency 2 2 2 2 12 2 2" xfId="37047" xr:uid="{576E834F-6D0A-4E65-A853-3AA3C8C66C68}"/>
    <cellStyle name="Currency 2 2 2 2 12 2 3" xfId="51931" xr:uid="{6A4E71D0-5551-4F80-B0DB-82985AA4EDBD}"/>
    <cellStyle name="Currency 2 2 2 2 12 3" xfId="16511" xr:uid="{316DCCDD-EA13-4A0D-BA9E-B887D6D0380D}"/>
    <cellStyle name="Currency 2 2 2 2 12 4" xfId="30201" xr:uid="{B21492A2-3F1C-4B6B-8130-19CC0267EC1A}"/>
    <cellStyle name="Currency 2 2 2 2 12 5" xfId="45085" xr:uid="{D70964F4-7A64-4512-950F-2A1A46D52AD0}"/>
    <cellStyle name="Currency 2 2 2 2 13" xfId="19933" xr:uid="{5C1B3492-920A-4E02-A9A7-D1C2229ADC23}"/>
    <cellStyle name="Currency 2 2 2 2 13 2" xfId="33625" xr:uid="{2ACB2F84-A3AD-40D3-9D85-7CE36B800EE7}"/>
    <cellStyle name="Currency 2 2 2 2 13 3" xfId="48509" xr:uid="{D3E617E8-211A-4131-8A5F-176024F9864A}"/>
    <cellStyle name="Currency 2 2 2 2 14" xfId="13089" xr:uid="{C486668E-2879-4210-8997-22868670294A}"/>
    <cellStyle name="Currency 2 2 2 2 14 2" xfId="40175" xr:uid="{8B707D18-6A26-49F7-A265-0A66850A6B54}"/>
    <cellStyle name="Currency 2 2 2 2 15" xfId="26779" xr:uid="{35444151-952B-460C-AEC8-59DBB759CEE2}"/>
    <cellStyle name="Currency 2 2 2 2 16" xfId="41663" xr:uid="{66A0E4C5-5AF4-463B-92C5-CB31B5539BEF}"/>
    <cellStyle name="Currency 2 2 2 2 17" xfId="6242" xr:uid="{A2BECCDD-B62F-4B9D-BA14-04295CB27548}"/>
    <cellStyle name="Currency 2 2 2 2 18" xfId="5353" xr:uid="{803C93CB-4314-48F5-BD4E-7CA7A373BCED}"/>
    <cellStyle name="Currency 2 2 2 2 19" xfId="144" xr:uid="{BC04F085-4A38-4153-AAB9-C63CDE73F7C3}"/>
    <cellStyle name="Currency 2 2 2 2 2" xfId="4775" xr:uid="{7F7075FA-B5D3-4193-81A5-A1ED6DA7FB2C}"/>
    <cellStyle name="Currency 2 2 2 2 2 10" xfId="7957" xr:uid="{74B5321E-2F81-44BF-93F3-34BB58C91D83}"/>
    <cellStyle name="Currency 2 2 2 2 2 10 2" xfId="11379" xr:uid="{F184D1EA-12EC-44F8-A6CE-6B4B992E9EE5}"/>
    <cellStyle name="Currency 2 2 2 2 2 10 2 2" xfId="25069" xr:uid="{BE36B277-DAFF-4B1F-83C0-53B31BA97B59}"/>
    <cellStyle name="Currency 2 2 2 2 2 10 2 2 2" xfId="38761" xr:uid="{330BCAE8-1017-44D0-A511-6B3606AFF7CD}"/>
    <cellStyle name="Currency 2 2 2 2 2 10 2 2 3" xfId="53645" xr:uid="{336123E1-94CE-4A16-84E4-562182CCE7C0}"/>
    <cellStyle name="Currency 2 2 2 2 2 10 2 3" xfId="18225" xr:uid="{179ED002-143C-4811-ADEB-060DDAEFCC03}"/>
    <cellStyle name="Currency 2 2 2 2 2 10 2 4" xfId="31915" xr:uid="{4A6D7DBF-DD71-4897-852C-C93DA9AB0ED7}"/>
    <cellStyle name="Currency 2 2 2 2 2 10 2 5" xfId="46799" xr:uid="{D7D89F81-739B-4782-90CB-9170AC160CAF}"/>
    <cellStyle name="Currency 2 2 2 2 2 10 3" xfId="21647" xr:uid="{1F7BA6F8-E84E-4627-A82B-72FCB5A985E5}"/>
    <cellStyle name="Currency 2 2 2 2 2 10 3 2" xfId="35339" xr:uid="{0D42BD10-45D4-4D88-B78D-9D5E6256AB01}"/>
    <cellStyle name="Currency 2 2 2 2 2 10 3 3" xfId="50223" xr:uid="{5658761B-8822-4987-8DA9-7F6863A81B4C}"/>
    <cellStyle name="Currency 2 2 2 2 2 10 4" xfId="14803" xr:uid="{51DAE55B-3862-430C-803A-A79D115B743F}"/>
    <cellStyle name="Currency 2 2 2 2 2 10 5" xfId="28493" xr:uid="{9446F579-0D83-4AFD-92EC-833C579B2956}"/>
    <cellStyle name="Currency 2 2 2 2 2 10 6" xfId="43377" xr:uid="{D456CA39-43EC-4D48-AAC6-10D3CD04420E}"/>
    <cellStyle name="Currency 2 2 2 2 2 11" xfId="9667" xr:uid="{D3F14CF6-E754-4566-8F3F-AB27FCE9F431}"/>
    <cellStyle name="Currency 2 2 2 2 2 11 2" xfId="23357" xr:uid="{9478BD1E-59A5-4ED3-9FA2-1CD9B74014AA}"/>
    <cellStyle name="Currency 2 2 2 2 2 11 2 2" xfId="37049" xr:uid="{94C4FF3E-48AA-4D66-98C5-C83A446DDFF0}"/>
    <cellStyle name="Currency 2 2 2 2 2 11 2 3" xfId="51933" xr:uid="{7D939A04-C816-4AA2-ABF7-8D0E08B2F35A}"/>
    <cellStyle name="Currency 2 2 2 2 2 11 3" xfId="16513" xr:uid="{4A2BB320-B6A9-4266-9997-312AC581F571}"/>
    <cellStyle name="Currency 2 2 2 2 2 11 4" xfId="30203" xr:uid="{27F5136E-FC23-4ADF-BA22-79A847A943B6}"/>
    <cellStyle name="Currency 2 2 2 2 2 11 5" xfId="45087" xr:uid="{6775FDBF-9EC3-4565-8925-F23B0E8EC638}"/>
    <cellStyle name="Currency 2 2 2 2 2 12" xfId="19935" xr:uid="{3316BDD4-CDB9-4416-BC61-92F4D412C9AE}"/>
    <cellStyle name="Currency 2 2 2 2 2 12 2" xfId="33627" xr:uid="{1B15827B-BC45-4CC2-98CD-82AB1A020853}"/>
    <cellStyle name="Currency 2 2 2 2 2 12 3" xfId="48511" xr:uid="{1C1857A0-700F-4AAA-88C8-6FD68B367792}"/>
    <cellStyle name="Currency 2 2 2 2 2 13" xfId="13091" xr:uid="{F290905C-E0AE-4C8D-B33B-A4A5FF2BBF87}"/>
    <cellStyle name="Currency 2 2 2 2 2 13 2" xfId="40812" xr:uid="{F4E87975-94CE-41CA-B339-4A4C562BB220}"/>
    <cellStyle name="Currency 2 2 2 2 2 14" xfId="26781" xr:uid="{E1DFCF28-07CB-4BFC-A865-FAB50C4F100E}"/>
    <cellStyle name="Currency 2 2 2 2 2 15" xfId="41665" xr:uid="{F6302E37-8F55-458D-BDE7-FED6BE31F687}"/>
    <cellStyle name="Currency 2 2 2 2 2 16" xfId="6244" xr:uid="{05FE74AD-8366-4572-80B4-A779DF373EC0}"/>
    <cellStyle name="Currency 2 2 2 2 2 2" xfId="6245" xr:uid="{F53583C4-952B-442A-B1DF-4778D9A2D1A0}"/>
    <cellStyle name="Currency 2 2 2 2 2 2 10" xfId="19936" xr:uid="{7A022192-645B-4EA1-980C-1431C47465A3}"/>
    <cellStyle name="Currency 2 2 2 2 2 2 10 2" xfId="33628" xr:uid="{57FFDB52-E66C-44EF-863B-D7EE9895F314}"/>
    <cellStyle name="Currency 2 2 2 2 2 2 10 3" xfId="48512" xr:uid="{6F155517-D8F0-4F92-A55F-6DCABA910801}"/>
    <cellStyle name="Currency 2 2 2 2 2 2 11" xfId="13092" xr:uid="{CA690B70-6A77-44BB-80DE-892BEBD3744D}"/>
    <cellStyle name="Currency 2 2 2 2 2 2 12" xfId="26782" xr:uid="{B74D27DE-10BD-4B81-A0F1-29D89FE75556}"/>
    <cellStyle name="Currency 2 2 2 2 2 2 13" xfId="41666" xr:uid="{D68144FD-168D-4F62-A406-B775569D3A3B}"/>
    <cellStyle name="Currency 2 2 2 2 2 2 2" xfId="6246" xr:uid="{CEA354EF-48BB-458F-873D-079FD7E755D4}"/>
    <cellStyle name="Currency 2 2 2 2 2 2 2 10" xfId="13093" xr:uid="{5543B9EB-92D1-4D19-AB81-1463C18D0125}"/>
    <cellStyle name="Currency 2 2 2 2 2 2 2 11" xfId="26783" xr:uid="{867601A6-BE19-4170-8419-6A62AD332202}"/>
    <cellStyle name="Currency 2 2 2 2 2 2 2 12" xfId="41667" xr:uid="{0005E558-868C-44A8-835B-6D10313F5E80}"/>
    <cellStyle name="Currency 2 2 2 2 2 2 2 2" xfId="6247" xr:uid="{4793F35D-7091-4469-BF6B-F2E3B555E828}"/>
    <cellStyle name="Currency 2 2 2 2 2 2 2 2 10" xfId="41668" xr:uid="{23F6C8F4-53BD-4CA7-AA4D-9CA4C4F1AAF5}"/>
    <cellStyle name="Currency 2 2 2 2 2 2 2 2 2" xfId="6248" xr:uid="{8461E56E-C5ED-43A1-BD05-6269084BED55}"/>
    <cellStyle name="Currency 2 2 2 2 2 2 2 2 2 2" xfId="6249" xr:uid="{B12CAAA8-0949-480F-BD41-3BA1FA0BB55A}"/>
    <cellStyle name="Currency 2 2 2 2 2 2 2 2 2 2 2" xfId="7962" xr:uid="{74309E29-6FA9-40FD-BC7F-1CE3B78A3A07}"/>
    <cellStyle name="Currency 2 2 2 2 2 2 2 2 2 2 2 2" xfId="11384" xr:uid="{F0235688-DCF6-4E11-8F68-80A7B7780413}"/>
    <cellStyle name="Currency 2 2 2 2 2 2 2 2 2 2 2 2 2" xfId="25074" xr:uid="{1B05E31B-255C-4053-8C9D-9CC30E7DBF6B}"/>
    <cellStyle name="Currency 2 2 2 2 2 2 2 2 2 2 2 2 2 2" xfId="38766" xr:uid="{F3B7A4A4-B00D-49B4-87AD-D90167A2BD77}"/>
    <cellStyle name="Currency 2 2 2 2 2 2 2 2 2 2 2 2 2 3" xfId="53650" xr:uid="{3E5F1D0A-3C37-4D67-8ABA-11B1FB15C124}"/>
    <cellStyle name="Currency 2 2 2 2 2 2 2 2 2 2 2 2 3" xfId="18230" xr:uid="{5C5D9D5E-6F16-442D-8065-00881B80A0E8}"/>
    <cellStyle name="Currency 2 2 2 2 2 2 2 2 2 2 2 2 4" xfId="31920" xr:uid="{6E934110-2BE4-4856-B65F-249AA85FAD0C}"/>
    <cellStyle name="Currency 2 2 2 2 2 2 2 2 2 2 2 2 5" xfId="46804" xr:uid="{313EDD49-7046-4851-8B2B-E68970C28751}"/>
    <cellStyle name="Currency 2 2 2 2 2 2 2 2 2 2 2 3" xfId="21652" xr:uid="{8E0A4E41-C511-4B95-9B0A-EA06ABD77D99}"/>
    <cellStyle name="Currency 2 2 2 2 2 2 2 2 2 2 2 3 2" xfId="35344" xr:uid="{0B4B621A-0C1C-4D35-8EF0-BA476C4FFDC4}"/>
    <cellStyle name="Currency 2 2 2 2 2 2 2 2 2 2 2 3 3" xfId="50228" xr:uid="{9F865F25-6254-489F-A595-472CB03B4634}"/>
    <cellStyle name="Currency 2 2 2 2 2 2 2 2 2 2 2 4" xfId="14808" xr:uid="{62736F94-7551-4895-B0D1-71DAA421584B}"/>
    <cellStyle name="Currency 2 2 2 2 2 2 2 2 2 2 2 5" xfId="28498" xr:uid="{A1A06329-59CF-42B2-A3E7-6C42D448A215}"/>
    <cellStyle name="Currency 2 2 2 2 2 2 2 2 2 2 2 6" xfId="43382" xr:uid="{CA7F2642-C7E1-4C52-9101-F1F970D44D95}"/>
    <cellStyle name="Currency 2 2 2 2 2 2 2 2 2 2 3" xfId="9672" xr:uid="{B461A9A0-4BC3-4237-B302-3DB594EEF980}"/>
    <cellStyle name="Currency 2 2 2 2 2 2 2 2 2 2 3 2" xfId="23362" xr:uid="{12079EEE-AEC5-4E75-8B56-642E1B0DB57D}"/>
    <cellStyle name="Currency 2 2 2 2 2 2 2 2 2 2 3 2 2" xfId="37054" xr:uid="{0A0295C0-9C49-4307-9A8D-81368886759F}"/>
    <cellStyle name="Currency 2 2 2 2 2 2 2 2 2 2 3 2 3" xfId="51938" xr:uid="{592EBD6E-1F09-46FC-93D0-E971B3EA4557}"/>
    <cellStyle name="Currency 2 2 2 2 2 2 2 2 2 2 3 3" xfId="16518" xr:uid="{3E77D39A-41F3-4C15-B2A0-3DDA7C9E2286}"/>
    <cellStyle name="Currency 2 2 2 2 2 2 2 2 2 2 3 4" xfId="30208" xr:uid="{C8B8C591-FC22-4130-80E2-1A1D2D5300B4}"/>
    <cellStyle name="Currency 2 2 2 2 2 2 2 2 2 2 3 5" xfId="45092" xr:uid="{280944EB-16DD-4A0F-9EAE-04B578DD49B7}"/>
    <cellStyle name="Currency 2 2 2 2 2 2 2 2 2 2 4" xfId="19940" xr:uid="{336BB4D6-97AF-422F-B968-FFF69F38A08A}"/>
    <cellStyle name="Currency 2 2 2 2 2 2 2 2 2 2 4 2" xfId="33632" xr:uid="{92CB3FE7-F35D-4E0A-807A-37C67929BC34}"/>
    <cellStyle name="Currency 2 2 2 2 2 2 2 2 2 2 4 3" xfId="48516" xr:uid="{62DD7A5C-6CA0-4B77-AF43-0CF0447FFE57}"/>
    <cellStyle name="Currency 2 2 2 2 2 2 2 2 2 2 5" xfId="13096" xr:uid="{FDF5A3AB-6A77-48E9-9A0D-5C059B2C1A85}"/>
    <cellStyle name="Currency 2 2 2 2 2 2 2 2 2 2 6" xfId="26786" xr:uid="{70EA62E0-7221-4A96-975F-86DC6DD9B416}"/>
    <cellStyle name="Currency 2 2 2 2 2 2 2 2 2 2 7" xfId="41670" xr:uid="{8EABEAA1-DAA3-4401-9A0F-2E4E69778C57}"/>
    <cellStyle name="Currency 2 2 2 2 2 2 2 2 2 3" xfId="7961" xr:uid="{13F52D05-E0C6-441A-8F7A-881C9C84E5ED}"/>
    <cellStyle name="Currency 2 2 2 2 2 2 2 2 2 3 2" xfId="11383" xr:uid="{F5465086-E730-4D8E-9C11-9A492FFF2AA2}"/>
    <cellStyle name="Currency 2 2 2 2 2 2 2 2 2 3 2 2" xfId="25073" xr:uid="{F71D97B1-6E10-4AD1-B17F-7D7626B1FCCF}"/>
    <cellStyle name="Currency 2 2 2 2 2 2 2 2 2 3 2 2 2" xfId="38765" xr:uid="{8B4498E1-AB2F-4509-9150-E7790E3409A0}"/>
    <cellStyle name="Currency 2 2 2 2 2 2 2 2 2 3 2 2 3" xfId="53649" xr:uid="{EBA22DB9-A068-4089-969C-1A65C632E6E6}"/>
    <cellStyle name="Currency 2 2 2 2 2 2 2 2 2 3 2 3" xfId="18229" xr:uid="{AB7C7906-120F-4C6C-A62A-2C929B762548}"/>
    <cellStyle name="Currency 2 2 2 2 2 2 2 2 2 3 2 4" xfId="31919" xr:uid="{A3BF6FD4-BD2F-4A84-9275-3B3437AC635D}"/>
    <cellStyle name="Currency 2 2 2 2 2 2 2 2 2 3 2 5" xfId="46803" xr:uid="{DFA5D2DD-4ADF-40DB-B9E2-38BE1B7344E3}"/>
    <cellStyle name="Currency 2 2 2 2 2 2 2 2 2 3 3" xfId="21651" xr:uid="{DB43EA60-1A7E-4DE8-9F4D-0832565EEBB4}"/>
    <cellStyle name="Currency 2 2 2 2 2 2 2 2 2 3 3 2" xfId="35343" xr:uid="{86C99A9B-2938-4BF1-A8D0-8BBDEAD96EAF}"/>
    <cellStyle name="Currency 2 2 2 2 2 2 2 2 2 3 3 3" xfId="50227" xr:uid="{DFB4F1A4-1D64-4000-8B75-B0333938BD6C}"/>
    <cellStyle name="Currency 2 2 2 2 2 2 2 2 2 3 4" xfId="14807" xr:uid="{37C2A68B-4BA4-465E-8832-B724BEA4D527}"/>
    <cellStyle name="Currency 2 2 2 2 2 2 2 2 2 3 5" xfId="28497" xr:uid="{593DAC1D-B914-4337-92EE-CC326A35B74D}"/>
    <cellStyle name="Currency 2 2 2 2 2 2 2 2 2 3 6" xfId="43381" xr:uid="{46BE9A36-8E00-4F98-B27F-B095CD995F93}"/>
    <cellStyle name="Currency 2 2 2 2 2 2 2 2 2 4" xfId="9671" xr:uid="{F0CE6945-C08C-42EE-849D-105132A6D365}"/>
    <cellStyle name="Currency 2 2 2 2 2 2 2 2 2 4 2" xfId="23361" xr:uid="{58276485-B7BE-46B1-8D06-E900A947749D}"/>
    <cellStyle name="Currency 2 2 2 2 2 2 2 2 2 4 2 2" xfId="37053" xr:uid="{ECDFEB88-6B7E-43EB-A306-9ADF1906E12B}"/>
    <cellStyle name="Currency 2 2 2 2 2 2 2 2 2 4 2 3" xfId="51937" xr:uid="{28A85BFE-C32F-40F2-91FF-3AAB5BE10B45}"/>
    <cellStyle name="Currency 2 2 2 2 2 2 2 2 2 4 3" xfId="16517" xr:uid="{9057B989-4E55-45C7-94BB-C061983FB9B4}"/>
    <cellStyle name="Currency 2 2 2 2 2 2 2 2 2 4 4" xfId="30207" xr:uid="{85E64B7C-15BA-4643-8960-98DFA45BB952}"/>
    <cellStyle name="Currency 2 2 2 2 2 2 2 2 2 4 5" xfId="45091" xr:uid="{4DF40B80-2415-4EE4-8DD1-D0EE64936271}"/>
    <cellStyle name="Currency 2 2 2 2 2 2 2 2 2 5" xfId="19939" xr:uid="{4A611FA4-382A-478F-A601-9CE38954331D}"/>
    <cellStyle name="Currency 2 2 2 2 2 2 2 2 2 5 2" xfId="33631" xr:uid="{1434823E-02CA-4AAF-A6F5-FFEBD4D3BF0B}"/>
    <cellStyle name="Currency 2 2 2 2 2 2 2 2 2 5 3" xfId="48515" xr:uid="{4F40A6C0-E3A0-4AAB-8B45-190F9E4E9D78}"/>
    <cellStyle name="Currency 2 2 2 2 2 2 2 2 2 6" xfId="13095" xr:uid="{4AA1F7BF-5FD2-44D0-B95B-9818D55501E5}"/>
    <cellStyle name="Currency 2 2 2 2 2 2 2 2 2 7" xfId="26785" xr:uid="{691AF0EA-1B6D-4530-8441-8E06B6FB2B6E}"/>
    <cellStyle name="Currency 2 2 2 2 2 2 2 2 2 8" xfId="41669" xr:uid="{29EBD4F0-23CC-43C7-BC59-EE37ADBB72E6}"/>
    <cellStyle name="Currency 2 2 2 2 2 2 2 2 3" xfId="6250" xr:uid="{E444E366-4DAC-4B92-B6BA-9CBD01C79218}"/>
    <cellStyle name="Currency 2 2 2 2 2 2 2 2 3 2" xfId="7963" xr:uid="{9B4011E4-6178-4A99-BAED-ACF9D493042E}"/>
    <cellStyle name="Currency 2 2 2 2 2 2 2 2 3 2 2" xfId="11385" xr:uid="{754BC738-C9CD-45CD-8E22-7D18A4884095}"/>
    <cellStyle name="Currency 2 2 2 2 2 2 2 2 3 2 2 2" xfId="25075" xr:uid="{4A4DD5F1-9C26-4168-BD72-20AB858A24FF}"/>
    <cellStyle name="Currency 2 2 2 2 2 2 2 2 3 2 2 2 2" xfId="38767" xr:uid="{785BFE9C-5266-40BA-9046-0E73D938F7AC}"/>
    <cellStyle name="Currency 2 2 2 2 2 2 2 2 3 2 2 2 3" xfId="53651" xr:uid="{29FFAFA7-A037-40B6-830F-E9E23FAECC00}"/>
    <cellStyle name="Currency 2 2 2 2 2 2 2 2 3 2 2 3" xfId="18231" xr:uid="{F9D7EC45-09E8-4331-8E35-88E1461D598B}"/>
    <cellStyle name="Currency 2 2 2 2 2 2 2 2 3 2 2 4" xfId="31921" xr:uid="{D2FC678E-EF9F-457E-9861-790616D0962A}"/>
    <cellStyle name="Currency 2 2 2 2 2 2 2 2 3 2 2 5" xfId="46805" xr:uid="{E989221A-93A0-47D8-8DC2-79B309CA7598}"/>
    <cellStyle name="Currency 2 2 2 2 2 2 2 2 3 2 3" xfId="21653" xr:uid="{B3028BDB-A81F-4D16-9CE3-29313EAB7801}"/>
    <cellStyle name="Currency 2 2 2 2 2 2 2 2 3 2 3 2" xfId="35345" xr:uid="{974D8530-6A4E-445B-8566-B7CBD046C05D}"/>
    <cellStyle name="Currency 2 2 2 2 2 2 2 2 3 2 3 3" xfId="50229" xr:uid="{45A8CEF7-2136-473D-AEBE-893C876F304B}"/>
    <cellStyle name="Currency 2 2 2 2 2 2 2 2 3 2 4" xfId="14809" xr:uid="{5FB0AD4E-1467-4B9B-A4CA-9168BCA03B11}"/>
    <cellStyle name="Currency 2 2 2 2 2 2 2 2 3 2 5" xfId="28499" xr:uid="{160EFC82-3A8D-4F5F-9A69-3701ED25D701}"/>
    <cellStyle name="Currency 2 2 2 2 2 2 2 2 3 2 6" xfId="43383" xr:uid="{8A1D9ECF-DFB3-4A32-A9C4-17832785FD08}"/>
    <cellStyle name="Currency 2 2 2 2 2 2 2 2 3 3" xfId="9673" xr:uid="{716F1AF5-ACE4-4971-BBFD-082BAFD8D358}"/>
    <cellStyle name="Currency 2 2 2 2 2 2 2 2 3 3 2" xfId="23363" xr:uid="{7E3BCB20-55DA-4398-A86A-6A8AC6DA9D27}"/>
    <cellStyle name="Currency 2 2 2 2 2 2 2 2 3 3 2 2" xfId="37055" xr:uid="{45BF73AA-E66F-4E83-8AB1-FDD3879D819C}"/>
    <cellStyle name="Currency 2 2 2 2 2 2 2 2 3 3 2 3" xfId="51939" xr:uid="{F9930933-8DB6-4B4E-87BF-E2D2FE01C789}"/>
    <cellStyle name="Currency 2 2 2 2 2 2 2 2 3 3 3" xfId="16519" xr:uid="{03E9530F-3CAE-41B9-B12E-E149AA962180}"/>
    <cellStyle name="Currency 2 2 2 2 2 2 2 2 3 3 4" xfId="30209" xr:uid="{4E158757-9263-40CF-B067-4CE3CCA54EBE}"/>
    <cellStyle name="Currency 2 2 2 2 2 2 2 2 3 3 5" xfId="45093" xr:uid="{ABF79B64-07A7-46EC-9119-C33E3D318B5B}"/>
    <cellStyle name="Currency 2 2 2 2 2 2 2 2 3 4" xfId="19941" xr:uid="{F96C840A-470B-4257-BFCF-0AF05D45EEF0}"/>
    <cellStyle name="Currency 2 2 2 2 2 2 2 2 3 4 2" xfId="33633" xr:uid="{BAB7101E-D545-44A4-B260-0A68544CE270}"/>
    <cellStyle name="Currency 2 2 2 2 2 2 2 2 3 4 3" xfId="48517" xr:uid="{4E20734B-F956-422F-86B5-4535AD33B4F4}"/>
    <cellStyle name="Currency 2 2 2 2 2 2 2 2 3 5" xfId="13097" xr:uid="{5D7296E1-2BB5-4E34-BEBF-22F7711673CD}"/>
    <cellStyle name="Currency 2 2 2 2 2 2 2 2 3 6" xfId="26787" xr:uid="{3260002A-1D54-44DA-A3C1-AAA7DDF6FAE0}"/>
    <cellStyle name="Currency 2 2 2 2 2 2 2 2 3 7" xfId="41671" xr:uid="{4F7E3BB4-652C-4343-9439-B068CE5BB633}"/>
    <cellStyle name="Currency 2 2 2 2 2 2 2 2 4" xfId="6251" xr:uid="{6C873D04-B0AD-4A16-AD5D-9221F26DE6B3}"/>
    <cellStyle name="Currency 2 2 2 2 2 2 2 2 4 2" xfId="7964" xr:uid="{74E69BBA-20ED-40FA-AF75-1835C38D188D}"/>
    <cellStyle name="Currency 2 2 2 2 2 2 2 2 4 2 2" xfId="11386" xr:uid="{0F7A068A-2AA9-4D66-BB84-BB17AEFBC0EF}"/>
    <cellStyle name="Currency 2 2 2 2 2 2 2 2 4 2 2 2" xfId="25076" xr:uid="{A0AA6A12-C161-42F9-841F-6A66828AB9C9}"/>
    <cellStyle name="Currency 2 2 2 2 2 2 2 2 4 2 2 2 2" xfId="38768" xr:uid="{95E55CC9-8EAE-4C49-B78A-E3F19E202238}"/>
    <cellStyle name="Currency 2 2 2 2 2 2 2 2 4 2 2 2 3" xfId="53652" xr:uid="{A3B6C7DC-DE5A-4CBE-B0C5-629328A9D078}"/>
    <cellStyle name="Currency 2 2 2 2 2 2 2 2 4 2 2 3" xfId="18232" xr:uid="{09F61F86-2AE7-4DD7-930A-94FD74845C72}"/>
    <cellStyle name="Currency 2 2 2 2 2 2 2 2 4 2 2 4" xfId="31922" xr:uid="{DD41B437-E153-40F9-B250-99BCFA96C23B}"/>
    <cellStyle name="Currency 2 2 2 2 2 2 2 2 4 2 2 5" xfId="46806" xr:uid="{679F26CB-D2B8-4BE2-9DF7-21D0AA7C34F7}"/>
    <cellStyle name="Currency 2 2 2 2 2 2 2 2 4 2 3" xfId="21654" xr:uid="{41E015F5-FA59-43F0-A9F6-576B9499B667}"/>
    <cellStyle name="Currency 2 2 2 2 2 2 2 2 4 2 3 2" xfId="35346" xr:uid="{C9B21EE6-E0D9-4CEF-9D97-7A89A05BC918}"/>
    <cellStyle name="Currency 2 2 2 2 2 2 2 2 4 2 3 3" xfId="50230" xr:uid="{4E11C4AF-D1FE-41F5-872B-4719F3DBACD7}"/>
    <cellStyle name="Currency 2 2 2 2 2 2 2 2 4 2 4" xfId="14810" xr:uid="{28B04B6C-606D-4BA5-9CBE-B103F3350ACE}"/>
    <cellStyle name="Currency 2 2 2 2 2 2 2 2 4 2 5" xfId="28500" xr:uid="{B6EA356A-888A-40A0-BEAB-5FA9E59BE1EA}"/>
    <cellStyle name="Currency 2 2 2 2 2 2 2 2 4 2 6" xfId="43384" xr:uid="{CD1233D6-1A53-4AD7-9A8F-CF6C2A61538C}"/>
    <cellStyle name="Currency 2 2 2 2 2 2 2 2 4 3" xfId="9674" xr:uid="{8CE99783-A71D-404F-A9A7-0F30B1144FC2}"/>
    <cellStyle name="Currency 2 2 2 2 2 2 2 2 4 3 2" xfId="23364" xr:uid="{2B738394-9777-446F-9D80-98F0ED2977CB}"/>
    <cellStyle name="Currency 2 2 2 2 2 2 2 2 4 3 2 2" xfId="37056" xr:uid="{7966692B-AD63-430A-A7E4-1D45F81D7854}"/>
    <cellStyle name="Currency 2 2 2 2 2 2 2 2 4 3 2 3" xfId="51940" xr:uid="{9B7CA65F-A1A0-4424-85BB-788014FDE99C}"/>
    <cellStyle name="Currency 2 2 2 2 2 2 2 2 4 3 3" xfId="16520" xr:uid="{F2C53728-023D-47FA-A347-736438D583CD}"/>
    <cellStyle name="Currency 2 2 2 2 2 2 2 2 4 3 4" xfId="30210" xr:uid="{8F899BA4-F75D-4FF1-97CC-6E581210FBF8}"/>
    <cellStyle name="Currency 2 2 2 2 2 2 2 2 4 3 5" xfId="45094" xr:uid="{27D835B0-8573-4703-A321-916824C4A058}"/>
    <cellStyle name="Currency 2 2 2 2 2 2 2 2 4 4" xfId="19942" xr:uid="{F9DC5064-5EC5-4494-8771-1CFBBB6F1EF1}"/>
    <cellStyle name="Currency 2 2 2 2 2 2 2 2 4 4 2" xfId="33634" xr:uid="{FDFB5869-E3A0-4A14-A80D-136D4701CA65}"/>
    <cellStyle name="Currency 2 2 2 2 2 2 2 2 4 4 3" xfId="48518" xr:uid="{D77A997B-CDAA-4E2C-A24E-D06B09209536}"/>
    <cellStyle name="Currency 2 2 2 2 2 2 2 2 4 5" xfId="13098" xr:uid="{179DB3EC-AFD7-4F16-B1F1-E1AB61D8DB1E}"/>
    <cellStyle name="Currency 2 2 2 2 2 2 2 2 4 6" xfId="26788" xr:uid="{86A221B0-6393-47F2-8870-4DD74E209703}"/>
    <cellStyle name="Currency 2 2 2 2 2 2 2 2 4 7" xfId="41672" xr:uid="{C876B611-1345-4698-B0B3-117C0165B4B6}"/>
    <cellStyle name="Currency 2 2 2 2 2 2 2 2 5" xfId="7960" xr:uid="{C6733F67-8755-463A-9FA8-3C8F934964CE}"/>
    <cellStyle name="Currency 2 2 2 2 2 2 2 2 5 2" xfId="11382" xr:uid="{5E59E336-9F67-461A-B98B-6F666CA67A19}"/>
    <cellStyle name="Currency 2 2 2 2 2 2 2 2 5 2 2" xfId="25072" xr:uid="{45378786-873D-49AB-B52F-46E332146257}"/>
    <cellStyle name="Currency 2 2 2 2 2 2 2 2 5 2 2 2" xfId="38764" xr:uid="{48A736DD-22D2-45C2-81CB-5F68E67C6520}"/>
    <cellStyle name="Currency 2 2 2 2 2 2 2 2 5 2 2 3" xfId="53648" xr:uid="{47C3C93D-1B89-4722-A65F-EBD0E59D9B26}"/>
    <cellStyle name="Currency 2 2 2 2 2 2 2 2 5 2 3" xfId="18228" xr:uid="{B90255E5-93C2-46CE-ADAC-E761381FD784}"/>
    <cellStyle name="Currency 2 2 2 2 2 2 2 2 5 2 4" xfId="31918" xr:uid="{E05DCEE7-A83E-4042-B617-C01BD65767B5}"/>
    <cellStyle name="Currency 2 2 2 2 2 2 2 2 5 2 5" xfId="46802" xr:uid="{131B187F-52D3-43ED-B385-E0CCA06FB5BE}"/>
    <cellStyle name="Currency 2 2 2 2 2 2 2 2 5 3" xfId="21650" xr:uid="{BB3D1C63-011C-41AD-AD11-25F35DB7ACC5}"/>
    <cellStyle name="Currency 2 2 2 2 2 2 2 2 5 3 2" xfId="35342" xr:uid="{DA40C49E-3C18-4B07-B74B-1C45A1848CB9}"/>
    <cellStyle name="Currency 2 2 2 2 2 2 2 2 5 3 3" xfId="50226" xr:uid="{1975C71A-576F-482C-9F4B-47933B237437}"/>
    <cellStyle name="Currency 2 2 2 2 2 2 2 2 5 4" xfId="14806" xr:uid="{E99ECA8A-FA4F-454F-8AF1-06B2DA316EE0}"/>
    <cellStyle name="Currency 2 2 2 2 2 2 2 2 5 5" xfId="28496" xr:uid="{F1566B79-1D1D-43E4-A483-7893FFE8C8C4}"/>
    <cellStyle name="Currency 2 2 2 2 2 2 2 2 5 6" xfId="43380" xr:uid="{924C7C29-3E4A-4254-9AD3-DEB2699D3B34}"/>
    <cellStyle name="Currency 2 2 2 2 2 2 2 2 6" xfId="9670" xr:uid="{61A0D4EA-E5CE-41BB-94EE-30CDA7E40F9E}"/>
    <cellStyle name="Currency 2 2 2 2 2 2 2 2 6 2" xfId="23360" xr:uid="{3FD9A678-23A5-4FF5-BDB1-937D0928B0DE}"/>
    <cellStyle name="Currency 2 2 2 2 2 2 2 2 6 2 2" xfId="37052" xr:uid="{C515D0B6-3510-4418-849E-4621B89AB545}"/>
    <cellStyle name="Currency 2 2 2 2 2 2 2 2 6 2 3" xfId="51936" xr:uid="{56B3CF8F-7E54-4F7A-BF63-59F7A29BA403}"/>
    <cellStyle name="Currency 2 2 2 2 2 2 2 2 6 3" xfId="16516" xr:uid="{8263D77D-A6F4-4105-868F-11828973E2D9}"/>
    <cellStyle name="Currency 2 2 2 2 2 2 2 2 6 4" xfId="30206" xr:uid="{6E4179E0-AD77-49B8-803A-494DEE39D9FA}"/>
    <cellStyle name="Currency 2 2 2 2 2 2 2 2 6 5" xfId="45090" xr:uid="{B7D7176A-FA6C-4AA7-9384-B19284770AEC}"/>
    <cellStyle name="Currency 2 2 2 2 2 2 2 2 7" xfId="19938" xr:uid="{6C909B44-0398-4E70-87AE-E0A74F1207C6}"/>
    <cellStyle name="Currency 2 2 2 2 2 2 2 2 7 2" xfId="33630" xr:uid="{8EDF7CBD-8440-4D13-8E23-D4904F19D0D5}"/>
    <cellStyle name="Currency 2 2 2 2 2 2 2 2 7 3" xfId="48514" xr:uid="{98D91E14-E034-4355-8A31-CD66E8681C32}"/>
    <cellStyle name="Currency 2 2 2 2 2 2 2 2 8" xfId="13094" xr:uid="{917763CE-F25C-47D6-A6D1-186CF356AB0C}"/>
    <cellStyle name="Currency 2 2 2 2 2 2 2 2 9" xfId="26784" xr:uid="{A36D4A31-0532-4F4B-B03B-A0B3F26517C8}"/>
    <cellStyle name="Currency 2 2 2 2 2 2 2 3" xfId="6252" xr:uid="{E1AA7E7D-34D8-4823-97CD-609F18E7A25E}"/>
    <cellStyle name="Currency 2 2 2 2 2 2 2 3 10" xfId="41673" xr:uid="{5CC1E1F1-0261-45D7-9B82-D048ABB756F1}"/>
    <cellStyle name="Currency 2 2 2 2 2 2 2 3 2" xfId="6253" xr:uid="{11A15F6F-F715-4203-B111-C2C4815CA1E4}"/>
    <cellStyle name="Currency 2 2 2 2 2 2 2 3 2 2" xfId="6254" xr:uid="{B35744B9-DBFB-42FA-A94E-5490B0BEB9C6}"/>
    <cellStyle name="Currency 2 2 2 2 2 2 2 3 2 2 2" xfId="7967" xr:uid="{6B8042E4-B351-40EE-866D-152A2ED96291}"/>
    <cellStyle name="Currency 2 2 2 2 2 2 2 3 2 2 2 2" xfId="11389" xr:uid="{CD93BEC7-59DD-4D92-984C-967AAC57BB31}"/>
    <cellStyle name="Currency 2 2 2 2 2 2 2 3 2 2 2 2 2" xfId="25079" xr:uid="{C95BCC2F-A884-41B0-944A-36B91C0A9356}"/>
    <cellStyle name="Currency 2 2 2 2 2 2 2 3 2 2 2 2 2 2" xfId="38771" xr:uid="{4C0A79A3-F807-42D9-8B8F-3A97C50F0C6E}"/>
    <cellStyle name="Currency 2 2 2 2 2 2 2 3 2 2 2 2 2 3" xfId="53655" xr:uid="{F7C62A57-53C9-4532-AD34-8F17AACDBA85}"/>
    <cellStyle name="Currency 2 2 2 2 2 2 2 3 2 2 2 2 3" xfId="18235" xr:uid="{23ED538F-B025-4211-9893-62DB9B71F611}"/>
    <cellStyle name="Currency 2 2 2 2 2 2 2 3 2 2 2 2 4" xfId="31925" xr:uid="{81B3DB13-4B57-47E0-805B-8D9138D841B6}"/>
    <cellStyle name="Currency 2 2 2 2 2 2 2 3 2 2 2 2 5" xfId="46809" xr:uid="{CF9F24A5-EB03-4760-B251-52F1045C9EB5}"/>
    <cellStyle name="Currency 2 2 2 2 2 2 2 3 2 2 2 3" xfId="21657" xr:uid="{8DA9FE5A-80CE-4A19-81BC-123124EAA696}"/>
    <cellStyle name="Currency 2 2 2 2 2 2 2 3 2 2 2 3 2" xfId="35349" xr:uid="{BF13C5C4-05BC-4A6B-B7AD-9D361CF69161}"/>
    <cellStyle name="Currency 2 2 2 2 2 2 2 3 2 2 2 3 3" xfId="50233" xr:uid="{6CA4D7B6-81AA-4F5E-9FEA-496C03D1E6A9}"/>
    <cellStyle name="Currency 2 2 2 2 2 2 2 3 2 2 2 4" xfId="14813" xr:uid="{44B5913B-6BBA-432F-8F0C-0594E942ED42}"/>
    <cellStyle name="Currency 2 2 2 2 2 2 2 3 2 2 2 5" xfId="28503" xr:uid="{DD77C3A3-103F-41F7-B54F-131EB44F9FA0}"/>
    <cellStyle name="Currency 2 2 2 2 2 2 2 3 2 2 2 6" xfId="43387" xr:uid="{74C348E0-8ECF-4DED-A384-67DCAFEDBF19}"/>
    <cellStyle name="Currency 2 2 2 2 2 2 2 3 2 2 3" xfId="9677" xr:uid="{922E1FE7-9E47-4219-94EA-E96171C4C691}"/>
    <cellStyle name="Currency 2 2 2 2 2 2 2 3 2 2 3 2" xfId="23367" xr:uid="{41F37D6D-004F-4694-A997-C21FECFBAD83}"/>
    <cellStyle name="Currency 2 2 2 2 2 2 2 3 2 2 3 2 2" xfId="37059" xr:uid="{DB7AA622-4546-42CF-9281-CA7DFE447DC2}"/>
    <cellStyle name="Currency 2 2 2 2 2 2 2 3 2 2 3 2 3" xfId="51943" xr:uid="{0EC6C27E-ABAF-43F2-A5FE-58426A212FBA}"/>
    <cellStyle name="Currency 2 2 2 2 2 2 2 3 2 2 3 3" xfId="16523" xr:uid="{FBC0F96E-ADCE-4469-A0E8-24AF6890670D}"/>
    <cellStyle name="Currency 2 2 2 2 2 2 2 3 2 2 3 4" xfId="30213" xr:uid="{43FEBC2D-6500-483E-9A7C-DB2EF8BAC229}"/>
    <cellStyle name="Currency 2 2 2 2 2 2 2 3 2 2 3 5" xfId="45097" xr:uid="{064727BE-BE48-497E-BCE3-AD328F2A422B}"/>
    <cellStyle name="Currency 2 2 2 2 2 2 2 3 2 2 4" xfId="19945" xr:uid="{E936897A-A350-4AFB-8C35-98EDFFFA21A7}"/>
    <cellStyle name="Currency 2 2 2 2 2 2 2 3 2 2 4 2" xfId="33637" xr:uid="{EC089B98-582E-4904-BB42-90298D572DA5}"/>
    <cellStyle name="Currency 2 2 2 2 2 2 2 3 2 2 4 3" xfId="48521" xr:uid="{3DA9009D-1A61-48F1-B9B2-3EF6F147782A}"/>
    <cellStyle name="Currency 2 2 2 2 2 2 2 3 2 2 5" xfId="13101" xr:uid="{9C7CED80-237C-42A0-99DC-180BAD1E8339}"/>
    <cellStyle name="Currency 2 2 2 2 2 2 2 3 2 2 6" xfId="26791" xr:uid="{050C0328-C9AD-4C87-9032-1021DECD875F}"/>
    <cellStyle name="Currency 2 2 2 2 2 2 2 3 2 2 7" xfId="41675" xr:uid="{F796598F-40A0-46E1-BD76-D826EDAF4AD8}"/>
    <cellStyle name="Currency 2 2 2 2 2 2 2 3 2 3" xfId="7966" xr:uid="{C7BBAFD2-6371-4696-95D3-BEE02E1FF43D}"/>
    <cellStyle name="Currency 2 2 2 2 2 2 2 3 2 3 2" xfId="11388" xr:uid="{8A6644B0-25D2-4E9D-BE93-366810F10941}"/>
    <cellStyle name="Currency 2 2 2 2 2 2 2 3 2 3 2 2" xfId="25078" xr:uid="{3DF383DF-DD7C-445C-B328-4FD9A2C822AE}"/>
    <cellStyle name="Currency 2 2 2 2 2 2 2 3 2 3 2 2 2" xfId="38770" xr:uid="{44A760E0-64F4-48BD-85C8-BE253D7C46F6}"/>
    <cellStyle name="Currency 2 2 2 2 2 2 2 3 2 3 2 2 3" xfId="53654" xr:uid="{9C33866A-6F7C-4154-85FA-4CED31F6100D}"/>
    <cellStyle name="Currency 2 2 2 2 2 2 2 3 2 3 2 3" xfId="18234" xr:uid="{57326880-5F15-4A5C-889F-C57C92C6B47D}"/>
    <cellStyle name="Currency 2 2 2 2 2 2 2 3 2 3 2 4" xfId="31924" xr:uid="{178B17C0-7AF8-4C57-AC56-0D408F73D331}"/>
    <cellStyle name="Currency 2 2 2 2 2 2 2 3 2 3 2 5" xfId="46808" xr:uid="{F6C460A3-4F85-4859-A5D7-16F2482CA1AC}"/>
    <cellStyle name="Currency 2 2 2 2 2 2 2 3 2 3 3" xfId="21656" xr:uid="{A25178FD-4C1F-4719-ABF8-7D9EF6DE9D03}"/>
    <cellStyle name="Currency 2 2 2 2 2 2 2 3 2 3 3 2" xfId="35348" xr:uid="{F9AB3A36-1D87-4966-B9DF-DE7AEAECB7B9}"/>
    <cellStyle name="Currency 2 2 2 2 2 2 2 3 2 3 3 3" xfId="50232" xr:uid="{A95937AC-7B22-4B46-91C9-3CA86F54DF06}"/>
    <cellStyle name="Currency 2 2 2 2 2 2 2 3 2 3 4" xfId="14812" xr:uid="{757F9A27-D1FC-4C1A-B2EA-512ACD032193}"/>
    <cellStyle name="Currency 2 2 2 2 2 2 2 3 2 3 5" xfId="28502" xr:uid="{E9054570-FDF6-4CA3-958C-5251477B484A}"/>
    <cellStyle name="Currency 2 2 2 2 2 2 2 3 2 3 6" xfId="43386" xr:uid="{B16209BD-EA0F-4454-8B91-7B95AFADCCE4}"/>
    <cellStyle name="Currency 2 2 2 2 2 2 2 3 2 4" xfId="9676" xr:uid="{F2F3D06A-384E-4526-9BCA-38CAD1EA17F1}"/>
    <cellStyle name="Currency 2 2 2 2 2 2 2 3 2 4 2" xfId="23366" xr:uid="{C730F8D4-9A7F-4602-B40E-1DF37318D976}"/>
    <cellStyle name="Currency 2 2 2 2 2 2 2 3 2 4 2 2" xfId="37058" xr:uid="{FAFC75A9-5748-48F8-BE93-58CE009DE340}"/>
    <cellStyle name="Currency 2 2 2 2 2 2 2 3 2 4 2 3" xfId="51942" xr:uid="{04847B0B-5D95-4A78-9032-51078F88B606}"/>
    <cellStyle name="Currency 2 2 2 2 2 2 2 3 2 4 3" xfId="16522" xr:uid="{6EC63C04-EFBB-4856-9BCF-0B5BF5C833A3}"/>
    <cellStyle name="Currency 2 2 2 2 2 2 2 3 2 4 4" xfId="30212" xr:uid="{7B5FD2AC-66AB-4088-8ADE-C9FB233E138F}"/>
    <cellStyle name="Currency 2 2 2 2 2 2 2 3 2 4 5" xfId="45096" xr:uid="{1BC7772E-2BDF-4D31-800B-B5D107510741}"/>
    <cellStyle name="Currency 2 2 2 2 2 2 2 3 2 5" xfId="19944" xr:uid="{4EF2FBFD-A48A-432D-B4C7-49BCA1157DA6}"/>
    <cellStyle name="Currency 2 2 2 2 2 2 2 3 2 5 2" xfId="33636" xr:uid="{DA5E1A1B-BF9E-4A9B-BF31-4CB01133C71A}"/>
    <cellStyle name="Currency 2 2 2 2 2 2 2 3 2 5 3" xfId="48520" xr:uid="{F43AFE7B-A8C2-46FF-8C36-A00600774B59}"/>
    <cellStyle name="Currency 2 2 2 2 2 2 2 3 2 6" xfId="13100" xr:uid="{E7866A38-705E-4335-A688-4B68FB03043A}"/>
    <cellStyle name="Currency 2 2 2 2 2 2 2 3 2 7" xfId="26790" xr:uid="{8A57572C-849A-4C83-8B51-3DA015BEDC02}"/>
    <cellStyle name="Currency 2 2 2 2 2 2 2 3 2 8" xfId="41674" xr:uid="{787D6F97-FD10-439F-B452-4C43F2692F3E}"/>
    <cellStyle name="Currency 2 2 2 2 2 2 2 3 3" xfId="6255" xr:uid="{3164AF39-EABF-40B6-86CC-C6D036CE0849}"/>
    <cellStyle name="Currency 2 2 2 2 2 2 2 3 3 2" xfId="7968" xr:uid="{C4FA354E-0786-4F7D-9593-C6559482D1D4}"/>
    <cellStyle name="Currency 2 2 2 2 2 2 2 3 3 2 2" xfId="11390" xr:uid="{916DB358-B7BF-409E-B3EE-B220CD761ECF}"/>
    <cellStyle name="Currency 2 2 2 2 2 2 2 3 3 2 2 2" xfId="25080" xr:uid="{01917673-F88B-40C2-860A-CEE37AC342AF}"/>
    <cellStyle name="Currency 2 2 2 2 2 2 2 3 3 2 2 2 2" xfId="38772" xr:uid="{4129B448-9AB8-45D6-B3AD-CDFAEE20A892}"/>
    <cellStyle name="Currency 2 2 2 2 2 2 2 3 3 2 2 2 3" xfId="53656" xr:uid="{7D4236E1-9122-476A-A1E1-354DCB8C5C76}"/>
    <cellStyle name="Currency 2 2 2 2 2 2 2 3 3 2 2 3" xfId="18236" xr:uid="{15D37128-8B6B-4C73-B17A-9767A6E07EE4}"/>
    <cellStyle name="Currency 2 2 2 2 2 2 2 3 3 2 2 4" xfId="31926" xr:uid="{33B56E15-EDF7-4F0C-8D5C-E920E2DA71DE}"/>
    <cellStyle name="Currency 2 2 2 2 2 2 2 3 3 2 2 5" xfId="46810" xr:uid="{97107336-4618-48C2-9467-F6ECBB35A91E}"/>
    <cellStyle name="Currency 2 2 2 2 2 2 2 3 3 2 3" xfId="21658" xr:uid="{41D7992C-EDB9-441A-850B-EDE0817ADBEE}"/>
    <cellStyle name="Currency 2 2 2 2 2 2 2 3 3 2 3 2" xfId="35350" xr:uid="{F1F74939-2744-4C0C-903E-022C29355817}"/>
    <cellStyle name="Currency 2 2 2 2 2 2 2 3 3 2 3 3" xfId="50234" xr:uid="{A407AD4C-5A33-4EE4-BA9F-6D2AFBF6FF18}"/>
    <cellStyle name="Currency 2 2 2 2 2 2 2 3 3 2 4" xfId="14814" xr:uid="{757F5B03-683D-4F8C-A94F-AF683F4F31A0}"/>
    <cellStyle name="Currency 2 2 2 2 2 2 2 3 3 2 5" xfId="28504" xr:uid="{3896F27B-5D0A-4E8C-9379-3FF24D74CD22}"/>
    <cellStyle name="Currency 2 2 2 2 2 2 2 3 3 2 6" xfId="43388" xr:uid="{6F114C25-32CF-447E-BD48-BBEFB304C782}"/>
    <cellStyle name="Currency 2 2 2 2 2 2 2 3 3 3" xfId="9678" xr:uid="{A1352241-525A-4C96-8DD9-7171BE43539B}"/>
    <cellStyle name="Currency 2 2 2 2 2 2 2 3 3 3 2" xfId="23368" xr:uid="{5912DB81-C92B-47C8-A3DD-41DB3366C7B2}"/>
    <cellStyle name="Currency 2 2 2 2 2 2 2 3 3 3 2 2" xfId="37060" xr:uid="{76361903-A967-4146-848E-FC1B5CEA0757}"/>
    <cellStyle name="Currency 2 2 2 2 2 2 2 3 3 3 2 3" xfId="51944" xr:uid="{F53FF1BC-CFEC-493B-A219-F69BD2001A0A}"/>
    <cellStyle name="Currency 2 2 2 2 2 2 2 3 3 3 3" xfId="16524" xr:uid="{3CCF2F30-7172-440C-AE32-7C3319EB7589}"/>
    <cellStyle name="Currency 2 2 2 2 2 2 2 3 3 3 4" xfId="30214" xr:uid="{15F0AF7B-4F7A-4090-8091-CB3A82BC032C}"/>
    <cellStyle name="Currency 2 2 2 2 2 2 2 3 3 3 5" xfId="45098" xr:uid="{157E1AC5-9803-47FC-9FCC-07595F2DCFAD}"/>
    <cellStyle name="Currency 2 2 2 2 2 2 2 3 3 4" xfId="19946" xr:uid="{491974C3-3FF5-4A82-BE2E-701886E581B3}"/>
    <cellStyle name="Currency 2 2 2 2 2 2 2 3 3 4 2" xfId="33638" xr:uid="{74A7CE1C-5C1F-4F64-96DC-90ED6D3F2C8C}"/>
    <cellStyle name="Currency 2 2 2 2 2 2 2 3 3 4 3" xfId="48522" xr:uid="{055DD5A1-E2BA-48CB-9A86-1562EB9CE2B0}"/>
    <cellStyle name="Currency 2 2 2 2 2 2 2 3 3 5" xfId="13102" xr:uid="{E714857D-9F93-4C13-9FD1-703442B7BC90}"/>
    <cellStyle name="Currency 2 2 2 2 2 2 2 3 3 6" xfId="26792" xr:uid="{FC6C3A86-0220-49DA-8D27-AA9DADB01F8A}"/>
    <cellStyle name="Currency 2 2 2 2 2 2 2 3 3 7" xfId="41676" xr:uid="{B2E2EFCE-D9C7-453D-9716-A4CF8B95D3E7}"/>
    <cellStyle name="Currency 2 2 2 2 2 2 2 3 4" xfId="6256" xr:uid="{ECD719AA-1538-4177-BE4F-D01D2482272D}"/>
    <cellStyle name="Currency 2 2 2 2 2 2 2 3 4 2" xfId="7969" xr:uid="{EFCBD177-578A-45D8-B95F-CF6D32869010}"/>
    <cellStyle name="Currency 2 2 2 2 2 2 2 3 4 2 2" xfId="11391" xr:uid="{E1897E20-8EAC-4AA2-AD75-F91CE5D38EFC}"/>
    <cellStyle name="Currency 2 2 2 2 2 2 2 3 4 2 2 2" xfId="25081" xr:uid="{4B6239B0-A076-4F9E-B1F7-69605E2E95A9}"/>
    <cellStyle name="Currency 2 2 2 2 2 2 2 3 4 2 2 2 2" xfId="38773" xr:uid="{1CBA3CB6-5E3C-490E-B2E2-BC22721C4040}"/>
    <cellStyle name="Currency 2 2 2 2 2 2 2 3 4 2 2 2 3" xfId="53657" xr:uid="{48EE7C39-6F1F-49C5-8205-8B8D6C7EB445}"/>
    <cellStyle name="Currency 2 2 2 2 2 2 2 3 4 2 2 3" xfId="18237" xr:uid="{37F58667-42EE-4669-9162-CA1040F53AB3}"/>
    <cellStyle name="Currency 2 2 2 2 2 2 2 3 4 2 2 4" xfId="31927" xr:uid="{CC40A63D-2F99-426C-A0A1-352D0CDC6D83}"/>
    <cellStyle name="Currency 2 2 2 2 2 2 2 3 4 2 2 5" xfId="46811" xr:uid="{AC91301E-5DD8-4D07-90DA-D3CF29F8B8C3}"/>
    <cellStyle name="Currency 2 2 2 2 2 2 2 3 4 2 3" xfId="21659" xr:uid="{90A5684B-742C-4CDD-86F9-019899EF0726}"/>
    <cellStyle name="Currency 2 2 2 2 2 2 2 3 4 2 3 2" xfId="35351" xr:uid="{1FC4B6E6-71A6-438C-9DBB-4A32979E1545}"/>
    <cellStyle name="Currency 2 2 2 2 2 2 2 3 4 2 3 3" xfId="50235" xr:uid="{20FBA73D-9B86-445F-A8E6-375DAAF3C656}"/>
    <cellStyle name="Currency 2 2 2 2 2 2 2 3 4 2 4" xfId="14815" xr:uid="{4B496D96-72AD-4E44-AB18-1F959AC011F4}"/>
    <cellStyle name="Currency 2 2 2 2 2 2 2 3 4 2 5" xfId="28505" xr:uid="{EF180E80-0E27-4F45-96B8-1E1B0D0B422B}"/>
    <cellStyle name="Currency 2 2 2 2 2 2 2 3 4 2 6" xfId="43389" xr:uid="{1699BE2A-9253-4186-8720-94B34F7D9A2C}"/>
    <cellStyle name="Currency 2 2 2 2 2 2 2 3 4 3" xfId="9679" xr:uid="{DE0AE366-7153-4D77-BCE2-CD36613134E4}"/>
    <cellStyle name="Currency 2 2 2 2 2 2 2 3 4 3 2" xfId="23369" xr:uid="{BBF5D8F8-562D-407B-BF21-8AAF073CE59B}"/>
    <cellStyle name="Currency 2 2 2 2 2 2 2 3 4 3 2 2" xfId="37061" xr:uid="{35E1AC1F-ED8F-49FA-B9D6-8E1588549A8C}"/>
    <cellStyle name="Currency 2 2 2 2 2 2 2 3 4 3 2 3" xfId="51945" xr:uid="{A8815169-6A5F-4273-A1A1-4521200420C6}"/>
    <cellStyle name="Currency 2 2 2 2 2 2 2 3 4 3 3" xfId="16525" xr:uid="{27217FDC-21CF-4B54-B7BD-77F9B8538E8F}"/>
    <cellStyle name="Currency 2 2 2 2 2 2 2 3 4 3 4" xfId="30215" xr:uid="{3F5FCF59-614E-4032-851D-A07200EA9B45}"/>
    <cellStyle name="Currency 2 2 2 2 2 2 2 3 4 3 5" xfId="45099" xr:uid="{0C853B83-9ABE-4461-9408-D6D7E88EFACC}"/>
    <cellStyle name="Currency 2 2 2 2 2 2 2 3 4 4" xfId="19947" xr:uid="{A6CA9ECB-4BEE-4CF2-9945-8C6B018144E6}"/>
    <cellStyle name="Currency 2 2 2 2 2 2 2 3 4 4 2" xfId="33639" xr:uid="{0E3B80F0-4F69-458F-A756-58F2A2395D2D}"/>
    <cellStyle name="Currency 2 2 2 2 2 2 2 3 4 4 3" xfId="48523" xr:uid="{7426D0BA-925A-4DB6-8C0E-81EA5CB11AE1}"/>
    <cellStyle name="Currency 2 2 2 2 2 2 2 3 4 5" xfId="13103" xr:uid="{C35BD71A-B734-40F3-BB8D-1CEFDD549FD9}"/>
    <cellStyle name="Currency 2 2 2 2 2 2 2 3 4 6" xfId="26793" xr:uid="{7875EBF0-2D84-44D3-BB50-E70A5045AD88}"/>
    <cellStyle name="Currency 2 2 2 2 2 2 2 3 4 7" xfId="41677" xr:uid="{ECA465B5-DC46-4106-921F-7F6EA7933B0E}"/>
    <cellStyle name="Currency 2 2 2 2 2 2 2 3 5" xfId="7965" xr:uid="{E5B13726-8894-4165-9D0E-0F845D8CFE1A}"/>
    <cellStyle name="Currency 2 2 2 2 2 2 2 3 5 2" xfId="11387" xr:uid="{BF028AD1-665D-47B0-B855-D21AF54E472A}"/>
    <cellStyle name="Currency 2 2 2 2 2 2 2 3 5 2 2" xfId="25077" xr:uid="{9B9F126D-17F0-4153-8B85-0A4E93EE0866}"/>
    <cellStyle name="Currency 2 2 2 2 2 2 2 3 5 2 2 2" xfId="38769" xr:uid="{858C16BA-1386-4040-BC2A-6EEEF7FD4C04}"/>
    <cellStyle name="Currency 2 2 2 2 2 2 2 3 5 2 2 3" xfId="53653" xr:uid="{DAFF20D6-AB85-413B-B612-76EF72FE9D34}"/>
    <cellStyle name="Currency 2 2 2 2 2 2 2 3 5 2 3" xfId="18233" xr:uid="{AD8042CB-685A-4BB2-BA84-1B448240527A}"/>
    <cellStyle name="Currency 2 2 2 2 2 2 2 3 5 2 4" xfId="31923" xr:uid="{0B10599F-6993-4143-A9AB-67B1F8CB828A}"/>
    <cellStyle name="Currency 2 2 2 2 2 2 2 3 5 2 5" xfId="46807" xr:uid="{89F1989F-2256-42A0-9C32-847CAE23C92F}"/>
    <cellStyle name="Currency 2 2 2 2 2 2 2 3 5 3" xfId="21655" xr:uid="{EA4AA50A-3227-4957-A7E3-7A99905D8FAF}"/>
    <cellStyle name="Currency 2 2 2 2 2 2 2 3 5 3 2" xfId="35347" xr:uid="{00908C0E-2C7C-4392-BE97-6CFD7E37F4F1}"/>
    <cellStyle name="Currency 2 2 2 2 2 2 2 3 5 3 3" xfId="50231" xr:uid="{18152F2D-789D-4807-85AA-6F2FCA421154}"/>
    <cellStyle name="Currency 2 2 2 2 2 2 2 3 5 4" xfId="14811" xr:uid="{47D9CD27-538F-421A-9741-D3F1B95A000B}"/>
    <cellStyle name="Currency 2 2 2 2 2 2 2 3 5 5" xfId="28501" xr:uid="{6ECDEAF5-03FB-4273-97EF-08B23C340294}"/>
    <cellStyle name="Currency 2 2 2 2 2 2 2 3 5 6" xfId="43385" xr:uid="{A7CDC9CA-F4AD-40D8-A940-7CE318B63322}"/>
    <cellStyle name="Currency 2 2 2 2 2 2 2 3 6" xfId="9675" xr:uid="{635117E4-63F4-4AB2-AB79-FB9349FDA539}"/>
    <cellStyle name="Currency 2 2 2 2 2 2 2 3 6 2" xfId="23365" xr:uid="{1CF5CCB3-A037-4AE2-98FA-493F3F6BB30C}"/>
    <cellStyle name="Currency 2 2 2 2 2 2 2 3 6 2 2" xfId="37057" xr:uid="{08B8D6B1-4258-46A7-A58A-A25C927C8658}"/>
    <cellStyle name="Currency 2 2 2 2 2 2 2 3 6 2 3" xfId="51941" xr:uid="{AB1D131B-9FD3-4BC1-8AC2-29F6BB85B064}"/>
    <cellStyle name="Currency 2 2 2 2 2 2 2 3 6 3" xfId="16521" xr:uid="{058AEB69-2905-479E-92AB-8EB6630C2A95}"/>
    <cellStyle name="Currency 2 2 2 2 2 2 2 3 6 4" xfId="30211" xr:uid="{5AC626B5-2786-4306-AB2D-003083461CF6}"/>
    <cellStyle name="Currency 2 2 2 2 2 2 2 3 6 5" xfId="45095" xr:uid="{ADF45B7D-2580-4BCC-93D9-14BAA91B2F7E}"/>
    <cellStyle name="Currency 2 2 2 2 2 2 2 3 7" xfId="19943" xr:uid="{A1E4D298-2248-45D0-84C1-83E8D04D2D09}"/>
    <cellStyle name="Currency 2 2 2 2 2 2 2 3 7 2" xfId="33635" xr:uid="{68678142-78D3-4215-B75A-AE7A3F2CD6E2}"/>
    <cellStyle name="Currency 2 2 2 2 2 2 2 3 7 3" xfId="48519" xr:uid="{118118EE-946F-438E-96E0-372E46B39FAF}"/>
    <cellStyle name="Currency 2 2 2 2 2 2 2 3 8" xfId="13099" xr:uid="{787EFEAC-1D98-441B-9902-37A325CBE785}"/>
    <cellStyle name="Currency 2 2 2 2 2 2 2 3 9" xfId="26789" xr:uid="{FBA57625-02FE-4E03-8A7A-1D6112E27120}"/>
    <cellStyle name="Currency 2 2 2 2 2 2 2 4" xfId="6257" xr:uid="{BD7D97B9-AC6C-41A8-AD2E-8F157BA64F71}"/>
    <cellStyle name="Currency 2 2 2 2 2 2 2 4 2" xfId="6258" xr:uid="{0F808CB1-733C-4B93-8D95-7C54F0FF6136}"/>
    <cellStyle name="Currency 2 2 2 2 2 2 2 4 2 2" xfId="7971" xr:uid="{205D96CE-9EDE-48AD-B9FF-E5775144FCED}"/>
    <cellStyle name="Currency 2 2 2 2 2 2 2 4 2 2 2" xfId="11393" xr:uid="{083502A5-76CA-480A-AFAA-1BC7FEBF525E}"/>
    <cellStyle name="Currency 2 2 2 2 2 2 2 4 2 2 2 2" xfId="25083" xr:uid="{A3997999-6C1C-46EB-AD4A-DAAE30C61368}"/>
    <cellStyle name="Currency 2 2 2 2 2 2 2 4 2 2 2 2 2" xfId="38775" xr:uid="{81585B35-3136-4772-A49C-90130D01B600}"/>
    <cellStyle name="Currency 2 2 2 2 2 2 2 4 2 2 2 2 3" xfId="53659" xr:uid="{7BB01898-F7D4-4F24-B417-25489ADDF5B9}"/>
    <cellStyle name="Currency 2 2 2 2 2 2 2 4 2 2 2 3" xfId="18239" xr:uid="{D5662ABE-04C6-4D43-980D-5F65B67DA66B}"/>
    <cellStyle name="Currency 2 2 2 2 2 2 2 4 2 2 2 4" xfId="31929" xr:uid="{FA166AAB-7715-4564-9227-654222FEFC2A}"/>
    <cellStyle name="Currency 2 2 2 2 2 2 2 4 2 2 2 5" xfId="46813" xr:uid="{95A8E0F6-774A-4A70-B24D-04CD6271A27D}"/>
    <cellStyle name="Currency 2 2 2 2 2 2 2 4 2 2 3" xfId="21661" xr:uid="{2057C4DF-E608-462F-9B42-17BE758698BF}"/>
    <cellStyle name="Currency 2 2 2 2 2 2 2 4 2 2 3 2" xfId="35353" xr:uid="{DB08427E-C7E2-4119-803A-CACA31A0CD0E}"/>
    <cellStyle name="Currency 2 2 2 2 2 2 2 4 2 2 3 3" xfId="50237" xr:uid="{93E77FE9-86DA-4741-8443-AF44CB6F63B4}"/>
    <cellStyle name="Currency 2 2 2 2 2 2 2 4 2 2 4" xfId="14817" xr:uid="{789C969F-F4E9-49DB-8123-F13D97171473}"/>
    <cellStyle name="Currency 2 2 2 2 2 2 2 4 2 2 5" xfId="28507" xr:uid="{01B58CBA-483D-417F-9EF2-0856D320F6C1}"/>
    <cellStyle name="Currency 2 2 2 2 2 2 2 4 2 2 6" xfId="43391" xr:uid="{369F803D-72E6-48ED-8476-AE228E22AD5F}"/>
    <cellStyle name="Currency 2 2 2 2 2 2 2 4 2 3" xfId="9681" xr:uid="{50AF48E5-2C46-4237-80E6-02E1F8BBB061}"/>
    <cellStyle name="Currency 2 2 2 2 2 2 2 4 2 3 2" xfId="23371" xr:uid="{BF841C59-4934-4BEA-8900-1442D093A490}"/>
    <cellStyle name="Currency 2 2 2 2 2 2 2 4 2 3 2 2" xfId="37063" xr:uid="{EB8C7FA5-D9F2-4400-94E3-09086B35205C}"/>
    <cellStyle name="Currency 2 2 2 2 2 2 2 4 2 3 2 3" xfId="51947" xr:uid="{86070E4D-3D08-4F64-8D49-982DF940B9D7}"/>
    <cellStyle name="Currency 2 2 2 2 2 2 2 4 2 3 3" xfId="16527" xr:uid="{DB254763-7896-42A1-8CBA-E2E36BCF196D}"/>
    <cellStyle name="Currency 2 2 2 2 2 2 2 4 2 3 4" xfId="30217" xr:uid="{75521E0C-A58E-4639-B586-3FD89DEB8361}"/>
    <cellStyle name="Currency 2 2 2 2 2 2 2 4 2 3 5" xfId="45101" xr:uid="{53AA1A1B-208D-4227-8B26-3F9F7A5425DB}"/>
    <cellStyle name="Currency 2 2 2 2 2 2 2 4 2 4" xfId="19949" xr:uid="{780242D5-5362-41BB-ADF8-66B23D663C51}"/>
    <cellStyle name="Currency 2 2 2 2 2 2 2 4 2 4 2" xfId="33641" xr:uid="{D10BA9FC-CCA8-429C-97D0-E1BF91706417}"/>
    <cellStyle name="Currency 2 2 2 2 2 2 2 4 2 4 3" xfId="48525" xr:uid="{A8F37744-5469-482F-96D1-D6366F7F742A}"/>
    <cellStyle name="Currency 2 2 2 2 2 2 2 4 2 5" xfId="13105" xr:uid="{141DACCA-0546-4D15-9845-8426C58EEF29}"/>
    <cellStyle name="Currency 2 2 2 2 2 2 2 4 2 6" xfId="26795" xr:uid="{D1B3B80C-781C-4B01-AA1C-420D1BFBCD09}"/>
    <cellStyle name="Currency 2 2 2 2 2 2 2 4 2 7" xfId="41679" xr:uid="{208573E3-1EDE-46BF-8D89-1C05D30882A2}"/>
    <cellStyle name="Currency 2 2 2 2 2 2 2 4 3" xfId="7970" xr:uid="{4AF3BAEC-7A84-4CD8-87B6-9E014C30BF34}"/>
    <cellStyle name="Currency 2 2 2 2 2 2 2 4 3 2" xfId="11392" xr:uid="{4EDBDC6E-C294-4E0F-970F-E69707CD2C4D}"/>
    <cellStyle name="Currency 2 2 2 2 2 2 2 4 3 2 2" xfId="25082" xr:uid="{3E5E1679-85A4-40BB-9EDB-F02E8801F863}"/>
    <cellStyle name="Currency 2 2 2 2 2 2 2 4 3 2 2 2" xfId="38774" xr:uid="{07AD5D89-EAFC-44F8-A263-3140364A2719}"/>
    <cellStyle name="Currency 2 2 2 2 2 2 2 4 3 2 2 3" xfId="53658" xr:uid="{4AEBFA49-6211-4214-88AF-331E2BF2889F}"/>
    <cellStyle name="Currency 2 2 2 2 2 2 2 4 3 2 3" xfId="18238" xr:uid="{4F276A7A-6308-4EB7-B4BF-5D58664C9C32}"/>
    <cellStyle name="Currency 2 2 2 2 2 2 2 4 3 2 4" xfId="31928" xr:uid="{82A9E1A4-ADF8-4BC7-B61B-73B5B69481CC}"/>
    <cellStyle name="Currency 2 2 2 2 2 2 2 4 3 2 5" xfId="46812" xr:uid="{6CF54B15-485B-4C81-AB41-5B99775AAEC7}"/>
    <cellStyle name="Currency 2 2 2 2 2 2 2 4 3 3" xfId="21660" xr:uid="{02B9CF34-730E-48C5-8843-E04D98DC022B}"/>
    <cellStyle name="Currency 2 2 2 2 2 2 2 4 3 3 2" xfId="35352" xr:uid="{D71477E3-AB39-4702-883B-50A92A4CBF77}"/>
    <cellStyle name="Currency 2 2 2 2 2 2 2 4 3 3 3" xfId="50236" xr:uid="{8E999660-48DF-4C4E-9B15-600BB2DE8738}"/>
    <cellStyle name="Currency 2 2 2 2 2 2 2 4 3 4" xfId="14816" xr:uid="{E81C4876-DFBE-4339-9A5D-217EB1607F11}"/>
    <cellStyle name="Currency 2 2 2 2 2 2 2 4 3 5" xfId="28506" xr:uid="{692C453A-2F38-48ED-A8AE-F0840D75DB44}"/>
    <cellStyle name="Currency 2 2 2 2 2 2 2 4 3 6" xfId="43390" xr:uid="{8FDEC819-6F47-40E8-BD8E-6D5264B214CF}"/>
    <cellStyle name="Currency 2 2 2 2 2 2 2 4 4" xfId="9680" xr:uid="{9F24E783-0B0C-4DBE-ACEE-48E2705C82F5}"/>
    <cellStyle name="Currency 2 2 2 2 2 2 2 4 4 2" xfId="23370" xr:uid="{48960B49-5CFB-4694-BE8D-B98C1CF654B0}"/>
    <cellStyle name="Currency 2 2 2 2 2 2 2 4 4 2 2" xfId="37062" xr:uid="{0DF7A03A-22EF-4698-A966-514027ACE5E6}"/>
    <cellStyle name="Currency 2 2 2 2 2 2 2 4 4 2 3" xfId="51946" xr:uid="{51838CAD-250A-4341-8F57-EB9D5E4CBF8B}"/>
    <cellStyle name="Currency 2 2 2 2 2 2 2 4 4 3" xfId="16526" xr:uid="{49CDCAA6-58CA-4AA6-B6CF-3F05C264004D}"/>
    <cellStyle name="Currency 2 2 2 2 2 2 2 4 4 4" xfId="30216" xr:uid="{AC2CA25F-7DBA-4065-95FC-4C73CB5C97F1}"/>
    <cellStyle name="Currency 2 2 2 2 2 2 2 4 4 5" xfId="45100" xr:uid="{F1ED4662-B155-44C7-B89B-08F03F178538}"/>
    <cellStyle name="Currency 2 2 2 2 2 2 2 4 5" xfId="19948" xr:uid="{65321B95-19D0-4D45-BB6B-A439D6862940}"/>
    <cellStyle name="Currency 2 2 2 2 2 2 2 4 5 2" xfId="33640" xr:uid="{5EA1F0B4-EE39-44D8-86B9-F7E80FD9F870}"/>
    <cellStyle name="Currency 2 2 2 2 2 2 2 4 5 3" xfId="48524" xr:uid="{7F7ED21A-6DDC-4E2C-9ACA-1089ABFF725B}"/>
    <cellStyle name="Currency 2 2 2 2 2 2 2 4 6" xfId="13104" xr:uid="{B2C920B2-51EC-4797-AAEB-F52AA8D94811}"/>
    <cellStyle name="Currency 2 2 2 2 2 2 2 4 7" xfId="26794" xr:uid="{110BF548-98C8-4A06-8BF6-773344D7BDA6}"/>
    <cellStyle name="Currency 2 2 2 2 2 2 2 4 8" xfId="41678" xr:uid="{8D6FE4E0-3C67-4424-9566-8E8ECD8C868E}"/>
    <cellStyle name="Currency 2 2 2 2 2 2 2 5" xfId="6259" xr:uid="{17DE8F16-72F2-475D-B0BA-E9E905F57AE8}"/>
    <cellStyle name="Currency 2 2 2 2 2 2 2 5 2" xfId="7972" xr:uid="{D8143E31-4655-4402-B599-AF14FD0DEFD3}"/>
    <cellStyle name="Currency 2 2 2 2 2 2 2 5 2 2" xfId="11394" xr:uid="{0AD16C2A-C338-47D3-A9B0-42A43E1D85FC}"/>
    <cellStyle name="Currency 2 2 2 2 2 2 2 5 2 2 2" xfId="25084" xr:uid="{AFCD3213-29DD-4D6C-B104-28646DF55DEB}"/>
    <cellStyle name="Currency 2 2 2 2 2 2 2 5 2 2 2 2" xfId="38776" xr:uid="{195522B1-2172-4048-B831-D230B1E410A9}"/>
    <cellStyle name="Currency 2 2 2 2 2 2 2 5 2 2 2 3" xfId="53660" xr:uid="{0ED41A09-EE99-4C51-88C4-9C5F55915CC1}"/>
    <cellStyle name="Currency 2 2 2 2 2 2 2 5 2 2 3" xfId="18240" xr:uid="{49E2AD29-2287-490F-8957-0B2971CE82FC}"/>
    <cellStyle name="Currency 2 2 2 2 2 2 2 5 2 2 4" xfId="31930" xr:uid="{6E639EF3-1AE1-4C48-A6EA-0408E92614EB}"/>
    <cellStyle name="Currency 2 2 2 2 2 2 2 5 2 2 5" xfId="46814" xr:uid="{70C410CF-CE85-495F-A83E-AB4F34C45610}"/>
    <cellStyle name="Currency 2 2 2 2 2 2 2 5 2 3" xfId="21662" xr:uid="{877AB551-2F4E-4B9D-A44C-3FC4EE97B6D6}"/>
    <cellStyle name="Currency 2 2 2 2 2 2 2 5 2 3 2" xfId="35354" xr:uid="{0E9ED6F2-453F-4E6C-B8D3-8BCBBA8EC373}"/>
    <cellStyle name="Currency 2 2 2 2 2 2 2 5 2 3 3" xfId="50238" xr:uid="{52F9149A-B5CD-4063-86F8-6060DE0DA290}"/>
    <cellStyle name="Currency 2 2 2 2 2 2 2 5 2 4" xfId="14818" xr:uid="{88ED2666-D0D2-4649-A678-B771953950D1}"/>
    <cellStyle name="Currency 2 2 2 2 2 2 2 5 2 5" xfId="28508" xr:uid="{27FCAB3C-33C8-4FAE-B7A1-123632923204}"/>
    <cellStyle name="Currency 2 2 2 2 2 2 2 5 2 6" xfId="43392" xr:uid="{9C56F883-FCFE-4FAC-96DB-34BC7D231D70}"/>
    <cellStyle name="Currency 2 2 2 2 2 2 2 5 3" xfId="9682" xr:uid="{8D672670-26AE-4C28-8D86-924E806A70D6}"/>
    <cellStyle name="Currency 2 2 2 2 2 2 2 5 3 2" xfId="23372" xr:uid="{523A9CBA-921C-422E-86A2-DB8EF7260D21}"/>
    <cellStyle name="Currency 2 2 2 2 2 2 2 5 3 2 2" xfId="37064" xr:uid="{A8C07559-422C-48F2-9F4A-26577B3B081C}"/>
    <cellStyle name="Currency 2 2 2 2 2 2 2 5 3 2 3" xfId="51948" xr:uid="{77A01850-BAA2-4B51-913B-794105B377E4}"/>
    <cellStyle name="Currency 2 2 2 2 2 2 2 5 3 3" xfId="16528" xr:uid="{5B515735-D4B8-467C-BAB3-36071D1F957C}"/>
    <cellStyle name="Currency 2 2 2 2 2 2 2 5 3 4" xfId="30218" xr:uid="{1A18F925-5811-4D33-BB70-40A7B5AFC12C}"/>
    <cellStyle name="Currency 2 2 2 2 2 2 2 5 3 5" xfId="45102" xr:uid="{5C4FC740-0F34-4CC8-9344-AB3BFA7B05B9}"/>
    <cellStyle name="Currency 2 2 2 2 2 2 2 5 4" xfId="19950" xr:uid="{B19EDF98-BD36-44F8-909B-7DCA29D59D29}"/>
    <cellStyle name="Currency 2 2 2 2 2 2 2 5 4 2" xfId="33642" xr:uid="{8927AEBA-9B12-49B0-AF42-5B7574A0FAD2}"/>
    <cellStyle name="Currency 2 2 2 2 2 2 2 5 4 3" xfId="48526" xr:uid="{C0FCCACF-7CBD-486F-A12F-D169CD4678FB}"/>
    <cellStyle name="Currency 2 2 2 2 2 2 2 5 5" xfId="13106" xr:uid="{1359F3CA-B6E1-4CFC-AC8D-C0638506D39D}"/>
    <cellStyle name="Currency 2 2 2 2 2 2 2 5 6" xfId="26796" xr:uid="{7EE3AC94-577B-455B-B77C-1776C715AADA}"/>
    <cellStyle name="Currency 2 2 2 2 2 2 2 5 7" xfId="41680" xr:uid="{068A59F5-DC48-4A0E-BEC2-4C361A362140}"/>
    <cellStyle name="Currency 2 2 2 2 2 2 2 6" xfId="6260" xr:uid="{064557F7-A315-403C-B499-54CA62FA0320}"/>
    <cellStyle name="Currency 2 2 2 2 2 2 2 6 2" xfId="7973" xr:uid="{3368D14A-AAF1-4CC4-9AF1-9C3E09522BE6}"/>
    <cellStyle name="Currency 2 2 2 2 2 2 2 6 2 2" xfId="11395" xr:uid="{A5BAD916-AAC3-476E-94FF-C5BBD11221D9}"/>
    <cellStyle name="Currency 2 2 2 2 2 2 2 6 2 2 2" xfId="25085" xr:uid="{E7F7BE65-E2E5-45DD-8B73-E726790F0FDF}"/>
    <cellStyle name="Currency 2 2 2 2 2 2 2 6 2 2 2 2" xfId="38777" xr:uid="{96150E12-38C1-4CF7-ABBB-A82BA8946912}"/>
    <cellStyle name="Currency 2 2 2 2 2 2 2 6 2 2 2 3" xfId="53661" xr:uid="{D024713C-1B24-4810-8F36-FD485B1238E9}"/>
    <cellStyle name="Currency 2 2 2 2 2 2 2 6 2 2 3" xfId="18241" xr:uid="{D247DA60-2124-49AA-9574-D092173BB486}"/>
    <cellStyle name="Currency 2 2 2 2 2 2 2 6 2 2 4" xfId="31931" xr:uid="{5F89BA7A-291D-4C81-9045-CC395EA785CF}"/>
    <cellStyle name="Currency 2 2 2 2 2 2 2 6 2 2 5" xfId="46815" xr:uid="{B1C675D6-8D0F-4314-9DFC-23F1D7637C1D}"/>
    <cellStyle name="Currency 2 2 2 2 2 2 2 6 2 3" xfId="21663" xr:uid="{354A254E-FD2E-45C2-B9B8-F4133775C9A2}"/>
    <cellStyle name="Currency 2 2 2 2 2 2 2 6 2 3 2" xfId="35355" xr:uid="{81C30535-D914-474A-AA85-6A629E8C8874}"/>
    <cellStyle name="Currency 2 2 2 2 2 2 2 6 2 3 3" xfId="50239" xr:uid="{AA498A22-6642-4C93-8EB8-9002C79AEFEC}"/>
    <cellStyle name="Currency 2 2 2 2 2 2 2 6 2 4" xfId="14819" xr:uid="{B65F30CC-79AC-4F22-BB1D-BDD5FF8BA95F}"/>
    <cellStyle name="Currency 2 2 2 2 2 2 2 6 2 5" xfId="28509" xr:uid="{D3DD9209-117A-4437-849A-F3A0FC9CE8DC}"/>
    <cellStyle name="Currency 2 2 2 2 2 2 2 6 2 6" xfId="43393" xr:uid="{2F7507A0-2637-49DE-9533-8A36D6156D44}"/>
    <cellStyle name="Currency 2 2 2 2 2 2 2 6 3" xfId="9683" xr:uid="{B60760A9-21E9-46E0-AE2B-32C4C832ED70}"/>
    <cellStyle name="Currency 2 2 2 2 2 2 2 6 3 2" xfId="23373" xr:uid="{551A77A6-E635-4C7A-A6E4-81A0BEC00D96}"/>
    <cellStyle name="Currency 2 2 2 2 2 2 2 6 3 2 2" xfId="37065" xr:uid="{10E2533E-0D4F-4129-8557-A1B28A9EFCAF}"/>
    <cellStyle name="Currency 2 2 2 2 2 2 2 6 3 2 3" xfId="51949" xr:uid="{7122419B-9F3F-42DE-9C79-8EEB7AB6538C}"/>
    <cellStyle name="Currency 2 2 2 2 2 2 2 6 3 3" xfId="16529" xr:uid="{FEB4C37A-1245-4EDA-8435-4951D9FE9493}"/>
    <cellStyle name="Currency 2 2 2 2 2 2 2 6 3 4" xfId="30219" xr:uid="{5B32264E-202E-4999-9794-70A4EC387A3C}"/>
    <cellStyle name="Currency 2 2 2 2 2 2 2 6 3 5" xfId="45103" xr:uid="{E92D1167-6B66-48CD-ADCE-F86D72D07E9E}"/>
    <cellStyle name="Currency 2 2 2 2 2 2 2 6 4" xfId="19951" xr:uid="{1C834BF1-0473-42A9-B8E6-A0C538E13CFA}"/>
    <cellStyle name="Currency 2 2 2 2 2 2 2 6 4 2" xfId="33643" xr:uid="{E324049B-4B1A-4339-A5E2-610F664C9ED1}"/>
    <cellStyle name="Currency 2 2 2 2 2 2 2 6 4 3" xfId="48527" xr:uid="{C83289EA-2302-4EA9-912D-4B6F20959AE5}"/>
    <cellStyle name="Currency 2 2 2 2 2 2 2 6 5" xfId="13107" xr:uid="{7EEC72FE-6BD0-4641-9BDE-D26937AAA0DD}"/>
    <cellStyle name="Currency 2 2 2 2 2 2 2 6 6" xfId="26797" xr:uid="{5DB082C3-3F39-4848-A814-EFF6A4AD2E3C}"/>
    <cellStyle name="Currency 2 2 2 2 2 2 2 6 7" xfId="41681" xr:uid="{FAAEB481-B152-43D8-B337-668017AB73E8}"/>
    <cellStyle name="Currency 2 2 2 2 2 2 2 7" xfId="7959" xr:uid="{58F89B09-1F7D-4D88-8194-07141BD6E09F}"/>
    <cellStyle name="Currency 2 2 2 2 2 2 2 7 2" xfId="11381" xr:uid="{FCDBA1EE-613A-4E34-8E64-F190B7F26FC9}"/>
    <cellStyle name="Currency 2 2 2 2 2 2 2 7 2 2" xfId="25071" xr:uid="{61810B81-604B-4098-A0AB-89431FE938DC}"/>
    <cellStyle name="Currency 2 2 2 2 2 2 2 7 2 2 2" xfId="38763" xr:uid="{B700723B-60ED-4FE4-95F2-0536196EC445}"/>
    <cellStyle name="Currency 2 2 2 2 2 2 2 7 2 2 3" xfId="53647" xr:uid="{733DE6D0-F83A-47E3-984F-38165C5FD1BA}"/>
    <cellStyle name="Currency 2 2 2 2 2 2 2 7 2 3" xfId="18227" xr:uid="{EC072095-FF60-4AF5-8983-AAD953171BDE}"/>
    <cellStyle name="Currency 2 2 2 2 2 2 2 7 2 4" xfId="31917" xr:uid="{B2F6025A-DDD2-48B6-8738-7BE9236413E5}"/>
    <cellStyle name="Currency 2 2 2 2 2 2 2 7 2 5" xfId="46801" xr:uid="{C8B50A87-6CB4-48D9-A257-2D8B180A6920}"/>
    <cellStyle name="Currency 2 2 2 2 2 2 2 7 3" xfId="21649" xr:uid="{27E27487-4027-4ECC-A03C-835B8B184BA8}"/>
    <cellStyle name="Currency 2 2 2 2 2 2 2 7 3 2" xfId="35341" xr:uid="{E3E739E5-CAD3-45AA-A8FE-6864DD3ECF4B}"/>
    <cellStyle name="Currency 2 2 2 2 2 2 2 7 3 3" xfId="50225" xr:uid="{72665A38-084D-42A6-A251-289BB2773B53}"/>
    <cellStyle name="Currency 2 2 2 2 2 2 2 7 4" xfId="14805" xr:uid="{EDD40C5B-DED3-4DBE-99EA-54D1E3D21DCF}"/>
    <cellStyle name="Currency 2 2 2 2 2 2 2 7 5" xfId="28495" xr:uid="{CF8563BF-994C-48A5-8095-9EC4B9CF792E}"/>
    <cellStyle name="Currency 2 2 2 2 2 2 2 7 6" xfId="43379" xr:uid="{34395B7C-99F1-4D7A-9306-949B689F71BB}"/>
    <cellStyle name="Currency 2 2 2 2 2 2 2 8" xfId="9669" xr:uid="{192ED615-B5E3-4DBB-8DE9-802B84324D20}"/>
    <cellStyle name="Currency 2 2 2 2 2 2 2 8 2" xfId="23359" xr:uid="{1C417D9C-39DD-41A7-AC81-74BD87BEF35A}"/>
    <cellStyle name="Currency 2 2 2 2 2 2 2 8 2 2" xfId="37051" xr:uid="{03123308-83B5-4C5D-8DF8-980777AD60C6}"/>
    <cellStyle name="Currency 2 2 2 2 2 2 2 8 2 3" xfId="51935" xr:uid="{78B5DFAF-D135-43F0-86FA-BE21A538E48E}"/>
    <cellStyle name="Currency 2 2 2 2 2 2 2 8 3" xfId="16515" xr:uid="{711ED079-CE08-4CAF-A5AE-0455D1C70339}"/>
    <cellStyle name="Currency 2 2 2 2 2 2 2 8 4" xfId="30205" xr:uid="{095CC5F2-EF73-4C24-86B2-65AD40FA78E6}"/>
    <cellStyle name="Currency 2 2 2 2 2 2 2 8 5" xfId="45089" xr:uid="{3A158C53-123E-4E51-B0A6-B3DB00433DE9}"/>
    <cellStyle name="Currency 2 2 2 2 2 2 2 9" xfId="19937" xr:uid="{BD98AEB9-02B9-400E-A521-AB244E703465}"/>
    <cellStyle name="Currency 2 2 2 2 2 2 2 9 2" xfId="33629" xr:uid="{3489688A-8BA1-47FC-9B1A-D0893D98A249}"/>
    <cellStyle name="Currency 2 2 2 2 2 2 2 9 3" xfId="48513" xr:uid="{25DDC1BB-5FF7-4E7F-952F-ADFA0660DBB0}"/>
    <cellStyle name="Currency 2 2 2 2 2 2 3" xfId="6261" xr:uid="{C9E704A7-ADE4-4EB8-8B6C-7433D5E6B025}"/>
    <cellStyle name="Currency 2 2 2 2 2 2 3 10" xfId="41682" xr:uid="{9C78E640-5377-4DEA-BE95-6ED6398C6D8A}"/>
    <cellStyle name="Currency 2 2 2 2 2 2 3 2" xfId="6262" xr:uid="{1904E34C-B98F-4AE5-9EF9-B202F9091BBC}"/>
    <cellStyle name="Currency 2 2 2 2 2 2 3 2 2" xfId="6263" xr:uid="{A89843FE-1194-4DB0-9672-C19C2D66ABB9}"/>
    <cellStyle name="Currency 2 2 2 2 2 2 3 2 2 2" xfId="7976" xr:uid="{D5B4C3B6-E0BB-4C45-82FF-BA1FAA80DF14}"/>
    <cellStyle name="Currency 2 2 2 2 2 2 3 2 2 2 2" xfId="11398" xr:uid="{3F73B4F0-1888-434C-B9F3-45D87AA18987}"/>
    <cellStyle name="Currency 2 2 2 2 2 2 3 2 2 2 2 2" xfId="25088" xr:uid="{D1AC20F5-7E63-4F9F-B6DE-A30986CA8EF2}"/>
    <cellStyle name="Currency 2 2 2 2 2 2 3 2 2 2 2 2 2" xfId="38780" xr:uid="{33404186-05F7-4C43-8873-E9A7A8130D25}"/>
    <cellStyle name="Currency 2 2 2 2 2 2 3 2 2 2 2 2 3" xfId="53664" xr:uid="{DF6E91F3-E888-454E-A7B2-E0B2C52F164C}"/>
    <cellStyle name="Currency 2 2 2 2 2 2 3 2 2 2 2 3" xfId="18244" xr:uid="{E1446638-DD0A-4E4A-91C4-67ABE4F16213}"/>
    <cellStyle name="Currency 2 2 2 2 2 2 3 2 2 2 2 4" xfId="31934" xr:uid="{EA0ED3E6-7E3F-4EAD-85AF-BC4E2F4952CD}"/>
    <cellStyle name="Currency 2 2 2 2 2 2 3 2 2 2 2 5" xfId="46818" xr:uid="{319BF7D7-7F00-4E6B-AF0B-7C2F98729BA3}"/>
    <cellStyle name="Currency 2 2 2 2 2 2 3 2 2 2 3" xfId="21666" xr:uid="{CA3237E9-A5CE-4455-80E9-BB21606C8E6A}"/>
    <cellStyle name="Currency 2 2 2 2 2 2 3 2 2 2 3 2" xfId="35358" xr:uid="{18F0A5FE-2208-42C2-9392-0AA0E535B572}"/>
    <cellStyle name="Currency 2 2 2 2 2 2 3 2 2 2 3 3" xfId="50242" xr:uid="{B5110460-9432-48F1-9924-C29A3ED02584}"/>
    <cellStyle name="Currency 2 2 2 2 2 2 3 2 2 2 4" xfId="14822" xr:uid="{79EF82C5-2EEE-4EB3-838B-527BD5B391C6}"/>
    <cellStyle name="Currency 2 2 2 2 2 2 3 2 2 2 5" xfId="28512" xr:uid="{0DF39E71-2D71-453A-A42F-1D39E2226D1A}"/>
    <cellStyle name="Currency 2 2 2 2 2 2 3 2 2 2 6" xfId="43396" xr:uid="{7A7FFA52-1318-40EE-97EB-7E799AADA4B5}"/>
    <cellStyle name="Currency 2 2 2 2 2 2 3 2 2 3" xfId="9686" xr:uid="{D81F1588-61E6-4BDE-B195-11FEB3486EEF}"/>
    <cellStyle name="Currency 2 2 2 2 2 2 3 2 2 3 2" xfId="23376" xr:uid="{4C4AE180-FDCB-461E-A491-605F8520FABB}"/>
    <cellStyle name="Currency 2 2 2 2 2 2 3 2 2 3 2 2" xfId="37068" xr:uid="{AF25FE9C-F760-4324-9B46-289B528E3115}"/>
    <cellStyle name="Currency 2 2 2 2 2 2 3 2 2 3 2 3" xfId="51952" xr:uid="{DD2F6BE9-99AB-48B0-A41D-714EE4350C49}"/>
    <cellStyle name="Currency 2 2 2 2 2 2 3 2 2 3 3" xfId="16532" xr:uid="{071D2EEA-3550-49C1-9238-1F3D8D1D4821}"/>
    <cellStyle name="Currency 2 2 2 2 2 2 3 2 2 3 4" xfId="30222" xr:uid="{BAAE7ABA-E11E-4707-B94B-B055F816D634}"/>
    <cellStyle name="Currency 2 2 2 2 2 2 3 2 2 3 5" xfId="45106" xr:uid="{EB923980-B6BF-47E8-9BC1-580641D779D6}"/>
    <cellStyle name="Currency 2 2 2 2 2 2 3 2 2 4" xfId="19954" xr:uid="{007BEE2F-756E-48B7-8790-E70565ADE954}"/>
    <cellStyle name="Currency 2 2 2 2 2 2 3 2 2 4 2" xfId="33646" xr:uid="{D0272B75-E6F5-4240-A0B7-D024EB328B9C}"/>
    <cellStyle name="Currency 2 2 2 2 2 2 3 2 2 4 3" xfId="48530" xr:uid="{84C8DD67-1393-4874-B779-69265FBEDB7F}"/>
    <cellStyle name="Currency 2 2 2 2 2 2 3 2 2 5" xfId="13110" xr:uid="{28E838A8-1865-4535-8DC0-11570B2DC761}"/>
    <cellStyle name="Currency 2 2 2 2 2 2 3 2 2 6" xfId="26800" xr:uid="{7DE9356D-F89A-4241-90B3-615C9162C5E1}"/>
    <cellStyle name="Currency 2 2 2 2 2 2 3 2 2 7" xfId="41684" xr:uid="{68E94DD1-AADA-498F-A5D7-686DAF744E9F}"/>
    <cellStyle name="Currency 2 2 2 2 2 2 3 2 3" xfId="7975" xr:uid="{BF9EB9E4-69ED-4FD4-86A7-CB651FA4F3B6}"/>
    <cellStyle name="Currency 2 2 2 2 2 2 3 2 3 2" xfId="11397" xr:uid="{91470EC7-B1CC-4B49-BADF-C8FF87F00E5A}"/>
    <cellStyle name="Currency 2 2 2 2 2 2 3 2 3 2 2" xfId="25087" xr:uid="{1D39F835-530A-4B9B-AEB7-D9CE115FA0C8}"/>
    <cellStyle name="Currency 2 2 2 2 2 2 3 2 3 2 2 2" xfId="38779" xr:uid="{AFD57244-4D82-4685-A0DF-CD7FE482F2C6}"/>
    <cellStyle name="Currency 2 2 2 2 2 2 3 2 3 2 2 3" xfId="53663" xr:uid="{3E278BE4-A3A1-450E-9CCE-599F2BF9288F}"/>
    <cellStyle name="Currency 2 2 2 2 2 2 3 2 3 2 3" xfId="18243" xr:uid="{06A5DF87-35D6-4A56-9302-5E97FD970C2F}"/>
    <cellStyle name="Currency 2 2 2 2 2 2 3 2 3 2 4" xfId="31933" xr:uid="{0B243C78-95B4-40B2-932C-BF730948292E}"/>
    <cellStyle name="Currency 2 2 2 2 2 2 3 2 3 2 5" xfId="46817" xr:uid="{077344AC-3B72-4AF5-9E20-71008114AE75}"/>
    <cellStyle name="Currency 2 2 2 2 2 2 3 2 3 3" xfId="21665" xr:uid="{43B74E1F-F7C4-4A25-8A46-7BFFFA6B22C9}"/>
    <cellStyle name="Currency 2 2 2 2 2 2 3 2 3 3 2" xfId="35357" xr:uid="{24AE7F57-C217-4041-B2BA-13C4E634DEBC}"/>
    <cellStyle name="Currency 2 2 2 2 2 2 3 2 3 3 3" xfId="50241" xr:uid="{F092AFCD-9EAF-48F8-AE6E-0E92E8982386}"/>
    <cellStyle name="Currency 2 2 2 2 2 2 3 2 3 4" xfId="14821" xr:uid="{5E83B39F-C7A8-4F2E-B780-2073E95912F4}"/>
    <cellStyle name="Currency 2 2 2 2 2 2 3 2 3 5" xfId="28511" xr:uid="{9DF6AE37-72F8-4EB4-9698-6B38B668FF35}"/>
    <cellStyle name="Currency 2 2 2 2 2 2 3 2 3 6" xfId="43395" xr:uid="{3090126F-86D2-4F68-89AA-EE7A7E3F30CC}"/>
    <cellStyle name="Currency 2 2 2 2 2 2 3 2 4" xfId="9685" xr:uid="{6EBC4C83-5799-4BB1-A063-4E7B658B441A}"/>
    <cellStyle name="Currency 2 2 2 2 2 2 3 2 4 2" xfId="23375" xr:uid="{3862AF8E-77A2-4E07-910B-29ED074F0566}"/>
    <cellStyle name="Currency 2 2 2 2 2 2 3 2 4 2 2" xfId="37067" xr:uid="{1862445F-8D69-4F68-877C-6FA9B22D4BEA}"/>
    <cellStyle name="Currency 2 2 2 2 2 2 3 2 4 2 3" xfId="51951" xr:uid="{F2D20329-EB6E-4BA7-AC15-D468118CE823}"/>
    <cellStyle name="Currency 2 2 2 2 2 2 3 2 4 3" xfId="16531" xr:uid="{B7E32BEF-F12D-49E6-9E0E-32015FC1A9FE}"/>
    <cellStyle name="Currency 2 2 2 2 2 2 3 2 4 4" xfId="30221" xr:uid="{44141A00-C7CF-4203-80DB-3467A9257C97}"/>
    <cellStyle name="Currency 2 2 2 2 2 2 3 2 4 5" xfId="45105" xr:uid="{231D8F91-4352-4B7F-AD73-411C13BD75AA}"/>
    <cellStyle name="Currency 2 2 2 2 2 2 3 2 5" xfId="19953" xr:uid="{AF324823-157B-476D-BB83-E09D549AC7D5}"/>
    <cellStyle name="Currency 2 2 2 2 2 2 3 2 5 2" xfId="33645" xr:uid="{AF9B1122-97F6-468F-8615-ECD29C3531E9}"/>
    <cellStyle name="Currency 2 2 2 2 2 2 3 2 5 3" xfId="48529" xr:uid="{2B4674F4-EAC8-4354-A2AC-431B59E6E902}"/>
    <cellStyle name="Currency 2 2 2 2 2 2 3 2 6" xfId="13109" xr:uid="{8D886B23-8E58-478F-BAEC-92412F765380}"/>
    <cellStyle name="Currency 2 2 2 2 2 2 3 2 7" xfId="26799" xr:uid="{85786DC3-EAD2-43E5-8DAB-8E81C15528E2}"/>
    <cellStyle name="Currency 2 2 2 2 2 2 3 2 8" xfId="41683" xr:uid="{42CCEA47-14D6-4DB9-AB2F-D97B2E756D36}"/>
    <cellStyle name="Currency 2 2 2 2 2 2 3 3" xfId="6264" xr:uid="{7C982F2A-4754-4742-ABA0-137BA4F3E6BA}"/>
    <cellStyle name="Currency 2 2 2 2 2 2 3 3 2" xfId="7977" xr:uid="{AB2D39E9-B0D0-4680-A41A-E0F53E7160AA}"/>
    <cellStyle name="Currency 2 2 2 2 2 2 3 3 2 2" xfId="11399" xr:uid="{8ACE7BE6-1AA8-49C2-9728-54584D4FD3B1}"/>
    <cellStyle name="Currency 2 2 2 2 2 2 3 3 2 2 2" xfId="25089" xr:uid="{BCA542E4-83E4-4984-B0DF-E9B280CFB5CD}"/>
    <cellStyle name="Currency 2 2 2 2 2 2 3 3 2 2 2 2" xfId="38781" xr:uid="{77FC0602-EB33-4896-BC36-940594EEDBAC}"/>
    <cellStyle name="Currency 2 2 2 2 2 2 3 3 2 2 2 3" xfId="53665" xr:uid="{274D9CB5-897D-4FB5-8A24-E40BFE6EF0E3}"/>
    <cellStyle name="Currency 2 2 2 2 2 2 3 3 2 2 3" xfId="18245" xr:uid="{14D68A28-75E6-49B2-9ABB-4F7AD287B0B5}"/>
    <cellStyle name="Currency 2 2 2 2 2 2 3 3 2 2 4" xfId="31935" xr:uid="{0B64E255-8F2F-4598-B915-9AE8005B98CF}"/>
    <cellStyle name="Currency 2 2 2 2 2 2 3 3 2 2 5" xfId="46819" xr:uid="{8A7FAEB8-87F6-4BAE-9EDE-3658C4A6F064}"/>
    <cellStyle name="Currency 2 2 2 2 2 2 3 3 2 3" xfId="21667" xr:uid="{456D1CC5-300D-42F4-AA99-D2332A1A5EF0}"/>
    <cellStyle name="Currency 2 2 2 2 2 2 3 3 2 3 2" xfId="35359" xr:uid="{94CAF204-F26E-4CBE-928A-FDC608BE16FA}"/>
    <cellStyle name="Currency 2 2 2 2 2 2 3 3 2 3 3" xfId="50243" xr:uid="{A0F03747-6CFB-45A3-82C0-AE06BC5D0404}"/>
    <cellStyle name="Currency 2 2 2 2 2 2 3 3 2 4" xfId="14823" xr:uid="{B6BD9F2A-D495-42C5-B525-E25D29283271}"/>
    <cellStyle name="Currency 2 2 2 2 2 2 3 3 2 5" xfId="28513" xr:uid="{3CD94E74-985F-4943-B256-886914FC184E}"/>
    <cellStyle name="Currency 2 2 2 2 2 2 3 3 2 6" xfId="43397" xr:uid="{34A238C2-9826-49E4-9DD1-457B49541916}"/>
    <cellStyle name="Currency 2 2 2 2 2 2 3 3 3" xfId="9687" xr:uid="{FF9AB594-14BF-43EA-838B-ABF11691427B}"/>
    <cellStyle name="Currency 2 2 2 2 2 2 3 3 3 2" xfId="23377" xr:uid="{09A783BF-4C01-47EB-A2F8-040FC9122365}"/>
    <cellStyle name="Currency 2 2 2 2 2 2 3 3 3 2 2" xfId="37069" xr:uid="{F167C186-7919-48FF-9AB7-57121C94C535}"/>
    <cellStyle name="Currency 2 2 2 2 2 2 3 3 3 2 3" xfId="51953" xr:uid="{B8837AE4-7C7C-4533-B074-B356E91C34CB}"/>
    <cellStyle name="Currency 2 2 2 2 2 2 3 3 3 3" xfId="16533" xr:uid="{97FBB70A-DBCA-4C7F-A319-8E9EE846911C}"/>
    <cellStyle name="Currency 2 2 2 2 2 2 3 3 3 4" xfId="30223" xr:uid="{70D3EB28-C7BA-4EFC-8FC4-E0AE770FDF17}"/>
    <cellStyle name="Currency 2 2 2 2 2 2 3 3 3 5" xfId="45107" xr:uid="{B4753E25-4E6A-46B3-8B76-DF33381C7839}"/>
    <cellStyle name="Currency 2 2 2 2 2 2 3 3 4" xfId="19955" xr:uid="{7C97D96C-78DB-41B6-90EC-85588D549D69}"/>
    <cellStyle name="Currency 2 2 2 2 2 2 3 3 4 2" xfId="33647" xr:uid="{BB3A186C-2B43-4376-8EF2-C7CC23496C12}"/>
    <cellStyle name="Currency 2 2 2 2 2 2 3 3 4 3" xfId="48531" xr:uid="{4CF780DA-3613-4847-875A-9F938ED473D1}"/>
    <cellStyle name="Currency 2 2 2 2 2 2 3 3 5" xfId="13111" xr:uid="{C9AE2C7A-899B-474F-9AEE-22B2D0B5EDF2}"/>
    <cellStyle name="Currency 2 2 2 2 2 2 3 3 6" xfId="26801" xr:uid="{405EC64F-1E9D-40A7-8089-A5561813D73B}"/>
    <cellStyle name="Currency 2 2 2 2 2 2 3 3 7" xfId="41685" xr:uid="{A2E33A87-B30D-44E1-AF6E-72E672D46BD5}"/>
    <cellStyle name="Currency 2 2 2 2 2 2 3 4" xfId="6265" xr:uid="{C8D152E2-A016-4FAD-9C64-3BD1C6C76165}"/>
    <cellStyle name="Currency 2 2 2 2 2 2 3 4 2" xfId="7978" xr:uid="{8C10D801-8838-4549-BC44-62C48A9659D2}"/>
    <cellStyle name="Currency 2 2 2 2 2 2 3 4 2 2" xfId="11400" xr:uid="{A770B8CB-BFE5-44E8-B851-C641921602EF}"/>
    <cellStyle name="Currency 2 2 2 2 2 2 3 4 2 2 2" xfId="25090" xr:uid="{5672A0F4-E0D4-443D-A02C-8D2092347072}"/>
    <cellStyle name="Currency 2 2 2 2 2 2 3 4 2 2 2 2" xfId="38782" xr:uid="{6BA3936F-B4EA-45BD-9D47-663FFD9CC7CB}"/>
    <cellStyle name="Currency 2 2 2 2 2 2 3 4 2 2 2 3" xfId="53666" xr:uid="{D9636B56-67FD-45F4-895B-68EADB3E4FE0}"/>
    <cellStyle name="Currency 2 2 2 2 2 2 3 4 2 2 3" xfId="18246" xr:uid="{081C7511-A1F8-4643-9EEA-EF0D570BABBB}"/>
    <cellStyle name="Currency 2 2 2 2 2 2 3 4 2 2 4" xfId="31936" xr:uid="{BED2AA56-F1E5-4285-8822-15FD31EA65D7}"/>
    <cellStyle name="Currency 2 2 2 2 2 2 3 4 2 2 5" xfId="46820" xr:uid="{561FBF46-8F73-469B-90C3-2C17D18EF00C}"/>
    <cellStyle name="Currency 2 2 2 2 2 2 3 4 2 3" xfId="21668" xr:uid="{C3CFB15E-5A74-4A26-9E8E-2B52A73431C5}"/>
    <cellStyle name="Currency 2 2 2 2 2 2 3 4 2 3 2" xfId="35360" xr:uid="{99A270A3-A0D4-4826-8DC9-C90AF3106A26}"/>
    <cellStyle name="Currency 2 2 2 2 2 2 3 4 2 3 3" xfId="50244" xr:uid="{A968524F-FEEC-40DF-87D9-35DCE419FAFB}"/>
    <cellStyle name="Currency 2 2 2 2 2 2 3 4 2 4" xfId="14824" xr:uid="{3EE69A8E-FA59-44A2-9422-9481D9B92A1A}"/>
    <cellStyle name="Currency 2 2 2 2 2 2 3 4 2 5" xfId="28514" xr:uid="{3FCA6526-820C-47D3-99B4-81EFB380722C}"/>
    <cellStyle name="Currency 2 2 2 2 2 2 3 4 2 6" xfId="43398" xr:uid="{4A9E3B87-1F6A-4D46-BA41-30BA18FF1FB0}"/>
    <cellStyle name="Currency 2 2 2 2 2 2 3 4 3" xfId="9688" xr:uid="{A6EB0AA7-87CB-4277-82D0-917DC0A13392}"/>
    <cellStyle name="Currency 2 2 2 2 2 2 3 4 3 2" xfId="23378" xr:uid="{A3156F19-FC58-48EA-99E2-0577BE24C33C}"/>
    <cellStyle name="Currency 2 2 2 2 2 2 3 4 3 2 2" xfId="37070" xr:uid="{69C38B03-0236-4FC1-BD44-D7E67BB0F072}"/>
    <cellStyle name="Currency 2 2 2 2 2 2 3 4 3 2 3" xfId="51954" xr:uid="{20858999-5560-4F56-ACF1-F99D770E9F2F}"/>
    <cellStyle name="Currency 2 2 2 2 2 2 3 4 3 3" xfId="16534" xr:uid="{A93F6FBA-4EB6-4D21-8EAD-D795FADA453F}"/>
    <cellStyle name="Currency 2 2 2 2 2 2 3 4 3 4" xfId="30224" xr:uid="{15C7A277-DFDE-473B-962F-2E87D1F74D60}"/>
    <cellStyle name="Currency 2 2 2 2 2 2 3 4 3 5" xfId="45108" xr:uid="{8B86A7DA-4041-4183-8BC4-0627F1E8B23A}"/>
    <cellStyle name="Currency 2 2 2 2 2 2 3 4 4" xfId="19956" xr:uid="{90789D89-2311-4B4F-9671-17E987620E8D}"/>
    <cellStyle name="Currency 2 2 2 2 2 2 3 4 4 2" xfId="33648" xr:uid="{233DC04D-15DE-4370-AA75-70767F99D89A}"/>
    <cellStyle name="Currency 2 2 2 2 2 2 3 4 4 3" xfId="48532" xr:uid="{41B832CF-FD04-41AF-BD3D-A0572D0C1CFD}"/>
    <cellStyle name="Currency 2 2 2 2 2 2 3 4 5" xfId="13112" xr:uid="{C61DA38D-26C6-4256-9E7E-24C876781CDF}"/>
    <cellStyle name="Currency 2 2 2 2 2 2 3 4 6" xfId="26802" xr:uid="{5D366965-DE14-42E1-859C-09A135D6C999}"/>
    <cellStyle name="Currency 2 2 2 2 2 2 3 4 7" xfId="41686" xr:uid="{1AFC5C41-FFCB-4828-9897-77F83293E746}"/>
    <cellStyle name="Currency 2 2 2 2 2 2 3 5" xfId="7974" xr:uid="{4212BA76-3DD5-4ABB-8607-10D0B93612F9}"/>
    <cellStyle name="Currency 2 2 2 2 2 2 3 5 2" xfId="11396" xr:uid="{FBF79A91-186B-406A-A016-77C1686AF212}"/>
    <cellStyle name="Currency 2 2 2 2 2 2 3 5 2 2" xfId="25086" xr:uid="{D2D28C57-348A-4881-9DFA-3D459E93A64A}"/>
    <cellStyle name="Currency 2 2 2 2 2 2 3 5 2 2 2" xfId="38778" xr:uid="{C2B70F4B-CB60-4781-94C1-B824C64DA80C}"/>
    <cellStyle name="Currency 2 2 2 2 2 2 3 5 2 2 3" xfId="53662" xr:uid="{CA090DFA-353C-45B3-97A1-C36D3FB09FC2}"/>
    <cellStyle name="Currency 2 2 2 2 2 2 3 5 2 3" xfId="18242" xr:uid="{4A070A2B-EAEA-4985-B977-EE31CB58374F}"/>
    <cellStyle name="Currency 2 2 2 2 2 2 3 5 2 4" xfId="31932" xr:uid="{1377F648-48F6-4076-88D4-7CBA3C2E16EA}"/>
    <cellStyle name="Currency 2 2 2 2 2 2 3 5 2 5" xfId="46816" xr:uid="{9841B8E2-EB9C-4514-A017-1EA934469EC2}"/>
    <cellStyle name="Currency 2 2 2 2 2 2 3 5 3" xfId="21664" xr:uid="{0058629A-5675-4EE6-A2EF-283D6266969C}"/>
    <cellStyle name="Currency 2 2 2 2 2 2 3 5 3 2" xfId="35356" xr:uid="{6D3EFA67-2506-4C3D-B48C-5553B00F62F0}"/>
    <cellStyle name="Currency 2 2 2 2 2 2 3 5 3 3" xfId="50240" xr:uid="{14E87A92-473B-4057-AA7A-CB7F615DB02C}"/>
    <cellStyle name="Currency 2 2 2 2 2 2 3 5 4" xfId="14820" xr:uid="{B0CFB997-0A5B-4024-B152-C4C533B910AA}"/>
    <cellStyle name="Currency 2 2 2 2 2 2 3 5 5" xfId="28510" xr:uid="{F3723228-57BE-48C1-9989-CB1484110A95}"/>
    <cellStyle name="Currency 2 2 2 2 2 2 3 5 6" xfId="43394" xr:uid="{BD3CACFE-27D0-461E-AB13-73D5F5C39A17}"/>
    <cellStyle name="Currency 2 2 2 2 2 2 3 6" xfId="9684" xr:uid="{D6A2F5B4-8D7D-4B1E-AC31-33FE9F5A5F03}"/>
    <cellStyle name="Currency 2 2 2 2 2 2 3 6 2" xfId="23374" xr:uid="{3E293B75-1FF9-49A9-AC11-BD3A7881A05B}"/>
    <cellStyle name="Currency 2 2 2 2 2 2 3 6 2 2" xfId="37066" xr:uid="{E68A36E8-D978-4A01-83EC-2D99755831ED}"/>
    <cellStyle name="Currency 2 2 2 2 2 2 3 6 2 3" xfId="51950" xr:uid="{C9A4BDA2-509B-457C-8ED1-14D073760B63}"/>
    <cellStyle name="Currency 2 2 2 2 2 2 3 6 3" xfId="16530" xr:uid="{0B2E959D-7716-4C5F-9FF1-1F545180246A}"/>
    <cellStyle name="Currency 2 2 2 2 2 2 3 6 4" xfId="30220" xr:uid="{784C3242-A2E3-49A7-AA7A-3255799AED26}"/>
    <cellStyle name="Currency 2 2 2 2 2 2 3 6 5" xfId="45104" xr:uid="{520304E2-1E79-4E49-B44F-8FBC0309F8B6}"/>
    <cellStyle name="Currency 2 2 2 2 2 2 3 7" xfId="19952" xr:uid="{6D05D027-0F85-4854-BAED-EF2A86D2157C}"/>
    <cellStyle name="Currency 2 2 2 2 2 2 3 7 2" xfId="33644" xr:uid="{6C77262E-E52F-4E9C-9318-16C4DABF7A0E}"/>
    <cellStyle name="Currency 2 2 2 2 2 2 3 7 3" xfId="48528" xr:uid="{547395AD-7A7F-49B5-96BF-773A5B23E70F}"/>
    <cellStyle name="Currency 2 2 2 2 2 2 3 8" xfId="13108" xr:uid="{B9706386-B216-4CE5-9BD2-7DFC90B74559}"/>
    <cellStyle name="Currency 2 2 2 2 2 2 3 9" xfId="26798" xr:uid="{A075AF0D-BDB2-41FD-ACFD-04247EDFB87B}"/>
    <cellStyle name="Currency 2 2 2 2 2 2 4" xfId="6266" xr:uid="{53774F67-7628-4343-A557-B88CF4B1DDCF}"/>
    <cellStyle name="Currency 2 2 2 2 2 2 4 10" xfId="41687" xr:uid="{39536B7A-BD99-4764-B06C-F8303B2AB13E}"/>
    <cellStyle name="Currency 2 2 2 2 2 2 4 2" xfId="6267" xr:uid="{6F554EFC-08EF-44F1-BDC4-F87E9766F185}"/>
    <cellStyle name="Currency 2 2 2 2 2 2 4 2 2" xfId="6268" xr:uid="{19F1348E-EDCE-4AF3-BE13-FD7273EFEF6C}"/>
    <cellStyle name="Currency 2 2 2 2 2 2 4 2 2 2" xfId="7981" xr:uid="{E910BDE8-071A-4E57-ACA5-31A157A314AD}"/>
    <cellStyle name="Currency 2 2 2 2 2 2 4 2 2 2 2" xfId="11403" xr:uid="{0262E481-961C-4403-A4B7-B84A479DFCCD}"/>
    <cellStyle name="Currency 2 2 2 2 2 2 4 2 2 2 2 2" xfId="25093" xr:uid="{33780F19-8540-40DC-8D7F-FE94A109AD74}"/>
    <cellStyle name="Currency 2 2 2 2 2 2 4 2 2 2 2 2 2" xfId="38785" xr:uid="{5DB26CB6-8F45-48F8-9117-2F015BA12BDB}"/>
    <cellStyle name="Currency 2 2 2 2 2 2 4 2 2 2 2 2 3" xfId="53669" xr:uid="{A3D82965-4405-4F5D-9735-D27A4D77FE76}"/>
    <cellStyle name="Currency 2 2 2 2 2 2 4 2 2 2 2 3" xfId="18249" xr:uid="{5E2DE538-266C-4FF3-950D-F74E81EB75D3}"/>
    <cellStyle name="Currency 2 2 2 2 2 2 4 2 2 2 2 4" xfId="31939" xr:uid="{CE7F4882-E12E-4CE1-ABAC-F5BAFCCC6D63}"/>
    <cellStyle name="Currency 2 2 2 2 2 2 4 2 2 2 2 5" xfId="46823" xr:uid="{EABFFB87-49D4-4FBF-81B1-862DC49A87C7}"/>
    <cellStyle name="Currency 2 2 2 2 2 2 4 2 2 2 3" xfId="21671" xr:uid="{167B01C3-4BA1-48A8-9B05-55E08A65F467}"/>
    <cellStyle name="Currency 2 2 2 2 2 2 4 2 2 2 3 2" xfId="35363" xr:uid="{7DF5F3C2-7415-4C03-9852-8E174BA63F65}"/>
    <cellStyle name="Currency 2 2 2 2 2 2 4 2 2 2 3 3" xfId="50247" xr:uid="{316E6724-AD35-40D3-86DF-01139FF24327}"/>
    <cellStyle name="Currency 2 2 2 2 2 2 4 2 2 2 4" xfId="14827" xr:uid="{29CDE034-D71E-41E0-853B-79473C4D28A3}"/>
    <cellStyle name="Currency 2 2 2 2 2 2 4 2 2 2 5" xfId="28517" xr:uid="{0B1931E4-DC8E-42EE-A5B4-A52416D8B9C7}"/>
    <cellStyle name="Currency 2 2 2 2 2 2 4 2 2 2 6" xfId="43401" xr:uid="{1542C5A2-C6A0-4DEC-8C45-8F67B7D3D436}"/>
    <cellStyle name="Currency 2 2 2 2 2 2 4 2 2 3" xfId="9691" xr:uid="{82EA9248-79B5-4BCA-AB0A-F01B7C4047BE}"/>
    <cellStyle name="Currency 2 2 2 2 2 2 4 2 2 3 2" xfId="23381" xr:uid="{11AB655D-C907-4038-B779-208A6DD218A2}"/>
    <cellStyle name="Currency 2 2 2 2 2 2 4 2 2 3 2 2" xfId="37073" xr:uid="{A7EC393F-8E0F-4267-B922-01D061F85D1B}"/>
    <cellStyle name="Currency 2 2 2 2 2 2 4 2 2 3 2 3" xfId="51957" xr:uid="{C06BCB14-59FB-465E-B632-06D1282F4C68}"/>
    <cellStyle name="Currency 2 2 2 2 2 2 4 2 2 3 3" xfId="16537" xr:uid="{B085567E-05BF-42F7-A24E-9BB8A1265B1B}"/>
    <cellStyle name="Currency 2 2 2 2 2 2 4 2 2 3 4" xfId="30227" xr:uid="{C1C64F6D-2EEB-4C7A-A1F7-F36E0184559D}"/>
    <cellStyle name="Currency 2 2 2 2 2 2 4 2 2 3 5" xfId="45111" xr:uid="{C4EE6705-A56B-407E-AC70-3A49046312FA}"/>
    <cellStyle name="Currency 2 2 2 2 2 2 4 2 2 4" xfId="19959" xr:uid="{0505369D-9519-4070-97CF-2628887FEE29}"/>
    <cellStyle name="Currency 2 2 2 2 2 2 4 2 2 4 2" xfId="33651" xr:uid="{6ADE4DDB-7216-4766-854F-C31D275A72E1}"/>
    <cellStyle name="Currency 2 2 2 2 2 2 4 2 2 4 3" xfId="48535" xr:uid="{3DE43C9E-F9C1-4E4B-B56D-0EDB3665E47F}"/>
    <cellStyle name="Currency 2 2 2 2 2 2 4 2 2 5" xfId="13115" xr:uid="{6E1ADA58-E1C6-40AF-94F7-78A199688E12}"/>
    <cellStyle name="Currency 2 2 2 2 2 2 4 2 2 6" xfId="26805" xr:uid="{1539C6CD-EA14-4965-B559-4E74BA65767A}"/>
    <cellStyle name="Currency 2 2 2 2 2 2 4 2 2 7" xfId="41689" xr:uid="{E0C9FD93-2653-4BF8-8070-FEA0D4031766}"/>
    <cellStyle name="Currency 2 2 2 2 2 2 4 2 3" xfId="7980" xr:uid="{8224D5D1-8B77-49C3-98B4-B3D666A64B11}"/>
    <cellStyle name="Currency 2 2 2 2 2 2 4 2 3 2" xfId="11402" xr:uid="{E4374174-5491-411B-9AA9-8EDA07F50C76}"/>
    <cellStyle name="Currency 2 2 2 2 2 2 4 2 3 2 2" xfId="25092" xr:uid="{A6C69C46-679B-4582-861A-B5B532D039A1}"/>
    <cellStyle name="Currency 2 2 2 2 2 2 4 2 3 2 2 2" xfId="38784" xr:uid="{1740BE57-234D-428C-BEDA-65821FC43120}"/>
    <cellStyle name="Currency 2 2 2 2 2 2 4 2 3 2 2 3" xfId="53668" xr:uid="{EBBC65C9-8493-4557-9DE8-1A8141D2D676}"/>
    <cellStyle name="Currency 2 2 2 2 2 2 4 2 3 2 3" xfId="18248" xr:uid="{7E5C8BB7-667C-4B0B-8FDB-20D1FE76ACCF}"/>
    <cellStyle name="Currency 2 2 2 2 2 2 4 2 3 2 4" xfId="31938" xr:uid="{F3F3B648-B4BB-45B1-80AE-98E981B046E9}"/>
    <cellStyle name="Currency 2 2 2 2 2 2 4 2 3 2 5" xfId="46822" xr:uid="{7F9CF8D2-1DEE-4F24-86AD-46F4B894442C}"/>
    <cellStyle name="Currency 2 2 2 2 2 2 4 2 3 3" xfId="21670" xr:uid="{C8201948-F424-48B7-9823-FA89BB5C687A}"/>
    <cellStyle name="Currency 2 2 2 2 2 2 4 2 3 3 2" xfId="35362" xr:uid="{7B6B000E-8EDA-4E63-96FD-A1FF9B957552}"/>
    <cellStyle name="Currency 2 2 2 2 2 2 4 2 3 3 3" xfId="50246" xr:uid="{F70B388C-1B24-4284-B83D-DD56A0290A4F}"/>
    <cellStyle name="Currency 2 2 2 2 2 2 4 2 3 4" xfId="14826" xr:uid="{DBE9BE4F-240B-4CA0-8562-B6D1EE53039C}"/>
    <cellStyle name="Currency 2 2 2 2 2 2 4 2 3 5" xfId="28516" xr:uid="{8F5C4F12-4CBF-4FEC-86DF-7729F88EB9EF}"/>
    <cellStyle name="Currency 2 2 2 2 2 2 4 2 3 6" xfId="43400" xr:uid="{3B8D5C3B-F118-4A1A-BED1-771D917E4BDB}"/>
    <cellStyle name="Currency 2 2 2 2 2 2 4 2 4" xfId="9690" xr:uid="{8F224B62-8381-44BA-BCBA-FE748F2A8739}"/>
    <cellStyle name="Currency 2 2 2 2 2 2 4 2 4 2" xfId="23380" xr:uid="{D257EB58-76A3-493F-BE3C-837F5A976CBA}"/>
    <cellStyle name="Currency 2 2 2 2 2 2 4 2 4 2 2" xfId="37072" xr:uid="{C5A4515B-C6DD-48A6-8883-3F9770726FD9}"/>
    <cellStyle name="Currency 2 2 2 2 2 2 4 2 4 2 3" xfId="51956" xr:uid="{6B81AC64-7908-4478-9209-6BC14A9A5AD2}"/>
    <cellStyle name="Currency 2 2 2 2 2 2 4 2 4 3" xfId="16536" xr:uid="{A90EC5C3-7892-4453-9E88-D2F4C4E2801C}"/>
    <cellStyle name="Currency 2 2 2 2 2 2 4 2 4 4" xfId="30226" xr:uid="{447593A0-122A-4868-87F9-C7F552EDDE26}"/>
    <cellStyle name="Currency 2 2 2 2 2 2 4 2 4 5" xfId="45110" xr:uid="{BA0AFDD3-F473-40FC-85C9-50C6DB0BD47F}"/>
    <cellStyle name="Currency 2 2 2 2 2 2 4 2 5" xfId="19958" xr:uid="{45454245-1EF5-4EA4-8965-01228FB5CA2C}"/>
    <cellStyle name="Currency 2 2 2 2 2 2 4 2 5 2" xfId="33650" xr:uid="{64239B3B-6BD9-40C5-A081-DA5E43FBDD6D}"/>
    <cellStyle name="Currency 2 2 2 2 2 2 4 2 5 3" xfId="48534" xr:uid="{72EE2612-1D15-402C-AEBA-E0BABD317FFB}"/>
    <cellStyle name="Currency 2 2 2 2 2 2 4 2 6" xfId="13114" xr:uid="{461F91CB-09B0-4E40-9418-11AB9411A485}"/>
    <cellStyle name="Currency 2 2 2 2 2 2 4 2 7" xfId="26804" xr:uid="{426B20E5-1F3C-43A3-BF99-C48F1284E823}"/>
    <cellStyle name="Currency 2 2 2 2 2 2 4 2 8" xfId="41688" xr:uid="{33CC6FB6-0E2C-4A41-BE5F-73835FE40EF5}"/>
    <cellStyle name="Currency 2 2 2 2 2 2 4 3" xfId="6269" xr:uid="{B61E40A9-4121-42E5-B18C-2563BA3A3CA8}"/>
    <cellStyle name="Currency 2 2 2 2 2 2 4 3 2" xfId="7982" xr:uid="{A2884184-B697-4212-BACC-7753CE4B8EBF}"/>
    <cellStyle name="Currency 2 2 2 2 2 2 4 3 2 2" xfId="11404" xr:uid="{0CD5B973-F3AF-48E5-B268-6F73196A0B99}"/>
    <cellStyle name="Currency 2 2 2 2 2 2 4 3 2 2 2" xfId="25094" xr:uid="{B014BD0A-9AA6-4A35-BC78-F7DA69CB2C3E}"/>
    <cellStyle name="Currency 2 2 2 2 2 2 4 3 2 2 2 2" xfId="38786" xr:uid="{86B68C28-443F-4966-B493-0550448694EF}"/>
    <cellStyle name="Currency 2 2 2 2 2 2 4 3 2 2 2 3" xfId="53670" xr:uid="{1584E782-7624-456A-A468-353985BD3418}"/>
    <cellStyle name="Currency 2 2 2 2 2 2 4 3 2 2 3" xfId="18250" xr:uid="{B7E785F6-A0D1-4589-A87F-F1A5A4452BA2}"/>
    <cellStyle name="Currency 2 2 2 2 2 2 4 3 2 2 4" xfId="31940" xr:uid="{04C17D50-70DE-4052-9B54-8BD381DB9532}"/>
    <cellStyle name="Currency 2 2 2 2 2 2 4 3 2 2 5" xfId="46824" xr:uid="{F02D2CE8-9C3D-4492-8702-7192142B76C1}"/>
    <cellStyle name="Currency 2 2 2 2 2 2 4 3 2 3" xfId="21672" xr:uid="{ABCD85C6-434F-4E73-A791-D8C036FD1C45}"/>
    <cellStyle name="Currency 2 2 2 2 2 2 4 3 2 3 2" xfId="35364" xr:uid="{4426D7F7-7177-454D-B3C5-EA6CEF7CF470}"/>
    <cellStyle name="Currency 2 2 2 2 2 2 4 3 2 3 3" xfId="50248" xr:uid="{2DE7A04B-E8E4-4C63-A327-B4B0C1D6D9AC}"/>
    <cellStyle name="Currency 2 2 2 2 2 2 4 3 2 4" xfId="14828" xr:uid="{3F8A8BDD-98A7-44A3-BFED-ED2CA9D2293D}"/>
    <cellStyle name="Currency 2 2 2 2 2 2 4 3 2 5" xfId="28518" xr:uid="{3BB9437D-67F6-4DB5-A3BE-E64ACB0DDB7E}"/>
    <cellStyle name="Currency 2 2 2 2 2 2 4 3 2 6" xfId="43402" xr:uid="{65BC2813-C8FE-487D-A99C-1F71D42D3526}"/>
    <cellStyle name="Currency 2 2 2 2 2 2 4 3 3" xfId="9692" xr:uid="{3221C603-C1BD-4FBC-9838-D765B01F9A63}"/>
    <cellStyle name="Currency 2 2 2 2 2 2 4 3 3 2" xfId="23382" xr:uid="{1E268EC6-38E6-402C-8421-66757DD1BB4C}"/>
    <cellStyle name="Currency 2 2 2 2 2 2 4 3 3 2 2" xfId="37074" xr:uid="{0030BFEE-A74D-4BFC-885A-75B695E86038}"/>
    <cellStyle name="Currency 2 2 2 2 2 2 4 3 3 2 3" xfId="51958" xr:uid="{DEBC2315-F049-4C69-AB72-2B2F20972FB1}"/>
    <cellStyle name="Currency 2 2 2 2 2 2 4 3 3 3" xfId="16538" xr:uid="{790A880B-2B6D-42BF-A7BC-C8D9ABD89880}"/>
    <cellStyle name="Currency 2 2 2 2 2 2 4 3 3 4" xfId="30228" xr:uid="{9D7CE257-9844-4D18-9257-E7E7D08785FA}"/>
    <cellStyle name="Currency 2 2 2 2 2 2 4 3 3 5" xfId="45112" xr:uid="{1C82BB79-198E-4407-A20D-81DFC3286BB6}"/>
    <cellStyle name="Currency 2 2 2 2 2 2 4 3 4" xfId="19960" xr:uid="{099BBE81-6B9F-4797-8896-F00BB73404EA}"/>
    <cellStyle name="Currency 2 2 2 2 2 2 4 3 4 2" xfId="33652" xr:uid="{B97A2B76-E8DF-47DE-877C-B67200D7D53F}"/>
    <cellStyle name="Currency 2 2 2 2 2 2 4 3 4 3" xfId="48536" xr:uid="{95407671-9964-46C6-93B7-2B48230C5326}"/>
    <cellStyle name="Currency 2 2 2 2 2 2 4 3 5" xfId="13116" xr:uid="{20142145-E923-4647-B53E-F7A9BDC867A0}"/>
    <cellStyle name="Currency 2 2 2 2 2 2 4 3 6" xfId="26806" xr:uid="{0F5C208C-0F89-4814-AC8F-E7F1788D47F2}"/>
    <cellStyle name="Currency 2 2 2 2 2 2 4 3 7" xfId="41690" xr:uid="{03F2C96B-26EC-4BA7-925F-D5AA427C5C59}"/>
    <cellStyle name="Currency 2 2 2 2 2 2 4 4" xfId="6270" xr:uid="{DE1B7FDA-44E6-44AC-97BF-CC6EAA3CBA57}"/>
    <cellStyle name="Currency 2 2 2 2 2 2 4 4 2" xfId="7983" xr:uid="{C04B6E26-9AD4-4EE6-A44E-1B69D5B1C72C}"/>
    <cellStyle name="Currency 2 2 2 2 2 2 4 4 2 2" xfId="11405" xr:uid="{68B3FE4D-BED3-4810-B3AD-D332813BBC45}"/>
    <cellStyle name="Currency 2 2 2 2 2 2 4 4 2 2 2" xfId="25095" xr:uid="{BA285A5E-18E5-4DA2-90EC-1484B463A1A0}"/>
    <cellStyle name="Currency 2 2 2 2 2 2 4 4 2 2 2 2" xfId="38787" xr:uid="{CD583F30-8115-4484-9217-0C44075D381A}"/>
    <cellStyle name="Currency 2 2 2 2 2 2 4 4 2 2 2 3" xfId="53671" xr:uid="{09D0AA9F-CC98-47AA-BB02-A91DF4DEDF78}"/>
    <cellStyle name="Currency 2 2 2 2 2 2 4 4 2 2 3" xfId="18251" xr:uid="{BA33471A-30DE-46B1-A2B5-4AECA9184A39}"/>
    <cellStyle name="Currency 2 2 2 2 2 2 4 4 2 2 4" xfId="31941" xr:uid="{B8E9627A-0605-414C-935E-6F7E3F889B88}"/>
    <cellStyle name="Currency 2 2 2 2 2 2 4 4 2 2 5" xfId="46825" xr:uid="{B6879936-4EE0-4A0F-90F0-9F72D23B91F8}"/>
    <cellStyle name="Currency 2 2 2 2 2 2 4 4 2 3" xfId="21673" xr:uid="{72C70633-7AF1-4F3D-B351-344BC9BE5A24}"/>
    <cellStyle name="Currency 2 2 2 2 2 2 4 4 2 3 2" xfId="35365" xr:uid="{3E7943EA-083F-4A95-A129-6AB2193F78C6}"/>
    <cellStyle name="Currency 2 2 2 2 2 2 4 4 2 3 3" xfId="50249" xr:uid="{2A3A8CF9-9932-4B14-987F-E3D95D2060EF}"/>
    <cellStyle name="Currency 2 2 2 2 2 2 4 4 2 4" xfId="14829" xr:uid="{3653C319-F357-4639-995A-95B4B4410D29}"/>
    <cellStyle name="Currency 2 2 2 2 2 2 4 4 2 5" xfId="28519" xr:uid="{4AB33856-2307-42FC-A16F-F3E86EF4A15F}"/>
    <cellStyle name="Currency 2 2 2 2 2 2 4 4 2 6" xfId="43403" xr:uid="{4C05D669-61E0-4BDB-A134-339BCC8562CE}"/>
    <cellStyle name="Currency 2 2 2 2 2 2 4 4 3" xfId="9693" xr:uid="{55137D3D-3E51-4968-BF0E-106897BA4E57}"/>
    <cellStyle name="Currency 2 2 2 2 2 2 4 4 3 2" xfId="23383" xr:uid="{FF773E5B-1830-48A8-AF67-489FDCF95584}"/>
    <cellStyle name="Currency 2 2 2 2 2 2 4 4 3 2 2" xfId="37075" xr:uid="{FC09EC99-AE9B-468D-A336-5839458FE56C}"/>
    <cellStyle name="Currency 2 2 2 2 2 2 4 4 3 2 3" xfId="51959" xr:uid="{34E5537A-E13F-47C3-8D09-A717E21ABD24}"/>
    <cellStyle name="Currency 2 2 2 2 2 2 4 4 3 3" xfId="16539" xr:uid="{3B8652C7-D37C-422C-BDAF-880897413B30}"/>
    <cellStyle name="Currency 2 2 2 2 2 2 4 4 3 4" xfId="30229" xr:uid="{8F3EC6EB-100C-443F-87E5-CCA27766816B}"/>
    <cellStyle name="Currency 2 2 2 2 2 2 4 4 3 5" xfId="45113" xr:uid="{634E3146-010F-4E46-8A46-6D71B6C8C3C5}"/>
    <cellStyle name="Currency 2 2 2 2 2 2 4 4 4" xfId="19961" xr:uid="{5974087A-69EF-43F3-B2B1-2DB318164E3E}"/>
    <cellStyle name="Currency 2 2 2 2 2 2 4 4 4 2" xfId="33653" xr:uid="{A4A01225-92A8-45BC-9684-5B2ACC3FFA8E}"/>
    <cellStyle name="Currency 2 2 2 2 2 2 4 4 4 3" xfId="48537" xr:uid="{EBCF9429-1D84-4DE4-BAF6-0374DA73595C}"/>
    <cellStyle name="Currency 2 2 2 2 2 2 4 4 5" xfId="13117" xr:uid="{6650E6AF-5F54-44BC-8490-8B5D22C06E75}"/>
    <cellStyle name="Currency 2 2 2 2 2 2 4 4 6" xfId="26807" xr:uid="{B179FE86-05DF-4547-A504-02D9FC3CE453}"/>
    <cellStyle name="Currency 2 2 2 2 2 2 4 4 7" xfId="41691" xr:uid="{076A6696-338D-4E69-A6C8-AA50B15CF8D2}"/>
    <cellStyle name="Currency 2 2 2 2 2 2 4 5" xfId="7979" xr:uid="{9C476361-08F0-4D02-AAAC-660FFF161D7A}"/>
    <cellStyle name="Currency 2 2 2 2 2 2 4 5 2" xfId="11401" xr:uid="{D2A13192-A3CF-473F-8B71-45504884B71E}"/>
    <cellStyle name="Currency 2 2 2 2 2 2 4 5 2 2" xfId="25091" xr:uid="{01F1B0BB-2268-4A65-8896-F5BDB5ACF3DC}"/>
    <cellStyle name="Currency 2 2 2 2 2 2 4 5 2 2 2" xfId="38783" xr:uid="{8A300F94-755F-4342-BFFA-11BD7A48D839}"/>
    <cellStyle name="Currency 2 2 2 2 2 2 4 5 2 2 3" xfId="53667" xr:uid="{B6C3DB49-A7D4-4DE1-891B-F793D7F5C1D9}"/>
    <cellStyle name="Currency 2 2 2 2 2 2 4 5 2 3" xfId="18247" xr:uid="{88AA1A49-5EDE-4F65-B049-DAC7FEADD815}"/>
    <cellStyle name="Currency 2 2 2 2 2 2 4 5 2 4" xfId="31937" xr:uid="{163A28DA-63ED-4872-8809-9F09F7723C1C}"/>
    <cellStyle name="Currency 2 2 2 2 2 2 4 5 2 5" xfId="46821" xr:uid="{40C2691C-9477-4DD5-AE17-F4B4E176754D}"/>
    <cellStyle name="Currency 2 2 2 2 2 2 4 5 3" xfId="21669" xr:uid="{923AB18A-5F14-499F-B962-FAB4236F0166}"/>
    <cellStyle name="Currency 2 2 2 2 2 2 4 5 3 2" xfId="35361" xr:uid="{F0711A46-6798-4C23-A27C-4DF77AB4E3FF}"/>
    <cellStyle name="Currency 2 2 2 2 2 2 4 5 3 3" xfId="50245" xr:uid="{6D882171-DFFA-4D66-A168-B70E10852960}"/>
    <cellStyle name="Currency 2 2 2 2 2 2 4 5 4" xfId="14825" xr:uid="{A1A7370F-69FF-4A80-81D6-FE97A25F46A6}"/>
    <cellStyle name="Currency 2 2 2 2 2 2 4 5 5" xfId="28515" xr:uid="{4EE7FD54-C26E-4FC5-BC85-9EBF543417A3}"/>
    <cellStyle name="Currency 2 2 2 2 2 2 4 5 6" xfId="43399" xr:uid="{87A29439-6E64-4AC5-84D2-934A0ED5A06B}"/>
    <cellStyle name="Currency 2 2 2 2 2 2 4 6" xfId="9689" xr:uid="{0CCD8E0D-C24D-4BE4-9639-4AB5B7CEEF24}"/>
    <cellStyle name="Currency 2 2 2 2 2 2 4 6 2" xfId="23379" xr:uid="{CB32D90A-3016-424B-9032-AF79451628B6}"/>
    <cellStyle name="Currency 2 2 2 2 2 2 4 6 2 2" xfId="37071" xr:uid="{F69C58C0-9AE1-4F55-B520-F9FCEDFB04B2}"/>
    <cellStyle name="Currency 2 2 2 2 2 2 4 6 2 3" xfId="51955" xr:uid="{4F23152D-BE5D-41DE-9973-E4C3372B5D2A}"/>
    <cellStyle name="Currency 2 2 2 2 2 2 4 6 3" xfId="16535" xr:uid="{D692ABCA-F171-4443-A773-F44031FE4064}"/>
    <cellStyle name="Currency 2 2 2 2 2 2 4 6 4" xfId="30225" xr:uid="{DDA35A9C-A5B9-4E83-93B2-6B5AEB9421A8}"/>
    <cellStyle name="Currency 2 2 2 2 2 2 4 6 5" xfId="45109" xr:uid="{E83ADF88-6AA0-40B7-9D87-A2DAB93CF8BE}"/>
    <cellStyle name="Currency 2 2 2 2 2 2 4 7" xfId="19957" xr:uid="{FBAA713D-7384-4E3D-A4BA-4F58E10963EB}"/>
    <cellStyle name="Currency 2 2 2 2 2 2 4 7 2" xfId="33649" xr:uid="{43CA89DF-E2B3-4710-B345-D85562C85938}"/>
    <cellStyle name="Currency 2 2 2 2 2 2 4 7 3" xfId="48533" xr:uid="{6EC32BAA-2DE7-4BD4-B8A0-164E04334C3F}"/>
    <cellStyle name="Currency 2 2 2 2 2 2 4 8" xfId="13113" xr:uid="{3161DA54-6CF6-41C7-997D-977A4EEEFFE2}"/>
    <cellStyle name="Currency 2 2 2 2 2 2 4 9" xfId="26803" xr:uid="{2B4A88AD-7174-4CA9-A890-1C767EA081BE}"/>
    <cellStyle name="Currency 2 2 2 2 2 2 5" xfId="6271" xr:uid="{FB699836-9FEE-4903-9886-2232A54FABE7}"/>
    <cellStyle name="Currency 2 2 2 2 2 2 5 2" xfId="6272" xr:uid="{5FAB2A74-44DD-4D4D-9FB3-43529BBC1A64}"/>
    <cellStyle name="Currency 2 2 2 2 2 2 5 2 2" xfId="7985" xr:uid="{4B476711-06A2-4B29-A48B-AB4BA82486BB}"/>
    <cellStyle name="Currency 2 2 2 2 2 2 5 2 2 2" xfId="11407" xr:uid="{A8020C0B-DEFD-4767-8B68-D967D95DD5A7}"/>
    <cellStyle name="Currency 2 2 2 2 2 2 5 2 2 2 2" xfId="25097" xr:uid="{6B8CC96F-AEA6-4A01-A66E-016DAB628E08}"/>
    <cellStyle name="Currency 2 2 2 2 2 2 5 2 2 2 2 2" xfId="38789" xr:uid="{4DAA5434-E409-4702-BF70-6C692EAD0875}"/>
    <cellStyle name="Currency 2 2 2 2 2 2 5 2 2 2 2 3" xfId="53673" xr:uid="{05352BCA-E6CF-4CB9-A870-B6E8F954AE21}"/>
    <cellStyle name="Currency 2 2 2 2 2 2 5 2 2 2 3" xfId="18253" xr:uid="{B82B56D3-BB9E-4CC1-83BA-D0CD95260426}"/>
    <cellStyle name="Currency 2 2 2 2 2 2 5 2 2 2 4" xfId="31943" xr:uid="{B84DA67C-FA9D-4B45-8D05-3AE3FC5D34C9}"/>
    <cellStyle name="Currency 2 2 2 2 2 2 5 2 2 2 5" xfId="46827" xr:uid="{5DC1E428-C798-4146-9ED3-40037375A538}"/>
    <cellStyle name="Currency 2 2 2 2 2 2 5 2 2 3" xfId="21675" xr:uid="{A78A71BF-80B2-4A1B-AB12-88F9392F59D1}"/>
    <cellStyle name="Currency 2 2 2 2 2 2 5 2 2 3 2" xfId="35367" xr:uid="{C2E129E8-E21A-46C3-AEC7-FAB42630F6A0}"/>
    <cellStyle name="Currency 2 2 2 2 2 2 5 2 2 3 3" xfId="50251" xr:uid="{6A935D69-8D02-4676-924E-86FB7686F513}"/>
    <cellStyle name="Currency 2 2 2 2 2 2 5 2 2 4" xfId="14831" xr:uid="{1A85DA36-FB36-444F-9643-29C029D1EFEB}"/>
    <cellStyle name="Currency 2 2 2 2 2 2 5 2 2 5" xfId="28521" xr:uid="{020789C8-BFC3-486D-ADC1-C99B0253F393}"/>
    <cellStyle name="Currency 2 2 2 2 2 2 5 2 2 6" xfId="43405" xr:uid="{5F815E20-0CA4-406B-ACAD-37EE1B3659E5}"/>
    <cellStyle name="Currency 2 2 2 2 2 2 5 2 3" xfId="9695" xr:uid="{AF10A0F8-34FC-4C3F-ACD5-AF236F0EEB7C}"/>
    <cellStyle name="Currency 2 2 2 2 2 2 5 2 3 2" xfId="23385" xr:uid="{165FD686-FF11-4AF2-960B-AEF30CBF3F05}"/>
    <cellStyle name="Currency 2 2 2 2 2 2 5 2 3 2 2" xfId="37077" xr:uid="{3D7C6647-CAC5-47AA-B206-5DD5E936392C}"/>
    <cellStyle name="Currency 2 2 2 2 2 2 5 2 3 2 3" xfId="51961" xr:uid="{91A73908-D9C6-4FFE-9A2A-5C1513610C02}"/>
    <cellStyle name="Currency 2 2 2 2 2 2 5 2 3 3" xfId="16541" xr:uid="{0964F515-0B8B-48F6-BE04-E7120DEE56F6}"/>
    <cellStyle name="Currency 2 2 2 2 2 2 5 2 3 4" xfId="30231" xr:uid="{51720EC9-AB05-42CB-855C-E19E6AF48C6F}"/>
    <cellStyle name="Currency 2 2 2 2 2 2 5 2 3 5" xfId="45115" xr:uid="{21D5BAC8-5A04-439D-9B6E-08F7BB3AA55B}"/>
    <cellStyle name="Currency 2 2 2 2 2 2 5 2 4" xfId="19963" xr:uid="{D1E5C4DE-89BF-49E5-8745-4CCB612BAF44}"/>
    <cellStyle name="Currency 2 2 2 2 2 2 5 2 4 2" xfId="33655" xr:uid="{349ED748-0DCD-45D1-9D9F-F8F24FA001A5}"/>
    <cellStyle name="Currency 2 2 2 2 2 2 5 2 4 3" xfId="48539" xr:uid="{2E5F2365-2635-4446-BA99-84157CF6547F}"/>
    <cellStyle name="Currency 2 2 2 2 2 2 5 2 5" xfId="13119" xr:uid="{7B24CE47-670A-47C5-A5E8-E24B1BD54E92}"/>
    <cellStyle name="Currency 2 2 2 2 2 2 5 2 6" xfId="26809" xr:uid="{7F8F8C89-3C36-4484-864E-67B799548E86}"/>
    <cellStyle name="Currency 2 2 2 2 2 2 5 2 7" xfId="41693" xr:uid="{71B1C7A5-08D3-434A-8934-DEBDEDD41F5C}"/>
    <cellStyle name="Currency 2 2 2 2 2 2 5 3" xfId="7984" xr:uid="{7484F9F7-95CA-4CA3-94E6-351AD447D56A}"/>
    <cellStyle name="Currency 2 2 2 2 2 2 5 3 2" xfId="11406" xr:uid="{FCDD0EFE-F20D-4F06-BB3F-46759BEDA9FD}"/>
    <cellStyle name="Currency 2 2 2 2 2 2 5 3 2 2" xfId="25096" xr:uid="{8CD14AE3-BEFD-4EB5-B77D-2194A88B82D9}"/>
    <cellStyle name="Currency 2 2 2 2 2 2 5 3 2 2 2" xfId="38788" xr:uid="{7E5E16C8-507E-42F9-87F6-39283FE32A1A}"/>
    <cellStyle name="Currency 2 2 2 2 2 2 5 3 2 2 3" xfId="53672" xr:uid="{95744F6E-AE90-4883-9E3C-37795EFBA184}"/>
    <cellStyle name="Currency 2 2 2 2 2 2 5 3 2 3" xfId="18252" xr:uid="{02BA7BF8-31AF-4C6B-B9EE-580C262BFDD6}"/>
    <cellStyle name="Currency 2 2 2 2 2 2 5 3 2 4" xfId="31942" xr:uid="{0D377CD8-F002-44B4-8744-B89D5DEB87EB}"/>
    <cellStyle name="Currency 2 2 2 2 2 2 5 3 2 5" xfId="46826" xr:uid="{C2E96E91-0966-471A-8452-AF9DA183EC2C}"/>
    <cellStyle name="Currency 2 2 2 2 2 2 5 3 3" xfId="21674" xr:uid="{855960D0-413D-417B-BD91-FFA6184A83E3}"/>
    <cellStyle name="Currency 2 2 2 2 2 2 5 3 3 2" xfId="35366" xr:uid="{57A2381C-77CE-4B9C-AB44-2CAD411DA1E2}"/>
    <cellStyle name="Currency 2 2 2 2 2 2 5 3 3 3" xfId="50250" xr:uid="{8333E4A0-663F-4FE1-8ED8-3C7834A05DAC}"/>
    <cellStyle name="Currency 2 2 2 2 2 2 5 3 4" xfId="14830" xr:uid="{DDF87BA0-2C1C-444B-9E20-9EF248AEC289}"/>
    <cellStyle name="Currency 2 2 2 2 2 2 5 3 5" xfId="28520" xr:uid="{4B376F1C-4BBE-4F64-B1BE-33957D5C006E}"/>
    <cellStyle name="Currency 2 2 2 2 2 2 5 3 6" xfId="43404" xr:uid="{A41E0481-A461-4C00-9F34-2000886A1497}"/>
    <cellStyle name="Currency 2 2 2 2 2 2 5 4" xfId="9694" xr:uid="{06762080-455B-4CD8-87DC-1823650D6009}"/>
    <cellStyle name="Currency 2 2 2 2 2 2 5 4 2" xfId="23384" xr:uid="{37AD11FE-16C8-4707-A3F3-9715ECC0E991}"/>
    <cellStyle name="Currency 2 2 2 2 2 2 5 4 2 2" xfId="37076" xr:uid="{BDB0553C-AB6C-47B2-9984-1CD1C65970EF}"/>
    <cellStyle name="Currency 2 2 2 2 2 2 5 4 2 3" xfId="51960" xr:uid="{AAD6440B-FDF6-4B8B-B907-FFFE2813AF9C}"/>
    <cellStyle name="Currency 2 2 2 2 2 2 5 4 3" xfId="16540" xr:uid="{6EFA644A-49DA-4111-925F-C5A2958578D7}"/>
    <cellStyle name="Currency 2 2 2 2 2 2 5 4 4" xfId="30230" xr:uid="{14F74D5B-397F-4586-BFFF-8D9A9EADB5F7}"/>
    <cellStyle name="Currency 2 2 2 2 2 2 5 4 5" xfId="45114" xr:uid="{A3D08AD6-B99C-45EB-8818-7B7332AE50B8}"/>
    <cellStyle name="Currency 2 2 2 2 2 2 5 5" xfId="19962" xr:uid="{779F0CC5-EBAA-47EE-A67F-3711CD0F02F6}"/>
    <cellStyle name="Currency 2 2 2 2 2 2 5 5 2" xfId="33654" xr:uid="{20DB9928-C802-449D-B311-93F660BFE4ED}"/>
    <cellStyle name="Currency 2 2 2 2 2 2 5 5 3" xfId="48538" xr:uid="{148681F8-EEA4-45FB-B984-D9C4CA3FC51D}"/>
    <cellStyle name="Currency 2 2 2 2 2 2 5 6" xfId="13118" xr:uid="{AE00F401-138E-4F10-8F87-10DA87B0FB18}"/>
    <cellStyle name="Currency 2 2 2 2 2 2 5 7" xfId="26808" xr:uid="{BBD36894-CEEE-42E1-94E9-E7FC16AD4640}"/>
    <cellStyle name="Currency 2 2 2 2 2 2 5 8" xfId="41692" xr:uid="{FBB33307-788A-4C1E-A718-BBBDB89DFB9F}"/>
    <cellStyle name="Currency 2 2 2 2 2 2 6" xfId="6273" xr:uid="{B6B7CCD1-FDE9-4B8A-BAA1-074AD9462149}"/>
    <cellStyle name="Currency 2 2 2 2 2 2 6 2" xfId="7986" xr:uid="{AE68AC4D-6BF0-44BF-8256-D7FF4069802F}"/>
    <cellStyle name="Currency 2 2 2 2 2 2 6 2 2" xfId="11408" xr:uid="{73F74FD7-008B-4EE9-88F1-5EDEE4CB1A3A}"/>
    <cellStyle name="Currency 2 2 2 2 2 2 6 2 2 2" xfId="25098" xr:uid="{9B9D4E43-9C02-4D8D-AFA3-718B6FB15590}"/>
    <cellStyle name="Currency 2 2 2 2 2 2 6 2 2 2 2" xfId="38790" xr:uid="{EE331F3A-ACFD-4DE0-B7BA-2D479DC66D25}"/>
    <cellStyle name="Currency 2 2 2 2 2 2 6 2 2 2 3" xfId="53674" xr:uid="{3437ED86-4D5F-4C10-997C-3703CF164439}"/>
    <cellStyle name="Currency 2 2 2 2 2 2 6 2 2 3" xfId="18254" xr:uid="{282C1C99-428D-4C1D-9B8C-0201310DAABC}"/>
    <cellStyle name="Currency 2 2 2 2 2 2 6 2 2 4" xfId="31944" xr:uid="{AB5C1289-AF4F-4CAE-8AD5-C5000E30DDCD}"/>
    <cellStyle name="Currency 2 2 2 2 2 2 6 2 2 5" xfId="46828" xr:uid="{B20C2A9F-1897-44A5-9833-32E19CB5FC49}"/>
    <cellStyle name="Currency 2 2 2 2 2 2 6 2 3" xfId="21676" xr:uid="{261D8339-16B6-4C74-8EF1-68D8A26F6FD0}"/>
    <cellStyle name="Currency 2 2 2 2 2 2 6 2 3 2" xfId="35368" xr:uid="{1170A8B2-B217-4BC6-97D3-ED6015F7C721}"/>
    <cellStyle name="Currency 2 2 2 2 2 2 6 2 3 3" xfId="50252" xr:uid="{EF4BDC45-1527-488E-9626-55FB50B9C3FB}"/>
    <cellStyle name="Currency 2 2 2 2 2 2 6 2 4" xfId="14832" xr:uid="{E5F69CDB-F698-42F6-A663-5CDF9FBDFC23}"/>
    <cellStyle name="Currency 2 2 2 2 2 2 6 2 5" xfId="28522" xr:uid="{8034D7B5-19FB-45B8-AEA1-608EDBFC5F83}"/>
    <cellStyle name="Currency 2 2 2 2 2 2 6 2 6" xfId="43406" xr:uid="{076D79EC-5C4F-4190-87E9-45FFB6F4F2E6}"/>
    <cellStyle name="Currency 2 2 2 2 2 2 6 3" xfId="9696" xr:uid="{07425A96-5E8D-48BD-8DA1-3306CEE0728F}"/>
    <cellStyle name="Currency 2 2 2 2 2 2 6 3 2" xfId="23386" xr:uid="{234A3FF7-4BF0-4387-8CFD-8FF89966AA6A}"/>
    <cellStyle name="Currency 2 2 2 2 2 2 6 3 2 2" xfId="37078" xr:uid="{360C31A8-78CC-4294-B4DF-0D111A663E64}"/>
    <cellStyle name="Currency 2 2 2 2 2 2 6 3 2 3" xfId="51962" xr:uid="{3FF11C01-ABB2-4E40-9939-382722E04051}"/>
    <cellStyle name="Currency 2 2 2 2 2 2 6 3 3" xfId="16542" xr:uid="{975BBF7D-B25F-40F0-85C3-843C5FA5319C}"/>
    <cellStyle name="Currency 2 2 2 2 2 2 6 3 4" xfId="30232" xr:uid="{A510523E-6A36-4999-9E6A-DBC0BC593D8C}"/>
    <cellStyle name="Currency 2 2 2 2 2 2 6 3 5" xfId="45116" xr:uid="{70E2E99B-C694-4F2A-8816-858C40E9B790}"/>
    <cellStyle name="Currency 2 2 2 2 2 2 6 4" xfId="19964" xr:uid="{A29CEF13-C7AE-4FAD-8EF4-2942DADC3505}"/>
    <cellStyle name="Currency 2 2 2 2 2 2 6 4 2" xfId="33656" xr:uid="{7A15014E-0AFE-4555-9310-11C47378E410}"/>
    <cellStyle name="Currency 2 2 2 2 2 2 6 4 3" xfId="48540" xr:uid="{19A337AB-E4E0-4C1E-92E7-AD2303223455}"/>
    <cellStyle name="Currency 2 2 2 2 2 2 6 5" xfId="13120" xr:uid="{9E8DC135-890A-4CD3-A78E-B3085FA1684A}"/>
    <cellStyle name="Currency 2 2 2 2 2 2 6 6" xfId="26810" xr:uid="{F6CBFA81-0287-4011-986C-4AC757A48027}"/>
    <cellStyle name="Currency 2 2 2 2 2 2 6 7" xfId="41694" xr:uid="{6C084F0F-3A2A-43FB-A892-CCDBAA990020}"/>
    <cellStyle name="Currency 2 2 2 2 2 2 7" xfId="6274" xr:uid="{CB8AEFCE-3408-4AF2-9E0A-0C9AADC0B0C2}"/>
    <cellStyle name="Currency 2 2 2 2 2 2 7 2" xfId="7987" xr:uid="{1E72C646-B95A-4BEF-ACDE-981BECF9EC5C}"/>
    <cellStyle name="Currency 2 2 2 2 2 2 7 2 2" xfId="11409" xr:uid="{FF51095F-9165-4A6D-B187-C17F9806D261}"/>
    <cellStyle name="Currency 2 2 2 2 2 2 7 2 2 2" xfId="25099" xr:uid="{CEA191C3-5FA2-4182-B7B3-1782D2BFBF2C}"/>
    <cellStyle name="Currency 2 2 2 2 2 2 7 2 2 2 2" xfId="38791" xr:uid="{22D17570-01FD-4843-9933-63F57724DA0E}"/>
    <cellStyle name="Currency 2 2 2 2 2 2 7 2 2 2 3" xfId="53675" xr:uid="{17BF7D90-4D74-42AB-B012-4303B0558CAA}"/>
    <cellStyle name="Currency 2 2 2 2 2 2 7 2 2 3" xfId="18255" xr:uid="{44C4E922-A55B-4F60-8716-B2090271C7D4}"/>
    <cellStyle name="Currency 2 2 2 2 2 2 7 2 2 4" xfId="31945" xr:uid="{E01C607C-15A0-41D9-A5CA-F75F66C9F8B1}"/>
    <cellStyle name="Currency 2 2 2 2 2 2 7 2 2 5" xfId="46829" xr:uid="{3DFBD3C5-530B-441A-A514-F9D07F7E8CAD}"/>
    <cellStyle name="Currency 2 2 2 2 2 2 7 2 3" xfId="21677" xr:uid="{D0EBB9F1-8381-46D9-81C7-4B8D6302E2CE}"/>
    <cellStyle name="Currency 2 2 2 2 2 2 7 2 3 2" xfId="35369" xr:uid="{C2C27F2D-BBF0-49DD-B1B7-69B665D1F270}"/>
    <cellStyle name="Currency 2 2 2 2 2 2 7 2 3 3" xfId="50253" xr:uid="{6DDFE0C9-A4B0-4320-A900-3C0B604A4F86}"/>
    <cellStyle name="Currency 2 2 2 2 2 2 7 2 4" xfId="14833" xr:uid="{1D90FE1B-E8E1-4DB4-B746-0BC2CE246A9C}"/>
    <cellStyle name="Currency 2 2 2 2 2 2 7 2 5" xfId="28523" xr:uid="{C18BBACE-4814-4D32-8416-A5CCC7155A48}"/>
    <cellStyle name="Currency 2 2 2 2 2 2 7 2 6" xfId="43407" xr:uid="{2F380650-8E50-4F29-8665-9993BDF006A8}"/>
    <cellStyle name="Currency 2 2 2 2 2 2 7 3" xfId="9697" xr:uid="{B1058E63-0317-4F7C-ADBD-7C75E79B2FFA}"/>
    <cellStyle name="Currency 2 2 2 2 2 2 7 3 2" xfId="23387" xr:uid="{0BB9EE0E-472A-4AB1-BE59-40C43F752D75}"/>
    <cellStyle name="Currency 2 2 2 2 2 2 7 3 2 2" xfId="37079" xr:uid="{8AEC6885-9F4F-4726-8858-55C5E92301C6}"/>
    <cellStyle name="Currency 2 2 2 2 2 2 7 3 2 3" xfId="51963" xr:uid="{A6374A60-0E21-4377-B9DE-4F2EDA991011}"/>
    <cellStyle name="Currency 2 2 2 2 2 2 7 3 3" xfId="16543" xr:uid="{AB8BDE6E-65ED-48D3-8C40-23997CDB6939}"/>
    <cellStyle name="Currency 2 2 2 2 2 2 7 3 4" xfId="30233" xr:uid="{8CD4EBA5-8BA6-46AE-A7B7-68D1B82A826E}"/>
    <cellStyle name="Currency 2 2 2 2 2 2 7 3 5" xfId="45117" xr:uid="{E0FDD41B-CB21-48C2-A90C-6816E6586EC1}"/>
    <cellStyle name="Currency 2 2 2 2 2 2 7 4" xfId="19965" xr:uid="{D71325F8-D834-4129-BF92-856D8E85E089}"/>
    <cellStyle name="Currency 2 2 2 2 2 2 7 4 2" xfId="33657" xr:uid="{F116FF62-7911-4D36-B148-BEC473DE2534}"/>
    <cellStyle name="Currency 2 2 2 2 2 2 7 4 3" xfId="48541" xr:uid="{A67E7270-7D1B-43DA-8D64-C0F0EFDFEA94}"/>
    <cellStyle name="Currency 2 2 2 2 2 2 7 5" xfId="13121" xr:uid="{E50836B1-DEF1-45E2-9A09-531336CDECA9}"/>
    <cellStyle name="Currency 2 2 2 2 2 2 7 6" xfId="26811" xr:uid="{B1338D10-2988-46A4-B955-10EF04EEEFC3}"/>
    <cellStyle name="Currency 2 2 2 2 2 2 7 7" xfId="41695" xr:uid="{8E260152-2996-45A0-8604-0778C7729E92}"/>
    <cellStyle name="Currency 2 2 2 2 2 2 8" xfId="7958" xr:uid="{9E1694F6-E716-4D5C-8CEE-8BB89DF0C1B7}"/>
    <cellStyle name="Currency 2 2 2 2 2 2 8 2" xfId="11380" xr:uid="{EC838C9C-1439-4A65-AE8D-F8FB92D26223}"/>
    <cellStyle name="Currency 2 2 2 2 2 2 8 2 2" xfId="25070" xr:uid="{498C05E2-E309-4262-95E5-37141AAC9C7B}"/>
    <cellStyle name="Currency 2 2 2 2 2 2 8 2 2 2" xfId="38762" xr:uid="{7639F4DD-5231-4A8B-968B-D2BFD683AA1A}"/>
    <cellStyle name="Currency 2 2 2 2 2 2 8 2 2 3" xfId="53646" xr:uid="{BD2AF8D0-2293-4383-A3AF-E45108954E14}"/>
    <cellStyle name="Currency 2 2 2 2 2 2 8 2 3" xfId="18226" xr:uid="{9529BD73-ABC2-4B96-BF4A-6BC57CF2B90C}"/>
    <cellStyle name="Currency 2 2 2 2 2 2 8 2 4" xfId="31916" xr:uid="{3D47AB25-9326-45EC-B1EF-AFD3D9E1283A}"/>
    <cellStyle name="Currency 2 2 2 2 2 2 8 2 5" xfId="46800" xr:uid="{B5159A09-4352-4C6B-B308-09F419E8AF41}"/>
    <cellStyle name="Currency 2 2 2 2 2 2 8 3" xfId="21648" xr:uid="{22E4599B-985A-4C88-BCC9-303729980528}"/>
    <cellStyle name="Currency 2 2 2 2 2 2 8 3 2" xfId="35340" xr:uid="{29187A8D-5E35-4AC0-9FEC-FB56820FE024}"/>
    <cellStyle name="Currency 2 2 2 2 2 2 8 3 3" xfId="50224" xr:uid="{FEEC2EC7-2C43-4D4C-8B75-B2336E77DEFF}"/>
    <cellStyle name="Currency 2 2 2 2 2 2 8 4" xfId="14804" xr:uid="{34831737-18B1-40E7-A3CB-64A64C34CFE1}"/>
    <cellStyle name="Currency 2 2 2 2 2 2 8 5" xfId="28494" xr:uid="{BD6F81A6-7021-47A1-9AF3-A9D767E2F7F7}"/>
    <cellStyle name="Currency 2 2 2 2 2 2 8 6" xfId="43378" xr:uid="{23D87781-B19C-4A53-990E-D9A494BBC209}"/>
    <cellStyle name="Currency 2 2 2 2 2 2 9" xfId="9668" xr:uid="{E9DA1AD2-471D-4273-9EAD-24C5C375E6EC}"/>
    <cellStyle name="Currency 2 2 2 2 2 2 9 2" xfId="23358" xr:uid="{2D86611A-44A0-4F10-811E-C95553578F07}"/>
    <cellStyle name="Currency 2 2 2 2 2 2 9 2 2" xfId="37050" xr:uid="{5EB6C8FE-CF69-45DB-83A7-5313CB9A8806}"/>
    <cellStyle name="Currency 2 2 2 2 2 2 9 2 3" xfId="51934" xr:uid="{EA27AEE4-045F-41F2-9158-69DA607A9E8D}"/>
    <cellStyle name="Currency 2 2 2 2 2 2 9 3" xfId="16514" xr:uid="{93B6C2D8-101E-42AB-A0FD-D68A6FFC6909}"/>
    <cellStyle name="Currency 2 2 2 2 2 2 9 4" xfId="30204" xr:uid="{A9285511-7156-4038-985F-E3D3EB77C90C}"/>
    <cellStyle name="Currency 2 2 2 2 2 2 9 5" xfId="45088" xr:uid="{C8CAF4DD-20CD-464D-BB57-5E592DF0814B}"/>
    <cellStyle name="Currency 2 2 2 2 2 3" xfId="6275" xr:uid="{8CB0A342-327F-4289-B4A3-4A4CEA16CB30}"/>
    <cellStyle name="Currency 2 2 2 2 2 3 10" xfId="13122" xr:uid="{28FC0365-33CF-4CE3-BEFC-3B00B955CE19}"/>
    <cellStyle name="Currency 2 2 2 2 2 3 11" xfId="26812" xr:uid="{5680934D-FC79-4F43-B78E-53289D015F5F}"/>
    <cellStyle name="Currency 2 2 2 2 2 3 12" xfId="41696" xr:uid="{9B769BA7-358D-4395-9F66-BDFA272FC7FF}"/>
    <cellStyle name="Currency 2 2 2 2 2 3 2" xfId="6276" xr:uid="{F14EBF8E-06ED-4034-BB22-BAE91F159F66}"/>
    <cellStyle name="Currency 2 2 2 2 2 3 2 10" xfId="41697" xr:uid="{0FFF4499-6FDC-4884-A7E6-388175DC5827}"/>
    <cellStyle name="Currency 2 2 2 2 2 3 2 2" xfId="6277" xr:uid="{8E015216-7C01-4DBE-A9CE-1D1D5C8A1C78}"/>
    <cellStyle name="Currency 2 2 2 2 2 3 2 2 2" xfId="6278" xr:uid="{CCC6D635-B7F6-453F-9F67-00DEB505C0E9}"/>
    <cellStyle name="Currency 2 2 2 2 2 3 2 2 2 2" xfId="7991" xr:uid="{1F906C07-0D83-4DFC-B681-2DE6196A6742}"/>
    <cellStyle name="Currency 2 2 2 2 2 3 2 2 2 2 2" xfId="11413" xr:uid="{91D98EA9-2325-46B9-9D7F-4A328E8D22AE}"/>
    <cellStyle name="Currency 2 2 2 2 2 3 2 2 2 2 2 2" xfId="25103" xr:uid="{21F3230D-DD56-401E-B6D8-8D07CAE046D4}"/>
    <cellStyle name="Currency 2 2 2 2 2 3 2 2 2 2 2 2 2" xfId="38795" xr:uid="{1BE94D1A-4BD9-4E0D-AD92-BABA03453304}"/>
    <cellStyle name="Currency 2 2 2 2 2 3 2 2 2 2 2 2 3" xfId="53679" xr:uid="{91DAB804-DA58-4D6F-AA4B-9D647BA2C753}"/>
    <cellStyle name="Currency 2 2 2 2 2 3 2 2 2 2 2 3" xfId="18259" xr:uid="{A1E70F05-D579-4423-9924-60C2723C5848}"/>
    <cellStyle name="Currency 2 2 2 2 2 3 2 2 2 2 2 4" xfId="31949" xr:uid="{3F32EEF9-4470-463C-BF0C-D53E27074E49}"/>
    <cellStyle name="Currency 2 2 2 2 2 3 2 2 2 2 2 5" xfId="46833" xr:uid="{B8179ED1-CD0E-40F7-99AE-4AA2F9C561D3}"/>
    <cellStyle name="Currency 2 2 2 2 2 3 2 2 2 2 3" xfId="21681" xr:uid="{DA836605-1776-42A3-B27D-B35C5D23F703}"/>
    <cellStyle name="Currency 2 2 2 2 2 3 2 2 2 2 3 2" xfId="35373" xr:uid="{5B701CDF-59F1-4AA6-A9FF-C11C12B82FF0}"/>
    <cellStyle name="Currency 2 2 2 2 2 3 2 2 2 2 3 3" xfId="50257" xr:uid="{05825D02-498B-4A7D-91E5-61E34E559376}"/>
    <cellStyle name="Currency 2 2 2 2 2 3 2 2 2 2 4" xfId="14837" xr:uid="{594096D5-35F6-4338-9247-A571FE344DD6}"/>
    <cellStyle name="Currency 2 2 2 2 2 3 2 2 2 2 5" xfId="28527" xr:uid="{AD3BE3B1-87D1-4D28-BBB5-FC51BCAA666D}"/>
    <cellStyle name="Currency 2 2 2 2 2 3 2 2 2 2 6" xfId="43411" xr:uid="{55FCF9D3-071C-4B70-B693-D14888602DB8}"/>
    <cellStyle name="Currency 2 2 2 2 2 3 2 2 2 3" xfId="9701" xr:uid="{AE2FD4EB-6373-4ED5-A295-449293EFDC9B}"/>
    <cellStyle name="Currency 2 2 2 2 2 3 2 2 2 3 2" xfId="23391" xr:uid="{3F572FD8-B822-4912-90EB-F548DEFCB57B}"/>
    <cellStyle name="Currency 2 2 2 2 2 3 2 2 2 3 2 2" xfId="37083" xr:uid="{A8FCFD52-F92E-4B3C-B833-D52BA5E659C9}"/>
    <cellStyle name="Currency 2 2 2 2 2 3 2 2 2 3 2 3" xfId="51967" xr:uid="{0CD8242E-9514-42C8-8884-698D4C5D03F5}"/>
    <cellStyle name="Currency 2 2 2 2 2 3 2 2 2 3 3" xfId="16547" xr:uid="{D39A6F3E-5880-4E8D-B0DA-4F73648799BE}"/>
    <cellStyle name="Currency 2 2 2 2 2 3 2 2 2 3 4" xfId="30237" xr:uid="{F083DAD1-1C64-4C46-979E-38EC5EFD9E49}"/>
    <cellStyle name="Currency 2 2 2 2 2 3 2 2 2 3 5" xfId="45121" xr:uid="{B37CF261-B4C8-4541-A4FF-F1617A7D1912}"/>
    <cellStyle name="Currency 2 2 2 2 2 3 2 2 2 4" xfId="19969" xr:uid="{9A74A099-D0E2-48BD-B4AA-5DBA08D65175}"/>
    <cellStyle name="Currency 2 2 2 2 2 3 2 2 2 4 2" xfId="33661" xr:uid="{0F5337B4-FB65-4D5F-BD55-5D783E1DC125}"/>
    <cellStyle name="Currency 2 2 2 2 2 3 2 2 2 4 3" xfId="48545" xr:uid="{BE5E5F11-ED1D-440C-B003-76E1654049CE}"/>
    <cellStyle name="Currency 2 2 2 2 2 3 2 2 2 5" xfId="13125" xr:uid="{AD7D55F2-0D9E-48C2-B56C-249F5AE5B8D5}"/>
    <cellStyle name="Currency 2 2 2 2 2 3 2 2 2 6" xfId="26815" xr:uid="{E2A1A977-0EA9-49C3-9F55-CCD85AFE39CE}"/>
    <cellStyle name="Currency 2 2 2 2 2 3 2 2 2 7" xfId="41699" xr:uid="{EF101FB0-4C1A-422B-A5AC-3CC57C5944A6}"/>
    <cellStyle name="Currency 2 2 2 2 2 3 2 2 3" xfId="7990" xr:uid="{647827DC-1E39-4430-892F-9F9C6A09FC6E}"/>
    <cellStyle name="Currency 2 2 2 2 2 3 2 2 3 2" xfId="11412" xr:uid="{876679A1-74CE-4C67-8200-1D8219F8028F}"/>
    <cellStyle name="Currency 2 2 2 2 2 3 2 2 3 2 2" xfId="25102" xr:uid="{9B7D9CB0-E7E9-4F81-AB58-DEF10C8330D1}"/>
    <cellStyle name="Currency 2 2 2 2 2 3 2 2 3 2 2 2" xfId="38794" xr:uid="{F90C29CE-3B5B-4E80-8913-4C33AB9B59BF}"/>
    <cellStyle name="Currency 2 2 2 2 2 3 2 2 3 2 2 3" xfId="53678" xr:uid="{9637840C-D67F-46DA-A675-6FED7F22047F}"/>
    <cellStyle name="Currency 2 2 2 2 2 3 2 2 3 2 3" xfId="18258" xr:uid="{8B6344CF-D4A0-4DE1-9634-2A24C9B2F436}"/>
    <cellStyle name="Currency 2 2 2 2 2 3 2 2 3 2 4" xfId="31948" xr:uid="{ADF1BBD5-ABEF-4A5E-B794-0628404B47C6}"/>
    <cellStyle name="Currency 2 2 2 2 2 3 2 2 3 2 5" xfId="46832" xr:uid="{ED589E25-C45C-4A24-9207-C8EAE3F9064E}"/>
    <cellStyle name="Currency 2 2 2 2 2 3 2 2 3 3" xfId="21680" xr:uid="{607F1E06-1787-42F2-8D4A-E7D6E2B240BF}"/>
    <cellStyle name="Currency 2 2 2 2 2 3 2 2 3 3 2" xfId="35372" xr:uid="{B3CBB19E-BF68-4541-BF60-54A0005037DD}"/>
    <cellStyle name="Currency 2 2 2 2 2 3 2 2 3 3 3" xfId="50256" xr:uid="{8A0C8617-130F-4D66-A10B-C95E4EFCCB3B}"/>
    <cellStyle name="Currency 2 2 2 2 2 3 2 2 3 4" xfId="14836" xr:uid="{9D33020E-237F-438D-993A-40ADA7BC8ABA}"/>
    <cellStyle name="Currency 2 2 2 2 2 3 2 2 3 5" xfId="28526" xr:uid="{887DDE73-9D46-4E2B-A8E2-0D6129FCBE9F}"/>
    <cellStyle name="Currency 2 2 2 2 2 3 2 2 3 6" xfId="43410" xr:uid="{4356442B-27A1-4901-8597-4B4A001A9C67}"/>
    <cellStyle name="Currency 2 2 2 2 2 3 2 2 4" xfId="9700" xr:uid="{DE5B2FBC-C892-49EF-B02A-A1208B332F94}"/>
    <cellStyle name="Currency 2 2 2 2 2 3 2 2 4 2" xfId="23390" xr:uid="{88D5A113-5C2F-48DC-B67D-9AFF74011986}"/>
    <cellStyle name="Currency 2 2 2 2 2 3 2 2 4 2 2" xfId="37082" xr:uid="{F9FDB557-60C2-4EED-8DED-E7AD37809F4A}"/>
    <cellStyle name="Currency 2 2 2 2 2 3 2 2 4 2 3" xfId="51966" xr:uid="{DAB682AB-F2A8-4EC4-B35C-BC0A2B08396C}"/>
    <cellStyle name="Currency 2 2 2 2 2 3 2 2 4 3" xfId="16546" xr:uid="{9B6266E5-A17B-4AA1-95E7-530B4E73AD51}"/>
    <cellStyle name="Currency 2 2 2 2 2 3 2 2 4 4" xfId="30236" xr:uid="{2EB43CC8-0EB8-4348-A005-0AB78700F262}"/>
    <cellStyle name="Currency 2 2 2 2 2 3 2 2 4 5" xfId="45120" xr:uid="{41621529-1175-4A1C-9504-5BF7D5C98AAD}"/>
    <cellStyle name="Currency 2 2 2 2 2 3 2 2 5" xfId="19968" xr:uid="{5CEA7C6F-AE90-4763-8A36-1618ADD1CE70}"/>
    <cellStyle name="Currency 2 2 2 2 2 3 2 2 5 2" xfId="33660" xr:uid="{C0F8B711-CA4F-4250-8B1A-6926C302D033}"/>
    <cellStyle name="Currency 2 2 2 2 2 3 2 2 5 3" xfId="48544" xr:uid="{D7FA75FD-C6AC-49D4-8766-AB3946C7D9D5}"/>
    <cellStyle name="Currency 2 2 2 2 2 3 2 2 6" xfId="13124" xr:uid="{A26B82F1-476C-44FB-8C9B-E5CBA8C58779}"/>
    <cellStyle name="Currency 2 2 2 2 2 3 2 2 7" xfId="26814" xr:uid="{79E03708-1ECE-416E-86F6-E8E325AE5885}"/>
    <cellStyle name="Currency 2 2 2 2 2 3 2 2 8" xfId="41698" xr:uid="{4EDF8891-2983-4BD3-9679-18639FC7C7BC}"/>
    <cellStyle name="Currency 2 2 2 2 2 3 2 3" xfId="6279" xr:uid="{1441C102-EBB8-4178-9D82-752F2785901E}"/>
    <cellStyle name="Currency 2 2 2 2 2 3 2 3 2" xfId="7992" xr:uid="{A944D876-5664-4F22-9C91-474F0A011003}"/>
    <cellStyle name="Currency 2 2 2 2 2 3 2 3 2 2" xfId="11414" xr:uid="{29FB167C-8511-4ADC-B1A3-A92136755DFE}"/>
    <cellStyle name="Currency 2 2 2 2 2 3 2 3 2 2 2" xfId="25104" xr:uid="{A21E0AD1-AEFA-4A83-A215-D4B449133E62}"/>
    <cellStyle name="Currency 2 2 2 2 2 3 2 3 2 2 2 2" xfId="38796" xr:uid="{1B18FCC1-CC90-41B0-9E23-1C73BD15E38F}"/>
    <cellStyle name="Currency 2 2 2 2 2 3 2 3 2 2 2 3" xfId="53680" xr:uid="{36C4C04E-E418-4760-A57C-D461F6B22D4B}"/>
    <cellStyle name="Currency 2 2 2 2 2 3 2 3 2 2 3" xfId="18260" xr:uid="{89146973-B0FC-4808-AD1C-8C9C04014408}"/>
    <cellStyle name="Currency 2 2 2 2 2 3 2 3 2 2 4" xfId="31950" xr:uid="{788B50DE-5FB5-4D01-B8A5-07A3D4D3B603}"/>
    <cellStyle name="Currency 2 2 2 2 2 3 2 3 2 2 5" xfId="46834" xr:uid="{130BF392-8771-4F7C-BC41-93CF4536FB77}"/>
    <cellStyle name="Currency 2 2 2 2 2 3 2 3 2 3" xfId="21682" xr:uid="{568DFF4C-CC3E-49E7-BA12-D12E02896E95}"/>
    <cellStyle name="Currency 2 2 2 2 2 3 2 3 2 3 2" xfId="35374" xr:uid="{B98F8DC9-A0B1-45E3-9BAE-84E0DBD66E71}"/>
    <cellStyle name="Currency 2 2 2 2 2 3 2 3 2 3 3" xfId="50258" xr:uid="{84D23449-107A-47DB-8493-5A407BCB642F}"/>
    <cellStyle name="Currency 2 2 2 2 2 3 2 3 2 4" xfId="14838" xr:uid="{52FEF4AE-D67E-4CE1-B614-7F0242B86A26}"/>
    <cellStyle name="Currency 2 2 2 2 2 3 2 3 2 5" xfId="28528" xr:uid="{81F89878-1206-43FB-8CCA-AD34A6BCF7D4}"/>
    <cellStyle name="Currency 2 2 2 2 2 3 2 3 2 6" xfId="43412" xr:uid="{7DB99FF2-E653-4547-B120-6A82502D6BFC}"/>
    <cellStyle name="Currency 2 2 2 2 2 3 2 3 3" xfId="9702" xr:uid="{A5CA399E-B245-45E9-B88D-4495BD51ADE1}"/>
    <cellStyle name="Currency 2 2 2 2 2 3 2 3 3 2" xfId="23392" xr:uid="{1174FCE6-4642-4BB6-8303-945957FC000D}"/>
    <cellStyle name="Currency 2 2 2 2 2 3 2 3 3 2 2" xfId="37084" xr:uid="{7C1B63C2-1547-4D72-AA79-743A2E22DF35}"/>
    <cellStyle name="Currency 2 2 2 2 2 3 2 3 3 2 3" xfId="51968" xr:uid="{DE71F574-7E0D-481E-8DEC-DCCF30986A5F}"/>
    <cellStyle name="Currency 2 2 2 2 2 3 2 3 3 3" xfId="16548" xr:uid="{F5A0E792-BBE8-452D-B9CF-F020CD8D8C9D}"/>
    <cellStyle name="Currency 2 2 2 2 2 3 2 3 3 4" xfId="30238" xr:uid="{119659B0-EBF1-4CE4-9D4F-60BD945B9673}"/>
    <cellStyle name="Currency 2 2 2 2 2 3 2 3 3 5" xfId="45122" xr:uid="{3A5E2E22-4094-4385-B5D5-1371240329A9}"/>
    <cellStyle name="Currency 2 2 2 2 2 3 2 3 4" xfId="19970" xr:uid="{441E8E4B-263F-4242-85BB-993B0D779127}"/>
    <cellStyle name="Currency 2 2 2 2 2 3 2 3 4 2" xfId="33662" xr:uid="{EDBC94E6-AC45-4375-B52F-9A605F006EA1}"/>
    <cellStyle name="Currency 2 2 2 2 2 3 2 3 4 3" xfId="48546" xr:uid="{E5410981-8608-400B-956B-6B0A696B14AA}"/>
    <cellStyle name="Currency 2 2 2 2 2 3 2 3 5" xfId="13126" xr:uid="{7734A70A-BE8C-453B-B20E-2C08E1124CCF}"/>
    <cellStyle name="Currency 2 2 2 2 2 3 2 3 6" xfId="26816" xr:uid="{90DD4060-DF8F-4A33-80D5-257EC0C0FBB7}"/>
    <cellStyle name="Currency 2 2 2 2 2 3 2 3 7" xfId="41700" xr:uid="{4EB84617-123D-4199-9CEC-85F955AF4BB2}"/>
    <cellStyle name="Currency 2 2 2 2 2 3 2 4" xfId="6280" xr:uid="{A90D81D0-4910-4F65-AA15-772D6F9C8FCB}"/>
    <cellStyle name="Currency 2 2 2 2 2 3 2 4 2" xfId="7993" xr:uid="{951A6F5E-0386-4076-BEDF-8E61D67D71E1}"/>
    <cellStyle name="Currency 2 2 2 2 2 3 2 4 2 2" xfId="11415" xr:uid="{BE40700A-5DA5-4872-931A-6CAB576987B6}"/>
    <cellStyle name="Currency 2 2 2 2 2 3 2 4 2 2 2" xfId="25105" xr:uid="{328223C1-8C17-49F4-B003-9A28BC8ED1DF}"/>
    <cellStyle name="Currency 2 2 2 2 2 3 2 4 2 2 2 2" xfId="38797" xr:uid="{4BCFF3FB-3CDE-4EA0-B951-45155D2AD08A}"/>
    <cellStyle name="Currency 2 2 2 2 2 3 2 4 2 2 2 3" xfId="53681" xr:uid="{E7C90A18-1AF8-461A-A317-7E8A343005DD}"/>
    <cellStyle name="Currency 2 2 2 2 2 3 2 4 2 2 3" xfId="18261" xr:uid="{89BECFCE-25DE-4615-A13C-CA2189A50AA5}"/>
    <cellStyle name="Currency 2 2 2 2 2 3 2 4 2 2 4" xfId="31951" xr:uid="{E59375FF-6CF9-4A52-8F3C-25BBAC59F777}"/>
    <cellStyle name="Currency 2 2 2 2 2 3 2 4 2 2 5" xfId="46835" xr:uid="{FAE87C4F-CE31-47F5-98CF-B614D939023B}"/>
    <cellStyle name="Currency 2 2 2 2 2 3 2 4 2 3" xfId="21683" xr:uid="{B879CCE8-BF51-4CAD-A6A3-CF9FBAD9E17D}"/>
    <cellStyle name="Currency 2 2 2 2 2 3 2 4 2 3 2" xfId="35375" xr:uid="{8390F802-21DB-4840-9AA1-547DC8B35EDD}"/>
    <cellStyle name="Currency 2 2 2 2 2 3 2 4 2 3 3" xfId="50259" xr:uid="{4FDDBB57-EB2D-4E15-BA66-9D113A929937}"/>
    <cellStyle name="Currency 2 2 2 2 2 3 2 4 2 4" xfId="14839" xr:uid="{021F12DD-AE3D-42BC-B9F8-0805BC75D4DE}"/>
    <cellStyle name="Currency 2 2 2 2 2 3 2 4 2 5" xfId="28529" xr:uid="{0B3E57C1-7239-4404-8E3D-70654FA6E650}"/>
    <cellStyle name="Currency 2 2 2 2 2 3 2 4 2 6" xfId="43413" xr:uid="{B11B21A5-1B92-48B2-B927-99984C8E5D9A}"/>
    <cellStyle name="Currency 2 2 2 2 2 3 2 4 3" xfId="9703" xr:uid="{565D4A0E-FCBF-4A2F-81BD-BB4B196D74BC}"/>
    <cellStyle name="Currency 2 2 2 2 2 3 2 4 3 2" xfId="23393" xr:uid="{4C118416-068D-463E-846A-BFB55F0E0D46}"/>
    <cellStyle name="Currency 2 2 2 2 2 3 2 4 3 2 2" xfId="37085" xr:uid="{66828DA7-3753-46FC-9422-9639E502DAFC}"/>
    <cellStyle name="Currency 2 2 2 2 2 3 2 4 3 2 3" xfId="51969" xr:uid="{A5B28859-8CC4-4087-B6D9-EDE1DAB93206}"/>
    <cellStyle name="Currency 2 2 2 2 2 3 2 4 3 3" xfId="16549" xr:uid="{63DD326F-08C9-4E9B-8267-8B67E6E70BC3}"/>
    <cellStyle name="Currency 2 2 2 2 2 3 2 4 3 4" xfId="30239" xr:uid="{F2959457-0235-462C-A53D-7FE8F4025050}"/>
    <cellStyle name="Currency 2 2 2 2 2 3 2 4 3 5" xfId="45123" xr:uid="{0EE39D30-A13F-4FE1-A8BE-2B98457D059B}"/>
    <cellStyle name="Currency 2 2 2 2 2 3 2 4 4" xfId="19971" xr:uid="{51B0F0D8-82A1-46D2-8E69-AAEE0744E1F2}"/>
    <cellStyle name="Currency 2 2 2 2 2 3 2 4 4 2" xfId="33663" xr:uid="{6AE496F6-A77B-43C8-8EB7-CDF8504B8B35}"/>
    <cellStyle name="Currency 2 2 2 2 2 3 2 4 4 3" xfId="48547" xr:uid="{A26302EC-C721-4B19-B5E2-17810D3B90E1}"/>
    <cellStyle name="Currency 2 2 2 2 2 3 2 4 5" xfId="13127" xr:uid="{3CD96F78-1B82-4DF0-8FC3-1F1BF66CC9B3}"/>
    <cellStyle name="Currency 2 2 2 2 2 3 2 4 6" xfId="26817" xr:uid="{43F2E67F-4A27-49E3-A81F-7720A92A286D}"/>
    <cellStyle name="Currency 2 2 2 2 2 3 2 4 7" xfId="41701" xr:uid="{560A27CD-A8FF-4052-9B12-2E7143E26312}"/>
    <cellStyle name="Currency 2 2 2 2 2 3 2 5" xfId="7989" xr:uid="{82C208C9-D919-4A83-8C06-AA1360CAC658}"/>
    <cellStyle name="Currency 2 2 2 2 2 3 2 5 2" xfId="11411" xr:uid="{71F0D5BD-4DDB-4D76-B1E4-7210AF9BD98F}"/>
    <cellStyle name="Currency 2 2 2 2 2 3 2 5 2 2" xfId="25101" xr:uid="{44BD4573-1CF5-46E8-9DC2-C3DBA53BF90D}"/>
    <cellStyle name="Currency 2 2 2 2 2 3 2 5 2 2 2" xfId="38793" xr:uid="{005E2A6D-C74C-492A-8F14-18F0F69EC495}"/>
    <cellStyle name="Currency 2 2 2 2 2 3 2 5 2 2 3" xfId="53677" xr:uid="{74F1D547-DC4D-4D3E-B95D-0BBAE79613FC}"/>
    <cellStyle name="Currency 2 2 2 2 2 3 2 5 2 3" xfId="18257" xr:uid="{8B4EED0F-040D-49C1-B4AD-962E31F346B3}"/>
    <cellStyle name="Currency 2 2 2 2 2 3 2 5 2 4" xfId="31947" xr:uid="{BADD5A80-C0D9-4801-A044-5646B5CA8AC8}"/>
    <cellStyle name="Currency 2 2 2 2 2 3 2 5 2 5" xfId="46831" xr:uid="{A4532408-9C15-46DF-9200-62EA6A1651FB}"/>
    <cellStyle name="Currency 2 2 2 2 2 3 2 5 3" xfId="21679" xr:uid="{2B23BC6A-22AF-4E75-9368-2DE7F58B2833}"/>
    <cellStyle name="Currency 2 2 2 2 2 3 2 5 3 2" xfId="35371" xr:uid="{8F4901D6-D96F-4039-98E5-B61255E2D916}"/>
    <cellStyle name="Currency 2 2 2 2 2 3 2 5 3 3" xfId="50255" xr:uid="{826E1B89-BA23-4DDE-B855-5F694BC60C3D}"/>
    <cellStyle name="Currency 2 2 2 2 2 3 2 5 4" xfId="14835" xr:uid="{58917DE2-1EDA-4A09-A7A9-E65DBC8A3FBA}"/>
    <cellStyle name="Currency 2 2 2 2 2 3 2 5 5" xfId="28525" xr:uid="{0EE1F650-3B6C-4014-9D0A-F6E93C372EC4}"/>
    <cellStyle name="Currency 2 2 2 2 2 3 2 5 6" xfId="43409" xr:uid="{A69E430B-6F25-4B1D-879D-A7F5BB4E3151}"/>
    <cellStyle name="Currency 2 2 2 2 2 3 2 6" xfId="9699" xr:uid="{97DA52BF-9653-4043-9861-09BF9C7C5F34}"/>
    <cellStyle name="Currency 2 2 2 2 2 3 2 6 2" xfId="23389" xr:uid="{AB7E17ED-49EA-43C3-A9D3-BA292A2A42D0}"/>
    <cellStyle name="Currency 2 2 2 2 2 3 2 6 2 2" xfId="37081" xr:uid="{955B87BB-9F1F-4242-965F-46E541DB12EA}"/>
    <cellStyle name="Currency 2 2 2 2 2 3 2 6 2 3" xfId="51965" xr:uid="{563E207E-3AAF-4F06-92E5-A16F7CE38456}"/>
    <cellStyle name="Currency 2 2 2 2 2 3 2 6 3" xfId="16545" xr:uid="{1DD06A8E-0846-42A6-B33C-1CC3E0A5B046}"/>
    <cellStyle name="Currency 2 2 2 2 2 3 2 6 4" xfId="30235" xr:uid="{AC8F4340-3F9B-4E92-8F69-5E92F180D885}"/>
    <cellStyle name="Currency 2 2 2 2 2 3 2 6 5" xfId="45119" xr:uid="{15A84EA3-7B66-4AE3-9C66-EB60E384E9F6}"/>
    <cellStyle name="Currency 2 2 2 2 2 3 2 7" xfId="19967" xr:uid="{0D9F9141-3F6C-4F2D-A1A1-68474650439C}"/>
    <cellStyle name="Currency 2 2 2 2 2 3 2 7 2" xfId="33659" xr:uid="{FDD599B9-8DF4-4670-AC59-B0E6E951FDC3}"/>
    <cellStyle name="Currency 2 2 2 2 2 3 2 7 3" xfId="48543" xr:uid="{341DA424-AE58-43BD-BE94-4A59088D2D59}"/>
    <cellStyle name="Currency 2 2 2 2 2 3 2 8" xfId="13123" xr:uid="{7906A26E-5DB2-4987-9CC4-2D94453117DB}"/>
    <cellStyle name="Currency 2 2 2 2 2 3 2 9" xfId="26813" xr:uid="{58F4176C-9FED-4BE8-904B-6571C1FE1617}"/>
    <cellStyle name="Currency 2 2 2 2 2 3 3" xfId="6281" xr:uid="{30A5DEE9-3245-4339-B287-A326FD41769E}"/>
    <cellStyle name="Currency 2 2 2 2 2 3 3 10" xfId="41702" xr:uid="{00CE5F88-2B7C-4144-B7E4-997314BA6F51}"/>
    <cellStyle name="Currency 2 2 2 2 2 3 3 2" xfId="6282" xr:uid="{82F040A8-11F8-4FEE-9102-95B9DDE0A766}"/>
    <cellStyle name="Currency 2 2 2 2 2 3 3 2 2" xfId="6283" xr:uid="{92897374-2D0C-486F-AB91-A5D2ABFA3D22}"/>
    <cellStyle name="Currency 2 2 2 2 2 3 3 2 2 2" xfId="7996" xr:uid="{85F674C9-7288-4F0D-9FC0-A37442F2236B}"/>
    <cellStyle name="Currency 2 2 2 2 2 3 3 2 2 2 2" xfId="11418" xr:uid="{20EDBAF2-8657-435B-9B64-A05219BBEE16}"/>
    <cellStyle name="Currency 2 2 2 2 2 3 3 2 2 2 2 2" xfId="25108" xr:uid="{ED39B593-057B-4B2E-8932-47152544E052}"/>
    <cellStyle name="Currency 2 2 2 2 2 3 3 2 2 2 2 2 2" xfId="38800" xr:uid="{BB74BA68-4103-4E01-BC49-E7F95C9DBBD7}"/>
    <cellStyle name="Currency 2 2 2 2 2 3 3 2 2 2 2 2 3" xfId="53684" xr:uid="{49413C28-CA6D-4E47-B974-4EE61919D6E0}"/>
    <cellStyle name="Currency 2 2 2 2 2 3 3 2 2 2 2 3" xfId="18264" xr:uid="{B10C0225-D57C-470A-89B4-C0904509BDE9}"/>
    <cellStyle name="Currency 2 2 2 2 2 3 3 2 2 2 2 4" xfId="31954" xr:uid="{B04E6626-51D7-466F-AB59-7BEC2D950868}"/>
    <cellStyle name="Currency 2 2 2 2 2 3 3 2 2 2 2 5" xfId="46838" xr:uid="{4231278D-AC15-46FE-9FD2-E637C2FECC3B}"/>
    <cellStyle name="Currency 2 2 2 2 2 3 3 2 2 2 3" xfId="21686" xr:uid="{A88E9BF1-75C7-4008-AD9A-E10E4C810C8B}"/>
    <cellStyle name="Currency 2 2 2 2 2 3 3 2 2 2 3 2" xfId="35378" xr:uid="{71766BE2-A28C-4B32-9F91-A7DB5D939E4C}"/>
    <cellStyle name="Currency 2 2 2 2 2 3 3 2 2 2 3 3" xfId="50262" xr:uid="{EC187862-EE0F-4570-99C9-57A639D0FBDC}"/>
    <cellStyle name="Currency 2 2 2 2 2 3 3 2 2 2 4" xfId="14842" xr:uid="{B1F32D29-C2B2-4BEA-A03B-4FACF681E07B}"/>
    <cellStyle name="Currency 2 2 2 2 2 3 3 2 2 2 5" xfId="28532" xr:uid="{544F1D74-76C9-41D6-9147-1D9D1A3748BD}"/>
    <cellStyle name="Currency 2 2 2 2 2 3 3 2 2 2 6" xfId="43416" xr:uid="{CEA74927-44CA-444A-B31D-0C4A7A1819D1}"/>
    <cellStyle name="Currency 2 2 2 2 2 3 3 2 2 3" xfId="9706" xr:uid="{8866D012-F519-41B2-9B26-45A8B0F29FBA}"/>
    <cellStyle name="Currency 2 2 2 2 2 3 3 2 2 3 2" xfId="23396" xr:uid="{1194DA03-DD3C-429E-89E4-EEF39E4C11E2}"/>
    <cellStyle name="Currency 2 2 2 2 2 3 3 2 2 3 2 2" xfId="37088" xr:uid="{985E239D-1BB3-4C92-BA0C-DF31F39EA682}"/>
    <cellStyle name="Currency 2 2 2 2 2 3 3 2 2 3 2 3" xfId="51972" xr:uid="{2581054B-9C70-4AEF-A3B6-5E2D57A6F6C2}"/>
    <cellStyle name="Currency 2 2 2 2 2 3 3 2 2 3 3" xfId="16552" xr:uid="{FBAFD036-3A95-40E8-8AF2-520A07BFA400}"/>
    <cellStyle name="Currency 2 2 2 2 2 3 3 2 2 3 4" xfId="30242" xr:uid="{011E0A09-C4A9-452A-ABCC-F82297BCC54E}"/>
    <cellStyle name="Currency 2 2 2 2 2 3 3 2 2 3 5" xfId="45126" xr:uid="{5BC71AD7-DF12-4443-BEF1-0429E78B65F9}"/>
    <cellStyle name="Currency 2 2 2 2 2 3 3 2 2 4" xfId="19974" xr:uid="{045D444A-FA75-45DA-9027-0F4E7CD37E93}"/>
    <cellStyle name="Currency 2 2 2 2 2 3 3 2 2 4 2" xfId="33666" xr:uid="{71635A65-C86B-4570-A8AB-91F57FBE07B4}"/>
    <cellStyle name="Currency 2 2 2 2 2 3 3 2 2 4 3" xfId="48550" xr:uid="{B1CC571D-708A-47AB-A9E5-2C6292308026}"/>
    <cellStyle name="Currency 2 2 2 2 2 3 3 2 2 5" xfId="13130" xr:uid="{27370F23-0836-4EA5-AFE8-D3D665BC5F86}"/>
    <cellStyle name="Currency 2 2 2 2 2 3 3 2 2 6" xfId="26820" xr:uid="{E19118A8-193D-48CF-B5F5-7DC14F132809}"/>
    <cellStyle name="Currency 2 2 2 2 2 3 3 2 2 7" xfId="41704" xr:uid="{73246A1C-DA34-491A-AD0D-18F4016FCCCA}"/>
    <cellStyle name="Currency 2 2 2 2 2 3 3 2 3" xfId="7995" xr:uid="{AC85389B-4911-4E1F-A60F-7494A23B0279}"/>
    <cellStyle name="Currency 2 2 2 2 2 3 3 2 3 2" xfId="11417" xr:uid="{BCFF4A93-621F-4A08-A7DD-8B3F673ADE80}"/>
    <cellStyle name="Currency 2 2 2 2 2 3 3 2 3 2 2" xfId="25107" xr:uid="{02B82F8A-62AA-4F37-B48D-E28B421396A2}"/>
    <cellStyle name="Currency 2 2 2 2 2 3 3 2 3 2 2 2" xfId="38799" xr:uid="{C8CF2BA9-A0B1-40D4-9C39-492A28057002}"/>
    <cellStyle name="Currency 2 2 2 2 2 3 3 2 3 2 2 3" xfId="53683" xr:uid="{6EA81AE7-1184-4A27-8C0A-44326ABB2130}"/>
    <cellStyle name="Currency 2 2 2 2 2 3 3 2 3 2 3" xfId="18263" xr:uid="{9658FED1-4BB1-4E99-A4DE-E6C81EAE53AD}"/>
    <cellStyle name="Currency 2 2 2 2 2 3 3 2 3 2 4" xfId="31953" xr:uid="{025E8FFB-06A5-4BE6-A198-274DD4737F07}"/>
    <cellStyle name="Currency 2 2 2 2 2 3 3 2 3 2 5" xfId="46837" xr:uid="{BF4B2DDE-826A-49E0-823F-420264AFC82C}"/>
    <cellStyle name="Currency 2 2 2 2 2 3 3 2 3 3" xfId="21685" xr:uid="{BE59B739-9FAC-41C2-B5E3-352772C43C8E}"/>
    <cellStyle name="Currency 2 2 2 2 2 3 3 2 3 3 2" xfId="35377" xr:uid="{64D4C698-CFEE-44AE-B4C8-0FB47187773D}"/>
    <cellStyle name="Currency 2 2 2 2 2 3 3 2 3 3 3" xfId="50261" xr:uid="{86E1DA37-11B5-46A4-889D-1C4B386615D9}"/>
    <cellStyle name="Currency 2 2 2 2 2 3 3 2 3 4" xfId="14841" xr:uid="{C6843A97-C3F3-49EA-9AE0-9548675FA155}"/>
    <cellStyle name="Currency 2 2 2 2 2 3 3 2 3 5" xfId="28531" xr:uid="{628203FE-9D52-4398-BB00-3F2C44E845D7}"/>
    <cellStyle name="Currency 2 2 2 2 2 3 3 2 3 6" xfId="43415" xr:uid="{4668D591-131E-45E3-89E0-CDF134B9B780}"/>
    <cellStyle name="Currency 2 2 2 2 2 3 3 2 4" xfId="9705" xr:uid="{F2142E0C-EE14-4F0A-BF0A-E93CC84051A9}"/>
    <cellStyle name="Currency 2 2 2 2 2 3 3 2 4 2" xfId="23395" xr:uid="{8DD06EBC-7896-4823-A90A-E5572D75BD85}"/>
    <cellStyle name="Currency 2 2 2 2 2 3 3 2 4 2 2" xfId="37087" xr:uid="{E964518C-A329-43D2-861D-768A9155BBA0}"/>
    <cellStyle name="Currency 2 2 2 2 2 3 3 2 4 2 3" xfId="51971" xr:uid="{AF7BC148-EAE2-4D0D-9BDC-7D7A72B61007}"/>
    <cellStyle name="Currency 2 2 2 2 2 3 3 2 4 3" xfId="16551" xr:uid="{9548C383-ACF8-423A-BE40-32FF79B2F79D}"/>
    <cellStyle name="Currency 2 2 2 2 2 3 3 2 4 4" xfId="30241" xr:uid="{0C28EF73-A335-4E53-BDF0-15A9DF43B840}"/>
    <cellStyle name="Currency 2 2 2 2 2 3 3 2 4 5" xfId="45125" xr:uid="{E75E3E1B-1358-4611-918C-21B2E3378365}"/>
    <cellStyle name="Currency 2 2 2 2 2 3 3 2 5" xfId="19973" xr:uid="{D353C525-2999-4AD2-9031-1CED2486331B}"/>
    <cellStyle name="Currency 2 2 2 2 2 3 3 2 5 2" xfId="33665" xr:uid="{D02CA404-2676-446B-909C-22D798AFF711}"/>
    <cellStyle name="Currency 2 2 2 2 2 3 3 2 5 3" xfId="48549" xr:uid="{2A86935A-F870-4D29-9E47-BDCD5BC16EF8}"/>
    <cellStyle name="Currency 2 2 2 2 2 3 3 2 6" xfId="13129" xr:uid="{FC417CA0-F08A-4958-B44F-F0373C0D7CC9}"/>
    <cellStyle name="Currency 2 2 2 2 2 3 3 2 7" xfId="26819" xr:uid="{A67436CF-E103-43F8-A5C1-FD9B13784A18}"/>
    <cellStyle name="Currency 2 2 2 2 2 3 3 2 8" xfId="41703" xr:uid="{322C3B37-2648-400C-B1C3-BCB1B124A8EA}"/>
    <cellStyle name="Currency 2 2 2 2 2 3 3 3" xfId="6284" xr:uid="{F3CCD3F9-5B88-45C1-A74E-004E81C0F69A}"/>
    <cellStyle name="Currency 2 2 2 2 2 3 3 3 2" xfId="7997" xr:uid="{7DCCEBC8-F5C1-40CC-BAE0-6510CCEE730D}"/>
    <cellStyle name="Currency 2 2 2 2 2 3 3 3 2 2" xfId="11419" xr:uid="{221D6BAA-842A-4835-9F8D-CE7D8B7CE937}"/>
    <cellStyle name="Currency 2 2 2 2 2 3 3 3 2 2 2" xfId="25109" xr:uid="{501CEE50-944F-4E18-A2D6-39C680AF83D1}"/>
    <cellStyle name="Currency 2 2 2 2 2 3 3 3 2 2 2 2" xfId="38801" xr:uid="{D001D31B-3C82-4029-98C4-6DEA2270F763}"/>
    <cellStyle name="Currency 2 2 2 2 2 3 3 3 2 2 2 3" xfId="53685" xr:uid="{BD245187-E25B-486B-A364-65D268A9DADE}"/>
    <cellStyle name="Currency 2 2 2 2 2 3 3 3 2 2 3" xfId="18265" xr:uid="{29112659-DAEE-4DFF-AFA1-5C3149244414}"/>
    <cellStyle name="Currency 2 2 2 2 2 3 3 3 2 2 4" xfId="31955" xr:uid="{D3AD0270-1705-44B4-8BAB-2D88899D4F9D}"/>
    <cellStyle name="Currency 2 2 2 2 2 3 3 3 2 2 5" xfId="46839" xr:uid="{F52FE226-2B3F-4696-8DF2-DE86E89B4537}"/>
    <cellStyle name="Currency 2 2 2 2 2 3 3 3 2 3" xfId="21687" xr:uid="{4A7BC250-A305-4679-B509-1F0C3BE1735C}"/>
    <cellStyle name="Currency 2 2 2 2 2 3 3 3 2 3 2" xfId="35379" xr:uid="{4F41503D-85E6-49C4-8518-A2478BBEF0AA}"/>
    <cellStyle name="Currency 2 2 2 2 2 3 3 3 2 3 3" xfId="50263" xr:uid="{070EA7FD-A1CC-448B-80D1-CA7DB139455E}"/>
    <cellStyle name="Currency 2 2 2 2 2 3 3 3 2 4" xfId="14843" xr:uid="{A19F9211-F176-4EBD-AD8C-CA89784B66CA}"/>
    <cellStyle name="Currency 2 2 2 2 2 3 3 3 2 5" xfId="28533" xr:uid="{5E7E9915-D9E8-435E-8F6C-CB8C4BC4D613}"/>
    <cellStyle name="Currency 2 2 2 2 2 3 3 3 2 6" xfId="43417" xr:uid="{0B7365C7-8C0F-4699-A609-E09E80958298}"/>
    <cellStyle name="Currency 2 2 2 2 2 3 3 3 3" xfId="9707" xr:uid="{9B3EA493-8994-4584-90FC-F5A122EECC5E}"/>
    <cellStyle name="Currency 2 2 2 2 2 3 3 3 3 2" xfId="23397" xr:uid="{FCE83E83-9033-48D0-A699-EF76C1C33000}"/>
    <cellStyle name="Currency 2 2 2 2 2 3 3 3 3 2 2" xfId="37089" xr:uid="{AA52AFDE-7F4B-4447-9E9C-4D59A767BF1D}"/>
    <cellStyle name="Currency 2 2 2 2 2 3 3 3 3 2 3" xfId="51973" xr:uid="{B6BF0000-CB55-4188-AC2A-D768313311B0}"/>
    <cellStyle name="Currency 2 2 2 2 2 3 3 3 3 3" xfId="16553" xr:uid="{F5E3FDB3-25FE-4A81-BFE2-01E8AC3BB5F2}"/>
    <cellStyle name="Currency 2 2 2 2 2 3 3 3 3 4" xfId="30243" xr:uid="{E7564B33-7D48-4BCF-8372-12E7415EF80E}"/>
    <cellStyle name="Currency 2 2 2 2 2 3 3 3 3 5" xfId="45127" xr:uid="{4657E597-B4D7-48C9-8E49-9489E53DD9E4}"/>
    <cellStyle name="Currency 2 2 2 2 2 3 3 3 4" xfId="19975" xr:uid="{F3B5B2DE-E6DE-46F3-A302-36EF8F076D4C}"/>
    <cellStyle name="Currency 2 2 2 2 2 3 3 3 4 2" xfId="33667" xr:uid="{972B3D20-F078-434D-9F80-97CD23277144}"/>
    <cellStyle name="Currency 2 2 2 2 2 3 3 3 4 3" xfId="48551" xr:uid="{C57D3EE1-3024-4C40-9CC1-CA6055B80403}"/>
    <cellStyle name="Currency 2 2 2 2 2 3 3 3 5" xfId="13131" xr:uid="{2D013E05-2A0B-4805-8243-6652E7344EEB}"/>
    <cellStyle name="Currency 2 2 2 2 2 3 3 3 6" xfId="26821" xr:uid="{781AA1DC-0E6B-450A-B6CA-31EDA6803030}"/>
    <cellStyle name="Currency 2 2 2 2 2 3 3 3 7" xfId="41705" xr:uid="{0E982898-0C70-4B41-BB16-918AB8EC95B0}"/>
    <cellStyle name="Currency 2 2 2 2 2 3 3 4" xfId="6285" xr:uid="{DB3B4AEE-28F1-4FDF-80EF-4B8FD005A237}"/>
    <cellStyle name="Currency 2 2 2 2 2 3 3 4 2" xfId="7998" xr:uid="{ECF53EB9-2BA1-4F93-9D2B-606BD43C5671}"/>
    <cellStyle name="Currency 2 2 2 2 2 3 3 4 2 2" xfId="11420" xr:uid="{F288A548-C078-44E1-A199-D5C17D5E7044}"/>
    <cellStyle name="Currency 2 2 2 2 2 3 3 4 2 2 2" xfId="25110" xr:uid="{18E4F6F9-0106-4C46-AAEA-6FF98E3E4BF2}"/>
    <cellStyle name="Currency 2 2 2 2 2 3 3 4 2 2 2 2" xfId="38802" xr:uid="{0EABF185-0B08-4BAA-8410-893803E4A4D3}"/>
    <cellStyle name="Currency 2 2 2 2 2 3 3 4 2 2 2 3" xfId="53686" xr:uid="{465BD52F-3028-4534-8C37-7B71E90C5E60}"/>
    <cellStyle name="Currency 2 2 2 2 2 3 3 4 2 2 3" xfId="18266" xr:uid="{E4A6CA93-8C22-4165-A9CB-144F0137334D}"/>
    <cellStyle name="Currency 2 2 2 2 2 3 3 4 2 2 4" xfId="31956" xr:uid="{2D835023-BA5E-47DE-9904-2B28BECBD2F7}"/>
    <cellStyle name="Currency 2 2 2 2 2 3 3 4 2 2 5" xfId="46840" xr:uid="{D6F9C352-346F-4327-AF2E-855A765402C6}"/>
    <cellStyle name="Currency 2 2 2 2 2 3 3 4 2 3" xfId="21688" xr:uid="{AA9A86FC-61CF-4F50-B69D-EFDD40874962}"/>
    <cellStyle name="Currency 2 2 2 2 2 3 3 4 2 3 2" xfId="35380" xr:uid="{BB8016DF-10FF-482D-927C-6401185ACC39}"/>
    <cellStyle name="Currency 2 2 2 2 2 3 3 4 2 3 3" xfId="50264" xr:uid="{93B76BAD-678F-4816-840B-20EDD3BA5DB6}"/>
    <cellStyle name="Currency 2 2 2 2 2 3 3 4 2 4" xfId="14844" xr:uid="{D8B8EFC3-67AF-4D2B-8171-9CCBD4914BD0}"/>
    <cellStyle name="Currency 2 2 2 2 2 3 3 4 2 5" xfId="28534" xr:uid="{CD95C080-1752-484F-BC01-C8BCA84C7C8D}"/>
    <cellStyle name="Currency 2 2 2 2 2 3 3 4 2 6" xfId="43418" xr:uid="{754A0293-3957-4F1F-B0DF-8CD9BC03D8AE}"/>
    <cellStyle name="Currency 2 2 2 2 2 3 3 4 3" xfId="9708" xr:uid="{149A276A-C2B4-450A-99AC-9068B4C42E50}"/>
    <cellStyle name="Currency 2 2 2 2 2 3 3 4 3 2" xfId="23398" xr:uid="{71A1DB40-CABF-40C6-84D4-4C65D18CE605}"/>
    <cellStyle name="Currency 2 2 2 2 2 3 3 4 3 2 2" xfId="37090" xr:uid="{23C269D6-511A-4061-B940-DC10EE7BE0DF}"/>
    <cellStyle name="Currency 2 2 2 2 2 3 3 4 3 2 3" xfId="51974" xr:uid="{863B8213-C0F9-470F-803A-64EE15147DDC}"/>
    <cellStyle name="Currency 2 2 2 2 2 3 3 4 3 3" xfId="16554" xr:uid="{64703BC9-A7C4-4CC8-B992-7950AD455711}"/>
    <cellStyle name="Currency 2 2 2 2 2 3 3 4 3 4" xfId="30244" xr:uid="{EED1DF9C-287F-4E4F-8CA6-E170D8BFEBF5}"/>
    <cellStyle name="Currency 2 2 2 2 2 3 3 4 3 5" xfId="45128" xr:uid="{A847A5F3-7D01-42CA-AF01-12C095D7F56D}"/>
    <cellStyle name="Currency 2 2 2 2 2 3 3 4 4" xfId="19976" xr:uid="{425182D0-3336-4D2A-A173-48CA358F9CF4}"/>
    <cellStyle name="Currency 2 2 2 2 2 3 3 4 4 2" xfId="33668" xr:uid="{1486D10E-2850-4445-A999-6E1095EAB787}"/>
    <cellStyle name="Currency 2 2 2 2 2 3 3 4 4 3" xfId="48552" xr:uid="{FEE7D3FE-2A73-4B54-B4FA-084ED9764D98}"/>
    <cellStyle name="Currency 2 2 2 2 2 3 3 4 5" xfId="13132" xr:uid="{7B627CC1-E2AB-469C-9160-EE4417F64CF1}"/>
    <cellStyle name="Currency 2 2 2 2 2 3 3 4 6" xfId="26822" xr:uid="{CEA21D0C-98EB-4196-9E7E-5A893ED1C4E6}"/>
    <cellStyle name="Currency 2 2 2 2 2 3 3 4 7" xfId="41706" xr:uid="{971C2214-453D-45C7-BBF6-23C8FDA2955C}"/>
    <cellStyle name="Currency 2 2 2 2 2 3 3 5" xfId="7994" xr:uid="{879D3646-6AF9-4361-9894-A642B5B909E2}"/>
    <cellStyle name="Currency 2 2 2 2 2 3 3 5 2" xfId="11416" xr:uid="{6ECFEA82-61B9-4377-B595-8CFDFC7A8964}"/>
    <cellStyle name="Currency 2 2 2 2 2 3 3 5 2 2" xfId="25106" xr:uid="{06AA6E14-9136-427E-9F9A-0588ADB62CFB}"/>
    <cellStyle name="Currency 2 2 2 2 2 3 3 5 2 2 2" xfId="38798" xr:uid="{B252E2F1-E842-4029-AF87-C7455D413FE8}"/>
    <cellStyle name="Currency 2 2 2 2 2 3 3 5 2 2 3" xfId="53682" xr:uid="{3C890E25-A1E5-4839-85E3-CF39E73157B6}"/>
    <cellStyle name="Currency 2 2 2 2 2 3 3 5 2 3" xfId="18262" xr:uid="{031FF7B5-582B-4472-A4B8-5E8B1F691DC7}"/>
    <cellStyle name="Currency 2 2 2 2 2 3 3 5 2 4" xfId="31952" xr:uid="{2FA5D78A-A395-4736-9CF2-F6D4A522C43C}"/>
    <cellStyle name="Currency 2 2 2 2 2 3 3 5 2 5" xfId="46836" xr:uid="{BD22788E-FD11-4E55-A22C-B44B22019477}"/>
    <cellStyle name="Currency 2 2 2 2 2 3 3 5 3" xfId="21684" xr:uid="{00864158-DFC6-467D-A8B3-B260FA73F0BC}"/>
    <cellStyle name="Currency 2 2 2 2 2 3 3 5 3 2" xfId="35376" xr:uid="{1B89AB3E-6135-488A-B084-67866447EF12}"/>
    <cellStyle name="Currency 2 2 2 2 2 3 3 5 3 3" xfId="50260" xr:uid="{9C1C4680-C8AC-4908-84B3-CE0BDF3A42FD}"/>
    <cellStyle name="Currency 2 2 2 2 2 3 3 5 4" xfId="14840" xr:uid="{6D90FD5A-93FC-48EC-9548-55AA200FB314}"/>
    <cellStyle name="Currency 2 2 2 2 2 3 3 5 5" xfId="28530" xr:uid="{C2DE9A9D-D580-48FE-98E4-DE11A7B45FAC}"/>
    <cellStyle name="Currency 2 2 2 2 2 3 3 5 6" xfId="43414" xr:uid="{012EDF28-BDFD-411A-A4F6-02DFF5F0A4BC}"/>
    <cellStyle name="Currency 2 2 2 2 2 3 3 6" xfId="9704" xr:uid="{1C61044D-A7F7-4597-888F-D2CF61069B6E}"/>
    <cellStyle name="Currency 2 2 2 2 2 3 3 6 2" xfId="23394" xr:uid="{AA6CCCE2-0DBF-4ABE-BE5D-01F655DC8473}"/>
    <cellStyle name="Currency 2 2 2 2 2 3 3 6 2 2" xfId="37086" xr:uid="{CA6B2F4A-5610-43A3-873D-8A929EB2B981}"/>
    <cellStyle name="Currency 2 2 2 2 2 3 3 6 2 3" xfId="51970" xr:uid="{F54EF1CC-D1BB-4487-82FA-22D2AEFD1C51}"/>
    <cellStyle name="Currency 2 2 2 2 2 3 3 6 3" xfId="16550" xr:uid="{4D5FD101-15CF-47C6-95A3-86235D2DCF62}"/>
    <cellStyle name="Currency 2 2 2 2 2 3 3 6 4" xfId="30240" xr:uid="{F9AC7033-1D2B-4B4C-BE55-A326E8043211}"/>
    <cellStyle name="Currency 2 2 2 2 2 3 3 6 5" xfId="45124" xr:uid="{D78E1282-4669-468A-B036-FEAD04171449}"/>
    <cellStyle name="Currency 2 2 2 2 2 3 3 7" xfId="19972" xr:uid="{BD41D46C-D451-4E43-BF36-11687931C9E6}"/>
    <cellStyle name="Currency 2 2 2 2 2 3 3 7 2" xfId="33664" xr:uid="{36D7B3AA-CFB8-49D5-91F9-D5405890BF50}"/>
    <cellStyle name="Currency 2 2 2 2 2 3 3 7 3" xfId="48548" xr:uid="{4373647F-9857-456D-BDBF-314DC8F60ED3}"/>
    <cellStyle name="Currency 2 2 2 2 2 3 3 8" xfId="13128" xr:uid="{00A3276A-A75E-42C7-93DA-EAE692C8AD27}"/>
    <cellStyle name="Currency 2 2 2 2 2 3 3 9" xfId="26818" xr:uid="{8299AB19-E6B1-4995-9920-F6F734C23E72}"/>
    <cellStyle name="Currency 2 2 2 2 2 3 4" xfId="6286" xr:uid="{A37081D2-F5E4-4256-B5B2-D2BAFA1A5E37}"/>
    <cellStyle name="Currency 2 2 2 2 2 3 4 2" xfId="6287" xr:uid="{F017B1D5-9F75-4095-8552-9263611E2D70}"/>
    <cellStyle name="Currency 2 2 2 2 2 3 4 2 2" xfId="8000" xr:uid="{A03EFF62-D473-447C-9B0B-5CC48CF9ED07}"/>
    <cellStyle name="Currency 2 2 2 2 2 3 4 2 2 2" xfId="11422" xr:uid="{13947B09-C4BE-4541-A80B-209BDFE94483}"/>
    <cellStyle name="Currency 2 2 2 2 2 3 4 2 2 2 2" xfId="25112" xr:uid="{B0F7BBE5-06F9-4DC6-930C-B36933376C63}"/>
    <cellStyle name="Currency 2 2 2 2 2 3 4 2 2 2 2 2" xfId="38804" xr:uid="{C011E692-BD3F-4ACC-95C7-96BC3147A4B6}"/>
    <cellStyle name="Currency 2 2 2 2 2 3 4 2 2 2 2 3" xfId="53688" xr:uid="{576988BD-732D-4238-9DC3-12172F4EA094}"/>
    <cellStyle name="Currency 2 2 2 2 2 3 4 2 2 2 3" xfId="18268" xr:uid="{61170852-9D56-49ED-87CB-A7D620493FA2}"/>
    <cellStyle name="Currency 2 2 2 2 2 3 4 2 2 2 4" xfId="31958" xr:uid="{7CBF4E87-933B-44FA-BDCB-7A36A2E4F1FC}"/>
    <cellStyle name="Currency 2 2 2 2 2 3 4 2 2 2 5" xfId="46842" xr:uid="{7C9F878D-6A69-43AC-BC0B-C92111F2E7B1}"/>
    <cellStyle name="Currency 2 2 2 2 2 3 4 2 2 3" xfId="21690" xr:uid="{14654310-DC07-45EC-9964-B02B07704872}"/>
    <cellStyle name="Currency 2 2 2 2 2 3 4 2 2 3 2" xfId="35382" xr:uid="{ADC655EB-E52C-488D-B14F-75A795A64020}"/>
    <cellStyle name="Currency 2 2 2 2 2 3 4 2 2 3 3" xfId="50266" xr:uid="{8F436DA7-7E2B-4C8E-8880-105A24A16B61}"/>
    <cellStyle name="Currency 2 2 2 2 2 3 4 2 2 4" xfId="14846" xr:uid="{58B25879-65ED-42C8-AE24-A21AB2AC97E1}"/>
    <cellStyle name="Currency 2 2 2 2 2 3 4 2 2 5" xfId="28536" xr:uid="{B849ACB7-F3E6-4E1F-AABA-4B692286106F}"/>
    <cellStyle name="Currency 2 2 2 2 2 3 4 2 2 6" xfId="43420" xr:uid="{17F32A43-A47C-467E-BC89-D7E40E928BB0}"/>
    <cellStyle name="Currency 2 2 2 2 2 3 4 2 3" xfId="9710" xr:uid="{D16C6F89-374D-490A-8F31-8E3B78E6FC01}"/>
    <cellStyle name="Currency 2 2 2 2 2 3 4 2 3 2" xfId="23400" xr:uid="{9F82A929-3587-4063-A852-6731DDA3B9AB}"/>
    <cellStyle name="Currency 2 2 2 2 2 3 4 2 3 2 2" xfId="37092" xr:uid="{BE75B137-B904-4CCB-9460-650BD8EF2DC1}"/>
    <cellStyle name="Currency 2 2 2 2 2 3 4 2 3 2 3" xfId="51976" xr:uid="{2C117368-AF6C-4A56-8719-28C93D1B8B06}"/>
    <cellStyle name="Currency 2 2 2 2 2 3 4 2 3 3" xfId="16556" xr:uid="{B980A1B7-B85C-45AA-9D48-7F8D44B2CD9A}"/>
    <cellStyle name="Currency 2 2 2 2 2 3 4 2 3 4" xfId="30246" xr:uid="{39CECCCF-16B0-4761-AF0B-1AB43749B904}"/>
    <cellStyle name="Currency 2 2 2 2 2 3 4 2 3 5" xfId="45130" xr:uid="{70A472E4-A6C7-4C63-9AE6-3F48C292AF18}"/>
    <cellStyle name="Currency 2 2 2 2 2 3 4 2 4" xfId="19978" xr:uid="{A9A6AE24-1FD0-4575-96B4-81F668708C93}"/>
    <cellStyle name="Currency 2 2 2 2 2 3 4 2 4 2" xfId="33670" xr:uid="{9ED1E746-4BF7-456C-9BFE-8F78B7AEF029}"/>
    <cellStyle name="Currency 2 2 2 2 2 3 4 2 4 3" xfId="48554" xr:uid="{967946EA-60C4-4A87-B36F-5BDA9DA59C91}"/>
    <cellStyle name="Currency 2 2 2 2 2 3 4 2 5" xfId="13134" xr:uid="{E3825910-BBDE-416C-9D46-283A75CD6A21}"/>
    <cellStyle name="Currency 2 2 2 2 2 3 4 2 6" xfId="26824" xr:uid="{C3B1D18B-EC2F-46EB-8A2D-9E526400F51F}"/>
    <cellStyle name="Currency 2 2 2 2 2 3 4 2 7" xfId="41708" xr:uid="{91E6A978-A0CE-4D67-AE97-2E4FD5F3786E}"/>
    <cellStyle name="Currency 2 2 2 2 2 3 4 3" xfId="7999" xr:uid="{1E61ECBC-1B83-4066-BD96-9B9B07323810}"/>
    <cellStyle name="Currency 2 2 2 2 2 3 4 3 2" xfId="11421" xr:uid="{1AA7E796-90E7-423F-A4EC-3E2977344CBE}"/>
    <cellStyle name="Currency 2 2 2 2 2 3 4 3 2 2" xfId="25111" xr:uid="{E7AD5A6E-1360-4FD4-8DAB-B9ACABB546CA}"/>
    <cellStyle name="Currency 2 2 2 2 2 3 4 3 2 2 2" xfId="38803" xr:uid="{80580FC4-AE52-4506-8020-9080F495E989}"/>
    <cellStyle name="Currency 2 2 2 2 2 3 4 3 2 2 3" xfId="53687" xr:uid="{FC95319A-849B-4984-B1B4-9E57918AB45B}"/>
    <cellStyle name="Currency 2 2 2 2 2 3 4 3 2 3" xfId="18267" xr:uid="{C4C918F1-B45C-4A0E-B384-D5CBF5D675E5}"/>
    <cellStyle name="Currency 2 2 2 2 2 3 4 3 2 4" xfId="31957" xr:uid="{7F603F31-A0CF-41FC-831D-2276FBF74BE9}"/>
    <cellStyle name="Currency 2 2 2 2 2 3 4 3 2 5" xfId="46841" xr:uid="{AA4C963B-93E4-423E-8E09-1498B4F16889}"/>
    <cellStyle name="Currency 2 2 2 2 2 3 4 3 3" xfId="21689" xr:uid="{3F96A377-19E3-4E00-81F8-811A9CFF8CB8}"/>
    <cellStyle name="Currency 2 2 2 2 2 3 4 3 3 2" xfId="35381" xr:uid="{A41A1F5E-9D84-4F7D-B169-4F73662A4482}"/>
    <cellStyle name="Currency 2 2 2 2 2 3 4 3 3 3" xfId="50265" xr:uid="{C7BBDB1E-B79B-4EFB-B987-BA033C49D0D0}"/>
    <cellStyle name="Currency 2 2 2 2 2 3 4 3 4" xfId="14845" xr:uid="{37CEC91D-1F21-42E1-8E9D-1BE2AD07356E}"/>
    <cellStyle name="Currency 2 2 2 2 2 3 4 3 5" xfId="28535" xr:uid="{B79B4F23-102A-4B86-8FA5-68F96C7F2E6B}"/>
    <cellStyle name="Currency 2 2 2 2 2 3 4 3 6" xfId="43419" xr:uid="{378EA5B9-C433-4C2B-BC05-E06F714132F6}"/>
    <cellStyle name="Currency 2 2 2 2 2 3 4 4" xfId="9709" xr:uid="{2F07661D-9278-4E1A-9286-92A7D43F1821}"/>
    <cellStyle name="Currency 2 2 2 2 2 3 4 4 2" xfId="23399" xr:uid="{DC9E0C7F-A923-4CFE-8AC6-192E16B81EC5}"/>
    <cellStyle name="Currency 2 2 2 2 2 3 4 4 2 2" xfId="37091" xr:uid="{A2BEECFC-7E16-4E6A-8EE3-350FCC559F8F}"/>
    <cellStyle name="Currency 2 2 2 2 2 3 4 4 2 3" xfId="51975" xr:uid="{68293751-510E-4496-BB8B-7E151961C7EF}"/>
    <cellStyle name="Currency 2 2 2 2 2 3 4 4 3" xfId="16555" xr:uid="{9CA70285-EE03-41AB-9B67-FD0D9E5916B8}"/>
    <cellStyle name="Currency 2 2 2 2 2 3 4 4 4" xfId="30245" xr:uid="{FCE88FA0-B621-4E95-9428-5D8184CD383D}"/>
    <cellStyle name="Currency 2 2 2 2 2 3 4 4 5" xfId="45129" xr:uid="{5F8C88C6-AAAE-4489-945F-74409D4BAD21}"/>
    <cellStyle name="Currency 2 2 2 2 2 3 4 5" xfId="19977" xr:uid="{9CFC3514-01A4-4B1D-B4BA-812A305A1AB5}"/>
    <cellStyle name="Currency 2 2 2 2 2 3 4 5 2" xfId="33669" xr:uid="{D9B357E8-6131-4089-88DA-2F70B59BA1A2}"/>
    <cellStyle name="Currency 2 2 2 2 2 3 4 5 3" xfId="48553" xr:uid="{51FEB1C8-DC98-4A50-976A-2FBDEE9470BD}"/>
    <cellStyle name="Currency 2 2 2 2 2 3 4 6" xfId="13133" xr:uid="{AAC81D8A-A7CD-46EE-BEBB-4627A09BFF35}"/>
    <cellStyle name="Currency 2 2 2 2 2 3 4 7" xfId="26823" xr:uid="{78A2311F-1ADE-44AC-B7DD-54D19C30C556}"/>
    <cellStyle name="Currency 2 2 2 2 2 3 4 8" xfId="41707" xr:uid="{323B6C55-32A5-4C20-B20D-DCD07077D208}"/>
    <cellStyle name="Currency 2 2 2 2 2 3 5" xfId="6288" xr:uid="{EDF2D7C0-89F6-43D7-BBC7-AA72E03E41B2}"/>
    <cellStyle name="Currency 2 2 2 2 2 3 5 2" xfId="8001" xr:uid="{6CD3CC3F-2105-499C-9AAF-10827DFD6891}"/>
    <cellStyle name="Currency 2 2 2 2 2 3 5 2 2" xfId="11423" xr:uid="{8AC28B1E-9570-4FF3-9F03-1501EB084CFE}"/>
    <cellStyle name="Currency 2 2 2 2 2 3 5 2 2 2" xfId="25113" xr:uid="{B9F8CC77-1CFF-424A-A47F-0543A21B80B8}"/>
    <cellStyle name="Currency 2 2 2 2 2 3 5 2 2 2 2" xfId="38805" xr:uid="{38CD7CA6-E41B-446A-B01C-D04309B08FC9}"/>
    <cellStyle name="Currency 2 2 2 2 2 3 5 2 2 2 3" xfId="53689" xr:uid="{A9F3CEC2-A16E-4C27-B769-2BD98D996D7F}"/>
    <cellStyle name="Currency 2 2 2 2 2 3 5 2 2 3" xfId="18269" xr:uid="{FD6F5680-0881-491B-95E1-16BF99F79446}"/>
    <cellStyle name="Currency 2 2 2 2 2 3 5 2 2 4" xfId="31959" xr:uid="{68B2F52E-F8D5-4BFD-8606-35961742070A}"/>
    <cellStyle name="Currency 2 2 2 2 2 3 5 2 2 5" xfId="46843" xr:uid="{6E4AE8B5-8F65-4A16-927F-A9F95D4FCD99}"/>
    <cellStyle name="Currency 2 2 2 2 2 3 5 2 3" xfId="21691" xr:uid="{B0D3A8B6-2559-41EB-BD64-44BD5062172D}"/>
    <cellStyle name="Currency 2 2 2 2 2 3 5 2 3 2" xfId="35383" xr:uid="{133861F9-79E6-44BB-B594-EA8D962311F9}"/>
    <cellStyle name="Currency 2 2 2 2 2 3 5 2 3 3" xfId="50267" xr:uid="{36CD6D9C-068F-4156-8894-5C5E88E46BB0}"/>
    <cellStyle name="Currency 2 2 2 2 2 3 5 2 4" xfId="14847" xr:uid="{83D2A4B5-DF51-4C32-84BB-226255635413}"/>
    <cellStyle name="Currency 2 2 2 2 2 3 5 2 5" xfId="28537" xr:uid="{6EEE87F0-5A93-40DA-B69C-E2B199308D29}"/>
    <cellStyle name="Currency 2 2 2 2 2 3 5 2 6" xfId="43421" xr:uid="{6FF2C61C-3D7B-499B-9190-F4D254DDF377}"/>
    <cellStyle name="Currency 2 2 2 2 2 3 5 3" xfId="9711" xr:uid="{BEB25ADA-E210-4F88-969E-FF3342B0F579}"/>
    <cellStyle name="Currency 2 2 2 2 2 3 5 3 2" xfId="23401" xr:uid="{A55FD381-A463-4E43-B506-8746C33589EE}"/>
    <cellStyle name="Currency 2 2 2 2 2 3 5 3 2 2" xfId="37093" xr:uid="{AE4CF9AA-E97A-499E-98CE-23AEC91E3236}"/>
    <cellStyle name="Currency 2 2 2 2 2 3 5 3 2 3" xfId="51977" xr:uid="{E5523409-C719-431B-9BCB-07D7D30CE835}"/>
    <cellStyle name="Currency 2 2 2 2 2 3 5 3 3" xfId="16557" xr:uid="{4C494E20-E107-47B0-826A-B40336512571}"/>
    <cellStyle name="Currency 2 2 2 2 2 3 5 3 4" xfId="30247" xr:uid="{3245672A-0E2A-4492-A396-8A61D895D8CE}"/>
    <cellStyle name="Currency 2 2 2 2 2 3 5 3 5" xfId="45131" xr:uid="{AD06105D-5AB6-4CB3-8583-5F54C8E2CE65}"/>
    <cellStyle name="Currency 2 2 2 2 2 3 5 4" xfId="19979" xr:uid="{D704E603-09B7-40C0-B298-A4526AEE9512}"/>
    <cellStyle name="Currency 2 2 2 2 2 3 5 4 2" xfId="33671" xr:uid="{B0FF48F9-C62E-4DF7-A4AF-EF764608993F}"/>
    <cellStyle name="Currency 2 2 2 2 2 3 5 4 3" xfId="48555" xr:uid="{CFDD40E8-252A-47D3-805F-1B2580195D30}"/>
    <cellStyle name="Currency 2 2 2 2 2 3 5 5" xfId="13135" xr:uid="{D174CA1C-6EA3-49BB-86B0-5391366AEFF3}"/>
    <cellStyle name="Currency 2 2 2 2 2 3 5 6" xfId="26825" xr:uid="{41CB80AE-3047-44A2-BB63-4803239D898A}"/>
    <cellStyle name="Currency 2 2 2 2 2 3 5 7" xfId="41709" xr:uid="{00D5A03E-9624-40ED-874D-B739C762DDD7}"/>
    <cellStyle name="Currency 2 2 2 2 2 3 6" xfId="6289" xr:uid="{AD4EE56B-677F-49DC-93B0-E786A2E11FC3}"/>
    <cellStyle name="Currency 2 2 2 2 2 3 6 2" xfId="8002" xr:uid="{FF270456-64B6-4FC9-ACA4-E7A6A462F676}"/>
    <cellStyle name="Currency 2 2 2 2 2 3 6 2 2" xfId="11424" xr:uid="{0F1D497F-2FC0-42E2-A49D-B1CBB54E0D70}"/>
    <cellStyle name="Currency 2 2 2 2 2 3 6 2 2 2" xfId="25114" xr:uid="{9F319D50-FF68-4B1C-8C1C-343C7A4FAFD4}"/>
    <cellStyle name="Currency 2 2 2 2 2 3 6 2 2 2 2" xfId="38806" xr:uid="{E26CCDFB-701F-48BD-8A7E-986BF1A75B83}"/>
    <cellStyle name="Currency 2 2 2 2 2 3 6 2 2 2 3" xfId="53690" xr:uid="{0407EE9B-6479-4B1E-AADE-0EFB4CE3917D}"/>
    <cellStyle name="Currency 2 2 2 2 2 3 6 2 2 3" xfId="18270" xr:uid="{66AD6019-BA6D-4E27-8FC8-CF882FBA7959}"/>
    <cellStyle name="Currency 2 2 2 2 2 3 6 2 2 4" xfId="31960" xr:uid="{1AE7AA90-EDB8-4856-97BE-D53E79AB6AF3}"/>
    <cellStyle name="Currency 2 2 2 2 2 3 6 2 2 5" xfId="46844" xr:uid="{E3C7C8D9-6EEE-4618-BBE5-FF2FF50D96EF}"/>
    <cellStyle name="Currency 2 2 2 2 2 3 6 2 3" xfId="21692" xr:uid="{EE046AC1-306B-4E5F-85A9-9588523849ED}"/>
    <cellStyle name="Currency 2 2 2 2 2 3 6 2 3 2" xfId="35384" xr:uid="{3ADE981C-C7FA-40A0-A995-440F44E0119D}"/>
    <cellStyle name="Currency 2 2 2 2 2 3 6 2 3 3" xfId="50268" xr:uid="{2C5AB402-D1DF-4113-B4F0-F5AAB8037BB3}"/>
    <cellStyle name="Currency 2 2 2 2 2 3 6 2 4" xfId="14848" xr:uid="{4406A613-4264-43BF-BECA-C5191F922170}"/>
    <cellStyle name="Currency 2 2 2 2 2 3 6 2 5" xfId="28538" xr:uid="{2B31A14D-1BE9-4C17-9C8E-E32A785020CA}"/>
    <cellStyle name="Currency 2 2 2 2 2 3 6 2 6" xfId="43422" xr:uid="{1485EFFA-548A-4261-AB9F-D8B884620637}"/>
    <cellStyle name="Currency 2 2 2 2 2 3 6 3" xfId="9712" xr:uid="{5AD6D2D6-1FCE-445A-B29B-FBEE6B4A4A27}"/>
    <cellStyle name="Currency 2 2 2 2 2 3 6 3 2" xfId="23402" xr:uid="{7CA5F757-0AAF-41E9-B5D4-8B8CBCC492BB}"/>
    <cellStyle name="Currency 2 2 2 2 2 3 6 3 2 2" xfId="37094" xr:uid="{88DCCA43-88F6-43C3-AD7E-A8A0B246743D}"/>
    <cellStyle name="Currency 2 2 2 2 2 3 6 3 2 3" xfId="51978" xr:uid="{D9288305-BCDD-4909-A3A7-5030B71D1A52}"/>
    <cellStyle name="Currency 2 2 2 2 2 3 6 3 3" xfId="16558" xr:uid="{BD2759B4-1170-47EC-9E7E-9BD0CD0CCF38}"/>
    <cellStyle name="Currency 2 2 2 2 2 3 6 3 4" xfId="30248" xr:uid="{0FE50319-4158-4208-B778-18CCC4B11295}"/>
    <cellStyle name="Currency 2 2 2 2 2 3 6 3 5" xfId="45132" xr:uid="{FFD62DFC-18C0-4DCE-9C5D-895E58520F63}"/>
    <cellStyle name="Currency 2 2 2 2 2 3 6 4" xfId="19980" xr:uid="{FE1CED00-B589-4C41-8A3E-FED5DAC83C11}"/>
    <cellStyle name="Currency 2 2 2 2 2 3 6 4 2" xfId="33672" xr:uid="{237B7048-18DC-43B2-8427-B47058F98541}"/>
    <cellStyle name="Currency 2 2 2 2 2 3 6 4 3" xfId="48556" xr:uid="{DA3EED92-2657-47A7-9A4D-111A4EA472D2}"/>
    <cellStyle name="Currency 2 2 2 2 2 3 6 5" xfId="13136" xr:uid="{4F7D6895-9706-4FBC-B463-BC3A501A54C8}"/>
    <cellStyle name="Currency 2 2 2 2 2 3 6 6" xfId="26826" xr:uid="{7E9A72D8-361D-4F4D-9EA7-68891D0A6445}"/>
    <cellStyle name="Currency 2 2 2 2 2 3 6 7" xfId="41710" xr:uid="{6D1C60FF-9BB2-48E9-BB2B-E981342D46BB}"/>
    <cellStyle name="Currency 2 2 2 2 2 3 7" xfId="7988" xr:uid="{6676C975-5EAF-45DC-AF57-41780FF71308}"/>
    <cellStyle name="Currency 2 2 2 2 2 3 7 2" xfId="11410" xr:uid="{6232FEFA-6E22-4A33-A6FB-93B23125C4EB}"/>
    <cellStyle name="Currency 2 2 2 2 2 3 7 2 2" xfId="25100" xr:uid="{A02CE42B-39BE-44E7-9241-57399570116C}"/>
    <cellStyle name="Currency 2 2 2 2 2 3 7 2 2 2" xfId="38792" xr:uid="{19BB8ACF-38AA-4BC7-936F-007AADABF079}"/>
    <cellStyle name="Currency 2 2 2 2 2 3 7 2 2 3" xfId="53676" xr:uid="{75BC133A-E965-4ECB-83FB-CD5B2F636697}"/>
    <cellStyle name="Currency 2 2 2 2 2 3 7 2 3" xfId="18256" xr:uid="{4D657A6C-1908-4D32-942C-6D26C9AC015F}"/>
    <cellStyle name="Currency 2 2 2 2 2 3 7 2 4" xfId="31946" xr:uid="{AE422847-6EBB-4BDF-BE9F-C8F183031DA7}"/>
    <cellStyle name="Currency 2 2 2 2 2 3 7 2 5" xfId="46830" xr:uid="{397F32B7-375D-483B-ADBF-C33BC849AC2A}"/>
    <cellStyle name="Currency 2 2 2 2 2 3 7 3" xfId="21678" xr:uid="{55FFA832-5F07-4D82-880A-727735C7EAF7}"/>
    <cellStyle name="Currency 2 2 2 2 2 3 7 3 2" xfId="35370" xr:uid="{8B960BA6-B4C8-4D83-B6D6-BBE2D3A86FD9}"/>
    <cellStyle name="Currency 2 2 2 2 2 3 7 3 3" xfId="50254" xr:uid="{FE8C9B0B-AEFA-42CE-9996-EC9FF3FBFB59}"/>
    <cellStyle name="Currency 2 2 2 2 2 3 7 4" xfId="14834" xr:uid="{603AE8A2-E654-4882-A8AE-DA74600A4FA1}"/>
    <cellStyle name="Currency 2 2 2 2 2 3 7 5" xfId="28524" xr:uid="{480BD60F-A4A3-4B6B-B54B-454C42AA9FB7}"/>
    <cellStyle name="Currency 2 2 2 2 2 3 7 6" xfId="43408" xr:uid="{F368C81C-CF9D-4305-A1D8-DC99A0DA9565}"/>
    <cellStyle name="Currency 2 2 2 2 2 3 8" xfId="9698" xr:uid="{7D279A0D-0835-4D4B-84D9-208941A978C5}"/>
    <cellStyle name="Currency 2 2 2 2 2 3 8 2" xfId="23388" xr:uid="{26D634B9-E859-42A6-B94A-0BE4BDBB105B}"/>
    <cellStyle name="Currency 2 2 2 2 2 3 8 2 2" xfId="37080" xr:uid="{E0033E75-1F21-4B82-A47E-2A5E0766DF85}"/>
    <cellStyle name="Currency 2 2 2 2 2 3 8 2 3" xfId="51964" xr:uid="{92A01CFA-85CB-41EA-AE42-5AFD6067E965}"/>
    <cellStyle name="Currency 2 2 2 2 2 3 8 3" xfId="16544" xr:uid="{3D40E8C9-F902-4492-9D47-71EC44D7606D}"/>
    <cellStyle name="Currency 2 2 2 2 2 3 8 4" xfId="30234" xr:uid="{AD0A1B0E-EA48-44A0-80B7-2EE907D7649E}"/>
    <cellStyle name="Currency 2 2 2 2 2 3 8 5" xfId="45118" xr:uid="{8ACB2780-35E5-4C75-B4BF-E8CA596AE49E}"/>
    <cellStyle name="Currency 2 2 2 2 2 3 9" xfId="19966" xr:uid="{97433E26-BC09-4D1A-A1BD-426C0634CC6A}"/>
    <cellStyle name="Currency 2 2 2 2 2 3 9 2" xfId="33658" xr:uid="{91A22B05-F455-4B5A-BCA2-02D41FCFA10D}"/>
    <cellStyle name="Currency 2 2 2 2 2 3 9 3" xfId="48542" xr:uid="{94146E29-FCE8-47AF-9072-555B6FF32C27}"/>
    <cellStyle name="Currency 2 2 2 2 2 4" xfId="6290" xr:uid="{3FECD3E9-6FB7-4123-85A0-B4908255F5C7}"/>
    <cellStyle name="Currency 2 2 2 2 2 4 10" xfId="13137" xr:uid="{1CAD0A10-2768-46EF-8C1D-9E068C0275E4}"/>
    <cellStyle name="Currency 2 2 2 2 2 4 11" xfId="26827" xr:uid="{569E1933-B941-4D70-89A5-E5AB37C95C28}"/>
    <cellStyle name="Currency 2 2 2 2 2 4 12" xfId="41711" xr:uid="{F8302841-897F-4CFD-8998-809760D9941E}"/>
    <cellStyle name="Currency 2 2 2 2 2 4 2" xfId="6291" xr:uid="{E3270B06-2A54-4188-A305-2CC7E5E12608}"/>
    <cellStyle name="Currency 2 2 2 2 2 4 2 10" xfId="41712" xr:uid="{1F0E07A2-D3FD-43B1-9173-32B77F44BB50}"/>
    <cellStyle name="Currency 2 2 2 2 2 4 2 2" xfId="6292" xr:uid="{B8FA914E-CD87-4099-8ECC-9E8265AA8E5A}"/>
    <cellStyle name="Currency 2 2 2 2 2 4 2 2 2" xfId="6293" xr:uid="{46A8D3AC-346B-4097-9D4F-01821BA58B90}"/>
    <cellStyle name="Currency 2 2 2 2 2 4 2 2 2 2" xfId="8006" xr:uid="{85E04E94-B224-4769-90FF-D76D1C794DE3}"/>
    <cellStyle name="Currency 2 2 2 2 2 4 2 2 2 2 2" xfId="11428" xr:uid="{DA4ED629-6C50-4467-90A0-C4BD299B3E49}"/>
    <cellStyle name="Currency 2 2 2 2 2 4 2 2 2 2 2 2" xfId="25118" xr:uid="{15F86750-E62F-4A9A-AB87-6D79AC3518D8}"/>
    <cellStyle name="Currency 2 2 2 2 2 4 2 2 2 2 2 2 2" xfId="38810" xr:uid="{DEE55C63-B454-4349-9B1D-EEA077718B91}"/>
    <cellStyle name="Currency 2 2 2 2 2 4 2 2 2 2 2 2 3" xfId="53694" xr:uid="{D2301E41-151F-4368-9C9C-9BB587EE6416}"/>
    <cellStyle name="Currency 2 2 2 2 2 4 2 2 2 2 2 3" xfId="18274" xr:uid="{71792857-F8EB-465A-9534-4E6B439A545F}"/>
    <cellStyle name="Currency 2 2 2 2 2 4 2 2 2 2 2 4" xfId="31964" xr:uid="{EE85214F-D6BC-4BCC-AAF1-76A74B85A5F2}"/>
    <cellStyle name="Currency 2 2 2 2 2 4 2 2 2 2 2 5" xfId="46848" xr:uid="{26D8123F-4EB6-45C2-A11B-F5D477FA067C}"/>
    <cellStyle name="Currency 2 2 2 2 2 4 2 2 2 2 3" xfId="21696" xr:uid="{CB1F1306-3267-4089-967E-07C091C84967}"/>
    <cellStyle name="Currency 2 2 2 2 2 4 2 2 2 2 3 2" xfId="35388" xr:uid="{394893AD-E1BD-495F-BEAF-D0E1630864F2}"/>
    <cellStyle name="Currency 2 2 2 2 2 4 2 2 2 2 3 3" xfId="50272" xr:uid="{9F8874CD-0423-4A37-8746-4D793FA7E658}"/>
    <cellStyle name="Currency 2 2 2 2 2 4 2 2 2 2 4" xfId="14852" xr:uid="{7BF30748-195A-4B28-B358-6D1423C15A24}"/>
    <cellStyle name="Currency 2 2 2 2 2 4 2 2 2 2 5" xfId="28542" xr:uid="{F0A379CF-3593-4D2A-8A62-136BB4D74541}"/>
    <cellStyle name="Currency 2 2 2 2 2 4 2 2 2 2 6" xfId="43426" xr:uid="{4F106336-5980-49F7-BFDC-253D10F9EBF6}"/>
    <cellStyle name="Currency 2 2 2 2 2 4 2 2 2 3" xfId="9716" xr:uid="{CFA47DD8-3C82-4B50-9858-065117189EE6}"/>
    <cellStyle name="Currency 2 2 2 2 2 4 2 2 2 3 2" xfId="23406" xr:uid="{8BAD155C-4293-4CDB-929F-EF2CAD8AADF9}"/>
    <cellStyle name="Currency 2 2 2 2 2 4 2 2 2 3 2 2" xfId="37098" xr:uid="{76970A63-7F90-4D86-9822-DF67D7429267}"/>
    <cellStyle name="Currency 2 2 2 2 2 4 2 2 2 3 2 3" xfId="51982" xr:uid="{CCB0378A-4FC4-4690-AECA-BBF9F8F8CBA7}"/>
    <cellStyle name="Currency 2 2 2 2 2 4 2 2 2 3 3" xfId="16562" xr:uid="{C4194B11-5189-4DD0-BA8B-BBDEA87F60E3}"/>
    <cellStyle name="Currency 2 2 2 2 2 4 2 2 2 3 4" xfId="30252" xr:uid="{15C6D838-2BA6-4520-B788-E7185F7281C9}"/>
    <cellStyle name="Currency 2 2 2 2 2 4 2 2 2 3 5" xfId="45136" xr:uid="{ADD5D078-9D89-4A72-9C00-D0484A907485}"/>
    <cellStyle name="Currency 2 2 2 2 2 4 2 2 2 4" xfId="19984" xr:uid="{EC2F4BA1-5D51-4F1C-B188-049FB462C428}"/>
    <cellStyle name="Currency 2 2 2 2 2 4 2 2 2 4 2" xfId="33676" xr:uid="{A4768979-3AB3-4C65-9EBD-381634480F5E}"/>
    <cellStyle name="Currency 2 2 2 2 2 4 2 2 2 4 3" xfId="48560" xr:uid="{A1811E90-0CDD-4726-A29A-CF3A2229E52F}"/>
    <cellStyle name="Currency 2 2 2 2 2 4 2 2 2 5" xfId="13140" xr:uid="{0C742B46-ED71-44FE-93B1-91AAF3CB35DD}"/>
    <cellStyle name="Currency 2 2 2 2 2 4 2 2 2 6" xfId="26830" xr:uid="{052F228A-49A7-44C2-B02A-5EDDC99CABCE}"/>
    <cellStyle name="Currency 2 2 2 2 2 4 2 2 2 7" xfId="41714" xr:uid="{9442AE75-CE12-4BEB-9AB9-2C946BC81C22}"/>
    <cellStyle name="Currency 2 2 2 2 2 4 2 2 3" xfId="8005" xr:uid="{93A35173-7071-44FC-9EBC-1420F261A47A}"/>
    <cellStyle name="Currency 2 2 2 2 2 4 2 2 3 2" xfId="11427" xr:uid="{55AE6927-D5A9-4C16-83A8-85F9565ABE2A}"/>
    <cellStyle name="Currency 2 2 2 2 2 4 2 2 3 2 2" xfId="25117" xr:uid="{60B8E230-3C14-4BAF-ABDF-74FF8FE2CA29}"/>
    <cellStyle name="Currency 2 2 2 2 2 4 2 2 3 2 2 2" xfId="38809" xr:uid="{C4D4CFA5-003E-417A-8A73-A55BFB11EFDA}"/>
    <cellStyle name="Currency 2 2 2 2 2 4 2 2 3 2 2 3" xfId="53693" xr:uid="{61FFF7EC-2B21-436F-B3B9-AEAE4CB884B0}"/>
    <cellStyle name="Currency 2 2 2 2 2 4 2 2 3 2 3" xfId="18273" xr:uid="{3993CA68-FD2E-4450-AE0D-0FCB863E7DA2}"/>
    <cellStyle name="Currency 2 2 2 2 2 4 2 2 3 2 4" xfId="31963" xr:uid="{43C41DFF-FAB3-40DB-A694-CDDC12A5F96B}"/>
    <cellStyle name="Currency 2 2 2 2 2 4 2 2 3 2 5" xfId="46847" xr:uid="{6951C498-2C96-43F3-BDC6-2BC41D5015D7}"/>
    <cellStyle name="Currency 2 2 2 2 2 4 2 2 3 3" xfId="21695" xr:uid="{DD6C6B89-A8B6-449D-BE57-5487A6A921F4}"/>
    <cellStyle name="Currency 2 2 2 2 2 4 2 2 3 3 2" xfId="35387" xr:uid="{50FC7F2B-8011-48F2-8421-C0DFBF44FE34}"/>
    <cellStyle name="Currency 2 2 2 2 2 4 2 2 3 3 3" xfId="50271" xr:uid="{D901E9BE-2B47-4719-9C7A-CA0A6E268A00}"/>
    <cellStyle name="Currency 2 2 2 2 2 4 2 2 3 4" xfId="14851" xr:uid="{26086505-EF80-4488-9778-031C49989A6D}"/>
    <cellStyle name="Currency 2 2 2 2 2 4 2 2 3 5" xfId="28541" xr:uid="{6CA89BE7-20A3-4A86-BE4C-1AC8A83EE5C0}"/>
    <cellStyle name="Currency 2 2 2 2 2 4 2 2 3 6" xfId="43425" xr:uid="{9188F89B-5156-46F5-8215-398B97BDB0BE}"/>
    <cellStyle name="Currency 2 2 2 2 2 4 2 2 4" xfId="9715" xr:uid="{A41B85DA-099A-4B25-999F-95A543AF2147}"/>
    <cellStyle name="Currency 2 2 2 2 2 4 2 2 4 2" xfId="23405" xr:uid="{13F6EEDD-5488-4E21-A370-A2E26A1F30C3}"/>
    <cellStyle name="Currency 2 2 2 2 2 4 2 2 4 2 2" xfId="37097" xr:uid="{A16D3B31-209C-4851-B5F7-4007A3880AF9}"/>
    <cellStyle name="Currency 2 2 2 2 2 4 2 2 4 2 3" xfId="51981" xr:uid="{F5C976EF-D1FF-4919-B9FD-3CA18183A946}"/>
    <cellStyle name="Currency 2 2 2 2 2 4 2 2 4 3" xfId="16561" xr:uid="{8A8C8F63-494D-407B-AA0A-8BC9AB726D08}"/>
    <cellStyle name="Currency 2 2 2 2 2 4 2 2 4 4" xfId="30251" xr:uid="{8C2E6849-74EA-4031-B27D-40920843BC27}"/>
    <cellStyle name="Currency 2 2 2 2 2 4 2 2 4 5" xfId="45135" xr:uid="{F5BA6718-4CF1-4FA5-8D9B-7C2423554C4A}"/>
    <cellStyle name="Currency 2 2 2 2 2 4 2 2 5" xfId="19983" xr:uid="{5785FF76-6C19-4B5D-B482-56C6920F6D5E}"/>
    <cellStyle name="Currency 2 2 2 2 2 4 2 2 5 2" xfId="33675" xr:uid="{53AE55E8-F1E6-4B7B-8CB6-2BBAAF1A24C6}"/>
    <cellStyle name="Currency 2 2 2 2 2 4 2 2 5 3" xfId="48559" xr:uid="{0F9E25DA-88AC-4896-9644-7E161C38ABE3}"/>
    <cellStyle name="Currency 2 2 2 2 2 4 2 2 6" xfId="13139" xr:uid="{45B5E4B7-04E6-4395-B72E-89A4DA3BB862}"/>
    <cellStyle name="Currency 2 2 2 2 2 4 2 2 7" xfId="26829" xr:uid="{47B330AB-5A0A-4833-8829-F21706CA7ACD}"/>
    <cellStyle name="Currency 2 2 2 2 2 4 2 2 8" xfId="41713" xr:uid="{72981EC3-A4A1-4024-B2DF-9032CB7051F9}"/>
    <cellStyle name="Currency 2 2 2 2 2 4 2 3" xfId="6294" xr:uid="{B2097858-F4AB-47A1-BFDD-0868FE8D88A3}"/>
    <cellStyle name="Currency 2 2 2 2 2 4 2 3 2" xfId="8007" xr:uid="{C40A0370-EDE2-433D-99E7-36E952F547BF}"/>
    <cellStyle name="Currency 2 2 2 2 2 4 2 3 2 2" xfId="11429" xr:uid="{76D1DE0F-2B35-47FB-AAE0-08E8CA629226}"/>
    <cellStyle name="Currency 2 2 2 2 2 4 2 3 2 2 2" xfId="25119" xr:uid="{3559E5BC-A7C4-4D31-BA6B-77648327396D}"/>
    <cellStyle name="Currency 2 2 2 2 2 4 2 3 2 2 2 2" xfId="38811" xr:uid="{377990A2-06E0-4428-B2A5-ADEC888666BE}"/>
    <cellStyle name="Currency 2 2 2 2 2 4 2 3 2 2 2 3" xfId="53695" xr:uid="{C3A6839C-B2C1-48FF-BE77-85DEC209084B}"/>
    <cellStyle name="Currency 2 2 2 2 2 4 2 3 2 2 3" xfId="18275" xr:uid="{37DE8215-D910-4B57-9D39-B67A34BF81FA}"/>
    <cellStyle name="Currency 2 2 2 2 2 4 2 3 2 2 4" xfId="31965" xr:uid="{E7833563-43EB-4F78-B130-C283B9926C60}"/>
    <cellStyle name="Currency 2 2 2 2 2 4 2 3 2 2 5" xfId="46849" xr:uid="{82A6A44F-BD79-4C37-A768-13CB2CAF36A9}"/>
    <cellStyle name="Currency 2 2 2 2 2 4 2 3 2 3" xfId="21697" xr:uid="{7E39FC9F-F1AC-4BEA-963A-CEBA324D1E54}"/>
    <cellStyle name="Currency 2 2 2 2 2 4 2 3 2 3 2" xfId="35389" xr:uid="{FA66511C-4EF6-4C0D-B129-D1F678582C94}"/>
    <cellStyle name="Currency 2 2 2 2 2 4 2 3 2 3 3" xfId="50273" xr:uid="{7775AAF9-608F-49ED-B36B-0945E09C23E5}"/>
    <cellStyle name="Currency 2 2 2 2 2 4 2 3 2 4" xfId="14853" xr:uid="{D028EEA2-CF0C-467B-84FA-43CFB99A2EC3}"/>
    <cellStyle name="Currency 2 2 2 2 2 4 2 3 2 5" xfId="28543" xr:uid="{47F1A866-D8F0-4672-BDDF-56ADF639CC19}"/>
    <cellStyle name="Currency 2 2 2 2 2 4 2 3 2 6" xfId="43427" xr:uid="{7CDB1127-CF2F-45CA-9A8B-07EE977D3A6D}"/>
    <cellStyle name="Currency 2 2 2 2 2 4 2 3 3" xfId="9717" xr:uid="{69367B05-F3E0-4F4B-B890-66507BDF1FF5}"/>
    <cellStyle name="Currency 2 2 2 2 2 4 2 3 3 2" xfId="23407" xr:uid="{C9ECDF18-1915-4565-9846-FB638D07DFAD}"/>
    <cellStyle name="Currency 2 2 2 2 2 4 2 3 3 2 2" xfId="37099" xr:uid="{0B165F4D-01F4-4D96-AF5D-C2B0946CF1AD}"/>
    <cellStyle name="Currency 2 2 2 2 2 4 2 3 3 2 3" xfId="51983" xr:uid="{8EBC92C9-28B2-4058-9626-9F547F6DD889}"/>
    <cellStyle name="Currency 2 2 2 2 2 4 2 3 3 3" xfId="16563" xr:uid="{A12FBD3A-199D-4B3A-B2D7-CAC004FB9E9E}"/>
    <cellStyle name="Currency 2 2 2 2 2 4 2 3 3 4" xfId="30253" xr:uid="{C097BEE7-28B6-4631-AC8E-2DEACC87AFE7}"/>
    <cellStyle name="Currency 2 2 2 2 2 4 2 3 3 5" xfId="45137" xr:uid="{CBEB4D27-E316-4ACA-8217-09105BBA560F}"/>
    <cellStyle name="Currency 2 2 2 2 2 4 2 3 4" xfId="19985" xr:uid="{D15B168D-8362-4C03-BD65-802B3EBFC3B7}"/>
    <cellStyle name="Currency 2 2 2 2 2 4 2 3 4 2" xfId="33677" xr:uid="{3366E03C-ABFB-4078-8BA2-436F8C6D1C53}"/>
    <cellStyle name="Currency 2 2 2 2 2 4 2 3 4 3" xfId="48561" xr:uid="{5EF01749-6472-450B-8B11-CED845E78198}"/>
    <cellStyle name="Currency 2 2 2 2 2 4 2 3 5" xfId="13141" xr:uid="{E96C4BD8-9D79-489F-BBCE-23E9655ECA66}"/>
    <cellStyle name="Currency 2 2 2 2 2 4 2 3 6" xfId="26831" xr:uid="{877B0603-A909-4D4A-97AA-080D75CAE136}"/>
    <cellStyle name="Currency 2 2 2 2 2 4 2 3 7" xfId="41715" xr:uid="{967F5F36-B076-40D4-9F3D-C827C40952F6}"/>
    <cellStyle name="Currency 2 2 2 2 2 4 2 4" xfId="6295" xr:uid="{769CD1F8-B5F6-4227-BF34-832E67EC9003}"/>
    <cellStyle name="Currency 2 2 2 2 2 4 2 4 2" xfId="8008" xr:uid="{D8982CC0-B290-4BEB-B3F2-9BEC77376A03}"/>
    <cellStyle name="Currency 2 2 2 2 2 4 2 4 2 2" xfId="11430" xr:uid="{C23FF49D-0D6D-4BCD-B569-CA15F40D5490}"/>
    <cellStyle name="Currency 2 2 2 2 2 4 2 4 2 2 2" xfId="25120" xr:uid="{FEB89310-8A97-4BDE-8E41-27230BCB8C51}"/>
    <cellStyle name="Currency 2 2 2 2 2 4 2 4 2 2 2 2" xfId="38812" xr:uid="{DE01C520-1F3A-46E3-82DC-CE65771CB386}"/>
    <cellStyle name="Currency 2 2 2 2 2 4 2 4 2 2 2 3" xfId="53696" xr:uid="{56C0FD32-D46E-430E-8C81-E1359D8BC548}"/>
    <cellStyle name="Currency 2 2 2 2 2 4 2 4 2 2 3" xfId="18276" xr:uid="{379AC456-3604-441C-9C17-1C14015D0F95}"/>
    <cellStyle name="Currency 2 2 2 2 2 4 2 4 2 2 4" xfId="31966" xr:uid="{86830609-2B71-4D96-A4AD-59C1842C04FD}"/>
    <cellStyle name="Currency 2 2 2 2 2 4 2 4 2 2 5" xfId="46850" xr:uid="{1BB3B049-E3E0-451F-A027-92FBAAE83B20}"/>
    <cellStyle name="Currency 2 2 2 2 2 4 2 4 2 3" xfId="21698" xr:uid="{A84FBAC6-00B9-4E54-B498-2143FD686D75}"/>
    <cellStyle name="Currency 2 2 2 2 2 4 2 4 2 3 2" xfId="35390" xr:uid="{6C54F746-10D7-4002-8772-E6F6688067B3}"/>
    <cellStyle name="Currency 2 2 2 2 2 4 2 4 2 3 3" xfId="50274" xr:uid="{252B5D4A-CA0C-4050-8B1C-4C76EC61B543}"/>
    <cellStyle name="Currency 2 2 2 2 2 4 2 4 2 4" xfId="14854" xr:uid="{BCB74C8B-0003-44DA-BF3F-9388C2242E77}"/>
    <cellStyle name="Currency 2 2 2 2 2 4 2 4 2 5" xfId="28544" xr:uid="{39EA6792-D834-49F1-A57E-6FD4B7F46667}"/>
    <cellStyle name="Currency 2 2 2 2 2 4 2 4 2 6" xfId="43428" xr:uid="{4C03A3EA-C35E-44EA-82E7-C576FB9655DF}"/>
    <cellStyle name="Currency 2 2 2 2 2 4 2 4 3" xfId="9718" xr:uid="{A724C24A-0CCF-48E8-A5DF-3E1B6E0DEECF}"/>
    <cellStyle name="Currency 2 2 2 2 2 4 2 4 3 2" xfId="23408" xr:uid="{554B61BF-7A39-4388-AAD3-6EDCDEEB145D}"/>
    <cellStyle name="Currency 2 2 2 2 2 4 2 4 3 2 2" xfId="37100" xr:uid="{C78957B9-472F-4FB4-B5B2-14791B81C35E}"/>
    <cellStyle name="Currency 2 2 2 2 2 4 2 4 3 2 3" xfId="51984" xr:uid="{0B9B750A-5E97-4666-A781-AD6954233DF0}"/>
    <cellStyle name="Currency 2 2 2 2 2 4 2 4 3 3" xfId="16564" xr:uid="{6C8227C7-C78C-4996-9976-C7D3252FB6DB}"/>
    <cellStyle name="Currency 2 2 2 2 2 4 2 4 3 4" xfId="30254" xr:uid="{F16E1FCB-EE31-4B9D-8502-8135ADDC9CBB}"/>
    <cellStyle name="Currency 2 2 2 2 2 4 2 4 3 5" xfId="45138" xr:uid="{8780E89D-1747-4B7D-9406-D29BF5CD0B72}"/>
    <cellStyle name="Currency 2 2 2 2 2 4 2 4 4" xfId="19986" xr:uid="{18D4874F-12BF-4B11-B895-53454713E05A}"/>
    <cellStyle name="Currency 2 2 2 2 2 4 2 4 4 2" xfId="33678" xr:uid="{E9F32E77-8F4F-49B9-9E5C-EF784C920962}"/>
    <cellStyle name="Currency 2 2 2 2 2 4 2 4 4 3" xfId="48562" xr:uid="{91C8F2E7-5778-4B03-BDA9-63A3D0664E20}"/>
    <cellStyle name="Currency 2 2 2 2 2 4 2 4 5" xfId="13142" xr:uid="{9B9B823E-EE30-483E-8EB8-2A568F9F6D7B}"/>
    <cellStyle name="Currency 2 2 2 2 2 4 2 4 6" xfId="26832" xr:uid="{80F3F8B6-B6DD-49EF-B76A-F9D1953326FB}"/>
    <cellStyle name="Currency 2 2 2 2 2 4 2 4 7" xfId="41716" xr:uid="{2AA4AF31-850B-4912-B725-9AAF1860C9EB}"/>
    <cellStyle name="Currency 2 2 2 2 2 4 2 5" xfId="8004" xr:uid="{A5D13A93-5B11-42AE-90BA-FE14B9567FCC}"/>
    <cellStyle name="Currency 2 2 2 2 2 4 2 5 2" xfId="11426" xr:uid="{99442BB7-BB8C-4467-BD7D-29FA919E7A5E}"/>
    <cellStyle name="Currency 2 2 2 2 2 4 2 5 2 2" xfId="25116" xr:uid="{C576E81F-2F74-4A22-AE3E-440610EB3009}"/>
    <cellStyle name="Currency 2 2 2 2 2 4 2 5 2 2 2" xfId="38808" xr:uid="{E18059E5-EFD5-4DE2-9CA1-02CBA4782BBB}"/>
    <cellStyle name="Currency 2 2 2 2 2 4 2 5 2 2 3" xfId="53692" xr:uid="{ABA82FDD-49AA-4790-9AAB-94A36C713E11}"/>
    <cellStyle name="Currency 2 2 2 2 2 4 2 5 2 3" xfId="18272" xr:uid="{1CA3016F-5EBB-4197-A23A-35EA70B410BF}"/>
    <cellStyle name="Currency 2 2 2 2 2 4 2 5 2 4" xfId="31962" xr:uid="{E260D542-068C-4D6D-A29E-DD7518502894}"/>
    <cellStyle name="Currency 2 2 2 2 2 4 2 5 2 5" xfId="46846" xr:uid="{90B41046-C05C-46D0-B14D-8AC3432CFFC0}"/>
    <cellStyle name="Currency 2 2 2 2 2 4 2 5 3" xfId="21694" xr:uid="{F6943327-50C5-4FD4-90E0-DB355EEB7F2D}"/>
    <cellStyle name="Currency 2 2 2 2 2 4 2 5 3 2" xfId="35386" xr:uid="{23E255B0-2C74-4231-BA18-B139036F1B86}"/>
    <cellStyle name="Currency 2 2 2 2 2 4 2 5 3 3" xfId="50270" xr:uid="{6E2C12AF-C904-4E55-B389-9090218FD426}"/>
    <cellStyle name="Currency 2 2 2 2 2 4 2 5 4" xfId="14850" xr:uid="{5272DCEA-D50C-4CF5-B6FE-826F83684AEB}"/>
    <cellStyle name="Currency 2 2 2 2 2 4 2 5 5" xfId="28540" xr:uid="{C779AB34-3DB4-4D52-9F8B-A28A3B014BAE}"/>
    <cellStyle name="Currency 2 2 2 2 2 4 2 5 6" xfId="43424" xr:uid="{868A0626-C65F-49A4-9D9E-801052760151}"/>
    <cellStyle name="Currency 2 2 2 2 2 4 2 6" xfId="9714" xr:uid="{3C134D61-7309-4F69-906E-92BE69145312}"/>
    <cellStyle name="Currency 2 2 2 2 2 4 2 6 2" xfId="23404" xr:uid="{1C68E03B-1FFF-4DD3-802B-C8CDF9828764}"/>
    <cellStyle name="Currency 2 2 2 2 2 4 2 6 2 2" xfId="37096" xr:uid="{D22E2A48-A12C-477D-8550-13EBA77ADCF9}"/>
    <cellStyle name="Currency 2 2 2 2 2 4 2 6 2 3" xfId="51980" xr:uid="{359711FF-D5C4-4F58-8B24-D34ECC46A5D3}"/>
    <cellStyle name="Currency 2 2 2 2 2 4 2 6 3" xfId="16560" xr:uid="{A8530B94-8C64-43D7-9FBA-E78022B1BBD4}"/>
    <cellStyle name="Currency 2 2 2 2 2 4 2 6 4" xfId="30250" xr:uid="{9C9171CA-A08A-446B-B382-2ED417E49F02}"/>
    <cellStyle name="Currency 2 2 2 2 2 4 2 6 5" xfId="45134" xr:uid="{C8132C2F-C8E2-4AFF-8EC8-97FEE4A6BC68}"/>
    <cellStyle name="Currency 2 2 2 2 2 4 2 7" xfId="19982" xr:uid="{84189B5B-81FA-4236-8BDC-2F9AF982C724}"/>
    <cellStyle name="Currency 2 2 2 2 2 4 2 7 2" xfId="33674" xr:uid="{D3DE90B0-8475-4932-A6D8-092541DB272E}"/>
    <cellStyle name="Currency 2 2 2 2 2 4 2 7 3" xfId="48558" xr:uid="{6B065717-F299-41D3-BC71-BBF95DB63161}"/>
    <cellStyle name="Currency 2 2 2 2 2 4 2 8" xfId="13138" xr:uid="{3719CCB0-0213-4B20-A17B-BFF6BFF6463F}"/>
    <cellStyle name="Currency 2 2 2 2 2 4 2 9" xfId="26828" xr:uid="{2BBBA1DC-8378-41C8-B0A2-E9D596F9389A}"/>
    <cellStyle name="Currency 2 2 2 2 2 4 3" xfId="6296" xr:uid="{5F8B3E91-1AEA-43F6-8249-32BF7E5074EA}"/>
    <cellStyle name="Currency 2 2 2 2 2 4 3 10" xfId="41717" xr:uid="{7A8B488F-A6BD-47CE-84BA-A7CAF6993F9C}"/>
    <cellStyle name="Currency 2 2 2 2 2 4 3 2" xfId="6297" xr:uid="{71BCC385-2999-4713-A301-19EA2F19FD74}"/>
    <cellStyle name="Currency 2 2 2 2 2 4 3 2 2" xfId="6298" xr:uid="{E6673564-E24E-40C6-9576-82F48C704BA8}"/>
    <cellStyle name="Currency 2 2 2 2 2 4 3 2 2 2" xfId="8011" xr:uid="{C7EECD0F-5434-44FF-BC41-9E66E0966675}"/>
    <cellStyle name="Currency 2 2 2 2 2 4 3 2 2 2 2" xfId="11433" xr:uid="{D661BB94-C69D-48AB-935F-0B6EA9FD38FB}"/>
    <cellStyle name="Currency 2 2 2 2 2 4 3 2 2 2 2 2" xfId="25123" xr:uid="{833B4D94-EF3D-470E-A4F7-A270F05C4003}"/>
    <cellStyle name="Currency 2 2 2 2 2 4 3 2 2 2 2 2 2" xfId="38815" xr:uid="{17CF4B9B-C787-4BA1-85D1-6FB5BA336FC5}"/>
    <cellStyle name="Currency 2 2 2 2 2 4 3 2 2 2 2 2 3" xfId="53699" xr:uid="{9DB2E7CD-0F4C-4C13-8CCE-8E89B6EC4298}"/>
    <cellStyle name="Currency 2 2 2 2 2 4 3 2 2 2 2 3" xfId="18279" xr:uid="{D7256DA4-9118-45C5-B916-217B3D299813}"/>
    <cellStyle name="Currency 2 2 2 2 2 4 3 2 2 2 2 4" xfId="31969" xr:uid="{B4933FF5-6C80-438E-BF34-7DCDDF936995}"/>
    <cellStyle name="Currency 2 2 2 2 2 4 3 2 2 2 2 5" xfId="46853" xr:uid="{70F66169-205E-4619-AF67-19C3C39AA311}"/>
    <cellStyle name="Currency 2 2 2 2 2 4 3 2 2 2 3" xfId="21701" xr:uid="{55090C22-CBF6-406A-B750-CBB64305329E}"/>
    <cellStyle name="Currency 2 2 2 2 2 4 3 2 2 2 3 2" xfId="35393" xr:uid="{F2783129-5466-4876-A89B-2E0B4BDBC85B}"/>
    <cellStyle name="Currency 2 2 2 2 2 4 3 2 2 2 3 3" xfId="50277" xr:uid="{E3E01624-7BF2-4AA8-BF86-DEFA142267BA}"/>
    <cellStyle name="Currency 2 2 2 2 2 4 3 2 2 2 4" xfId="14857" xr:uid="{C878A3EA-AED6-4A9D-99D2-8E94B26E01C4}"/>
    <cellStyle name="Currency 2 2 2 2 2 4 3 2 2 2 5" xfId="28547" xr:uid="{779DC7A6-9B5C-4D5C-8365-98DBA439EA78}"/>
    <cellStyle name="Currency 2 2 2 2 2 4 3 2 2 2 6" xfId="43431" xr:uid="{108CC64F-A230-4B9A-BECF-8B17AF669FE6}"/>
    <cellStyle name="Currency 2 2 2 2 2 4 3 2 2 3" xfId="9721" xr:uid="{AD80BAA5-8D40-4C82-9F3D-2F26F82BBC9A}"/>
    <cellStyle name="Currency 2 2 2 2 2 4 3 2 2 3 2" xfId="23411" xr:uid="{373A6808-D714-47E9-B133-343992157FCD}"/>
    <cellStyle name="Currency 2 2 2 2 2 4 3 2 2 3 2 2" xfId="37103" xr:uid="{220F8B0B-E72D-4628-876E-CAF6304AF1D8}"/>
    <cellStyle name="Currency 2 2 2 2 2 4 3 2 2 3 2 3" xfId="51987" xr:uid="{D8BA71E2-E872-40CC-9FC0-8818176EDA1B}"/>
    <cellStyle name="Currency 2 2 2 2 2 4 3 2 2 3 3" xfId="16567" xr:uid="{432D631E-290F-4551-BFDB-20CE746251E2}"/>
    <cellStyle name="Currency 2 2 2 2 2 4 3 2 2 3 4" xfId="30257" xr:uid="{AD5E6C1D-F289-4CD9-A1F4-C1AA724C7D3D}"/>
    <cellStyle name="Currency 2 2 2 2 2 4 3 2 2 3 5" xfId="45141" xr:uid="{BD342918-B162-4CB6-A5BE-7CC6F718D398}"/>
    <cellStyle name="Currency 2 2 2 2 2 4 3 2 2 4" xfId="19989" xr:uid="{5E1FD8C7-C3F9-4751-8DDE-0940656D8643}"/>
    <cellStyle name="Currency 2 2 2 2 2 4 3 2 2 4 2" xfId="33681" xr:uid="{A05693C8-0DAA-477E-B6B6-21FE2CD3A3FD}"/>
    <cellStyle name="Currency 2 2 2 2 2 4 3 2 2 4 3" xfId="48565" xr:uid="{CF07D0FA-7CAC-4AF8-BBC1-A66C11B59828}"/>
    <cellStyle name="Currency 2 2 2 2 2 4 3 2 2 5" xfId="13145" xr:uid="{BB1B5A9F-4167-4E70-95A7-4AD55356C241}"/>
    <cellStyle name="Currency 2 2 2 2 2 4 3 2 2 6" xfId="26835" xr:uid="{D7880958-D549-4C20-AF12-75CE7AF2563E}"/>
    <cellStyle name="Currency 2 2 2 2 2 4 3 2 2 7" xfId="41719" xr:uid="{B4FCF323-DC7F-405F-A509-D648E23A393A}"/>
    <cellStyle name="Currency 2 2 2 2 2 4 3 2 3" xfId="8010" xr:uid="{B787C10C-D4A4-4D8B-A70D-03BB9BEAAED8}"/>
    <cellStyle name="Currency 2 2 2 2 2 4 3 2 3 2" xfId="11432" xr:uid="{9AFDADD1-3167-4F55-8F31-E5515F0D4473}"/>
    <cellStyle name="Currency 2 2 2 2 2 4 3 2 3 2 2" xfId="25122" xr:uid="{C1ADC23E-DB60-469E-BB5C-C900FE63EC3C}"/>
    <cellStyle name="Currency 2 2 2 2 2 4 3 2 3 2 2 2" xfId="38814" xr:uid="{DF407707-F025-4051-9AF8-99B7FB0F139B}"/>
    <cellStyle name="Currency 2 2 2 2 2 4 3 2 3 2 2 3" xfId="53698" xr:uid="{CFF6425E-3161-44C1-808A-59C94E42C131}"/>
    <cellStyle name="Currency 2 2 2 2 2 4 3 2 3 2 3" xfId="18278" xr:uid="{13485ADA-4590-4022-B005-BC06AC733E1B}"/>
    <cellStyle name="Currency 2 2 2 2 2 4 3 2 3 2 4" xfId="31968" xr:uid="{AA14BBA0-D1E1-4C48-941C-027668514142}"/>
    <cellStyle name="Currency 2 2 2 2 2 4 3 2 3 2 5" xfId="46852" xr:uid="{55AA1FEE-438B-4ED4-A27A-5A0EEBAD1981}"/>
    <cellStyle name="Currency 2 2 2 2 2 4 3 2 3 3" xfId="21700" xr:uid="{0335C604-2AD9-440D-A4AA-8FC5CB44369E}"/>
    <cellStyle name="Currency 2 2 2 2 2 4 3 2 3 3 2" xfId="35392" xr:uid="{871DB714-B8FB-444F-A775-A2724BD74F13}"/>
    <cellStyle name="Currency 2 2 2 2 2 4 3 2 3 3 3" xfId="50276" xr:uid="{B3F90C62-B19A-4D90-804D-842A40CD41ED}"/>
    <cellStyle name="Currency 2 2 2 2 2 4 3 2 3 4" xfId="14856" xr:uid="{AACDD552-9C91-4BB6-9AEE-3D2EFA5C99F8}"/>
    <cellStyle name="Currency 2 2 2 2 2 4 3 2 3 5" xfId="28546" xr:uid="{0D60AF59-9E04-4A6F-BB9B-1E005E9D72C1}"/>
    <cellStyle name="Currency 2 2 2 2 2 4 3 2 3 6" xfId="43430" xr:uid="{78A42E06-9737-47DE-B554-153D6EF9AFAE}"/>
    <cellStyle name="Currency 2 2 2 2 2 4 3 2 4" xfId="9720" xr:uid="{0CF48E3D-EF89-48AE-ADCD-7FBCD8C2CE5A}"/>
    <cellStyle name="Currency 2 2 2 2 2 4 3 2 4 2" xfId="23410" xr:uid="{161FC6A4-0B26-4CF6-8FA9-DDD44F1B8F66}"/>
    <cellStyle name="Currency 2 2 2 2 2 4 3 2 4 2 2" xfId="37102" xr:uid="{365AC5F2-F3F2-4A1F-BF2F-630735DCB49C}"/>
    <cellStyle name="Currency 2 2 2 2 2 4 3 2 4 2 3" xfId="51986" xr:uid="{7E8966B7-058E-4FD2-A897-CF1D59DCADBD}"/>
    <cellStyle name="Currency 2 2 2 2 2 4 3 2 4 3" xfId="16566" xr:uid="{647A7660-8C2F-4BDF-937A-15FEBDB73DF8}"/>
    <cellStyle name="Currency 2 2 2 2 2 4 3 2 4 4" xfId="30256" xr:uid="{3D7EC95E-85C6-4C55-93DE-FF0F8A03745C}"/>
    <cellStyle name="Currency 2 2 2 2 2 4 3 2 4 5" xfId="45140" xr:uid="{9BAD1AD8-0445-42FF-95E3-85A664A8929F}"/>
    <cellStyle name="Currency 2 2 2 2 2 4 3 2 5" xfId="19988" xr:uid="{B88C96F0-E30E-42AC-92E3-C5DAEFC59F2A}"/>
    <cellStyle name="Currency 2 2 2 2 2 4 3 2 5 2" xfId="33680" xr:uid="{FDAB0BB2-8806-4905-9DE4-53F07B932B69}"/>
    <cellStyle name="Currency 2 2 2 2 2 4 3 2 5 3" xfId="48564" xr:uid="{45F4BDA2-DCF4-44BE-A07B-EA0D516DD22A}"/>
    <cellStyle name="Currency 2 2 2 2 2 4 3 2 6" xfId="13144" xr:uid="{5F32866E-45D1-4F74-9823-56C0C17BA069}"/>
    <cellStyle name="Currency 2 2 2 2 2 4 3 2 7" xfId="26834" xr:uid="{8FE017C8-1883-400D-99C4-C8E67A73E9CE}"/>
    <cellStyle name="Currency 2 2 2 2 2 4 3 2 8" xfId="41718" xr:uid="{FB5ACE17-A46A-4A5D-9E9C-ECE59579E774}"/>
    <cellStyle name="Currency 2 2 2 2 2 4 3 3" xfId="6299" xr:uid="{4F7BB681-921A-4EBE-A6DD-434BE6B120D4}"/>
    <cellStyle name="Currency 2 2 2 2 2 4 3 3 2" xfId="8012" xr:uid="{4DAE6B3E-94E8-4418-84CC-4DBB14712F0F}"/>
    <cellStyle name="Currency 2 2 2 2 2 4 3 3 2 2" xfId="11434" xr:uid="{18489C90-6531-4057-AD99-692C0E0C1BC4}"/>
    <cellStyle name="Currency 2 2 2 2 2 4 3 3 2 2 2" xfId="25124" xr:uid="{5868A58D-7BA1-45AD-8D6D-17F2B8E4A853}"/>
    <cellStyle name="Currency 2 2 2 2 2 4 3 3 2 2 2 2" xfId="38816" xr:uid="{51D483AF-BB0D-4BCF-817B-17577D0B5998}"/>
    <cellStyle name="Currency 2 2 2 2 2 4 3 3 2 2 2 3" xfId="53700" xr:uid="{B80C110D-8942-46F8-87FE-55A744186AFA}"/>
    <cellStyle name="Currency 2 2 2 2 2 4 3 3 2 2 3" xfId="18280" xr:uid="{84F1A382-A313-46F9-99F7-4E543565787D}"/>
    <cellStyle name="Currency 2 2 2 2 2 4 3 3 2 2 4" xfId="31970" xr:uid="{B230679E-A4B9-47C1-9B74-8B0B99F42EC2}"/>
    <cellStyle name="Currency 2 2 2 2 2 4 3 3 2 2 5" xfId="46854" xr:uid="{1030E21A-9F5D-4A6F-AB0E-C51BD15AD909}"/>
    <cellStyle name="Currency 2 2 2 2 2 4 3 3 2 3" xfId="21702" xr:uid="{4772B118-46BD-414C-8688-492789860FE9}"/>
    <cellStyle name="Currency 2 2 2 2 2 4 3 3 2 3 2" xfId="35394" xr:uid="{6483950F-7D19-4831-866C-60EC69E0BA15}"/>
    <cellStyle name="Currency 2 2 2 2 2 4 3 3 2 3 3" xfId="50278" xr:uid="{A1953550-14EB-4A22-A8F4-DC0C8AA27D91}"/>
    <cellStyle name="Currency 2 2 2 2 2 4 3 3 2 4" xfId="14858" xr:uid="{0E117D8E-8854-470B-8165-16CD296F928E}"/>
    <cellStyle name="Currency 2 2 2 2 2 4 3 3 2 5" xfId="28548" xr:uid="{6F912FB5-468E-4E72-BB66-042F2A5EAD79}"/>
    <cellStyle name="Currency 2 2 2 2 2 4 3 3 2 6" xfId="43432" xr:uid="{7F5548A6-8680-4889-95A2-FCD87FDA1F84}"/>
    <cellStyle name="Currency 2 2 2 2 2 4 3 3 3" xfId="9722" xr:uid="{78E3EB39-3928-4260-9DFA-4BF735C823A3}"/>
    <cellStyle name="Currency 2 2 2 2 2 4 3 3 3 2" xfId="23412" xr:uid="{B8E809B3-5E51-4C8B-B8A7-38C19794AE05}"/>
    <cellStyle name="Currency 2 2 2 2 2 4 3 3 3 2 2" xfId="37104" xr:uid="{4C55FDDC-7EBF-4FB7-9FCF-83DD8FD18285}"/>
    <cellStyle name="Currency 2 2 2 2 2 4 3 3 3 2 3" xfId="51988" xr:uid="{B32884D6-5C03-4460-8193-B79D095B526A}"/>
    <cellStyle name="Currency 2 2 2 2 2 4 3 3 3 3" xfId="16568" xr:uid="{A7239B38-9403-4F14-81C6-7E04A60D5AFF}"/>
    <cellStyle name="Currency 2 2 2 2 2 4 3 3 3 4" xfId="30258" xr:uid="{FDE565C2-1EA6-43BB-9ED7-5EB7F2ADEA7C}"/>
    <cellStyle name="Currency 2 2 2 2 2 4 3 3 3 5" xfId="45142" xr:uid="{9BCCAA83-4C28-48FD-9C05-1E39E33C9096}"/>
    <cellStyle name="Currency 2 2 2 2 2 4 3 3 4" xfId="19990" xr:uid="{C82E1041-D4B4-46FE-8702-719045C9F2A1}"/>
    <cellStyle name="Currency 2 2 2 2 2 4 3 3 4 2" xfId="33682" xr:uid="{DB09AA02-F784-4BF2-BB08-04EE62F60455}"/>
    <cellStyle name="Currency 2 2 2 2 2 4 3 3 4 3" xfId="48566" xr:uid="{F936D7F1-14FB-4EDF-8ECE-A0235C52EC19}"/>
    <cellStyle name="Currency 2 2 2 2 2 4 3 3 5" xfId="13146" xr:uid="{3C1CCCE3-BCFF-440D-B5FF-4D51752EBC90}"/>
    <cellStyle name="Currency 2 2 2 2 2 4 3 3 6" xfId="26836" xr:uid="{B418DE0A-22B1-41D6-81BD-6583E8560961}"/>
    <cellStyle name="Currency 2 2 2 2 2 4 3 3 7" xfId="41720" xr:uid="{5F1FB311-DD10-4008-B107-E2409ED37914}"/>
    <cellStyle name="Currency 2 2 2 2 2 4 3 4" xfId="6300" xr:uid="{2D223238-DB39-4144-A5BC-9A4BF6A9E1E5}"/>
    <cellStyle name="Currency 2 2 2 2 2 4 3 4 2" xfId="8013" xr:uid="{53E97076-84D8-400C-8126-ACEBC9A3E7DA}"/>
    <cellStyle name="Currency 2 2 2 2 2 4 3 4 2 2" xfId="11435" xr:uid="{5968C276-2F6D-4226-8764-4C97241962D0}"/>
    <cellStyle name="Currency 2 2 2 2 2 4 3 4 2 2 2" xfId="25125" xr:uid="{93DD0E69-514B-4726-B11C-329A51564838}"/>
    <cellStyle name="Currency 2 2 2 2 2 4 3 4 2 2 2 2" xfId="38817" xr:uid="{93FB967A-39F1-40E9-B58B-7ACD83E03F1C}"/>
    <cellStyle name="Currency 2 2 2 2 2 4 3 4 2 2 2 3" xfId="53701" xr:uid="{DC8810EE-501C-4186-AF4B-C7B181B0A816}"/>
    <cellStyle name="Currency 2 2 2 2 2 4 3 4 2 2 3" xfId="18281" xr:uid="{220008F4-D909-4113-9176-A564E76DA600}"/>
    <cellStyle name="Currency 2 2 2 2 2 4 3 4 2 2 4" xfId="31971" xr:uid="{04A25860-8D6D-4FD9-ADAF-633EFD91C4CB}"/>
    <cellStyle name="Currency 2 2 2 2 2 4 3 4 2 2 5" xfId="46855" xr:uid="{E9B0EE1C-82FF-446E-9FDE-C48248B71FC3}"/>
    <cellStyle name="Currency 2 2 2 2 2 4 3 4 2 3" xfId="21703" xr:uid="{595CA4A6-A5BB-4947-9AC2-1340FCE74641}"/>
    <cellStyle name="Currency 2 2 2 2 2 4 3 4 2 3 2" xfId="35395" xr:uid="{F323718B-21E6-41A8-B668-9616C6DFF32D}"/>
    <cellStyle name="Currency 2 2 2 2 2 4 3 4 2 3 3" xfId="50279" xr:uid="{6892C41A-4B95-42B0-A0E0-757F82EEF2C4}"/>
    <cellStyle name="Currency 2 2 2 2 2 4 3 4 2 4" xfId="14859" xr:uid="{00E8E085-A796-4959-8747-546CF13547F5}"/>
    <cellStyle name="Currency 2 2 2 2 2 4 3 4 2 5" xfId="28549" xr:uid="{497C0E69-E709-4829-BB57-CFFA7940E5C2}"/>
    <cellStyle name="Currency 2 2 2 2 2 4 3 4 2 6" xfId="43433" xr:uid="{E6C916FE-3CDB-4E0E-B42C-1CEA829C0E39}"/>
    <cellStyle name="Currency 2 2 2 2 2 4 3 4 3" xfId="9723" xr:uid="{A4390EFE-F573-4EF1-A91B-9A91C7E88321}"/>
    <cellStyle name="Currency 2 2 2 2 2 4 3 4 3 2" xfId="23413" xr:uid="{B89A44C0-92D2-4C2B-9530-6308064BA969}"/>
    <cellStyle name="Currency 2 2 2 2 2 4 3 4 3 2 2" xfId="37105" xr:uid="{DC6E89F2-34D6-4635-8FCA-99FD4CB35150}"/>
    <cellStyle name="Currency 2 2 2 2 2 4 3 4 3 2 3" xfId="51989" xr:uid="{450D5324-75D0-4B41-A82A-43DADB5CFD6C}"/>
    <cellStyle name="Currency 2 2 2 2 2 4 3 4 3 3" xfId="16569" xr:uid="{692A7DA6-E56E-49AC-94BC-5E49A772199C}"/>
    <cellStyle name="Currency 2 2 2 2 2 4 3 4 3 4" xfId="30259" xr:uid="{E565C626-787F-40FE-A447-60CB01DACBA2}"/>
    <cellStyle name="Currency 2 2 2 2 2 4 3 4 3 5" xfId="45143" xr:uid="{D1EF01C2-D476-43DB-A07F-4F6201F8C0D8}"/>
    <cellStyle name="Currency 2 2 2 2 2 4 3 4 4" xfId="19991" xr:uid="{A6A1A743-A182-41BD-8DA8-C8E337C9C897}"/>
    <cellStyle name="Currency 2 2 2 2 2 4 3 4 4 2" xfId="33683" xr:uid="{1AF1BE3D-EF43-483E-90AB-63BACCF8FD2A}"/>
    <cellStyle name="Currency 2 2 2 2 2 4 3 4 4 3" xfId="48567" xr:uid="{0914AE5C-FFEA-4332-AC33-EAFFE1679F80}"/>
    <cellStyle name="Currency 2 2 2 2 2 4 3 4 5" xfId="13147" xr:uid="{2EE999DE-840E-4B1A-BDFC-F91A7C7A127F}"/>
    <cellStyle name="Currency 2 2 2 2 2 4 3 4 6" xfId="26837" xr:uid="{F831D93E-10F4-49B0-9509-DF086FDCEEFD}"/>
    <cellStyle name="Currency 2 2 2 2 2 4 3 4 7" xfId="41721" xr:uid="{D0979ECF-8B8B-439F-970D-A2114418B8CB}"/>
    <cellStyle name="Currency 2 2 2 2 2 4 3 5" xfId="8009" xr:uid="{2AF9A715-8062-437E-A3B5-37BB639F7A93}"/>
    <cellStyle name="Currency 2 2 2 2 2 4 3 5 2" xfId="11431" xr:uid="{A3F4AABE-9EE5-4ED8-A9AA-81D017FF9D7A}"/>
    <cellStyle name="Currency 2 2 2 2 2 4 3 5 2 2" xfId="25121" xr:uid="{B9B17143-989B-432C-B338-E33B17F0ACB3}"/>
    <cellStyle name="Currency 2 2 2 2 2 4 3 5 2 2 2" xfId="38813" xr:uid="{1C6F355E-2A30-449D-8B35-C53B492CCB14}"/>
    <cellStyle name="Currency 2 2 2 2 2 4 3 5 2 2 3" xfId="53697" xr:uid="{7CCC8549-E5BB-4335-A981-E8B71D19EA51}"/>
    <cellStyle name="Currency 2 2 2 2 2 4 3 5 2 3" xfId="18277" xr:uid="{DB71DF41-399A-49EA-9A02-54849BBA6F46}"/>
    <cellStyle name="Currency 2 2 2 2 2 4 3 5 2 4" xfId="31967" xr:uid="{D5DE87B0-B24E-4352-BE2E-F5003C69BC15}"/>
    <cellStyle name="Currency 2 2 2 2 2 4 3 5 2 5" xfId="46851" xr:uid="{9CC2EBD2-7208-49AB-B2D9-BCB902B839BA}"/>
    <cellStyle name="Currency 2 2 2 2 2 4 3 5 3" xfId="21699" xr:uid="{0752E79B-484A-4D6D-85D8-45F48BE564CE}"/>
    <cellStyle name="Currency 2 2 2 2 2 4 3 5 3 2" xfId="35391" xr:uid="{9AF03715-6664-4E85-855F-74A16502EE4A}"/>
    <cellStyle name="Currency 2 2 2 2 2 4 3 5 3 3" xfId="50275" xr:uid="{22B23215-B172-4763-85BB-4E8C5BF797F9}"/>
    <cellStyle name="Currency 2 2 2 2 2 4 3 5 4" xfId="14855" xr:uid="{5282D738-4218-4D86-A997-2E4314C996E6}"/>
    <cellStyle name="Currency 2 2 2 2 2 4 3 5 5" xfId="28545" xr:uid="{028A8449-848D-4923-9F59-800DCC96B52F}"/>
    <cellStyle name="Currency 2 2 2 2 2 4 3 5 6" xfId="43429" xr:uid="{1324E0B8-F440-47B7-83D6-32C4FD482244}"/>
    <cellStyle name="Currency 2 2 2 2 2 4 3 6" xfId="9719" xr:uid="{CCDD12A8-F582-482E-A7E1-232207E12377}"/>
    <cellStyle name="Currency 2 2 2 2 2 4 3 6 2" xfId="23409" xr:uid="{637BD537-222E-4573-8805-24EF5818CFDF}"/>
    <cellStyle name="Currency 2 2 2 2 2 4 3 6 2 2" xfId="37101" xr:uid="{59CD43C7-EC66-4B1F-ACAA-FEEDC697CEC4}"/>
    <cellStyle name="Currency 2 2 2 2 2 4 3 6 2 3" xfId="51985" xr:uid="{9DBEFE4C-55E5-4626-ACEA-333E2DEE51B4}"/>
    <cellStyle name="Currency 2 2 2 2 2 4 3 6 3" xfId="16565" xr:uid="{FD16690F-8279-4801-8A20-239923A2F68D}"/>
    <cellStyle name="Currency 2 2 2 2 2 4 3 6 4" xfId="30255" xr:uid="{F4D98BFA-5AFC-4B47-A841-041777E3F64D}"/>
    <cellStyle name="Currency 2 2 2 2 2 4 3 6 5" xfId="45139" xr:uid="{6F8DB306-2F55-4F28-9CBB-1A80C421F30E}"/>
    <cellStyle name="Currency 2 2 2 2 2 4 3 7" xfId="19987" xr:uid="{9378E604-0A1F-4916-B40A-4F99D6D81A33}"/>
    <cellStyle name="Currency 2 2 2 2 2 4 3 7 2" xfId="33679" xr:uid="{A10B5680-B7BD-4792-AEAF-704E38B84DAD}"/>
    <cellStyle name="Currency 2 2 2 2 2 4 3 7 3" xfId="48563" xr:uid="{F48F8274-A1B8-43B5-B1BD-D41EEF2AEAA8}"/>
    <cellStyle name="Currency 2 2 2 2 2 4 3 8" xfId="13143" xr:uid="{DDD5D132-F93B-49BE-A9DC-4757B57EAC91}"/>
    <cellStyle name="Currency 2 2 2 2 2 4 3 9" xfId="26833" xr:uid="{61CB0839-BAEC-4719-8F86-6062182061C1}"/>
    <cellStyle name="Currency 2 2 2 2 2 4 4" xfId="6301" xr:uid="{C5F79C62-3B68-4CAE-B286-2280FB1DC936}"/>
    <cellStyle name="Currency 2 2 2 2 2 4 4 2" xfId="6302" xr:uid="{E2669568-8432-464B-BB54-CE16E1EAB56A}"/>
    <cellStyle name="Currency 2 2 2 2 2 4 4 2 2" xfId="8015" xr:uid="{1CF37331-6E31-4421-9E98-5DAB87018BD8}"/>
    <cellStyle name="Currency 2 2 2 2 2 4 4 2 2 2" xfId="11437" xr:uid="{E29E7E59-1926-47AD-B00C-F236D505D2CB}"/>
    <cellStyle name="Currency 2 2 2 2 2 4 4 2 2 2 2" xfId="25127" xr:uid="{2A0732D5-6CFE-4A6B-BF9C-B8C0661FE11E}"/>
    <cellStyle name="Currency 2 2 2 2 2 4 4 2 2 2 2 2" xfId="38819" xr:uid="{16AE624A-C076-4DBC-95C0-71C75E5F9B44}"/>
    <cellStyle name="Currency 2 2 2 2 2 4 4 2 2 2 2 3" xfId="53703" xr:uid="{5E3588BA-FD7A-4862-8A0D-10E00B64E2EF}"/>
    <cellStyle name="Currency 2 2 2 2 2 4 4 2 2 2 3" xfId="18283" xr:uid="{F1606D5B-088D-4302-A63E-F232E5CB1BAD}"/>
    <cellStyle name="Currency 2 2 2 2 2 4 4 2 2 2 4" xfId="31973" xr:uid="{22F846C9-51AA-4F9D-9965-CAE87A1311EC}"/>
    <cellStyle name="Currency 2 2 2 2 2 4 4 2 2 2 5" xfId="46857" xr:uid="{6B83B6F0-812F-4B9D-92DE-968A3516134E}"/>
    <cellStyle name="Currency 2 2 2 2 2 4 4 2 2 3" xfId="21705" xr:uid="{10C5A359-B9EC-4190-A491-A2FAAC9C7533}"/>
    <cellStyle name="Currency 2 2 2 2 2 4 4 2 2 3 2" xfId="35397" xr:uid="{C35EC0A1-0C46-461B-80A7-6706887DA165}"/>
    <cellStyle name="Currency 2 2 2 2 2 4 4 2 2 3 3" xfId="50281" xr:uid="{74042C52-57CB-4816-AE59-B567087F048C}"/>
    <cellStyle name="Currency 2 2 2 2 2 4 4 2 2 4" xfId="14861" xr:uid="{918E32D2-7CCE-4E9C-AAAD-A4988D80491E}"/>
    <cellStyle name="Currency 2 2 2 2 2 4 4 2 2 5" xfId="28551" xr:uid="{6410036C-9B02-40B4-AA74-97FF809A9A81}"/>
    <cellStyle name="Currency 2 2 2 2 2 4 4 2 2 6" xfId="43435" xr:uid="{6002CEA1-A16C-4D2F-BB58-0AF74D11D5C7}"/>
    <cellStyle name="Currency 2 2 2 2 2 4 4 2 3" xfId="9725" xr:uid="{F6A0191A-4588-4436-AD7B-74021E801A76}"/>
    <cellStyle name="Currency 2 2 2 2 2 4 4 2 3 2" xfId="23415" xr:uid="{A10D8582-0442-4E2E-B6EF-E42CE6E678F0}"/>
    <cellStyle name="Currency 2 2 2 2 2 4 4 2 3 2 2" xfId="37107" xr:uid="{98626D98-412E-4271-B5C4-D85A9F69B2DE}"/>
    <cellStyle name="Currency 2 2 2 2 2 4 4 2 3 2 3" xfId="51991" xr:uid="{EFE95C72-EBD5-4126-8062-2A12C1752B41}"/>
    <cellStyle name="Currency 2 2 2 2 2 4 4 2 3 3" xfId="16571" xr:uid="{782AA792-841F-4011-880B-F4B68F33D6DC}"/>
    <cellStyle name="Currency 2 2 2 2 2 4 4 2 3 4" xfId="30261" xr:uid="{9D9AE52E-9EA8-4B0D-8AA7-B4DA4D5DFC9E}"/>
    <cellStyle name="Currency 2 2 2 2 2 4 4 2 3 5" xfId="45145" xr:uid="{8CE8F09D-D73F-419A-B711-12DDABAE73DC}"/>
    <cellStyle name="Currency 2 2 2 2 2 4 4 2 4" xfId="19993" xr:uid="{B86463C6-F4EF-4911-9310-6C563E6D8FF2}"/>
    <cellStyle name="Currency 2 2 2 2 2 4 4 2 4 2" xfId="33685" xr:uid="{4666BA0C-CFC7-47F3-934F-FB857913E20F}"/>
    <cellStyle name="Currency 2 2 2 2 2 4 4 2 4 3" xfId="48569" xr:uid="{8748A3F5-CF30-40F7-AAD1-A4547C364CD6}"/>
    <cellStyle name="Currency 2 2 2 2 2 4 4 2 5" xfId="13149" xr:uid="{8BE61DAD-0D1E-4570-A262-03D65E9C1DE9}"/>
    <cellStyle name="Currency 2 2 2 2 2 4 4 2 6" xfId="26839" xr:uid="{071CDC7E-3C8F-448D-AA9D-50F49961489C}"/>
    <cellStyle name="Currency 2 2 2 2 2 4 4 2 7" xfId="41723" xr:uid="{5F610339-D70C-492D-8B96-D9298099FA4C}"/>
    <cellStyle name="Currency 2 2 2 2 2 4 4 3" xfId="8014" xr:uid="{5353945F-ADB2-481C-8BD2-160412C43B78}"/>
    <cellStyle name="Currency 2 2 2 2 2 4 4 3 2" xfId="11436" xr:uid="{A3F19DF5-14AE-4D1A-87EA-4E478EA3F392}"/>
    <cellStyle name="Currency 2 2 2 2 2 4 4 3 2 2" xfId="25126" xr:uid="{14D4C45D-F46B-40FF-8EE2-ABF998770830}"/>
    <cellStyle name="Currency 2 2 2 2 2 4 4 3 2 2 2" xfId="38818" xr:uid="{0DFF9DEB-57F8-443A-AA9F-6E2089A74622}"/>
    <cellStyle name="Currency 2 2 2 2 2 4 4 3 2 2 3" xfId="53702" xr:uid="{0CFEA0D5-FB1C-40C8-8530-A02F3C0EC99A}"/>
    <cellStyle name="Currency 2 2 2 2 2 4 4 3 2 3" xfId="18282" xr:uid="{12BD783A-CFB6-4439-983F-AE7660B058E3}"/>
    <cellStyle name="Currency 2 2 2 2 2 4 4 3 2 4" xfId="31972" xr:uid="{96338D14-0011-4BE4-8ED3-7A684F63291B}"/>
    <cellStyle name="Currency 2 2 2 2 2 4 4 3 2 5" xfId="46856" xr:uid="{F4A2BBC3-139D-4EE9-9874-4F0332CCDCF3}"/>
    <cellStyle name="Currency 2 2 2 2 2 4 4 3 3" xfId="21704" xr:uid="{609547B1-ED47-48B7-A32E-76E7ADE63706}"/>
    <cellStyle name="Currency 2 2 2 2 2 4 4 3 3 2" xfId="35396" xr:uid="{9823DED9-72CF-4FFD-AA32-C7F78E1A34C6}"/>
    <cellStyle name="Currency 2 2 2 2 2 4 4 3 3 3" xfId="50280" xr:uid="{EA6EF5B9-18CF-45C8-8309-DB74A7949238}"/>
    <cellStyle name="Currency 2 2 2 2 2 4 4 3 4" xfId="14860" xr:uid="{D516CCD7-B6A4-4C67-8A37-5420AE8792BC}"/>
    <cellStyle name="Currency 2 2 2 2 2 4 4 3 5" xfId="28550" xr:uid="{AA90B03A-2CD4-4E73-9CF0-65816EE0E4C6}"/>
    <cellStyle name="Currency 2 2 2 2 2 4 4 3 6" xfId="43434" xr:uid="{E6B6CB65-3B10-42B7-812F-A716C3773BDC}"/>
    <cellStyle name="Currency 2 2 2 2 2 4 4 4" xfId="9724" xr:uid="{9CDE00D9-4FC4-410F-9399-6414EEB0B506}"/>
    <cellStyle name="Currency 2 2 2 2 2 4 4 4 2" xfId="23414" xr:uid="{94A586B7-FC03-424E-BBE4-B32DD933D3D0}"/>
    <cellStyle name="Currency 2 2 2 2 2 4 4 4 2 2" xfId="37106" xr:uid="{E22A1806-FA69-4E52-A355-43C30F6D345F}"/>
    <cellStyle name="Currency 2 2 2 2 2 4 4 4 2 3" xfId="51990" xr:uid="{CD1BAADE-92DE-4437-A5A4-85B4273DA871}"/>
    <cellStyle name="Currency 2 2 2 2 2 4 4 4 3" xfId="16570" xr:uid="{DB0D3D69-F953-457F-88EE-23139567CDDC}"/>
    <cellStyle name="Currency 2 2 2 2 2 4 4 4 4" xfId="30260" xr:uid="{303E8783-15AA-4558-9DEA-D7B3DDBEE908}"/>
    <cellStyle name="Currency 2 2 2 2 2 4 4 4 5" xfId="45144" xr:uid="{0E0F2432-9599-40E6-9632-A805A19EAF73}"/>
    <cellStyle name="Currency 2 2 2 2 2 4 4 5" xfId="19992" xr:uid="{3CBFF229-2E78-4FFF-8819-5CD1DA85EA45}"/>
    <cellStyle name="Currency 2 2 2 2 2 4 4 5 2" xfId="33684" xr:uid="{95709664-F0D3-4639-AEAD-30AF928B341F}"/>
    <cellStyle name="Currency 2 2 2 2 2 4 4 5 3" xfId="48568" xr:uid="{CB2238CC-92C8-4A5C-AC54-4353F14E9412}"/>
    <cellStyle name="Currency 2 2 2 2 2 4 4 6" xfId="13148" xr:uid="{35B1EACD-3A76-4CFF-B59A-7151D09AD2AE}"/>
    <cellStyle name="Currency 2 2 2 2 2 4 4 7" xfId="26838" xr:uid="{05EA818B-DCFF-4E73-B67B-BAB4AFE3B455}"/>
    <cellStyle name="Currency 2 2 2 2 2 4 4 8" xfId="41722" xr:uid="{6FCAF9B9-2340-4321-AC01-1B330EAD21AA}"/>
    <cellStyle name="Currency 2 2 2 2 2 4 5" xfId="6303" xr:uid="{ECC6CB35-336D-46D5-9249-41092C453C04}"/>
    <cellStyle name="Currency 2 2 2 2 2 4 5 2" xfId="8016" xr:uid="{44618EDE-0FEE-4ED3-975A-8CBB63D0FFE6}"/>
    <cellStyle name="Currency 2 2 2 2 2 4 5 2 2" xfId="11438" xr:uid="{E942CBBB-7E68-4137-9FA2-CE99FE0301C3}"/>
    <cellStyle name="Currency 2 2 2 2 2 4 5 2 2 2" xfId="25128" xr:uid="{553284C0-2B0B-40BE-B092-4A1C6DDDF006}"/>
    <cellStyle name="Currency 2 2 2 2 2 4 5 2 2 2 2" xfId="38820" xr:uid="{7F54BC62-E5D6-4556-8B8A-4F8D046A761A}"/>
    <cellStyle name="Currency 2 2 2 2 2 4 5 2 2 2 3" xfId="53704" xr:uid="{1B629419-B543-4C8E-832B-5E1D6D80716D}"/>
    <cellStyle name="Currency 2 2 2 2 2 4 5 2 2 3" xfId="18284" xr:uid="{2120995D-3068-41BE-94B5-702B99873BA0}"/>
    <cellStyle name="Currency 2 2 2 2 2 4 5 2 2 4" xfId="31974" xr:uid="{513EF1F1-80ED-4D44-9E08-874C08D81753}"/>
    <cellStyle name="Currency 2 2 2 2 2 4 5 2 2 5" xfId="46858" xr:uid="{B8A9C166-12D2-4609-86C7-F5E9E852A1E3}"/>
    <cellStyle name="Currency 2 2 2 2 2 4 5 2 3" xfId="21706" xr:uid="{91843A19-FF2A-4E0A-BF6F-7CAD3EE0F6E2}"/>
    <cellStyle name="Currency 2 2 2 2 2 4 5 2 3 2" xfId="35398" xr:uid="{E8A12735-5DC8-4BC7-B39D-B40E5811AEBE}"/>
    <cellStyle name="Currency 2 2 2 2 2 4 5 2 3 3" xfId="50282" xr:uid="{7D096F28-D69F-4D08-A94B-B3793FDD5B72}"/>
    <cellStyle name="Currency 2 2 2 2 2 4 5 2 4" xfId="14862" xr:uid="{9E12903E-0BF3-47B9-9819-204484D21B1F}"/>
    <cellStyle name="Currency 2 2 2 2 2 4 5 2 5" xfId="28552" xr:uid="{59AE2622-8B1F-4BEA-BA92-E95C6ED79475}"/>
    <cellStyle name="Currency 2 2 2 2 2 4 5 2 6" xfId="43436" xr:uid="{F6986D74-CEFC-4C9B-B625-A38D6A313296}"/>
    <cellStyle name="Currency 2 2 2 2 2 4 5 3" xfId="9726" xr:uid="{BB170B02-AEA3-49D3-8B86-D7D29A725CA9}"/>
    <cellStyle name="Currency 2 2 2 2 2 4 5 3 2" xfId="23416" xr:uid="{C187AC4C-80BB-43FB-AF72-B09044E6BD6F}"/>
    <cellStyle name="Currency 2 2 2 2 2 4 5 3 2 2" xfId="37108" xr:uid="{6D95C474-F286-4292-A456-791328504102}"/>
    <cellStyle name="Currency 2 2 2 2 2 4 5 3 2 3" xfId="51992" xr:uid="{7BA3D81A-5314-49D9-BEB6-71003F2CC52C}"/>
    <cellStyle name="Currency 2 2 2 2 2 4 5 3 3" xfId="16572" xr:uid="{0D1A13EC-288A-4263-98E0-557333F0FE8C}"/>
    <cellStyle name="Currency 2 2 2 2 2 4 5 3 4" xfId="30262" xr:uid="{D8EFAFF1-1A3F-4BF9-8E4D-58C5A43B04DF}"/>
    <cellStyle name="Currency 2 2 2 2 2 4 5 3 5" xfId="45146" xr:uid="{83D173D1-5022-4F21-9CC1-95E532788E37}"/>
    <cellStyle name="Currency 2 2 2 2 2 4 5 4" xfId="19994" xr:uid="{C18D82EC-9B36-44F1-B60B-06FB2967936F}"/>
    <cellStyle name="Currency 2 2 2 2 2 4 5 4 2" xfId="33686" xr:uid="{F1EF0C69-C5C2-4C32-864B-4248076B2C07}"/>
    <cellStyle name="Currency 2 2 2 2 2 4 5 4 3" xfId="48570" xr:uid="{EB7660BA-4349-429B-ACAD-C725058C0190}"/>
    <cellStyle name="Currency 2 2 2 2 2 4 5 5" xfId="13150" xr:uid="{A550BB31-C8D0-47EC-A618-1372EBF14BD7}"/>
    <cellStyle name="Currency 2 2 2 2 2 4 5 6" xfId="26840" xr:uid="{CA42A8E5-5EB4-4E9E-B29B-BA11EEBD9F3F}"/>
    <cellStyle name="Currency 2 2 2 2 2 4 5 7" xfId="41724" xr:uid="{0A356941-10E8-4CF5-A97E-B577450AE216}"/>
    <cellStyle name="Currency 2 2 2 2 2 4 6" xfId="6304" xr:uid="{044CF844-EEB2-456F-BDC5-05728FD491DB}"/>
    <cellStyle name="Currency 2 2 2 2 2 4 6 2" xfId="8017" xr:uid="{F7091306-94B1-4D77-A3F2-CD1DF24916C0}"/>
    <cellStyle name="Currency 2 2 2 2 2 4 6 2 2" xfId="11439" xr:uid="{E5ED9B19-4790-4B62-89D5-F199C0413BAB}"/>
    <cellStyle name="Currency 2 2 2 2 2 4 6 2 2 2" xfId="25129" xr:uid="{F00ABE54-304C-4DDF-94A5-1C4220490182}"/>
    <cellStyle name="Currency 2 2 2 2 2 4 6 2 2 2 2" xfId="38821" xr:uid="{FB3C57FA-31F5-4C63-9C5F-A2A349DF7726}"/>
    <cellStyle name="Currency 2 2 2 2 2 4 6 2 2 2 3" xfId="53705" xr:uid="{FDF18492-2E09-4184-ADB1-0711A97E91EB}"/>
    <cellStyle name="Currency 2 2 2 2 2 4 6 2 2 3" xfId="18285" xr:uid="{B3D893BB-A0E3-4197-BEB8-4568E05CFE74}"/>
    <cellStyle name="Currency 2 2 2 2 2 4 6 2 2 4" xfId="31975" xr:uid="{7BDAE2AE-DA90-42CC-9A8D-6F0AC83765F3}"/>
    <cellStyle name="Currency 2 2 2 2 2 4 6 2 2 5" xfId="46859" xr:uid="{AE3645FA-A3F0-4A35-ACEF-CE8C7A69CE26}"/>
    <cellStyle name="Currency 2 2 2 2 2 4 6 2 3" xfId="21707" xr:uid="{58E5AD24-E4EB-4302-84A8-3091BC6A6F36}"/>
    <cellStyle name="Currency 2 2 2 2 2 4 6 2 3 2" xfId="35399" xr:uid="{F7EADBC3-9918-45C1-85B9-ADF51C10A4FB}"/>
    <cellStyle name="Currency 2 2 2 2 2 4 6 2 3 3" xfId="50283" xr:uid="{42227CAB-4D7F-4E6C-B454-C8602AFFF484}"/>
    <cellStyle name="Currency 2 2 2 2 2 4 6 2 4" xfId="14863" xr:uid="{DE04F706-8AC0-4A33-BE54-687599123757}"/>
    <cellStyle name="Currency 2 2 2 2 2 4 6 2 5" xfId="28553" xr:uid="{2D85E7F0-9D22-4546-85D1-41D86BDCE4E7}"/>
    <cellStyle name="Currency 2 2 2 2 2 4 6 2 6" xfId="43437" xr:uid="{F334BFD3-0EAA-49CD-8B70-15B49E68B5D6}"/>
    <cellStyle name="Currency 2 2 2 2 2 4 6 3" xfId="9727" xr:uid="{3D5BE6B2-5B84-4BD2-838F-71D25AC92F62}"/>
    <cellStyle name="Currency 2 2 2 2 2 4 6 3 2" xfId="23417" xr:uid="{51C9B11B-A7EC-4A76-A8FD-0E0A9013DAAC}"/>
    <cellStyle name="Currency 2 2 2 2 2 4 6 3 2 2" xfId="37109" xr:uid="{2067F5C0-A98D-4E46-B657-6A5617181B9E}"/>
    <cellStyle name="Currency 2 2 2 2 2 4 6 3 2 3" xfId="51993" xr:uid="{5BAE82EE-5A4D-4893-BA0E-659A83D9D326}"/>
    <cellStyle name="Currency 2 2 2 2 2 4 6 3 3" xfId="16573" xr:uid="{D943148F-DF2C-4508-83A2-D3F299445215}"/>
    <cellStyle name="Currency 2 2 2 2 2 4 6 3 4" xfId="30263" xr:uid="{1F97C57C-229E-47BA-88D1-2B2AA638EF82}"/>
    <cellStyle name="Currency 2 2 2 2 2 4 6 3 5" xfId="45147" xr:uid="{C237E4BE-546F-465A-830D-21A4A7007515}"/>
    <cellStyle name="Currency 2 2 2 2 2 4 6 4" xfId="19995" xr:uid="{BD627AE0-AE5F-42BC-B5E6-FE396975C770}"/>
    <cellStyle name="Currency 2 2 2 2 2 4 6 4 2" xfId="33687" xr:uid="{6EEFEA10-9D75-4271-B4B3-FCA6AFEEBC12}"/>
    <cellStyle name="Currency 2 2 2 2 2 4 6 4 3" xfId="48571" xr:uid="{B09B5065-E14C-4B73-A5A6-4D1DB0ACD352}"/>
    <cellStyle name="Currency 2 2 2 2 2 4 6 5" xfId="13151" xr:uid="{72DE3305-D269-4479-8CAB-D66AB79B409C}"/>
    <cellStyle name="Currency 2 2 2 2 2 4 6 6" xfId="26841" xr:uid="{5E6D7393-1B52-4D76-A032-87EB8F17307D}"/>
    <cellStyle name="Currency 2 2 2 2 2 4 6 7" xfId="41725" xr:uid="{6A4F1CAD-CE70-4EEB-BF5A-0C0216416ED2}"/>
    <cellStyle name="Currency 2 2 2 2 2 4 7" xfId="8003" xr:uid="{FBCF5993-D624-4086-A344-AF5063AE3A65}"/>
    <cellStyle name="Currency 2 2 2 2 2 4 7 2" xfId="11425" xr:uid="{F476AFC5-B05C-4352-9E73-912676D2E5A6}"/>
    <cellStyle name="Currency 2 2 2 2 2 4 7 2 2" xfId="25115" xr:uid="{8066085E-3E49-456A-81DE-7250C39DBB82}"/>
    <cellStyle name="Currency 2 2 2 2 2 4 7 2 2 2" xfId="38807" xr:uid="{D60F0FAF-3A4C-4D9E-B84E-FD80FDB21305}"/>
    <cellStyle name="Currency 2 2 2 2 2 4 7 2 2 3" xfId="53691" xr:uid="{C3535529-2A02-4083-9FA3-0F3FF9A05D13}"/>
    <cellStyle name="Currency 2 2 2 2 2 4 7 2 3" xfId="18271" xr:uid="{CB61A2E0-FDC1-4068-8A56-C11FD6CE6DC0}"/>
    <cellStyle name="Currency 2 2 2 2 2 4 7 2 4" xfId="31961" xr:uid="{BE1EC2BA-C9BF-4032-91D3-BBCE1EEF691B}"/>
    <cellStyle name="Currency 2 2 2 2 2 4 7 2 5" xfId="46845" xr:uid="{4063EA35-FD51-41A7-A387-EDDEBC4D021E}"/>
    <cellStyle name="Currency 2 2 2 2 2 4 7 3" xfId="21693" xr:uid="{1939AA75-BE12-493C-90E3-22BA04DDD3EA}"/>
    <cellStyle name="Currency 2 2 2 2 2 4 7 3 2" xfId="35385" xr:uid="{D5E25623-B31B-435B-8EE7-A739062B6834}"/>
    <cellStyle name="Currency 2 2 2 2 2 4 7 3 3" xfId="50269" xr:uid="{CDFB9685-14F1-40EF-98F0-B285CBA0A2F1}"/>
    <cellStyle name="Currency 2 2 2 2 2 4 7 4" xfId="14849" xr:uid="{4E2F2614-D551-4FEC-B520-1EF6417A7FBF}"/>
    <cellStyle name="Currency 2 2 2 2 2 4 7 5" xfId="28539" xr:uid="{6E88490C-B069-45C0-8922-FDDB88C53C65}"/>
    <cellStyle name="Currency 2 2 2 2 2 4 7 6" xfId="43423" xr:uid="{FB57D461-4E6A-4362-B975-D3E3A979DEFC}"/>
    <cellStyle name="Currency 2 2 2 2 2 4 8" xfId="9713" xr:uid="{9FA1830A-774E-48C9-B636-887DB03DDC4F}"/>
    <cellStyle name="Currency 2 2 2 2 2 4 8 2" xfId="23403" xr:uid="{011ADDFE-F9A3-45A3-8262-3203C04C7197}"/>
    <cellStyle name="Currency 2 2 2 2 2 4 8 2 2" xfId="37095" xr:uid="{14B50F50-86CD-41B1-93E6-52E0E49725CF}"/>
    <cellStyle name="Currency 2 2 2 2 2 4 8 2 3" xfId="51979" xr:uid="{586DFFBD-F822-4239-BB2C-3C5B4CF0B3F0}"/>
    <cellStyle name="Currency 2 2 2 2 2 4 8 3" xfId="16559" xr:uid="{6D48226B-CFAD-4758-B9E4-BC55DEE739B1}"/>
    <cellStyle name="Currency 2 2 2 2 2 4 8 4" xfId="30249" xr:uid="{F8FBD3BC-51F3-49D6-9EE4-FC0EA4E6E023}"/>
    <cellStyle name="Currency 2 2 2 2 2 4 8 5" xfId="45133" xr:uid="{66BF79F3-DFF8-425F-A081-4BA1D4B43511}"/>
    <cellStyle name="Currency 2 2 2 2 2 4 9" xfId="19981" xr:uid="{5B60359E-AB0D-42D2-A409-4ED363954661}"/>
    <cellStyle name="Currency 2 2 2 2 2 4 9 2" xfId="33673" xr:uid="{270A0760-043D-442A-8A66-08E41C569682}"/>
    <cellStyle name="Currency 2 2 2 2 2 4 9 3" xfId="48557" xr:uid="{E4E1756F-DDB5-45A2-923A-9E32E58FCFA2}"/>
    <cellStyle name="Currency 2 2 2 2 2 5" xfId="6305" xr:uid="{7DBA4BE4-2D4A-414F-8E94-879D3E9F29A9}"/>
    <cellStyle name="Currency 2 2 2 2 2 5 10" xfId="41726" xr:uid="{7CD273B4-0ED8-4DC5-91BA-9523D8CF831C}"/>
    <cellStyle name="Currency 2 2 2 2 2 5 2" xfId="6306" xr:uid="{82E9A77D-7F00-42B1-9A04-13382A15B4EF}"/>
    <cellStyle name="Currency 2 2 2 2 2 5 2 2" xfId="6307" xr:uid="{0A718A3E-F966-4A37-A057-8FAE9002D254}"/>
    <cellStyle name="Currency 2 2 2 2 2 5 2 2 2" xfId="8020" xr:uid="{75960618-3767-462A-93C1-128F1EF3804E}"/>
    <cellStyle name="Currency 2 2 2 2 2 5 2 2 2 2" xfId="11442" xr:uid="{657C1191-BD27-4B15-AE5E-47FF386C78BC}"/>
    <cellStyle name="Currency 2 2 2 2 2 5 2 2 2 2 2" xfId="25132" xr:uid="{3DFD4A3B-17ED-458E-8C97-F5455D66C22D}"/>
    <cellStyle name="Currency 2 2 2 2 2 5 2 2 2 2 2 2" xfId="38824" xr:uid="{87AA576C-6DC4-4076-A433-0EC9C4760C23}"/>
    <cellStyle name="Currency 2 2 2 2 2 5 2 2 2 2 2 3" xfId="53708" xr:uid="{C691B70F-5BD0-4E8E-B57E-C9323091F826}"/>
    <cellStyle name="Currency 2 2 2 2 2 5 2 2 2 2 3" xfId="18288" xr:uid="{BD804B2D-25F3-470C-80A0-CBBD980E0810}"/>
    <cellStyle name="Currency 2 2 2 2 2 5 2 2 2 2 4" xfId="31978" xr:uid="{74364926-025D-4B45-997C-CA6F34C60B70}"/>
    <cellStyle name="Currency 2 2 2 2 2 5 2 2 2 2 5" xfId="46862" xr:uid="{78401949-D447-49C2-9AAF-FEAA9956B3CE}"/>
    <cellStyle name="Currency 2 2 2 2 2 5 2 2 2 3" xfId="21710" xr:uid="{80A77092-E62E-44CE-AF39-B39E1FA9C93D}"/>
    <cellStyle name="Currency 2 2 2 2 2 5 2 2 2 3 2" xfId="35402" xr:uid="{A7CF9ABB-8FD8-46FB-B793-7AA35EC8726B}"/>
    <cellStyle name="Currency 2 2 2 2 2 5 2 2 2 3 3" xfId="50286" xr:uid="{9E73F2CA-290E-435F-8F2F-69A2C0E363F3}"/>
    <cellStyle name="Currency 2 2 2 2 2 5 2 2 2 4" xfId="14866" xr:uid="{4C94E03B-E2DF-45E4-BABF-AD9EDDDD7FFF}"/>
    <cellStyle name="Currency 2 2 2 2 2 5 2 2 2 5" xfId="28556" xr:uid="{5F479C90-0B15-4B8C-B58B-0370DE9E51A6}"/>
    <cellStyle name="Currency 2 2 2 2 2 5 2 2 2 6" xfId="43440" xr:uid="{C52C387A-0DC4-423B-85AC-4AFBB848245C}"/>
    <cellStyle name="Currency 2 2 2 2 2 5 2 2 3" xfId="9730" xr:uid="{C189A4D0-D090-473B-9ACE-258067771109}"/>
    <cellStyle name="Currency 2 2 2 2 2 5 2 2 3 2" xfId="23420" xr:uid="{7F24FF6D-6D1D-4AE9-9A7A-03DE60DD665B}"/>
    <cellStyle name="Currency 2 2 2 2 2 5 2 2 3 2 2" xfId="37112" xr:uid="{38BECBB9-672D-4921-8D7C-9F2BD667D5EB}"/>
    <cellStyle name="Currency 2 2 2 2 2 5 2 2 3 2 3" xfId="51996" xr:uid="{371CC9D6-3DB1-4665-849D-93FFB2BED513}"/>
    <cellStyle name="Currency 2 2 2 2 2 5 2 2 3 3" xfId="16576" xr:uid="{EB4DC1C9-509E-4871-AFA9-82EB43356E67}"/>
    <cellStyle name="Currency 2 2 2 2 2 5 2 2 3 4" xfId="30266" xr:uid="{1ECE8F26-84C4-45C7-A249-4C3C8B6CE73D}"/>
    <cellStyle name="Currency 2 2 2 2 2 5 2 2 3 5" xfId="45150" xr:uid="{7C2EED96-AFCE-4466-B719-C96A76ECD136}"/>
    <cellStyle name="Currency 2 2 2 2 2 5 2 2 4" xfId="19998" xr:uid="{178E6271-48AC-492B-BB24-633C7ED9449D}"/>
    <cellStyle name="Currency 2 2 2 2 2 5 2 2 4 2" xfId="33690" xr:uid="{75FA0E8A-BFEA-4FEC-9A1B-9FD1C0B8BBB4}"/>
    <cellStyle name="Currency 2 2 2 2 2 5 2 2 4 3" xfId="48574" xr:uid="{F4D2BF1C-5048-432D-919B-6CB0E8C28CEC}"/>
    <cellStyle name="Currency 2 2 2 2 2 5 2 2 5" xfId="13154" xr:uid="{DD40B35F-D753-4CED-BC28-5B1BA7DA604E}"/>
    <cellStyle name="Currency 2 2 2 2 2 5 2 2 6" xfId="26844" xr:uid="{4E992368-BF17-4A4D-B967-01B025B601C3}"/>
    <cellStyle name="Currency 2 2 2 2 2 5 2 2 7" xfId="41728" xr:uid="{3ABE88AE-F198-47C9-B565-DCAB5EA62CD3}"/>
    <cellStyle name="Currency 2 2 2 2 2 5 2 3" xfId="8019" xr:uid="{0831F884-308B-4BF7-9547-8BA72C555B7B}"/>
    <cellStyle name="Currency 2 2 2 2 2 5 2 3 2" xfId="11441" xr:uid="{33500C81-6C74-4FBC-9FD9-769B4A510FD1}"/>
    <cellStyle name="Currency 2 2 2 2 2 5 2 3 2 2" xfId="25131" xr:uid="{11B6E635-BCAD-4BB9-943A-A67B54CA8C81}"/>
    <cellStyle name="Currency 2 2 2 2 2 5 2 3 2 2 2" xfId="38823" xr:uid="{04BF4B80-62E7-43AE-907A-19D5095C84EA}"/>
    <cellStyle name="Currency 2 2 2 2 2 5 2 3 2 2 3" xfId="53707" xr:uid="{C772857B-A153-4664-B9A8-FF86BD17865A}"/>
    <cellStyle name="Currency 2 2 2 2 2 5 2 3 2 3" xfId="18287" xr:uid="{F8163CB6-9674-469F-A0A7-74730DE39D56}"/>
    <cellStyle name="Currency 2 2 2 2 2 5 2 3 2 4" xfId="31977" xr:uid="{04DBF30C-49D6-4AF7-AFD4-EB6824E8CF45}"/>
    <cellStyle name="Currency 2 2 2 2 2 5 2 3 2 5" xfId="46861" xr:uid="{1B75F868-2485-459F-A140-2572661A0ABE}"/>
    <cellStyle name="Currency 2 2 2 2 2 5 2 3 3" xfId="21709" xr:uid="{C2EEEB1A-4729-4F72-809C-99E30980B71C}"/>
    <cellStyle name="Currency 2 2 2 2 2 5 2 3 3 2" xfId="35401" xr:uid="{41582D8B-6C89-4441-A8A5-8B6DF8415C71}"/>
    <cellStyle name="Currency 2 2 2 2 2 5 2 3 3 3" xfId="50285" xr:uid="{6F2E0E5E-81E3-4434-B617-02C2B92B38FF}"/>
    <cellStyle name="Currency 2 2 2 2 2 5 2 3 4" xfId="14865" xr:uid="{2A7063BA-97D9-41AA-80E4-0C08A9B109E6}"/>
    <cellStyle name="Currency 2 2 2 2 2 5 2 3 5" xfId="28555" xr:uid="{96B027AB-3CAA-4452-8D44-2D82293F388D}"/>
    <cellStyle name="Currency 2 2 2 2 2 5 2 3 6" xfId="43439" xr:uid="{7AA9D938-C934-4C55-879D-9FA2A508103C}"/>
    <cellStyle name="Currency 2 2 2 2 2 5 2 4" xfId="9729" xr:uid="{478C1EE9-6764-4A82-A413-A41C8F4BECE0}"/>
    <cellStyle name="Currency 2 2 2 2 2 5 2 4 2" xfId="23419" xr:uid="{CDCDB45B-31C7-4060-95F5-66381CA571FF}"/>
    <cellStyle name="Currency 2 2 2 2 2 5 2 4 2 2" xfId="37111" xr:uid="{18F1AB5E-28E3-4739-89D4-6E5644E741BB}"/>
    <cellStyle name="Currency 2 2 2 2 2 5 2 4 2 3" xfId="51995" xr:uid="{DF6D33AE-A3D9-4CF3-AFC5-F57547ABB953}"/>
    <cellStyle name="Currency 2 2 2 2 2 5 2 4 3" xfId="16575" xr:uid="{860A5CDE-7E56-4E2F-B11A-D0D4B2835D21}"/>
    <cellStyle name="Currency 2 2 2 2 2 5 2 4 4" xfId="30265" xr:uid="{022F97AD-DB71-49BB-A14B-ADEC9C268C76}"/>
    <cellStyle name="Currency 2 2 2 2 2 5 2 4 5" xfId="45149" xr:uid="{ECA8280F-0ED3-4EFC-A68C-E395B1BAE102}"/>
    <cellStyle name="Currency 2 2 2 2 2 5 2 5" xfId="19997" xr:uid="{34ADF765-A151-4AF7-A1EF-AFF2EFA05CD2}"/>
    <cellStyle name="Currency 2 2 2 2 2 5 2 5 2" xfId="33689" xr:uid="{17B86F09-2843-40AA-ADD1-65AD0DA40107}"/>
    <cellStyle name="Currency 2 2 2 2 2 5 2 5 3" xfId="48573" xr:uid="{74CB795A-BA5F-4769-8D15-927A8B3A0B03}"/>
    <cellStyle name="Currency 2 2 2 2 2 5 2 6" xfId="13153" xr:uid="{A2735088-1252-45DB-B069-3882D2AA0DF3}"/>
    <cellStyle name="Currency 2 2 2 2 2 5 2 7" xfId="26843" xr:uid="{CDAC45D7-0D98-4E19-84BD-0611318C5E74}"/>
    <cellStyle name="Currency 2 2 2 2 2 5 2 8" xfId="41727" xr:uid="{21161729-A4AC-47FB-8097-5A11E5B78DBF}"/>
    <cellStyle name="Currency 2 2 2 2 2 5 3" xfId="6308" xr:uid="{8C56C569-ACB0-48F0-93C5-41D5B7AA0111}"/>
    <cellStyle name="Currency 2 2 2 2 2 5 3 2" xfId="8021" xr:uid="{AC3021CD-90E5-479F-BC78-CE1DD720C984}"/>
    <cellStyle name="Currency 2 2 2 2 2 5 3 2 2" xfId="11443" xr:uid="{06965C2C-D7BF-4E78-BA3C-AC810BB04583}"/>
    <cellStyle name="Currency 2 2 2 2 2 5 3 2 2 2" xfId="25133" xr:uid="{64C13965-ECCA-414F-9B76-743575532673}"/>
    <cellStyle name="Currency 2 2 2 2 2 5 3 2 2 2 2" xfId="38825" xr:uid="{3F706F81-3C61-4416-9E62-D5DB823F4325}"/>
    <cellStyle name="Currency 2 2 2 2 2 5 3 2 2 2 3" xfId="53709" xr:uid="{540C95C2-9608-440A-A13D-0E986378164B}"/>
    <cellStyle name="Currency 2 2 2 2 2 5 3 2 2 3" xfId="18289" xr:uid="{98E2B4E5-5577-446C-A3D6-5C8F97C1FFB4}"/>
    <cellStyle name="Currency 2 2 2 2 2 5 3 2 2 4" xfId="31979" xr:uid="{1A9D361C-9E62-4D10-8974-D93A17C74EB5}"/>
    <cellStyle name="Currency 2 2 2 2 2 5 3 2 2 5" xfId="46863" xr:uid="{EEFD1255-7DE1-4FDC-A22F-C186A75C29F0}"/>
    <cellStyle name="Currency 2 2 2 2 2 5 3 2 3" xfId="21711" xr:uid="{699F6ECA-A875-4377-BCD0-CE79C1B0A0D4}"/>
    <cellStyle name="Currency 2 2 2 2 2 5 3 2 3 2" xfId="35403" xr:uid="{8720BF92-DA8D-4008-8AD9-9E3458171C0F}"/>
    <cellStyle name="Currency 2 2 2 2 2 5 3 2 3 3" xfId="50287" xr:uid="{E12469E0-B767-4608-9A52-B315C7CD0F44}"/>
    <cellStyle name="Currency 2 2 2 2 2 5 3 2 4" xfId="14867" xr:uid="{CECFBC18-3296-49F5-8BF2-8EBE7C8057F0}"/>
    <cellStyle name="Currency 2 2 2 2 2 5 3 2 5" xfId="28557" xr:uid="{DC4A0B87-BA64-4AFE-9C1A-39062549D7F6}"/>
    <cellStyle name="Currency 2 2 2 2 2 5 3 2 6" xfId="43441" xr:uid="{874B8504-34E4-492D-B481-0CB64E414B1F}"/>
    <cellStyle name="Currency 2 2 2 2 2 5 3 3" xfId="9731" xr:uid="{7E5372DC-3CE6-4719-BAF1-3B52702A0936}"/>
    <cellStyle name="Currency 2 2 2 2 2 5 3 3 2" xfId="23421" xr:uid="{4E333DD6-B3FC-4C05-81C3-A67CFDEBB60A}"/>
    <cellStyle name="Currency 2 2 2 2 2 5 3 3 2 2" xfId="37113" xr:uid="{BD1D741F-AE6B-4870-993F-61DC249F5C00}"/>
    <cellStyle name="Currency 2 2 2 2 2 5 3 3 2 3" xfId="51997" xr:uid="{F663494C-10D4-4D53-BD3A-C6FC95A45FA0}"/>
    <cellStyle name="Currency 2 2 2 2 2 5 3 3 3" xfId="16577" xr:uid="{DF884555-DBE9-452B-A521-744AFAB7101B}"/>
    <cellStyle name="Currency 2 2 2 2 2 5 3 3 4" xfId="30267" xr:uid="{42EEED61-42D8-441C-85B5-D16D6D42D7C6}"/>
    <cellStyle name="Currency 2 2 2 2 2 5 3 3 5" xfId="45151" xr:uid="{D73D1062-5EAD-46EB-B12F-DDE4A2FCE12D}"/>
    <cellStyle name="Currency 2 2 2 2 2 5 3 4" xfId="19999" xr:uid="{B2751614-AF01-443A-893C-2482191C606E}"/>
    <cellStyle name="Currency 2 2 2 2 2 5 3 4 2" xfId="33691" xr:uid="{6B97545E-EA56-4E62-B7D4-763B18A80E6F}"/>
    <cellStyle name="Currency 2 2 2 2 2 5 3 4 3" xfId="48575" xr:uid="{1CC1EC1C-F578-4A7D-8735-7338EAC6D84E}"/>
    <cellStyle name="Currency 2 2 2 2 2 5 3 5" xfId="13155" xr:uid="{D068259C-25B3-4F39-81FB-EDEFA3A4BF5D}"/>
    <cellStyle name="Currency 2 2 2 2 2 5 3 6" xfId="26845" xr:uid="{2E60BA58-A30C-46A2-9E16-E97E1D3717DC}"/>
    <cellStyle name="Currency 2 2 2 2 2 5 3 7" xfId="41729" xr:uid="{FA471384-71A9-411A-B634-0E83010E44A9}"/>
    <cellStyle name="Currency 2 2 2 2 2 5 4" xfId="6309" xr:uid="{D8CE964C-3D18-439B-82C3-A9037F09BBD3}"/>
    <cellStyle name="Currency 2 2 2 2 2 5 4 2" xfId="8022" xr:uid="{DB92E09F-68B3-4B33-90CD-9A0D4DC87710}"/>
    <cellStyle name="Currency 2 2 2 2 2 5 4 2 2" xfId="11444" xr:uid="{156E1B61-C290-4849-89B9-BA55DC57B365}"/>
    <cellStyle name="Currency 2 2 2 2 2 5 4 2 2 2" xfId="25134" xr:uid="{AEF045BB-A74A-4809-9D61-C5636F6198EC}"/>
    <cellStyle name="Currency 2 2 2 2 2 5 4 2 2 2 2" xfId="38826" xr:uid="{85B8E165-DFAB-426D-9E55-CF59EE52939D}"/>
    <cellStyle name="Currency 2 2 2 2 2 5 4 2 2 2 3" xfId="53710" xr:uid="{6268484F-AF29-46CA-B1E6-603211EC7047}"/>
    <cellStyle name="Currency 2 2 2 2 2 5 4 2 2 3" xfId="18290" xr:uid="{37049215-379C-48C4-B1C5-0F4EC3A5BEED}"/>
    <cellStyle name="Currency 2 2 2 2 2 5 4 2 2 4" xfId="31980" xr:uid="{86B32117-8D4E-4588-81D0-F37773E1C836}"/>
    <cellStyle name="Currency 2 2 2 2 2 5 4 2 2 5" xfId="46864" xr:uid="{99F6FFD3-E369-4A03-A883-0C9460894EC1}"/>
    <cellStyle name="Currency 2 2 2 2 2 5 4 2 3" xfId="21712" xr:uid="{DAD7E7C5-C144-44A7-A88D-9A9284C2DAE0}"/>
    <cellStyle name="Currency 2 2 2 2 2 5 4 2 3 2" xfId="35404" xr:uid="{411ECA64-6D48-4C1D-BF3B-034C76004EFC}"/>
    <cellStyle name="Currency 2 2 2 2 2 5 4 2 3 3" xfId="50288" xr:uid="{9599DC85-9121-4CE3-BF5A-0EDE635C907D}"/>
    <cellStyle name="Currency 2 2 2 2 2 5 4 2 4" xfId="14868" xr:uid="{C9616F0A-3DD7-4E15-A400-3D142E35D0FF}"/>
    <cellStyle name="Currency 2 2 2 2 2 5 4 2 5" xfId="28558" xr:uid="{B277C9B3-273F-4E95-A416-02D3EEDC2C13}"/>
    <cellStyle name="Currency 2 2 2 2 2 5 4 2 6" xfId="43442" xr:uid="{A0CD6FFD-4340-4379-B526-74BEA87CA655}"/>
    <cellStyle name="Currency 2 2 2 2 2 5 4 3" xfId="9732" xr:uid="{CCD5A6B1-CF64-41DD-BB89-332A157902EE}"/>
    <cellStyle name="Currency 2 2 2 2 2 5 4 3 2" xfId="23422" xr:uid="{89A9059F-D047-4DA8-AFA1-DB8CB36F3EA1}"/>
    <cellStyle name="Currency 2 2 2 2 2 5 4 3 2 2" xfId="37114" xr:uid="{E69E0303-AE3C-42D8-8391-5151E681899B}"/>
    <cellStyle name="Currency 2 2 2 2 2 5 4 3 2 3" xfId="51998" xr:uid="{98FB7480-A20A-440F-8533-5409FAF7EF8D}"/>
    <cellStyle name="Currency 2 2 2 2 2 5 4 3 3" xfId="16578" xr:uid="{347606D3-690C-491D-BA2A-C991B5366FF7}"/>
    <cellStyle name="Currency 2 2 2 2 2 5 4 3 4" xfId="30268" xr:uid="{CE979C3C-BE4B-42CD-90F7-59EF687A9A7B}"/>
    <cellStyle name="Currency 2 2 2 2 2 5 4 3 5" xfId="45152" xr:uid="{32F948B5-872D-4DDE-BE47-60DF8A6DAB41}"/>
    <cellStyle name="Currency 2 2 2 2 2 5 4 4" xfId="20000" xr:uid="{8F77043D-664F-4A52-96D9-F48D7B86B1FB}"/>
    <cellStyle name="Currency 2 2 2 2 2 5 4 4 2" xfId="33692" xr:uid="{6FE8C769-CC22-4111-8292-EF18BAD85E65}"/>
    <cellStyle name="Currency 2 2 2 2 2 5 4 4 3" xfId="48576" xr:uid="{5725DD1B-9EB3-4911-A16C-D657F586AFD8}"/>
    <cellStyle name="Currency 2 2 2 2 2 5 4 5" xfId="13156" xr:uid="{98C6D7E1-FE49-4AFD-AB32-1F63B5AF20D5}"/>
    <cellStyle name="Currency 2 2 2 2 2 5 4 6" xfId="26846" xr:uid="{E2716785-88D7-4C26-96D9-7B6DEFF6ED18}"/>
    <cellStyle name="Currency 2 2 2 2 2 5 4 7" xfId="41730" xr:uid="{DC6ABFFE-E0D3-415B-BBBF-A30F239888F1}"/>
    <cellStyle name="Currency 2 2 2 2 2 5 5" xfId="8018" xr:uid="{1E60D87E-DDCA-4CBD-9720-8649327ED070}"/>
    <cellStyle name="Currency 2 2 2 2 2 5 5 2" xfId="11440" xr:uid="{FD2CE9D9-6A58-468A-9FF4-78E6CFF438CD}"/>
    <cellStyle name="Currency 2 2 2 2 2 5 5 2 2" xfId="25130" xr:uid="{021F2C84-48BF-43E6-B009-81F4A869B729}"/>
    <cellStyle name="Currency 2 2 2 2 2 5 5 2 2 2" xfId="38822" xr:uid="{4B43F509-200B-446D-8B3D-29E5006E8597}"/>
    <cellStyle name="Currency 2 2 2 2 2 5 5 2 2 3" xfId="53706" xr:uid="{2565E309-FFA6-47E3-8E2A-9A49FE36962C}"/>
    <cellStyle name="Currency 2 2 2 2 2 5 5 2 3" xfId="18286" xr:uid="{64D82A4A-2591-4F11-BD50-ED90EDEB7DE8}"/>
    <cellStyle name="Currency 2 2 2 2 2 5 5 2 4" xfId="31976" xr:uid="{88EFDE28-A055-435A-9D94-54CE46CEEBBE}"/>
    <cellStyle name="Currency 2 2 2 2 2 5 5 2 5" xfId="46860" xr:uid="{657B03CC-4C2E-46C3-B6D4-15F14D5C017A}"/>
    <cellStyle name="Currency 2 2 2 2 2 5 5 3" xfId="21708" xr:uid="{4221A655-EAE1-4CD9-B752-C3D73C4E5150}"/>
    <cellStyle name="Currency 2 2 2 2 2 5 5 3 2" xfId="35400" xr:uid="{0DE8B8C7-5137-4B93-9CD8-F77D79636CBF}"/>
    <cellStyle name="Currency 2 2 2 2 2 5 5 3 3" xfId="50284" xr:uid="{2ED7FB40-E3E8-4645-8C29-9C54CFF6751A}"/>
    <cellStyle name="Currency 2 2 2 2 2 5 5 4" xfId="14864" xr:uid="{F7896A54-3AA9-498B-A5DC-1AE686164F8C}"/>
    <cellStyle name="Currency 2 2 2 2 2 5 5 5" xfId="28554" xr:uid="{754E15A8-9527-438D-9AA0-426F1CEA9D48}"/>
    <cellStyle name="Currency 2 2 2 2 2 5 5 6" xfId="43438" xr:uid="{E285F811-56EC-4997-87B5-211FC8F3A875}"/>
    <cellStyle name="Currency 2 2 2 2 2 5 6" xfId="9728" xr:uid="{A386DADB-CA18-423A-AC01-BF562ACA177D}"/>
    <cellStyle name="Currency 2 2 2 2 2 5 6 2" xfId="23418" xr:uid="{67DCA8E1-4F8B-4C64-A9E4-42E4CCC22CA1}"/>
    <cellStyle name="Currency 2 2 2 2 2 5 6 2 2" xfId="37110" xr:uid="{DD86FBB4-0D30-4CAB-AF22-4874D2F8482B}"/>
    <cellStyle name="Currency 2 2 2 2 2 5 6 2 3" xfId="51994" xr:uid="{DBE2911F-97C5-43BA-A359-13E04AC69134}"/>
    <cellStyle name="Currency 2 2 2 2 2 5 6 3" xfId="16574" xr:uid="{062097A5-98A6-4DA5-A68D-E0AF9EB65F70}"/>
    <cellStyle name="Currency 2 2 2 2 2 5 6 4" xfId="30264" xr:uid="{7CE34839-90F0-465A-BD66-F44B1A47C05B}"/>
    <cellStyle name="Currency 2 2 2 2 2 5 6 5" xfId="45148" xr:uid="{D3D1E305-7BC3-4E58-8F68-F15E486DD0D6}"/>
    <cellStyle name="Currency 2 2 2 2 2 5 7" xfId="19996" xr:uid="{1715A7F1-A54E-421E-AC82-7220E829664E}"/>
    <cellStyle name="Currency 2 2 2 2 2 5 7 2" xfId="33688" xr:uid="{7FFA49D4-C4BB-460D-8D75-CD9B8F297E43}"/>
    <cellStyle name="Currency 2 2 2 2 2 5 7 3" xfId="48572" xr:uid="{BC55F50A-E88E-436C-B5B8-ABD74738D30F}"/>
    <cellStyle name="Currency 2 2 2 2 2 5 8" xfId="13152" xr:uid="{00F6065C-ADAD-4387-93A3-535B183FA029}"/>
    <cellStyle name="Currency 2 2 2 2 2 5 9" xfId="26842" xr:uid="{F161FDDC-5C81-4E60-A2AE-2DA61011AAEA}"/>
    <cellStyle name="Currency 2 2 2 2 2 6" xfId="6310" xr:uid="{C2C0EDA4-176C-45C7-BCCD-6DA7B70A255B}"/>
    <cellStyle name="Currency 2 2 2 2 2 6 10" xfId="41731" xr:uid="{62C39380-190B-496E-924F-7C80125CEF19}"/>
    <cellStyle name="Currency 2 2 2 2 2 6 2" xfId="6311" xr:uid="{7423C93B-36F8-4198-9CE8-88AD9FE64A64}"/>
    <cellStyle name="Currency 2 2 2 2 2 6 2 2" xfId="6312" xr:uid="{DA4FABD8-5191-46FD-9534-561498DA1ADA}"/>
    <cellStyle name="Currency 2 2 2 2 2 6 2 2 2" xfId="8025" xr:uid="{2F36DBF8-E163-4525-BBA5-ECE915327B46}"/>
    <cellStyle name="Currency 2 2 2 2 2 6 2 2 2 2" xfId="11447" xr:uid="{2EC3675D-1DBD-4A51-A4E8-C41C8635D797}"/>
    <cellStyle name="Currency 2 2 2 2 2 6 2 2 2 2 2" xfId="25137" xr:uid="{BFB9B87A-D0E4-4446-9459-6E7FA0E85945}"/>
    <cellStyle name="Currency 2 2 2 2 2 6 2 2 2 2 2 2" xfId="38829" xr:uid="{E7547819-A475-4787-AA05-94B91027A0B0}"/>
    <cellStyle name="Currency 2 2 2 2 2 6 2 2 2 2 2 3" xfId="53713" xr:uid="{B5156D78-72AA-4046-86B7-339B1D6597D8}"/>
    <cellStyle name="Currency 2 2 2 2 2 6 2 2 2 2 3" xfId="18293" xr:uid="{287EB0C3-1E66-4C29-80F4-4F0FE7D790D6}"/>
    <cellStyle name="Currency 2 2 2 2 2 6 2 2 2 2 4" xfId="31983" xr:uid="{86F74566-2A58-46EF-82D8-EC31D7781D1D}"/>
    <cellStyle name="Currency 2 2 2 2 2 6 2 2 2 2 5" xfId="46867" xr:uid="{49576509-780C-4167-9CB9-64C9BF4D8E65}"/>
    <cellStyle name="Currency 2 2 2 2 2 6 2 2 2 3" xfId="21715" xr:uid="{60C7AEB8-0847-429F-96D2-F6F74122D332}"/>
    <cellStyle name="Currency 2 2 2 2 2 6 2 2 2 3 2" xfId="35407" xr:uid="{9B884D2C-C523-4648-853E-374546FCFB0F}"/>
    <cellStyle name="Currency 2 2 2 2 2 6 2 2 2 3 3" xfId="50291" xr:uid="{3EBF2A7F-97E1-4283-BC75-C403024A3C65}"/>
    <cellStyle name="Currency 2 2 2 2 2 6 2 2 2 4" xfId="14871" xr:uid="{ABA31E8E-B5BF-4F66-97FE-783A9B23C52E}"/>
    <cellStyle name="Currency 2 2 2 2 2 6 2 2 2 5" xfId="28561" xr:uid="{732E28A4-98C0-49EB-875A-4177062BFE3B}"/>
    <cellStyle name="Currency 2 2 2 2 2 6 2 2 2 6" xfId="43445" xr:uid="{2C93F719-BB0A-45A9-A64E-99C97F8E6B1C}"/>
    <cellStyle name="Currency 2 2 2 2 2 6 2 2 3" xfId="9735" xr:uid="{0D8CF04E-B6AE-4DA6-87D3-8FF069CC9760}"/>
    <cellStyle name="Currency 2 2 2 2 2 6 2 2 3 2" xfId="23425" xr:uid="{07F88119-1E5F-492E-BC6E-117D08CF4A18}"/>
    <cellStyle name="Currency 2 2 2 2 2 6 2 2 3 2 2" xfId="37117" xr:uid="{0E740122-9148-4C9B-B326-5CD42DBF8650}"/>
    <cellStyle name="Currency 2 2 2 2 2 6 2 2 3 2 3" xfId="52001" xr:uid="{42273109-7999-44B2-8E24-53E410DFBFBD}"/>
    <cellStyle name="Currency 2 2 2 2 2 6 2 2 3 3" xfId="16581" xr:uid="{480DB562-88B4-44E4-BED0-95750F86D635}"/>
    <cellStyle name="Currency 2 2 2 2 2 6 2 2 3 4" xfId="30271" xr:uid="{2712D8D1-D088-4969-9728-9A2CBDF29B53}"/>
    <cellStyle name="Currency 2 2 2 2 2 6 2 2 3 5" xfId="45155" xr:uid="{EBC059DD-A927-470A-A3F5-DF1E37D51016}"/>
    <cellStyle name="Currency 2 2 2 2 2 6 2 2 4" xfId="20003" xr:uid="{68125B64-B9A5-4A5E-9B2D-BE8B01BE6963}"/>
    <cellStyle name="Currency 2 2 2 2 2 6 2 2 4 2" xfId="33695" xr:uid="{96454980-8F08-43B7-9927-872BE08E6E0C}"/>
    <cellStyle name="Currency 2 2 2 2 2 6 2 2 4 3" xfId="48579" xr:uid="{A050E098-F4F0-42C6-A437-CC0518E9B5D0}"/>
    <cellStyle name="Currency 2 2 2 2 2 6 2 2 5" xfId="13159" xr:uid="{24E95B8B-6A69-4247-9F58-A9ABAE2507A5}"/>
    <cellStyle name="Currency 2 2 2 2 2 6 2 2 6" xfId="26849" xr:uid="{D5D5D085-1789-49BF-9225-470B8546F3EA}"/>
    <cellStyle name="Currency 2 2 2 2 2 6 2 2 7" xfId="41733" xr:uid="{4CEAF8B1-48C2-41A6-8943-92473704D3EA}"/>
    <cellStyle name="Currency 2 2 2 2 2 6 2 3" xfId="8024" xr:uid="{320B42AD-6C90-475E-8CB3-A55D31BEA59C}"/>
    <cellStyle name="Currency 2 2 2 2 2 6 2 3 2" xfId="11446" xr:uid="{36E08158-F17D-44C7-8663-5E49E9B0CBB8}"/>
    <cellStyle name="Currency 2 2 2 2 2 6 2 3 2 2" xfId="25136" xr:uid="{34E918A4-59CD-462E-B5BD-59F3C022D7FE}"/>
    <cellStyle name="Currency 2 2 2 2 2 6 2 3 2 2 2" xfId="38828" xr:uid="{F214C90C-5C5E-4F0A-B191-481382286602}"/>
    <cellStyle name="Currency 2 2 2 2 2 6 2 3 2 2 3" xfId="53712" xr:uid="{3FD720CF-89BB-4048-8ABA-F497DCCCA97F}"/>
    <cellStyle name="Currency 2 2 2 2 2 6 2 3 2 3" xfId="18292" xr:uid="{1A75E126-0287-4CAA-9457-87E0AC93C269}"/>
    <cellStyle name="Currency 2 2 2 2 2 6 2 3 2 4" xfId="31982" xr:uid="{63C4EB71-FA96-4F6A-83DA-BD8E4A49E9B4}"/>
    <cellStyle name="Currency 2 2 2 2 2 6 2 3 2 5" xfId="46866" xr:uid="{0EE2710D-49EB-4591-B18F-6AE677A663B8}"/>
    <cellStyle name="Currency 2 2 2 2 2 6 2 3 3" xfId="21714" xr:uid="{86BE05FC-EAE9-4FDC-B678-96A74252105C}"/>
    <cellStyle name="Currency 2 2 2 2 2 6 2 3 3 2" xfId="35406" xr:uid="{64EEC252-5502-42FA-9083-F5C1050F6F37}"/>
    <cellStyle name="Currency 2 2 2 2 2 6 2 3 3 3" xfId="50290" xr:uid="{DFFBDFB2-A673-4E35-BFB5-3709840EC97E}"/>
    <cellStyle name="Currency 2 2 2 2 2 6 2 3 4" xfId="14870" xr:uid="{DF6446F7-554E-4596-A6A3-DF5F2660409B}"/>
    <cellStyle name="Currency 2 2 2 2 2 6 2 3 5" xfId="28560" xr:uid="{693D6510-6BA4-477E-A98F-1045E4873F24}"/>
    <cellStyle name="Currency 2 2 2 2 2 6 2 3 6" xfId="43444" xr:uid="{B69A65AE-1F75-4A4A-AA56-020D6E593686}"/>
    <cellStyle name="Currency 2 2 2 2 2 6 2 4" xfId="9734" xr:uid="{EE5AA59D-7221-4407-A5DB-EAC265834F08}"/>
    <cellStyle name="Currency 2 2 2 2 2 6 2 4 2" xfId="23424" xr:uid="{90FE41CE-C975-4215-91DA-31C8FA8EE3D6}"/>
    <cellStyle name="Currency 2 2 2 2 2 6 2 4 2 2" xfId="37116" xr:uid="{63CD9E89-9F71-43A3-BF13-0587735BE0A0}"/>
    <cellStyle name="Currency 2 2 2 2 2 6 2 4 2 3" xfId="52000" xr:uid="{941C2D29-BBBC-4266-98FA-D954928F3739}"/>
    <cellStyle name="Currency 2 2 2 2 2 6 2 4 3" xfId="16580" xr:uid="{E8791DE0-350D-4F45-96C3-99F821BD89B6}"/>
    <cellStyle name="Currency 2 2 2 2 2 6 2 4 4" xfId="30270" xr:uid="{2DD4ED56-86E9-46BD-88AB-5246963815A9}"/>
    <cellStyle name="Currency 2 2 2 2 2 6 2 4 5" xfId="45154" xr:uid="{7C0DC51B-9E7E-4824-92E3-C35A77FAB695}"/>
    <cellStyle name="Currency 2 2 2 2 2 6 2 5" xfId="20002" xr:uid="{EA5AA04A-13D6-42C4-8261-5C9E38A2875D}"/>
    <cellStyle name="Currency 2 2 2 2 2 6 2 5 2" xfId="33694" xr:uid="{B618A937-39A2-4FD6-B1E1-670CFBE10305}"/>
    <cellStyle name="Currency 2 2 2 2 2 6 2 5 3" xfId="48578" xr:uid="{69822AC7-5321-4332-9746-7059CBB003E6}"/>
    <cellStyle name="Currency 2 2 2 2 2 6 2 6" xfId="13158" xr:uid="{E54C9189-5FD6-4464-8D32-ECFFDC103F4E}"/>
    <cellStyle name="Currency 2 2 2 2 2 6 2 7" xfId="26848" xr:uid="{A5194EE4-53AF-4CDF-89D6-2845DAC29BE0}"/>
    <cellStyle name="Currency 2 2 2 2 2 6 2 8" xfId="41732" xr:uid="{C38F1CCB-ACB7-4550-94F3-D108A764F3B6}"/>
    <cellStyle name="Currency 2 2 2 2 2 6 3" xfId="6313" xr:uid="{0BEA16D4-3D90-421D-A4D9-41F2F4E54196}"/>
    <cellStyle name="Currency 2 2 2 2 2 6 3 2" xfId="8026" xr:uid="{12030B85-3155-4734-AEC0-D03C7FE6658D}"/>
    <cellStyle name="Currency 2 2 2 2 2 6 3 2 2" xfId="11448" xr:uid="{87FF1104-4C44-473A-BBC6-3C69548FD73E}"/>
    <cellStyle name="Currency 2 2 2 2 2 6 3 2 2 2" xfId="25138" xr:uid="{99F637C8-82C4-413B-A2B0-B6CC4882FE25}"/>
    <cellStyle name="Currency 2 2 2 2 2 6 3 2 2 2 2" xfId="38830" xr:uid="{AAA6494E-718D-4945-9B2B-383F86E2378F}"/>
    <cellStyle name="Currency 2 2 2 2 2 6 3 2 2 2 3" xfId="53714" xr:uid="{CAE11517-114D-4D63-BD93-2296DA7700BF}"/>
    <cellStyle name="Currency 2 2 2 2 2 6 3 2 2 3" xfId="18294" xr:uid="{EA4FF9BC-E899-41BF-9E9F-E9BC6AAB3315}"/>
    <cellStyle name="Currency 2 2 2 2 2 6 3 2 2 4" xfId="31984" xr:uid="{34497404-E85A-44BD-B4C2-8B59774B3ADC}"/>
    <cellStyle name="Currency 2 2 2 2 2 6 3 2 2 5" xfId="46868" xr:uid="{42407E64-D4D4-4309-8AA7-9835BB2C65A4}"/>
    <cellStyle name="Currency 2 2 2 2 2 6 3 2 3" xfId="21716" xr:uid="{C578DB8E-367A-4887-9DD5-A9F6FB2C7BC2}"/>
    <cellStyle name="Currency 2 2 2 2 2 6 3 2 3 2" xfId="35408" xr:uid="{F14D63CB-D7F2-46A7-B05B-D4BCD3CD3153}"/>
    <cellStyle name="Currency 2 2 2 2 2 6 3 2 3 3" xfId="50292" xr:uid="{87D30BDC-5955-478B-BB81-90B4D6A87B43}"/>
    <cellStyle name="Currency 2 2 2 2 2 6 3 2 4" xfId="14872" xr:uid="{59516E05-4031-4D99-976B-37396E7EBEB1}"/>
    <cellStyle name="Currency 2 2 2 2 2 6 3 2 5" xfId="28562" xr:uid="{A14D42F7-57C2-4001-AB2B-B78366B13EB9}"/>
    <cellStyle name="Currency 2 2 2 2 2 6 3 2 6" xfId="43446" xr:uid="{949BA9C7-E3F6-4AC9-9F0F-57AE3149E713}"/>
    <cellStyle name="Currency 2 2 2 2 2 6 3 3" xfId="9736" xr:uid="{F091A97F-1D8B-4E1F-8CA0-195E8CE690D1}"/>
    <cellStyle name="Currency 2 2 2 2 2 6 3 3 2" xfId="23426" xr:uid="{EED65043-94F4-4A66-AECF-6C1988A5160D}"/>
    <cellStyle name="Currency 2 2 2 2 2 6 3 3 2 2" xfId="37118" xr:uid="{F6A094C7-262F-48C2-8F6C-E39B58CCDA88}"/>
    <cellStyle name="Currency 2 2 2 2 2 6 3 3 2 3" xfId="52002" xr:uid="{B0FACF8C-CBBE-48CC-92AA-6B241B373B42}"/>
    <cellStyle name="Currency 2 2 2 2 2 6 3 3 3" xfId="16582" xr:uid="{0C409793-7A88-4566-8D21-A70E4DBF9E05}"/>
    <cellStyle name="Currency 2 2 2 2 2 6 3 3 4" xfId="30272" xr:uid="{471BFCB5-2C0A-4F72-B902-84AE68B19A5D}"/>
    <cellStyle name="Currency 2 2 2 2 2 6 3 3 5" xfId="45156" xr:uid="{F19B42AF-16CC-43BA-B3C9-D7E529F7DD1F}"/>
    <cellStyle name="Currency 2 2 2 2 2 6 3 4" xfId="20004" xr:uid="{CC54E7AB-2C52-40CD-B79C-1AAD3040233B}"/>
    <cellStyle name="Currency 2 2 2 2 2 6 3 4 2" xfId="33696" xr:uid="{5823BAA9-21CB-4CA3-B6D1-7BA29CE75D14}"/>
    <cellStyle name="Currency 2 2 2 2 2 6 3 4 3" xfId="48580" xr:uid="{D235F67B-5D75-4698-8E1E-6EC7F23D8D35}"/>
    <cellStyle name="Currency 2 2 2 2 2 6 3 5" xfId="13160" xr:uid="{1F94BE6B-2982-4E03-B6E4-550E2F917058}"/>
    <cellStyle name="Currency 2 2 2 2 2 6 3 6" xfId="26850" xr:uid="{6A9F7870-10BD-45D0-981D-BA8A06914988}"/>
    <cellStyle name="Currency 2 2 2 2 2 6 3 7" xfId="41734" xr:uid="{EC7B7B27-47B3-4F88-9227-7B75749A7C01}"/>
    <cellStyle name="Currency 2 2 2 2 2 6 4" xfId="6314" xr:uid="{F65095B2-6B70-4435-9653-2B2639A56AFE}"/>
    <cellStyle name="Currency 2 2 2 2 2 6 4 2" xfId="8027" xr:uid="{42AA40BD-0223-4B3F-9D07-C4B03DB6B712}"/>
    <cellStyle name="Currency 2 2 2 2 2 6 4 2 2" xfId="11449" xr:uid="{7C7E97D1-A77D-42DB-9BA7-0C6EA5DB67F3}"/>
    <cellStyle name="Currency 2 2 2 2 2 6 4 2 2 2" xfId="25139" xr:uid="{A68C5150-5DE2-4647-8D42-846134BAE37B}"/>
    <cellStyle name="Currency 2 2 2 2 2 6 4 2 2 2 2" xfId="38831" xr:uid="{E39029D6-B905-41EF-8607-2353C6981C72}"/>
    <cellStyle name="Currency 2 2 2 2 2 6 4 2 2 2 3" xfId="53715" xr:uid="{FF56EB64-9DEE-4A68-ADC8-5A042314888A}"/>
    <cellStyle name="Currency 2 2 2 2 2 6 4 2 2 3" xfId="18295" xr:uid="{27D8E106-39EF-407F-AE52-D11A75AE89B2}"/>
    <cellStyle name="Currency 2 2 2 2 2 6 4 2 2 4" xfId="31985" xr:uid="{CBE364A5-7980-4FDF-A682-2F5ACD81E64C}"/>
    <cellStyle name="Currency 2 2 2 2 2 6 4 2 2 5" xfId="46869" xr:uid="{69D53E5D-6EA2-441D-8480-46C0F59AACAC}"/>
    <cellStyle name="Currency 2 2 2 2 2 6 4 2 3" xfId="21717" xr:uid="{AA3454CA-163F-4E5C-9BDD-9C987CB480CD}"/>
    <cellStyle name="Currency 2 2 2 2 2 6 4 2 3 2" xfId="35409" xr:uid="{36CE6624-D094-4EC0-AECF-B8A172E0A572}"/>
    <cellStyle name="Currency 2 2 2 2 2 6 4 2 3 3" xfId="50293" xr:uid="{9A26934A-B022-4599-8559-3FF19B1A09DF}"/>
    <cellStyle name="Currency 2 2 2 2 2 6 4 2 4" xfId="14873" xr:uid="{8F655709-7BEB-4F1C-B8ED-5E1A17235E63}"/>
    <cellStyle name="Currency 2 2 2 2 2 6 4 2 5" xfId="28563" xr:uid="{16CFCD8A-9B4C-4C13-9C30-27B80EB414E4}"/>
    <cellStyle name="Currency 2 2 2 2 2 6 4 2 6" xfId="43447" xr:uid="{514FE341-8F03-4C1B-BED4-DB85023371EA}"/>
    <cellStyle name="Currency 2 2 2 2 2 6 4 3" xfId="9737" xr:uid="{86719593-38F2-46EF-93BD-5B46FFECF976}"/>
    <cellStyle name="Currency 2 2 2 2 2 6 4 3 2" xfId="23427" xr:uid="{D5260576-7DDB-4982-8032-81FA335EFCF6}"/>
    <cellStyle name="Currency 2 2 2 2 2 6 4 3 2 2" xfId="37119" xr:uid="{6F3BF758-427C-4E4B-BCA6-C151883BCB23}"/>
    <cellStyle name="Currency 2 2 2 2 2 6 4 3 2 3" xfId="52003" xr:uid="{84D550EE-928E-4898-B269-27368EA90828}"/>
    <cellStyle name="Currency 2 2 2 2 2 6 4 3 3" xfId="16583" xr:uid="{C5158196-91D2-4EBF-8884-0E1BDE565AF2}"/>
    <cellStyle name="Currency 2 2 2 2 2 6 4 3 4" xfId="30273" xr:uid="{8B2D478A-707C-4CD9-B2CD-0A1CE3D37ED8}"/>
    <cellStyle name="Currency 2 2 2 2 2 6 4 3 5" xfId="45157" xr:uid="{453EBDFD-28E6-4DDA-BC0B-CB62A92F8508}"/>
    <cellStyle name="Currency 2 2 2 2 2 6 4 4" xfId="20005" xr:uid="{C5252C33-88DD-405A-83B5-A8812C321097}"/>
    <cellStyle name="Currency 2 2 2 2 2 6 4 4 2" xfId="33697" xr:uid="{59BCD5CD-0985-4162-8F00-964B6F746584}"/>
    <cellStyle name="Currency 2 2 2 2 2 6 4 4 3" xfId="48581" xr:uid="{B43FFE8B-3CA2-42D1-AB31-C0D91E250D8F}"/>
    <cellStyle name="Currency 2 2 2 2 2 6 4 5" xfId="13161" xr:uid="{3567D7A4-93C7-47D9-90E1-E6167E0F773A}"/>
    <cellStyle name="Currency 2 2 2 2 2 6 4 6" xfId="26851" xr:uid="{E2C3023B-E05B-4D1F-A37C-0F242AA49B31}"/>
    <cellStyle name="Currency 2 2 2 2 2 6 4 7" xfId="41735" xr:uid="{B9B59BEB-1050-4F81-82E3-A01879451297}"/>
    <cellStyle name="Currency 2 2 2 2 2 6 5" xfId="8023" xr:uid="{BCFA876B-BDEF-4096-BAD6-DE8560B61A78}"/>
    <cellStyle name="Currency 2 2 2 2 2 6 5 2" xfId="11445" xr:uid="{E51E4CC0-AE81-4D23-A432-72A0A9C88098}"/>
    <cellStyle name="Currency 2 2 2 2 2 6 5 2 2" xfId="25135" xr:uid="{D8E65495-F1E6-4D24-BADB-F66D74B384AC}"/>
    <cellStyle name="Currency 2 2 2 2 2 6 5 2 2 2" xfId="38827" xr:uid="{045B3C52-62D1-4A33-AB70-4546AA59079F}"/>
    <cellStyle name="Currency 2 2 2 2 2 6 5 2 2 3" xfId="53711" xr:uid="{548AA0A9-F9B0-4FDE-B2D6-25FF3DF496A6}"/>
    <cellStyle name="Currency 2 2 2 2 2 6 5 2 3" xfId="18291" xr:uid="{3533264A-F076-4C58-ADDD-37C066753FD3}"/>
    <cellStyle name="Currency 2 2 2 2 2 6 5 2 4" xfId="31981" xr:uid="{7C2C3AE4-E805-4C85-BF58-501B8B151B59}"/>
    <cellStyle name="Currency 2 2 2 2 2 6 5 2 5" xfId="46865" xr:uid="{7303FC16-8CE2-4B72-9167-FAB74035DC91}"/>
    <cellStyle name="Currency 2 2 2 2 2 6 5 3" xfId="21713" xr:uid="{BF15F2F7-C921-47F3-8514-456FB36487B5}"/>
    <cellStyle name="Currency 2 2 2 2 2 6 5 3 2" xfId="35405" xr:uid="{A87C6B30-CA13-4433-AE7C-0BC81CB3002F}"/>
    <cellStyle name="Currency 2 2 2 2 2 6 5 3 3" xfId="50289" xr:uid="{B366C099-5078-4142-B3D3-42AD060E08D2}"/>
    <cellStyle name="Currency 2 2 2 2 2 6 5 4" xfId="14869" xr:uid="{C38094D7-303A-458C-8265-911D3B0EB574}"/>
    <cellStyle name="Currency 2 2 2 2 2 6 5 5" xfId="28559" xr:uid="{D9C35205-446E-4D1C-A49D-A36791210AB6}"/>
    <cellStyle name="Currency 2 2 2 2 2 6 5 6" xfId="43443" xr:uid="{DC8B1089-BBD2-4210-B145-6E617E974361}"/>
    <cellStyle name="Currency 2 2 2 2 2 6 6" xfId="9733" xr:uid="{9BA5FD64-5C8B-457B-957D-42B462377BEA}"/>
    <cellStyle name="Currency 2 2 2 2 2 6 6 2" xfId="23423" xr:uid="{50AF1B99-360A-43C0-A9FB-C104E0178E7A}"/>
    <cellStyle name="Currency 2 2 2 2 2 6 6 2 2" xfId="37115" xr:uid="{1FDB7C7E-F7D6-4F91-BC8E-1A5206B29476}"/>
    <cellStyle name="Currency 2 2 2 2 2 6 6 2 3" xfId="51999" xr:uid="{AAA6964C-9037-49D3-8382-CE61BD249155}"/>
    <cellStyle name="Currency 2 2 2 2 2 6 6 3" xfId="16579" xr:uid="{8CF3EE31-F4FA-4DBA-AF50-A4344C81ED74}"/>
    <cellStyle name="Currency 2 2 2 2 2 6 6 4" xfId="30269" xr:uid="{6A245345-CB67-4D4A-8F48-8FCC72CF9CB5}"/>
    <cellStyle name="Currency 2 2 2 2 2 6 6 5" xfId="45153" xr:uid="{D82FA957-B439-4D5C-83DB-3EC4A7962DC5}"/>
    <cellStyle name="Currency 2 2 2 2 2 6 7" xfId="20001" xr:uid="{973C1E52-54AD-46EE-A8E8-416EBAEE584D}"/>
    <cellStyle name="Currency 2 2 2 2 2 6 7 2" xfId="33693" xr:uid="{20A2745C-C532-46ED-9B84-4E5C3D8AC0B4}"/>
    <cellStyle name="Currency 2 2 2 2 2 6 7 3" xfId="48577" xr:uid="{F4FE545E-14B1-4601-B63A-91279EC07B5A}"/>
    <cellStyle name="Currency 2 2 2 2 2 6 8" xfId="13157" xr:uid="{B3CA3A12-245E-448E-8A26-B4B8F4B18F0E}"/>
    <cellStyle name="Currency 2 2 2 2 2 6 9" xfId="26847" xr:uid="{3E538FF4-768C-498C-B6A6-5AAE25030663}"/>
    <cellStyle name="Currency 2 2 2 2 2 7" xfId="6315" xr:uid="{81C11347-F914-49C9-AC40-5AD1A0DE202B}"/>
    <cellStyle name="Currency 2 2 2 2 2 7 2" xfId="6316" xr:uid="{6D6DE5D3-3ECD-49F1-A368-9533F402C160}"/>
    <cellStyle name="Currency 2 2 2 2 2 7 2 2" xfId="8029" xr:uid="{4AE5713F-1773-4C5B-8700-E27D377E27B1}"/>
    <cellStyle name="Currency 2 2 2 2 2 7 2 2 2" xfId="11451" xr:uid="{388CC6AA-ECC8-47BD-A3AE-A1D55C052BD1}"/>
    <cellStyle name="Currency 2 2 2 2 2 7 2 2 2 2" xfId="25141" xr:uid="{B2A37F16-D594-4409-AF3C-76A475341E18}"/>
    <cellStyle name="Currency 2 2 2 2 2 7 2 2 2 2 2" xfId="38833" xr:uid="{19EB033B-4004-451C-944C-82FB97BD3C8F}"/>
    <cellStyle name="Currency 2 2 2 2 2 7 2 2 2 2 3" xfId="53717" xr:uid="{0C511FC3-2E79-4A7E-9124-AB69802D8DDC}"/>
    <cellStyle name="Currency 2 2 2 2 2 7 2 2 2 3" xfId="18297" xr:uid="{9D2F74A3-0837-4593-B5BF-892B7A9EC278}"/>
    <cellStyle name="Currency 2 2 2 2 2 7 2 2 2 4" xfId="31987" xr:uid="{32CCB8D1-A0D9-455D-8FD2-3F4EE11CBD55}"/>
    <cellStyle name="Currency 2 2 2 2 2 7 2 2 2 5" xfId="46871" xr:uid="{5C4F8F98-8A69-431F-AAF9-E13251376795}"/>
    <cellStyle name="Currency 2 2 2 2 2 7 2 2 3" xfId="21719" xr:uid="{4E4CAD37-46D7-4A34-AFC4-B05D0A3C2C9A}"/>
    <cellStyle name="Currency 2 2 2 2 2 7 2 2 3 2" xfId="35411" xr:uid="{1EC48F4D-420B-4362-97AA-1699795E49CC}"/>
    <cellStyle name="Currency 2 2 2 2 2 7 2 2 3 3" xfId="50295" xr:uid="{975CD2C2-B85B-4A28-8154-524DAE97609B}"/>
    <cellStyle name="Currency 2 2 2 2 2 7 2 2 4" xfId="14875" xr:uid="{AB6E4B16-DE68-4A08-9AE2-0D9BCB17246D}"/>
    <cellStyle name="Currency 2 2 2 2 2 7 2 2 5" xfId="28565" xr:uid="{C2BCC2DD-BC3E-4F32-8403-A2A34584C27C}"/>
    <cellStyle name="Currency 2 2 2 2 2 7 2 2 6" xfId="43449" xr:uid="{930AFECD-4AE7-4AF3-8E15-07A4EF308676}"/>
    <cellStyle name="Currency 2 2 2 2 2 7 2 3" xfId="9739" xr:uid="{4094091A-AC86-4095-8493-C8DA15B3213A}"/>
    <cellStyle name="Currency 2 2 2 2 2 7 2 3 2" xfId="23429" xr:uid="{5A139DC3-33A4-4D76-A4C6-7170D53FF2D6}"/>
    <cellStyle name="Currency 2 2 2 2 2 7 2 3 2 2" xfId="37121" xr:uid="{B794BD60-6136-46CB-8462-9AA24585E8C7}"/>
    <cellStyle name="Currency 2 2 2 2 2 7 2 3 2 3" xfId="52005" xr:uid="{00B95E4A-D214-47A1-8F24-B39AB22C9560}"/>
    <cellStyle name="Currency 2 2 2 2 2 7 2 3 3" xfId="16585" xr:uid="{9E6B4CE9-A9D5-41AE-BC0C-D6E697E65AFE}"/>
    <cellStyle name="Currency 2 2 2 2 2 7 2 3 4" xfId="30275" xr:uid="{052CDA18-D248-4DA0-A29D-A024C0C7756D}"/>
    <cellStyle name="Currency 2 2 2 2 2 7 2 3 5" xfId="45159" xr:uid="{FE906DDC-C45F-4939-8522-FEF7132ED248}"/>
    <cellStyle name="Currency 2 2 2 2 2 7 2 4" xfId="20007" xr:uid="{B01928B5-80E9-4D5D-AC68-A25EA886DCBE}"/>
    <cellStyle name="Currency 2 2 2 2 2 7 2 4 2" xfId="33699" xr:uid="{9F03D88D-292E-4F04-9092-B3890FB7A236}"/>
    <cellStyle name="Currency 2 2 2 2 2 7 2 4 3" xfId="48583" xr:uid="{81131FFA-65F7-4473-9FD9-CB34FC85929F}"/>
    <cellStyle name="Currency 2 2 2 2 2 7 2 5" xfId="13163" xr:uid="{A73EA2D7-CD3A-4329-9BDF-02560D6D5275}"/>
    <cellStyle name="Currency 2 2 2 2 2 7 2 6" xfId="26853" xr:uid="{93D80B04-3B13-4BA6-9878-7F019114C363}"/>
    <cellStyle name="Currency 2 2 2 2 2 7 2 7" xfId="41737" xr:uid="{5C42B44B-F95F-414A-8290-E8A7F5AF50AA}"/>
    <cellStyle name="Currency 2 2 2 2 2 7 3" xfId="8028" xr:uid="{D35F334F-10A1-40E3-8D71-14F18438CC8C}"/>
    <cellStyle name="Currency 2 2 2 2 2 7 3 2" xfId="11450" xr:uid="{F97D5926-AFDB-4571-BF02-022607A458FF}"/>
    <cellStyle name="Currency 2 2 2 2 2 7 3 2 2" xfId="25140" xr:uid="{DA458FA6-3C6D-4B06-AAB3-3F4DF763CD79}"/>
    <cellStyle name="Currency 2 2 2 2 2 7 3 2 2 2" xfId="38832" xr:uid="{AE6A4A2D-A75B-4FDA-9EE1-393BF27718C5}"/>
    <cellStyle name="Currency 2 2 2 2 2 7 3 2 2 3" xfId="53716" xr:uid="{F3339278-5892-45D9-A53E-16D6E81DDBEA}"/>
    <cellStyle name="Currency 2 2 2 2 2 7 3 2 3" xfId="18296" xr:uid="{FD78A0BA-2FB4-4BAF-9893-A7C56D0DFA2A}"/>
    <cellStyle name="Currency 2 2 2 2 2 7 3 2 4" xfId="31986" xr:uid="{9D1F1C44-CA6B-4E67-A6ED-E508F9189F8A}"/>
    <cellStyle name="Currency 2 2 2 2 2 7 3 2 5" xfId="46870" xr:uid="{050A7D14-9C20-47A2-AF98-AF1C428B7A2F}"/>
    <cellStyle name="Currency 2 2 2 2 2 7 3 3" xfId="21718" xr:uid="{13B03E75-932B-4466-8B68-191C66FB013F}"/>
    <cellStyle name="Currency 2 2 2 2 2 7 3 3 2" xfId="35410" xr:uid="{ED3B8A0E-3A59-4058-A28D-441E48A8CAEA}"/>
    <cellStyle name="Currency 2 2 2 2 2 7 3 3 3" xfId="50294" xr:uid="{DF05CDAD-0C00-4D92-A5B8-9FEDB45D1205}"/>
    <cellStyle name="Currency 2 2 2 2 2 7 3 4" xfId="14874" xr:uid="{8C9C9B76-9780-48E3-A574-D8B77B4C6CA7}"/>
    <cellStyle name="Currency 2 2 2 2 2 7 3 5" xfId="28564" xr:uid="{DB6FF058-0B08-4F0E-8FD8-8FE1A217AB54}"/>
    <cellStyle name="Currency 2 2 2 2 2 7 3 6" xfId="43448" xr:uid="{43A0862B-272E-47AC-8CE6-24F87DE4C3B7}"/>
    <cellStyle name="Currency 2 2 2 2 2 7 4" xfId="9738" xr:uid="{25FB2DB0-048B-485B-A2DD-CF98E734C4A9}"/>
    <cellStyle name="Currency 2 2 2 2 2 7 4 2" xfId="23428" xr:uid="{2415C6D0-7B0B-434C-99E9-33EC1CCCD96B}"/>
    <cellStyle name="Currency 2 2 2 2 2 7 4 2 2" xfId="37120" xr:uid="{606E2215-3543-49DD-A50D-D3445EEABEA9}"/>
    <cellStyle name="Currency 2 2 2 2 2 7 4 2 3" xfId="52004" xr:uid="{6F8F52AF-5D15-46FC-8C56-9850DD6BD395}"/>
    <cellStyle name="Currency 2 2 2 2 2 7 4 3" xfId="16584" xr:uid="{207B21F4-8511-4DD6-9579-4CEA7C1FE72F}"/>
    <cellStyle name="Currency 2 2 2 2 2 7 4 4" xfId="30274" xr:uid="{BEB38051-4021-4CE8-93A2-220B2335CDE1}"/>
    <cellStyle name="Currency 2 2 2 2 2 7 4 5" xfId="45158" xr:uid="{2D42D09F-60C0-49DE-AEE3-D97FC8E5FFBC}"/>
    <cellStyle name="Currency 2 2 2 2 2 7 5" xfId="20006" xr:uid="{DCB23499-29CB-479B-82BC-1E99397B0EB0}"/>
    <cellStyle name="Currency 2 2 2 2 2 7 5 2" xfId="33698" xr:uid="{DE6A043F-B2F6-406C-981C-8955537AE8C1}"/>
    <cellStyle name="Currency 2 2 2 2 2 7 5 3" xfId="48582" xr:uid="{D1938217-3341-4219-A1EE-84BEB25AF930}"/>
    <cellStyle name="Currency 2 2 2 2 2 7 6" xfId="13162" xr:uid="{CB10FD7F-8597-4852-B669-B3860BF1DB3D}"/>
    <cellStyle name="Currency 2 2 2 2 2 7 7" xfId="26852" xr:uid="{429496C5-698F-4815-9846-2172A035B762}"/>
    <cellStyle name="Currency 2 2 2 2 2 7 8" xfId="41736" xr:uid="{274AC9F5-AF2E-45AB-9588-BB8DD6D60E7E}"/>
    <cellStyle name="Currency 2 2 2 2 2 8" xfId="6317" xr:uid="{FED49FC9-350B-4ADE-B5CC-7FA482E1E824}"/>
    <cellStyle name="Currency 2 2 2 2 2 8 2" xfId="8030" xr:uid="{6761CD5E-D4E6-4104-AAEF-7CACB25C6F17}"/>
    <cellStyle name="Currency 2 2 2 2 2 8 2 2" xfId="11452" xr:uid="{3157AC0B-2C51-40AA-B34D-0F70D4948A32}"/>
    <cellStyle name="Currency 2 2 2 2 2 8 2 2 2" xfId="25142" xr:uid="{5D89FC21-A85C-499E-A75C-AEDA6B735367}"/>
    <cellStyle name="Currency 2 2 2 2 2 8 2 2 2 2" xfId="38834" xr:uid="{B53D9612-1C45-4BCB-8270-04E0E91685E3}"/>
    <cellStyle name="Currency 2 2 2 2 2 8 2 2 2 3" xfId="53718" xr:uid="{91A8B437-AAC5-42BA-97B1-0F2545D7633E}"/>
    <cellStyle name="Currency 2 2 2 2 2 8 2 2 3" xfId="18298" xr:uid="{449EF60F-4644-4266-812D-4A47A05668BC}"/>
    <cellStyle name="Currency 2 2 2 2 2 8 2 2 4" xfId="31988" xr:uid="{7E8F4386-ED89-42CC-9E12-868818EAF182}"/>
    <cellStyle name="Currency 2 2 2 2 2 8 2 2 5" xfId="46872" xr:uid="{509EE335-6259-409F-BF50-806E45D0CC82}"/>
    <cellStyle name="Currency 2 2 2 2 2 8 2 3" xfId="21720" xr:uid="{E905FFAC-ED63-44F8-B608-3E95FF0FF4E7}"/>
    <cellStyle name="Currency 2 2 2 2 2 8 2 3 2" xfId="35412" xr:uid="{740F980C-5741-45C1-B8CB-24C19047DD2C}"/>
    <cellStyle name="Currency 2 2 2 2 2 8 2 3 3" xfId="50296" xr:uid="{F745F23B-4540-4BF3-95C9-DC375C834DF2}"/>
    <cellStyle name="Currency 2 2 2 2 2 8 2 4" xfId="14876" xr:uid="{C4D1ADE9-80F6-4134-812A-951492C018F8}"/>
    <cellStyle name="Currency 2 2 2 2 2 8 2 5" xfId="28566" xr:uid="{ABAF5C3E-A41D-4EE7-B773-63D9403329F6}"/>
    <cellStyle name="Currency 2 2 2 2 2 8 2 6" xfId="43450" xr:uid="{49826EF9-A11A-4D8C-9A5F-25881EB6C719}"/>
    <cellStyle name="Currency 2 2 2 2 2 8 3" xfId="9740" xr:uid="{A8C41B1C-8A09-4E24-AEF1-3E34E7F9B08B}"/>
    <cellStyle name="Currency 2 2 2 2 2 8 3 2" xfId="23430" xr:uid="{E6AF3212-93D5-4B43-8AB9-5C7319F4D09D}"/>
    <cellStyle name="Currency 2 2 2 2 2 8 3 2 2" xfId="37122" xr:uid="{E5A3B85E-7CA3-4D08-A0DE-B3F15C1038E2}"/>
    <cellStyle name="Currency 2 2 2 2 2 8 3 2 3" xfId="52006" xr:uid="{377AFB0F-6D75-442F-8610-31E5A2F2B8FC}"/>
    <cellStyle name="Currency 2 2 2 2 2 8 3 3" xfId="16586" xr:uid="{2629F5BA-7E60-47B2-9DED-4665F18940E7}"/>
    <cellStyle name="Currency 2 2 2 2 2 8 3 4" xfId="30276" xr:uid="{1E2B8CBB-21A1-48C2-AD9D-C72CB2F3D409}"/>
    <cellStyle name="Currency 2 2 2 2 2 8 3 5" xfId="45160" xr:uid="{2A77A16A-25F4-4D94-845B-DDC9DEB3153B}"/>
    <cellStyle name="Currency 2 2 2 2 2 8 4" xfId="20008" xr:uid="{E857D237-5E15-48F9-9F79-4719B03BAB04}"/>
    <cellStyle name="Currency 2 2 2 2 2 8 4 2" xfId="33700" xr:uid="{4297E37E-E9C0-444F-AA92-18E348D4185E}"/>
    <cellStyle name="Currency 2 2 2 2 2 8 4 3" xfId="48584" xr:uid="{DFBD4078-C61E-4BCF-B583-59F193FD9B40}"/>
    <cellStyle name="Currency 2 2 2 2 2 8 5" xfId="13164" xr:uid="{9A6DD47D-2D56-4D28-A277-DF8AC3224A61}"/>
    <cellStyle name="Currency 2 2 2 2 2 8 6" xfId="26854" xr:uid="{565F19AF-9AC5-4761-B8AB-6384E6940FAC}"/>
    <cellStyle name="Currency 2 2 2 2 2 8 7" xfId="41738" xr:uid="{6340DDAE-EC5D-4815-93D1-1E3432C40FE9}"/>
    <cellStyle name="Currency 2 2 2 2 2 9" xfId="6318" xr:uid="{B62932A5-27F3-46BD-BBB8-7029C6D929D2}"/>
    <cellStyle name="Currency 2 2 2 2 2 9 2" xfId="8031" xr:uid="{5233545F-DAF0-4327-8BEB-D0B3B87A23E1}"/>
    <cellStyle name="Currency 2 2 2 2 2 9 2 2" xfId="11453" xr:uid="{7C574BEE-55F5-4ACB-8992-1232F5D068FD}"/>
    <cellStyle name="Currency 2 2 2 2 2 9 2 2 2" xfId="25143" xr:uid="{F68CF55A-6EA5-4AC8-AB43-665DF18505A7}"/>
    <cellStyle name="Currency 2 2 2 2 2 9 2 2 2 2" xfId="38835" xr:uid="{A7F4AF66-4798-4E79-9953-98352C8CEEBE}"/>
    <cellStyle name="Currency 2 2 2 2 2 9 2 2 2 3" xfId="53719" xr:uid="{5A1C13B0-EBC0-4D8B-B60D-6EB5F15A26F3}"/>
    <cellStyle name="Currency 2 2 2 2 2 9 2 2 3" xfId="18299" xr:uid="{017FC081-E03D-463F-8AC4-08A47833442C}"/>
    <cellStyle name="Currency 2 2 2 2 2 9 2 2 4" xfId="31989" xr:uid="{3B55530A-9ADC-4EAF-B321-B6442809D5C2}"/>
    <cellStyle name="Currency 2 2 2 2 2 9 2 2 5" xfId="46873" xr:uid="{4F356F70-564F-4728-9DAB-2CB7834AA87E}"/>
    <cellStyle name="Currency 2 2 2 2 2 9 2 3" xfId="21721" xr:uid="{197EC4A6-6CC9-4EAE-9EA4-CC06ED862638}"/>
    <cellStyle name="Currency 2 2 2 2 2 9 2 3 2" xfId="35413" xr:uid="{2A5C6422-F455-4E8A-8DB4-79B3CA8A5BE1}"/>
    <cellStyle name="Currency 2 2 2 2 2 9 2 3 3" xfId="50297" xr:uid="{066B88CE-4300-456E-AA05-BF85030B24FA}"/>
    <cellStyle name="Currency 2 2 2 2 2 9 2 4" xfId="14877" xr:uid="{29649DF6-9EAF-4508-9959-1FCA28F0D1AC}"/>
    <cellStyle name="Currency 2 2 2 2 2 9 2 5" xfId="28567" xr:uid="{4B9079F3-D828-46E1-8ADA-F72EDF25F650}"/>
    <cellStyle name="Currency 2 2 2 2 2 9 2 6" xfId="43451" xr:uid="{AF37107C-B15D-4CB7-BA14-421896EF0C37}"/>
    <cellStyle name="Currency 2 2 2 2 2 9 3" xfId="9741" xr:uid="{7A6A58C3-7888-4FF9-A372-FF2D01E45D32}"/>
    <cellStyle name="Currency 2 2 2 2 2 9 3 2" xfId="23431" xr:uid="{3A871009-0B79-42DC-8288-02C9D925394A}"/>
    <cellStyle name="Currency 2 2 2 2 2 9 3 2 2" xfId="37123" xr:uid="{3192E426-5591-4FE6-9C22-B183180E9DF9}"/>
    <cellStyle name="Currency 2 2 2 2 2 9 3 2 3" xfId="52007" xr:uid="{E4D91765-77C7-40D0-A948-0BF48E145644}"/>
    <cellStyle name="Currency 2 2 2 2 2 9 3 3" xfId="16587" xr:uid="{3D6A17A4-D731-45DB-AA21-B5DE732237DA}"/>
    <cellStyle name="Currency 2 2 2 2 2 9 3 4" xfId="30277" xr:uid="{3E8C05AE-01C5-4063-8049-834095148879}"/>
    <cellStyle name="Currency 2 2 2 2 2 9 3 5" xfId="45161" xr:uid="{8EF4DF0D-2153-4C19-93AF-65C73840C33D}"/>
    <cellStyle name="Currency 2 2 2 2 2 9 4" xfId="20009" xr:uid="{0F888260-2A82-471C-88B9-775B80C7AF27}"/>
    <cellStyle name="Currency 2 2 2 2 2 9 4 2" xfId="33701" xr:uid="{7169298A-6A0E-4118-AD70-C453FCC3419B}"/>
    <cellStyle name="Currency 2 2 2 2 2 9 4 3" xfId="48585" xr:uid="{4EADD6EE-E394-4472-8B9A-93B386396FFD}"/>
    <cellStyle name="Currency 2 2 2 2 2 9 5" xfId="13165" xr:uid="{6335F656-722B-4962-A7A3-372E44A4195A}"/>
    <cellStyle name="Currency 2 2 2 2 2 9 6" xfId="26855" xr:uid="{4DA7A9A3-B485-449A-A66D-61BDACD5108E}"/>
    <cellStyle name="Currency 2 2 2 2 2 9 7" xfId="41739" xr:uid="{F62D4A5F-3EDB-4B3C-99B9-DF50B08D584B}"/>
    <cellStyle name="Currency 2 2 2 2 3" xfId="6319" xr:uid="{1FC02738-6E28-4B8F-A8AA-99DFF5DF7BB9}"/>
    <cellStyle name="Currency 2 2 2 2 3 10" xfId="20010" xr:uid="{B2516419-F61B-4537-9792-D3FF4C2607E1}"/>
    <cellStyle name="Currency 2 2 2 2 3 10 2" xfId="33702" xr:uid="{01CBE488-ECD8-496A-A692-67522F772F7F}"/>
    <cellStyle name="Currency 2 2 2 2 3 10 3" xfId="48586" xr:uid="{2AB4C972-A901-465E-B296-DF7BFBBC42E4}"/>
    <cellStyle name="Currency 2 2 2 2 3 11" xfId="13166" xr:uid="{6C06414F-7EB8-4C94-84E1-8F7E5B787CE5}"/>
    <cellStyle name="Currency 2 2 2 2 3 12" xfId="26856" xr:uid="{F6CF8117-57A6-463A-9D90-4E6581A99E0A}"/>
    <cellStyle name="Currency 2 2 2 2 3 13" xfId="41740" xr:uid="{7B9527FA-5EAE-4BC7-8882-FCA258560115}"/>
    <cellStyle name="Currency 2 2 2 2 3 2" xfId="6320" xr:uid="{6B32AC50-9A5D-4774-BD63-D5B47EB44F09}"/>
    <cellStyle name="Currency 2 2 2 2 3 2 10" xfId="13167" xr:uid="{989FDD1E-F63C-4E3A-ADE6-9077DBDC20A8}"/>
    <cellStyle name="Currency 2 2 2 2 3 2 11" xfId="26857" xr:uid="{4A83402D-95AB-4BE8-A51E-D64AFBF5F57C}"/>
    <cellStyle name="Currency 2 2 2 2 3 2 12" xfId="41741" xr:uid="{D4D1C125-124A-4DCA-A122-F7E953E99AF6}"/>
    <cellStyle name="Currency 2 2 2 2 3 2 2" xfId="6321" xr:uid="{1BA76095-0A8E-4CA3-9516-1EF337C09187}"/>
    <cellStyle name="Currency 2 2 2 2 3 2 2 10" xfId="41742" xr:uid="{05C3AFC2-90F9-4614-860A-B2D62C4EAFDC}"/>
    <cellStyle name="Currency 2 2 2 2 3 2 2 2" xfId="6322" xr:uid="{03BE191C-F9A5-4D29-8CD8-88B2DEF8E2AD}"/>
    <cellStyle name="Currency 2 2 2 2 3 2 2 2 2" xfId="6323" xr:uid="{A8EE33F8-D20C-4876-9A67-DD043A5DF15C}"/>
    <cellStyle name="Currency 2 2 2 2 3 2 2 2 2 2" xfId="8036" xr:uid="{1D723EB6-5AC4-4F1E-9F46-18EF7D19C135}"/>
    <cellStyle name="Currency 2 2 2 2 3 2 2 2 2 2 2" xfId="11458" xr:uid="{8AB75B38-BA4C-4049-A58D-56A2ACE1ADF7}"/>
    <cellStyle name="Currency 2 2 2 2 3 2 2 2 2 2 2 2" xfId="25148" xr:uid="{D18CAAB5-7249-4041-8C27-A61F34994DA1}"/>
    <cellStyle name="Currency 2 2 2 2 3 2 2 2 2 2 2 2 2" xfId="38840" xr:uid="{2AA30481-D82A-4084-8EBF-396CF5AE3DE0}"/>
    <cellStyle name="Currency 2 2 2 2 3 2 2 2 2 2 2 2 3" xfId="53724" xr:uid="{72C4E3A0-5DB3-419F-A827-D7AEEA1F75A8}"/>
    <cellStyle name="Currency 2 2 2 2 3 2 2 2 2 2 2 3" xfId="18304" xr:uid="{49716056-3F7C-494F-BA9C-5CD8A25A0BA4}"/>
    <cellStyle name="Currency 2 2 2 2 3 2 2 2 2 2 2 4" xfId="31994" xr:uid="{6B4049DA-C466-48E6-BD09-8A68D016B132}"/>
    <cellStyle name="Currency 2 2 2 2 3 2 2 2 2 2 2 5" xfId="46878" xr:uid="{6D537AF0-43AC-48B4-9BF9-CB9F8AD5D3A9}"/>
    <cellStyle name="Currency 2 2 2 2 3 2 2 2 2 2 3" xfId="21726" xr:uid="{122A429C-A6A1-4210-910F-715BDE6D616C}"/>
    <cellStyle name="Currency 2 2 2 2 3 2 2 2 2 2 3 2" xfId="35418" xr:uid="{F8EEE732-E51B-4D6B-B149-F733BFCA990C}"/>
    <cellStyle name="Currency 2 2 2 2 3 2 2 2 2 2 3 3" xfId="50302" xr:uid="{1008BF20-D075-40CE-B9BB-33F627A49C94}"/>
    <cellStyle name="Currency 2 2 2 2 3 2 2 2 2 2 4" xfId="14882" xr:uid="{49066720-9365-40E7-B4F1-1B398C2A1375}"/>
    <cellStyle name="Currency 2 2 2 2 3 2 2 2 2 2 5" xfId="28572" xr:uid="{6C67FF1B-47BF-4887-AAC1-B3E9E23D6784}"/>
    <cellStyle name="Currency 2 2 2 2 3 2 2 2 2 2 6" xfId="43456" xr:uid="{EF88790E-A49B-4BC1-A929-98853AEAA2CA}"/>
    <cellStyle name="Currency 2 2 2 2 3 2 2 2 2 3" xfId="9746" xr:uid="{3D554856-5ED9-4C83-8066-1ACA1EB93CF8}"/>
    <cellStyle name="Currency 2 2 2 2 3 2 2 2 2 3 2" xfId="23436" xr:uid="{4677AD8C-2E19-4F5F-BC96-AC864A78B0A9}"/>
    <cellStyle name="Currency 2 2 2 2 3 2 2 2 2 3 2 2" xfId="37128" xr:uid="{4885EB25-47CF-4757-8054-FC35BADA708C}"/>
    <cellStyle name="Currency 2 2 2 2 3 2 2 2 2 3 2 3" xfId="52012" xr:uid="{DCCB7539-4591-4B57-8768-25C3AFF5B0E3}"/>
    <cellStyle name="Currency 2 2 2 2 3 2 2 2 2 3 3" xfId="16592" xr:uid="{EEB4FD19-2C1D-4322-9B97-415D0A550685}"/>
    <cellStyle name="Currency 2 2 2 2 3 2 2 2 2 3 4" xfId="30282" xr:uid="{686F8121-73FD-470D-9B79-02EFDFDD041E}"/>
    <cellStyle name="Currency 2 2 2 2 3 2 2 2 2 3 5" xfId="45166" xr:uid="{871C0FA6-FE52-431F-B778-B997832C90C0}"/>
    <cellStyle name="Currency 2 2 2 2 3 2 2 2 2 4" xfId="20014" xr:uid="{934572A3-4F2E-4FB0-9926-7CB3DE2A47CB}"/>
    <cellStyle name="Currency 2 2 2 2 3 2 2 2 2 4 2" xfId="33706" xr:uid="{7EE61C04-684E-4A79-A410-A2C7CA69CE75}"/>
    <cellStyle name="Currency 2 2 2 2 3 2 2 2 2 4 3" xfId="48590" xr:uid="{BE78AB9A-7CCC-4CE5-A301-BECF2ECE680E}"/>
    <cellStyle name="Currency 2 2 2 2 3 2 2 2 2 5" xfId="13170" xr:uid="{3DD2D761-7F2A-42D1-8887-113D79E4B14C}"/>
    <cellStyle name="Currency 2 2 2 2 3 2 2 2 2 6" xfId="26860" xr:uid="{FE4DC10A-BF1D-4EBC-A472-90DD572B14A5}"/>
    <cellStyle name="Currency 2 2 2 2 3 2 2 2 2 7" xfId="41744" xr:uid="{0D5226E8-EDB0-486B-9524-C0DF961730C6}"/>
    <cellStyle name="Currency 2 2 2 2 3 2 2 2 3" xfId="8035" xr:uid="{914640A1-6048-4445-A1A6-6C9C1C6A8510}"/>
    <cellStyle name="Currency 2 2 2 2 3 2 2 2 3 2" xfId="11457" xr:uid="{D7A12063-AB03-4A04-AE19-E819DD5CF492}"/>
    <cellStyle name="Currency 2 2 2 2 3 2 2 2 3 2 2" xfId="25147" xr:uid="{0C463697-4C85-4D4D-B5B3-F133B3044509}"/>
    <cellStyle name="Currency 2 2 2 2 3 2 2 2 3 2 2 2" xfId="38839" xr:uid="{F89FE924-5898-4549-97E6-E3103FA06C84}"/>
    <cellStyle name="Currency 2 2 2 2 3 2 2 2 3 2 2 3" xfId="53723" xr:uid="{2664123D-43BC-403D-BA2E-0F7AF8C6BCE2}"/>
    <cellStyle name="Currency 2 2 2 2 3 2 2 2 3 2 3" xfId="18303" xr:uid="{6D0D2BF4-F142-4BD0-BD9C-B0736CF1F667}"/>
    <cellStyle name="Currency 2 2 2 2 3 2 2 2 3 2 4" xfId="31993" xr:uid="{A8F3A712-B0A7-42D9-A190-6282627C1FAD}"/>
    <cellStyle name="Currency 2 2 2 2 3 2 2 2 3 2 5" xfId="46877" xr:uid="{95E81081-3A0D-42E6-B090-4E5EBE2DCE29}"/>
    <cellStyle name="Currency 2 2 2 2 3 2 2 2 3 3" xfId="21725" xr:uid="{DE732423-6254-4685-B679-5734DA193F3B}"/>
    <cellStyle name="Currency 2 2 2 2 3 2 2 2 3 3 2" xfId="35417" xr:uid="{6AD16331-D4F9-4915-8AEF-B00C5CFD6BE8}"/>
    <cellStyle name="Currency 2 2 2 2 3 2 2 2 3 3 3" xfId="50301" xr:uid="{7956D14D-062C-4B29-A44A-5CC2CDA54603}"/>
    <cellStyle name="Currency 2 2 2 2 3 2 2 2 3 4" xfId="14881" xr:uid="{B41A9D36-8240-44F1-ABB9-1A3FDF24A949}"/>
    <cellStyle name="Currency 2 2 2 2 3 2 2 2 3 5" xfId="28571" xr:uid="{091AD99D-2DE4-4A11-9AD5-044EF63B1665}"/>
    <cellStyle name="Currency 2 2 2 2 3 2 2 2 3 6" xfId="43455" xr:uid="{0DFF58B7-26B5-475E-A62A-0E636086905B}"/>
    <cellStyle name="Currency 2 2 2 2 3 2 2 2 4" xfId="9745" xr:uid="{A85FCB1B-F9F8-40F8-9E52-613421305767}"/>
    <cellStyle name="Currency 2 2 2 2 3 2 2 2 4 2" xfId="23435" xr:uid="{0881ADF6-A1F0-477D-948B-9A351D31D36D}"/>
    <cellStyle name="Currency 2 2 2 2 3 2 2 2 4 2 2" xfId="37127" xr:uid="{6C14D184-270C-4DBF-A8EA-3025946AF615}"/>
    <cellStyle name="Currency 2 2 2 2 3 2 2 2 4 2 3" xfId="52011" xr:uid="{D1B0C87C-3D45-4E09-873A-8221BC987EFB}"/>
    <cellStyle name="Currency 2 2 2 2 3 2 2 2 4 3" xfId="16591" xr:uid="{BC40D3F8-630E-4C97-897F-28F8847ADEA6}"/>
    <cellStyle name="Currency 2 2 2 2 3 2 2 2 4 4" xfId="30281" xr:uid="{0F224B37-227B-4BEB-A1B5-5610215BDC9B}"/>
    <cellStyle name="Currency 2 2 2 2 3 2 2 2 4 5" xfId="45165" xr:uid="{E78A9039-887C-4717-AD06-6E4CC5E921E3}"/>
    <cellStyle name="Currency 2 2 2 2 3 2 2 2 5" xfId="20013" xr:uid="{58F834B6-6C5F-4AF2-BA15-AD474B439F9D}"/>
    <cellStyle name="Currency 2 2 2 2 3 2 2 2 5 2" xfId="33705" xr:uid="{666F39BB-07EC-45AE-8723-9D6D44098E0C}"/>
    <cellStyle name="Currency 2 2 2 2 3 2 2 2 5 3" xfId="48589" xr:uid="{09B2340E-9899-49BE-855E-F402881359D7}"/>
    <cellStyle name="Currency 2 2 2 2 3 2 2 2 6" xfId="13169" xr:uid="{4B907080-19B3-4189-A36F-213B9179D9D8}"/>
    <cellStyle name="Currency 2 2 2 2 3 2 2 2 7" xfId="26859" xr:uid="{8FC454A0-418A-42DF-B69F-FBDCEE63FCFD}"/>
    <cellStyle name="Currency 2 2 2 2 3 2 2 2 8" xfId="41743" xr:uid="{0037060A-66F7-4A0D-8EAA-5C0CF6BBCC40}"/>
    <cellStyle name="Currency 2 2 2 2 3 2 2 3" xfId="6324" xr:uid="{ED391009-732C-4716-BB02-5F70D71E9BC5}"/>
    <cellStyle name="Currency 2 2 2 2 3 2 2 3 2" xfId="8037" xr:uid="{A73F8446-1A39-45A1-BA37-2B433BFDFA90}"/>
    <cellStyle name="Currency 2 2 2 2 3 2 2 3 2 2" xfId="11459" xr:uid="{0290BA98-0DFF-4C34-A679-0C12592DBC7A}"/>
    <cellStyle name="Currency 2 2 2 2 3 2 2 3 2 2 2" xfId="25149" xr:uid="{F376C7FE-E4D4-41AA-A757-0C4A906EBF45}"/>
    <cellStyle name="Currency 2 2 2 2 3 2 2 3 2 2 2 2" xfId="38841" xr:uid="{58DB5F4E-9612-47CA-971A-17C319255824}"/>
    <cellStyle name="Currency 2 2 2 2 3 2 2 3 2 2 2 3" xfId="53725" xr:uid="{5B38A7CF-134C-4F79-99D9-A3C210465E43}"/>
    <cellStyle name="Currency 2 2 2 2 3 2 2 3 2 2 3" xfId="18305" xr:uid="{0D96B703-88C3-44BA-8BF9-49E8286E283B}"/>
    <cellStyle name="Currency 2 2 2 2 3 2 2 3 2 2 4" xfId="31995" xr:uid="{B858C75D-E5D2-4C99-8D22-8795E6EA58AF}"/>
    <cellStyle name="Currency 2 2 2 2 3 2 2 3 2 2 5" xfId="46879" xr:uid="{A7ED2DFF-50E1-44A1-B669-8E5A99141C19}"/>
    <cellStyle name="Currency 2 2 2 2 3 2 2 3 2 3" xfId="21727" xr:uid="{82DCD462-7D60-438A-ADDA-1D1AE01700B9}"/>
    <cellStyle name="Currency 2 2 2 2 3 2 2 3 2 3 2" xfId="35419" xr:uid="{A8C00307-43E5-4DC0-B245-1F74AA1A8BB9}"/>
    <cellStyle name="Currency 2 2 2 2 3 2 2 3 2 3 3" xfId="50303" xr:uid="{A1A94EB2-B2C2-409C-AB3E-87B9C2196C48}"/>
    <cellStyle name="Currency 2 2 2 2 3 2 2 3 2 4" xfId="14883" xr:uid="{3FA5862E-7E3A-4CEC-891B-22EC50506237}"/>
    <cellStyle name="Currency 2 2 2 2 3 2 2 3 2 5" xfId="28573" xr:uid="{BEFE0C41-D499-41D2-9AEA-1938FAB8AAD8}"/>
    <cellStyle name="Currency 2 2 2 2 3 2 2 3 2 6" xfId="43457" xr:uid="{F56DD86E-0FA0-4C56-8F14-AF7E732C4222}"/>
    <cellStyle name="Currency 2 2 2 2 3 2 2 3 3" xfId="9747" xr:uid="{94E1EF86-F884-4FC3-8BE2-7F5D360F6A56}"/>
    <cellStyle name="Currency 2 2 2 2 3 2 2 3 3 2" xfId="23437" xr:uid="{12DB4C07-33DF-4553-9571-532E0A59C712}"/>
    <cellStyle name="Currency 2 2 2 2 3 2 2 3 3 2 2" xfId="37129" xr:uid="{FDA6FC58-E53E-4BD0-B7F5-ECAA4168654B}"/>
    <cellStyle name="Currency 2 2 2 2 3 2 2 3 3 2 3" xfId="52013" xr:uid="{0FA34B27-E707-4637-90F7-ACA0FE8C78CE}"/>
    <cellStyle name="Currency 2 2 2 2 3 2 2 3 3 3" xfId="16593" xr:uid="{4DF079C9-525E-41A3-9232-C80C29748F7C}"/>
    <cellStyle name="Currency 2 2 2 2 3 2 2 3 3 4" xfId="30283" xr:uid="{C038B60A-0CE7-478E-ADC9-D9D4779C4E83}"/>
    <cellStyle name="Currency 2 2 2 2 3 2 2 3 3 5" xfId="45167" xr:uid="{245621CF-3DEB-4AE8-B9DA-EA53831E1A8B}"/>
    <cellStyle name="Currency 2 2 2 2 3 2 2 3 4" xfId="20015" xr:uid="{A4E0D2BE-1618-4030-A8CE-10680E9AD652}"/>
    <cellStyle name="Currency 2 2 2 2 3 2 2 3 4 2" xfId="33707" xr:uid="{29222BE4-0128-4ED5-9FED-EA848C00C214}"/>
    <cellStyle name="Currency 2 2 2 2 3 2 2 3 4 3" xfId="48591" xr:uid="{317CE62D-C2FE-4E32-9B79-ED3D9BA3EFB1}"/>
    <cellStyle name="Currency 2 2 2 2 3 2 2 3 5" xfId="13171" xr:uid="{7AEFEC53-9668-4651-877C-A0252DF9901F}"/>
    <cellStyle name="Currency 2 2 2 2 3 2 2 3 6" xfId="26861" xr:uid="{2FDCF18A-75F4-4167-8E01-3AAF312DC5DD}"/>
    <cellStyle name="Currency 2 2 2 2 3 2 2 3 7" xfId="41745" xr:uid="{C5684189-81B8-436B-986E-6177A1128AF9}"/>
    <cellStyle name="Currency 2 2 2 2 3 2 2 4" xfId="6325" xr:uid="{27918F55-C227-4F1F-AF7B-288F27A8514E}"/>
    <cellStyle name="Currency 2 2 2 2 3 2 2 4 2" xfId="8038" xr:uid="{307D7BC1-21BB-48AF-B06F-79AE117E8570}"/>
    <cellStyle name="Currency 2 2 2 2 3 2 2 4 2 2" xfId="11460" xr:uid="{EAD7AF88-734A-4431-BCF7-2411DD38639D}"/>
    <cellStyle name="Currency 2 2 2 2 3 2 2 4 2 2 2" xfId="25150" xr:uid="{CB31EFB3-0D1B-4C37-8387-E2768BD5787F}"/>
    <cellStyle name="Currency 2 2 2 2 3 2 2 4 2 2 2 2" xfId="38842" xr:uid="{5C53E40A-0788-44A6-BCCB-C88CC68DC13D}"/>
    <cellStyle name="Currency 2 2 2 2 3 2 2 4 2 2 2 3" xfId="53726" xr:uid="{E02E5BCD-F781-4C88-91E1-43218F932E48}"/>
    <cellStyle name="Currency 2 2 2 2 3 2 2 4 2 2 3" xfId="18306" xr:uid="{D6589B8D-586C-43A5-8F05-33735AB96DFD}"/>
    <cellStyle name="Currency 2 2 2 2 3 2 2 4 2 2 4" xfId="31996" xr:uid="{BD906401-4EA9-472F-8C95-7D5280993067}"/>
    <cellStyle name="Currency 2 2 2 2 3 2 2 4 2 2 5" xfId="46880" xr:uid="{8249A72B-356F-412E-B0F1-38BA5F7F218D}"/>
    <cellStyle name="Currency 2 2 2 2 3 2 2 4 2 3" xfId="21728" xr:uid="{D573DE08-BEB4-4EE9-B0D6-C0C58DC2779E}"/>
    <cellStyle name="Currency 2 2 2 2 3 2 2 4 2 3 2" xfId="35420" xr:uid="{A734ADCB-DF15-4933-845C-739C128A0B3D}"/>
    <cellStyle name="Currency 2 2 2 2 3 2 2 4 2 3 3" xfId="50304" xr:uid="{84538876-32BD-4E9A-8C94-4704D841CC1E}"/>
    <cellStyle name="Currency 2 2 2 2 3 2 2 4 2 4" xfId="14884" xr:uid="{7144099E-30C0-4C81-B54A-33260FC1D28B}"/>
    <cellStyle name="Currency 2 2 2 2 3 2 2 4 2 5" xfId="28574" xr:uid="{7913B610-EE2E-4371-8959-AF46312F424D}"/>
    <cellStyle name="Currency 2 2 2 2 3 2 2 4 2 6" xfId="43458" xr:uid="{2A6BFF64-2A26-426F-BFB0-4B8F1E67FF9E}"/>
    <cellStyle name="Currency 2 2 2 2 3 2 2 4 3" xfId="9748" xr:uid="{C4AE8E11-2AF5-4DCC-A4AC-DB54D026F2AD}"/>
    <cellStyle name="Currency 2 2 2 2 3 2 2 4 3 2" xfId="23438" xr:uid="{81DFF05C-A08F-4C96-A6D4-31A5C929C55D}"/>
    <cellStyle name="Currency 2 2 2 2 3 2 2 4 3 2 2" xfId="37130" xr:uid="{225945F3-AA7C-4B75-8518-560F35C68ECA}"/>
    <cellStyle name="Currency 2 2 2 2 3 2 2 4 3 2 3" xfId="52014" xr:uid="{BA1167C6-06CF-4896-A6A7-E4B6B7AEB6F9}"/>
    <cellStyle name="Currency 2 2 2 2 3 2 2 4 3 3" xfId="16594" xr:uid="{5E44433D-EF5A-4DE0-9E0E-2377E50A9C5B}"/>
    <cellStyle name="Currency 2 2 2 2 3 2 2 4 3 4" xfId="30284" xr:uid="{F14E1CED-890F-44DF-B444-FCA654076AD3}"/>
    <cellStyle name="Currency 2 2 2 2 3 2 2 4 3 5" xfId="45168" xr:uid="{6CC64DF2-06C0-4A6D-BF17-3634E2648A8F}"/>
    <cellStyle name="Currency 2 2 2 2 3 2 2 4 4" xfId="20016" xr:uid="{9EAAD133-5D35-4977-B384-7F0A7EE3990D}"/>
    <cellStyle name="Currency 2 2 2 2 3 2 2 4 4 2" xfId="33708" xr:uid="{8E0C138C-5061-4A9D-BA6E-8EF0993D406F}"/>
    <cellStyle name="Currency 2 2 2 2 3 2 2 4 4 3" xfId="48592" xr:uid="{2E2F4F6A-2219-4CE0-A2DC-8E36F50AE877}"/>
    <cellStyle name="Currency 2 2 2 2 3 2 2 4 5" xfId="13172" xr:uid="{436C7657-E652-4B6A-93A8-B84B0C889750}"/>
    <cellStyle name="Currency 2 2 2 2 3 2 2 4 6" xfId="26862" xr:uid="{FB0A733C-4499-4F60-A047-36DF40ACF16B}"/>
    <cellStyle name="Currency 2 2 2 2 3 2 2 4 7" xfId="41746" xr:uid="{D20A1276-E65A-4A94-A269-8E63E058ED77}"/>
    <cellStyle name="Currency 2 2 2 2 3 2 2 5" xfId="8034" xr:uid="{343BF4EC-5F4A-42C3-BC9C-8648EEACE421}"/>
    <cellStyle name="Currency 2 2 2 2 3 2 2 5 2" xfId="11456" xr:uid="{603BBCA7-D2E1-42BC-9C98-3E6572152200}"/>
    <cellStyle name="Currency 2 2 2 2 3 2 2 5 2 2" xfId="25146" xr:uid="{711E4C32-8E52-495D-B453-E2093CF3BC33}"/>
    <cellStyle name="Currency 2 2 2 2 3 2 2 5 2 2 2" xfId="38838" xr:uid="{8296BC71-5DE0-4C6A-90D7-0DF97F107550}"/>
    <cellStyle name="Currency 2 2 2 2 3 2 2 5 2 2 3" xfId="53722" xr:uid="{1E89D723-C305-40CC-84E9-16988B928008}"/>
    <cellStyle name="Currency 2 2 2 2 3 2 2 5 2 3" xfId="18302" xr:uid="{CE670575-4C94-4F93-8B6B-17FCE3C1EE9C}"/>
    <cellStyle name="Currency 2 2 2 2 3 2 2 5 2 4" xfId="31992" xr:uid="{132FFD18-A982-4B58-9B14-516CA423EEE6}"/>
    <cellStyle name="Currency 2 2 2 2 3 2 2 5 2 5" xfId="46876" xr:uid="{91ABF720-42DF-494C-812E-C226A33F624D}"/>
    <cellStyle name="Currency 2 2 2 2 3 2 2 5 3" xfId="21724" xr:uid="{927787EA-7585-4CA2-B812-ED29214F504C}"/>
    <cellStyle name="Currency 2 2 2 2 3 2 2 5 3 2" xfId="35416" xr:uid="{3BF01033-0F17-4BC5-B25E-E4FB1EC682AF}"/>
    <cellStyle name="Currency 2 2 2 2 3 2 2 5 3 3" xfId="50300" xr:uid="{CC3DD706-D58C-42D2-A963-9C4A7C441AE0}"/>
    <cellStyle name="Currency 2 2 2 2 3 2 2 5 4" xfId="14880" xr:uid="{D45384BC-0E58-4BF9-915C-4D00C2E719AE}"/>
    <cellStyle name="Currency 2 2 2 2 3 2 2 5 5" xfId="28570" xr:uid="{87A61381-AE38-49F1-B3F7-63C61741FBC7}"/>
    <cellStyle name="Currency 2 2 2 2 3 2 2 5 6" xfId="43454" xr:uid="{8584199C-A0E6-4907-BEC2-5EC0F34A75FF}"/>
    <cellStyle name="Currency 2 2 2 2 3 2 2 6" xfId="9744" xr:uid="{C97C9729-4ADE-43C7-ACEB-1131710ED4EB}"/>
    <cellStyle name="Currency 2 2 2 2 3 2 2 6 2" xfId="23434" xr:uid="{E6A3B5CA-F1EB-43E9-89BF-AEEA53B3E4D6}"/>
    <cellStyle name="Currency 2 2 2 2 3 2 2 6 2 2" xfId="37126" xr:uid="{4D8624CA-BFF2-4F26-AE43-59A0579741A6}"/>
    <cellStyle name="Currency 2 2 2 2 3 2 2 6 2 3" xfId="52010" xr:uid="{3D719498-CBC1-4466-B47C-2DFF621799B3}"/>
    <cellStyle name="Currency 2 2 2 2 3 2 2 6 3" xfId="16590" xr:uid="{26EBA206-EB01-4A70-82C1-3C2BA1D48683}"/>
    <cellStyle name="Currency 2 2 2 2 3 2 2 6 4" xfId="30280" xr:uid="{3CB14E7F-4C28-4602-BA99-F69A32B74B35}"/>
    <cellStyle name="Currency 2 2 2 2 3 2 2 6 5" xfId="45164" xr:uid="{04A18A17-84B3-4057-BAE7-EEDE318BD6EA}"/>
    <cellStyle name="Currency 2 2 2 2 3 2 2 7" xfId="20012" xr:uid="{5C3B4AFD-B0C6-4478-ADEA-B1759496BCD6}"/>
    <cellStyle name="Currency 2 2 2 2 3 2 2 7 2" xfId="33704" xr:uid="{FD1F092E-FBB3-4D8E-A773-4B1286B9C993}"/>
    <cellStyle name="Currency 2 2 2 2 3 2 2 7 3" xfId="48588" xr:uid="{256DD977-EC9E-418B-8D5C-DE537B77CB12}"/>
    <cellStyle name="Currency 2 2 2 2 3 2 2 8" xfId="13168" xr:uid="{6AD20135-C113-4301-AEDA-CF0040760844}"/>
    <cellStyle name="Currency 2 2 2 2 3 2 2 9" xfId="26858" xr:uid="{AABD70F2-6981-4A5A-8E8C-D36A2B3312BD}"/>
    <cellStyle name="Currency 2 2 2 2 3 2 3" xfId="6326" xr:uid="{33329813-F88E-4057-BA48-828290E1B51A}"/>
    <cellStyle name="Currency 2 2 2 2 3 2 3 10" xfId="41747" xr:uid="{D78A810D-0719-4131-8735-05AB007EBCF5}"/>
    <cellStyle name="Currency 2 2 2 2 3 2 3 2" xfId="6327" xr:uid="{464C3066-2552-4A3B-9C41-1E65A72986DB}"/>
    <cellStyle name="Currency 2 2 2 2 3 2 3 2 2" xfId="6328" xr:uid="{B67006A3-C94C-498F-914B-51A661A2117E}"/>
    <cellStyle name="Currency 2 2 2 2 3 2 3 2 2 2" xfId="8041" xr:uid="{3F149743-82E8-4259-BAA1-01CD11A5EEFC}"/>
    <cellStyle name="Currency 2 2 2 2 3 2 3 2 2 2 2" xfId="11463" xr:uid="{00659DE3-653F-473D-9EEE-90B0026BB72A}"/>
    <cellStyle name="Currency 2 2 2 2 3 2 3 2 2 2 2 2" xfId="25153" xr:uid="{B7678F8A-1F57-499A-B3D8-A30BC646680A}"/>
    <cellStyle name="Currency 2 2 2 2 3 2 3 2 2 2 2 2 2" xfId="38845" xr:uid="{45000D8A-1158-43F3-AD3C-D0898D3102FE}"/>
    <cellStyle name="Currency 2 2 2 2 3 2 3 2 2 2 2 2 3" xfId="53729" xr:uid="{8D3E6164-41A7-490D-9AA9-FEA94DEC3870}"/>
    <cellStyle name="Currency 2 2 2 2 3 2 3 2 2 2 2 3" xfId="18309" xr:uid="{C20262A5-37B1-482A-A7F9-A31764233E97}"/>
    <cellStyle name="Currency 2 2 2 2 3 2 3 2 2 2 2 4" xfId="31999" xr:uid="{A856EF64-49B6-4125-99EA-5BFF7555AB0F}"/>
    <cellStyle name="Currency 2 2 2 2 3 2 3 2 2 2 2 5" xfId="46883" xr:uid="{79F45E52-2986-4340-823E-2FA73FF43F68}"/>
    <cellStyle name="Currency 2 2 2 2 3 2 3 2 2 2 3" xfId="21731" xr:uid="{34AFE30F-3CA0-4259-B479-F5C529FD93E4}"/>
    <cellStyle name="Currency 2 2 2 2 3 2 3 2 2 2 3 2" xfId="35423" xr:uid="{009F04CD-EF22-4604-B8A0-67F423D5AF50}"/>
    <cellStyle name="Currency 2 2 2 2 3 2 3 2 2 2 3 3" xfId="50307" xr:uid="{14A1785E-E966-41DB-935D-0B5022A0B971}"/>
    <cellStyle name="Currency 2 2 2 2 3 2 3 2 2 2 4" xfId="14887" xr:uid="{A338A281-346C-43D5-954E-089ED85E4B9E}"/>
    <cellStyle name="Currency 2 2 2 2 3 2 3 2 2 2 5" xfId="28577" xr:uid="{9518639E-B5A8-46F6-A911-8254958B061C}"/>
    <cellStyle name="Currency 2 2 2 2 3 2 3 2 2 2 6" xfId="43461" xr:uid="{CF37C147-27ED-43BD-9422-087F9576A8BB}"/>
    <cellStyle name="Currency 2 2 2 2 3 2 3 2 2 3" xfId="9751" xr:uid="{884DC423-B309-4AAB-9208-518285D76D50}"/>
    <cellStyle name="Currency 2 2 2 2 3 2 3 2 2 3 2" xfId="23441" xr:uid="{8B12BF6C-E17C-42B8-AB6F-DCF18AE837D5}"/>
    <cellStyle name="Currency 2 2 2 2 3 2 3 2 2 3 2 2" xfId="37133" xr:uid="{C2AAB5C6-CBBD-41FF-AB22-9B412FC02968}"/>
    <cellStyle name="Currency 2 2 2 2 3 2 3 2 2 3 2 3" xfId="52017" xr:uid="{A6CA79E2-4E8F-4210-9423-5CA954D4108E}"/>
    <cellStyle name="Currency 2 2 2 2 3 2 3 2 2 3 3" xfId="16597" xr:uid="{86351FE8-EC0A-414F-8D6A-9F256466EF61}"/>
    <cellStyle name="Currency 2 2 2 2 3 2 3 2 2 3 4" xfId="30287" xr:uid="{B4AEC991-34C2-439B-A233-76C446385E96}"/>
    <cellStyle name="Currency 2 2 2 2 3 2 3 2 2 3 5" xfId="45171" xr:uid="{9AC2A3B3-5579-4F29-AF3E-E7745E96C8E9}"/>
    <cellStyle name="Currency 2 2 2 2 3 2 3 2 2 4" xfId="20019" xr:uid="{8CADB5EE-647A-4EFB-B864-3F8CED9608A9}"/>
    <cellStyle name="Currency 2 2 2 2 3 2 3 2 2 4 2" xfId="33711" xr:uid="{EB6E5F39-8D90-4D8F-B61B-F6C120747A64}"/>
    <cellStyle name="Currency 2 2 2 2 3 2 3 2 2 4 3" xfId="48595" xr:uid="{5B1EE06B-CCF4-4A34-A011-700F31C5F7E4}"/>
    <cellStyle name="Currency 2 2 2 2 3 2 3 2 2 5" xfId="13175" xr:uid="{8C6733D0-D504-4433-9776-CC7EE8B0BF78}"/>
    <cellStyle name="Currency 2 2 2 2 3 2 3 2 2 6" xfId="26865" xr:uid="{EC0ABEFF-E53B-401B-92C2-F90703A576D5}"/>
    <cellStyle name="Currency 2 2 2 2 3 2 3 2 2 7" xfId="41749" xr:uid="{AEA95EE1-4F10-4B1F-94FA-01ECBA85A473}"/>
    <cellStyle name="Currency 2 2 2 2 3 2 3 2 3" xfId="8040" xr:uid="{80F5BCDF-528A-4E6F-B5D9-5327B8A225B5}"/>
    <cellStyle name="Currency 2 2 2 2 3 2 3 2 3 2" xfId="11462" xr:uid="{C43F3652-E280-49E8-9864-6E3E4C3E4610}"/>
    <cellStyle name="Currency 2 2 2 2 3 2 3 2 3 2 2" xfId="25152" xr:uid="{51A8A657-B2C2-472E-8347-C5D7DA8DC6F5}"/>
    <cellStyle name="Currency 2 2 2 2 3 2 3 2 3 2 2 2" xfId="38844" xr:uid="{9C286C57-A767-49DA-88E4-74146469FDB9}"/>
    <cellStyle name="Currency 2 2 2 2 3 2 3 2 3 2 2 3" xfId="53728" xr:uid="{93673251-0E7A-4A36-9C84-50B2B586E3F4}"/>
    <cellStyle name="Currency 2 2 2 2 3 2 3 2 3 2 3" xfId="18308" xr:uid="{0B4D9638-D185-4A81-93E3-DBC1CF082119}"/>
    <cellStyle name="Currency 2 2 2 2 3 2 3 2 3 2 4" xfId="31998" xr:uid="{66F577FE-BBE7-4A2F-B4A6-A878AF775110}"/>
    <cellStyle name="Currency 2 2 2 2 3 2 3 2 3 2 5" xfId="46882" xr:uid="{39A00AB1-D745-4C2A-937F-A098CBA4F11E}"/>
    <cellStyle name="Currency 2 2 2 2 3 2 3 2 3 3" xfId="21730" xr:uid="{F4DF6B35-5D58-4CD8-8076-46C7717D7E62}"/>
    <cellStyle name="Currency 2 2 2 2 3 2 3 2 3 3 2" xfId="35422" xr:uid="{378CB4CC-C844-490E-8EC2-8773D3CE06A6}"/>
    <cellStyle name="Currency 2 2 2 2 3 2 3 2 3 3 3" xfId="50306" xr:uid="{E112DC21-69DD-4308-900E-DE4B525C8AE7}"/>
    <cellStyle name="Currency 2 2 2 2 3 2 3 2 3 4" xfId="14886" xr:uid="{371A9415-7ED0-446C-BE08-6A1EF24F3591}"/>
    <cellStyle name="Currency 2 2 2 2 3 2 3 2 3 5" xfId="28576" xr:uid="{72116A52-BB40-4FF5-BBD1-0C61F51BFD1E}"/>
    <cellStyle name="Currency 2 2 2 2 3 2 3 2 3 6" xfId="43460" xr:uid="{C5514009-E068-4FB9-92A5-80684B1B598C}"/>
    <cellStyle name="Currency 2 2 2 2 3 2 3 2 4" xfId="9750" xr:uid="{3D1F020E-0711-4860-8A2B-67F067718129}"/>
    <cellStyle name="Currency 2 2 2 2 3 2 3 2 4 2" xfId="23440" xr:uid="{E1571F28-8AAA-4B14-B63E-50E76BE2E8C3}"/>
    <cellStyle name="Currency 2 2 2 2 3 2 3 2 4 2 2" xfId="37132" xr:uid="{6FBF7244-F3F2-4F0F-8F55-E08AD4B94E48}"/>
    <cellStyle name="Currency 2 2 2 2 3 2 3 2 4 2 3" xfId="52016" xr:uid="{022A4759-F06D-4F66-8A0C-F1AB76A5E66A}"/>
    <cellStyle name="Currency 2 2 2 2 3 2 3 2 4 3" xfId="16596" xr:uid="{741C507D-B679-4469-A0E9-856ACD85F0EE}"/>
    <cellStyle name="Currency 2 2 2 2 3 2 3 2 4 4" xfId="30286" xr:uid="{C61CC602-2AF8-43EB-9988-18DFF09080A2}"/>
    <cellStyle name="Currency 2 2 2 2 3 2 3 2 4 5" xfId="45170" xr:uid="{EB5E8425-BC02-4C91-A4A5-00A92E749973}"/>
    <cellStyle name="Currency 2 2 2 2 3 2 3 2 5" xfId="20018" xr:uid="{FE96DC61-259E-4723-8AE6-0951CC39650A}"/>
    <cellStyle name="Currency 2 2 2 2 3 2 3 2 5 2" xfId="33710" xr:uid="{B11F943E-F07F-466F-8EED-AD0398CDC4B7}"/>
    <cellStyle name="Currency 2 2 2 2 3 2 3 2 5 3" xfId="48594" xr:uid="{AC79BBAA-0588-4423-9152-A098A2357008}"/>
    <cellStyle name="Currency 2 2 2 2 3 2 3 2 6" xfId="13174" xr:uid="{B5CD55AA-952A-45FA-82F6-28FD9EC1EF41}"/>
    <cellStyle name="Currency 2 2 2 2 3 2 3 2 7" xfId="26864" xr:uid="{064D53E9-F3F5-4A6B-8F24-C68489A5E7B7}"/>
    <cellStyle name="Currency 2 2 2 2 3 2 3 2 8" xfId="41748" xr:uid="{465CE7E4-CA99-4D55-89B2-53C6479D9D2B}"/>
    <cellStyle name="Currency 2 2 2 2 3 2 3 3" xfId="6329" xr:uid="{B6E3CA77-860C-4280-936E-9F4255647FBC}"/>
    <cellStyle name="Currency 2 2 2 2 3 2 3 3 2" xfId="8042" xr:uid="{0A52EE16-4757-4AC2-8E32-AC7A67F7A26D}"/>
    <cellStyle name="Currency 2 2 2 2 3 2 3 3 2 2" xfId="11464" xr:uid="{2DD6CB09-1D2B-4EA9-96B2-5559EEFCE23F}"/>
    <cellStyle name="Currency 2 2 2 2 3 2 3 3 2 2 2" xfId="25154" xr:uid="{B2C59C72-E3DB-44A7-8836-1B8FBC5D6C9A}"/>
    <cellStyle name="Currency 2 2 2 2 3 2 3 3 2 2 2 2" xfId="38846" xr:uid="{6412AB1D-C6C7-4C77-BEE3-E1443C57D974}"/>
    <cellStyle name="Currency 2 2 2 2 3 2 3 3 2 2 2 3" xfId="53730" xr:uid="{7BE8FDBE-693A-4FF1-84D6-3AFD8B7B7B78}"/>
    <cellStyle name="Currency 2 2 2 2 3 2 3 3 2 2 3" xfId="18310" xr:uid="{B5A3D88D-8E97-4302-923C-A1BFD78D67DE}"/>
    <cellStyle name="Currency 2 2 2 2 3 2 3 3 2 2 4" xfId="32000" xr:uid="{DE7CF18B-D82D-4F44-9807-DB389A11F1FE}"/>
    <cellStyle name="Currency 2 2 2 2 3 2 3 3 2 2 5" xfId="46884" xr:uid="{5B2680B8-0C12-4AEC-AB02-18BFF04E9B75}"/>
    <cellStyle name="Currency 2 2 2 2 3 2 3 3 2 3" xfId="21732" xr:uid="{14B65832-7BB4-4A9D-A13D-A2F7DAA82531}"/>
    <cellStyle name="Currency 2 2 2 2 3 2 3 3 2 3 2" xfId="35424" xr:uid="{CAAF0AE4-FB72-42CC-B735-B16D826248B0}"/>
    <cellStyle name="Currency 2 2 2 2 3 2 3 3 2 3 3" xfId="50308" xr:uid="{52C9DEF0-1CD1-465A-A0A1-10DA2C66FB0C}"/>
    <cellStyle name="Currency 2 2 2 2 3 2 3 3 2 4" xfId="14888" xr:uid="{FE1318A0-97D7-46D1-85CB-B7A405816617}"/>
    <cellStyle name="Currency 2 2 2 2 3 2 3 3 2 5" xfId="28578" xr:uid="{59BE6471-8D3D-423C-AA0E-90F22290840F}"/>
    <cellStyle name="Currency 2 2 2 2 3 2 3 3 2 6" xfId="43462" xr:uid="{55676E55-9D3B-4F9B-BA99-F93C51BC91EB}"/>
    <cellStyle name="Currency 2 2 2 2 3 2 3 3 3" xfId="9752" xr:uid="{BD3A9D3C-9653-4E40-94F6-BED4110DC0A7}"/>
    <cellStyle name="Currency 2 2 2 2 3 2 3 3 3 2" xfId="23442" xr:uid="{8AC7778B-137E-4D51-A2D0-626C92387789}"/>
    <cellStyle name="Currency 2 2 2 2 3 2 3 3 3 2 2" xfId="37134" xr:uid="{AFEBAC90-9E93-4CD4-B176-0C5C7C48B99D}"/>
    <cellStyle name="Currency 2 2 2 2 3 2 3 3 3 2 3" xfId="52018" xr:uid="{65F9DB3E-2993-44D1-83BE-E4B37B849C17}"/>
    <cellStyle name="Currency 2 2 2 2 3 2 3 3 3 3" xfId="16598" xr:uid="{3521BB2D-3B90-4E29-B4E2-050246A4B291}"/>
    <cellStyle name="Currency 2 2 2 2 3 2 3 3 3 4" xfId="30288" xr:uid="{EFD1C109-7956-4072-A468-C885C0DE940B}"/>
    <cellStyle name="Currency 2 2 2 2 3 2 3 3 3 5" xfId="45172" xr:uid="{49156A86-5449-475C-B492-6D01CFBDF933}"/>
    <cellStyle name="Currency 2 2 2 2 3 2 3 3 4" xfId="20020" xr:uid="{CEF14A31-1DC3-4A7A-A34A-B999F0FCD484}"/>
    <cellStyle name="Currency 2 2 2 2 3 2 3 3 4 2" xfId="33712" xr:uid="{20860E5C-263D-4DAA-BCA1-1197D2C064A6}"/>
    <cellStyle name="Currency 2 2 2 2 3 2 3 3 4 3" xfId="48596" xr:uid="{2EC89E2A-0543-45D2-BCB7-A356EC17AB73}"/>
    <cellStyle name="Currency 2 2 2 2 3 2 3 3 5" xfId="13176" xr:uid="{BFCCBF6A-BB5D-4DD3-AB99-DF902FF8CA01}"/>
    <cellStyle name="Currency 2 2 2 2 3 2 3 3 6" xfId="26866" xr:uid="{C9A61F61-D7BD-4D23-B5A9-33E591E37D35}"/>
    <cellStyle name="Currency 2 2 2 2 3 2 3 3 7" xfId="41750" xr:uid="{343B8158-6683-4CC9-8B02-D02F480CA2CA}"/>
    <cellStyle name="Currency 2 2 2 2 3 2 3 4" xfId="6330" xr:uid="{1D44E613-6F06-4A04-A31C-F3F343C7A147}"/>
    <cellStyle name="Currency 2 2 2 2 3 2 3 4 2" xfId="8043" xr:uid="{12C81625-8BA9-45F7-ABA2-8203ED98B74A}"/>
    <cellStyle name="Currency 2 2 2 2 3 2 3 4 2 2" xfId="11465" xr:uid="{2D097339-144B-4530-9DF3-6024AF5360F5}"/>
    <cellStyle name="Currency 2 2 2 2 3 2 3 4 2 2 2" xfId="25155" xr:uid="{88D6B7F9-6159-47E8-BC3B-A46E8C4AEE85}"/>
    <cellStyle name="Currency 2 2 2 2 3 2 3 4 2 2 2 2" xfId="38847" xr:uid="{6BA3349B-4D99-4158-9A0F-105555163F76}"/>
    <cellStyle name="Currency 2 2 2 2 3 2 3 4 2 2 2 3" xfId="53731" xr:uid="{C54FAFA4-5FED-45C8-A804-0A0BAD6798C2}"/>
    <cellStyle name="Currency 2 2 2 2 3 2 3 4 2 2 3" xfId="18311" xr:uid="{BEDA20AE-E14E-4740-AC06-C6276C1682E9}"/>
    <cellStyle name="Currency 2 2 2 2 3 2 3 4 2 2 4" xfId="32001" xr:uid="{EECBB07A-A129-48B3-97F9-FDC8D887F9B6}"/>
    <cellStyle name="Currency 2 2 2 2 3 2 3 4 2 2 5" xfId="46885" xr:uid="{1A7DCF2A-337A-4F24-80B0-D128BEFE750A}"/>
    <cellStyle name="Currency 2 2 2 2 3 2 3 4 2 3" xfId="21733" xr:uid="{9F2F4B11-E4B3-4059-BEEF-B12EDB8A3506}"/>
    <cellStyle name="Currency 2 2 2 2 3 2 3 4 2 3 2" xfId="35425" xr:uid="{6E1133CA-BF8F-4DB4-93A0-B79D32698941}"/>
    <cellStyle name="Currency 2 2 2 2 3 2 3 4 2 3 3" xfId="50309" xr:uid="{9E5E879D-08A8-4B9A-9111-5070DEA5788F}"/>
    <cellStyle name="Currency 2 2 2 2 3 2 3 4 2 4" xfId="14889" xr:uid="{0A1C0945-96F3-42AD-AF69-C81827EDFB7D}"/>
    <cellStyle name="Currency 2 2 2 2 3 2 3 4 2 5" xfId="28579" xr:uid="{B77E8EA0-98C7-4BC8-87DF-9FB4D4F1B02D}"/>
    <cellStyle name="Currency 2 2 2 2 3 2 3 4 2 6" xfId="43463" xr:uid="{007839C8-2880-4046-9B97-8D0ACBC89825}"/>
    <cellStyle name="Currency 2 2 2 2 3 2 3 4 3" xfId="9753" xr:uid="{FB0ACB64-14A6-4ED9-AB33-F7E715C3B505}"/>
    <cellStyle name="Currency 2 2 2 2 3 2 3 4 3 2" xfId="23443" xr:uid="{21793BC0-3C4E-43EF-BF22-44E484404708}"/>
    <cellStyle name="Currency 2 2 2 2 3 2 3 4 3 2 2" xfId="37135" xr:uid="{133D2916-6406-4570-A152-4023301D2D3D}"/>
    <cellStyle name="Currency 2 2 2 2 3 2 3 4 3 2 3" xfId="52019" xr:uid="{A7CDAEC5-823F-4E09-98DB-5B8A34BE4451}"/>
    <cellStyle name="Currency 2 2 2 2 3 2 3 4 3 3" xfId="16599" xr:uid="{90DB2E24-369B-4630-9871-71FF2B18C7AD}"/>
    <cellStyle name="Currency 2 2 2 2 3 2 3 4 3 4" xfId="30289" xr:uid="{C661F278-1274-4314-AE73-F959BA819FFF}"/>
    <cellStyle name="Currency 2 2 2 2 3 2 3 4 3 5" xfId="45173" xr:uid="{E2823996-47B1-4F3F-9C46-454C7B01E969}"/>
    <cellStyle name="Currency 2 2 2 2 3 2 3 4 4" xfId="20021" xr:uid="{08B6B426-E14A-4621-9338-025985DB5B96}"/>
    <cellStyle name="Currency 2 2 2 2 3 2 3 4 4 2" xfId="33713" xr:uid="{BD8D621E-D3C0-46CF-81FD-62F712B0D08C}"/>
    <cellStyle name="Currency 2 2 2 2 3 2 3 4 4 3" xfId="48597" xr:uid="{226079AB-BCD5-490B-B8A0-6937B058D5BB}"/>
    <cellStyle name="Currency 2 2 2 2 3 2 3 4 5" xfId="13177" xr:uid="{2C63AA2E-D4C8-4ABC-BD6D-4C1B90DC22CD}"/>
    <cellStyle name="Currency 2 2 2 2 3 2 3 4 6" xfId="26867" xr:uid="{09E73A8B-1B5D-4285-A8EE-6356C6253147}"/>
    <cellStyle name="Currency 2 2 2 2 3 2 3 4 7" xfId="41751" xr:uid="{CD40FCE5-2942-4F97-91A1-8252988F6569}"/>
    <cellStyle name="Currency 2 2 2 2 3 2 3 5" xfId="8039" xr:uid="{78E2E9BE-29B5-4BDA-B34C-9BF3FEF86695}"/>
    <cellStyle name="Currency 2 2 2 2 3 2 3 5 2" xfId="11461" xr:uid="{0E1174ED-3ACF-4F96-A514-5B18C31064A8}"/>
    <cellStyle name="Currency 2 2 2 2 3 2 3 5 2 2" xfId="25151" xr:uid="{45C34DC3-6BD0-42EA-89C2-F4B753B25EAC}"/>
    <cellStyle name="Currency 2 2 2 2 3 2 3 5 2 2 2" xfId="38843" xr:uid="{9326C763-DEA3-4FEB-A7B6-A56133604F3D}"/>
    <cellStyle name="Currency 2 2 2 2 3 2 3 5 2 2 3" xfId="53727" xr:uid="{5D2B01AC-F672-4D60-BC44-4CC2DCB561DE}"/>
    <cellStyle name="Currency 2 2 2 2 3 2 3 5 2 3" xfId="18307" xr:uid="{F1119B99-D6A9-43B8-B675-DC9CB14E88AF}"/>
    <cellStyle name="Currency 2 2 2 2 3 2 3 5 2 4" xfId="31997" xr:uid="{56B0A782-A20B-40A4-A1E9-C06B4EF9E45F}"/>
    <cellStyle name="Currency 2 2 2 2 3 2 3 5 2 5" xfId="46881" xr:uid="{D0DD1E4C-30B2-46F1-B778-7352582512A2}"/>
    <cellStyle name="Currency 2 2 2 2 3 2 3 5 3" xfId="21729" xr:uid="{3B9268E8-1081-4D3C-B187-3583459E83D7}"/>
    <cellStyle name="Currency 2 2 2 2 3 2 3 5 3 2" xfId="35421" xr:uid="{629EF18F-B042-48C1-B2A8-DFE98478FA2F}"/>
    <cellStyle name="Currency 2 2 2 2 3 2 3 5 3 3" xfId="50305" xr:uid="{3EA53737-C482-4621-AB3D-F24C0A734B0A}"/>
    <cellStyle name="Currency 2 2 2 2 3 2 3 5 4" xfId="14885" xr:uid="{39B15CA8-3251-4648-A874-E5E4A41100F9}"/>
    <cellStyle name="Currency 2 2 2 2 3 2 3 5 5" xfId="28575" xr:uid="{C611BADE-2C17-4B8E-B8DA-F69E6DF5E6D5}"/>
    <cellStyle name="Currency 2 2 2 2 3 2 3 5 6" xfId="43459" xr:uid="{8EE754CF-1ABE-476B-A7D1-DED7F01CD3F5}"/>
    <cellStyle name="Currency 2 2 2 2 3 2 3 6" xfId="9749" xr:uid="{4983F636-3382-484F-BA61-4B8003D01E7E}"/>
    <cellStyle name="Currency 2 2 2 2 3 2 3 6 2" xfId="23439" xr:uid="{F63B025A-15F0-4B4A-A060-A626CC8C07EF}"/>
    <cellStyle name="Currency 2 2 2 2 3 2 3 6 2 2" xfId="37131" xr:uid="{C5CED7F2-FC8B-451A-ABFD-821F59B4E6EC}"/>
    <cellStyle name="Currency 2 2 2 2 3 2 3 6 2 3" xfId="52015" xr:uid="{74973FEB-CB89-48A4-9B9F-9DD9D9A5C741}"/>
    <cellStyle name="Currency 2 2 2 2 3 2 3 6 3" xfId="16595" xr:uid="{9832F6B5-FF93-46FB-BE50-DBC8632E4F0B}"/>
    <cellStyle name="Currency 2 2 2 2 3 2 3 6 4" xfId="30285" xr:uid="{B6627450-BED3-4B51-9272-9A32C379DF03}"/>
    <cellStyle name="Currency 2 2 2 2 3 2 3 6 5" xfId="45169" xr:uid="{8CA3744D-503E-45E0-98CA-78AAB4E5CCA9}"/>
    <cellStyle name="Currency 2 2 2 2 3 2 3 7" xfId="20017" xr:uid="{28DA5927-9F9B-4F7F-B6D2-BB4417F39A8C}"/>
    <cellStyle name="Currency 2 2 2 2 3 2 3 7 2" xfId="33709" xr:uid="{5F5A693B-684F-4EBB-8B77-97AD391ECA23}"/>
    <cellStyle name="Currency 2 2 2 2 3 2 3 7 3" xfId="48593" xr:uid="{F79D0163-4BC9-4E1D-99C7-2BA9E782E03F}"/>
    <cellStyle name="Currency 2 2 2 2 3 2 3 8" xfId="13173" xr:uid="{9E83C294-5235-4358-A207-7F9AA9D2BF0F}"/>
    <cellStyle name="Currency 2 2 2 2 3 2 3 9" xfId="26863" xr:uid="{B7A28821-EF80-4C0D-A246-5EE7FEC8B1AD}"/>
    <cellStyle name="Currency 2 2 2 2 3 2 4" xfId="6331" xr:uid="{CDDA9DBE-B6E5-466F-9689-DFC9E969223A}"/>
    <cellStyle name="Currency 2 2 2 2 3 2 4 2" xfId="6332" xr:uid="{393B5ECF-C1CD-4FC3-9555-DA9265E30992}"/>
    <cellStyle name="Currency 2 2 2 2 3 2 4 2 2" xfId="8045" xr:uid="{9FEBA2F2-B109-4919-8250-F0C5D04DF1FC}"/>
    <cellStyle name="Currency 2 2 2 2 3 2 4 2 2 2" xfId="11467" xr:uid="{E02F0E32-DA9A-4834-B860-9C1828B450F1}"/>
    <cellStyle name="Currency 2 2 2 2 3 2 4 2 2 2 2" xfId="25157" xr:uid="{D2E19EDD-C084-4DD6-B419-BC32286F2929}"/>
    <cellStyle name="Currency 2 2 2 2 3 2 4 2 2 2 2 2" xfId="38849" xr:uid="{0BF6369E-3A2F-408F-8D90-E40527DB3ED9}"/>
    <cellStyle name="Currency 2 2 2 2 3 2 4 2 2 2 2 3" xfId="53733" xr:uid="{152C2F56-5466-4E3A-98D6-793B4C1563A4}"/>
    <cellStyle name="Currency 2 2 2 2 3 2 4 2 2 2 3" xfId="18313" xr:uid="{4408DB18-E03C-4A8B-B24B-93002F3E4806}"/>
    <cellStyle name="Currency 2 2 2 2 3 2 4 2 2 2 4" xfId="32003" xr:uid="{450A7B5D-5EA9-4498-A97E-988988882860}"/>
    <cellStyle name="Currency 2 2 2 2 3 2 4 2 2 2 5" xfId="46887" xr:uid="{9D713F63-6315-47F3-AC8A-36B00ADDDEA4}"/>
    <cellStyle name="Currency 2 2 2 2 3 2 4 2 2 3" xfId="21735" xr:uid="{BC416AAA-9089-4720-ABE7-D35E0D7656EC}"/>
    <cellStyle name="Currency 2 2 2 2 3 2 4 2 2 3 2" xfId="35427" xr:uid="{CEF5D677-4B78-4E31-96DB-6F420CF45C4F}"/>
    <cellStyle name="Currency 2 2 2 2 3 2 4 2 2 3 3" xfId="50311" xr:uid="{E1D11D62-8A96-4E13-BDB3-3AC196023EEB}"/>
    <cellStyle name="Currency 2 2 2 2 3 2 4 2 2 4" xfId="14891" xr:uid="{9ABE7EF3-B95D-4651-B8BE-0844BE8FF377}"/>
    <cellStyle name="Currency 2 2 2 2 3 2 4 2 2 5" xfId="28581" xr:uid="{8CF2C236-7A2A-4F58-ABCA-D48A436097EF}"/>
    <cellStyle name="Currency 2 2 2 2 3 2 4 2 2 6" xfId="43465" xr:uid="{086107B9-0127-4CFD-966B-3973E0939389}"/>
    <cellStyle name="Currency 2 2 2 2 3 2 4 2 3" xfId="9755" xr:uid="{2DEE50AA-A50A-4668-8032-A3DB07925CB5}"/>
    <cellStyle name="Currency 2 2 2 2 3 2 4 2 3 2" xfId="23445" xr:uid="{493150D0-3BBF-40E3-B778-1EC1C4423F4C}"/>
    <cellStyle name="Currency 2 2 2 2 3 2 4 2 3 2 2" xfId="37137" xr:uid="{A99FD44F-FF4A-4765-86EB-269C97A1ADA3}"/>
    <cellStyle name="Currency 2 2 2 2 3 2 4 2 3 2 3" xfId="52021" xr:uid="{F5BC6946-714D-4CF4-9A9D-77D6B2006DD6}"/>
    <cellStyle name="Currency 2 2 2 2 3 2 4 2 3 3" xfId="16601" xr:uid="{EB581E72-B268-4BCB-BBDD-75EE48B1C155}"/>
    <cellStyle name="Currency 2 2 2 2 3 2 4 2 3 4" xfId="30291" xr:uid="{EA7EB4E8-B015-4E79-A4A6-861828607AD9}"/>
    <cellStyle name="Currency 2 2 2 2 3 2 4 2 3 5" xfId="45175" xr:uid="{65340DB1-F282-4544-8A1B-95FE75ECD1C8}"/>
    <cellStyle name="Currency 2 2 2 2 3 2 4 2 4" xfId="20023" xr:uid="{4D916B6E-FD51-499A-99B9-0BB424CB3C6A}"/>
    <cellStyle name="Currency 2 2 2 2 3 2 4 2 4 2" xfId="33715" xr:uid="{BC46BD0B-E666-4BA9-BB80-316F69BE5E4F}"/>
    <cellStyle name="Currency 2 2 2 2 3 2 4 2 4 3" xfId="48599" xr:uid="{2FA85ECF-E9EC-40C3-9641-3880416C4C17}"/>
    <cellStyle name="Currency 2 2 2 2 3 2 4 2 5" xfId="13179" xr:uid="{B71C4971-A6B2-490B-8326-12E4580D5CE5}"/>
    <cellStyle name="Currency 2 2 2 2 3 2 4 2 6" xfId="26869" xr:uid="{4C938709-2C7B-46ED-B061-EAB68131ECC6}"/>
    <cellStyle name="Currency 2 2 2 2 3 2 4 2 7" xfId="41753" xr:uid="{871E5062-001A-4AA1-8069-58AB76B35B5A}"/>
    <cellStyle name="Currency 2 2 2 2 3 2 4 3" xfId="8044" xr:uid="{B7D2CD9B-F780-4FAD-B9D5-6FDE075175E1}"/>
    <cellStyle name="Currency 2 2 2 2 3 2 4 3 2" xfId="11466" xr:uid="{F86FA3AB-E6FF-4668-8215-CEBD128BC06A}"/>
    <cellStyle name="Currency 2 2 2 2 3 2 4 3 2 2" xfId="25156" xr:uid="{8C4D8234-BCFA-45F8-A186-7D4597D2680A}"/>
    <cellStyle name="Currency 2 2 2 2 3 2 4 3 2 2 2" xfId="38848" xr:uid="{5E6DA6B1-7E9A-4229-B5BB-BC1E742404E1}"/>
    <cellStyle name="Currency 2 2 2 2 3 2 4 3 2 2 3" xfId="53732" xr:uid="{8EB34CF9-B325-4F08-A20B-E0F4B0724080}"/>
    <cellStyle name="Currency 2 2 2 2 3 2 4 3 2 3" xfId="18312" xr:uid="{DD9E26FD-25C4-43FC-9CE1-FB28018921D9}"/>
    <cellStyle name="Currency 2 2 2 2 3 2 4 3 2 4" xfId="32002" xr:uid="{DD5E2D45-A447-414D-8B2B-EF76BA520966}"/>
    <cellStyle name="Currency 2 2 2 2 3 2 4 3 2 5" xfId="46886" xr:uid="{D84E7FA7-8584-43DC-B9F4-C9E828AF4829}"/>
    <cellStyle name="Currency 2 2 2 2 3 2 4 3 3" xfId="21734" xr:uid="{180D9BEA-9347-435D-BEFF-B3537ED733E5}"/>
    <cellStyle name="Currency 2 2 2 2 3 2 4 3 3 2" xfId="35426" xr:uid="{AFD0786E-F24B-4F1C-B3F7-5FE93388C911}"/>
    <cellStyle name="Currency 2 2 2 2 3 2 4 3 3 3" xfId="50310" xr:uid="{D2D0C520-2B09-4068-B313-BEF0FE7832BC}"/>
    <cellStyle name="Currency 2 2 2 2 3 2 4 3 4" xfId="14890" xr:uid="{39FAA21A-8637-437E-BF05-0A9EA2AADD3E}"/>
    <cellStyle name="Currency 2 2 2 2 3 2 4 3 5" xfId="28580" xr:uid="{7D5321E5-8580-46E7-A320-F4252668E2BC}"/>
    <cellStyle name="Currency 2 2 2 2 3 2 4 3 6" xfId="43464" xr:uid="{B3ADCFEA-3F5A-451D-8678-97903D12A732}"/>
    <cellStyle name="Currency 2 2 2 2 3 2 4 4" xfId="9754" xr:uid="{3B4B1EA3-FB48-4D44-97D2-B13C8E859AD8}"/>
    <cellStyle name="Currency 2 2 2 2 3 2 4 4 2" xfId="23444" xr:uid="{AD7532ED-1D8B-4A06-81D8-79A5CA3A2919}"/>
    <cellStyle name="Currency 2 2 2 2 3 2 4 4 2 2" xfId="37136" xr:uid="{54FFFBB6-71DA-4347-9DEE-7078409B432B}"/>
    <cellStyle name="Currency 2 2 2 2 3 2 4 4 2 3" xfId="52020" xr:uid="{A62D1BC3-0383-4D8B-88F8-DB6930D6237F}"/>
    <cellStyle name="Currency 2 2 2 2 3 2 4 4 3" xfId="16600" xr:uid="{4C384044-D7C8-4D76-A0DB-E34BD83A354E}"/>
    <cellStyle name="Currency 2 2 2 2 3 2 4 4 4" xfId="30290" xr:uid="{A42D4B01-CE0B-4276-94FC-123465A2322A}"/>
    <cellStyle name="Currency 2 2 2 2 3 2 4 4 5" xfId="45174" xr:uid="{8AB47430-BA96-4309-807D-456B094EB84D}"/>
    <cellStyle name="Currency 2 2 2 2 3 2 4 5" xfId="20022" xr:uid="{CAD14E42-8177-419A-B80C-3B122CF4041B}"/>
    <cellStyle name="Currency 2 2 2 2 3 2 4 5 2" xfId="33714" xr:uid="{B2A48A27-F599-4131-95F6-16B321D43D28}"/>
    <cellStyle name="Currency 2 2 2 2 3 2 4 5 3" xfId="48598" xr:uid="{ED385292-B30E-461C-9C66-91C5714D82EA}"/>
    <cellStyle name="Currency 2 2 2 2 3 2 4 6" xfId="13178" xr:uid="{610BCCC2-6DA7-42EF-8762-697EE661F759}"/>
    <cellStyle name="Currency 2 2 2 2 3 2 4 7" xfId="26868" xr:uid="{5EB9E741-AE9C-4917-A8C9-14689D8D5805}"/>
    <cellStyle name="Currency 2 2 2 2 3 2 4 8" xfId="41752" xr:uid="{A11508A9-E505-42FB-95CF-0B5C5A64CFA7}"/>
    <cellStyle name="Currency 2 2 2 2 3 2 5" xfId="6333" xr:uid="{080C490C-25C7-4638-9B61-6A08856C3B27}"/>
    <cellStyle name="Currency 2 2 2 2 3 2 5 2" xfId="8046" xr:uid="{6F9084F2-B422-4B04-BF72-E79682470AB0}"/>
    <cellStyle name="Currency 2 2 2 2 3 2 5 2 2" xfId="11468" xr:uid="{94E3453E-4487-484B-8851-30E9A045550A}"/>
    <cellStyle name="Currency 2 2 2 2 3 2 5 2 2 2" xfId="25158" xr:uid="{718FA589-14A1-41B5-8C72-C8AE1C46B8D1}"/>
    <cellStyle name="Currency 2 2 2 2 3 2 5 2 2 2 2" xfId="38850" xr:uid="{65325017-EC7A-4998-AF73-A841AEAE3EF1}"/>
    <cellStyle name="Currency 2 2 2 2 3 2 5 2 2 2 3" xfId="53734" xr:uid="{1C4B665A-9777-42F4-AB72-62990796D9BA}"/>
    <cellStyle name="Currency 2 2 2 2 3 2 5 2 2 3" xfId="18314" xr:uid="{75672468-02F0-4DEF-83A2-14C003450A0A}"/>
    <cellStyle name="Currency 2 2 2 2 3 2 5 2 2 4" xfId="32004" xr:uid="{620FF55A-D50D-48B7-85BE-ED699AB17DA5}"/>
    <cellStyle name="Currency 2 2 2 2 3 2 5 2 2 5" xfId="46888" xr:uid="{A10C9552-9C0E-4CBB-A40B-6C9680F778D8}"/>
    <cellStyle name="Currency 2 2 2 2 3 2 5 2 3" xfId="21736" xr:uid="{313F9B55-C1EA-45D3-AE53-B55533C5B275}"/>
    <cellStyle name="Currency 2 2 2 2 3 2 5 2 3 2" xfId="35428" xr:uid="{90B4C24C-9D23-4A39-897F-3CCD8380C0FB}"/>
    <cellStyle name="Currency 2 2 2 2 3 2 5 2 3 3" xfId="50312" xr:uid="{5358AB52-8F85-443D-A1F7-D083ED245BD3}"/>
    <cellStyle name="Currency 2 2 2 2 3 2 5 2 4" xfId="14892" xr:uid="{F5BAC5E2-1AD1-423C-A6F1-74CC121D7099}"/>
    <cellStyle name="Currency 2 2 2 2 3 2 5 2 5" xfId="28582" xr:uid="{F2B2E004-5A48-4722-9B39-BAE1EB96A95C}"/>
    <cellStyle name="Currency 2 2 2 2 3 2 5 2 6" xfId="43466" xr:uid="{E4BEAFA3-13BF-48A5-BA8C-19B244014CF9}"/>
    <cellStyle name="Currency 2 2 2 2 3 2 5 3" xfId="9756" xr:uid="{5135118E-6B3B-4661-9F1A-43008836ADDD}"/>
    <cellStyle name="Currency 2 2 2 2 3 2 5 3 2" xfId="23446" xr:uid="{001DE7F1-DA07-4BBB-91DF-869B6D05E2C6}"/>
    <cellStyle name="Currency 2 2 2 2 3 2 5 3 2 2" xfId="37138" xr:uid="{9E2844A9-567A-4221-BB6F-48B0A1E365DE}"/>
    <cellStyle name="Currency 2 2 2 2 3 2 5 3 2 3" xfId="52022" xr:uid="{39CC34AF-3C54-4BE1-9BFB-F016B99934D4}"/>
    <cellStyle name="Currency 2 2 2 2 3 2 5 3 3" xfId="16602" xr:uid="{4F338F9C-13AC-4D84-B243-88F9825E9739}"/>
    <cellStyle name="Currency 2 2 2 2 3 2 5 3 4" xfId="30292" xr:uid="{5C732790-37A1-4F9B-A6E4-879BB03A7BE2}"/>
    <cellStyle name="Currency 2 2 2 2 3 2 5 3 5" xfId="45176" xr:uid="{07C22919-6E5D-410C-A915-9D390F89D949}"/>
    <cellStyle name="Currency 2 2 2 2 3 2 5 4" xfId="20024" xr:uid="{F1D48AA0-BAC7-4EA7-A286-B9228CD336E1}"/>
    <cellStyle name="Currency 2 2 2 2 3 2 5 4 2" xfId="33716" xr:uid="{2E536243-C2E9-47CA-8B76-999798276504}"/>
    <cellStyle name="Currency 2 2 2 2 3 2 5 4 3" xfId="48600" xr:uid="{6A70390C-6F8C-4C5C-AF3D-BE89FA6F3265}"/>
    <cellStyle name="Currency 2 2 2 2 3 2 5 5" xfId="13180" xr:uid="{FA90292D-0D10-44F0-8BB0-A4CD6B0140A5}"/>
    <cellStyle name="Currency 2 2 2 2 3 2 5 6" xfId="26870" xr:uid="{C69F14D9-6B1E-4491-92FD-3F462F202E9B}"/>
    <cellStyle name="Currency 2 2 2 2 3 2 5 7" xfId="41754" xr:uid="{FDBFAE7B-1C7E-44A8-AA85-312A6D5574A9}"/>
    <cellStyle name="Currency 2 2 2 2 3 2 6" xfId="6334" xr:uid="{15AFC307-80BE-4503-9901-67B3D01C82C0}"/>
    <cellStyle name="Currency 2 2 2 2 3 2 6 2" xfId="8047" xr:uid="{1E2E63F2-E02F-4D94-A853-76876E4B065A}"/>
    <cellStyle name="Currency 2 2 2 2 3 2 6 2 2" xfId="11469" xr:uid="{3671DF8E-66CD-4CED-ACBE-679A7393989B}"/>
    <cellStyle name="Currency 2 2 2 2 3 2 6 2 2 2" xfId="25159" xr:uid="{1FE33C5F-5F5D-4959-BB97-F49E33D72D6E}"/>
    <cellStyle name="Currency 2 2 2 2 3 2 6 2 2 2 2" xfId="38851" xr:uid="{023BE962-622E-4C17-9D6A-88A6F6437984}"/>
    <cellStyle name="Currency 2 2 2 2 3 2 6 2 2 2 3" xfId="53735" xr:uid="{D3BF1265-391A-41D0-89F9-C00460179912}"/>
    <cellStyle name="Currency 2 2 2 2 3 2 6 2 2 3" xfId="18315" xr:uid="{90A24D7A-F563-4C4E-92B6-6CEF2C919AFE}"/>
    <cellStyle name="Currency 2 2 2 2 3 2 6 2 2 4" xfId="32005" xr:uid="{4D4474F6-D8DD-4D3C-96BB-B10439184C98}"/>
    <cellStyle name="Currency 2 2 2 2 3 2 6 2 2 5" xfId="46889" xr:uid="{C761D52F-B3F9-4103-9660-637306214071}"/>
    <cellStyle name="Currency 2 2 2 2 3 2 6 2 3" xfId="21737" xr:uid="{0FFB5823-8018-4C85-92B8-92FCAE87BCFF}"/>
    <cellStyle name="Currency 2 2 2 2 3 2 6 2 3 2" xfId="35429" xr:uid="{BC0AE3ED-0973-4206-A71B-9ED2BA5CB00F}"/>
    <cellStyle name="Currency 2 2 2 2 3 2 6 2 3 3" xfId="50313" xr:uid="{E6F66C21-E6AF-467C-9F54-C688B61450EE}"/>
    <cellStyle name="Currency 2 2 2 2 3 2 6 2 4" xfId="14893" xr:uid="{EC82E510-682A-4726-A4C2-37B3684E3125}"/>
    <cellStyle name="Currency 2 2 2 2 3 2 6 2 5" xfId="28583" xr:uid="{07B65366-3976-49BB-8F06-9387E76EAC0C}"/>
    <cellStyle name="Currency 2 2 2 2 3 2 6 2 6" xfId="43467" xr:uid="{81E9FD83-3381-43C9-B8BA-5F8E8D83DBEA}"/>
    <cellStyle name="Currency 2 2 2 2 3 2 6 3" xfId="9757" xr:uid="{82EC9002-5A77-4264-A330-45342D2A20F7}"/>
    <cellStyle name="Currency 2 2 2 2 3 2 6 3 2" xfId="23447" xr:uid="{A6A1E5ED-CE5E-444C-B335-15242A2C5541}"/>
    <cellStyle name="Currency 2 2 2 2 3 2 6 3 2 2" xfId="37139" xr:uid="{C7625609-5AFE-4325-89CF-7DB9B6B4050E}"/>
    <cellStyle name="Currency 2 2 2 2 3 2 6 3 2 3" xfId="52023" xr:uid="{7AEED6F6-D16E-4736-9EE7-2605894BA3CF}"/>
    <cellStyle name="Currency 2 2 2 2 3 2 6 3 3" xfId="16603" xr:uid="{7A7E3B30-D756-4C99-9072-89CF9381E44E}"/>
    <cellStyle name="Currency 2 2 2 2 3 2 6 3 4" xfId="30293" xr:uid="{9FE3361C-13D9-4554-884A-2E59AB1D6AF0}"/>
    <cellStyle name="Currency 2 2 2 2 3 2 6 3 5" xfId="45177" xr:uid="{600A02FA-12DD-4FE2-A607-2282425F02B7}"/>
    <cellStyle name="Currency 2 2 2 2 3 2 6 4" xfId="20025" xr:uid="{11277C32-1AF9-4E5C-A349-06B85BC57979}"/>
    <cellStyle name="Currency 2 2 2 2 3 2 6 4 2" xfId="33717" xr:uid="{1940FD65-DF72-40D6-AB5E-046177DC5105}"/>
    <cellStyle name="Currency 2 2 2 2 3 2 6 4 3" xfId="48601" xr:uid="{29E577E8-DF2F-46C9-98E9-CB22FD1B08AE}"/>
    <cellStyle name="Currency 2 2 2 2 3 2 6 5" xfId="13181" xr:uid="{525E6415-1C51-44CD-9FCF-D89FA0171E20}"/>
    <cellStyle name="Currency 2 2 2 2 3 2 6 6" xfId="26871" xr:uid="{7C060E57-131E-425D-ADFE-215BCB93BEFA}"/>
    <cellStyle name="Currency 2 2 2 2 3 2 6 7" xfId="41755" xr:uid="{B6CCDD31-97B4-4998-AA43-9E6DF96A8069}"/>
    <cellStyle name="Currency 2 2 2 2 3 2 7" xfId="8033" xr:uid="{1399AE6E-240B-41BB-9F05-46562011718A}"/>
    <cellStyle name="Currency 2 2 2 2 3 2 7 2" xfId="11455" xr:uid="{F09226E4-0848-4F96-995C-D079548FB2AD}"/>
    <cellStyle name="Currency 2 2 2 2 3 2 7 2 2" xfId="25145" xr:uid="{74B248AA-58EF-4327-B03D-0DB92F107AC3}"/>
    <cellStyle name="Currency 2 2 2 2 3 2 7 2 2 2" xfId="38837" xr:uid="{28DF0F1E-8234-443B-80C3-A4E7D3F514C1}"/>
    <cellStyle name="Currency 2 2 2 2 3 2 7 2 2 3" xfId="53721" xr:uid="{059DB7F3-7FDD-4585-B38A-5B1167F4B258}"/>
    <cellStyle name="Currency 2 2 2 2 3 2 7 2 3" xfId="18301" xr:uid="{E111511D-665D-496D-A34F-02B4C1EFF470}"/>
    <cellStyle name="Currency 2 2 2 2 3 2 7 2 4" xfId="31991" xr:uid="{C5303A9E-EB68-4D13-848D-C3F83EB3C778}"/>
    <cellStyle name="Currency 2 2 2 2 3 2 7 2 5" xfId="46875" xr:uid="{02BFEBC3-6A03-4C90-89A3-A60B921481DE}"/>
    <cellStyle name="Currency 2 2 2 2 3 2 7 3" xfId="21723" xr:uid="{CB992619-0140-4278-AAFB-E522625D8A29}"/>
    <cellStyle name="Currency 2 2 2 2 3 2 7 3 2" xfId="35415" xr:uid="{0C716EC5-16FA-4DE6-875F-9EB60D3BDACF}"/>
    <cellStyle name="Currency 2 2 2 2 3 2 7 3 3" xfId="50299" xr:uid="{10A23EE2-295B-44B8-B0CA-03EC31E8B076}"/>
    <cellStyle name="Currency 2 2 2 2 3 2 7 4" xfId="14879" xr:uid="{A8ECA68E-EEB8-4BDB-B2E3-910CBCA3BA36}"/>
    <cellStyle name="Currency 2 2 2 2 3 2 7 5" xfId="28569" xr:uid="{4E66BFDA-7DE6-43F9-8EE4-6660FA55D843}"/>
    <cellStyle name="Currency 2 2 2 2 3 2 7 6" xfId="43453" xr:uid="{2E0D9436-D3D0-4E19-AD78-438B03F4C6E7}"/>
    <cellStyle name="Currency 2 2 2 2 3 2 8" xfId="9743" xr:uid="{565862E1-0E38-491B-8BA6-651ACBAE7EE7}"/>
    <cellStyle name="Currency 2 2 2 2 3 2 8 2" xfId="23433" xr:uid="{B432DAC6-9EDC-4B25-93F0-9CA55F62A38A}"/>
    <cellStyle name="Currency 2 2 2 2 3 2 8 2 2" xfId="37125" xr:uid="{0B1CA0DE-13B6-4063-81AA-32996A3C160B}"/>
    <cellStyle name="Currency 2 2 2 2 3 2 8 2 3" xfId="52009" xr:uid="{58777C03-149A-48C9-81B2-07F5BFBCD8E3}"/>
    <cellStyle name="Currency 2 2 2 2 3 2 8 3" xfId="16589" xr:uid="{8BF04837-C4E0-443D-A5A0-D57B084D8337}"/>
    <cellStyle name="Currency 2 2 2 2 3 2 8 4" xfId="30279" xr:uid="{5B18FB81-EF76-4795-A04E-C194F6972272}"/>
    <cellStyle name="Currency 2 2 2 2 3 2 8 5" xfId="45163" xr:uid="{562975CD-F1C1-4D47-A4CD-FDD2ED09BC76}"/>
    <cellStyle name="Currency 2 2 2 2 3 2 9" xfId="20011" xr:uid="{2D08B963-F171-4605-8943-71E57605456E}"/>
    <cellStyle name="Currency 2 2 2 2 3 2 9 2" xfId="33703" xr:uid="{A5DA0394-FDEC-4E9A-85F0-85A14C66621F}"/>
    <cellStyle name="Currency 2 2 2 2 3 2 9 3" xfId="48587" xr:uid="{2156F7BB-7DFF-4DE2-B972-9789A1638914}"/>
    <cellStyle name="Currency 2 2 2 2 3 3" xfId="6335" xr:uid="{84FF2045-6C52-4CFA-A44E-3D5349475DB5}"/>
    <cellStyle name="Currency 2 2 2 2 3 3 10" xfId="41756" xr:uid="{4397C6DA-7613-499E-A968-DBF23F45975A}"/>
    <cellStyle name="Currency 2 2 2 2 3 3 2" xfId="6336" xr:uid="{A9B1507B-0370-434D-A5E0-4A6B0CAB9D2A}"/>
    <cellStyle name="Currency 2 2 2 2 3 3 2 2" xfId="6337" xr:uid="{C1983743-2632-41F9-92D4-EDFBB207A7D1}"/>
    <cellStyle name="Currency 2 2 2 2 3 3 2 2 2" xfId="8050" xr:uid="{81EF424F-BB6A-476F-9F0D-4FBBB9AAECB6}"/>
    <cellStyle name="Currency 2 2 2 2 3 3 2 2 2 2" xfId="11472" xr:uid="{D7A44203-2894-49C7-9CC5-21151B61C3D4}"/>
    <cellStyle name="Currency 2 2 2 2 3 3 2 2 2 2 2" xfId="25162" xr:uid="{D9516D92-3CC6-4F01-87AB-C9E8FE7B1B61}"/>
    <cellStyle name="Currency 2 2 2 2 3 3 2 2 2 2 2 2" xfId="38854" xr:uid="{A29849BC-FD2E-4EDC-86A9-09C03A72B8A0}"/>
    <cellStyle name="Currency 2 2 2 2 3 3 2 2 2 2 2 3" xfId="53738" xr:uid="{08AC863E-3281-404E-9C68-D7B2002EAD1F}"/>
    <cellStyle name="Currency 2 2 2 2 3 3 2 2 2 2 3" xfId="18318" xr:uid="{3CC4ADB8-723D-4322-BDB5-37DB6B87088E}"/>
    <cellStyle name="Currency 2 2 2 2 3 3 2 2 2 2 4" xfId="32008" xr:uid="{679A3D1B-D2E7-41FE-A349-546F23F889C3}"/>
    <cellStyle name="Currency 2 2 2 2 3 3 2 2 2 2 5" xfId="46892" xr:uid="{BA8D2EE7-5F08-40B6-9352-DB451AE1FC2A}"/>
    <cellStyle name="Currency 2 2 2 2 3 3 2 2 2 3" xfId="21740" xr:uid="{DEC01049-7E8A-4E25-AE2D-E8690F757A69}"/>
    <cellStyle name="Currency 2 2 2 2 3 3 2 2 2 3 2" xfId="35432" xr:uid="{2DE0BB72-237A-4903-8341-6462D06B9A04}"/>
    <cellStyle name="Currency 2 2 2 2 3 3 2 2 2 3 3" xfId="50316" xr:uid="{95D7448D-D56D-4844-8459-32F8D6FE6A9D}"/>
    <cellStyle name="Currency 2 2 2 2 3 3 2 2 2 4" xfId="14896" xr:uid="{C0F19C63-AC40-46C1-8E38-9C62409F36B0}"/>
    <cellStyle name="Currency 2 2 2 2 3 3 2 2 2 5" xfId="28586" xr:uid="{4705F8D1-FEF4-4D8E-9313-CE78FAA865AE}"/>
    <cellStyle name="Currency 2 2 2 2 3 3 2 2 2 6" xfId="43470" xr:uid="{C74F0FEA-5AD2-4366-BC4B-5AD6EE29D22A}"/>
    <cellStyle name="Currency 2 2 2 2 3 3 2 2 3" xfId="9760" xr:uid="{D2382BF9-E9C3-4D2D-9DB2-1DCB86665BB1}"/>
    <cellStyle name="Currency 2 2 2 2 3 3 2 2 3 2" xfId="23450" xr:uid="{627E2E72-B780-4FC2-99C6-D00DF23CE8D2}"/>
    <cellStyle name="Currency 2 2 2 2 3 3 2 2 3 2 2" xfId="37142" xr:uid="{C282343B-F67E-4D39-A9F2-E26CFF3F5607}"/>
    <cellStyle name="Currency 2 2 2 2 3 3 2 2 3 2 3" xfId="52026" xr:uid="{3D25D844-DA14-4C5A-8DFE-F619A0A54981}"/>
    <cellStyle name="Currency 2 2 2 2 3 3 2 2 3 3" xfId="16606" xr:uid="{0FF8A583-9876-4DE8-8F64-4547E0F37E43}"/>
    <cellStyle name="Currency 2 2 2 2 3 3 2 2 3 4" xfId="30296" xr:uid="{8C228746-F77D-49D5-8131-33D6CFA3E34D}"/>
    <cellStyle name="Currency 2 2 2 2 3 3 2 2 3 5" xfId="45180" xr:uid="{81DFF5AF-E947-497C-B654-C347A1F8964C}"/>
    <cellStyle name="Currency 2 2 2 2 3 3 2 2 4" xfId="20028" xr:uid="{34273B16-9595-4845-AC04-8C7F41E82BAE}"/>
    <cellStyle name="Currency 2 2 2 2 3 3 2 2 4 2" xfId="33720" xr:uid="{4F03551C-236D-46E2-B0F3-1B8EF82555FA}"/>
    <cellStyle name="Currency 2 2 2 2 3 3 2 2 4 3" xfId="48604" xr:uid="{AF7C86FE-7CFB-42BF-A011-791167404ED3}"/>
    <cellStyle name="Currency 2 2 2 2 3 3 2 2 5" xfId="13184" xr:uid="{F8276475-C974-47DE-B9E1-AD947ECDABCE}"/>
    <cellStyle name="Currency 2 2 2 2 3 3 2 2 6" xfId="26874" xr:uid="{AC057218-FD11-480B-BA2F-865BF723891C}"/>
    <cellStyle name="Currency 2 2 2 2 3 3 2 2 7" xfId="41758" xr:uid="{A63F5B1C-2035-4AD7-9CA0-145EC8CBEFBF}"/>
    <cellStyle name="Currency 2 2 2 2 3 3 2 3" xfId="8049" xr:uid="{D34EFD71-ECF0-4917-B049-4BE103B5C054}"/>
    <cellStyle name="Currency 2 2 2 2 3 3 2 3 2" xfId="11471" xr:uid="{A1802F43-23C7-4351-A593-345BAC68AEFA}"/>
    <cellStyle name="Currency 2 2 2 2 3 3 2 3 2 2" xfId="25161" xr:uid="{A4657F8F-749E-49A4-8353-5EAD07A1A883}"/>
    <cellStyle name="Currency 2 2 2 2 3 3 2 3 2 2 2" xfId="38853" xr:uid="{7D7FBAE4-CC50-4192-93BF-045874AA1BFE}"/>
    <cellStyle name="Currency 2 2 2 2 3 3 2 3 2 2 3" xfId="53737" xr:uid="{03C584AE-3C3B-4966-AA92-A0E57FA54540}"/>
    <cellStyle name="Currency 2 2 2 2 3 3 2 3 2 3" xfId="18317" xr:uid="{ED75A1B0-5B67-49D0-8FC0-0C94A1B67D0D}"/>
    <cellStyle name="Currency 2 2 2 2 3 3 2 3 2 4" xfId="32007" xr:uid="{ABA66925-27F7-4C60-A3A2-2E33465F2A2E}"/>
    <cellStyle name="Currency 2 2 2 2 3 3 2 3 2 5" xfId="46891" xr:uid="{D0553303-BE3F-4919-A095-42ACEC3230A4}"/>
    <cellStyle name="Currency 2 2 2 2 3 3 2 3 3" xfId="21739" xr:uid="{0BCA8ED2-BC37-4AE2-8A64-FAAE3D1CD37E}"/>
    <cellStyle name="Currency 2 2 2 2 3 3 2 3 3 2" xfId="35431" xr:uid="{48C543B2-9EF8-4E17-85A8-74F0D2449937}"/>
    <cellStyle name="Currency 2 2 2 2 3 3 2 3 3 3" xfId="50315" xr:uid="{B5F768FF-F32B-4416-94F1-8844EA6D93AC}"/>
    <cellStyle name="Currency 2 2 2 2 3 3 2 3 4" xfId="14895" xr:uid="{7F9781B7-CF2E-4666-B4B4-11A435433BF9}"/>
    <cellStyle name="Currency 2 2 2 2 3 3 2 3 5" xfId="28585" xr:uid="{E9B547A3-0A71-4422-9B50-82658997EF7D}"/>
    <cellStyle name="Currency 2 2 2 2 3 3 2 3 6" xfId="43469" xr:uid="{73E4DF36-4BCF-4DA6-BC28-27747F119104}"/>
    <cellStyle name="Currency 2 2 2 2 3 3 2 4" xfId="9759" xr:uid="{9E10DC69-C9D0-4364-BDEB-11D74298A7D3}"/>
    <cellStyle name="Currency 2 2 2 2 3 3 2 4 2" xfId="23449" xr:uid="{BC3E862B-F725-4FCC-9BE2-604F41E9B88C}"/>
    <cellStyle name="Currency 2 2 2 2 3 3 2 4 2 2" xfId="37141" xr:uid="{6EA7D504-3C78-45CA-8BEA-937ADE4FC92F}"/>
    <cellStyle name="Currency 2 2 2 2 3 3 2 4 2 3" xfId="52025" xr:uid="{74EE5447-3840-4DB6-A2BC-1369EC145CF7}"/>
    <cellStyle name="Currency 2 2 2 2 3 3 2 4 3" xfId="16605" xr:uid="{8651EC24-9FA2-4E82-8312-185BD6DD7DAB}"/>
    <cellStyle name="Currency 2 2 2 2 3 3 2 4 4" xfId="30295" xr:uid="{0A412F1A-5D39-40D9-AA9F-C488B9454189}"/>
    <cellStyle name="Currency 2 2 2 2 3 3 2 4 5" xfId="45179" xr:uid="{A482A25E-BF93-441F-9178-B7D90685378D}"/>
    <cellStyle name="Currency 2 2 2 2 3 3 2 5" xfId="20027" xr:uid="{2150B6D8-D3A2-4DAA-B352-659C610E9B65}"/>
    <cellStyle name="Currency 2 2 2 2 3 3 2 5 2" xfId="33719" xr:uid="{E354DB1D-7F67-4C45-BD89-B3A4BD2D3CD7}"/>
    <cellStyle name="Currency 2 2 2 2 3 3 2 5 3" xfId="48603" xr:uid="{6E9CF143-5969-4448-B33C-149E5E4B08B7}"/>
    <cellStyle name="Currency 2 2 2 2 3 3 2 6" xfId="13183" xr:uid="{FE5B7C25-E5BD-4144-9E66-B385ABB199DB}"/>
    <cellStyle name="Currency 2 2 2 2 3 3 2 7" xfId="26873" xr:uid="{B4304404-90D6-4A47-8CC4-95FBC2B6A5A4}"/>
    <cellStyle name="Currency 2 2 2 2 3 3 2 8" xfId="41757" xr:uid="{C944CA62-3F5B-4E1E-9A4D-2AF3E0BC5AED}"/>
    <cellStyle name="Currency 2 2 2 2 3 3 3" xfId="6338" xr:uid="{28AC4775-3AA2-4C29-BFED-7552B06C84C3}"/>
    <cellStyle name="Currency 2 2 2 2 3 3 3 2" xfId="8051" xr:uid="{14B62AEB-5EA2-45EC-B516-918FA0D00284}"/>
    <cellStyle name="Currency 2 2 2 2 3 3 3 2 2" xfId="11473" xr:uid="{C60D3277-4BD1-4A6B-9378-35007DD6F428}"/>
    <cellStyle name="Currency 2 2 2 2 3 3 3 2 2 2" xfId="25163" xr:uid="{637B31D6-0FD0-4904-9E65-E79434F692F1}"/>
    <cellStyle name="Currency 2 2 2 2 3 3 3 2 2 2 2" xfId="38855" xr:uid="{D2F20763-56D1-4799-A72A-F388E6F66DCF}"/>
    <cellStyle name="Currency 2 2 2 2 3 3 3 2 2 2 3" xfId="53739" xr:uid="{39E921A2-BA4E-4165-B6C8-27E4EE25C44B}"/>
    <cellStyle name="Currency 2 2 2 2 3 3 3 2 2 3" xfId="18319" xr:uid="{932BDAB4-CF80-4570-BDE4-29D7F231B4DF}"/>
    <cellStyle name="Currency 2 2 2 2 3 3 3 2 2 4" xfId="32009" xr:uid="{3D3B5384-EEB3-4771-B82F-682AD6A94771}"/>
    <cellStyle name="Currency 2 2 2 2 3 3 3 2 2 5" xfId="46893" xr:uid="{DDD6BE1C-E912-4B0E-B731-8C86A89E451D}"/>
    <cellStyle name="Currency 2 2 2 2 3 3 3 2 3" xfId="21741" xr:uid="{3EBF93C0-6691-4465-8C38-3D2FAA5BCAD9}"/>
    <cellStyle name="Currency 2 2 2 2 3 3 3 2 3 2" xfId="35433" xr:uid="{36CD8544-7701-4B4E-9608-81D8F06F0285}"/>
    <cellStyle name="Currency 2 2 2 2 3 3 3 2 3 3" xfId="50317" xr:uid="{B17D7BD2-2495-46A0-8858-62809B4E30BE}"/>
    <cellStyle name="Currency 2 2 2 2 3 3 3 2 4" xfId="14897" xr:uid="{853CB9D6-0966-4033-BCC2-643F015DB627}"/>
    <cellStyle name="Currency 2 2 2 2 3 3 3 2 5" xfId="28587" xr:uid="{2A2A453B-05E3-436B-ADD4-95DC2746C01D}"/>
    <cellStyle name="Currency 2 2 2 2 3 3 3 2 6" xfId="43471" xr:uid="{37F142FF-E05F-4824-A363-AACD9AA01731}"/>
    <cellStyle name="Currency 2 2 2 2 3 3 3 3" xfId="9761" xr:uid="{DBC45E92-6D17-4E0E-B24C-88F754EF1B10}"/>
    <cellStyle name="Currency 2 2 2 2 3 3 3 3 2" xfId="23451" xr:uid="{8176FC05-4E63-4ED5-B417-0482BB0D0085}"/>
    <cellStyle name="Currency 2 2 2 2 3 3 3 3 2 2" xfId="37143" xr:uid="{9847172F-9011-425A-8888-CEDE1A0ED5C1}"/>
    <cellStyle name="Currency 2 2 2 2 3 3 3 3 2 3" xfId="52027" xr:uid="{424077BF-7F63-4C73-BBFE-59B5BD454272}"/>
    <cellStyle name="Currency 2 2 2 2 3 3 3 3 3" xfId="16607" xr:uid="{8FC2DA24-B54F-478B-992F-DFE26A7C2F49}"/>
    <cellStyle name="Currency 2 2 2 2 3 3 3 3 4" xfId="30297" xr:uid="{E1B97736-DEB4-4D2A-B852-A0353D3427ED}"/>
    <cellStyle name="Currency 2 2 2 2 3 3 3 3 5" xfId="45181" xr:uid="{ACD9EBDF-1C2A-4376-8412-348B33A991E5}"/>
    <cellStyle name="Currency 2 2 2 2 3 3 3 4" xfId="20029" xr:uid="{D25B5E8C-12F2-4006-89D0-666EC89A2B0F}"/>
    <cellStyle name="Currency 2 2 2 2 3 3 3 4 2" xfId="33721" xr:uid="{25BCD618-8E2E-40E1-BD7A-D9098C8F213D}"/>
    <cellStyle name="Currency 2 2 2 2 3 3 3 4 3" xfId="48605" xr:uid="{B0516B8A-B489-4171-B040-D005C8DB5657}"/>
    <cellStyle name="Currency 2 2 2 2 3 3 3 5" xfId="13185" xr:uid="{AB426727-891C-47B8-B445-C6481FB2C67D}"/>
    <cellStyle name="Currency 2 2 2 2 3 3 3 6" xfId="26875" xr:uid="{E1E22829-1113-44E8-8F97-3BE5E13C5A50}"/>
    <cellStyle name="Currency 2 2 2 2 3 3 3 7" xfId="41759" xr:uid="{63D34A03-699A-4110-A58E-1868FB7F00FC}"/>
    <cellStyle name="Currency 2 2 2 2 3 3 4" xfId="6339" xr:uid="{70F5BFE5-7C62-42AE-8068-5E487C8402F0}"/>
    <cellStyle name="Currency 2 2 2 2 3 3 4 2" xfId="8052" xr:uid="{DB11CBCC-F67A-420E-931A-B903510DE79C}"/>
    <cellStyle name="Currency 2 2 2 2 3 3 4 2 2" xfId="11474" xr:uid="{B06A5B1B-4FFD-438F-A10A-187DA80C1999}"/>
    <cellStyle name="Currency 2 2 2 2 3 3 4 2 2 2" xfId="25164" xr:uid="{818F74F1-052E-4B1D-AC74-B0BE9B1927ED}"/>
    <cellStyle name="Currency 2 2 2 2 3 3 4 2 2 2 2" xfId="38856" xr:uid="{884C4B20-806D-4CAC-A3AF-AFD7EF9CF8B2}"/>
    <cellStyle name="Currency 2 2 2 2 3 3 4 2 2 2 3" xfId="53740" xr:uid="{AAF98F06-1A18-4F6B-8059-AF4CBD36E130}"/>
    <cellStyle name="Currency 2 2 2 2 3 3 4 2 2 3" xfId="18320" xr:uid="{BF988AA9-DDC0-4770-8177-04B8419E24CE}"/>
    <cellStyle name="Currency 2 2 2 2 3 3 4 2 2 4" xfId="32010" xr:uid="{925A224F-1E83-48B3-837C-F552FB8C6A3A}"/>
    <cellStyle name="Currency 2 2 2 2 3 3 4 2 2 5" xfId="46894" xr:uid="{C037FCEC-B5C0-42B6-AF8C-934EF4042D9A}"/>
    <cellStyle name="Currency 2 2 2 2 3 3 4 2 3" xfId="21742" xr:uid="{E5DE35E9-2301-4FC3-9F05-7948CA61536E}"/>
    <cellStyle name="Currency 2 2 2 2 3 3 4 2 3 2" xfId="35434" xr:uid="{92727824-C9E2-442C-B2D0-752529C11B5B}"/>
    <cellStyle name="Currency 2 2 2 2 3 3 4 2 3 3" xfId="50318" xr:uid="{3410C9DC-7246-462B-80EB-A684F41784F0}"/>
    <cellStyle name="Currency 2 2 2 2 3 3 4 2 4" xfId="14898" xr:uid="{60132DC9-1A9D-40F0-AC8D-2E5ADF67C428}"/>
    <cellStyle name="Currency 2 2 2 2 3 3 4 2 5" xfId="28588" xr:uid="{F80D8A5A-B6BC-46E7-8F97-6F0E7352CFD4}"/>
    <cellStyle name="Currency 2 2 2 2 3 3 4 2 6" xfId="43472" xr:uid="{7E00EC7B-0EF3-4645-92A0-9ADA845D2CB2}"/>
    <cellStyle name="Currency 2 2 2 2 3 3 4 3" xfId="9762" xr:uid="{246FD16B-70B1-45AB-ABF2-AF2C7DA33D4D}"/>
    <cellStyle name="Currency 2 2 2 2 3 3 4 3 2" xfId="23452" xr:uid="{EA929613-AA10-4DEE-BFBA-9DA8AB78D2D2}"/>
    <cellStyle name="Currency 2 2 2 2 3 3 4 3 2 2" xfId="37144" xr:uid="{21F4B0FA-D800-46C0-A79D-20C4B1DF6B6C}"/>
    <cellStyle name="Currency 2 2 2 2 3 3 4 3 2 3" xfId="52028" xr:uid="{12A219E6-A216-4E5E-98AB-12DEF5F4BE5D}"/>
    <cellStyle name="Currency 2 2 2 2 3 3 4 3 3" xfId="16608" xr:uid="{F6C76056-3C98-4F5A-90AA-5BD0E3D4ED52}"/>
    <cellStyle name="Currency 2 2 2 2 3 3 4 3 4" xfId="30298" xr:uid="{7E399D4D-98AC-47CB-BC58-EBC962246EAA}"/>
    <cellStyle name="Currency 2 2 2 2 3 3 4 3 5" xfId="45182" xr:uid="{5E1FB971-668B-49B7-8341-3CB383CDF148}"/>
    <cellStyle name="Currency 2 2 2 2 3 3 4 4" xfId="20030" xr:uid="{70DC0CC9-265B-4ABE-9818-FD722B9941CC}"/>
    <cellStyle name="Currency 2 2 2 2 3 3 4 4 2" xfId="33722" xr:uid="{D6E8DB94-AE4E-4F65-97C2-2F398674CB0E}"/>
    <cellStyle name="Currency 2 2 2 2 3 3 4 4 3" xfId="48606" xr:uid="{23EAA1A0-A59A-4944-ACE2-D696D27AE357}"/>
    <cellStyle name="Currency 2 2 2 2 3 3 4 5" xfId="13186" xr:uid="{6E4EB7F1-6511-459D-B129-330F25BA9997}"/>
    <cellStyle name="Currency 2 2 2 2 3 3 4 6" xfId="26876" xr:uid="{9D71DB3A-B872-4F9A-8AA8-7AC5FD00BFE0}"/>
    <cellStyle name="Currency 2 2 2 2 3 3 4 7" xfId="41760" xr:uid="{92141D80-E4CC-4ADB-8C36-6D70598D0FEB}"/>
    <cellStyle name="Currency 2 2 2 2 3 3 5" xfId="8048" xr:uid="{0D07ECE5-A4B2-4DD8-8598-987A4E8DD1AF}"/>
    <cellStyle name="Currency 2 2 2 2 3 3 5 2" xfId="11470" xr:uid="{785ADD73-2742-4455-995F-97E547B1E2A0}"/>
    <cellStyle name="Currency 2 2 2 2 3 3 5 2 2" xfId="25160" xr:uid="{6B177BAB-382E-4FCF-AF40-E41AC8AFD843}"/>
    <cellStyle name="Currency 2 2 2 2 3 3 5 2 2 2" xfId="38852" xr:uid="{33F7ADFE-CE0A-4BEE-A7FA-EC991162FD13}"/>
    <cellStyle name="Currency 2 2 2 2 3 3 5 2 2 3" xfId="53736" xr:uid="{711062F0-EA85-4412-A142-053A9B3B421C}"/>
    <cellStyle name="Currency 2 2 2 2 3 3 5 2 3" xfId="18316" xr:uid="{A87FFEBB-4B7C-4DF0-8C96-27ADCE1CCBBF}"/>
    <cellStyle name="Currency 2 2 2 2 3 3 5 2 4" xfId="32006" xr:uid="{7E2FAEB5-A245-46E8-B24D-D008F6FAEBB7}"/>
    <cellStyle name="Currency 2 2 2 2 3 3 5 2 5" xfId="46890" xr:uid="{D3C19276-78C0-4393-8756-8C256C254395}"/>
    <cellStyle name="Currency 2 2 2 2 3 3 5 3" xfId="21738" xr:uid="{326D6703-6ED6-46BF-BD95-176474070874}"/>
    <cellStyle name="Currency 2 2 2 2 3 3 5 3 2" xfId="35430" xr:uid="{FD0AF2BA-EBEC-43AC-A716-6ACE4AB76053}"/>
    <cellStyle name="Currency 2 2 2 2 3 3 5 3 3" xfId="50314" xr:uid="{A15B2D9B-AB7C-465A-94EC-DC290282AD7A}"/>
    <cellStyle name="Currency 2 2 2 2 3 3 5 4" xfId="14894" xr:uid="{1F1BEB0D-1C87-48CA-945D-12C099033018}"/>
    <cellStyle name="Currency 2 2 2 2 3 3 5 5" xfId="28584" xr:uid="{45315524-94C0-4279-997B-6AAB0D63407E}"/>
    <cellStyle name="Currency 2 2 2 2 3 3 5 6" xfId="43468" xr:uid="{3D27604F-42F5-4C51-AD32-9F2E9868AB87}"/>
    <cellStyle name="Currency 2 2 2 2 3 3 6" xfId="9758" xr:uid="{2F81FCE3-729B-4999-9B5C-83CB9973CDB6}"/>
    <cellStyle name="Currency 2 2 2 2 3 3 6 2" xfId="23448" xr:uid="{833D94F3-C14C-4CFE-93AE-E21FB07EDC94}"/>
    <cellStyle name="Currency 2 2 2 2 3 3 6 2 2" xfId="37140" xr:uid="{6C022D88-2EB2-4F05-A9A7-BFEDF61EFD8D}"/>
    <cellStyle name="Currency 2 2 2 2 3 3 6 2 3" xfId="52024" xr:uid="{EB0B5695-F353-4CE3-991F-816948EB03EB}"/>
    <cellStyle name="Currency 2 2 2 2 3 3 6 3" xfId="16604" xr:uid="{DB0392C0-B2B2-4D0F-A8F1-BF3060CE9D4B}"/>
    <cellStyle name="Currency 2 2 2 2 3 3 6 4" xfId="30294" xr:uid="{1D6D51CA-A6C7-47A6-A078-611A6FEBA21E}"/>
    <cellStyle name="Currency 2 2 2 2 3 3 6 5" xfId="45178" xr:uid="{89034E8C-AFEE-4E5B-882A-107961D2B94A}"/>
    <cellStyle name="Currency 2 2 2 2 3 3 7" xfId="20026" xr:uid="{E48801F8-A587-47B6-B0D5-EEC77F35CA79}"/>
    <cellStyle name="Currency 2 2 2 2 3 3 7 2" xfId="33718" xr:uid="{9E370E53-466A-4E3F-B833-98F6C2B16010}"/>
    <cellStyle name="Currency 2 2 2 2 3 3 7 3" xfId="48602" xr:uid="{AF232311-9F36-402A-994E-9CA34B0A1B87}"/>
    <cellStyle name="Currency 2 2 2 2 3 3 8" xfId="13182" xr:uid="{C1A4D1BB-2B96-4955-B0DD-3EB49C913517}"/>
    <cellStyle name="Currency 2 2 2 2 3 3 9" xfId="26872" xr:uid="{7F6260B9-6D11-44A3-A58A-07D5CA870940}"/>
    <cellStyle name="Currency 2 2 2 2 3 4" xfId="6340" xr:uid="{125C749B-6363-4C29-ACB3-DA51FF3A0B64}"/>
    <cellStyle name="Currency 2 2 2 2 3 4 10" xfId="41761" xr:uid="{8A4DFF78-7778-434B-BED3-BAF272596DED}"/>
    <cellStyle name="Currency 2 2 2 2 3 4 2" xfId="6341" xr:uid="{EA452A68-CF46-448C-BE46-F57D7D8B1009}"/>
    <cellStyle name="Currency 2 2 2 2 3 4 2 2" xfId="6342" xr:uid="{2F8E5B49-8706-4E13-9D83-7E23ECD2CA5E}"/>
    <cellStyle name="Currency 2 2 2 2 3 4 2 2 2" xfId="8055" xr:uid="{11FAC42F-0294-42CE-A497-2F36316D1D2D}"/>
    <cellStyle name="Currency 2 2 2 2 3 4 2 2 2 2" xfId="11477" xr:uid="{36DE60FB-F286-47CD-A43F-2B05929425A6}"/>
    <cellStyle name="Currency 2 2 2 2 3 4 2 2 2 2 2" xfId="25167" xr:uid="{28A33576-C67A-4B8E-8BF7-7F0B373BB359}"/>
    <cellStyle name="Currency 2 2 2 2 3 4 2 2 2 2 2 2" xfId="38859" xr:uid="{D96B25EC-4333-4CF4-B675-BBEBF6BD3496}"/>
    <cellStyle name="Currency 2 2 2 2 3 4 2 2 2 2 2 3" xfId="53743" xr:uid="{E793D1AA-A9AF-403A-AAA3-AE01451F7406}"/>
    <cellStyle name="Currency 2 2 2 2 3 4 2 2 2 2 3" xfId="18323" xr:uid="{E4B23C0D-A944-4CF0-BD00-EB090A0374DF}"/>
    <cellStyle name="Currency 2 2 2 2 3 4 2 2 2 2 4" xfId="32013" xr:uid="{C920135B-E53F-44A7-A964-7A29701ACD45}"/>
    <cellStyle name="Currency 2 2 2 2 3 4 2 2 2 2 5" xfId="46897" xr:uid="{22518B43-5781-4F19-B2DA-068A6E2386DF}"/>
    <cellStyle name="Currency 2 2 2 2 3 4 2 2 2 3" xfId="21745" xr:uid="{52EABDC9-DCA6-44A4-AE83-E3BD98174F70}"/>
    <cellStyle name="Currency 2 2 2 2 3 4 2 2 2 3 2" xfId="35437" xr:uid="{D6513F72-311A-4782-8B70-A1A614D3B548}"/>
    <cellStyle name="Currency 2 2 2 2 3 4 2 2 2 3 3" xfId="50321" xr:uid="{CC39FAF4-0E87-4DCA-9979-C5AD988BD724}"/>
    <cellStyle name="Currency 2 2 2 2 3 4 2 2 2 4" xfId="14901" xr:uid="{B72E268D-D638-412E-854C-A6DF33E50733}"/>
    <cellStyle name="Currency 2 2 2 2 3 4 2 2 2 5" xfId="28591" xr:uid="{4080A8E2-A014-4B1A-9F19-BDF86D52D6BA}"/>
    <cellStyle name="Currency 2 2 2 2 3 4 2 2 2 6" xfId="43475" xr:uid="{40B8E038-7A31-4E15-BF0B-CD14BF6A0627}"/>
    <cellStyle name="Currency 2 2 2 2 3 4 2 2 3" xfId="9765" xr:uid="{179624DF-0A62-4758-AC6E-2DEB4F43CD5D}"/>
    <cellStyle name="Currency 2 2 2 2 3 4 2 2 3 2" xfId="23455" xr:uid="{8DB9BD18-6519-400F-8F7F-0FDC121FCE1F}"/>
    <cellStyle name="Currency 2 2 2 2 3 4 2 2 3 2 2" xfId="37147" xr:uid="{776C00BC-564E-44B3-9E29-48ECDC1B1BF0}"/>
    <cellStyle name="Currency 2 2 2 2 3 4 2 2 3 2 3" xfId="52031" xr:uid="{BF275FC5-47BF-4AAC-A8F2-C9994BD57E68}"/>
    <cellStyle name="Currency 2 2 2 2 3 4 2 2 3 3" xfId="16611" xr:uid="{E8F5F59C-C4DC-4C63-BE7F-97E0078A90AA}"/>
    <cellStyle name="Currency 2 2 2 2 3 4 2 2 3 4" xfId="30301" xr:uid="{4D0104D9-D205-40D0-8CBD-61F554B8F422}"/>
    <cellStyle name="Currency 2 2 2 2 3 4 2 2 3 5" xfId="45185" xr:uid="{38BE6FCE-B73F-4F29-884D-FD0938B5B9D2}"/>
    <cellStyle name="Currency 2 2 2 2 3 4 2 2 4" xfId="20033" xr:uid="{B3166583-8829-4C3B-8BB2-47F7CED220BB}"/>
    <cellStyle name="Currency 2 2 2 2 3 4 2 2 4 2" xfId="33725" xr:uid="{F3DB788A-5522-49BC-8E7D-68810D5BD331}"/>
    <cellStyle name="Currency 2 2 2 2 3 4 2 2 4 3" xfId="48609" xr:uid="{E70DDA7A-2374-41B2-9B18-4902271A6B57}"/>
    <cellStyle name="Currency 2 2 2 2 3 4 2 2 5" xfId="13189" xr:uid="{97AE19ED-5F1E-45BF-9F96-C0D799378352}"/>
    <cellStyle name="Currency 2 2 2 2 3 4 2 2 6" xfId="26879" xr:uid="{9B8A35FD-FA22-41AC-8676-F015E860EEB0}"/>
    <cellStyle name="Currency 2 2 2 2 3 4 2 2 7" xfId="41763" xr:uid="{42AF3800-11AB-4062-9B90-6BA10D1DB87D}"/>
    <cellStyle name="Currency 2 2 2 2 3 4 2 3" xfId="8054" xr:uid="{006656AB-C3CC-492F-8550-EF3CDCEFF5F9}"/>
    <cellStyle name="Currency 2 2 2 2 3 4 2 3 2" xfId="11476" xr:uid="{305E0895-FB33-45C7-87C1-112F3273BAE3}"/>
    <cellStyle name="Currency 2 2 2 2 3 4 2 3 2 2" xfId="25166" xr:uid="{FE3895D7-EF48-4E2B-AF23-FB30389FA34C}"/>
    <cellStyle name="Currency 2 2 2 2 3 4 2 3 2 2 2" xfId="38858" xr:uid="{6B3777B1-26EF-4EF1-8D72-60576EC27FE4}"/>
    <cellStyle name="Currency 2 2 2 2 3 4 2 3 2 2 3" xfId="53742" xr:uid="{C8FEE371-322A-40CA-8EB8-A96C004188F2}"/>
    <cellStyle name="Currency 2 2 2 2 3 4 2 3 2 3" xfId="18322" xr:uid="{518678F3-4A20-4FFF-B078-F5862EAA7ABB}"/>
    <cellStyle name="Currency 2 2 2 2 3 4 2 3 2 4" xfId="32012" xr:uid="{C3E3BBFA-949E-41F4-BDA5-C666F3130058}"/>
    <cellStyle name="Currency 2 2 2 2 3 4 2 3 2 5" xfId="46896" xr:uid="{AD6D1AA1-D632-420C-AB1D-43CC9953CA79}"/>
    <cellStyle name="Currency 2 2 2 2 3 4 2 3 3" xfId="21744" xr:uid="{D65DC7CC-F7E5-487B-9201-E80B840AF202}"/>
    <cellStyle name="Currency 2 2 2 2 3 4 2 3 3 2" xfId="35436" xr:uid="{AF4C5FFF-4DE0-4178-9D1E-8B1ADC590ADA}"/>
    <cellStyle name="Currency 2 2 2 2 3 4 2 3 3 3" xfId="50320" xr:uid="{A96BC727-62BB-4C9E-B1B3-C1AB3AB305FC}"/>
    <cellStyle name="Currency 2 2 2 2 3 4 2 3 4" xfId="14900" xr:uid="{66B51593-CA08-42BD-BC11-8BB253BE587F}"/>
    <cellStyle name="Currency 2 2 2 2 3 4 2 3 5" xfId="28590" xr:uid="{465ABDA4-65B1-4659-A945-489E661172DE}"/>
    <cellStyle name="Currency 2 2 2 2 3 4 2 3 6" xfId="43474" xr:uid="{E4BB7952-8C5B-4359-8BE5-596E08367C47}"/>
    <cellStyle name="Currency 2 2 2 2 3 4 2 4" xfId="9764" xr:uid="{3001F729-DF50-461E-8D87-5BC3406628DE}"/>
    <cellStyle name="Currency 2 2 2 2 3 4 2 4 2" xfId="23454" xr:uid="{3A34FF55-D466-4656-8A56-5AB35671F915}"/>
    <cellStyle name="Currency 2 2 2 2 3 4 2 4 2 2" xfId="37146" xr:uid="{C83E5EC6-6A0B-4B8F-AC52-1D9C57C2AA3D}"/>
    <cellStyle name="Currency 2 2 2 2 3 4 2 4 2 3" xfId="52030" xr:uid="{FD1CF5D8-17EF-4E9D-878F-6D20D14DAE7F}"/>
    <cellStyle name="Currency 2 2 2 2 3 4 2 4 3" xfId="16610" xr:uid="{A271C327-2018-4A4D-9DE9-B53174BCDA6B}"/>
    <cellStyle name="Currency 2 2 2 2 3 4 2 4 4" xfId="30300" xr:uid="{E777499F-DF62-406C-A9C3-F4D26320581B}"/>
    <cellStyle name="Currency 2 2 2 2 3 4 2 4 5" xfId="45184" xr:uid="{031CD030-33B7-400E-A4A2-897465B70940}"/>
    <cellStyle name="Currency 2 2 2 2 3 4 2 5" xfId="20032" xr:uid="{08028356-303D-445E-825F-56FE0B81772B}"/>
    <cellStyle name="Currency 2 2 2 2 3 4 2 5 2" xfId="33724" xr:uid="{45BBC077-78F3-4107-99A2-40A7B7C97898}"/>
    <cellStyle name="Currency 2 2 2 2 3 4 2 5 3" xfId="48608" xr:uid="{6C691FD4-7781-4CD0-8191-E999700DF512}"/>
    <cellStyle name="Currency 2 2 2 2 3 4 2 6" xfId="13188" xr:uid="{D59379E4-41CC-46AE-B0E3-55F47606BBF2}"/>
    <cellStyle name="Currency 2 2 2 2 3 4 2 7" xfId="26878" xr:uid="{4EFB82CB-1851-4CE4-A918-A0EA9486B080}"/>
    <cellStyle name="Currency 2 2 2 2 3 4 2 8" xfId="41762" xr:uid="{39D0C122-1664-4E8C-B40F-441D8BFA08EF}"/>
    <cellStyle name="Currency 2 2 2 2 3 4 3" xfId="6343" xr:uid="{A0E97D09-0E80-42E6-B73C-184874545C0B}"/>
    <cellStyle name="Currency 2 2 2 2 3 4 3 2" xfId="8056" xr:uid="{58EB8D9E-A722-49B2-9189-BAEDAC892426}"/>
    <cellStyle name="Currency 2 2 2 2 3 4 3 2 2" xfId="11478" xr:uid="{DECF5BD9-7392-4B02-AB6E-3623B5642E87}"/>
    <cellStyle name="Currency 2 2 2 2 3 4 3 2 2 2" xfId="25168" xr:uid="{3F3B86E6-B6D8-4644-A8B9-EC0DCDA371A4}"/>
    <cellStyle name="Currency 2 2 2 2 3 4 3 2 2 2 2" xfId="38860" xr:uid="{A1A95D53-107F-4869-9466-4F10D715E28B}"/>
    <cellStyle name="Currency 2 2 2 2 3 4 3 2 2 2 3" xfId="53744" xr:uid="{56E8ECEA-4B40-4BE2-9BAC-F1BEF6B2116B}"/>
    <cellStyle name="Currency 2 2 2 2 3 4 3 2 2 3" xfId="18324" xr:uid="{4A2AEB2D-F35E-4CD6-B1FA-416FB2F5A4AA}"/>
    <cellStyle name="Currency 2 2 2 2 3 4 3 2 2 4" xfId="32014" xr:uid="{E19F8516-B472-4235-A9B9-4ADE68FDABE8}"/>
    <cellStyle name="Currency 2 2 2 2 3 4 3 2 2 5" xfId="46898" xr:uid="{68200FB0-4985-45A0-B5FC-735573079E96}"/>
    <cellStyle name="Currency 2 2 2 2 3 4 3 2 3" xfId="21746" xr:uid="{C9E36A60-A076-4729-A3E5-ECE956CA7C25}"/>
    <cellStyle name="Currency 2 2 2 2 3 4 3 2 3 2" xfId="35438" xr:uid="{0F7DEC3C-66B2-4934-A0C7-5041F4AF38DA}"/>
    <cellStyle name="Currency 2 2 2 2 3 4 3 2 3 3" xfId="50322" xr:uid="{3E43CD21-41DD-48A5-AB76-0D65B01EC48D}"/>
    <cellStyle name="Currency 2 2 2 2 3 4 3 2 4" xfId="14902" xr:uid="{12CFD9DD-1868-4400-86B2-58CBEE09FC2E}"/>
    <cellStyle name="Currency 2 2 2 2 3 4 3 2 5" xfId="28592" xr:uid="{858B9757-47C3-46DA-9B59-54E3689839C0}"/>
    <cellStyle name="Currency 2 2 2 2 3 4 3 2 6" xfId="43476" xr:uid="{DA42000B-2C8A-48D0-9459-E82326B456C6}"/>
    <cellStyle name="Currency 2 2 2 2 3 4 3 3" xfId="9766" xr:uid="{99E18548-04E7-4DE1-8054-05B008B507D2}"/>
    <cellStyle name="Currency 2 2 2 2 3 4 3 3 2" xfId="23456" xr:uid="{946809F6-F8AE-4E23-93B4-FDC778F38944}"/>
    <cellStyle name="Currency 2 2 2 2 3 4 3 3 2 2" xfId="37148" xr:uid="{631ABDA1-F84B-4A84-A4EF-ECFA74F950BE}"/>
    <cellStyle name="Currency 2 2 2 2 3 4 3 3 2 3" xfId="52032" xr:uid="{CB0ABC68-D0AC-4AF9-82C5-BF590E13C871}"/>
    <cellStyle name="Currency 2 2 2 2 3 4 3 3 3" xfId="16612" xr:uid="{6E8B7604-F996-49B3-86F8-E19A1C973DB3}"/>
    <cellStyle name="Currency 2 2 2 2 3 4 3 3 4" xfId="30302" xr:uid="{2D8D4EED-CA83-45A4-B8D2-7FECE9AB889F}"/>
    <cellStyle name="Currency 2 2 2 2 3 4 3 3 5" xfId="45186" xr:uid="{A334EDDC-9244-47B4-BFE9-113C24C82F16}"/>
    <cellStyle name="Currency 2 2 2 2 3 4 3 4" xfId="20034" xr:uid="{5BD45941-CDEE-45A1-BB8F-8C013DBA33D0}"/>
    <cellStyle name="Currency 2 2 2 2 3 4 3 4 2" xfId="33726" xr:uid="{961AE1CE-6BFA-476A-9615-153E7F262EC6}"/>
    <cellStyle name="Currency 2 2 2 2 3 4 3 4 3" xfId="48610" xr:uid="{C52F3457-C848-474F-A2DE-D5767A889739}"/>
    <cellStyle name="Currency 2 2 2 2 3 4 3 5" xfId="13190" xr:uid="{5A30C33B-E269-4C8E-946F-D4AE92C42394}"/>
    <cellStyle name="Currency 2 2 2 2 3 4 3 6" xfId="26880" xr:uid="{CA34C609-B450-42E8-B74B-FF992070C695}"/>
    <cellStyle name="Currency 2 2 2 2 3 4 3 7" xfId="41764" xr:uid="{0B49A063-42A9-4699-B2F7-32AB868E9091}"/>
    <cellStyle name="Currency 2 2 2 2 3 4 4" xfId="6344" xr:uid="{8163EE1D-7050-4994-ABBE-A87031339FAA}"/>
    <cellStyle name="Currency 2 2 2 2 3 4 4 2" xfId="8057" xr:uid="{01B188C0-784E-40EF-8B10-7CED254C47D0}"/>
    <cellStyle name="Currency 2 2 2 2 3 4 4 2 2" xfId="11479" xr:uid="{B07A677D-42F4-41BD-B5B3-5919498DDA7B}"/>
    <cellStyle name="Currency 2 2 2 2 3 4 4 2 2 2" xfId="25169" xr:uid="{3063AB65-F10A-401A-9B88-B470387E664B}"/>
    <cellStyle name="Currency 2 2 2 2 3 4 4 2 2 2 2" xfId="38861" xr:uid="{C8634EB7-67BD-4C9D-AA1D-50E7BA434793}"/>
    <cellStyle name="Currency 2 2 2 2 3 4 4 2 2 2 3" xfId="53745" xr:uid="{F9D853F2-338B-4964-985A-5228D7055132}"/>
    <cellStyle name="Currency 2 2 2 2 3 4 4 2 2 3" xfId="18325" xr:uid="{6C7A6FCA-900A-4EF8-9DCD-9405BFD13C67}"/>
    <cellStyle name="Currency 2 2 2 2 3 4 4 2 2 4" xfId="32015" xr:uid="{34411439-E2A3-4C59-AB76-3A22DE9D0502}"/>
    <cellStyle name="Currency 2 2 2 2 3 4 4 2 2 5" xfId="46899" xr:uid="{CF1C2EC7-AEF9-4BCD-86AA-DF3F4F38F6A3}"/>
    <cellStyle name="Currency 2 2 2 2 3 4 4 2 3" xfId="21747" xr:uid="{2B408285-E60F-466C-98D7-6BA5634F96CA}"/>
    <cellStyle name="Currency 2 2 2 2 3 4 4 2 3 2" xfId="35439" xr:uid="{EA8475B8-525C-4337-914B-AEC7C4646D4E}"/>
    <cellStyle name="Currency 2 2 2 2 3 4 4 2 3 3" xfId="50323" xr:uid="{509CDD4E-6483-4B43-8CEA-16B02628E6B8}"/>
    <cellStyle name="Currency 2 2 2 2 3 4 4 2 4" xfId="14903" xr:uid="{84B61835-8F0E-44B1-9060-3EF78AFAC64E}"/>
    <cellStyle name="Currency 2 2 2 2 3 4 4 2 5" xfId="28593" xr:uid="{85A8411A-1873-459B-AADB-F4BE0954A935}"/>
    <cellStyle name="Currency 2 2 2 2 3 4 4 2 6" xfId="43477" xr:uid="{C2FABCFE-B26E-46B8-9A15-5FDEB79D7A67}"/>
    <cellStyle name="Currency 2 2 2 2 3 4 4 3" xfId="9767" xr:uid="{02C75472-558E-445B-905C-45D1DFD09553}"/>
    <cellStyle name="Currency 2 2 2 2 3 4 4 3 2" xfId="23457" xr:uid="{55D65A3F-8BA0-4B82-8493-8D0F1C2ED7E4}"/>
    <cellStyle name="Currency 2 2 2 2 3 4 4 3 2 2" xfId="37149" xr:uid="{F6E88776-9BE8-4F0E-9589-E7F757E903E7}"/>
    <cellStyle name="Currency 2 2 2 2 3 4 4 3 2 3" xfId="52033" xr:uid="{781B7504-754F-4813-9BB0-3302A591E50C}"/>
    <cellStyle name="Currency 2 2 2 2 3 4 4 3 3" xfId="16613" xr:uid="{0C152194-5764-49D2-9B57-44E87844B2AD}"/>
    <cellStyle name="Currency 2 2 2 2 3 4 4 3 4" xfId="30303" xr:uid="{F12FFACD-2EDB-46DB-A7F2-C93B4BE9058D}"/>
    <cellStyle name="Currency 2 2 2 2 3 4 4 3 5" xfId="45187" xr:uid="{2BA2B76E-893E-4B06-AE85-59405EB9FFA4}"/>
    <cellStyle name="Currency 2 2 2 2 3 4 4 4" xfId="20035" xr:uid="{A5321359-C5B3-42BD-AF60-F5923FB2D163}"/>
    <cellStyle name="Currency 2 2 2 2 3 4 4 4 2" xfId="33727" xr:uid="{DAC39AA4-529A-4206-8E96-066AE671B7A0}"/>
    <cellStyle name="Currency 2 2 2 2 3 4 4 4 3" xfId="48611" xr:uid="{DFCFE08E-FF7E-4597-BEF9-340F1A0C9EE7}"/>
    <cellStyle name="Currency 2 2 2 2 3 4 4 5" xfId="13191" xr:uid="{41B699AE-326D-4BF8-A438-46BB112CC9DC}"/>
    <cellStyle name="Currency 2 2 2 2 3 4 4 6" xfId="26881" xr:uid="{C3C58957-7272-4FA3-9637-EF9FDC4971AF}"/>
    <cellStyle name="Currency 2 2 2 2 3 4 4 7" xfId="41765" xr:uid="{C42F99FC-9D2E-48FF-83A2-1B3D6DBCECBA}"/>
    <cellStyle name="Currency 2 2 2 2 3 4 5" xfId="8053" xr:uid="{2961E9A9-6A19-419A-9515-421C49EFAE6F}"/>
    <cellStyle name="Currency 2 2 2 2 3 4 5 2" xfId="11475" xr:uid="{524C0A39-3B84-47C7-8CFA-6E68DF05A382}"/>
    <cellStyle name="Currency 2 2 2 2 3 4 5 2 2" xfId="25165" xr:uid="{1CB5FF23-F1A2-40E2-A4F7-7114D02FC40D}"/>
    <cellStyle name="Currency 2 2 2 2 3 4 5 2 2 2" xfId="38857" xr:uid="{A36196DE-E8DB-4C11-AE2B-58AF94DDC593}"/>
    <cellStyle name="Currency 2 2 2 2 3 4 5 2 2 3" xfId="53741" xr:uid="{AFC2E239-1A01-4E4D-B9B9-4208F100CC4B}"/>
    <cellStyle name="Currency 2 2 2 2 3 4 5 2 3" xfId="18321" xr:uid="{B0CA48BA-37A4-4B27-BA90-65476C846CCF}"/>
    <cellStyle name="Currency 2 2 2 2 3 4 5 2 4" xfId="32011" xr:uid="{F3DB04C7-6868-4913-B6FD-0CA77F1A9BA7}"/>
    <cellStyle name="Currency 2 2 2 2 3 4 5 2 5" xfId="46895" xr:uid="{1BD3E511-EFCC-42CC-B130-7CE2057E082C}"/>
    <cellStyle name="Currency 2 2 2 2 3 4 5 3" xfId="21743" xr:uid="{96A5B939-B78B-4064-8D37-91E0D34886FA}"/>
    <cellStyle name="Currency 2 2 2 2 3 4 5 3 2" xfId="35435" xr:uid="{A6F3C319-ABE6-4B32-892E-513D964F70D0}"/>
    <cellStyle name="Currency 2 2 2 2 3 4 5 3 3" xfId="50319" xr:uid="{9362732C-937D-41C9-A775-8EB17B4ED91B}"/>
    <cellStyle name="Currency 2 2 2 2 3 4 5 4" xfId="14899" xr:uid="{13FF356B-F9BE-439A-A248-AC005212BF08}"/>
    <cellStyle name="Currency 2 2 2 2 3 4 5 5" xfId="28589" xr:uid="{61E94308-755D-422A-B903-F37523A3686B}"/>
    <cellStyle name="Currency 2 2 2 2 3 4 5 6" xfId="43473" xr:uid="{2FF0B80B-E7E4-4022-A1A9-11C7A29291FF}"/>
    <cellStyle name="Currency 2 2 2 2 3 4 6" xfId="9763" xr:uid="{F21349A9-B70D-4297-ADF3-4F76D2DEE3DC}"/>
    <cellStyle name="Currency 2 2 2 2 3 4 6 2" xfId="23453" xr:uid="{D05759C1-562C-4374-97F1-132E2FA7915C}"/>
    <cellStyle name="Currency 2 2 2 2 3 4 6 2 2" xfId="37145" xr:uid="{ACA8142B-7769-414F-9FEC-D43630BFF5D5}"/>
    <cellStyle name="Currency 2 2 2 2 3 4 6 2 3" xfId="52029" xr:uid="{1962B498-35F0-4FCF-9192-AA2A52E2B154}"/>
    <cellStyle name="Currency 2 2 2 2 3 4 6 3" xfId="16609" xr:uid="{E56939E1-717C-4822-BA7E-4FBA753EA782}"/>
    <cellStyle name="Currency 2 2 2 2 3 4 6 4" xfId="30299" xr:uid="{4611CDEC-34CC-4E35-8FC2-4636B93F0D50}"/>
    <cellStyle name="Currency 2 2 2 2 3 4 6 5" xfId="45183" xr:uid="{6ADE5A7D-330A-4D9B-B105-DC9A5780F222}"/>
    <cellStyle name="Currency 2 2 2 2 3 4 7" xfId="20031" xr:uid="{273DFC99-C0CD-4B97-9610-CB6AD20E9FD2}"/>
    <cellStyle name="Currency 2 2 2 2 3 4 7 2" xfId="33723" xr:uid="{C0B4CF86-208C-47C7-8E23-A0ED91919173}"/>
    <cellStyle name="Currency 2 2 2 2 3 4 7 3" xfId="48607" xr:uid="{D310E48E-03BA-41BA-B72B-E82D3148A4BF}"/>
    <cellStyle name="Currency 2 2 2 2 3 4 8" xfId="13187" xr:uid="{0E18BA6B-B79C-4205-8A62-349E4D1ECCA3}"/>
    <cellStyle name="Currency 2 2 2 2 3 4 9" xfId="26877" xr:uid="{28AAB9A4-CAD5-42DC-9655-52138D4AAB7C}"/>
    <cellStyle name="Currency 2 2 2 2 3 5" xfId="6345" xr:uid="{941794C0-4331-4864-B73A-1E580E677506}"/>
    <cellStyle name="Currency 2 2 2 2 3 5 2" xfId="6346" xr:uid="{92575C04-1B3E-4B2D-B95A-A0E3D2310658}"/>
    <cellStyle name="Currency 2 2 2 2 3 5 2 2" xfId="8059" xr:uid="{A8FE775F-4C77-425A-90CC-0EAC8514B38D}"/>
    <cellStyle name="Currency 2 2 2 2 3 5 2 2 2" xfId="11481" xr:uid="{4455C552-8DB0-49D8-8BBD-5923BEB63417}"/>
    <cellStyle name="Currency 2 2 2 2 3 5 2 2 2 2" xfId="25171" xr:uid="{7B1D9BED-2102-45D5-91C1-FEFE8C9EDA9F}"/>
    <cellStyle name="Currency 2 2 2 2 3 5 2 2 2 2 2" xfId="38863" xr:uid="{FAFA59D1-E156-4CF6-B79C-1F45638430D8}"/>
    <cellStyle name="Currency 2 2 2 2 3 5 2 2 2 2 3" xfId="53747" xr:uid="{1466DD3B-0E26-4153-83CF-D5B6638ACAB7}"/>
    <cellStyle name="Currency 2 2 2 2 3 5 2 2 2 3" xfId="18327" xr:uid="{2D33882D-819E-405B-9586-AF9D40B7390A}"/>
    <cellStyle name="Currency 2 2 2 2 3 5 2 2 2 4" xfId="32017" xr:uid="{A1160FDB-39AD-4B0D-9F12-A9ED416BED46}"/>
    <cellStyle name="Currency 2 2 2 2 3 5 2 2 2 5" xfId="46901" xr:uid="{26BA989E-6538-4619-AE93-C5CDD8A0C0BA}"/>
    <cellStyle name="Currency 2 2 2 2 3 5 2 2 3" xfId="21749" xr:uid="{226D0891-73C5-4387-9D00-6A0743AA8A1F}"/>
    <cellStyle name="Currency 2 2 2 2 3 5 2 2 3 2" xfId="35441" xr:uid="{85689088-EC65-44A6-BA4F-0EB3CA2232AF}"/>
    <cellStyle name="Currency 2 2 2 2 3 5 2 2 3 3" xfId="50325" xr:uid="{8EACB111-A7E5-495F-B50A-599A4AFD8371}"/>
    <cellStyle name="Currency 2 2 2 2 3 5 2 2 4" xfId="14905" xr:uid="{18C55093-72C2-499A-AC4F-0BA43EB24252}"/>
    <cellStyle name="Currency 2 2 2 2 3 5 2 2 5" xfId="28595" xr:uid="{EBEC5F36-C189-4BC0-87E2-FCF36A9A1DD6}"/>
    <cellStyle name="Currency 2 2 2 2 3 5 2 2 6" xfId="43479" xr:uid="{744E7B33-3E19-4AC8-BB12-0142BBCA60AC}"/>
    <cellStyle name="Currency 2 2 2 2 3 5 2 3" xfId="9769" xr:uid="{21B37ECA-666A-464B-9208-C76A3BDF0F6A}"/>
    <cellStyle name="Currency 2 2 2 2 3 5 2 3 2" xfId="23459" xr:uid="{21D357FD-B86E-4E4E-90E0-371D756152CF}"/>
    <cellStyle name="Currency 2 2 2 2 3 5 2 3 2 2" xfId="37151" xr:uid="{B9CE1EB8-6F5F-48B7-8A55-70E847267E8C}"/>
    <cellStyle name="Currency 2 2 2 2 3 5 2 3 2 3" xfId="52035" xr:uid="{C2B7D8A6-C4E6-48B1-BD2A-8BD79EC9A08E}"/>
    <cellStyle name="Currency 2 2 2 2 3 5 2 3 3" xfId="16615" xr:uid="{E0FD14E8-FEEF-4E43-8891-BEB1B4F36081}"/>
    <cellStyle name="Currency 2 2 2 2 3 5 2 3 4" xfId="30305" xr:uid="{62F5570F-E6AE-4DBF-9E9D-3C7B72878AB2}"/>
    <cellStyle name="Currency 2 2 2 2 3 5 2 3 5" xfId="45189" xr:uid="{570402AD-C0F3-47C1-851B-6BDE53C56A22}"/>
    <cellStyle name="Currency 2 2 2 2 3 5 2 4" xfId="20037" xr:uid="{A1C0B242-E8FA-4306-AB27-0E593CF631EA}"/>
    <cellStyle name="Currency 2 2 2 2 3 5 2 4 2" xfId="33729" xr:uid="{7058E924-7AF0-49A4-98D9-067BF45AE32D}"/>
    <cellStyle name="Currency 2 2 2 2 3 5 2 4 3" xfId="48613" xr:uid="{10B67E04-0B1F-44DA-A744-4BEF5DA651EE}"/>
    <cellStyle name="Currency 2 2 2 2 3 5 2 5" xfId="13193" xr:uid="{313A6740-8DC9-4219-94E1-C3D99B405F33}"/>
    <cellStyle name="Currency 2 2 2 2 3 5 2 6" xfId="26883" xr:uid="{509AB13E-6DAD-4658-B379-B84E4DD88667}"/>
    <cellStyle name="Currency 2 2 2 2 3 5 2 7" xfId="41767" xr:uid="{AEBFF4C5-77C8-401C-BE08-75B927D29536}"/>
    <cellStyle name="Currency 2 2 2 2 3 5 3" xfId="8058" xr:uid="{DBB2FDD0-43BC-4E01-A560-B9DD3874DF93}"/>
    <cellStyle name="Currency 2 2 2 2 3 5 3 2" xfId="11480" xr:uid="{AC71DA0B-2B48-4DD4-9BA7-91A198E88B27}"/>
    <cellStyle name="Currency 2 2 2 2 3 5 3 2 2" xfId="25170" xr:uid="{F24C8DB9-BF7D-4AA2-BAA9-C3BBB2539987}"/>
    <cellStyle name="Currency 2 2 2 2 3 5 3 2 2 2" xfId="38862" xr:uid="{B9F06C55-6F95-4840-84AE-463A57711467}"/>
    <cellStyle name="Currency 2 2 2 2 3 5 3 2 2 3" xfId="53746" xr:uid="{BA4F678A-B8FA-4F7E-8D87-5C29C2B1B1B8}"/>
    <cellStyle name="Currency 2 2 2 2 3 5 3 2 3" xfId="18326" xr:uid="{3FFA2434-5DF8-4BC8-92C4-DF503749C888}"/>
    <cellStyle name="Currency 2 2 2 2 3 5 3 2 4" xfId="32016" xr:uid="{40A15692-A145-4DFB-990B-0300AE96177A}"/>
    <cellStyle name="Currency 2 2 2 2 3 5 3 2 5" xfId="46900" xr:uid="{11ED24E1-5BAC-4604-8DA9-3D29B7FBEF9C}"/>
    <cellStyle name="Currency 2 2 2 2 3 5 3 3" xfId="21748" xr:uid="{0690136C-F83E-4B3E-A1EB-A7370CDC999C}"/>
    <cellStyle name="Currency 2 2 2 2 3 5 3 3 2" xfId="35440" xr:uid="{5A9E01E3-1565-45CA-B031-4292525B616C}"/>
    <cellStyle name="Currency 2 2 2 2 3 5 3 3 3" xfId="50324" xr:uid="{E69020BF-A956-42FA-B8EE-9D653BCC4335}"/>
    <cellStyle name="Currency 2 2 2 2 3 5 3 4" xfId="14904" xr:uid="{C044C017-56BF-4355-B8F8-F0E14FC81738}"/>
    <cellStyle name="Currency 2 2 2 2 3 5 3 5" xfId="28594" xr:uid="{5D1B808E-2ADA-4BFD-8EFB-FD85D63B4ECE}"/>
    <cellStyle name="Currency 2 2 2 2 3 5 3 6" xfId="43478" xr:uid="{C8C91948-791D-471C-AC69-4B5D9AECDFCD}"/>
    <cellStyle name="Currency 2 2 2 2 3 5 4" xfId="9768" xr:uid="{5C693C03-DC63-40C4-B0E7-3C58F05411F4}"/>
    <cellStyle name="Currency 2 2 2 2 3 5 4 2" xfId="23458" xr:uid="{7AAE328B-7447-41E5-A445-DF72A8C48256}"/>
    <cellStyle name="Currency 2 2 2 2 3 5 4 2 2" xfId="37150" xr:uid="{4372F870-CB4F-4AD5-B3AA-153B6FAD871E}"/>
    <cellStyle name="Currency 2 2 2 2 3 5 4 2 3" xfId="52034" xr:uid="{32934F4E-775A-4183-A195-D5BEE154B1A0}"/>
    <cellStyle name="Currency 2 2 2 2 3 5 4 3" xfId="16614" xr:uid="{AC479F29-CFF5-462D-8F23-E293B12B068C}"/>
    <cellStyle name="Currency 2 2 2 2 3 5 4 4" xfId="30304" xr:uid="{0449CD6D-13B8-4F1E-96FA-393167FBB092}"/>
    <cellStyle name="Currency 2 2 2 2 3 5 4 5" xfId="45188" xr:uid="{30C66A5B-E804-4202-8631-9B329D0BB949}"/>
    <cellStyle name="Currency 2 2 2 2 3 5 5" xfId="20036" xr:uid="{11250866-B705-4C94-9186-D57B5DE2B734}"/>
    <cellStyle name="Currency 2 2 2 2 3 5 5 2" xfId="33728" xr:uid="{9AD52320-B6C2-4C5D-A1DC-2E68F46EFC6A}"/>
    <cellStyle name="Currency 2 2 2 2 3 5 5 3" xfId="48612" xr:uid="{C4AC1E4F-9007-40A6-8F41-0231988C4BFC}"/>
    <cellStyle name="Currency 2 2 2 2 3 5 6" xfId="13192" xr:uid="{21349E69-57E1-402B-9CCA-1508D34716A8}"/>
    <cellStyle name="Currency 2 2 2 2 3 5 7" xfId="26882" xr:uid="{65B7A851-FCF2-4DC9-9D5A-3C1770144ADC}"/>
    <cellStyle name="Currency 2 2 2 2 3 5 8" xfId="41766" xr:uid="{2B5B7FED-8A88-4B78-B427-1A9463EA1CCA}"/>
    <cellStyle name="Currency 2 2 2 2 3 6" xfId="6347" xr:uid="{B6D07093-285A-4433-8D45-CE1BE7F249BD}"/>
    <cellStyle name="Currency 2 2 2 2 3 6 2" xfId="8060" xr:uid="{ABF25878-350D-4D4A-84FA-8AA6B46B5E34}"/>
    <cellStyle name="Currency 2 2 2 2 3 6 2 2" xfId="11482" xr:uid="{23097F5B-D962-4105-9B95-D2A80E56DC4A}"/>
    <cellStyle name="Currency 2 2 2 2 3 6 2 2 2" xfId="25172" xr:uid="{1ABA7B12-1980-441A-BA59-95436CF54220}"/>
    <cellStyle name="Currency 2 2 2 2 3 6 2 2 2 2" xfId="38864" xr:uid="{F5703A83-5DAE-4A0D-BABF-49848E4BAEB2}"/>
    <cellStyle name="Currency 2 2 2 2 3 6 2 2 2 3" xfId="53748" xr:uid="{AC41FDC8-7B27-430D-99DB-5361D7D713DA}"/>
    <cellStyle name="Currency 2 2 2 2 3 6 2 2 3" xfId="18328" xr:uid="{4ED8FFF2-75AD-4731-A6EE-5FA2E74D4D53}"/>
    <cellStyle name="Currency 2 2 2 2 3 6 2 2 4" xfId="32018" xr:uid="{FAFAF7F0-44CE-4E97-A2E6-8D3C02B7A0C2}"/>
    <cellStyle name="Currency 2 2 2 2 3 6 2 2 5" xfId="46902" xr:uid="{FCDF05DE-8D50-49FE-BC01-A682E462386D}"/>
    <cellStyle name="Currency 2 2 2 2 3 6 2 3" xfId="21750" xr:uid="{7D747D8C-7B01-4437-BE07-4F2271647973}"/>
    <cellStyle name="Currency 2 2 2 2 3 6 2 3 2" xfId="35442" xr:uid="{209B19FE-D36A-4673-9587-6B7066055D66}"/>
    <cellStyle name="Currency 2 2 2 2 3 6 2 3 3" xfId="50326" xr:uid="{4B9F18E1-D4FE-4A4F-A963-D32DFDC838CC}"/>
    <cellStyle name="Currency 2 2 2 2 3 6 2 4" xfId="14906" xr:uid="{AE1BE2FF-A028-414D-B8E0-BAA44B6270F1}"/>
    <cellStyle name="Currency 2 2 2 2 3 6 2 5" xfId="28596" xr:uid="{5BF5A983-28E5-4842-9F97-145732D7FDB6}"/>
    <cellStyle name="Currency 2 2 2 2 3 6 2 6" xfId="43480" xr:uid="{7D2A6C60-AB42-4F74-9523-F4FBE4A2C754}"/>
    <cellStyle name="Currency 2 2 2 2 3 6 3" xfId="9770" xr:uid="{7F8F5D22-386F-4D61-B639-197C9079AABE}"/>
    <cellStyle name="Currency 2 2 2 2 3 6 3 2" xfId="23460" xr:uid="{E2A146C6-70DC-49BE-809F-B91345C31519}"/>
    <cellStyle name="Currency 2 2 2 2 3 6 3 2 2" xfId="37152" xr:uid="{4BE8B21C-8AF3-4175-9CC5-A038AC3CA601}"/>
    <cellStyle name="Currency 2 2 2 2 3 6 3 2 3" xfId="52036" xr:uid="{714BCFB3-2205-4009-B138-D88CD3BEAD65}"/>
    <cellStyle name="Currency 2 2 2 2 3 6 3 3" xfId="16616" xr:uid="{492A8597-98C0-4060-99EA-31C4C8052AA5}"/>
    <cellStyle name="Currency 2 2 2 2 3 6 3 4" xfId="30306" xr:uid="{357DF081-E3CC-419C-B466-BE2500B16FDE}"/>
    <cellStyle name="Currency 2 2 2 2 3 6 3 5" xfId="45190" xr:uid="{6DDA9455-9D03-4E53-88FA-259495199BF3}"/>
    <cellStyle name="Currency 2 2 2 2 3 6 4" xfId="20038" xr:uid="{FA67D38B-6B11-44A3-AFEB-51801792372C}"/>
    <cellStyle name="Currency 2 2 2 2 3 6 4 2" xfId="33730" xr:uid="{5E2FF6D3-C0E2-4788-8705-030F54AF919B}"/>
    <cellStyle name="Currency 2 2 2 2 3 6 4 3" xfId="48614" xr:uid="{BF3A0267-C611-495F-B5C3-92E2BC36499D}"/>
    <cellStyle name="Currency 2 2 2 2 3 6 5" xfId="13194" xr:uid="{1400E25B-FC48-4600-9188-123F405B7C90}"/>
    <cellStyle name="Currency 2 2 2 2 3 6 6" xfId="26884" xr:uid="{13667C61-6C5D-47A9-96C1-3980833011E1}"/>
    <cellStyle name="Currency 2 2 2 2 3 6 7" xfId="41768" xr:uid="{1A63E9D2-9179-4CCE-B2B0-1B14327718DB}"/>
    <cellStyle name="Currency 2 2 2 2 3 7" xfId="6348" xr:uid="{5D74791A-117A-4A91-9A99-5814C8F39F88}"/>
    <cellStyle name="Currency 2 2 2 2 3 7 2" xfId="8061" xr:uid="{21AEC8E2-55FA-4B69-829D-F801BD9BE0EA}"/>
    <cellStyle name="Currency 2 2 2 2 3 7 2 2" xfId="11483" xr:uid="{7FBE5554-F053-469D-AEDF-CA4DD0627078}"/>
    <cellStyle name="Currency 2 2 2 2 3 7 2 2 2" xfId="25173" xr:uid="{041EC194-B794-44E5-9C6E-B17E0FEFF64E}"/>
    <cellStyle name="Currency 2 2 2 2 3 7 2 2 2 2" xfId="38865" xr:uid="{CABF609A-26A7-47E8-8B2B-EFCFA2B02AB2}"/>
    <cellStyle name="Currency 2 2 2 2 3 7 2 2 2 3" xfId="53749" xr:uid="{9F123435-A526-4DF9-A9E2-3ECE863DF870}"/>
    <cellStyle name="Currency 2 2 2 2 3 7 2 2 3" xfId="18329" xr:uid="{FC019595-C9F6-4AAF-BAA1-4EF5F2DC8BDA}"/>
    <cellStyle name="Currency 2 2 2 2 3 7 2 2 4" xfId="32019" xr:uid="{823CEBFE-61FB-43F4-A983-478FAE70BD08}"/>
    <cellStyle name="Currency 2 2 2 2 3 7 2 2 5" xfId="46903" xr:uid="{6A1ADBCC-E426-4C37-B706-40B819882271}"/>
    <cellStyle name="Currency 2 2 2 2 3 7 2 3" xfId="21751" xr:uid="{8E2877ED-4ECD-45CA-B1D4-1054EDCD4CC6}"/>
    <cellStyle name="Currency 2 2 2 2 3 7 2 3 2" xfId="35443" xr:uid="{228FCD0F-3A2C-40BE-9919-A690EF185C16}"/>
    <cellStyle name="Currency 2 2 2 2 3 7 2 3 3" xfId="50327" xr:uid="{24FEB098-F1B4-4F65-BDFB-9F9CE812D4FF}"/>
    <cellStyle name="Currency 2 2 2 2 3 7 2 4" xfId="14907" xr:uid="{1D1E977A-88A9-4B64-A323-3C22E98E0D6A}"/>
    <cellStyle name="Currency 2 2 2 2 3 7 2 5" xfId="28597" xr:uid="{75823FF9-67B3-46E4-B367-7F2EAAE9E589}"/>
    <cellStyle name="Currency 2 2 2 2 3 7 2 6" xfId="43481" xr:uid="{E1EF1C42-D5C0-40ED-B0EE-B39E8CBC8BB3}"/>
    <cellStyle name="Currency 2 2 2 2 3 7 3" xfId="9771" xr:uid="{7A796676-EA65-4018-9068-0E81C213F271}"/>
    <cellStyle name="Currency 2 2 2 2 3 7 3 2" xfId="23461" xr:uid="{951C9F11-92BE-48E2-8422-31D61A9B1ACA}"/>
    <cellStyle name="Currency 2 2 2 2 3 7 3 2 2" xfId="37153" xr:uid="{B0349912-D320-49E3-AA23-180710A33716}"/>
    <cellStyle name="Currency 2 2 2 2 3 7 3 2 3" xfId="52037" xr:uid="{C483682A-247B-4C1E-AD69-7B61FB4A53CF}"/>
    <cellStyle name="Currency 2 2 2 2 3 7 3 3" xfId="16617" xr:uid="{D201B083-B488-41D3-BC86-0A6534BED3C6}"/>
    <cellStyle name="Currency 2 2 2 2 3 7 3 4" xfId="30307" xr:uid="{4441FB23-A330-4A14-9B5A-06D806496BD8}"/>
    <cellStyle name="Currency 2 2 2 2 3 7 3 5" xfId="45191" xr:uid="{1FB24E16-E476-48F0-817C-3710807CDBF2}"/>
    <cellStyle name="Currency 2 2 2 2 3 7 4" xfId="20039" xr:uid="{DE54F991-9BDA-4BA1-9BD4-F43E86E6514E}"/>
    <cellStyle name="Currency 2 2 2 2 3 7 4 2" xfId="33731" xr:uid="{A3689F31-CD48-4C31-BA07-3170A60082EB}"/>
    <cellStyle name="Currency 2 2 2 2 3 7 4 3" xfId="48615" xr:uid="{C5DD5876-5183-4EA0-ADCB-3975299385EE}"/>
    <cellStyle name="Currency 2 2 2 2 3 7 5" xfId="13195" xr:uid="{5B216A77-7263-4418-92BD-A1E72EBD0CD9}"/>
    <cellStyle name="Currency 2 2 2 2 3 7 6" xfId="26885" xr:uid="{B5AFE945-CD5E-4DC7-820C-B12760270296}"/>
    <cellStyle name="Currency 2 2 2 2 3 7 7" xfId="41769" xr:uid="{996FBE91-C578-4CAB-8580-A354E55C5397}"/>
    <cellStyle name="Currency 2 2 2 2 3 8" xfId="8032" xr:uid="{34A9A848-049B-41BC-AEF0-210572B29A6D}"/>
    <cellStyle name="Currency 2 2 2 2 3 8 2" xfId="11454" xr:uid="{103B3908-A112-435D-8921-F8BE598611EC}"/>
    <cellStyle name="Currency 2 2 2 2 3 8 2 2" xfId="25144" xr:uid="{1757C55D-5208-40A6-BD59-DC1C60545D56}"/>
    <cellStyle name="Currency 2 2 2 2 3 8 2 2 2" xfId="38836" xr:uid="{6746E9F0-08F9-4BF5-88B6-D479E9352661}"/>
    <cellStyle name="Currency 2 2 2 2 3 8 2 2 3" xfId="53720" xr:uid="{88D6B608-70D7-44C7-82DE-F247D327674D}"/>
    <cellStyle name="Currency 2 2 2 2 3 8 2 3" xfId="18300" xr:uid="{37330AA8-BA8D-49D8-AF74-F5B104BE3341}"/>
    <cellStyle name="Currency 2 2 2 2 3 8 2 4" xfId="31990" xr:uid="{1D36F60A-234B-41E5-95E0-141578FC1567}"/>
    <cellStyle name="Currency 2 2 2 2 3 8 2 5" xfId="46874" xr:uid="{5C5C60BD-BB0C-4AFD-B628-9FFD9A66969E}"/>
    <cellStyle name="Currency 2 2 2 2 3 8 3" xfId="21722" xr:uid="{54A997C9-A3EE-4A36-AED5-12F1C5AAE368}"/>
    <cellStyle name="Currency 2 2 2 2 3 8 3 2" xfId="35414" xr:uid="{3AC72A26-FFAF-4D3C-80E2-30A436BE7950}"/>
    <cellStyle name="Currency 2 2 2 2 3 8 3 3" xfId="50298" xr:uid="{82E54331-BD81-4265-AF83-472FFCC85252}"/>
    <cellStyle name="Currency 2 2 2 2 3 8 4" xfId="14878" xr:uid="{92C37604-A6DB-44F2-9177-B5C86AB421BF}"/>
    <cellStyle name="Currency 2 2 2 2 3 8 5" xfId="28568" xr:uid="{AD28526F-2700-4FD3-BF7D-F02595797EDF}"/>
    <cellStyle name="Currency 2 2 2 2 3 8 6" xfId="43452" xr:uid="{D1A994A2-04F3-4ACB-873D-A12DAF283506}"/>
    <cellStyle name="Currency 2 2 2 2 3 9" xfId="9742" xr:uid="{12675EEF-CBFD-44CD-8FC2-36C32CF166B9}"/>
    <cellStyle name="Currency 2 2 2 2 3 9 2" xfId="23432" xr:uid="{C633E2EF-F2E7-4F91-98F8-8543799BD1EA}"/>
    <cellStyle name="Currency 2 2 2 2 3 9 2 2" xfId="37124" xr:uid="{422DCA61-F57E-4E1C-B480-8982AD0728EA}"/>
    <cellStyle name="Currency 2 2 2 2 3 9 2 3" xfId="52008" xr:uid="{F1B98FB4-D6CE-4409-AC80-4453FFB1959C}"/>
    <cellStyle name="Currency 2 2 2 2 3 9 3" xfId="16588" xr:uid="{B62B9D62-3D2F-41EC-B136-A8525C7B9F41}"/>
    <cellStyle name="Currency 2 2 2 2 3 9 4" xfId="30278" xr:uid="{837443FB-2DFE-4C8D-BA00-07FF907FAEDE}"/>
    <cellStyle name="Currency 2 2 2 2 3 9 5" xfId="45162" xr:uid="{6557C52E-D7FA-4804-8516-6AA4CCCE6C17}"/>
    <cellStyle name="Currency 2 2 2 2 4" xfId="6349" xr:uid="{187DD6ED-ED03-404A-8378-B10F380BABB1}"/>
    <cellStyle name="Currency 2 2 2 2 4 10" xfId="13196" xr:uid="{3D7A3608-D97A-49F5-9C4B-3DDF4ECE548A}"/>
    <cellStyle name="Currency 2 2 2 2 4 11" xfId="26886" xr:uid="{544160B2-1C1F-480F-A8E4-A61691F23D1B}"/>
    <cellStyle name="Currency 2 2 2 2 4 12" xfId="41770" xr:uid="{A637FA0A-A961-4BDB-9C49-0A33354D0D9D}"/>
    <cellStyle name="Currency 2 2 2 2 4 2" xfId="6350" xr:uid="{12990F8C-59C1-48BF-A054-7F5BED8EBAD3}"/>
    <cellStyle name="Currency 2 2 2 2 4 2 10" xfId="41771" xr:uid="{49824CAE-5E29-4250-A68E-D5EB734B1088}"/>
    <cellStyle name="Currency 2 2 2 2 4 2 2" xfId="6351" xr:uid="{1FCFA413-8B95-42C8-B588-8C44B516CC31}"/>
    <cellStyle name="Currency 2 2 2 2 4 2 2 2" xfId="6352" xr:uid="{753F7F9C-1034-4F57-9BC7-6EB6C7F32954}"/>
    <cellStyle name="Currency 2 2 2 2 4 2 2 2 2" xfId="8065" xr:uid="{C6BBD99A-8950-40D3-9C8C-FA4323798C56}"/>
    <cellStyle name="Currency 2 2 2 2 4 2 2 2 2 2" xfId="11487" xr:uid="{D17867DA-897E-456D-9BBC-8A3AE78E9715}"/>
    <cellStyle name="Currency 2 2 2 2 4 2 2 2 2 2 2" xfId="25177" xr:uid="{583BB5B1-7424-499F-8463-68CB86ADC470}"/>
    <cellStyle name="Currency 2 2 2 2 4 2 2 2 2 2 2 2" xfId="38869" xr:uid="{D1247BC1-DD78-4C90-8924-2705B8447FBA}"/>
    <cellStyle name="Currency 2 2 2 2 4 2 2 2 2 2 2 3" xfId="53753" xr:uid="{5B2DC223-98ED-4BD6-A539-CF0F9407E9A0}"/>
    <cellStyle name="Currency 2 2 2 2 4 2 2 2 2 2 3" xfId="18333" xr:uid="{02734087-8C2F-4518-AF00-60DF69EB80BA}"/>
    <cellStyle name="Currency 2 2 2 2 4 2 2 2 2 2 4" xfId="32023" xr:uid="{B3AE9CDC-6CD1-4914-8D75-A773CF249CD6}"/>
    <cellStyle name="Currency 2 2 2 2 4 2 2 2 2 2 5" xfId="46907" xr:uid="{E0BCEB0F-5119-483E-A76A-0B9263833D25}"/>
    <cellStyle name="Currency 2 2 2 2 4 2 2 2 2 3" xfId="21755" xr:uid="{11489944-B051-4FF6-8613-E8FCFE5E5EBB}"/>
    <cellStyle name="Currency 2 2 2 2 4 2 2 2 2 3 2" xfId="35447" xr:uid="{58377306-4DB7-4200-BD81-12A19EDEB264}"/>
    <cellStyle name="Currency 2 2 2 2 4 2 2 2 2 3 3" xfId="50331" xr:uid="{A85B12A0-6D8F-4EA6-A9EB-5844E6D8FEF5}"/>
    <cellStyle name="Currency 2 2 2 2 4 2 2 2 2 4" xfId="14911" xr:uid="{4ADEA3CD-FB1D-4C21-B2C3-6A92D615FD5C}"/>
    <cellStyle name="Currency 2 2 2 2 4 2 2 2 2 5" xfId="28601" xr:uid="{57FD4DDA-0540-4145-A033-9A310017305C}"/>
    <cellStyle name="Currency 2 2 2 2 4 2 2 2 2 6" xfId="43485" xr:uid="{B8A4CA4C-B4FC-4783-812C-95A71C909E07}"/>
    <cellStyle name="Currency 2 2 2 2 4 2 2 2 3" xfId="9775" xr:uid="{A4600549-7572-4444-BCCC-36692DA0B267}"/>
    <cellStyle name="Currency 2 2 2 2 4 2 2 2 3 2" xfId="23465" xr:uid="{9A660D21-3B12-4097-882C-DAF420023258}"/>
    <cellStyle name="Currency 2 2 2 2 4 2 2 2 3 2 2" xfId="37157" xr:uid="{0924184E-6D13-4827-A8E0-FD202E9B488F}"/>
    <cellStyle name="Currency 2 2 2 2 4 2 2 2 3 2 3" xfId="52041" xr:uid="{48AAB8E0-ABAA-446E-A32A-A74A54A3A85A}"/>
    <cellStyle name="Currency 2 2 2 2 4 2 2 2 3 3" xfId="16621" xr:uid="{F9F706E6-E0ED-4E34-9BB9-EFA2D5AA82F8}"/>
    <cellStyle name="Currency 2 2 2 2 4 2 2 2 3 4" xfId="30311" xr:uid="{EA54B345-EEE0-4B25-83D1-583FBB65251A}"/>
    <cellStyle name="Currency 2 2 2 2 4 2 2 2 3 5" xfId="45195" xr:uid="{87BDBE1C-5C0D-4951-B573-36E661AB1FA3}"/>
    <cellStyle name="Currency 2 2 2 2 4 2 2 2 4" xfId="20043" xr:uid="{3FDB8BC3-126B-4127-BA70-4A99FB5B82FE}"/>
    <cellStyle name="Currency 2 2 2 2 4 2 2 2 4 2" xfId="33735" xr:uid="{1FED1508-D685-4FF5-AEB9-B123364197E1}"/>
    <cellStyle name="Currency 2 2 2 2 4 2 2 2 4 3" xfId="48619" xr:uid="{E8F05AD6-19A8-4250-9829-1EFB99B26C91}"/>
    <cellStyle name="Currency 2 2 2 2 4 2 2 2 5" xfId="13199" xr:uid="{13FD4630-4880-476D-AE1A-2F6B47BE7769}"/>
    <cellStyle name="Currency 2 2 2 2 4 2 2 2 6" xfId="26889" xr:uid="{CBDD87D9-5C60-4766-85A6-0079BB08FF03}"/>
    <cellStyle name="Currency 2 2 2 2 4 2 2 2 7" xfId="41773" xr:uid="{CC9B1772-2A17-47E9-BF4B-7002446088FD}"/>
    <cellStyle name="Currency 2 2 2 2 4 2 2 3" xfId="8064" xr:uid="{63AA1DA6-9619-4E28-AE7F-858FF0CE457F}"/>
    <cellStyle name="Currency 2 2 2 2 4 2 2 3 2" xfId="11486" xr:uid="{8FC9CEB8-55BE-4FC4-A4C7-9D00FD6775A6}"/>
    <cellStyle name="Currency 2 2 2 2 4 2 2 3 2 2" xfId="25176" xr:uid="{E8A8C826-29AF-48C9-AAD1-484191E663E0}"/>
    <cellStyle name="Currency 2 2 2 2 4 2 2 3 2 2 2" xfId="38868" xr:uid="{3CE9765C-7B90-4D45-90F0-A9CE49E49C63}"/>
    <cellStyle name="Currency 2 2 2 2 4 2 2 3 2 2 3" xfId="53752" xr:uid="{79539A18-AD9F-4BF8-9971-566E07469A04}"/>
    <cellStyle name="Currency 2 2 2 2 4 2 2 3 2 3" xfId="18332" xr:uid="{C902FEA6-C964-4191-8E47-A9676279C812}"/>
    <cellStyle name="Currency 2 2 2 2 4 2 2 3 2 4" xfId="32022" xr:uid="{F26BF39D-A279-4DF7-A236-91488D287893}"/>
    <cellStyle name="Currency 2 2 2 2 4 2 2 3 2 5" xfId="46906" xr:uid="{C447060E-993E-428C-9203-B17EF6AC3699}"/>
    <cellStyle name="Currency 2 2 2 2 4 2 2 3 3" xfId="21754" xr:uid="{AC8804C2-0AFA-4422-AC7B-0FBD8C253C3E}"/>
    <cellStyle name="Currency 2 2 2 2 4 2 2 3 3 2" xfId="35446" xr:uid="{08721763-66A7-46AF-A5B7-6874761596D7}"/>
    <cellStyle name="Currency 2 2 2 2 4 2 2 3 3 3" xfId="50330" xr:uid="{ED5A99DF-E7C0-4349-9EA6-65C6B7102AAB}"/>
    <cellStyle name="Currency 2 2 2 2 4 2 2 3 4" xfId="14910" xr:uid="{69528975-B481-46AC-ADDD-AA865417CBA1}"/>
    <cellStyle name="Currency 2 2 2 2 4 2 2 3 5" xfId="28600" xr:uid="{1D0B1AA5-40D1-4C1B-B718-C832A9852CA1}"/>
    <cellStyle name="Currency 2 2 2 2 4 2 2 3 6" xfId="43484" xr:uid="{13C86EBD-918D-4034-B270-A126110BC576}"/>
    <cellStyle name="Currency 2 2 2 2 4 2 2 4" xfId="9774" xr:uid="{D2499C8D-3EE4-4B61-9784-985EA0C09047}"/>
    <cellStyle name="Currency 2 2 2 2 4 2 2 4 2" xfId="23464" xr:uid="{AD9ADD83-495C-4B75-B053-E548EB5212B0}"/>
    <cellStyle name="Currency 2 2 2 2 4 2 2 4 2 2" xfId="37156" xr:uid="{26A04F93-CA6D-4D4B-AF91-B2DA771EC623}"/>
    <cellStyle name="Currency 2 2 2 2 4 2 2 4 2 3" xfId="52040" xr:uid="{F775719E-2906-44A6-966F-F586092575EC}"/>
    <cellStyle name="Currency 2 2 2 2 4 2 2 4 3" xfId="16620" xr:uid="{F892F3B7-0C92-49AF-BE0F-C7F5882E4151}"/>
    <cellStyle name="Currency 2 2 2 2 4 2 2 4 4" xfId="30310" xr:uid="{A9B33873-5615-4959-9572-759096ADC8C2}"/>
    <cellStyle name="Currency 2 2 2 2 4 2 2 4 5" xfId="45194" xr:uid="{D7F3C4A4-CA57-4B67-9094-486135DD9A0F}"/>
    <cellStyle name="Currency 2 2 2 2 4 2 2 5" xfId="20042" xr:uid="{EB5DE49A-34DE-4351-9A53-5E973F82C769}"/>
    <cellStyle name="Currency 2 2 2 2 4 2 2 5 2" xfId="33734" xr:uid="{B3D4E37C-48AF-45B9-BE84-631022E31FE2}"/>
    <cellStyle name="Currency 2 2 2 2 4 2 2 5 3" xfId="48618" xr:uid="{69BD26CA-88F8-4AB9-B915-11D1C7E81F96}"/>
    <cellStyle name="Currency 2 2 2 2 4 2 2 6" xfId="13198" xr:uid="{B0808172-52FD-4EA8-A5DF-D393DEC62E74}"/>
    <cellStyle name="Currency 2 2 2 2 4 2 2 7" xfId="26888" xr:uid="{2649826A-F82C-47E4-8322-7DAC6019C90C}"/>
    <cellStyle name="Currency 2 2 2 2 4 2 2 8" xfId="41772" xr:uid="{F9E06768-86F2-4F8F-A449-1407AB681482}"/>
    <cellStyle name="Currency 2 2 2 2 4 2 3" xfId="6353" xr:uid="{2E9D4C7A-888F-425D-94EC-954245C58741}"/>
    <cellStyle name="Currency 2 2 2 2 4 2 3 2" xfId="8066" xr:uid="{CA6D2065-7390-46C4-B8B2-C1267EA5C10A}"/>
    <cellStyle name="Currency 2 2 2 2 4 2 3 2 2" xfId="11488" xr:uid="{47EA6AF3-C702-4A13-AED7-B8EDD76709D5}"/>
    <cellStyle name="Currency 2 2 2 2 4 2 3 2 2 2" xfId="25178" xr:uid="{80971A2C-5B0D-4AAA-9965-5831FE093CB5}"/>
    <cellStyle name="Currency 2 2 2 2 4 2 3 2 2 2 2" xfId="38870" xr:uid="{7564C199-810F-4129-8F7E-2CA48546242D}"/>
    <cellStyle name="Currency 2 2 2 2 4 2 3 2 2 2 3" xfId="53754" xr:uid="{34B5D8DD-7BEE-4315-9BCD-EBEB3A5FBB98}"/>
    <cellStyle name="Currency 2 2 2 2 4 2 3 2 2 3" xfId="18334" xr:uid="{34CC2F19-FA95-444E-A1AA-D754FCFADC71}"/>
    <cellStyle name="Currency 2 2 2 2 4 2 3 2 2 4" xfId="32024" xr:uid="{E7D8C1F7-5694-493E-95B9-6D66F1DF65FF}"/>
    <cellStyle name="Currency 2 2 2 2 4 2 3 2 2 5" xfId="46908" xr:uid="{015E2C6E-D1F3-4458-8941-1D1B5C4E0478}"/>
    <cellStyle name="Currency 2 2 2 2 4 2 3 2 3" xfId="21756" xr:uid="{ACE68375-46D3-4D3E-A030-D587AF07805B}"/>
    <cellStyle name="Currency 2 2 2 2 4 2 3 2 3 2" xfId="35448" xr:uid="{B6A98CB9-38A2-4F10-9E32-D8CBA11E0840}"/>
    <cellStyle name="Currency 2 2 2 2 4 2 3 2 3 3" xfId="50332" xr:uid="{A0ECA1AB-E66A-4761-8700-10E70CD27700}"/>
    <cellStyle name="Currency 2 2 2 2 4 2 3 2 4" xfId="14912" xr:uid="{E86CF9F8-5812-4452-9790-7B76C203E33E}"/>
    <cellStyle name="Currency 2 2 2 2 4 2 3 2 5" xfId="28602" xr:uid="{B2C9514D-35C9-4D56-A717-466080033028}"/>
    <cellStyle name="Currency 2 2 2 2 4 2 3 2 6" xfId="43486" xr:uid="{895FCD4B-0104-46C2-9CC7-3D1BABF3C337}"/>
    <cellStyle name="Currency 2 2 2 2 4 2 3 3" xfId="9776" xr:uid="{BFF517E7-55E7-457D-86DA-A3F04FECD94D}"/>
    <cellStyle name="Currency 2 2 2 2 4 2 3 3 2" xfId="23466" xr:uid="{DECD92C9-FEA8-42D1-BEED-08EC8EC0709D}"/>
    <cellStyle name="Currency 2 2 2 2 4 2 3 3 2 2" xfId="37158" xr:uid="{B1F49D5B-4ACF-4144-8175-C80212AA4104}"/>
    <cellStyle name="Currency 2 2 2 2 4 2 3 3 2 3" xfId="52042" xr:uid="{A78CB318-9FC3-4FCA-9884-86B65E7FD0C7}"/>
    <cellStyle name="Currency 2 2 2 2 4 2 3 3 3" xfId="16622" xr:uid="{7A032D0A-B318-4181-9F07-784D02C06595}"/>
    <cellStyle name="Currency 2 2 2 2 4 2 3 3 4" xfId="30312" xr:uid="{037A354D-69DB-47C7-972F-78EC4943D0D5}"/>
    <cellStyle name="Currency 2 2 2 2 4 2 3 3 5" xfId="45196" xr:uid="{219CF5BA-B547-4443-AFBF-DE56E458D53A}"/>
    <cellStyle name="Currency 2 2 2 2 4 2 3 4" xfId="20044" xr:uid="{7051F32B-1BE1-4C66-A346-13B0577E5132}"/>
    <cellStyle name="Currency 2 2 2 2 4 2 3 4 2" xfId="33736" xr:uid="{172240CE-51A9-489F-9322-A757B2151A2C}"/>
    <cellStyle name="Currency 2 2 2 2 4 2 3 4 3" xfId="48620" xr:uid="{68153BFE-AD0C-4FEA-BB01-494C36C3BE2B}"/>
    <cellStyle name="Currency 2 2 2 2 4 2 3 5" xfId="13200" xr:uid="{FA5CFB7E-187C-451C-BF9B-F91589AC6B6D}"/>
    <cellStyle name="Currency 2 2 2 2 4 2 3 6" xfId="26890" xr:uid="{CFF8D072-D720-4CAC-93DE-884338C8E2C4}"/>
    <cellStyle name="Currency 2 2 2 2 4 2 3 7" xfId="41774" xr:uid="{950A50D9-8B50-4E19-9FC3-352FE7BB196C}"/>
    <cellStyle name="Currency 2 2 2 2 4 2 4" xfId="6354" xr:uid="{B7A95B42-CC8E-4FE4-9F49-87F88F9FCC76}"/>
    <cellStyle name="Currency 2 2 2 2 4 2 4 2" xfId="8067" xr:uid="{C118F9F6-1B2B-488A-83CB-37DA0E389C35}"/>
    <cellStyle name="Currency 2 2 2 2 4 2 4 2 2" xfId="11489" xr:uid="{75361AB2-26A4-403C-8AF0-7B7212D63341}"/>
    <cellStyle name="Currency 2 2 2 2 4 2 4 2 2 2" xfId="25179" xr:uid="{16497FF5-7E4B-4542-96DB-F9770343DDBA}"/>
    <cellStyle name="Currency 2 2 2 2 4 2 4 2 2 2 2" xfId="38871" xr:uid="{C15BD378-7D63-4B71-9183-F67DF5A755FE}"/>
    <cellStyle name="Currency 2 2 2 2 4 2 4 2 2 2 3" xfId="53755" xr:uid="{36FEE7AF-D719-4E0A-A8A5-5D75F56EFEE2}"/>
    <cellStyle name="Currency 2 2 2 2 4 2 4 2 2 3" xfId="18335" xr:uid="{D1962BD8-2840-415C-9A43-39AF383096D5}"/>
    <cellStyle name="Currency 2 2 2 2 4 2 4 2 2 4" xfId="32025" xr:uid="{D006CDA6-6C4B-4376-AD72-500218B4A367}"/>
    <cellStyle name="Currency 2 2 2 2 4 2 4 2 2 5" xfId="46909" xr:uid="{D790C551-5398-473F-ACAE-C181B157BE35}"/>
    <cellStyle name="Currency 2 2 2 2 4 2 4 2 3" xfId="21757" xr:uid="{D58DED49-505B-48DD-82E4-D1F501911F70}"/>
    <cellStyle name="Currency 2 2 2 2 4 2 4 2 3 2" xfId="35449" xr:uid="{4E5329F8-8E22-4215-A597-9580976AA3C5}"/>
    <cellStyle name="Currency 2 2 2 2 4 2 4 2 3 3" xfId="50333" xr:uid="{029269C3-E450-41BF-A401-9C749E5EC0DA}"/>
    <cellStyle name="Currency 2 2 2 2 4 2 4 2 4" xfId="14913" xr:uid="{9A45F014-DBC2-4A19-B1D7-C93DA8A6ED6C}"/>
    <cellStyle name="Currency 2 2 2 2 4 2 4 2 5" xfId="28603" xr:uid="{EEB496FE-7636-441A-899E-645337828067}"/>
    <cellStyle name="Currency 2 2 2 2 4 2 4 2 6" xfId="43487" xr:uid="{05EC7BC2-A671-4051-8843-B3A403EC7518}"/>
    <cellStyle name="Currency 2 2 2 2 4 2 4 3" xfId="9777" xr:uid="{6BD3BE99-C64D-464E-9933-45F5F98F9E9C}"/>
    <cellStyle name="Currency 2 2 2 2 4 2 4 3 2" xfId="23467" xr:uid="{BDE5D09C-E5A9-4EB4-BA4B-3434574E5837}"/>
    <cellStyle name="Currency 2 2 2 2 4 2 4 3 2 2" xfId="37159" xr:uid="{E63DF358-3667-446C-8E23-894287BCBDE5}"/>
    <cellStyle name="Currency 2 2 2 2 4 2 4 3 2 3" xfId="52043" xr:uid="{DBE8E568-3E04-4996-94A6-5DA78DF4D122}"/>
    <cellStyle name="Currency 2 2 2 2 4 2 4 3 3" xfId="16623" xr:uid="{2548A37C-4942-4EBC-885D-9A3848DC62AB}"/>
    <cellStyle name="Currency 2 2 2 2 4 2 4 3 4" xfId="30313" xr:uid="{DA046880-AF64-4E7F-B8A4-45E9BE187C87}"/>
    <cellStyle name="Currency 2 2 2 2 4 2 4 3 5" xfId="45197" xr:uid="{B77D90F4-A5BB-4D57-8C51-C3FC4246DDF1}"/>
    <cellStyle name="Currency 2 2 2 2 4 2 4 4" xfId="20045" xr:uid="{85D7FC61-4429-4720-B9F8-426D5CE02361}"/>
    <cellStyle name="Currency 2 2 2 2 4 2 4 4 2" xfId="33737" xr:uid="{2581D8A1-AAB9-435F-A54A-DA16859D0F6C}"/>
    <cellStyle name="Currency 2 2 2 2 4 2 4 4 3" xfId="48621" xr:uid="{87B708BA-0E21-443E-A8F1-2DBC8D454B17}"/>
    <cellStyle name="Currency 2 2 2 2 4 2 4 5" xfId="13201" xr:uid="{C2FCD9C9-E002-4681-950F-CE3FE6F7B42B}"/>
    <cellStyle name="Currency 2 2 2 2 4 2 4 6" xfId="26891" xr:uid="{7859A1BB-4DC2-48A4-9A1E-2EC6070B8954}"/>
    <cellStyle name="Currency 2 2 2 2 4 2 4 7" xfId="41775" xr:uid="{A1E90ECA-6F9F-4F4F-97CA-3A4A762C6AF4}"/>
    <cellStyle name="Currency 2 2 2 2 4 2 5" xfId="8063" xr:uid="{7A12BC10-9048-453B-B299-4A87CFF3655E}"/>
    <cellStyle name="Currency 2 2 2 2 4 2 5 2" xfId="11485" xr:uid="{6B22D248-1FC1-4724-80A3-4A2AC1181241}"/>
    <cellStyle name="Currency 2 2 2 2 4 2 5 2 2" xfId="25175" xr:uid="{6F790C6B-481B-4495-AE0E-54D2A6FAC106}"/>
    <cellStyle name="Currency 2 2 2 2 4 2 5 2 2 2" xfId="38867" xr:uid="{93EAA113-260F-4DB0-8F27-D158CE39AB2C}"/>
    <cellStyle name="Currency 2 2 2 2 4 2 5 2 2 3" xfId="53751" xr:uid="{1C4B1205-F306-4A02-A34A-D341820AEF93}"/>
    <cellStyle name="Currency 2 2 2 2 4 2 5 2 3" xfId="18331" xr:uid="{D0232D30-1A1F-4865-8087-A815F15BF251}"/>
    <cellStyle name="Currency 2 2 2 2 4 2 5 2 4" xfId="32021" xr:uid="{16A5B569-638F-4B4E-AD7C-B231FB384B81}"/>
    <cellStyle name="Currency 2 2 2 2 4 2 5 2 5" xfId="46905" xr:uid="{A2DD1F5D-C7A0-4A97-897F-CE2172174B89}"/>
    <cellStyle name="Currency 2 2 2 2 4 2 5 3" xfId="21753" xr:uid="{5DCFEEA4-F9F5-4D18-AFC2-6C2B8CCD6E6C}"/>
    <cellStyle name="Currency 2 2 2 2 4 2 5 3 2" xfId="35445" xr:uid="{E52D73E0-6BB1-46C4-A71E-6C7F7239A4E0}"/>
    <cellStyle name="Currency 2 2 2 2 4 2 5 3 3" xfId="50329" xr:uid="{61E7168D-C44D-4377-A625-4FCBFEB5238E}"/>
    <cellStyle name="Currency 2 2 2 2 4 2 5 4" xfId="14909" xr:uid="{9EEF4A0F-AF44-4941-9521-6D7C17428B70}"/>
    <cellStyle name="Currency 2 2 2 2 4 2 5 5" xfId="28599" xr:uid="{5ACB4884-1355-4D59-BEE4-1D8B17A46BB8}"/>
    <cellStyle name="Currency 2 2 2 2 4 2 5 6" xfId="43483" xr:uid="{74B1A685-14E7-4B30-ABA5-7863F9B6078A}"/>
    <cellStyle name="Currency 2 2 2 2 4 2 6" xfId="9773" xr:uid="{47652317-E921-43D0-B2E5-990C9F35B6D1}"/>
    <cellStyle name="Currency 2 2 2 2 4 2 6 2" xfId="23463" xr:uid="{A29A9F7C-956F-4F1B-9B3F-D2C1B52F578B}"/>
    <cellStyle name="Currency 2 2 2 2 4 2 6 2 2" xfId="37155" xr:uid="{3876F697-BD91-4E2C-AE7B-95123905593E}"/>
    <cellStyle name="Currency 2 2 2 2 4 2 6 2 3" xfId="52039" xr:uid="{66A0908D-B69C-41A8-8B75-0E09B5DE2236}"/>
    <cellStyle name="Currency 2 2 2 2 4 2 6 3" xfId="16619" xr:uid="{D3D967B9-E029-4A13-B50B-EAF24CC4F125}"/>
    <cellStyle name="Currency 2 2 2 2 4 2 6 4" xfId="30309" xr:uid="{25459BA1-0556-47BB-8741-D9A9A35ED291}"/>
    <cellStyle name="Currency 2 2 2 2 4 2 6 5" xfId="45193" xr:uid="{47CD3329-C145-4823-A4B4-85B34D8962E4}"/>
    <cellStyle name="Currency 2 2 2 2 4 2 7" xfId="20041" xr:uid="{12348DCC-B40F-42C4-84D0-4B4EA6065599}"/>
    <cellStyle name="Currency 2 2 2 2 4 2 7 2" xfId="33733" xr:uid="{3240EB33-54A2-4899-A5A4-B87D1E9DF243}"/>
    <cellStyle name="Currency 2 2 2 2 4 2 7 3" xfId="48617" xr:uid="{3A22AC8B-23A2-49E7-89D0-219A4E3EC08C}"/>
    <cellStyle name="Currency 2 2 2 2 4 2 8" xfId="13197" xr:uid="{6982F92D-FF0B-4F2D-8ACA-59E54E48D7E2}"/>
    <cellStyle name="Currency 2 2 2 2 4 2 9" xfId="26887" xr:uid="{77439C68-F944-48EF-BCCA-CB3FCEEABB23}"/>
    <cellStyle name="Currency 2 2 2 2 4 3" xfId="6355" xr:uid="{E23554E8-467F-40ED-80B8-932C91C97650}"/>
    <cellStyle name="Currency 2 2 2 2 4 3 10" xfId="41776" xr:uid="{A886BC36-4C28-4942-AD07-11056C6DB787}"/>
    <cellStyle name="Currency 2 2 2 2 4 3 2" xfId="6356" xr:uid="{740EE1E8-D6D1-4213-9C51-678C41417819}"/>
    <cellStyle name="Currency 2 2 2 2 4 3 2 2" xfId="6357" xr:uid="{AFD8A68C-A71E-4AD4-985C-A9C345A30DC3}"/>
    <cellStyle name="Currency 2 2 2 2 4 3 2 2 2" xfId="8070" xr:uid="{9FCE1BA0-0226-474D-9FCE-C3E887863C3F}"/>
    <cellStyle name="Currency 2 2 2 2 4 3 2 2 2 2" xfId="11492" xr:uid="{414FADC6-F305-4A22-9950-86C32EA201BC}"/>
    <cellStyle name="Currency 2 2 2 2 4 3 2 2 2 2 2" xfId="25182" xr:uid="{4B3777AF-5AE2-44B8-A2AD-5AE3D353B485}"/>
    <cellStyle name="Currency 2 2 2 2 4 3 2 2 2 2 2 2" xfId="38874" xr:uid="{5367E33D-7169-4CA2-9D96-6425CE3C33F2}"/>
    <cellStyle name="Currency 2 2 2 2 4 3 2 2 2 2 2 3" xfId="53758" xr:uid="{66DD7F1D-4B85-4B57-B0B7-F66BCC85FA3C}"/>
    <cellStyle name="Currency 2 2 2 2 4 3 2 2 2 2 3" xfId="18338" xr:uid="{7645B039-5DEB-444C-882E-7703DFA2776F}"/>
    <cellStyle name="Currency 2 2 2 2 4 3 2 2 2 2 4" xfId="32028" xr:uid="{CEDE4882-1BB4-4A75-96F2-812E3AEE2780}"/>
    <cellStyle name="Currency 2 2 2 2 4 3 2 2 2 2 5" xfId="46912" xr:uid="{203E8747-9992-4F7E-9048-B8304160934B}"/>
    <cellStyle name="Currency 2 2 2 2 4 3 2 2 2 3" xfId="21760" xr:uid="{7FE8BC33-4ABA-45E4-BB44-FFBF83F61F10}"/>
    <cellStyle name="Currency 2 2 2 2 4 3 2 2 2 3 2" xfId="35452" xr:uid="{690AD2ED-CF8E-4B1A-AB33-B92096CBC7B0}"/>
    <cellStyle name="Currency 2 2 2 2 4 3 2 2 2 3 3" xfId="50336" xr:uid="{6349C96C-94F4-4988-9DDC-EF66C1136EFC}"/>
    <cellStyle name="Currency 2 2 2 2 4 3 2 2 2 4" xfId="14916" xr:uid="{438959D9-11FA-4AEA-8BA8-4445C0277AC3}"/>
    <cellStyle name="Currency 2 2 2 2 4 3 2 2 2 5" xfId="28606" xr:uid="{DCECC232-41E6-4EB1-A719-4B8875081713}"/>
    <cellStyle name="Currency 2 2 2 2 4 3 2 2 2 6" xfId="43490" xr:uid="{D63DFCF9-D26E-4FD7-B631-F7799E2EE809}"/>
    <cellStyle name="Currency 2 2 2 2 4 3 2 2 3" xfId="9780" xr:uid="{CBBB9B9C-364F-46F5-AE25-DF830622FFDB}"/>
    <cellStyle name="Currency 2 2 2 2 4 3 2 2 3 2" xfId="23470" xr:uid="{925118AF-4782-4A00-9AB1-2D8075E550F2}"/>
    <cellStyle name="Currency 2 2 2 2 4 3 2 2 3 2 2" xfId="37162" xr:uid="{C11E6B71-5A1E-46BE-ABF2-C88F0E7E5F89}"/>
    <cellStyle name="Currency 2 2 2 2 4 3 2 2 3 2 3" xfId="52046" xr:uid="{0B6AB300-E660-473D-85B8-407072721D05}"/>
    <cellStyle name="Currency 2 2 2 2 4 3 2 2 3 3" xfId="16626" xr:uid="{FC8DC639-2BC9-4B6B-A053-C8624F4CB90A}"/>
    <cellStyle name="Currency 2 2 2 2 4 3 2 2 3 4" xfId="30316" xr:uid="{20648B24-D662-4D50-AC8C-2B561D9D6282}"/>
    <cellStyle name="Currency 2 2 2 2 4 3 2 2 3 5" xfId="45200" xr:uid="{6F79D5CC-5059-445B-ABD3-56F06E75D7D8}"/>
    <cellStyle name="Currency 2 2 2 2 4 3 2 2 4" xfId="20048" xr:uid="{BF15D00A-BFEC-4EEB-B6F5-15B06DD715B9}"/>
    <cellStyle name="Currency 2 2 2 2 4 3 2 2 4 2" xfId="33740" xr:uid="{BBC8D197-98C8-4D69-A622-0B69C5114F4D}"/>
    <cellStyle name="Currency 2 2 2 2 4 3 2 2 4 3" xfId="48624" xr:uid="{4B715AFD-F282-41BE-A4D1-A66EEDDFA380}"/>
    <cellStyle name="Currency 2 2 2 2 4 3 2 2 5" xfId="13204" xr:uid="{F966C50B-EB04-4B4F-90B1-B18DC4822C50}"/>
    <cellStyle name="Currency 2 2 2 2 4 3 2 2 6" xfId="26894" xr:uid="{0E5B18E7-F658-4DC7-A17C-D8FD770D5C7F}"/>
    <cellStyle name="Currency 2 2 2 2 4 3 2 2 7" xfId="41778" xr:uid="{2362A999-F6BA-4603-A20C-9CE2F42DF744}"/>
    <cellStyle name="Currency 2 2 2 2 4 3 2 3" xfId="8069" xr:uid="{42EE6A7D-9C6F-4C3C-8BBA-E712F42D5D0B}"/>
    <cellStyle name="Currency 2 2 2 2 4 3 2 3 2" xfId="11491" xr:uid="{69BAB95F-E23C-449F-8447-53E9DD787712}"/>
    <cellStyle name="Currency 2 2 2 2 4 3 2 3 2 2" xfId="25181" xr:uid="{1F2DB70A-054C-4719-B720-C010EEB130FE}"/>
    <cellStyle name="Currency 2 2 2 2 4 3 2 3 2 2 2" xfId="38873" xr:uid="{74AD9111-5616-40CA-BF82-CABB33053C36}"/>
    <cellStyle name="Currency 2 2 2 2 4 3 2 3 2 2 3" xfId="53757" xr:uid="{61965BD3-6169-41A9-9671-D72C081B5E0D}"/>
    <cellStyle name="Currency 2 2 2 2 4 3 2 3 2 3" xfId="18337" xr:uid="{86AB1B2E-AE67-418F-85FA-663C7E956ED0}"/>
    <cellStyle name="Currency 2 2 2 2 4 3 2 3 2 4" xfId="32027" xr:uid="{BCD82ABB-2CF7-4533-B390-CFECD8F8EF99}"/>
    <cellStyle name="Currency 2 2 2 2 4 3 2 3 2 5" xfId="46911" xr:uid="{8798FDF6-A5FB-4D4D-9EAE-F592728D4E8A}"/>
    <cellStyle name="Currency 2 2 2 2 4 3 2 3 3" xfId="21759" xr:uid="{70F9E775-B3EC-4D99-BC05-32E15BC3518F}"/>
    <cellStyle name="Currency 2 2 2 2 4 3 2 3 3 2" xfId="35451" xr:uid="{7FD9235C-38FD-435A-A1CA-B92E40B39FC4}"/>
    <cellStyle name="Currency 2 2 2 2 4 3 2 3 3 3" xfId="50335" xr:uid="{936E9672-57CE-4329-AD56-A24694801D54}"/>
    <cellStyle name="Currency 2 2 2 2 4 3 2 3 4" xfId="14915" xr:uid="{07BFCE4B-4FD1-4BD9-8BA5-28D429894A2E}"/>
    <cellStyle name="Currency 2 2 2 2 4 3 2 3 5" xfId="28605" xr:uid="{098C1E3F-0AC4-4EF1-B761-14FA4D42A387}"/>
    <cellStyle name="Currency 2 2 2 2 4 3 2 3 6" xfId="43489" xr:uid="{5F4558C0-44C0-456E-93AA-C63240A4E1DC}"/>
    <cellStyle name="Currency 2 2 2 2 4 3 2 4" xfId="9779" xr:uid="{215287F5-7001-42C8-A3A6-F42418AD1E16}"/>
    <cellStyle name="Currency 2 2 2 2 4 3 2 4 2" xfId="23469" xr:uid="{15067342-F718-48F1-935B-CEAEF50DB4F3}"/>
    <cellStyle name="Currency 2 2 2 2 4 3 2 4 2 2" xfId="37161" xr:uid="{5D5FA95A-1D61-4CE3-B019-144D4EF3573F}"/>
    <cellStyle name="Currency 2 2 2 2 4 3 2 4 2 3" xfId="52045" xr:uid="{600FB000-9117-48DE-9602-B0B78F912A07}"/>
    <cellStyle name="Currency 2 2 2 2 4 3 2 4 3" xfId="16625" xr:uid="{8266CB5F-A580-44EC-9A0B-C44D4223893C}"/>
    <cellStyle name="Currency 2 2 2 2 4 3 2 4 4" xfId="30315" xr:uid="{4044A573-9F96-4B47-8B8A-77746D365016}"/>
    <cellStyle name="Currency 2 2 2 2 4 3 2 4 5" xfId="45199" xr:uid="{2AA55F8D-FA62-4593-9A5F-FA5945728DA9}"/>
    <cellStyle name="Currency 2 2 2 2 4 3 2 5" xfId="20047" xr:uid="{0E3ED1CB-B7C4-4D3E-A2FA-1DFD5800D078}"/>
    <cellStyle name="Currency 2 2 2 2 4 3 2 5 2" xfId="33739" xr:uid="{15A919FE-A75E-4816-8DC4-45612518C49F}"/>
    <cellStyle name="Currency 2 2 2 2 4 3 2 5 3" xfId="48623" xr:uid="{CE2593EE-1F4E-4312-96D8-4D90B090D075}"/>
    <cellStyle name="Currency 2 2 2 2 4 3 2 6" xfId="13203" xr:uid="{E91A1960-5E8E-4E81-AAA1-E3947A7CFE4A}"/>
    <cellStyle name="Currency 2 2 2 2 4 3 2 7" xfId="26893" xr:uid="{49B18A6B-F7BC-478C-A4FB-6C3EBBC91202}"/>
    <cellStyle name="Currency 2 2 2 2 4 3 2 8" xfId="41777" xr:uid="{2975F60D-CF95-4BCD-8B78-85D5F7D58E31}"/>
    <cellStyle name="Currency 2 2 2 2 4 3 3" xfId="6358" xr:uid="{5775A30A-4E33-4C9A-9F1A-5E66C86C2B6F}"/>
    <cellStyle name="Currency 2 2 2 2 4 3 3 2" xfId="8071" xr:uid="{EF806C46-C1B0-4CCF-A1B5-2E94E5FC6A1C}"/>
    <cellStyle name="Currency 2 2 2 2 4 3 3 2 2" xfId="11493" xr:uid="{F43A262D-6747-4A69-AC50-C94BAA5F3927}"/>
    <cellStyle name="Currency 2 2 2 2 4 3 3 2 2 2" xfId="25183" xr:uid="{54F4D8DF-AC41-499B-AE25-06D59A27A9AC}"/>
    <cellStyle name="Currency 2 2 2 2 4 3 3 2 2 2 2" xfId="38875" xr:uid="{8B54DA70-9D52-4C51-BBD9-FFC1467E5BE3}"/>
    <cellStyle name="Currency 2 2 2 2 4 3 3 2 2 2 3" xfId="53759" xr:uid="{BD4854D3-3BE6-4380-8E1A-3E3F21187F70}"/>
    <cellStyle name="Currency 2 2 2 2 4 3 3 2 2 3" xfId="18339" xr:uid="{506914D9-1AE5-44F9-8F53-96263FEFF86A}"/>
    <cellStyle name="Currency 2 2 2 2 4 3 3 2 2 4" xfId="32029" xr:uid="{35B3ACB7-DD68-4167-8205-74325A3A51F9}"/>
    <cellStyle name="Currency 2 2 2 2 4 3 3 2 2 5" xfId="46913" xr:uid="{4882A441-A854-443C-82F0-091AAB8116B7}"/>
    <cellStyle name="Currency 2 2 2 2 4 3 3 2 3" xfId="21761" xr:uid="{5B3921D2-E2A3-406E-ADAF-8356C22432D8}"/>
    <cellStyle name="Currency 2 2 2 2 4 3 3 2 3 2" xfId="35453" xr:uid="{D08438EF-0456-48B4-8607-4566B96C46C9}"/>
    <cellStyle name="Currency 2 2 2 2 4 3 3 2 3 3" xfId="50337" xr:uid="{0B4A6FBE-2B30-4740-B2B7-059BB0DE60ED}"/>
    <cellStyle name="Currency 2 2 2 2 4 3 3 2 4" xfId="14917" xr:uid="{DCAE392D-14AB-4760-8254-9B0B53FE0441}"/>
    <cellStyle name="Currency 2 2 2 2 4 3 3 2 5" xfId="28607" xr:uid="{302FB92E-BC27-469D-9320-ED0A39E9C9D9}"/>
    <cellStyle name="Currency 2 2 2 2 4 3 3 2 6" xfId="43491" xr:uid="{EA23BBB8-4785-4070-9BD8-B2FAC9AEF446}"/>
    <cellStyle name="Currency 2 2 2 2 4 3 3 3" xfId="9781" xr:uid="{1EC64A74-D6A9-4567-A16A-2CB88759222D}"/>
    <cellStyle name="Currency 2 2 2 2 4 3 3 3 2" xfId="23471" xr:uid="{21E82619-B678-4DA8-BC96-8B1232EB1901}"/>
    <cellStyle name="Currency 2 2 2 2 4 3 3 3 2 2" xfId="37163" xr:uid="{208C61E4-A3D4-4F33-8A8E-8CAADB719716}"/>
    <cellStyle name="Currency 2 2 2 2 4 3 3 3 2 3" xfId="52047" xr:uid="{9F07BAA5-2610-47EA-BD44-6335680FB364}"/>
    <cellStyle name="Currency 2 2 2 2 4 3 3 3 3" xfId="16627" xr:uid="{273199F0-3FCD-4EEC-8309-018717BFB7E7}"/>
    <cellStyle name="Currency 2 2 2 2 4 3 3 3 4" xfId="30317" xr:uid="{6BB90C03-CBC8-457D-B132-A8A6B33589BF}"/>
    <cellStyle name="Currency 2 2 2 2 4 3 3 3 5" xfId="45201" xr:uid="{E64DD807-FDF9-4D71-B0E8-2635753DD4E5}"/>
    <cellStyle name="Currency 2 2 2 2 4 3 3 4" xfId="20049" xr:uid="{1AF7EEE6-E53F-4FB0-84D1-1840A25CC972}"/>
    <cellStyle name="Currency 2 2 2 2 4 3 3 4 2" xfId="33741" xr:uid="{D561FCAA-B1FC-4B29-9FCB-230F0EFB200B}"/>
    <cellStyle name="Currency 2 2 2 2 4 3 3 4 3" xfId="48625" xr:uid="{43AC9F97-2894-46D3-8083-FC02884B66C5}"/>
    <cellStyle name="Currency 2 2 2 2 4 3 3 5" xfId="13205" xr:uid="{DE3ABE66-2D5F-4DD0-A3A2-F612AEF69BC0}"/>
    <cellStyle name="Currency 2 2 2 2 4 3 3 6" xfId="26895" xr:uid="{BA76CD67-5A97-4242-9522-393BFA670AEA}"/>
    <cellStyle name="Currency 2 2 2 2 4 3 3 7" xfId="41779" xr:uid="{FDEEC63D-9B80-42BD-93E4-A4F35FB25E07}"/>
    <cellStyle name="Currency 2 2 2 2 4 3 4" xfId="6359" xr:uid="{A3AE9C62-48A9-4FDF-A4DA-646E72B101D6}"/>
    <cellStyle name="Currency 2 2 2 2 4 3 4 2" xfId="8072" xr:uid="{DDA1DFF0-2842-40B6-ACA7-4B741F162117}"/>
    <cellStyle name="Currency 2 2 2 2 4 3 4 2 2" xfId="11494" xr:uid="{ECDACA9A-E583-4CC1-AC1B-7EDDA43C2CE8}"/>
    <cellStyle name="Currency 2 2 2 2 4 3 4 2 2 2" xfId="25184" xr:uid="{1F679020-1D36-4B95-9179-A63B1BF52D20}"/>
    <cellStyle name="Currency 2 2 2 2 4 3 4 2 2 2 2" xfId="38876" xr:uid="{927DEBD5-46D5-4D49-9BBA-E19CADF81BF0}"/>
    <cellStyle name="Currency 2 2 2 2 4 3 4 2 2 2 3" xfId="53760" xr:uid="{86C1BE85-B8D8-4C90-B900-D1D5E73D0455}"/>
    <cellStyle name="Currency 2 2 2 2 4 3 4 2 2 3" xfId="18340" xr:uid="{47489FB9-C8F1-4DFA-A554-9CB2E31DC5B0}"/>
    <cellStyle name="Currency 2 2 2 2 4 3 4 2 2 4" xfId="32030" xr:uid="{C5AB62CA-C073-4C62-BA9D-DE43990EB717}"/>
    <cellStyle name="Currency 2 2 2 2 4 3 4 2 2 5" xfId="46914" xr:uid="{E84D30BA-047E-4286-A4E2-1B59B12B8D6B}"/>
    <cellStyle name="Currency 2 2 2 2 4 3 4 2 3" xfId="21762" xr:uid="{B2FE9F0B-A0D6-48D2-A950-06BA4C0DE244}"/>
    <cellStyle name="Currency 2 2 2 2 4 3 4 2 3 2" xfId="35454" xr:uid="{E400C74B-1178-432A-A1B2-DB45299B6EE2}"/>
    <cellStyle name="Currency 2 2 2 2 4 3 4 2 3 3" xfId="50338" xr:uid="{D46C5A4E-1BEF-4155-A654-C666DA1F85BD}"/>
    <cellStyle name="Currency 2 2 2 2 4 3 4 2 4" xfId="14918" xr:uid="{077A4912-FDA6-4BA7-95C3-9C0ABB8D9F5B}"/>
    <cellStyle name="Currency 2 2 2 2 4 3 4 2 5" xfId="28608" xr:uid="{1B23D9F9-065B-4C4F-878A-0E409AD3ABB5}"/>
    <cellStyle name="Currency 2 2 2 2 4 3 4 2 6" xfId="43492" xr:uid="{AA890F4E-70C1-4E47-9E7F-B3998032960C}"/>
    <cellStyle name="Currency 2 2 2 2 4 3 4 3" xfId="9782" xr:uid="{C9EE0459-46C7-429E-8303-BF83B47431F5}"/>
    <cellStyle name="Currency 2 2 2 2 4 3 4 3 2" xfId="23472" xr:uid="{3031CC23-8E8C-40E8-9969-8269285B1D28}"/>
    <cellStyle name="Currency 2 2 2 2 4 3 4 3 2 2" xfId="37164" xr:uid="{1160DD6E-AECD-4944-B605-5D7F3A9FBA57}"/>
    <cellStyle name="Currency 2 2 2 2 4 3 4 3 2 3" xfId="52048" xr:uid="{6A032AD2-FB7C-440F-8BCF-C8B7578215FD}"/>
    <cellStyle name="Currency 2 2 2 2 4 3 4 3 3" xfId="16628" xr:uid="{9EE91E1E-F184-49E0-A2B6-1F9F7EDCC7EE}"/>
    <cellStyle name="Currency 2 2 2 2 4 3 4 3 4" xfId="30318" xr:uid="{AF628F26-1980-4687-910E-9F07E4516A2F}"/>
    <cellStyle name="Currency 2 2 2 2 4 3 4 3 5" xfId="45202" xr:uid="{1BFC41D2-DD06-4E99-B8D6-DA515004F45B}"/>
    <cellStyle name="Currency 2 2 2 2 4 3 4 4" xfId="20050" xr:uid="{10627A55-7B58-4FA8-97E3-705C9E203870}"/>
    <cellStyle name="Currency 2 2 2 2 4 3 4 4 2" xfId="33742" xr:uid="{D8A74D30-2ACA-45FE-A711-97A7CCFA3825}"/>
    <cellStyle name="Currency 2 2 2 2 4 3 4 4 3" xfId="48626" xr:uid="{4502172D-1926-4831-B966-AD5FA9FC292B}"/>
    <cellStyle name="Currency 2 2 2 2 4 3 4 5" xfId="13206" xr:uid="{DB8B232F-E193-4F91-AC8B-8DB63F592D86}"/>
    <cellStyle name="Currency 2 2 2 2 4 3 4 6" xfId="26896" xr:uid="{E4BCF9EC-AB57-4248-B0EB-C7A770EFCFF7}"/>
    <cellStyle name="Currency 2 2 2 2 4 3 4 7" xfId="41780" xr:uid="{B792F116-9687-445F-8A6B-4D2081966B37}"/>
    <cellStyle name="Currency 2 2 2 2 4 3 5" xfId="8068" xr:uid="{90D65698-11C0-4313-ADF6-650448AADA90}"/>
    <cellStyle name="Currency 2 2 2 2 4 3 5 2" xfId="11490" xr:uid="{D8E99987-04FF-43BB-8505-632C2C3FEE3A}"/>
    <cellStyle name="Currency 2 2 2 2 4 3 5 2 2" xfId="25180" xr:uid="{90E72B9C-A966-404E-9F3B-FF668AD8C276}"/>
    <cellStyle name="Currency 2 2 2 2 4 3 5 2 2 2" xfId="38872" xr:uid="{EDA74BE1-89EC-451A-AA1F-B010E73EEBE6}"/>
    <cellStyle name="Currency 2 2 2 2 4 3 5 2 2 3" xfId="53756" xr:uid="{95467186-771F-4230-8FD8-90300F4685FA}"/>
    <cellStyle name="Currency 2 2 2 2 4 3 5 2 3" xfId="18336" xr:uid="{644B2D01-A36A-4F71-B024-FDD99A8D4547}"/>
    <cellStyle name="Currency 2 2 2 2 4 3 5 2 4" xfId="32026" xr:uid="{6F55AC67-E59E-4F1D-AA11-12C004592FA5}"/>
    <cellStyle name="Currency 2 2 2 2 4 3 5 2 5" xfId="46910" xr:uid="{92DBD2D2-5405-40E6-A4F9-82A6F2448D6B}"/>
    <cellStyle name="Currency 2 2 2 2 4 3 5 3" xfId="21758" xr:uid="{2868B554-071D-4E55-B663-CFB9A58F649B}"/>
    <cellStyle name="Currency 2 2 2 2 4 3 5 3 2" xfId="35450" xr:uid="{8B277165-8CD3-4021-A7AD-33B7AE2B927B}"/>
    <cellStyle name="Currency 2 2 2 2 4 3 5 3 3" xfId="50334" xr:uid="{BBEE6B2B-4875-4778-84D3-7C801D12B7F5}"/>
    <cellStyle name="Currency 2 2 2 2 4 3 5 4" xfId="14914" xr:uid="{5BE2B510-14CE-4737-9E49-C0D1E87F0FA7}"/>
    <cellStyle name="Currency 2 2 2 2 4 3 5 5" xfId="28604" xr:uid="{15C457E6-C064-4543-969D-AF4BE65A624E}"/>
    <cellStyle name="Currency 2 2 2 2 4 3 5 6" xfId="43488" xr:uid="{C3AB3E98-0E34-4734-B391-B2413239D5D9}"/>
    <cellStyle name="Currency 2 2 2 2 4 3 6" xfId="9778" xr:uid="{F4DB69A6-8579-4BC4-9363-4BB5C86A9DE3}"/>
    <cellStyle name="Currency 2 2 2 2 4 3 6 2" xfId="23468" xr:uid="{9CE5ED77-B292-46DB-9B6E-7350D7A1D2EE}"/>
    <cellStyle name="Currency 2 2 2 2 4 3 6 2 2" xfId="37160" xr:uid="{1AC13482-2707-4669-A63C-F26735BF4705}"/>
    <cellStyle name="Currency 2 2 2 2 4 3 6 2 3" xfId="52044" xr:uid="{581513EA-7E2E-4DEC-9AC3-32D3F0728A44}"/>
    <cellStyle name="Currency 2 2 2 2 4 3 6 3" xfId="16624" xr:uid="{A2F3F234-BB07-4B05-AE6C-7A30DF6566BC}"/>
    <cellStyle name="Currency 2 2 2 2 4 3 6 4" xfId="30314" xr:uid="{2BA6C359-0B6F-4E3B-B9FB-F67AC9629DB4}"/>
    <cellStyle name="Currency 2 2 2 2 4 3 6 5" xfId="45198" xr:uid="{9071600C-1229-4FC7-9466-2ED79F53666D}"/>
    <cellStyle name="Currency 2 2 2 2 4 3 7" xfId="20046" xr:uid="{341D368A-605D-4603-A1AA-FE5BE6ECE276}"/>
    <cellStyle name="Currency 2 2 2 2 4 3 7 2" xfId="33738" xr:uid="{B938AE79-4BDE-4ACE-BE6E-D1D59EC4AE5E}"/>
    <cellStyle name="Currency 2 2 2 2 4 3 7 3" xfId="48622" xr:uid="{B782B5A8-B962-41D2-8771-6B1AFDD638BB}"/>
    <cellStyle name="Currency 2 2 2 2 4 3 8" xfId="13202" xr:uid="{CB57D60B-08F1-4A46-989E-17FE58C709BA}"/>
    <cellStyle name="Currency 2 2 2 2 4 3 9" xfId="26892" xr:uid="{0FCAEDF0-20AF-4DB5-9324-9441AEF606B5}"/>
    <cellStyle name="Currency 2 2 2 2 4 4" xfId="6360" xr:uid="{8EB9F9EA-A721-4F1B-A882-27B1DA176451}"/>
    <cellStyle name="Currency 2 2 2 2 4 4 2" xfId="6361" xr:uid="{4CFE69C2-003E-4BB5-B04F-8BE7EF83477C}"/>
    <cellStyle name="Currency 2 2 2 2 4 4 2 2" xfId="8074" xr:uid="{5F51E32E-3446-4EC6-A583-FCDBBD06C366}"/>
    <cellStyle name="Currency 2 2 2 2 4 4 2 2 2" xfId="11496" xr:uid="{9FC11D9F-CD47-4FAD-B203-9981AA12A7C1}"/>
    <cellStyle name="Currency 2 2 2 2 4 4 2 2 2 2" xfId="25186" xr:uid="{ED951528-D841-409E-AA90-133C3969E21E}"/>
    <cellStyle name="Currency 2 2 2 2 4 4 2 2 2 2 2" xfId="38878" xr:uid="{45EC685F-A6ED-4EBE-BC23-0D129653CC3E}"/>
    <cellStyle name="Currency 2 2 2 2 4 4 2 2 2 2 3" xfId="53762" xr:uid="{4139B1EC-7DDB-4FD4-A33F-F1D698D90788}"/>
    <cellStyle name="Currency 2 2 2 2 4 4 2 2 2 3" xfId="18342" xr:uid="{0818B3C8-F5D9-48EB-919E-6F6FEF6774D9}"/>
    <cellStyle name="Currency 2 2 2 2 4 4 2 2 2 4" xfId="32032" xr:uid="{0F5217CE-8F49-4438-9B08-C1474EFA3810}"/>
    <cellStyle name="Currency 2 2 2 2 4 4 2 2 2 5" xfId="46916" xr:uid="{ED9444F8-1933-4B13-9B9F-83827ABE3D8F}"/>
    <cellStyle name="Currency 2 2 2 2 4 4 2 2 3" xfId="21764" xr:uid="{802BAA5E-901E-47E5-A9B5-34E36BADA2E4}"/>
    <cellStyle name="Currency 2 2 2 2 4 4 2 2 3 2" xfId="35456" xr:uid="{81E29ADD-9BF3-45D6-8D41-22102F587E00}"/>
    <cellStyle name="Currency 2 2 2 2 4 4 2 2 3 3" xfId="50340" xr:uid="{80DD6840-7DFD-420A-8BF5-94912E883BC8}"/>
    <cellStyle name="Currency 2 2 2 2 4 4 2 2 4" xfId="14920" xr:uid="{4C512A40-6B77-42A4-9CB7-5F88F59E6731}"/>
    <cellStyle name="Currency 2 2 2 2 4 4 2 2 5" xfId="28610" xr:uid="{20DC6D93-02FE-4B90-84E1-8137E1D85246}"/>
    <cellStyle name="Currency 2 2 2 2 4 4 2 2 6" xfId="43494" xr:uid="{6D7D88F3-6AC2-4C5D-8990-585E44E8A666}"/>
    <cellStyle name="Currency 2 2 2 2 4 4 2 3" xfId="9784" xr:uid="{1CEB8030-BD6D-4F87-87DB-040AF3C83985}"/>
    <cellStyle name="Currency 2 2 2 2 4 4 2 3 2" xfId="23474" xr:uid="{E0AB0E02-EC7F-4B65-8BDC-0A2281536CD8}"/>
    <cellStyle name="Currency 2 2 2 2 4 4 2 3 2 2" xfId="37166" xr:uid="{1C0E8CDF-139D-4DD9-B6B5-0B8811A0DBA3}"/>
    <cellStyle name="Currency 2 2 2 2 4 4 2 3 2 3" xfId="52050" xr:uid="{D3B00274-9D94-448B-BC4C-9F69B7137572}"/>
    <cellStyle name="Currency 2 2 2 2 4 4 2 3 3" xfId="16630" xr:uid="{11ACB086-DE2D-4160-B489-B70C0F7D32E6}"/>
    <cellStyle name="Currency 2 2 2 2 4 4 2 3 4" xfId="30320" xr:uid="{EC61BE85-4D38-4CB2-A590-DD42401F5203}"/>
    <cellStyle name="Currency 2 2 2 2 4 4 2 3 5" xfId="45204" xr:uid="{311E5FA0-8585-4F7C-9CCB-449B782CF6A5}"/>
    <cellStyle name="Currency 2 2 2 2 4 4 2 4" xfId="20052" xr:uid="{FFBD74DC-B846-40AD-8A1F-3E8CA1262F89}"/>
    <cellStyle name="Currency 2 2 2 2 4 4 2 4 2" xfId="33744" xr:uid="{3AFFCAB5-52D2-4417-8FB9-774B59F3C3CD}"/>
    <cellStyle name="Currency 2 2 2 2 4 4 2 4 3" xfId="48628" xr:uid="{AAC2DE29-464C-4CBD-9E61-4896C90CFFE8}"/>
    <cellStyle name="Currency 2 2 2 2 4 4 2 5" xfId="13208" xr:uid="{AEC904A9-E557-41AF-87AD-35A8406DF74A}"/>
    <cellStyle name="Currency 2 2 2 2 4 4 2 6" xfId="26898" xr:uid="{C624B268-6A84-40F1-8310-BDDABE01BDB9}"/>
    <cellStyle name="Currency 2 2 2 2 4 4 2 7" xfId="41782" xr:uid="{83C0EA8B-7F36-4DC0-A0BE-2EF4BE5FC832}"/>
    <cellStyle name="Currency 2 2 2 2 4 4 3" xfId="8073" xr:uid="{78B6FAF8-CD84-454F-9F62-57F162766A04}"/>
    <cellStyle name="Currency 2 2 2 2 4 4 3 2" xfId="11495" xr:uid="{CD3F39BF-9D5B-41DA-BAE8-CC1F65EDB080}"/>
    <cellStyle name="Currency 2 2 2 2 4 4 3 2 2" xfId="25185" xr:uid="{81A3EED5-C3F8-48C0-A4CA-A92461B6442C}"/>
    <cellStyle name="Currency 2 2 2 2 4 4 3 2 2 2" xfId="38877" xr:uid="{43B4A478-7546-4026-96E7-4EC305522A23}"/>
    <cellStyle name="Currency 2 2 2 2 4 4 3 2 2 3" xfId="53761" xr:uid="{3433BDF1-6D5E-4203-BAC6-2722A3C2B603}"/>
    <cellStyle name="Currency 2 2 2 2 4 4 3 2 3" xfId="18341" xr:uid="{8F8FE0B3-5796-4FBA-BA1B-41AF64A6A943}"/>
    <cellStyle name="Currency 2 2 2 2 4 4 3 2 4" xfId="32031" xr:uid="{AC674A92-13BF-4050-AACD-A7D7D7793B24}"/>
    <cellStyle name="Currency 2 2 2 2 4 4 3 2 5" xfId="46915" xr:uid="{52C2E3B0-4DC8-4CFD-B3F2-A6BC4661DB6A}"/>
    <cellStyle name="Currency 2 2 2 2 4 4 3 3" xfId="21763" xr:uid="{58C959FB-7B3B-4F02-B39B-7C5F5A40E3AE}"/>
    <cellStyle name="Currency 2 2 2 2 4 4 3 3 2" xfId="35455" xr:uid="{38760C8C-106F-4EBF-826A-2D3AEB76AF4F}"/>
    <cellStyle name="Currency 2 2 2 2 4 4 3 3 3" xfId="50339" xr:uid="{AFFAFAB1-25B1-4E76-B317-4728F186D11D}"/>
    <cellStyle name="Currency 2 2 2 2 4 4 3 4" xfId="14919" xr:uid="{A5B0C878-2E65-466C-85E7-5CF3B4C93A28}"/>
    <cellStyle name="Currency 2 2 2 2 4 4 3 5" xfId="28609" xr:uid="{3B315B86-5E64-4F74-BB2B-4A788ADDE254}"/>
    <cellStyle name="Currency 2 2 2 2 4 4 3 6" xfId="43493" xr:uid="{64621D61-0CE4-47F4-A0DC-27C3593AC1ED}"/>
    <cellStyle name="Currency 2 2 2 2 4 4 4" xfId="9783" xr:uid="{CA8D00E7-C538-434F-A6AB-22411AF9CCAE}"/>
    <cellStyle name="Currency 2 2 2 2 4 4 4 2" xfId="23473" xr:uid="{ED4BFEBC-B1DB-40F6-9D0D-EFACB2085390}"/>
    <cellStyle name="Currency 2 2 2 2 4 4 4 2 2" xfId="37165" xr:uid="{54BC1726-935E-4515-94F3-C39F87F69CE1}"/>
    <cellStyle name="Currency 2 2 2 2 4 4 4 2 3" xfId="52049" xr:uid="{09753D7E-274F-43CD-A7CC-73F43E994614}"/>
    <cellStyle name="Currency 2 2 2 2 4 4 4 3" xfId="16629" xr:uid="{2C2C0B59-CD1E-4001-93F6-DAF9BF20BBD7}"/>
    <cellStyle name="Currency 2 2 2 2 4 4 4 4" xfId="30319" xr:uid="{8D702BF7-F399-4B2C-8EC6-204F47549B24}"/>
    <cellStyle name="Currency 2 2 2 2 4 4 4 5" xfId="45203" xr:uid="{7D0225B0-53AC-420B-B088-C34262623E0D}"/>
    <cellStyle name="Currency 2 2 2 2 4 4 5" xfId="20051" xr:uid="{E3DFF877-3878-4520-981D-051B51679FC6}"/>
    <cellStyle name="Currency 2 2 2 2 4 4 5 2" xfId="33743" xr:uid="{8DF6B2AB-2174-436A-A3BE-6D27DCC7CBBF}"/>
    <cellStyle name="Currency 2 2 2 2 4 4 5 3" xfId="48627" xr:uid="{BC13A6B7-5B9A-492D-A903-3705C973FC35}"/>
    <cellStyle name="Currency 2 2 2 2 4 4 6" xfId="13207" xr:uid="{C2FA83F5-13ED-4AB0-90A6-62329B93906F}"/>
    <cellStyle name="Currency 2 2 2 2 4 4 7" xfId="26897" xr:uid="{2AC4CA0D-3F61-453C-9F52-00B5A1C19014}"/>
    <cellStyle name="Currency 2 2 2 2 4 4 8" xfId="41781" xr:uid="{4A3AAACF-ADDF-40D3-823F-8E4F44E59E33}"/>
    <cellStyle name="Currency 2 2 2 2 4 5" xfId="6362" xr:uid="{0FB4C03C-7E61-4FFB-BB98-51399AE52D08}"/>
    <cellStyle name="Currency 2 2 2 2 4 5 2" xfId="8075" xr:uid="{40A62698-5FC2-45ED-8369-0FF1A9A099D5}"/>
    <cellStyle name="Currency 2 2 2 2 4 5 2 2" xfId="11497" xr:uid="{ACBD911F-45F5-4B8E-B518-C3210F3A2D30}"/>
    <cellStyle name="Currency 2 2 2 2 4 5 2 2 2" xfId="25187" xr:uid="{28628856-546D-4DAD-8C57-523A5A24A097}"/>
    <cellStyle name="Currency 2 2 2 2 4 5 2 2 2 2" xfId="38879" xr:uid="{18AB9A57-7C90-4347-ADA7-8192A4B66A49}"/>
    <cellStyle name="Currency 2 2 2 2 4 5 2 2 2 3" xfId="53763" xr:uid="{A013CFB0-494B-4FB4-8B2F-095D94FD75DB}"/>
    <cellStyle name="Currency 2 2 2 2 4 5 2 2 3" xfId="18343" xr:uid="{23690006-1A15-4FD6-B3AC-59D9C5F602A4}"/>
    <cellStyle name="Currency 2 2 2 2 4 5 2 2 4" xfId="32033" xr:uid="{D830B291-B15D-4D30-925E-72734076CE71}"/>
    <cellStyle name="Currency 2 2 2 2 4 5 2 2 5" xfId="46917" xr:uid="{6E0B989D-ED9A-4C4B-AD1D-CDEEB7EE0F44}"/>
    <cellStyle name="Currency 2 2 2 2 4 5 2 3" xfId="21765" xr:uid="{3D033FD9-C249-48F8-B9E1-7AE2E37F9518}"/>
    <cellStyle name="Currency 2 2 2 2 4 5 2 3 2" xfId="35457" xr:uid="{4E628A21-21F8-4259-88C7-17409628BFFD}"/>
    <cellStyle name="Currency 2 2 2 2 4 5 2 3 3" xfId="50341" xr:uid="{8D6EC63A-4843-4F66-8EBC-DD8337685F97}"/>
    <cellStyle name="Currency 2 2 2 2 4 5 2 4" xfId="14921" xr:uid="{A948BEB1-311E-45E5-A949-F854B989A12F}"/>
    <cellStyle name="Currency 2 2 2 2 4 5 2 5" xfId="28611" xr:uid="{B0167779-5A19-44D6-9DD6-41340E3C4F44}"/>
    <cellStyle name="Currency 2 2 2 2 4 5 2 6" xfId="43495" xr:uid="{60798D35-B45F-48AD-830B-FCC2621A879A}"/>
    <cellStyle name="Currency 2 2 2 2 4 5 3" xfId="9785" xr:uid="{AC6CA4F3-DB58-494F-B3FA-A1CB55C18B3F}"/>
    <cellStyle name="Currency 2 2 2 2 4 5 3 2" xfId="23475" xr:uid="{0963BD14-E0BA-45DB-B5FC-4CE81F11C3F0}"/>
    <cellStyle name="Currency 2 2 2 2 4 5 3 2 2" xfId="37167" xr:uid="{0DDE5708-CE46-4C1F-B943-3633D678F7F1}"/>
    <cellStyle name="Currency 2 2 2 2 4 5 3 2 3" xfId="52051" xr:uid="{D59E0588-FBC8-46C3-B138-02EB2482666D}"/>
    <cellStyle name="Currency 2 2 2 2 4 5 3 3" xfId="16631" xr:uid="{8F6C4F54-EB3C-49D2-B729-339389B1568B}"/>
    <cellStyle name="Currency 2 2 2 2 4 5 3 4" xfId="30321" xr:uid="{4ABA23C1-FD35-40D7-854D-D1B7AD00645A}"/>
    <cellStyle name="Currency 2 2 2 2 4 5 3 5" xfId="45205" xr:uid="{B6C6E529-8986-47CD-B90E-881BD24AB645}"/>
    <cellStyle name="Currency 2 2 2 2 4 5 4" xfId="20053" xr:uid="{C4B2BE77-4CA0-48A6-A5A0-A93361BEEE17}"/>
    <cellStyle name="Currency 2 2 2 2 4 5 4 2" xfId="33745" xr:uid="{3AD2C84A-0E14-459C-8D21-4F24E6B2F7C4}"/>
    <cellStyle name="Currency 2 2 2 2 4 5 4 3" xfId="48629" xr:uid="{F4874F9A-544C-4116-AAE0-E9C1A87FA51C}"/>
    <cellStyle name="Currency 2 2 2 2 4 5 5" xfId="13209" xr:uid="{BE1C00FC-237F-4BA7-8E77-BBCCAB2BAB0F}"/>
    <cellStyle name="Currency 2 2 2 2 4 5 6" xfId="26899" xr:uid="{5B756EC7-B7DB-4FF4-BA2B-C56031CE075F}"/>
    <cellStyle name="Currency 2 2 2 2 4 5 7" xfId="41783" xr:uid="{A3D9D137-E46E-4227-A5D0-482B57E24C39}"/>
    <cellStyle name="Currency 2 2 2 2 4 6" xfId="6363" xr:uid="{5F1A2665-B8BC-4E4E-BC08-2AF15FA4CB14}"/>
    <cellStyle name="Currency 2 2 2 2 4 6 2" xfId="8076" xr:uid="{9FFC799C-B939-4A28-ABDB-9CC3B0140883}"/>
    <cellStyle name="Currency 2 2 2 2 4 6 2 2" xfId="11498" xr:uid="{2F93B746-310C-40ED-B495-77881207323E}"/>
    <cellStyle name="Currency 2 2 2 2 4 6 2 2 2" xfId="25188" xr:uid="{09F0A51B-4D68-47D6-B6E7-BC08486C84E2}"/>
    <cellStyle name="Currency 2 2 2 2 4 6 2 2 2 2" xfId="38880" xr:uid="{ECB635E1-D560-490D-8655-AF1DA74F9B83}"/>
    <cellStyle name="Currency 2 2 2 2 4 6 2 2 2 3" xfId="53764" xr:uid="{69B55998-FB76-4A43-B565-65B51B709D48}"/>
    <cellStyle name="Currency 2 2 2 2 4 6 2 2 3" xfId="18344" xr:uid="{73AC2044-5278-4805-BF30-779CE800FEDD}"/>
    <cellStyle name="Currency 2 2 2 2 4 6 2 2 4" xfId="32034" xr:uid="{CDC1971A-60D3-4F37-AA20-2868C6FA7272}"/>
    <cellStyle name="Currency 2 2 2 2 4 6 2 2 5" xfId="46918" xr:uid="{3F8DB378-611F-4135-AF2E-2A1EE9917E60}"/>
    <cellStyle name="Currency 2 2 2 2 4 6 2 3" xfId="21766" xr:uid="{A6EAEFF8-9279-4A61-8014-3D99F359D7D9}"/>
    <cellStyle name="Currency 2 2 2 2 4 6 2 3 2" xfId="35458" xr:uid="{BAA00674-4A22-4B70-BC6D-F77BE016FAF3}"/>
    <cellStyle name="Currency 2 2 2 2 4 6 2 3 3" xfId="50342" xr:uid="{270F73B1-E11B-4600-9264-D11921B3B6C9}"/>
    <cellStyle name="Currency 2 2 2 2 4 6 2 4" xfId="14922" xr:uid="{7D078F7C-A958-4EBB-A780-49A787D25379}"/>
    <cellStyle name="Currency 2 2 2 2 4 6 2 5" xfId="28612" xr:uid="{AA20F694-52C8-4643-8368-E5B418618558}"/>
    <cellStyle name="Currency 2 2 2 2 4 6 2 6" xfId="43496" xr:uid="{514AD738-C458-4712-B20A-4E514C02EC00}"/>
    <cellStyle name="Currency 2 2 2 2 4 6 3" xfId="9786" xr:uid="{A599632A-BB48-446B-83A6-CEBC62843DD0}"/>
    <cellStyle name="Currency 2 2 2 2 4 6 3 2" xfId="23476" xr:uid="{B4689B36-449B-45AE-81F1-6A9DBB59A288}"/>
    <cellStyle name="Currency 2 2 2 2 4 6 3 2 2" xfId="37168" xr:uid="{0254E6F3-D6B5-4C16-A2D6-1B5F7A2A1A0D}"/>
    <cellStyle name="Currency 2 2 2 2 4 6 3 2 3" xfId="52052" xr:uid="{E40D3817-03DA-4975-96B1-D874372C9EDD}"/>
    <cellStyle name="Currency 2 2 2 2 4 6 3 3" xfId="16632" xr:uid="{13F88C3A-77C8-47B4-99C2-AB7E623595F3}"/>
    <cellStyle name="Currency 2 2 2 2 4 6 3 4" xfId="30322" xr:uid="{509740A8-D118-4870-8D92-A0F264EAA0FD}"/>
    <cellStyle name="Currency 2 2 2 2 4 6 3 5" xfId="45206" xr:uid="{BF721DB5-E770-40CC-9A5A-EF59A14768F9}"/>
    <cellStyle name="Currency 2 2 2 2 4 6 4" xfId="20054" xr:uid="{53F3F240-49EB-494B-86D6-DB3EF2D742B5}"/>
    <cellStyle name="Currency 2 2 2 2 4 6 4 2" xfId="33746" xr:uid="{725F2CE8-1D38-44E4-B5C5-10BD62E139A5}"/>
    <cellStyle name="Currency 2 2 2 2 4 6 4 3" xfId="48630" xr:uid="{E1BAC842-CD08-4FC4-B0A6-1F1E34C18BE9}"/>
    <cellStyle name="Currency 2 2 2 2 4 6 5" xfId="13210" xr:uid="{9E0B584A-13A6-4C8B-96D8-5274A86C022A}"/>
    <cellStyle name="Currency 2 2 2 2 4 6 6" xfId="26900" xr:uid="{07D71850-9434-420D-BBEC-19EF1AEF9C01}"/>
    <cellStyle name="Currency 2 2 2 2 4 6 7" xfId="41784" xr:uid="{BBE6135A-608F-4861-B52A-BE2241054529}"/>
    <cellStyle name="Currency 2 2 2 2 4 7" xfId="8062" xr:uid="{6A3F4709-C479-4365-BF30-0D97C2BEA270}"/>
    <cellStyle name="Currency 2 2 2 2 4 7 2" xfId="11484" xr:uid="{CD518212-71D7-4733-811D-CCCC0BBB8C11}"/>
    <cellStyle name="Currency 2 2 2 2 4 7 2 2" xfId="25174" xr:uid="{5194BE5C-00DE-4947-9C98-11E4B89345EE}"/>
    <cellStyle name="Currency 2 2 2 2 4 7 2 2 2" xfId="38866" xr:uid="{41D465CC-8EFC-4D9E-821F-5FA1FE33A3A5}"/>
    <cellStyle name="Currency 2 2 2 2 4 7 2 2 3" xfId="53750" xr:uid="{16364A0C-7579-4640-A028-D21D091AF907}"/>
    <cellStyle name="Currency 2 2 2 2 4 7 2 3" xfId="18330" xr:uid="{FCFA0063-BF33-45E6-AC50-67B32298EDDF}"/>
    <cellStyle name="Currency 2 2 2 2 4 7 2 4" xfId="32020" xr:uid="{7771D0D4-337D-43F8-87CA-1E847AE5E7C6}"/>
    <cellStyle name="Currency 2 2 2 2 4 7 2 5" xfId="46904" xr:uid="{1B9E1D5A-3822-48F9-B60D-6ABA53C91B01}"/>
    <cellStyle name="Currency 2 2 2 2 4 7 3" xfId="21752" xr:uid="{E839EACF-650A-4152-8D32-F00C12A051CE}"/>
    <cellStyle name="Currency 2 2 2 2 4 7 3 2" xfId="35444" xr:uid="{D446D776-EB3D-4F3F-A038-037DEB6E6EAF}"/>
    <cellStyle name="Currency 2 2 2 2 4 7 3 3" xfId="50328" xr:uid="{858F5825-07F0-4235-BD18-5EB9070BD65E}"/>
    <cellStyle name="Currency 2 2 2 2 4 7 4" xfId="14908" xr:uid="{CD4058B7-5552-4CCA-A9AA-C68875CE7CE1}"/>
    <cellStyle name="Currency 2 2 2 2 4 7 5" xfId="28598" xr:uid="{EA0B2F4F-3808-4400-A5B2-EFAFDDCBC4F3}"/>
    <cellStyle name="Currency 2 2 2 2 4 7 6" xfId="43482" xr:uid="{B4AEA30B-A06D-4993-B862-BF986D89F55E}"/>
    <cellStyle name="Currency 2 2 2 2 4 8" xfId="9772" xr:uid="{3BDB9374-AA42-4F15-AD43-D57B0120B9E9}"/>
    <cellStyle name="Currency 2 2 2 2 4 8 2" xfId="23462" xr:uid="{22AB9D30-CAA0-41DE-A2F8-ACE9B8152DBA}"/>
    <cellStyle name="Currency 2 2 2 2 4 8 2 2" xfId="37154" xr:uid="{947B2FA5-0057-4EB3-BCE2-AE0D14FB39A7}"/>
    <cellStyle name="Currency 2 2 2 2 4 8 2 3" xfId="52038" xr:uid="{E1E9ED09-4EA2-4593-A834-09679D229A30}"/>
    <cellStyle name="Currency 2 2 2 2 4 8 3" xfId="16618" xr:uid="{1B8285BA-0BC6-4564-A9F2-E31F245CBD07}"/>
    <cellStyle name="Currency 2 2 2 2 4 8 4" xfId="30308" xr:uid="{6A16ABFA-62E5-4A69-9A96-4B15599CF80C}"/>
    <cellStyle name="Currency 2 2 2 2 4 8 5" xfId="45192" xr:uid="{4FC03090-65F9-45EA-927C-5C849A447EA5}"/>
    <cellStyle name="Currency 2 2 2 2 4 9" xfId="20040" xr:uid="{7FEA5400-0150-4D46-B707-3C85AB9EA58A}"/>
    <cellStyle name="Currency 2 2 2 2 4 9 2" xfId="33732" xr:uid="{0E3E96C2-A96A-4021-9CDC-F63E2FD0D09D}"/>
    <cellStyle name="Currency 2 2 2 2 4 9 3" xfId="48616" xr:uid="{2ED114C1-BDBA-4425-81B4-0DA04A0C8E4A}"/>
    <cellStyle name="Currency 2 2 2 2 5" xfId="6364" xr:uid="{C5B45358-043D-4632-84D3-86F070A3D881}"/>
    <cellStyle name="Currency 2 2 2 2 5 10" xfId="13211" xr:uid="{82F3203D-2475-425F-83A5-7A3E825D591E}"/>
    <cellStyle name="Currency 2 2 2 2 5 11" xfId="26901" xr:uid="{F98DE811-B9B9-438B-B10B-4E09B8085073}"/>
    <cellStyle name="Currency 2 2 2 2 5 12" xfId="41785" xr:uid="{46F66953-1927-4E88-8C65-97A84FD91F35}"/>
    <cellStyle name="Currency 2 2 2 2 5 2" xfId="6365" xr:uid="{6E2B6F3C-414A-4F10-85C5-3E56839AF7D9}"/>
    <cellStyle name="Currency 2 2 2 2 5 2 10" xfId="41786" xr:uid="{3CB67885-A917-470E-BEBB-972A2C5C7638}"/>
    <cellStyle name="Currency 2 2 2 2 5 2 2" xfId="6366" xr:uid="{111E705A-C78A-4334-9B48-1FBBC5909536}"/>
    <cellStyle name="Currency 2 2 2 2 5 2 2 2" xfId="6367" xr:uid="{60781635-1BA6-40B0-9B88-8CC1CDB109E2}"/>
    <cellStyle name="Currency 2 2 2 2 5 2 2 2 2" xfId="8080" xr:uid="{0AA12DAA-E2AC-45CF-8704-A7E1FC078B26}"/>
    <cellStyle name="Currency 2 2 2 2 5 2 2 2 2 2" xfId="11502" xr:uid="{7DBEFB8D-F527-4701-978A-616EBA2E1718}"/>
    <cellStyle name="Currency 2 2 2 2 5 2 2 2 2 2 2" xfId="25192" xr:uid="{52DBC3EA-8E78-4C38-BA51-C3D7780219CB}"/>
    <cellStyle name="Currency 2 2 2 2 5 2 2 2 2 2 2 2" xfId="38884" xr:uid="{14D93B80-64D5-4FBA-83B1-8CD3EC212C0D}"/>
    <cellStyle name="Currency 2 2 2 2 5 2 2 2 2 2 2 3" xfId="53768" xr:uid="{009D94BF-87BE-4C8E-BF53-7F02880DB5D2}"/>
    <cellStyle name="Currency 2 2 2 2 5 2 2 2 2 2 3" xfId="18348" xr:uid="{4A429DCE-6A95-4457-AF7B-D90C9E365B31}"/>
    <cellStyle name="Currency 2 2 2 2 5 2 2 2 2 2 4" xfId="32038" xr:uid="{C312EC61-C546-4363-91BB-D3AA37448464}"/>
    <cellStyle name="Currency 2 2 2 2 5 2 2 2 2 2 5" xfId="46922" xr:uid="{1C3B9BC3-B5BF-41A0-88F6-CA782595CEC0}"/>
    <cellStyle name="Currency 2 2 2 2 5 2 2 2 2 3" xfId="21770" xr:uid="{86D0F045-DCAB-45BB-9C4A-63127162F29D}"/>
    <cellStyle name="Currency 2 2 2 2 5 2 2 2 2 3 2" xfId="35462" xr:uid="{8BF62410-DF49-4562-9395-381DCE29128C}"/>
    <cellStyle name="Currency 2 2 2 2 5 2 2 2 2 3 3" xfId="50346" xr:uid="{547EC99C-C065-4C24-A0F9-397CF872D453}"/>
    <cellStyle name="Currency 2 2 2 2 5 2 2 2 2 4" xfId="14926" xr:uid="{00D4CE14-626F-4322-ABF9-C6DFF9F04102}"/>
    <cellStyle name="Currency 2 2 2 2 5 2 2 2 2 5" xfId="28616" xr:uid="{70B60A0B-7D77-46B8-9697-7B0F91F878ED}"/>
    <cellStyle name="Currency 2 2 2 2 5 2 2 2 2 6" xfId="43500" xr:uid="{CA87EE71-2BB2-42A9-A6E5-4823AC8D3026}"/>
    <cellStyle name="Currency 2 2 2 2 5 2 2 2 3" xfId="9790" xr:uid="{6158AE76-DDA1-4A26-B423-721E99A991E8}"/>
    <cellStyle name="Currency 2 2 2 2 5 2 2 2 3 2" xfId="23480" xr:uid="{CCB7CB9F-D8DF-46F4-89AD-0426F585BD04}"/>
    <cellStyle name="Currency 2 2 2 2 5 2 2 2 3 2 2" xfId="37172" xr:uid="{C75ABEB7-AA43-4301-A190-73DAEE901D34}"/>
    <cellStyle name="Currency 2 2 2 2 5 2 2 2 3 2 3" xfId="52056" xr:uid="{63035441-8654-4F68-8580-A206F9BF72FA}"/>
    <cellStyle name="Currency 2 2 2 2 5 2 2 2 3 3" xfId="16636" xr:uid="{CBDC9B18-2DB2-4276-89DC-80BC1B509FF7}"/>
    <cellStyle name="Currency 2 2 2 2 5 2 2 2 3 4" xfId="30326" xr:uid="{0BB51AFF-4645-4E08-8A09-78FE015AC13B}"/>
    <cellStyle name="Currency 2 2 2 2 5 2 2 2 3 5" xfId="45210" xr:uid="{472E0656-E312-4CF8-B47F-F38B8A841EF2}"/>
    <cellStyle name="Currency 2 2 2 2 5 2 2 2 4" xfId="20058" xr:uid="{812E7483-6210-449A-95FC-E047E908162B}"/>
    <cellStyle name="Currency 2 2 2 2 5 2 2 2 4 2" xfId="33750" xr:uid="{2C6BF99F-582D-48FD-851F-0900059BCCD3}"/>
    <cellStyle name="Currency 2 2 2 2 5 2 2 2 4 3" xfId="48634" xr:uid="{1EDD5EFA-3157-4D43-8115-77A6FDBE8B02}"/>
    <cellStyle name="Currency 2 2 2 2 5 2 2 2 5" xfId="13214" xr:uid="{946D7AEA-2A80-4B4E-A993-C0FA3C807553}"/>
    <cellStyle name="Currency 2 2 2 2 5 2 2 2 6" xfId="26904" xr:uid="{9B251884-7617-47AD-A421-359EBF23938C}"/>
    <cellStyle name="Currency 2 2 2 2 5 2 2 2 7" xfId="41788" xr:uid="{73C86D8C-4D2F-46E7-9FE7-AB58D1CB92DA}"/>
    <cellStyle name="Currency 2 2 2 2 5 2 2 3" xfId="8079" xr:uid="{F17BD4C2-D0A9-4DEC-8F4C-568B0AFB7424}"/>
    <cellStyle name="Currency 2 2 2 2 5 2 2 3 2" xfId="11501" xr:uid="{486C9C30-22A4-4E93-AF64-A2C08DBEE31A}"/>
    <cellStyle name="Currency 2 2 2 2 5 2 2 3 2 2" xfId="25191" xr:uid="{7291148D-7896-4DD2-861D-3C1DE69C60D2}"/>
    <cellStyle name="Currency 2 2 2 2 5 2 2 3 2 2 2" xfId="38883" xr:uid="{952D7CA5-3590-4B88-ABE8-6356A5A7C0FB}"/>
    <cellStyle name="Currency 2 2 2 2 5 2 2 3 2 2 3" xfId="53767" xr:uid="{A6230778-BE6E-42B3-ABBE-13EEF4E23A0A}"/>
    <cellStyle name="Currency 2 2 2 2 5 2 2 3 2 3" xfId="18347" xr:uid="{22C149DA-8448-499D-A99F-DA7FF184BBA2}"/>
    <cellStyle name="Currency 2 2 2 2 5 2 2 3 2 4" xfId="32037" xr:uid="{C0109A06-3407-4DC0-9BDA-42D58EF3F36C}"/>
    <cellStyle name="Currency 2 2 2 2 5 2 2 3 2 5" xfId="46921" xr:uid="{C1CF8054-7065-4E8A-86FA-1BC30B7A4714}"/>
    <cellStyle name="Currency 2 2 2 2 5 2 2 3 3" xfId="21769" xr:uid="{C47C7893-2691-41C5-B505-C2EAFE015585}"/>
    <cellStyle name="Currency 2 2 2 2 5 2 2 3 3 2" xfId="35461" xr:uid="{CD167CAF-0CBC-4D56-BB7E-F5B937C64BF4}"/>
    <cellStyle name="Currency 2 2 2 2 5 2 2 3 3 3" xfId="50345" xr:uid="{E9E54008-3087-4E48-BB8D-5A485CBBE4C2}"/>
    <cellStyle name="Currency 2 2 2 2 5 2 2 3 4" xfId="14925" xr:uid="{48C39D02-9DA4-4D14-AAF1-E6A623A15806}"/>
    <cellStyle name="Currency 2 2 2 2 5 2 2 3 5" xfId="28615" xr:uid="{6D82EF84-CE62-4B04-A9EA-A6DBCD28A6DF}"/>
    <cellStyle name="Currency 2 2 2 2 5 2 2 3 6" xfId="43499" xr:uid="{21BC2922-372A-4D9D-87F4-F41B62D53DE8}"/>
    <cellStyle name="Currency 2 2 2 2 5 2 2 4" xfId="9789" xr:uid="{C062F6A3-D2B1-4E62-9236-0B1023DBA6E5}"/>
    <cellStyle name="Currency 2 2 2 2 5 2 2 4 2" xfId="23479" xr:uid="{64D3F953-8974-404A-B329-E3F001C10FD2}"/>
    <cellStyle name="Currency 2 2 2 2 5 2 2 4 2 2" xfId="37171" xr:uid="{887BD1A1-6188-433A-8E26-312A269E59FF}"/>
    <cellStyle name="Currency 2 2 2 2 5 2 2 4 2 3" xfId="52055" xr:uid="{F4EB047C-3614-4C82-A140-B3183A0EC1EE}"/>
    <cellStyle name="Currency 2 2 2 2 5 2 2 4 3" xfId="16635" xr:uid="{A7765504-D54B-4FB1-AFEC-B7D73D4E7AA1}"/>
    <cellStyle name="Currency 2 2 2 2 5 2 2 4 4" xfId="30325" xr:uid="{22ABE2F2-DA52-4D18-B1B2-DBF4F422E0A1}"/>
    <cellStyle name="Currency 2 2 2 2 5 2 2 4 5" xfId="45209" xr:uid="{D557C3F7-D3DF-427A-A1CB-8931A4998EFA}"/>
    <cellStyle name="Currency 2 2 2 2 5 2 2 5" xfId="20057" xr:uid="{C40EC2F4-6B80-4BF6-8F70-76FD1F0D9F9B}"/>
    <cellStyle name="Currency 2 2 2 2 5 2 2 5 2" xfId="33749" xr:uid="{71C8D41E-A6D4-4D14-BFAB-089EC99A5124}"/>
    <cellStyle name="Currency 2 2 2 2 5 2 2 5 3" xfId="48633" xr:uid="{64D7389F-F582-4C6A-9560-FDED7ED54B7F}"/>
    <cellStyle name="Currency 2 2 2 2 5 2 2 6" xfId="13213" xr:uid="{8C0120CC-D6BC-40D5-9655-D8357C3488D8}"/>
    <cellStyle name="Currency 2 2 2 2 5 2 2 7" xfId="26903" xr:uid="{82F48754-10AE-48A1-97F4-EF0399AAE8E4}"/>
    <cellStyle name="Currency 2 2 2 2 5 2 2 8" xfId="41787" xr:uid="{8654AF8E-8693-4369-8DD0-72519455E794}"/>
    <cellStyle name="Currency 2 2 2 2 5 2 3" xfId="6368" xr:uid="{AEA08F12-0F23-4139-80A1-3C155C872E6A}"/>
    <cellStyle name="Currency 2 2 2 2 5 2 3 2" xfId="8081" xr:uid="{E483134F-EC6A-4AB3-A548-8082760AFB6F}"/>
    <cellStyle name="Currency 2 2 2 2 5 2 3 2 2" xfId="11503" xr:uid="{16652B28-D34B-42D8-8047-9A464673DA0B}"/>
    <cellStyle name="Currency 2 2 2 2 5 2 3 2 2 2" xfId="25193" xr:uid="{B3D81D1F-D2BF-476B-819E-5CFBA716C87D}"/>
    <cellStyle name="Currency 2 2 2 2 5 2 3 2 2 2 2" xfId="38885" xr:uid="{A8512EC7-8809-4343-B3A2-C44250C51C39}"/>
    <cellStyle name="Currency 2 2 2 2 5 2 3 2 2 2 3" xfId="53769" xr:uid="{C388A338-2077-4F03-A460-A7788E4A3FBF}"/>
    <cellStyle name="Currency 2 2 2 2 5 2 3 2 2 3" xfId="18349" xr:uid="{BF61B1D7-DF7F-4567-97C1-DD79FE1CB073}"/>
    <cellStyle name="Currency 2 2 2 2 5 2 3 2 2 4" xfId="32039" xr:uid="{4E391196-B95D-44EA-8DDD-FE1CF5D70E2A}"/>
    <cellStyle name="Currency 2 2 2 2 5 2 3 2 2 5" xfId="46923" xr:uid="{3C98C7BB-26CF-4F2A-B84E-DE06F3DB9EFE}"/>
    <cellStyle name="Currency 2 2 2 2 5 2 3 2 3" xfId="21771" xr:uid="{BF2B69F1-D486-43EC-BFB9-5D50B4162AEF}"/>
    <cellStyle name="Currency 2 2 2 2 5 2 3 2 3 2" xfId="35463" xr:uid="{09572A08-44CF-47C4-91C9-F3021C240C73}"/>
    <cellStyle name="Currency 2 2 2 2 5 2 3 2 3 3" xfId="50347" xr:uid="{4699ECDD-0DAC-4F8A-A36A-DD8900BB382D}"/>
    <cellStyle name="Currency 2 2 2 2 5 2 3 2 4" xfId="14927" xr:uid="{EA631E63-2C3E-468E-AA0A-BFF9B0E6D45A}"/>
    <cellStyle name="Currency 2 2 2 2 5 2 3 2 5" xfId="28617" xr:uid="{AECC9DD1-ED53-4F2F-A73E-00C7A860B8EA}"/>
    <cellStyle name="Currency 2 2 2 2 5 2 3 2 6" xfId="43501" xr:uid="{629E847D-BE76-4880-B15D-0A12D17A6BD5}"/>
    <cellStyle name="Currency 2 2 2 2 5 2 3 3" xfId="9791" xr:uid="{D95858F2-02DA-4654-8BE7-C82E1D818160}"/>
    <cellStyle name="Currency 2 2 2 2 5 2 3 3 2" xfId="23481" xr:uid="{455B6CCA-BA98-4B23-9566-50F094AD1BC3}"/>
    <cellStyle name="Currency 2 2 2 2 5 2 3 3 2 2" xfId="37173" xr:uid="{1DDF8C03-F903-4353-BA42-6A0D20613537}"/>
    <cellStyle name="Currency 2 2 2 2 5 2 3 3 2 3" xfId="52057" xr:uid="{F42D3576-E468-4B50-AC2F-54F99E066F8B}"/>
    <cellStyle name="Currency 2 2 2 2 5 2 3 3 3" xfId="16637" xr:uid="{8C09DFFC-0EA9-4576-AED8-C235123CE092}"/>
    <cellStyle name="Currency 2 2 2 2 5 2 3 3 4" xfId="30327" xr:uid="{A0BEF40B-5419-43AD-A8FC-761859899D7B}"/>
    <cellStyle name="Currency 2 2 2 2 5 2 3 3 5" xfId="45211" xr:uid="{43A316A7-37B3-49FC-A4D8-EFE5850409D9}"/>
    <cellStyle name="Currency 2 2 2 2 5 2 3 4" xfId="20059" xr:uid="{09424B22-7150-4FCA-B3CB-05A5394248E4}"/>
    <cellStyle name="Currency 2 2 2 2 5 2 3 4 2" xfId="33751" xr:uid="{D426ECEF-2D22-4550-BAEA-36A12BC2DB00}"/>
    <cellStyle name="Currency 2 2 2 2 5 2 3 4 3" xfId="48635" xr:uid="{2BEAF076-543D-45B7-A205-78500356EC53}"/>
    <cellStyle name="Currency 2 2 2 2 5 2 3 5" xfId="13215" xr:uid="{A4A72020-3CF2-459A-9F79-D38DBCCF7527}"/>
    <cellStyle name="Currency 2 2 2 2 5 2 3 6" xfId="26905" xr:uid="{33FB6463-1872-4279-86B0-6EF17AE46121}"/>
    <cellStyle name="Currency 2 2 2 2 5 2 3 7" xfId="41789" xr:uid="{2644C5FF-68D0-48A4-BB1B-9F4EA7E5B779}"/>
    <cellStyle name="Currency 2 2 2 2 5 2 4" xfId="6369" xr:uid="{BF0C20ED-8B2D-451D-8B4A-849F2A1A2E62}"/>
    <cellStyle name="Currency 2 2 2 2 5 2 4 2" xfId="8082" xr:uid="{C05D7E37-C16D-4A76-844F-182F647B5398}"/>
    <cellStyle name="Currency 2 2 2 2 5 2 4 2 2" xfId="11504" xr:uid="{105D84AD-6409-4815-844C-7157F5847916}"/>
    <cellStyle name="Currency 2 2 2 2 5 2 4 2 2 2" xfId="25194" xr:uid="{56FE2A34-BD47-420B-9A8B-909D05472774}"/>
    <cellStyle name="Currency 2 2 2 2 5 2 4 2 2 2 2" xfId="38886" xr:uid="{C56FDED4-3AF8-4286-871F-E1C9DA61F034}"/>
    <cellStyle name="Currency 2 2 2 2 5 2 4 2 2 2 3" xfId="53770" xr:uid="{3132046B-6FED-4648-A044-82BF93DE3AE0}"/>
    <cellStyle name="Currency 2 2 2 2 5 2 4 2 2 3" xfId="18350" xr:uid="{8ADCB6DC-DC4C-4BB2-8CFF-D18DE7E687A8}"/>
    <cellStyle name="Currency 2 2 2 2 5 2 4 2 2 4" xfId="32040" xr:uid="{45630042-9E59-4E6F-882E-B11EDBA0C199}"/>
    <cellStyle name="Currency 2 2 2 2 5 2 4 2 2 5" xfId="46924" xr:uid="{35D1EC55-D3D9-4B02-883B-974F78BBDCD6}"/>
    <cellStyle name="Currency 2 2 2 2 5 2 4 2 3" xfId="21772" xr:uid="{C877EDD2-68A9-4EEB-A3BD-00E89E11085C}"/>
    <cellStyle name="Currency 2 2 2 2 5 2 4 2 3 2" xfId="35464" xr:uid="{D32A95E9-3E85-4EE1-9EAD-B070E4409500}"/>
    <cellStyle name="Currency 2 2 2 2 5 2 4 2 3 3" xfId="50348" xr:uid="{9255DCD3-32A3-41E6-B5E4-314C2A557C43}"/>
    <cellStyle name="Currency 2 2 2 2 5 2 4 2 4" xfId="14928" xr:uid="{92ACB067-A93B-4D83-9E19-17BC80770E10}"/>
    <cellStyle name="Currency 2 2 2 2 5 2 4 2 5" xfId="28618" xr:uid="{978F8252-8A74-492E-BDA1-084E99931F55}"/>
    <cellStyle name="Currency 2 2 2 2 5 2 4 2 6" xfId="43502" xr:uid="{47A222EA-BFE9-4F0B-BC22-E3277017E151}"/>
    <cellStyle name="Currency 2 2 2 2 5 2 4 3" xfId="9792" xr:uid="{FE89B743-7286-4C9C-A2EE-C977813EB0C1}"/>
    <cellStyle name="Currency 2 2 2 2 5 2 4 3 2" xfId="23482" xr:uid="{C28C3D37-5251-481D-934C-5CDAFD865A51}"/>
    <cellStyle name="Currency 2 2 2 2 5 2 4 3 2 2" xfId="37174" xr:uid="{12421902-9528-4BE5-9456-BA88C24C4119}"/>
    <cellStyle name="Currency 2 2 2 2 5 2 4 3 2 3" xfId="52058" xr:uid="{6C6AD3EC-3C16-455A-AE85-015368B6B890}"/>
    <cellStyle name="Currency 2 2 2 2 5 2 4 3 3" xfId="16638" xr:uid="{2B33F1DB-C628-4171-81AF-FFAF9AB5A66D}"/>
    <cellStyle name="Currency 2 2 2 2 5 2 4 3 4" xfId="30328" xr:uid="{8D612E6C-977D-48D6-B9AD-12F357662D0F}"/>
    <cellStyle name="Currency 2 2 2 2 5 2 4 3 5" xfId="45212" xr:uid="{1772D071-1D94-46E3-B522-C098D120786A}"/>
    <cellStyle name="Currency 2 2 2 2 5 2 4 4" xfId="20060" xr:uid="{7C56605D-BAFD-4602-90D9-4567DC810C0E}"/>
    <cellStyle name="Currency 2 2 2 2 5 2 4 4 2" xfId="33752" xr:uid="{C9A6D500-19E4-483D-A54C-BF8E05C51A20}"/>
    <cellStyle name="Currency 2 2 2 2 5 2 4 4 3" xfId="48636" xr:uid="{95120C56-BD1B-422B-8702-15A52EC3465D}"/>
    <cellStyle name="Currency 2 2 2 2 5 2 4 5" xfId="13216" xr:uid="{CCF0E686-9BB9-4EA9-837B-676ED6E06574}"/>
    <cellStyle name="Currency 2 2 2 2 5 2 4 6" xfId="26906" xr:uid="{185E0F3B-FAAB-4ECA-B51B-4D3A1FE37D3B}"/>
    <cellStyle name="Currency 2 2 2 2 5 2 4 7" xfId="41790" xr:uid="{008A9302-AA0F-4EFF-9ECD-C30DC9D79C6F}"/>
    <cellStyle name="Currency 2 2 2 2 5 2 5" xfId="8078" xr:uid="{221FC2BE-F041-427A-B959-5BD524E8A526}"/>
    <cellStyle name="Currency 2 2 2 2 5 2 5 2" xfId="11500" xr:uid="{A18B0B79-69BA-430D-B6F1-FB0A84C04163}"/>
    <cellStyle name="Currency 2 2 2 2 5 2 5 2 2" xfId="25190" xr:uid="{DD1D9ABF-F6BF-4CD1-B9F3-C1AC3DD5A45D}"/>
    <cellStyle name="Currency 2 2 2 2 5 2 5 2 2 2" xfId="38882" xr:uid="{7305ED5A-979B-4E4D-A1B9-E370F231C718}"/>
    <cellStyle name="Currency 2 2 2 2 5 2 5 2 2 3" xfId="53766" xr:uid="{0C9F343A-C312-4386-8F71-8014F6004A6F}"/>
    <cellStyle name="Currency 2 2 2 2 5 2 5 2 3" xfId="18346" xr:uid="{AC01C2E7-8B36-4AB8-B387-B56C0D12AF46}"/>
    <cellStyle name="Currency 2 2 2 2 5 2 5 2 4" xfId="32036" xr:uid="{CCE551C5-59EF-4D15-A89A-3C137720643F}"/>
    <cellStyle name="Currency 2 2 2 2 5 2 5 2 5" xfId="46920" xr:uid="{C98A04D2-D41F-44FE-A3D5-8E370784AB55}"/>
    <cellStyle name="Currency 2 2 2 2 5 2 5 3" xfId="21768" xr:uid="{83BA040C-7586-46F1-A67E-F6BB0B2A700F}"/>
    <cellStyle name="Currency 2 2 2 2 5 2 5 3 2" xfId="35460" xr:uid="{3B916F11-3032-4EE4-AECC-4B2CBBB35213}"/>
    <cellStyle name="Currency 2 2 2 2 5 2 5 3 3" xfId="50344" xr:uid="{26BB2368-721A-4D2D-B122-E93B1D26ABC3}"/>
    <cellStyle name="Currency 2 2 2 2 5 2 5 4" xfId="14924" xr:uid="{D8297A40-B3BC-49C0-A81F-BF623DFA8EB7}"/>
    <cellStyle name="Currency 2 2 2 2 5 2 5 5" xfId="28614" xr:uid="{9D1EF593-136E-41FD-91F0-4F04F51D6418}"/>
    <cellStyle name="Currency 2 2 2 2 5 2 5 6" xfId="43498" xr:uid="{086F74E2-C785-486F-92B0-E18FE405D0B9}"/>
    <cellStyle name="Currency 2 2 2 2 5 2 6" xfId="9788" xr:uid="{8D00580D-04EF-4E2B-A3C2-E380F4C18FC3}"/>
    <cellStyle name="Currency 2 2 2 2 5 2 6 2" xfId="23478" xr:uid="{2FC13302-64FA-4F27-A53C-E869B51ABF1B}"/>
    <cellStyle name="Currency 2 2 2 2 5 2 6 2 2" xfId="37170" xr:uid="{CBE8F600-D699-455B-B7F4-B6C2E70A20B1}"/>
    <cellStyle name="Currency 2 2 2 2 5 2 6 2 3" xfId="52054" xr:uid="{E80128A5-4DC8-4D9C-87E0-C0E59CC58C46}"/>
    <cellStyle name="Currency 2 2 2 2 5 2 6 3" xfId="16634" xr:uid="{BD23490D-4745-4DA7-9D9B-0CFF4174318D}"/>
    <cellStyle name="Currency 2 2 2 2 5 2 6 4" xfId="30324" xr:uid="{5F6F4B37-1CE1-402A-B2EF-DC64B5E19197}"/>
    <cellStyle name="Currency 2 2 2 2 5 2 6 5" xfId="45208" xr:uid="{E9A4672A-280A-4A0E-9C0A-8C53FCDC67BE}"/>
    <cellStyle name="Currency 2 2 2 2 5 2 7" xfId="20056" xr:uid="{83604A3B-F9FE-4039-8AF6-88B17CEA04A2}"/>
    <cellStyle name="Currency 2 2 2 2 5 2 7 2" xfId="33748" xr:uid="{A5E7E576-39D5-467D-A41B-AF44EB4B77D8}"/>
    <cellStyle name="Currency 2 2 2 2 5 2 7 3" xfId="48632" xr:uid="{E44F90C2-F589-45BC-8D0A-972A376A16C6}"/>
    <cellStyle name="Currency 2 2 2 2 5 2 8" xfId="13212" xr:uid="{39DF2D1F-9D81-4734-B609-9B41CE37124A}"/>
    <cellStyle name="Currency 2 2 2 2 5 2 9" xfId="26902" xr:uid="{50918AA6-91D8-41CB-9EDF-BC8D13E4B586}"/>
    <cellStyle name="Currency 2 2 2 2 5 3" xfId="6370" xr:uid="{EA6DC8C1-1224-4CF3-A05D-6290A946A7E7}"/>
    <cellStyle name="Currency 2 2 2 2 5 3 10" xfId="41791" xr:uid="{7A37A434-AB88-4A22-B071-A3F404B57B43}"/>
    <cellStyle name="Currency 2 2 2 2 5 3 2" xfId="6371" xr:uid="{E7B6A164-EA8B-41A1-AED2-7F05E45286DD}"/>
    <cellStyle name="Currency 2 2 2 2 5 3 2 2" xfId="6372" xr:uid="{BB23CC43-BCD0-44EC-8FA5-327DEACBAC5D}"/>
    <cellStyle name="Currency 2 2 2 2 5 3 2 2 2" xfId="8085" xr:uid="{EAB3CE76-93EF-4B59-8AA3-558FD2448599}"/>
    <cellStyle name="Currency 2 2 2 2 5 3 2 2 2 2" xfId="11507" xr:uid="{3C66C016-D94B-49D1-BE06-7394046D655F}"/>
    <cellStyle name="Currency 2 2 2 2 5 3 2 2 2 2 2" xfId="25197" xr:uid="{0411111C-0151-4C2B-995F-3B87C090FCA3}"/>
    <cellStyle name="Currency 2 2 2 2 5 3 2 2 2 2 2 2" xfId="38889" xr:uid="{C05681EC-E872-456A-BC22-CFE92161E9A8}"/>
    <cellStyle name="Currency 2 2 2 2 5 3 2 2 2 2 2 3" xfId="53773" xr:uid="{EFBAFAD1-875C-4F4F-ADBA-75F1D74C1067}"/>
    <cellStyle name="Currency 2 2 2 2 5 3 2 2 2 2 3" xfId="18353" xr:uid="{3995AF31-D36A-4109-9017-C007AB25662C}"/>
    <cellStyle name="Currency 2 2 2 2 5 3 2 2 2 2 4" xfId="32043" xr:uid="{9A81164A-D70F-4630-BE68-8DB2F83057CC}"/>
    <cellStyle name="Currency 2 2 2 2 5 3 2 2 2 2 5" xfId="46927" xr:uid="{21E38BC5-10D4-4A70-8FC4-1C2A6E2B3CF4}"/>
    <cellStyle name="Currency 2 2 2 2 5 3 2 2 2 3" xfId="21775" xr:uid="{2FFE5924-A909-4014-A788-EE1EEA305DDB}"/>
    <cellStyle name="Currency 2 2 2 2 5 3 2 2 2 3 2" xfId="35467" xr:uid="{CD5A5735-E271-4A8B-AFAA-C17E56BD699D}"/>
    <cellStyle name="Currency 2 2 2 2 5 3 2 2 2 3 3" xfId="50351" xr:uid="{E0435076-947F-4861-A8EE-B71D229F304B}"/>
    <cellStyle name="Currency 2 2 2 2 5 3 2 2 2 4" xfId="14931" xr:uid="{F9005A04-8F92-45A7-94FC-2EF660ECBE34}"/>
    <cellStyle name="Currency 2 2 2 2 5 3 2 2 2 5" xfId="28621" xr:uid="{6E47D464-56A9-4333-BCD3-F8B4256BDD64}"/>
    <cellStyle name="Currency 2 2 2 2 5 3 2 2 2 6" xfId="43505" xr:uid="{D78510EF-4EE9-4A42-BBF2-A92C0F3A5150}"/>
    <cellStyle name="Currency 2 2 2 2 5 3 2 2 3" xfId="9795" xr:uid="{9A57518F-9030-474F-BB5F-318C90D09E0A}"/>
    <cellStyle name="Currency 2 2 2 2 5 3 2 2 3 2" xfId="23485" xr:uid="{1DA51A80-38CA-498C-B0E5-A80504E109BE}"/>
    <cellStyle name="Currency 2 2 2 2 5 3 2 2 3 2 2" xfId="37177" xr:uid="{48C8C3E9-686B-4A7E-8079-80BE3174EA8F}"/>
    <cellStyle name="Currency 2 2 2 2 5 3 2 2 3 2 3" xfId="52061" xr:uid="{AD42735E-C074-4628-BA87-ECFEE4925625}"/>
    <cellStyle name="Currency 2 2 2 2 5 3 2 2 3 3" xfId="16641" xr:uid="{F607A0B6-CF54-42D9-B1E1-56D7794B6008}"/>
    <cellStyle name="Currency 2 2 2 2 5 3 2 2 3 4" xfId="30331" xr:uid="{115023DF-D4A9-4748-A004-440B4875165E}"/>
    <cellStyle name="Currency 2 2 2 2 5 3 2 2 3 5" xfId="45215" xr:uid="{80926F29-191B-4483-8127-6D91A4EEA064}"/>
    <cellStyle name="Currency 2 2 2 2 5 3 2 2 4" xfId="20063" xr:uid="{9724FEB2-F6A7-418D-91C0-609B3FAD6B9A}"/>
    <cellStyle name="Currency 2 2 2 2 5 3 2 2 4 2" xfId="33755" xr:uid="{156F8E38-0003-4CE3-ABD5-10CBDD8202F7}"/>
    <cellStyle name="Currency 2 2 2 2 5 3 2 2 4 3" xfId="48639" xr:uid="{77BA5ED4-F127-474A-A9CB-D99E6BB0C0E1}"/>
    <cellStyle name="Currency 2 2 2 2 5 3 2 2 5" xfId="13219" xr:uid="{1C85A0C5-06BD-4059-A959-BB3195F75105}"/>
    <cellStyle name="Currency 2 2 2 2 5 3 2 2 6" xfId="26909" xr:uid="{44CA4763-6E79-410F-835C-CBE79FDB9835}"/>
    <cellStyle name="Currency 2 2 2 2 5 3 2 2 7" xfId="41793" xr:uid="{5873E3C8-63B8-4774-AF48-D867B998CFF5}"/>
    <cellStyle name="Currency 2 2 2 2 5 3 2 3" xfId="8084" xr:uid="{E4D26487-3E7F-45CF-819F-5E3AC1E95D9B}"/>
    <cellStyle name="Currency 2 2 2 2 5 3 2 3 2" xfId="11506" xr:uid="{65045CC5-BCFB-4F31-B24A-FF0B1EDC4ADD}"/>
    <cellStyle name="Currency 2 2 2 2 5 3 2 3 2 2" xfId="25196" xr:uid="{E4EEBDEC-03EB-48AD-AA37-C3C28FD3AE12}"/>
    <cellStyle name="Currency 2 2 2 2 5 3 2 3 2 2 2" xfId="38888" xr:uid="{40E42040-83D5-40AC-8825-EC5581C9086A}"/>
    <cellStyle name="Currency 2 2 2 2 5 3 2 3 2 2 3" xfId="53772" xr:uid="{2998CD33-2BB4-4B42-AF22-4509334EC277}"/>
    <cellStyle name="Currency 2 2 2 2 5 3 2 3 2 3" xfId="18352" xr:uid="{6D26427B-22BA-44B0-BF92-B95FE0E3CB14}"/>
    <cellStyle name="Currency 2 2 2 2 5 3 2 3 2 4" xfId="32042" xr:uid="{ED086ADE-BF09-4C8D-A580-EDB23E80D6B1}"/>
    <cellStyle name="Currency 2 2 2 2 5 3 2 3 2 5" xfId="46926" xr:uid="{C6D323D3-F1A8-4536-B827-CF2A023D9E00}"/>
    <cellStyle name="Currency 2 2 2 2 5 3 2 3 3" xfId="21774" xr:uid="{B58E0171-F0C8-49B4-8E89-826CFB6066ED}"/>
    <cellStyle name="Currency 2 2 2 2 5 3 2 3 3 2" xfId="35466" xr:uid="{2A705C0F-10D9-4BCD-A83D-0C602C2EC669}"/>
    <cellStyle name="Currency 2 2 2 2 5 3 2 3 3 3" xfId="50350" xr:uid="{1D198F43-10CC-45A8-8B3C-7CCAF2B2615A}"/>
    <cellStyle name="Currency 2 2 2 2 5 3 2 3 4" xfId="14930" xr:uid="{95B5708F-48E4-4375-B93B-C3C45662810F}"/>
    <cellStyle name="Currency 2 2 2 2 5 3 2 3 5" xfId="28620" xr:uid="{1B0915E8-9857-46A9-80A9-7B1005ACC509}"/>
    <cellStyle name="Currency 2 2 2 2 5 3 2 3 6" xfId="43504" xr:uid="{5BF2F1DF-19D4-4414-BCA0-82BB31F16B08}"/>
    <cellStyle name="Currency 2 2 2 2 5 3 2 4" xfId="9794" xr:uid="{9B4B151E-03A5-4AD0-BBF4-89AE25F5C13C}"/>
    <cellStyle name="Currency 2 2 2 2 5 3 2 4 2" xfId="23484" xr:uid="{16640FE2-CE77-4BD9-90EB-1872043BB63F}"/>
    <cellStyle name="Currency 2 2 2 2 5 3 2 4 2 2" xfId="37176" xr:uid="{71757C4C-3930-478E-B3D2-76BC4DA2B2E9}"/>
    <cellStyle name="Currency 2 2 2 2 5 3 2 4 2 3" xfId="52060" xr:uid="{15BA9109-794D-4289-B8E8-454A97ED0372}"/>
    <cellStyle name="Currency 2 2 2 2 5 3 2 4 3" xfId="16640" xr:uid="{B7C936B1-76B3-4A34-B1F6-3A8D29ADDEA9}"/>
    <cellStyle name="Currency 2 2 2 2 5 3 2 4 4" xfId="30330" xr:uid="{AA8453C7-0596-4E40-997E-6A1E902A394F}"/>
    <cellStyle name="Currency 2 2 2 2 5 3 2 4 5" xfId="45214" xr:uid="{E57C4775-546C-482B-A387-CACD7F544241}"/>
    <cellStyle name="Currency 2 2 2 2 5 3 2 5" xfId="20062" xr:uid="{231E83CD-6A38-41C4-B88E-0BB0F4FF30D2}"/>
    <cellStyle name="Currency 2 2 2 2 5 3 2 5 2" xfId="33754" xr:uid="{AC74277B-386E-4367-8355-18A9C3D42EA3}"/>
    <cellStyle name="Currency 2 2 2 2 5 3 2 5 3" xfId="48638" xr:uid="{544CE47F-8C1F-475D-93BE-57C92FD48EEA}"/>
    <cellStyle name="Currency 2 2 2 2 5 3 2 6" xfId="13218" xr:uid="{3B7B5715-E283-406F-A952-5040584487DE}"/>
    <cellStyle name="Currency 2 2 2 2 5 3 2 7" xfId="26908" xr:uid="{02A051C0-474F-4FBF-938B-FE76943A94B1}"/>
    <cellStyle name="Currency 2 2 2 2 5 3 2 8" xfId="41792" xr:uid="{9A9FF3C2-2860-40AC-AEF3-E873C6CDD49E}"/>
    <cellStyle name="Currency 2 2 2 2 5 3 3" xfId="6373" xr:uid="{55B1189E-0505-421D-BE05-4529F8903E70}"/>
    <cellStyle name="Currency 2 2 2 2 5 3 3 2" xfId="8086" xr:uid="{D3A41EC6-4631-4365-B019-FF4B8D01C7D1}"/>
    <cellStyle name="Currency 2 2 2 2 5 3 3 2 2" xfId="11508" xr:uid="{1F09B36A-B107-46A4-96E6-E713BF2CDDED}"/>
    <cellStyle name="Currency 2 2 2 2 5 3 3 2 2 2" xfId="25198" xr:uid="{54FFD5C8-C5E6-4E0E-8B12-70FE1F55096D}"/>
    <cellStyle name="Currency 2 2 2 2 5 3 3 2 2 2 2" xfId="38890" xr:uid="{25A68D14-B6DA-4C1D-9070-43F25B7A2A81}"/>
    <cellStyle name="Currency 2 2 2 2 5 3 3 2 2 2 3" xfId="53774" xr:uid="{F066F277-4296-4591-BF1B-FFBFDF107AE9}"/>
    <cellStyle name="Currency 2 2 2 2 5 3 3 2 2 3" xfId="18354" xr:uid="{FF47D0C3-1B19-4CFD-ABE2-E401776C995A}"/>
    <cellStyle name="Currency 2 2 2 2 5 3 3 2 2 4" xfId="32044" xr:uid="{7864997B-EB19-4172-A81E-06432671D556}"/>
    <cellStyle name="Currency 2 2 2 2 5 3 3 2 2 5" xfId="46928" xr:uid="{68D1EBCF-C0AB-469C-8D4E-A928B335C9DF}"/>
    <cellStyle name="Currency 2 2 2 2 5 3 3 2 3" xfId="21776" xr:uid="{C7CD0953-53FB-401F-BDA3-92DF7D7206E7}"/>
    <cellStyle name="Currency 2 2 2 2 5 3 3 2 3 2" xfId="35468" xr:uid="{5A94041C-2276-40B8-BF15-580E73313D92}"/>
    <cellStyle name="Currency 2 2 2 2 5 3 3 2 3 3" xfId="50352" xr:uid="{8AB732FF-1ACC-4F8E-B131-5A5003B0701C}"/>
    <cellStyle name="Currency 2 2 2 2 5 3 3 2 4" xfId="14932" xr:uid="{D090B117-2ACF-41DE-833A-EF8390C988D2}"/>
    <cellStyle name="Currency 2 2 2 2 5 3 3 2 5" xfId="28622" xr:uid="{4F647EE5-9B08-4BD9-AFD9-1DA81D26CD75}"/>
    <cellStyle name="Currency 2 2 2 2 5 3 3 2 6" xfId="43506" xr:uid="{A93877F7-5AD0-48AB-84BB-AA7228567AEB}"/>
    <cellStyle name="Currency 2 2 2 2 5 3 3 3" xfId="9796" xr:uid="{0C8DF222-284E-4872-871D-63E56C447E2A}"/>
    <cellStyle name="Currency 2 2 2 2 5 3 3 3 2" xfId="23486" xr:uid="{19125F5D-37B4-4535-ACBB-A18FDFB166F0}"/>
    <cellStyle name="Currency 2 2 2 2 5 3 3 3 2 2" xfId="37178" xr:uid="{B7656770-7AD9-44F6-8E8C-B5D8423EFB4C}"/>
    <cellStyle name="Currency 2 2 2 2 5 3 3 3 2 3" xfId="52062" xr:uid="{B0763C4B-F051-43F7-A440-2369EF4DBA14}"/>
    <cellStyle name="Currency 2 2 2 2 5 3 3 3 3" xfId="16642" xr:uid="{347D9E22-D6F6-4A6C-8473-B6F4CCD7F9CD}"/>
    <cellStyle name="Currency 2 2 2 2 5 3 3 3 4" xfId="30332" xr:uid="{F7E60C32-664D-42C8-B9B7-2A01DC2332B1}"/>
    <cellStyle name="Currency 2 2 2 2 5 3 3 3 5" xfId="45216" xr:uid="{6AE8DC88-EF18-4246-B6E2-1F9548A46B5A}"/>
    <cellStyle name="Currency 2 2 2 2 5 3 3 4" xfId="20064" xr:uid="{0AD3D2F4-7AA9-4724-B3E2-100C72FD356F}"/>
    <cellStyle name="Currency 2 2 2 2 5 3 3 4 2" xfId="33756" xr:uid="{654C175A-611C-4965-A1D6-6C8172730EE2}"/>
    <cellStyle name="Currency 2 2 2 2 5 3 3 4 3" xfId="48640" xr:uid="{82AE4A48-AF40-4809-9276-FC1D2444CE7D}"/>
    <cellStyle name="Currency 2 2 2 2 5 3 3 5" xfId="13220" xr:uid="{765C66BC-B257-4733-8690-63D9539CF8E4}"/>
    <cellStyle name="Currency 2 2 2 2 5 3 3 6" xfId="26910" xr:uid="{5ABDB11C-97DC-4D79-BB1D-25A434D62371}"/>
    <cellStyle name="Currency 2 2 2 2 5 3 3 7" xfId="41794" xr:uid="{4BB1D0A3-2EF4-4584-B67D-C2A25D9949EA}"/>
    <cellStyle name="Currency 2 2 2 2 5 3 4" xfId="6374" xr:uid="{884FFF13-7AFB-43FC-8C17-962AD9A4F243}"/>
    <cellStyle name="Currency 2 2 2 2 5 3 4 2" xfId="8087" xr:uid="{5AA7FCC8-58BD-4740-BA65-C82AAD2513E1}"/>
    <cellStyle name="Currency 2 2 2 2 5 3 4 2 2" xfId="11509" xr:uid="{C9DCAF8C-EA49-4212-8163-3286FA596836}"/>
    <cellStyle name="Currency 2 2 2 2 5 3 4 2 2 2" xfId="25199" xr:uid="{324E1E50-73E1-4B6A-A0CB-FF80DF685F32}"/>
    <cellStyle name="Currency 2 2 2 2 5 3 4 2 2 2 2" xfId="38891" xr:uid="{1B9A3AC8-3127-4B92-B459-5D8A67E58AED}"/>
    <cellStyle name="Currency 2 2 2 2 5 3 4 2 2 2 3" xfId="53775" xr:uid="{6E3D424D-4952-468A-ABB0-550373B2BC5E}"/>
    <cellStyle name="Currency 2 2 2 2 5 3 4 2 2 3" xfId="18355" xr:uid="{4DB40682-3F0B-4189-B200-3A0FB4AA78EC}"/>
    <cellStyle name="Currency 2 2 2 2 5 3 4 2 2 4" xfId="32045" xr:uid="{56BB6E91-A6F2-491A-A857-EDA8054DB837}"/>
    <cellStyle name="Currency 2 2 2 2 5 3 4 2 2 5" xfId="46929" xr:uid="{33F3F35E-8A6B-421D-85EC-20319A58D641}"/>
    <cellStyle name="Currency 2 2 2 2 5 3 4 2 3" xfId="21777" xr:uid="{3660D913-E37B-4DA9-A812-E49EF9B170AD}"/>
    <cellStyle name="Currency 2 2 2 2 5 3 4 2 3 2" xfId="35469" xr:uid="{9BCE504C-29E1-4326-8997-B1E9D6C2418B}"/>
    <cellStyle name="Currency 2 2 2 2 5 3 4 2 3 3" xfId="50353" xr:uid="{786F0FAA-5D34-4E27-A6DE-5E2A3DAC4AAA}"/>
    <cellStyle name="Currency 2 2 2 2 5 3 4 2 4" xfId="14933" xr:uid="{67F29683-EBED-446F-BB93-252C7C100A5A}"/>
    <cellStyle name="Currency 2 2 2 2 5 3 4 2 5" xfId="28623" xr:uid="{E12ADDEB-15F2-4B56-A280-2834C92904C6}"/>
    <cellStyle name="Currency 2 2 2 2 5 3 4 2 6" xfId="43507" xr:uid="{F585578A-B27B-477F-A598-EC50C7464F9D}"/>
    <cellStyle name="Currency 2 2 2 2 5 3 4 3" xfId="9797" xr:uid="{01EB0836-A3EC-421F-BD50-C31E602736C0}"/>
    <cellStyle name="Currency 2 2 2 2 5 3 4 3 2" xfId="23487" xr:uid="{9101454C-46B8-43DD-85F2-1806F0152271}"/>
    <cellStyle name="Currency 2 2 2 2 5 3 4 3 2 2" xfId="37179" xr:uid="{398E3111-476A-49C1-A3AB-57FD2CB2463A}"/>
    <cellStyle name="Currency 2 2 2 2 5 3 4 3 2 3" xfId="52063" xr:uid="{CAFBE819-9E4F-4904-A5C3-9DDAE15D3CF5}"/>
    <cellStyle name="Currency 2 2 2 2 5 3 4 3 3" xfId="16643" xr:uid="{32A068EF-C26C-4DE6-8913-B0FD9C18B681}"/>
    <cellStyle name="Currency 2 2 2 2 5 3 4 3 4" xfId="30333" xr:uid="{F730F50C-75DF-4168-8FBB-A57C227A1057}"/>
    <cellStyle name="Currency 2 2 2 2 5 3 4 3 5" xfId="45217" xr:uid="{73615C25-678D-4D72-AEE3-8E6802BD3DB2}"/>
    <cellStyle name="Currency 2 2 2 2 5 3 4 4" xfId="20065" xr:uid="{90A0E7E6-9DF2-4561-85D1-5160C2DAFBB4}"/>
    <cellStyle name="Currency 2 2 2 2 5 3 4 4 2" xfId="33757" xr:uid="{B793C126-7654-4112-ABA0-1BCDDC90050C}"/>
    <cellStyle name="Currency 2 2 2 2 5 3 4 4 3" xfId="48641" xr:uid="{3243C163-4117-4D52-98C8-BBF4453F3105}"/>
    <cellStyle name="Currency 2 2 2 2 5 3 4 5" xfId="13221" xr:uid="{40430B3F-3F7A-48A0-979A-6E8E4C274917}"/>
    <cellStyle name="Currency 2 2 2 2 5 3 4 6" xfId="26911" xr:uid="{111762C5-F0CA-4590-8911-6A6C110BCC61}"/>
    <cellStyle name="Currency 2 2 2 2 5 3 4 7" xfId="41795" xr:uid="{E4BFE524-F2E2-4664-B864-5F40B1438972}"/>
    <cellStyle name="Currency 2 2 2 2 5 3 5" xfId="8083" xr:uid="{40E63159-525C-46CD-9415-4F09A0940A96}"/>
    <cellStyle name="Currency 2 2 2 2 5 3 5 2" xfId="11505" xr:uid="{E9BB3ACE-BCA4-483B-B19C-21BDA0392AD5}"/>
    <cellStyle name="Currency 2 2 2 2 5 3 5 2 2" xfId="25195" xr:uid="{F4FBE639-1746-4F9C-BCAB-545CFAA13307}"/>
    <cellStyle name="Currency 2 2 2 2 5 3 5 2 2 2" xfId="38887" xr:uid="{B744580B-B594-4366-9659-D32F4EB32446}"/>
    <cellStyle name="Currency 2 2 2 2 5 3 5 2 2 3" xfId="53771" xr:uid="{76555FE0-4464-4EB7-928F-77D1AC65DE21}"/>
    <cellStyle name="Currency 2 2 2 2 5 3 5 2 3" xfId="18351" xr:uid="{6AC56D5B-33BA-4AC5-B4A6-3A71A293DE64}"/>
    <cellStyle name="Currency 2 2 2 2 5 3 5 2 4" xfId="32041" xr:uid="{201B8786-0DBD-4E2F-92B3-5A73A8BAF495}"/>
    <cellStyle name="Currency 2 2 2 2 5 3 5 2 5" xfId="46925" xr:uid="{B905EAAF-8EC3-4FFB-85F8-842C73F3516B}"/>
    <cellStyle name="Currency 2 2 2 2 5 3 5 3" xfId="21773" xr:uid="{3CA93618-9090-4064-9836-E7182A4A7413}"/>
    <cellStyle name="Currency 2 2 2 2 5 3 5 3 2" xfId="35465" xr:uid="{C407F2F7-5F86-47D3-B92D-41C76BF4032B}"/>
    <cellStyle name="Currency 2 2 2 2 5 3 5 3 3" xfId="50349" xr:uid="{C2CE2C8F-6204-41EF-8587-18FF8894F4CA}"/>
    <cellStyle name="Currency 2 2 2 2 5 3 5 4" xfId="14929" xr:uid="{BD9404B2-6FB6-46AD-A5F5-86332E49416E}"/>
    <cellStyle name="Currency 2 2 2 2 5 3 5 5" xfId="28619" xr:uid="{ED2C589D-76DE-4264-9478-5D188B363001}"/>
    <cellStyle name="Currency 2 2 2 2 5 3 5 6" xfId="43503" xr:uid="{A0C9A360-CDDA-4324-B6F5-C706A0944EE7}"/>
    <cellStyle name="Currency 2 2 2 2 5 3 6" xfId="9793" xr:uid="{D781B640-C88A-4A18-8019-150297DDF136}"/>
    <cellStyle name="Currency 2 2 2 2 5 3 6 2" xfId="23483" xr:uid="{4327DEB0-C3CB-4FF6-8011-E7BF635B2989}"/>
    <cellStyle name="Currency 2 2 2 2 5 3 6 2 2" xfId="37175" xr:uid="{CC037199-51D7-4E2A-B655-6F898A811D8A}"/>
    <cellStyle name="Currency 2 2 2 2 5 3 6 2 3" xfId="52059" xr:uid="{E5664598-327D-41ED-A567-07A994D5CB21}"/>
    <cellStyle name="Currency 2 2 2 2 5 3 6 3" xfId="16639" xr:uid="{2A39696C-98CE-491D-9C8F-035EE0B348C3}"/>
    <cellStyle name="Currency 2 2 2 2 5 3 6 4" xfId="30329" xr:uid="{29E24EDB-2B6C-428A-A4A3-A6AE8341EE84}"/>
    <cellStyle name="Currency 2 2 2 2 5 3 6 5" xfId="45213" xr:uid="{A237F1BC-BB7C-48A4-B07A-E65C20C7A787}"/>
    <cellStyle name="Currency 2 2 2 2 5 3 7" xfId="20061" xr:uid="{D5628516-EE84-49D0-BC59-15EB8B494CCC}"/>
    <cellStyle name="Currency 2 2 2 2 5 3 7 2" xfId="33753" xr:uid="{8B88FA5D-F7E8-470A-9152-92A9310700D5}"/>
    <cellStyle name="Currency 2 2 2 2 5 3 7 3" xfId="48637" xr:uid="{327E9A4C-F6C1-4359-AFE8-20D455BA6345}"/>
    <cellStyle name="Currency 2 2 2 2 5 3 8" xfId="13217" xr:uid="{7CBCA630-DFC7-4497-BD04-8328A87F025D}"/>
    <cellStyle name="Currency 2 2 2 2 5 3 9" xfId="26907" xr:uid="{D5B193AD-F766-4A92-8D77-7A10E3CBC623}"/>
    <cellStyle name="Currency 2 2 2 2 5 4" xfId="6375" xr:uid="{BB8A1076-9BAC-4691-920A-BCF31B084E09}"/>
    <cellStyle name="Currency 2 2 2 2 5 4 2" xfId="6376" xr:uid="{1F9847C5-1C4F-43EE-A3C7-DD3EA017A8CF}"/>
    <cellStyle name="Currency 2 2 2 2 5 4 2 2" xfId="8089" xr:uid="{7CA5C426-CAFF-4351-A41A-98D612D2B746}"/>
    <cellStyle name="Currency 2 2 2 2 5 4 2 2 2" xfId="11511" xr:uid="{D49DA20E-BB3A-4EEF-AC5B-343AD8FB65AA}"/>
    <cellStyle name="Currency 2 2 2 2 5 4 2 2 2 2" xfId="25201" xr:uid="{965732EF-B9D9-4BDC-9C73-EA6943818742}"/>
    <cellStyle name="Currency 2 2 2 2 5 4 2 2 2 2 2" xfId="38893" xr:uid="{1B260D25-CFFB-44D0-8A7E-11EE751D736E}"/>
    <cellStyle name="Currency 2 2 2 2 5 4 2 2 2 2 3" xfId="53777" xr:uid="{76D9EBC5-348F-4504-BC4A-4D0323AB0288}"/>
    <cellStyle name="Currency 2 2 2 2 5 4 2 2 2 3" xfId="18357" xr:uid="{47EB73A3-FCE8-435A-8619-4342A2AAB49E}"/>
    <cellStyle name="Currency 2 2 2 2 5 4 2 2 2 4" xfId="32047" xr:uid="{EA563EA6-0CE9-496A-A2E3-C8271424B108}"/>
    <cellStyle name="Currency 2 2 2 2 5 4 2 2 2 5" xfId="46931" xr:uid="{AB16E5CD-3400-455D-AAC2-067436365910}"/>
    <cellStyle name="Currency 2 2 2 2 5 4 2 2 3" xfId="21779" xr:uid="{1F6A7FFC-BEA3-4212-B0E3-555473DEE7DE}"/>
    <cellStyle name="Currency 2 2 2 2 5 4 2 2 3 2" xfId="35471" xr:uid="{4DA86511-2312-45AD-BB90-52BAEBC15023}"/>
    <cellStyle name="Currency 2 2 2 2 5 4 2 2 3 3" xfId="50355" xr:uid="{E286DB77-EC5B-479B-A647-225DC3DCE4E9}"/>
    <cellStyle name="Currency 2 2 2 2 5 4 2 2 4" xfId="14935" xr:uid="{5A096F20-C641-4DC1-8183-9BC9AA030B25}"/>
    <cellStyle name="Currency 2 2 2 2 5 4 2 2 5" xfId="28625" xr:uid="{B73DCA0F-64FD-4E18-AC12-D61922645EE9}"/>
    <cellStyle name="Currency 2 2 2 2 5 4 2 2 6" xfId="43509" xr:uid="{97B6C53D-B4E5-4066-9AAF-F1684096D5F7}"/>
    <cellStyle name="Currency 2 2 2 2 5 4 2 3" xfId="9799" xr:uid="{9FD4DFC8-D845-45D7-BFF6-CDB37969E581}"/>
    <cellStyle name="Currency 2 2 2 2 5 4 2 3 2" xfId="23489" xr:uid="{83A61221-694F-48B8-AE30-1F0D50F1E33A}"/>
    <cellStyle name="Currency 2 2 2 2 5 4 2 3 2 2" xfId="37181" xr:uid="{0B48C49A-8EEF-4583-81FA-9D22CC913F5B}"/>
    <cellStyle name="Currency 2 2 2 2 5 4 2 3 2 3" xfId="52065" xr:uid="{7C29A381-8D5D-40B2-8CFF-6E0AEC67CF64}"/>
    <cellStyle name="Currency 2 2 2 2 5 4 2 3 3" xfId="16645" xr:uid="{B19E48E8-53BB-4D4F-B67C-524C5F592C8A}"/>
    <cellStyle name="Currency 2 2 2 2 5 4 2 3 4" xfId="30335" xr:uid="{3C97162D-C545-4410-A5A4-8E9EB6C17E13}"/>
    <cellStyle name="Currency 2 2 2 2 5 4 2 3 5" xfId="45219" xr:uid="{0F84A562-ABAB-49A1-93F0-2657E2004E61}"/>
    <cellStyle name="Currency 2 2 2 2 5 4 2 4" xfId="20067" xr:uid="{82FEB841-5292-4EB2-8357-08DDE26FD508}"/>
    <cellStyle name="Currency 2 2 2 2 5 4 2 4 2" xfId="33759" xr:uid="{A18D892C-918A-49BF-AF97-D0F62E712489}"/>
    <cellStyle name="Currency 2 2 2 2 5 4 2 4 3" xfId="48643" xr:uid="{F01C723F-5D08-4587-95E2-42257419B588}"/>
    <cellStyle name="Currency 2 2 2 2 5 4 2 5" xfId="13223" xr:uid="{188B57C8-2EAE-44AA-A3DD-1AA64CB4DFC6}"/>
    <cellStyle name="Currency 2 2 2 2 5 4 2 6" xfId="26913" xr:uid="{A3AD5830-87B3-4694-B541-27D82A8204F7}"/>
    <cellStyle name="Currency 2 2 2 2 5 4 2 7" xfId="41797" xr:uid="{365C6038-BD5B-4331-AC49-562898F6A682}"/>
    <cellStyle name="Currency 2 2 2 2 5 4 3" xfId="8088" xr:uid="{77ADFA54-4426-40F2-9198-6236C4CE6757}"/>
    <cellStyle name="Currency 2 2 2 2 5 4 3 2" xfId="11510" xr:uid="{2D676CDB-BD69-4AFF-AE45-7C365C0BBB08}"/>
    <cellStyle name="Currency 2 2 2 2 5 4 3 2 2" xfId="25200" xr:uid="{C52EFC0D-35E1-43C4-BBF8-735FDFD48B9E}"/>
    <cellStyle name="Currency 2 2 2 2 5 4 3 2 2 2" xfId="38892" xr:uid="{7AD61AFC-C51A-49C6-BCEB-73AC4955113F}"/>
    <cellStyle name="Currency 2 2 2 2 5 4 3 2 2 3" xfId="53776" xr:uid="{2FA0EB13-B999-4069-AFFF-82E55B86A990}"/>
    <cellStyle name="Currency 2 2 2 2 5 4 3 2 3" xfId="18356" xr:uid="{C19B8679-67E4-4914-A969-7A3A864F6842}"/>
    <cellStyle name="Currency 2 2 2 2 5 4 3 2 4" xfId="32046" xr:uid="{0A330036-2891-4D13-AD79-78CA7652EC3F}"/>
    <cellStyle name="Currency 2 2 2 2 5 4 3 2 5" xfId="46930" xr:uid="{2A99F5AC-BC8A-46DD-9EA7-DB371187FDE6}"/>
    <cellStyle name="Currency 2 2 2 2 5 4 3 3" xfId="21778" xr:uid="{6D5AD359-FBC9-4E77-9BE9-48C47125EC00}"/>
    <cellStyle name="Currency 2 2 2 2 5 4 3 3 2" xfId="35470" xr:uid="{1B925DF4-13A5-4E6B-9A38-DFF0CE211707}"/>
    <cellStyle name="Currency 2 2 2 2 5 4 3 3 3" xfId="50354" xr:uid="{EAACEE99-FD0E-4435-8780-D139F4AB27E6}"/>
    <cellStyle name="Currency 2 2 2 2 5 4 3 4" xfId="14934" xr:uid="{E00A3F8A-ED08-46C9-8A27-E664EED8B3EE}"/>
    <cellStyle name="Currency 2 2 2 2 5 4 3 5" xfId="28624" xr:uid="{AF0D884B-42B3-4743-8019-6D5D4E307C42}"/>
    <cellStyle name="Currency 2 2 2 2 5 4 3 6" xfId="43508" xr:uid="{12669D37-BE11-4F6F-9A82-2716A9462BFE}"/>
    <cellStyle name="Currency 2 2 2 2 5 4 4" xfId="9798" xr:uid="{81BBBA10-1AB1-4EF5-A8B4-1E90F9B0C9CE}"/>
    <cellStyle name="Currency 2 2 2 2 5 4 4 2" xfId="23488" xr:uid="{8FB09983-98EC-433B-9D69-72A9290E6FE1}"/>
    <cellStyle name="Currency 2 2 2 2 5 4 4 2 2" xfId="37180" xr:uid="{C66C0250-C35A-4E0C-B986-F736E33982B7}"/>
    <cellStyle name="Currency 2 2 2 2 5 4 4 2 3" xfId="52064" xr:uid="{27585EED-2EAD-4DC2-BDB3-C88FC2062DCD}"/>
    <cellStyle name="Currency 2 2 2 2 5 4 4 3" xfId="16644" xr:uid="{A8AF2DCC-F9A2-4899-9CDE-DA7D9C7CBE73}"/>
    <cellStyle name="Currency 2 2 2 2 5 4 4 4" xfId="30334" xr:uid="{A0077164-8711-465C-8012-63EDD965D827}"/>
    <cellStyle name="Currency 2 2 2 2 5 4 4 5" xfId="45218" xr:uid="{5798DB28-AD15-4DEC-9086-B83254DCC250}"/>
    <cellStyle name="Currency 2 2 2 2 5 4 5" xfId="20066" xr:uid="{4293DC7F-B9F7-42DE-B083-180009A69593}"/>
    <cellStyle name="Currency 2 2 2 2 5 4 5 2" xfId="33758" xr:uid="{453237D3-6DC1-42D9-9CC2-2AE06B771694}"/>
    <cellStyle name="Currency 2 2 2 2 5 4 5 3" xfId="48642" xr:uid="{F38E6D5A-91BD-437F-9494-14BCF928CFAA}"/>
    <cellStyle name="Currency 2 2 2 2 5 4 6" xfId="13222" xr:uid="{7406F647-04C7-45DD-BB75-81CC3D688408}"/>
    <cellStyle name="Currency 2 2 2 2 5 4 7" xfId="26912" xr:uid="{72815E52-C26B-4CFE-A097-B5EE91BB9386}"/>
    <cellStyle name="Currency 2 2 2 2 5 4 8" xfId="41796" xr:uid="{99B85F5A-307A-41E9-9649-207C36703B06}"/>
    <cellStyle name="Currency 2 2 2 2 5 5" xfId="6377" xr:uid="{0CABCF55-E7A5-493D-83AD-429AC6DDAD9B}"/>
    <cellStyle name="Currency 2 2 2 2 5 5 2" xfId="8090" xr:uid="{EB6D290F-3614-4B26-A982-7C6A33BEC83D}"/>
    <cellStyle name="Currency 2 2 2 2 5 5 2 2" xfId="11512" xr:uid="{E1DFAFFE-18FA-42BA-BAF3-4D01B20B9743}"/>
    <cellStyle name="Currency 2 2 2 2 5 5 2 2 2" xfId="25202" xr:uid="{E07B9877-6CDE-44CC-8423-98F7723101C3}"/>
    <cellStyle name="Currency 2 2 2 2 5 5 2 2 2 2" xfId="38894" xr:uid="{605E8E6F-433D-4B7F-A848-C0F59122B1F4}"/>
    <cellStyle name="Currency 2 2 2 2 5 5 2 2 2 3" xfId="53778" xr:uid="{29D896D3-6794-4F7D-9926-6CDEF9C0BDBE}"/>
    <cellStyle name="Currency 2 2 2 2 5 5 2 2 3" xfId="18358" xr:uid="{98ED9B21-5D89-4D59-8F4E-D2A4E9242EC8}"/>
    <cellStyle name="Currency 2 2 2 2 5 5 2 2 4" xfId="32048" xr:uid="{423A9AF9-E465-4907-9BF0-224664385BC7}"/>
    <cellStyle name="Currency 2 2 2 2 5 5 2 2 5" xfId="46932" xr:uid="{E80BF26F-B44D-492B-86F6-0580167DDFD1}"/>
    <cellStyle name="Currency 2 2 2 2 5 5 2 3" xfId="21780" xr:uid="{7E150593-683E-4FD4-9F47-99CBEBABAD1F}"/>
    <cellStyle name="Currency 2 2 2 2 5 5 2 3 2" xfId="35472" xr:uid="{9880CAF9-D35E-492B-9185-2EB9E0C2D2A5}"/>
    <cellStyle name="Currency 2 2 2 2 5 5 2 3 3" xfId="50356" xr:uid="{B6EA152E-C67B-4F93-A176-32F3D1239CCC}"/>
    <cellStyle name="Currency 2 2 2 2 5 5 2 4" xfId="14936" xr:uid="{7517347B-4B55-4AFB-968F-25AD7C476563}"/>
    <cellStyle name="Currency 2 2 2 2 5 5 2 5" xfId="28626" xr:uid="{34C1C8F9-53B0-45FE-880D-092631028FF3}"/>
    <cellStyle name="Currency 2 2 2 2 5 5 2 6" xfId="43510" xr:uid="{FD7E5CDD-9072-4E18-89FE-D76F4A3AFCAC}"/>
    <cellStyle name="Currency 2 2 2 2 5 5 3" xfId="9800" xr:uid="{2065363C-FE8C-457F-ABF2-8897E0150935}"/>
    <cellStyle name="Currency 2 2 2 2 5 5 3 2" xfId="23490" xr:uid="{FD321A40-CB91-4BF4-93C6-B646BAA5AD8A}"/>
    <cellStyle name="Currency 2 2 2 2 5 5 3 2 2" xfId="37182" xr:uid="{194B0499-2519-4652-9BC6-02EA05763A7A}"/>
    <cellStyle name="Currency 2 2 2 2 5 5 3 2 3" xfId="52066" xr:uid="{8D13453E-B405-46F3-A7BA-ED7F677D7B7F}"/>
    <cellStyle name="Currency 2 2 2 2 5 5 3 3" xfId="16646" xr:uid="{119E6463-DA0A-4CE7-87CA-59699EB0EBF2}"/>
    <cellStyle name="Currency 2 2 2 2 5 5 3 4" xfId="30336" xr:uid="{A20897EA-B431-4525-9DCB-F312F4EDCD54}"/>
    <cellStyle name="Currency 2 2 2 2 5 5 3 5" xfId="45220" xr:uid="{893FF4A6-C608-4E40-AD1A-6DED18703830}"/>
    <cellStyle name="Currency 2 2 2 2 5 5 4" xfId="20068" xr:uid="{771498FE-DBD0-4177-948E-8E521CDBC680}"/>
    <cellStyle name="Currency 2 2 2 2 5 5 4 2" xfId="33760" xr:uid="{5ED6C174-E2B5-4757-98E7-55666CEE5B16}"/>
    <cellStyle name="Currency 2 2 2 2 5 5 4 3" xfId="48644" xr:uid="{3682A3C2-F6B6-47D5-AF0E-86FA851854AB}"/>
    <cellStyle name="Currency 2 2 2 2 5 5 5" xfId="13224" xr:uid="{3E2CB994-BEC8-4457-804B-69F42CA20A9F}"/>
    <cellStyle name="Currency 2 2 2 2 5 5 6" xfId="26914" xr:uid="{B774F3BB-CB9A-49C5-B975-562DB018106E}"/>
    <cellStyle name="Currency 2 2 2 2 5 5 7" xfId="41798" xr:uid="{4E17EC76-A5F4-43D0-88EC-A05396172228}"/>
    <cellStyle name="Currency 2 2 2 2 5 6" xfId="6378" xr:uid="{F98129C1-1C6E-48E2-9F8C-C0A969790DBC}"/>
    <cellStyle name="Currency 2 2 2 2 5 6 2" xfId="8091" xr:uid="{0A8605DD-31DF-40A3-8E86-C88CF155563F}"/>
    <cellStyle name="Currency 2 2 2 2 5 6 2 2" xfId="11513" xr:uid="{E03E1D51-7F33-400C-B499-6C09FD001BDE}"/>
    <cellStyle name="Currency 2 2 2 2 5 6 2 2 2" xfId="25203" xr:uid="{72F3169C-A851-4C1B-AA70-00303800C693}"/>
    <cellStyle name="Currency 2 2 2 2 5 6 2 2 2 2" xfId="38895" xr:uid="{664256D4-F1F9-4A29-9CC9-E801E08C9662}"/>
    <cellStyle name="Currency 2 2 2 2 5 6 2 2 2 3" xfId="53779" xr:uid="{8C9FA06D-2490-4FAE-9630-39B01FD0B95E}"/>
    <cellStyle name="Currency 2 2 2 2 5 6 2 2 3" xfId="18359" xr:uid="{8202079B-B5C3-41AA-AAC4-88C4E91911DA}"/>
    <cellStyle name="Currency 2 2 2 2 5 6 2 2 4" xfId="32049" xr:uid="{EE08A1C5-6364-4AF8-8963-01DFD89E62D3}"/>
    <cellStyle name="Currency 2 2 2 2 5 6 2 2 5" xfId="46933" xr:uid="{AD0BD80A-CF11-48CD-A1D1-53587BDF4B0B}"/>
    <cellStyle name="Currency 2 2 2 2 5 6 2 3" xfId="21781" xr:uid="{4179917B-B953-49C3-B5E6-1CAD41A0B987}"/>
    <cellStyle name="Currency 2 2 2 2 5 6 2 3 2" xfId="35473" xr:uid="{040DCA4F-8951-4847-9701-C6E3CC8878D3}"/>
    <cellStyle name="Currency 2 2 2 2 5 6 2 3 3" xfId="50357" xr:uid="{D72BD010-4CF6-4C02-9E8C-82B98DE79FE8}"/>
    <cellStyle name="Currency 2 2 2 2 5 6 2 4" xfId="14937" xr:uid="{6B16BB8A-0FD7-4064-AF2C-FFDC48500424}"/>
    <cellStyle name="Currency 2 2 2 2 5 6 2 5" xfId="28627" xr:uid="{1FA78A45-1593-4442-AA85-5CCAF4731315}"/>
    <cellStyle name="Currency 2 2 2 2 5 6 2 6" xfId="43511" xr:uid="{B62DF2E9-51E7-4134-8159-EDD1E75129E7}"/>
    <cellStyle name="Currency 2 2 2 2 5 6 3" xfId="9801" xr:uid="{2D036DB1-057B-4CB3-B833-00F10524F34B}"/>
    <cellStyle name="Currency 2 2 2 2 5 6 3 2" xfId="23491" xr:uid="{B12ACE93-E05C-487B-9020-4903A5E12EAD}"/>
    <cellStyle name="Currency 2 2 2 2 5 6 3 2 2" xfId="37183" xr:uid="{5844A831-C262-4682-A362-043C5BCF277D}"/>
    <cellStyle name="Currency 2 2 2 2 5 6 3 2 3" xfId="52067" xr:uid="{11AD6710-6DF4-4DB4-AAED-91ABB06639A0}"/>
    <cellStyle name="Currency 2 2 2 2 5 6 3 3" xfId="16647" xr:uid="{7D4CB999-1113-4A8C-B975-A91A852D2045}"/>
    <cellStyle name="Currency 2 2 2 2 5 6 3 4" xfId="30337" xr:uid="{C81A49C1-F3D2-45D0-A9A5-AABC232D11B5}"/>
    <cellStyle name="Currency 2 2 2 2 5 6 3 5" xfId="45221" xr:uid="{3D42D609-1EBF-4B30-A964-81766AB48209}"/>
    <cellStyle name="Currency 2 2 2 2 5 6 4" xfId="20069" xr:uid="{437F7E83-3434-4489-AD78-CB9B2B664AE7}"/>
    <cellStyle name="Currency 2 2 2 2 5 6 4 2" xfId="33761" xr:uid="{5189B218-8430-4808-8302-165D3CB1784A}"/>
    <cellStyle name="Currency 2 2 2 2 5 6 4 3" xfId="48645" xr:uid="{8782CAD8-6B25-469B-88F4-582F3FEDF93A}"/>
    <cellStyle name="Currency 2 2 2 2 5 6 5" xfId="13225" xr:uid="{F9D7C654-04F6-400F-8955-F817EB5EC664}"/>
    <cellStyle name="Currency 2 2 2 2 5 6 6" xfId="26915" xr:uid="{EC47CFB8-87DD-4C37-BA36-9B6051B100E1}"/>
    <cellStyle name="Currency 2 2 2 2 5 6 7" xfId="41799" xr:uid="{79E4C3CB-D1E1-4623-8E36-F0C16F30D9B8}"/>
    <cellStyle name="Currency 2 2 2 2 5 7" xfId="8077" xr:uid="{C2E0EA09-A1BE-4C01-B006-875C509623B3}"/>
    <cellStyle name="Currency 2 2 2 2 5 7 2" xfId="11499" xr:uid="{6EA7B4CE-4CFE-45A1-933C-2C125A667ACE}"/>
    <cellStyle name="Currency 2 2 2 2 5 7 2 2" xfId="25189" xr:uid="{E9DD7AF3-A877-45D2-A2B7-F31FECD2261C}"/>
    <cellStyle name="Currency 2 2 2 2 5 7 2 2 2" xfId="38881" xr:uid="{59A666C6-8540-4838-844B-018D21C925D6}"/>
    <cellStyle name="Currency 2 2 2 2 5 7 2 2 3" xfId="53765" xr:uid="{84B4712E-2B28-4A53-87DD-6961924EAD92}"/>
    <cellStyle name="Currency 2 2 2 2 5 7 2 3" xfId="18345" xr:uid="{BA769C7D-BD2A-4D0C-99D1-C5812089B11A}"/>
    <cellStyle name="Currency 2 2 2 2 5 7 2 4" xfId="32035" xr:uid="{BC57976F-E309-478F-805C-4975B6A4C606}"/>
    <cellStyle name="Currency 2 2 2 2 5 7 2 5" xfId="46919" xr:uid="{08996F86-9264-4757-B552-0E254ADD75D9}"/>
    <cellStyle name="Currency 2 2 2 2 5 7 3" xfId="21767" xr:uid="{F5743702-9F12-4D0D-AC2E-D1CE5567BA90}"/>
    <cellStyle name="Currency 2 2 2 2 5 7 3 2" xfId="35459" xr:uid="{A4B94D60-0CD5-47C4-903E-F971843C327E}"/>
    <cellStyle name="Currency 2 2 2 2 5 7 3 3" xfId="50343" xr:uid="{2C360771-A804-4777-8969-9BF10806D214}"/>
    <cellStyle name="Currency 2 2 2 2 5 7 4" xfId="14923" xr:uid="{D9DBCA89-5F6F-4F7A-8DCC-14AB2E897EF6}"/>
    <cellStyle name="Currency 2 2 2 2 5 7 5" xfId="28613" xr:uid="{B4227EF5-7E47-4FC9-BBEF-1623426C667B}"/>
    <cellStyle name="Currency 2 2 2 2 5 7 6" xfId="43497" xr:uid="{FC78BF9C-1FCD-4A2D-894A-F112F3DF4F16}"/>
    <cellStyle name="Currency 2 2 2 2 5 8" xfId="9787" xr:uid="{9A936BD4-6CB0-44FA-921A-9FCBDDD3A580}"/>
    <cellStyle name="Currency 2 2 2 2 5 8 2" xfId="23477" xr:uid="{2974E3B8-056F-4914-88EC-4CC6E509E23F}"/>
    <cellStyle name="Currency 2 2 2 2 5 8 2 2" xfId="37169" xr:uid="{DBB55401-EC71-43DC-877A-5B8692DAB5C1}"/>
    <cellStyle name="Currency 2 2 2 2 5 8 2 3" xfId="52053" xr:uid="{0AE49735-F07C-4B13-ADA9-CD8330333545}"/>
    <cellStyle name="Currency 2 2 2 2 5 8 3" xfId="16633" xr:uid="{834C75F1-7287-4F5A-86EE-F47B72C4F9BD}"/>
    <cellStyle name="Currency 2 2 2 2 5 8 4" xfId="30323" xr:uid="{4DAAF560-048A-497A-A480-367F40308A9A}"/>
    <cellStyle name="Currency 2 2 2 2 5 8 5" xfId="45207" xr:uid="{433B9A66-E095-4E53-A12E-096392C2D601}"/>
    <cellStyle name="Currency 2 2 2 2 5 9" xfId="20055" xr:uid="{C1050D4D-F800-489A-8104-5DE83C5A5733}"/>
    <cellStyle name="Currency 2 2 2 2 5 9 2" xfId="33747" xr:uid="{41AEF5BE-6766-4DBA-8C63-6AEF70C1633F}"/>
    <cellStyle name="Currency 2 2 2 2 5 9 3" xfId="48631" xr:uid="{6C87553F-585E-4315-B37D-43F34BB88922}"/>
    <cellStyle name="Currency 2 2 2 2 6" xfId="6379" xr:uid="{3C46DE2A-D68B-4372-8A03-F4D3842BA051}"/>
    <cellStyle name="Currency 2 2 2 2 6 10" xfId="41800" xr:uid="{4703227B-FF0D-43CC-8DDC-55A4BDC26121}"/>
    <cellStyle name="Currency 2 2 2 2 6 2" xfId="6380" xr:uid="{3C6EF194-EA8B-4518-B7D0-AF823D711469}"/>
    <cellStyle name="Currency 2 2 2 2 6 2 2" xfId="6381" xr:uid="{6E9BE3AF-2FC0-472B-AF3C-3A6DAB44A00C}"/>
    <cellStyle name="Currency 2 2 2 2 6 2 2 2" xfId="8094" xr:uid="{DA143322-6E34-4AC6-B7CD-A2BDEB4DF2C9}"/>
    <cellStyle name="Currency 2 2 2 2 6 2 2 2 2" xfId="11516" xr:uid="{F4D695CF-34DA-4907-AFAA-584003EFA76A}"/>
    <cellStyle name="Currency 2 2 2 2 6 2 2 2 2 2" xfId="25206" xr:uid="{BF0EAB9C-20DB-4927-935C-80A246B92ADC}"/>
    <cellStyle name="Currency 2 2 2 2 6 2 2 2 2 2 2" xfId="38898" xr:uid="{012F80AF-F271-47F4-9D92-80A23D586F1D}"/>
    <cellStyle name="Currency 2 2 2 2 6 2 2 2 2 2 3" xfId="53782" xr:uid="{0CD2BED1-117C-4D14-88AD-B53603C62B63}"/>
    <cellStyle name="Currency 2 2 2 2 6 2 2 2 2 3" xfId="18362" xr:uid="{B8F77E29-171F-48F7-AD42-F917988947A0}"/>
    <cellStyle name="Currency 2 2 2 2 6 2 2 2 2 4" xfId="32052" xr:uid="{3F984E41-9965-4A86-B6EA-5C8DAD03DA11}"/>
    <cellStyle name="Currency 2 2 2 2 6 2 2 2 2 5" xfId="46936" xr:uid="{8753C53A-2473-4F57-9C90-8DE6CAFF530A}"/>
    <cellStyle name="Currency 2 2 2 2 6 2 2 2 3" xfId="21784" xr:uid="{FF87EC0F-4792-4838-8AEA-8003E9A5B7B3}"/>
    <cellStyle name="Currency 2 2 2 2 6 2 2 2 3 2" xfId="35476" xr:uid="{1A4DAFCC-5044-49C5-9476-337ADAB8CB9D}"/>
    <cellStyle name="Currency 2 2 2 2 6 2 2 2 3 3" xfId="50360" xr:uid="{B3FF597A-18FE-4C64-93AE-670983012A25}"/>
    <cellStyle name="Currency 2 2 2 2 6 2 2 2 4" xfId="14940" xr:uid="{D5AA4C37-AFFD-49F6-8FBB-563C988B2D99}"/>
    <cellStyle name="Currency 2 2 2 2 6 2 2 2 5" xfId="28630" xr:uid="{04672BC3-70A8-4BA5-B31D-331ACB887F68}"/>
    <cellStyle name="Currency 2 2 2 2 6 2 2 2 6" xfId="43514" xr:uid="{6FC0DE6D-B479-4FD7-BF8E-E52EA4A2D8FE}"/>
    <cellStyle name="Currency 2 2 2 2 6 2 2 3" xfId="9804" xr:uid="{D387D36A-5371-4369-94B3-F111E773E4CF}"/>
    <cellStyle name="Currency 2 2 2 2 6 2 2 3 2" xfId="23494" xr:uid="{C2539954-1068-406E-99B8-9DAA285AB9FA}"/>
    <cellStyle name="Currency 2 2 2 2 6 2 2 3 2 2" xfId="37186" xr:uid="{8659EDB2-4487-4B85-B350-6D857E9E2547}"/>
    <cellStyle name="Currency 2 2 2 2 6 2 2 3 2 3" xfId="52070" xr:uid="{23FF8694-DDBB-4079-A6D4-8652CF83C975}"/>
    <cellStyle name="Currency 2 2 2 2 6 2 2 3 3" xfId="16650" xr:uid="{31287BE6-C97F-4670-9195-0803CB1171DD}"/>
    <cellStyle name="Currency 2 2 2 2 6 2 2 3 4" xfId="30340" xr:uid="{CB37CA2E-B2B6-4A03-8A6C-67C374271DD2}"/>
    <cellStyle name="Currency 2 2 2 2 6 2 2 3 5" xfId="45224" xr:uid="{DFA7FAEB-9C6A-475B-A550-D2B17A06BB68}"/>
    <cellStyle name="Currency 2 2 2 2 6 2 2 4" xfId="20072" xr:uid="{03A56E5F-96AD-4164-A155-79A41DF9C539}"/>
    <cellStyle name="Currency 2 2 2 2 6 2 2 4 2" xfId="33764" xr:uid="{6AB88E87-40D8-4B79-B077-8B20C5B3C8D7}"/>
    <cellStyle name="Currency 2 2 2 2 6 2 2 4 3" xfId="48648" xr:uid="{4040F323-0F0C-4214-8608-04B766982727}"/>
    <cellStyle name="Currency 2 2 2 2 6 2 2 5" xfId="13228" xr:uid="{F5E8DAE3-DC1E-46AC-8A53-9C6AC33B55D6}"/>
    <cellStyle name="Currency 2 2 2 2 6 2 2 6" xfId="26918" xr:uid="{BDD32871-331D-4FF1-BD2B-CE243785858B}"/>
    <cellStyle name="Currency 2 2 2 2 6 2 2 7" xfId="41802" xr:uid="{AFFD2473-CF90-4544-9379-2E7874E94D00}"/>
    <cellStyle name="Currency 2 2 2 2 6 2 3" xfId="8093" xr:uid="{F28D606B-E656-40FC-B7E0-85C1424114C2}"/>
    <cellStyle name="Currency 2 2 2 2 6 2 3 2" xfId="11515" xr:uid="{EB734A4F-25CE-40E5-A79E-B6D424C4652D}"/>
    <cellStyle name="Currency 2 2 2 2 6 2 3 2 2" xfId="25205" xr:uid="{75C0D439-F0D8-488B-B6A6-B6A57958D433}"/>
    <cellStyle name="Currency 2 2 2 2 6 2 3 2 2 2" xfId="38897" xr:uid="{7CBA727F-C9C7-42E2-953E-3533B79BBDF6}"/>
    <cellStyle name="Currency 2 2 2 2 6 2 3 2 2 3" xfId="53781" xr:uid="{D73921C0-9BBE-4573-884A-7765EC36BD68}"/>
    <cellStyle name="Currency 2 2 2 2 6 2 3 2 3" xfId="18361" xr:uid="{21FEC8AE-39CC-4F29-8FDB-DBD356E683D9}"/>
    <cellStyle name="Currency 2 2 2 2 6 2 3 2 4" xfId="32051" xr:uid="{D7CA4086-0455-40E1-935D-48EE1DB82CB3}"/>
    <cellStyle name="Currency 2 2 2 2 6 2 3 2 5" xfId="46935" xr:uid="{69BE6A58-B366-4ABA-A08E-005FC7F38264}"/>
    <cellStyle name="Currency 2 2 2 2 6 2 3 3" xfId="21783" xr:uid="{84C6BE1B-1BF7-431E-B3D6-2CF7A037813F}"/>
    <cellStyle name="Currency 2 2 2 2 6 2 3 3 2" xfId="35475" xr:uid="{79E18FFA-322C-428A-8F61-E3FD7E2EC40E}"/>
    <cellStyle name="Currency 2 2 2 2 6 2 3 3 3" xfId="50359" xr:uid="{4E655007-A4EF-4F9E-97A5-3D04AC10EF2E}"/>
    <cellStyle name="Currency 2 2 2 2 6 2 3 4" xfId="14939" xr:uid="{D6188B8D-07FB-490A-B57E-0CBD50AF6A0E}"/>
    <cellStyle name="Currency 2 2 2 2 6 2 3 5" xfId="28629" xr:uid="{EF7EDE76-2CF8-426D-A7CA-D4EFE7B828A8}"/>
    <cellStyle name="Currency 2 2 2 2 6 2 3 6" xfId="43513" xr:uid="{44F39555-AF25-415E-A598-01992725B45A}"/>
    <cellStyle name="Currency 2 2 2 2 6 2 4" xfId="9803" xr:uid="{2DC57515-A9CA-40E2-9AF5-C93C4E06AAE9}"/>
    <cellStyle name="Currency 2 2 2 2 6 2 4 2" xfId="23493" xr:uid="{73191C26-DA94-458F-BD53-A611E4826044}"/>
    <cellStyle name="Currency 2 2 2 2 6 2 4 2 2" xfId="37185" xr:uid="{35715305-760E-408C-85D6-EA3072F17517}"/>
    <cellStyle name="Currency 2 2 2 2 6 2 4 2 3" xfId="52069" xr:uid="{A84A5B15-5E97-4812-84C3-5CCC7E5D9D57}"/>
    <cellStyle name="Currency 2 2 2 2 6 2 4 3" xfId="16649" xr:uid="{390890F3-1E48-468C-AD2E-779E6557DFA2}"/>
    <cellStyle name="Currency 2 2 2 2 6 2 4 4" xfId="30339" xr:uid="{224B62B7-8D10-4CA7-A966-4CE185897459}"/>
    <cellStyle name="Currency 2 2 2 2 6 2 4 5" xfId="45223" xr:uid="{7B4AAA39-6B30-477D-88D9-8558E923A8AC}"/>
    <cellStyle name="Currency 2 2 2 2 6 2 5" xfId="20071" xr:uid="{5540D615-9275-49AE-B713-1357CFC30912}"/>
    <cellStyle name="Currency 2 2 2 2 6 2 5 2" xfId="33763" xr:uid="{D2BE0B24-9ADC-4CFE-A5D6-47B5BC219965}"/>
    <cellStyle name="Currency 2 2 2 2 6 2 5 3" xfId="48647" xr:uid="{9F2EA1D6-40B5-4903-99AA-FA777C16869F}"/>
    <cellStyle name="Currency 2 2 2 2 6 2 6" xfId="13227" xr:uid="{3482AAF9-3CE9-4854-BF8A-65B2C9CC7B3F}"/>
    <cellStyle name="Currency 2 2 2 2 6 2 7" xfId="26917" xr:uid="{28F6AA60-90CB-48EA-8812-C8FE2EB8364A}"/>
    <cellStyle name="Currency 2 2 2 2 6 2 8" xfId="41801" xr:uid="{8BF87896-9D17-4401-905F-FDBC62A90B49}"/>
    <cellStyle name="Currency 2 2 2 2 6 3" xfId="6382" xr:uid="{60C3228E-96A8-4456-8E7B-96FB212DC09F}"/>
    <cellStyle name="Currency 2 2 2 2 6 3 2" xfId="8095" xr:uid="{9A36F81D-5B16-4DD8-A214-C340011468B5}"/>
    <cellStyle name="Currency 2 2 2 2 6 3 2 2" xfId="11517" xr:uid="{2189C9B2-4066-4AF3-AB5F-A7D36DAB5E05}"/>
    <cellStyle name="Currency 2 2 2 2 6 3 2 2 2" xfId="25207" xr:uid="{0D1CDAD6-98FB-4563-BAB2-31648FBF9DF8}"/>
    <cellStyle name="Currency 2 2 2 2 6 3 2 2 2 2" xfId="38899" xr:uid="{F4B3C94A-21B7-4F94-A3D1-0D06F27862EE}"/>
    <cellStyle name="Currency 2 2 2 2 6 3 2 2 2 3" xfId="53783" xr:uid="{83C71B59-B935-4522-BE2D-34F0A5642F1C}"/>
    <cellStyle name="Currency 2 2 2 2 6 3 2 2 3" xfId="18363" xr:uid="{C155F332-E2B6-44D0-9877-09803CA11EAF}"/>
    <cellStyle name="Currency 2 2 2 2 6 3 2 2 4" xfId="32053" xr:uid="{8CB04DB9-07A6-4642-B40C-5A8EDFE8C27C}"/>
    <cellStyle name="Currency 2 2 2 2 6 3 2 2 5" xfId="46937" xr:uid="{69952206-55B2-4AB2-AE6A-891F02C47EC2}"/>
    <cellStyle name="Currency 2 2 2 2 6 3 2 3" xfId="21785" xr:uid="{5736A235-A750-4663-8F39-B1457B8CD027}"/>
    <cellStyle name="Currency 2 2 2 2 6 3 2 3 2" xfId="35477" xr:uid="{139EEB6D-08C5-4D5A-B466-3B72BC02C9D8}"/>
    <cellStyle name="Currency 2 2 2 2 6 3 2 3 3" xfId="50361" xr:uid="{A474D73F-E648-40AC-9F75-A8A86CF96A83}"/>
    <cellStyle name="Currency 2 2 2 2 6 3 2 4" xfId="14941" xr:uid="{36429D5F-C2D8-4BE1-A758-58503B9886DE}"/>
    <cellStyle name="Currency 2 2 2 2 6 3 2 5" xfId="28631" xr:uid="{38276679-4A09-41A6-A074-D6F23954B43E}"/>
    <cellStyle name="Currency 2 2 2 2 6 3 2 6" xfId="43515" xr:uid="{E6729A43-A71A-4FD4-A6F4-AAC0C363A218}"/>
    <cellStyle name="Currency 2 2 2 2 6 3 3" xfId="9805" xr:uid="{0C89A21A-7AF8-41D9-8207-0E355914CA88}"/>
    <cellStyle name="Currency 2 2 2 2 6 3 3 2" xfId="23495" xr:uid="{24C947E4-45B8-411D-8C72-9B3322BDB8A8}"/>
    <cellStyle name="Currency 2 2 2 2 6 3 3 2 2" xfId="37187" xr:uid="{E461A8C1-0BCF-4D99-A22C-3D8E90F77813}"/>
    <cellStyle name="Currency 2 2 2 2 6 3 3 2 3" xfId="52071" xr:uid="{F49202EC-75D1-4922-9959-FE79B85CDDDC}"/>
    <cellStyle name="Currency 2 2 2 2 6 3 3 3" xfId="16651" xr:uid="{EE2E4106-1E80-4C9A-90A9-A10F780D2F45}"/>
    <cellStyle name="Currency 2 2 2 2 6 3 3 4" xfId="30341" xr:uid="{95718495-A877-4FC4-8354-BD1633A76A32}"/>
    <cellStyle name="Currency 2 2 2 2 6 3 3 5" xfId="45225" xr:uid="{84CA798D-F08E-4620-B235-9BE3CD311D3B}"/>
    <cellStyle name="Currency 2 2 2 2 6 3 4" xfId="20073" xr:uid="{6D8AFCED-D749-49A2-87D9-B2B2D9822E17}"/>
    <cellStyle name="Currency 2 2 2 2 6 3 4 2" xfId="33765" xr:uid="{90A3C57A-1AB0-4179-928D-5E6CF838F64B}"/>
    <cellStyle name="Currency 2 2 2 2 6 3 4 3" xfId="48649" xr:uid="{BA9415E9-D9A0-45B1-ADF5-E63E79130173}"/>
    <cellStyle name="Currency 2 2 2 2 6 3 5" xfId="13229" xr:uid="{F2B9A1C0-DF73-4929-8224-89E284373EBA}"/>
    <cellStyle name="Currency 2 2 2 2 6 3 6" xfId="26919" xr:uid="{A6D6135F-A798-4AED-AAFB-B227DF5CDB5F}"/>
    <cellStyle name="Currency 2 2 2 2 6 3 7" xfId="41803" xr:uid="{2CFF448F-0FAA-48AC-8E31-1109B170AA2A}"/>
    <cellStyle name="Currency 2 2 2 2 6 4" xfId="6383" xr:uid="{65703511-365E-4CEF-8D63-D14BAA53818D}"/>
    <cellStyle name="Currency 2 2 2 2 6 4 2" xfId="8096" xr:uid="{761026A3-5CBE-419F-91AF-0AE887E17B10}"/>
    <cellStyle name="Currency 2 2 2 2 6 4 2 2" xfId="11518" xr:uid="{F25B3151-1AF8-4C9C-AF3E-E2198ABE7B70}"/>
    <cellStyle name="Currency 2 2 2 2 6 4 2 2 2" xfId="25208" xr:uid="{3927ACF3-3F3C-4528-86C8-279F0C60F232}"/>
    <cellStyle name="Currency 2 2 2 2 6 4 2 2 2 2" xfId="38900" xr:uid="{06BC4DA3-D70F-4ED0-87E3-4E90FAEBD7DC}"/>
    <cellStyle name="Currency 2 2 2 2 6 4 2 2 2 3" xfId="53784" xr:uid="{5EAB42FE-C573-4FB3-9829-53217BC11FE8}"/>
    <cellStyle name="Currency 2 2 2 2 6 4 2 2 3" xfId="18364" xr:uid="{A867A860-29EC-4B70-AF71-9FEBAA9C8CAB}"/>
    <cellStyle name="Currency 2 2 2 2 6 4 2 2 4" xfId="32054" xr:uid="{64020F1F-EA58-4359-9E7B-88BF4AA3B1C7}"/>
    <cellStyle name="Currency 2 2 2 2 6 4 2 2 5" xfId="46938" xr:uid="{5A5E488E-3457-440D-AD18-2AAB6D37EF96}"/>
    <cellStyle name="Currency 2 2 2 2 6 4 2 3" xfId="21786" xr:uid="{9DDCEC39-5C76-4E51-BD3A-819485E173C4}"/>
    <cellStyle name="Currency 2 2 2 2 6 4 2 3 2" xfId="35478" xr:uid="{99051108-7A5C-4A46-9888-AAB39B2C537B}"/>
    <cellStyle name="Currency 2 2 2 2 6 4 2 3 3" xfId="50362" xr:uid="{DF12ED3A-DA56-4AB6-9E6D-2476837C2897}"/>
    <cellStyle name="Currency 2 2 2 2 6 4 2 4" xfId="14942" xr:uid="{97704BEE-3747-4DA7-BEE7-2DE6ED9D82BF}"/>
    <cellStyle name="Currency 2 2 2 2 6 4 2 5" xfId="28632" xr:uid="{309175C9-E3CB-4773-A23F-67DFACDE406F}"/>
    <cellStyle name="Currency 2 2 2 2 6 4 2 6" xfId="43516" xr:uid="{37A60FBA-BE24-4C9E-8C18-FFBEC269203B}"/>
    <cellStyle name="Currency 2 2 2 2 6 4 3" xfId="9806" xr:uid="{722FDD40-17F1-406E-B7A5-E2D354C75687}"/>
    <cellStyle name="Currency 2 2 2 2 6 4 3 2" xfId="23496" xr:uid="{81452330-A45B-4E56-A71A-B071F39DB4B5}"/>
    <cellStyle name="Currency 2 2 2 2 6 4 3 2 2" xfId="37188" xr:uid="{35E51E2F-4235-44B1-A136-C828481FF820}"/>
    <cellStyle name="Currency 2 2 2 2 6 4 3 2 3" xfId="52072" xr:uid="{FA6C5359-0617-4076-A8FD-568F687E5E28}"/>
    <cellStyle name="Currency 2 2 2 2 6 4 3 3" xfId="16652" xr:uid="{B7A1E0DE-6701-4CE3-88F1-E8709DA76C77}"/>
    <cellStyle name="Currency 2 2 2 2 6 4 3 4" xfId="30342" xr:uid="{4712A21B-29BC-4D52-A209-687F1791DB36}"/>
    <cellStyle name="Currency 2 2 2 2 6 4 3 5" xfId="45226" xr:uid="{D637FA97-A78E-4323-886B-0D0365CCCE29}"/>
    <cellStyle name="Currency 2 2 2 2 6 4 4" xfId="20074" xr:uid="{19677BBD-314B-45A5-82DC-875973F80225}"/>
    <cellStyle name="Currency 2 2 2 2 6 4 4 2" xfId="33766" xr:uid="{97CAF309-C9D6-4CC7-A294-AD2228B2C776}"/>
    <cellStyle name="Currency 2 2 2 2 6 4 4 3" xfId="48650" xr:uid="{331B4E3C-0CF7-492A-9992-EF397CB80809}"/>
    <cellStyle name="Currency 2 2 2 2 6 4 5" xfId="13230" xr:uid="{A8057ADA-D096-41EC-BF69-F4ABCFD248E2}"/>
    <cellStyle name="Currency 2 2 2 2 6 4 6" xfId="26920" xr:uid="{532DB88C-9945-4C8F-8298-A9257643DC27}"/>
    <cellStyle name="Currency 2 2 2 2 6 4 7" xfId="41804" xr:uid="{70555DFC-B289-45E2-9F6C-27907FAA9D0D}"/>
    <cellStyle name="Currency 2 2 2 2 6 5" xfId="8092" xr:uid="{E6F1E8E5-0F52-43C9-918B-A889E6EA88FC}"/>
    <cellStyle name="Currency 2 2 2 2 6 5 2" xfId="11514" xr:uid="{BA68A633-6C40-44AE-87C9-08CFE6697E77}"/>
    <cellStyle name="Currency 2 2 2 2 6 5 2 2" xfId="25204" xr:uid="{706D2BD9-3752-4E32-B43F-916BAB279234}"/>
    <cellStyle name="Currency 2 2 2 2 6 5 2 2 2" xfId="38896" xr:uid="{85F16B62-36F8-4735-B9D7-8814496DCB5E}"/>
    <cellStyle name="Currency 2 2 2 2 6 5 2 2 3" xfId="53780" xr:uid="{8AA0AC5C-F444-4499-83E2-71B1D33DC483}"/>
    <cellStyle name="Currency 2 2 2 2 6 5 2 3" xfId="18360" xr:uid="{C092876E-182E-43D4-B0B1-6C06273A442F}"/>
    <cellStyle name="Currency 2 2 2 2 6 5 2 4" xfId="32050" xr:uid="{E29A3D9E-8452-4C1B-BF52-D6806457694B}"/>
    <cellStyle name="Currency 2 2 2 2 6 5 2 5" xfId="46934" xr:uid="{6C6AA337-1D50-4426-8E93-5D5ECF3FAB0F}"/>
    <cellStyle name="Currency 2 2 2 2 6 5 3" xfId="21782" xr:uid="{962BCD5C-2ADA-410F-90FD-3FA08E96CDF4}"/>
    <cellStyle name="Currency 2 2 2 2 6 5 3 2" xfId="35474" xr:uid="{F9DE8381-CAE8-465B-AC8D-D0A7F9AE8541}"/>
    <cellStyle name="Currency 2 2 2 2 6 5 3 3" xfId="50358" xr:uid="{46563122-4BF5-4D18-9EF7-16D7724D5D06}"/>
    <cellStyle name="Currency 2 2 2 2 6 5 4" xfId="14938" xr:uid="{BB709F01-F616-4BCB-B718-CCE16A6DDB11}"/>
    <cellStyle name="Currency 2 2 2 2 6 5 5" xfId="28628" xr:uid="{297D2BCF-1CB9-4700-A351-692BA21EBCB1}"/>
    <cellStyle name="Currency 2 2 2 2 6 5 6" xfId="43512" xr:uid="{709AA86D-1D46-4E85-AA2C-9CCE9B7C8FB0}"/>
    <cellStyle name="Currency 2 2 2 2 6 6" xfId="9802" xr:uid="{14A2CE2F-8641-4704-892F-B69C6F4C610A}"/>
    <cellStyle name="Currency 2 2 2 2 6 6 2" xfId="23492" xr:uid="{44C626D3-0F10-4BBB-B95D-803E3224D016}"/>
    <cellStyle name="Currency 2 2 2 2 6 6 2 2" xfId="37184" xr:uid="{F03D28D5-7C3B-436C-93A2-5CAEE3C38F68}"/>
    <cellStyle name="Currency 2 2 2 2 6 6 2 3" xfId="52068" xr:uid="{00EE4A0E-4A92-421F-8133-8CC009D14C21}"/>
    <cellStyle name="Currency 2 2 2 2 6 6 3" xfId="16648" xr:uid="{2E9EE431-6F00-45E4-AEFA-5E980AE3CF37}"/>
    <cellStyle name="Currency 2 2 2 2 6 6 4" xfId="30338" xr:uid="{26BF66F8-87F4-4F90-8124-E4306F42F3B9}"/>
    <cellStyle name="Currency 2 2 2 2 6 6 5" xfId="45222" xr:uid="{B5F2479D-09F9-4867-B7E2-B5015F6D4E53}"/>
    <cellStyle name="Currency 2 2 2 2 6 7" xfId="20070" xr:uid="{AE76661B-9657-4111-8F58-9D21E1404FC6}"/>
    <cellStyle name="Currency 2 2 2 2 6 7 2" xfId="33762" xr:uid="{86E0374E-AAB9-40F9-9D41-045482F0A705}"/>
    <cellStyle name="Currency 2 2 2 2 6 7 3" xfId="48646" xr:uid="{66EA11E0-BFB8-46A4-B939-665E46DA14D9}"/>
    <cellStyle name="Currency 2 2 2 2 6 8" xfId="13226" xr:uid="{953EF3DB-EED6-40CD-841D-1CC1FFC8ABB2}"/>
    <cellStyle name="Currency 2 2 2 2 6 9" xfId="26916" xr:uid="{B67C6357-0CE6-4E55-85B6-46A2A197333F}"/>
    <cellStyle name="Currency 2 2 2 2 7" xfId="6384" xr:uid="{12208887-9B7F-4029-89C3-C48AB39F27D8}"/>
    <cellStyle name="Currency 2 2 2 2 7 10" xfId="41805" xr:uid="{A5BEE274-F4A4-49F7-BA4B-5935868CACB6}"/>
    <cellStyle name="Currency 2 2 2 2 7 2" xfId="6385" xr:uid="{F2322C72-A5D2-468C-AE10-D0DA4CF5E43E}"/>
    <cellStyle name="Currency 2 2 2 2 7 2 2" xfId="6386" xr:uid="{8BF4A2C8-B1E2-4BF9-B5C2-5C7BD5700166}"/>
    <cellStyle name="Currency 2 2 2 2 7 2 2 2" xfId="8099" xr:uid="{2A339EE7-5E50-4222-A978-9CAE1144E87E}"/>
    <cellStyle name="Currency 2 2 2 2 7 2 2 2 2" xfId="11521" xr:uid="{BB51F5ED-DE15-4EFE-988C-730C2B5F8530}"/>
    <cellStyle name="Currency 2 2 2 2 7 2 2 2 2 2" xfId="25211" xr:uid="{97E06535-BF88-4296-BBFF-EB9B41FC3782}"/>
    <cellStyle name="Currency 2 2 2 2 7 2 2 2 2 2 2" xfId="38903" xr:uid="{E993AC1C-51CB-4C06-84B6-6096104A59E8}"/>
    <cellStyle name="Currency 2 2 2 2 7 2 2 2 2 2 3" xfId="53787" xr:uid="{0B71FB1D-7A8F-4872-9944-BA4793587968}"/>
    <cellStyle name="Currency 2 2 2 2 7 2 2 2 2 3" xfId="18367" xr:uid="{1A95D6C5-DC06-4067-ABE2-49E74FE317D6}"/>
    <cellStyle name="Currency 2 2 2 2 7 2 2 2 2 4" xfId="32057" xr:uid="{63F30ABD-9E6D-485C-B4CA-A3DAC7FE716F}"/>
    <cellStyle name="Currency 2 2 2 2 7 2 2 2 2 5" xfId="46941" xr:uid="{CDC6622C-838C-46FE-8B2D-0B49F37DF200}"/>
    <cellStyle name="Currency 2 2 2 2 7 2 2 2 3" xfId="21789" xr:uid="{3EFBBFCE-4FA0-4BA2-8A7C-D3FFF0702904}"/>
    <cellStyle name="Currency 2 2 2 2 7 2 2 2 3 2" xfId="35481" xr:uid="{F6E73B30-8265-4668-A1A7-ECBEF98A8692}"/>
    <cellStyle name="Currency 2 2 2 2 7 2 2 2 3 3" xfId="50365" xr:uid="{B1955CA8-BD31-4837-AC4F-2D98D3525F11}"/>
    <cellStyle name="Currency 2 2 2 2 7 2 2 2 4" xfId="14945" xr:uid="{14DDB189-8862-453B-9E90-D7B23D3E4F88}"/>
    <cellStyle name="Currency 2 2 2 2 7 2 2 2 5" xfId="28635" xr:uid="{1563C620-F3C1-47E9-9697-5360C9416C22}"/>
    <cellStyle name="Currency 2 2 2 2 7 2 2 2 6" xfId="43519" xr:uid="{84CCBD56-AA69-4F82-A9C6-AE6D14D82BDB}"/>
    <cellStyle name="Currency 2 2 2 2 7 2 2 3" xfId="9809" xr:uid="{EA34CD68-A1FC-4E68-9BAE-2888A52126CE}"/>
    <cellStyle name="Currency 2 2 2 2 7 2 2 3 2" xfId="23499" xr:uid="{4DB97F97-19E0-45C4-B6AA-D846E2530C75}"/>
    <cellStyle name="Currency 2 2 2 2 7 2 2 3 2 2" xfId="37191" xr:uid="{ED2F061D-AF9F-42DE-B767-2EEDBDA64426}"/>
    <cellStyle name="Currency 2 2 2 2 7 2 2 3 2 3" xfId="52075" xr:uid="{C0C7CD51-26A9-46B0-94E6-2111EAC8A32C}"/>
    <cellStyle name="Currency 2 2 2 2 7 2 2 3 3" xfId="16655" xr:uid="{4A4735C0-D4B0-4941-8AF9-5DE984A8999E}"/>
    <cellStyle name="Currency 2 2 2 2 7 2 2 3 4" xfId="30345" xr:uid="{D08E1690-762C-42C4-A4A5-C10FA38971F0}"/>
    <cellStyle name="Currency 2 2 2 2 7 2 2 3 5" xfId="45229" xr:uid="{42960357-FD99-4A9A-8F49-ACD70EBDEB47}"/>
    <cellStyle name="Currency 2 2 2 2 7 2 2 4" xfId="20077" xr:uid="{7A63207E-8DD9-4BBC-8BF2-C53469486F8B}"/>
    <cellStyle name="Currency 2 2 2 2 7 2 2 4 2" xfId="33769" xr:uid="{81283976-2273-4DF5-92AB-9E29B19D4C01}"/>
    <cellStyle name="Currency 2 2 2 2 7 2 2 4 3" xfId="48653" xr:uid="{397298C8-9D00-4A9E-BD65-498870D7E863}"/>
    <cellStyle name="Currency 2 2 2 2 7 2 2 5" xfId="13233" xr:uid="{F8D438C8-FFAA-4535-8AB4-0A4D4A4B4D96}"/>
    <cellStyle name="Currency 2 2 2 2 7 2 2 6" xfId="26923" xr:uid="{51ACDC93-A21D-4CB2-A538-6CDA8FF1D6BD}"/>
    <cellStyle name="Currency 2 2 2 2 7 2 2 7" xfId="41807" xr:uid="{0753EC57-65C3-45E9-B7EE-DE0DD0AC0D08}"/>
    <cellStyle name="Currency 2 2 2 2 7 2 3" xfId="8098" xr:uid="{20FD5090-BC5B-4BB5-8C47-797E09747267}"/>
    <cellStyle name="Currency 2 2 2 2 7 2 3 2" xfId="11520" xr:uid="{FB7BD9C8-98C9-4B43-87BA-CD02CA86947D}"/>
    <cellStyle name="Currency 2 2 2 2 7 2 3 2 2" xfId="25210" xr:uid="{A1D38575-0EDC-4852-8D62-ED9C0E8A78DD}"/>
    <cellStyle name="Currency 2 2 2 2 7 2 3 2 2 2" xfId="38902" xr:uid="{325AC5C7-9C52-48AD-8B30-872E904FF522}"/>
    <cellStyle name="Currency 2 2 2 2 7 2 3 2 2 3" xfId="53786" xr:uid="{0C4E1AC7-5D51-4B78-872B-283887DBE4B8}"/>
    <cellStyle name="Currency 2 2 2 2 7 2 3 2 3" xfId="18366" xr:uid="{BF711B86-5DB6-4DF0-840E-1913A145FBE8}"/>
    <cellStyle name="Currency 2 2 2 2 7 2 3 2 4" xfId="32056" xr:uid="{4C5AC460-6CA0-429D-A921-D9591ACF3F1C}"/>
    <cellStyle name="Currency 2 2 2 2 7 2 3 2 5" xfId="46940" xr:uid="{4D50D7CA-1718-4240-9F4F-94F338CE5085}"/>
    <cellStyle name="Currency 2 2 2 2 7 2 3 3" xfId="21788" xr:uid="{B6C2CA8E-3FCC-406C-B8B2-C94747850B69}"/>
    <cellStyle name="Currency 2 2 2 2 7 2 3 3 2" xfId="35480" xr:uid="{D4FD5A07-071E-402A-A17F-C3C4A2605B6F}"/>
    <cellStyle name="Currency 2 2 2 2 7 2 3 3 3" xfId="50364" xr:uid="{EB77A473-BA58-4F40-AE81-D9D4B1A4A390}"/>
    <cellStyle name="Currency 2 2 2 2 7 2 3 4" xfId="14944" xr:uid="{E0E14E9A-3BD4-46D2-A143-39BA35EBEE15}"/>
    <cellStyle name="Currency 2 2 2 2 7 2 3 5" xfId="28634" xr:uid="{020143E5-0F86-41C1-B7E4-B0E26819F011}"/>
    <cellStyle name="Currency 2 2 2 2 7 2 3 6" xfId="43518" xr:uid="{C6BBA952-D667-47DF-939B-981E4CD0CA44}"/>
    <cellStyle name="Currency 2 2 2 2 7 2 4" xfId="9808" xr:uid="{6AAD10EF-4D22-4216-A0CB-B13C99EA0899}"/>
    <cellStyle name="Currency 2 2 2 2 7 2 4 2" xfId="23498" xr:uid="{15269D2A-5545-4681-AD29-C80F44C03170}"/>
    <cellStyle name="Currency 2 2 2 2 7 2 4 2 2" xfId="37190" xr:uid="{B3E9DF5D-60BE-4A3D-BF7D-2AB858405E77}"/>
    <cellStyle name="Currency 2 2 2 2 7 2 4 2 3" xfId="52074" xr:uid="{14FF3DC6-432B-4843-B0BA-64E5FECC084D}"/>
    <cellStyle name="Currency 2 2 2 2 7 2 4 3" xfId="16654" xr:uid="{73A6B0DC-B7EC-4F44-8A85-96683E2FD0E0}"/>
    <cellStyle name="Currency 2 2 2 2 7 2 4 4" xfId="30344" xr:uid="{C71CBC35-F605-4C93-B803-552DF0CF75B1}"/>
    <cellStyle name="Currency 2 2 2 2 7 2 4 5" xfId="45228" xr:uid="{431E9E88-78B5-48DE-AFC8-A548F36D995D}"/>
    <cellStyle name="Currency 2 2 2 2 7 2 5" xfId="20076" xr:uid="{F6EC8899-F349-4608-A273-465B95276394}"/>
    <cellStyle name="Currency 2 2 2 2 7 2 5 2" xfId="33768" xr:uid="{2C8312D8-1806-40E3-8198-9C79EEB44301}"/>
    <cellStyle name="Currency 2 2 2 2 7 2 5 3" xfId="48652" xr:uid="{23FC3CEC-0400-4867-A30F-163C884EBC5A}"/>
    <cellStyle name="Currency 2 2 2 2 7 2 6" xfId="13232" xr:uid="{8837F130-54FF-41E4-824A-0D980E0B86B3}"/>
    <cellStyle name="Currency 2 2 2 2 7 2 7" xfId="26922" xr:uid="{96E2C306-772C-4A42-BC11-330D2FC79FC8}"/>
    <cellStyle name="Currency 2 2 2 2 7 2 8" xfId="41806" xr:uid="{68564D17-94B9-4975-AB27-1499D0C56EAD}"/>
    <cellStyle name="Currency 2 2 2 2 7 3" xfId="6387" xr:uid="{7024216E-018C-4EF1-B028-F197465D93DA}"/>
    <cellStyle name="Currency 2 2 2 2 7 3 2" xfId="8100" xr:uid="{FBF50DD2-AFFE-4611-81D8-010549A9C81A}"/>
    <cellStyle name="Currency 2 2 2 2 7 3 2 2" xfId="11522" xr:uid="{13A82DBE-D5F2-4312-8CFA-978C7CC81A10}"/>
    <cellStyle name="Currency 2 2 2 2 7 3 2 2 2" xfId="25212" xr:uid="{34BA198F-222C-416A-8941-B9A5AD9701DD}"/>
    <cellStyle name="Currency 2 2 2 2 7 3 2 2 2 2" xfId="38904" xr:uid="{804E8D30-DB15-47CA-8BD6-0D37AAA46F48}"/>
    <cellStyle name="Currency 2 2 2 2 7 3 2 2 2 3" xfId="53788" xr:uid="{3C36BF2D-0B59-4E93-9038-6C790E7A77E9}"/>
    <cellStyle name="Currency 2 2 2 2 7 3 2 2 3" xfId="18368" xr:uid="{1A9D0115-ADA4-4462-B3E7-7538F65F3878}"/>
    <cellStyle name="Currency 2 2 2 2 7 3 2 2 4" xfId="32058" xr:uid="{EE3B399E-6FF3-4D70-8C7D-E4EFD35946BC}"/>
    <cellStyle name="Currency 2 2 2 2 7 3 2 2 5" xfId="46942" xr:uid="{DD6732EA-B997-4E00-8770-1B806D97E295}"/>
    <cellStyle name="Currency 2 2 2 2 7 3 2 3" xfId="21790" xr:uid="{226A9826-BAFF-4815-B09B-8E6EF2C27E29}"/>
    <cellStyle name="Currency 2 2 2 2 7 3 2 3 2" xfId="35482" xr:uid="{A3D71963-0B3F-4695-95FA-C936811917FA}"/>
    <cellStyle name="Currency 2 2 2 2 7 3 2 3 3" xfId="50366" xr:uid="{FA1FB23D-6B94-4D94-ACE3-3E041341DFE2}"/>
    <cellStyle name="Currency 2 2 2 2 7 3 2 4" xfId="14946" xr:uid="{92E55DB2-6A18-46D0-85C5-6EC32B4835D8}"/>
    <cellStyle name="Currency 2 2 2 2 7 3 2 5" xfId="28636" xr:uid="{3F1D0A04-F6F6-440F-ACA4-E32534B5A362}"/>
    <cellStyle name="Currency 2 2 2 2 7 3 2 6" xfId="43520" xr:uid="{1985E3E8-EF2F-4394-997B-3268092CC756}"/>
    <cellStyle name="Currency 2 2 2 2 7 3 3" xfId="9810" xr:uid="{DF795DD1-4627-4A00-A674-046017D6AB20}"/>
    <cellStyle name="Currency 2 2 2 2 7 3 3 2" xfId="23500" xr:uid="{13A4D860-8117-4E0C-AACB-A6184B7686A6}"/>
    <cellStyle name="Currency 2 2 2 2 7 3 3 2 2" xfId="37192" xr:uid="{0B1C2208-60BB-4496-8A1F-EE6D2F5EB343}"/>
    <cellStyle name="Currency 2 2 2 2 7 3 3 2 3" xfId="52076" xr:uid="{BF6E5DD8-9C12-4E9E-8B32-84ADD02786D7}"/>
    <cellStyle name="Currency 2 2 2 2 7 3 3 3" xfId="16656" xr:uid="{3671068B-06E9-42FD-8F39-25A27C75A1C7}"/>
    <cellStyle name="Currency 2 2 2 2 7 3 3 4" xfId="30346" xr:uid="{B4FA20FE-3E05-4F57-A423-1FD038948375}"/>
    <cellStyle name="Currency 2 2 2 2 7 3 3 5" xfId="45230" xr:uid="{39AF0E17-3436-4F7F-8915-2C3EEF594A71}"/>
    <cellStyle name="Currency 2 2 2 2 7 3 4" xfId="20078" xr:uid="{6D547EB1-60EF-4A56-A902-047700DBC7A8}"/>
    <cellStyle name="Currency 2 2 2 2 7 3 4 2" xfId="33770" xr:uid="{76B8C081-47BF-40FC-B842-70B9F0AF3A3E}"/>
    <cellStyle name="Currency 2 2 2 2 7 3 4 3" xfId="48654" xr:uid="{33F9CA6B-7CD5-4C05-835F-96F144E68D3F}"/>
    <cellStyle name="Currency 2 2 2 2 7 3 5" xfId="13234" xr:uid="{BEBE5B41-599F-4D1F-82E6-AA073D4949CA}"/>
    <cellStyle name="Currency 2 2 2 2 7 3 6" xfId="26924" xr:uid="{EBF12ADA-3F58-4171-8708-AF434768226F}"/>
    <cellStyle name="Currency 2 2 2 2 7 3 7" xfId="41808" xr:uid="{FD055242-A10B-4E5C-85D0-4C76FD7D0C77}"/>
    <cellStyle name="Currency 2 2 2 2 7 4" xfId="6388" xr:uid="{0116AC86-2B8C-4146-8B6C-2FEE26F9ADC0}"/>
    <cellStyle name="Currency 2 2 2 2 7 4 2" xfId="8101" xr:uid="{F05D19D2-0FF0-478F-B36B-4C3360D247DE}"/>
    <cellStyle name="Currency 2 2 2 2 7 4 2 2" xfId="11523" xr:uid="{993F1B4B-6E41-4FE4-B1C5-8E652C9C2EB6}"/>
    <cellStyle name="Currency 2 2 2 2 7 4 2 2 2" xfId="25213" xr:uid="{356FEB7B-BE2E-48CB-A358-9AE4B011AAA2}"/>
    <cellStyle name="Currency 2 2 2 2 7 4 2 2 2 2" xfId="38905" xr:uid="{E04EA8FC-F921-4833-8571-94FE9D31216B}"/>
    <cellStyle name="Currency 2 2 2 2 7 4 2 2 2 3" xfId="53789" xr:uid="{BEE402A2-6C07-47F9-B235-E899000721D6}"/>
    <cellStyle name="Currency 2 2 2 2 7 4 2 2 3" xfId="18369" xr:uid="{BDF52BCD-9C5A-4000-A92B-8CE7C0D343D1}"/>
    <cellStyle name="Currency 2 2 2 2 7 4 2 2 4" xfId="32059" xr:uid="{E40B7C1D-4763-40E3-9724-0284B4004A92}"/>
    <cellStyle name="Currency 2 2 2 2 7 4 2 2 5" xfId="46943" xr:uid="{6AA227A4-4EA4-4BD0-845B-96BDF00FD48B}"/>
    <cellStyle name="Currency 2 2 2 2 7 4 2 3" xfId="21791" xr:uid="{314D98F6-F989-4C91-A4D2-2B7E4C1C2801}"/>
    <cellStyle name="Currency 2 2 2 2 7 4 2 3 2" xfId="35483" xr:uid="{471CE9E7-7C27-483C-91D5-937077F77A86}"/>
    <cellStyle name="Currency 2 2 2 2 7 4 2 3 3" xfId="50367" xr:uid="{83F17FE0-1856-488B-8373-6233FDC4ADF4}"/>
    <cellStyle name="Currency 2 2 2 2 7 4 2 4" xfId="14947" xr:uid="{62CFD7A6-48BF-46E8-879A-B105D24AC94C}"/>
    <cellStyle name="Currency 2 2 2 2 7 4 2 5" xfId="28637" xr:uid="{4F27D3B4-02AE-418E-83AA-44518C5B32D4}"/>
    <cellStyle name="Currency 2 2 2 2 7 4 2 6" xfId="43521" xr:uid="{E3DFCF43-AE9C-4140-B377-E72BFE77D010}"/>
    <cellStyle name="Currency 2 2 2 2 7 4 3" xfId="9811" xr:uid="{25637E94-AA20-4423-957D-6DD9D48B1C7D}"/>
    <cellStyle name="Currency 2 2 2 2 7 4 3 2" xfId="23501" xr:uid="{AE9308AF-98CF-490A-97C7-031B15063920}"/>
    <cellStyle name="Currency 2 2 2 2 7 4 3 2 2" xfId="37193" xr:uid="{36131C1B-D2ED-4AF2-949A-01FD4EDCDD66}"/>
    <cellStyle name="Currency 2 2 2 2 7 4 3 2 3" xfId="52077" xr:uid="{3016D0B8-65B3-4EC3-B179-520FADA70506}"/>
    <cellStyle name="Currency 2 2 2 2 7 4 3 3" xfId="16657" xr:uid="{466AF733-6D46-4376-9A3F-A188A9992F43}"/>
    <cellStyle name="Currency 2 2 2 2 7 4 3 4" xfId="30347" xr:uid="{91B4E7AC-AE7A-4715-89A7-679129BAE84A}"/>
    <cellStyle name="Currency 2 2 2 2 7 4 3 5" xfId="45231" xr:uid="{87D3A5A5-9F02-469A-B1FF-F09BD7A0052E}"/>
    <cellStyle name="Currency 2 2 2 2 7 4 4" xfId="20079" xr:uid="{D3D7CF63-6853-47A3-9A38-53FF7C43D2BD}"/>
    <cellStyle name="Currency 2 2 2 2 7 4 4 2" xfId="33771" xr:uid="{9ADD5A4D-D53A-46D6-96D7-A9CAB5D54AB3}"/>
    <cellStyle name="Currency 2 2 2 2 7 4 4 3" xfId="48655" xr:uid="{385D72F0-7A0C-4100-9724-C9D32077E8F0}"/>
    <cellStyle name="Currency 2 2 2 2 7 4 5" xfId="13235" xr:uid="{00975B92-209A-4E81-8062-83C80C9BCECF}"/>
    <cellStyle name="Currency 2 2 2 2 7 4 6" xfId="26925" xr:uid="{4BEEBFC1-8DDD-4CAF-B974-6BE1BA4CD030}"/>
    <cellStyle name="Currency 2 2 2 2 7 4 7" xfId="41809" xr:uid="{E247EF14-DF2F-43DB-8BD2-3F0976B887FA}"/>
    <cellStyle name="Currency 2 2 2 2 7 5" xfId="8097" xr:uid="{01C999FA-5983-4295-94F4-9B75BFAC3FE4}"/>
    <cellStyle name="Currency 2 2 2 2 7 5 2" xfId="11519" xr:uid="{2A3D6B8E-9880-4553-B7E5-942771450E2E}"/>
    <cellStyle name="Currency 2 2 2 2 7 5 2 2" xfId="25209" xr:uid="{3CA1A4D3-5D47-4B96-AEE8-358B7580B2C7}"/>
    <cellStyle name="Currency 2 2 2 2 7 5 2 2 2" xfId="38901" xr:uid="{50C21EAA-F264-480D-B545-6BBD34187F6B}"/>
    <cellStyle name="Currency 2 2 2 2 7 5 2 2 3" xfId="53785" xr:uid="{F7CA922A-6700-47F2-80AD-CA2EDC1F481E}"/>
    <cellStyle name="Currency 2 2 2 2 7 5 2 3" xfId="18365" xr:uid="{E7AD8C92-A88A-4365-B0BB-4F7E68B15AC5}"/>
    <cellStyle name="Currency 2 2 2 2 7 5 2 4" xfId="32055" xr:uid="{1F5D7384-3180-4062-A8D8-516BBEC53657}"/>
    <cellStyle name="Currency 2 2 2 2 7 5 2 5" xfId="46939" xr:uid="{88E695F0-C79B-41B9-96F6-B83B563B8CBB}"/>
    <cellStyle name="Currency 2 2 2 2 7 5 3" xfId="21787" xr:uid="{BD45EA61-857D-4EB9-924F-C49D458DF78D}"/>
    <cellStyle name="Currency 2 2 2 2 7 5 3 2" xfId="35479" xr:uid="{C7E65BB1-C975-4A5B-9316-4B7A80EC4876}"/>
    <cellStyle name="Currency 2 2 2 2 7 5 3 3" xfId="50363" xr:uid="{51B15BED-C92C-4862-A022-155BEF18C41C}"/>
    <cellStyle name="Currency 2 2 2 2 7 5 4" xfId="14943" xr:uid="{202F6B85-6B61-4A6D-82B2-6B8B440C9227}"/>
    <cellStyle name="Currency 2 2 2 2 7 5 5" xfId="28633" xr:uid="{BC18EB28-A4CD-48BF-8471-A7036A020F07}"/>
    <cellStyle name="Currency 2 2 2 2 7 5 6" xfId="43517" xr:uid="{CAE42F98-C62D-4B16-B945-CB6417C80B56}"/>
    <cellStyle name="Currency 2 2 2 2 7 6" xfId="9807" xr:uid="{2B47FBD3-EA2F-4D4E-B0C5-084CD9EA0CDC}"/>
    <cellStyle name="Currency 2 2 2 2 7 6 2" xfId="23497" xr:uid="{B0E9752A-F3CE-4395-B67E-3D3D54F34B32}"/>
    <cellStyle name="Currency 2 2 2 2 7 6 2 2" xfId="37189" xr:uid="{A9F9D0A5-7B5C-4575-B8CB-FCE6E3B1E21F}"/>
    <cellStyle name="Currency 2 2 2 2 7 6 2 3" xfId="52073" xr:uid="{A2B6393A-E1A5-45FF-BEDD-8B1D339F9B9D}"/>
    <cellStyle name="Currency 2 2 2 2 7 6 3" xfId="16653" xr:uid="{71254C4F-8B01-42E4-9186-3833D01EB212}"/>
    <cellStyle name="Currency 2 2 2 2 7 6 4" xfId="30343" xr:uid="{BE99A79E-CBF6-4A5A-BF06-19061B9159DC}"/>
    <cellStyle name="Currency 2 2 2 2 7 6 5" xfId="45227" xr:uid="{A9D9274C-2398-42B7-B62A-C27F34A60BCC}"/>
    <cellStyle name="Currency 2 2 2 2 7 7" xfId="20075" xr:uid="{64EAFE55-FB4C-4866-877C-026A656C8FB0}"/>
    <cellStyle name="Currency 2 2 2 2 7 7 2" xfId="33767" xr:uid="{72AA2BCC-A7B5-4818-B33E-DDE9A826EE15}"/>
    <cellStyle name="Currency 2 2 2 2 7 7 3" xfId="48651" xr:uid="{F20861CF-4C50-4A22-BE25-2708F5BF262E}"/>
    <cellStyle name="Currency 2 2 2 2 7 8" xfId="13231" xr:uid="{8D5483E1-7B78-4F3E-BF23-598D1D6778DF}"/>
    <cellStyle name="Currency 2 2 2 2 7 9" xfId="26921" xr:uid="{A8B1B1DF-5B2C-4516-A52A-6589E54CB6B4}"/>
    <cellStyle name="Currency 2 2 2 2 8" xfId="6389" xr:uid="{18E2097F-155A-4A82-9E0B-95B52D59F970}"/>
    <cellStyle name="Currency 2 2 2 2 8 2" xfId="6390" xr:uid="{3264B3FC-0200-4E10-A64B-A1C4B88C1256}"/>
    <cellStyle name="Currency 2 2 2 2 8 2 2" xfId="8103" xr:uid="{43DD9E0D-956C-41E3-9E3F-43AB5EF5C48F}"/>
    <cellStyle name="Currency 2 2 2 2 8 2 2 2" xfId="11525" xr:uid="{8CE9C90B-B57A-44CE-B114-3C87D7E98020}"/>
    <cellStyle name="Currency 2 2 2 2 8 2 2 2 2" xfId="25215" xr:uid="{CBDEF6B8-B806-4D1D-916C-24313C741D2B}"/>
    <cellStyle name="Currency 2 2 2 2 8 2 2 2 2 2" xfId="38907" xr:uid="{E4A03A96-3D16-45EE-97AE-E429207C416E}"/>
    <cellStyle name="Currency 2 2 2 2 8 2 2 2 2 3" xfId="53791" xr:uid="{C5BD99A3-CEE5-4A1D-A962-1DB8C8C2CA4B}"/>
    <cellStyle name="Currency 2 2 2 2 8 2 2 2 3" xfId="18371" xr:uid="{6D6A69B6-1C8B-4825-8DEE-89301F2805C1}"/>
    <cellStyle name="Currency 2 2 2 2 8 2 2 2 4" xfId="32061" xr:uid="{88728432-AD4E-4E36-BACB-9D8673BA5AF1}"/>
    <cellStyle name="Currency 2 2 2 2 8 2 2 2 5" xfId="46945" xr:uid="{8E312175-D8E4-42FF-80DF-08714EF07756}"/>
    <cellStyle name="Currency 2 2 2 2 8 2 2 3" xfId="21793" xr:uid="{09607526-82DF-4C50-B571-9A61BF8CEDFE}"/>
    <cellStyle name="Currency 2 2 2 2 8 2 2 3 2" xfId="35485" xr:uid="{AE2C4643-7C67-4DF2-B30C-E0183FA7FAD6}"/>
    <cellStyle name="Currency 2 2 2 2 8 2 2 3 3" xfId="50369" xr:uid="{3F6B5BAF-B6B4-4BF2-80CD-191B4D76E31F}"/>
    <cellStyle name="Currency 2 2 2 2 8 2 2 4" xfId="14949" xr:uid="{AFF11315-FCD5-482C-A7AF-771F79D015AA}"/>
    <cellStyle name="Currency 2 2 2 2 8 2 2 5" xfId="28639" xr:uid="{5F1B2522-E245-41A3-B171-8734DC170153}"/>
    <cellStyle name="Currency 2 2 2 2 8 2 2 6" xfId="43523" xr:uid="{1417290E-529E-405A-9954-A8C988FCFD1E}"/>
    <cellStyle name="Currency 2 2 2 2 8 2 3" xfId="9813" xr:uid="{3203AE21-6485-46C7-B1A2-AF60F56B54E9}"/>
    <cellStyle name="Currency 2 2 2 2 8 2 3 2" xfId="23503" xr:uid="{F23F2098-ABB4-4AE7-ACD6-2A318D38B6F5}"/>
    <cellStyle name="Currency 2 2 2 2 8 2 3 2 2" xfId="37195" xr:uid="{C1C7A647-75FA-491F-AADC-BDB54153C57A}"/>
    <cellStyle name="Currency 2 2 2 2 8 2 3 2 3" xfId="52079" xr:uid="{89FF7025-4489-45C8-88E8-B71AD6FFD248}"/>
    <cellStyle name="Currency 2 2 2 2 8 2 3 3" xfId="16659" xr:uid="{DE09D26D-9DC6-4938-B826-1128AFD069F3}"/>
    <cellStyle name="Currency 2 2 2 2 8 2 3 4" xfId="30349" xr:uid="{0E3C358C-07AD-46A1-B744-AED1CF2CC278}"/>
    <cellStyle name="Currency 2 2 2 2 8 2 3 5" xfId="45233" xr:uid="{E4C751FE-98DB-4B18-8893-2B0CE7429CED}"/>
    <cellStyle name="Currency 2 2 2 2 8 2 4" xfId="20081" xr:uid="{45675BCF-AECC-49CE-A0CF-22DBE284931D}"/>
    <cellStyle name="Currency 2 2 2 2 8 2 4 2" xfId="33773" xr:uid="{FD56D48D-3B93-4F0E-8610-6FD2050BF3C5}"/>
    <cellStyle name="Currency 2 2 2 2 8 2 4 3" xfId="48657" xr:uid="{35DD85C0-2AA6-4433-B3CE-939CE482A110}"/>
    <cellStyle name="Currency 2 2 2 2 8 2 5" xfId="13237" xr:uid="{E1429D16-6641-4320-8272-01CB053623C7}"/>
    <cellStyle name="Currency 2 2 2 2 8 2 6" xfId="26927" xr:uid="{AB34DCC3-4A9F-490D-B38B-489718B343ED}"/>
    <cellStyle name="Currency 2 2 2 2 8 2 7" xfId="41811" xr:uid="{058AB859-E93C-4F9D-A0EC-17D034506AF8}"/>
    <cellStyle name="Currency 2 2 2 2 8 3" xfId="8102" xr:uid="{933F66F4-AC57-4D42-A60E-D2EDF3957E3B}"/>
    <cellStyle name="Currency 2 2 2 2 8 3 2" xfId="11524" xr:uid="{895BD333-A278-430A-AD9B-C9757E2B5155}"/>
    <cellStyle name="Currency 2 2 2 2 8 3 2 2" xfId="25214" xr:uid="{887C2C80-6E46-4DF8-B59A-B23B121D8ED0}"/>
    <cellStyle name="Currency 2 2 2 2 8 3 2 2 2" xfId="38906" xr:uid="{9FC7CD8D-5C31-4CEF-A608-CB8B06F12164}"/>
    <cellStyle name="Currency 2 2 2 2 8 3 2 2 3" xfId="53790" xr:uid="{AB79D282-3365-45AE-9B0C-BD6C881E2A3E}"/>
    <cellStyle name="Currency 2 2 2 2 8 3 2 3" xfId="18370" xr:uid="{EBDDA239-9486-46C7-BDB8-B4BCB4229F45}"/>
    <cellStyle name="Currency 2 2 2 2 8 3 2 4" xfId="32060" xr:uid="{448E9852-23FD-4C08-817C-E77604711007}"/>
    <cellStyle name="Currency 2 2 2 2 8 3 2 5" xfId="46944" xr:uid="{C01A2F9E-7734-4DA1-96EE-769D2317730F}"/>
    <cellStyle name="Currency 2 2 2 2 8 3 3" xfId="21792" xr:uid="{F25B8E07-5509-4921-9301-EC8D251B0A9D}"/>
    <cellStyle name="Currency 2 2 2 2 8 3 3 2" xfId="35484" xr:uid="{1F88B64A-E585-49A9-99D3-E19112E36496}"/>
    <cellStyle name="Currency 2 2 2 2 8 3 3 3" xfId="50368" xr:uid="{FC5F31B0-05C5-40B8-8803-65E0ACA24537}"/>
    <cellStyle name="Currency 2 2 2 2 8 3 4" xfId="14948" xr:uid="{2D9E1EA4-FEFA-461A-9C1F-0611A8BC44A6}"/>
    <cellStyle name="Currency 2 2 2 2 8 3 5" xfId="28638" xr:uid="{190AA78A-33B1-49A8-AABE-728B51FF0A80}"/>
    <cellStyle name="Currency 2 2 2 2 8 3 6" xfId="43522" xr:uid="{B1AAFD31-811D-4092-988B-60EFEA5497E9}"/>
    <cellStyle name="Currency 2 2 2 2 8 4" xfId="9812" xr:uid="{ED019D71-CDF6-4B33-B126-BA81992FD4B8}"/>
    <cellStyle name="Currency 2 2 2 2 8 4 2" xfId="23502" xr:uid="{B4333C39-BB4F-4E7D-84ED-708D31951361}"/>
    <cellStyle name="Currency 2 2 2 2 8 4 2 2" xfId="37194" xr:uid="{8E6DE17D-38F9-44C4-80D0-E4C2C597711F}"/>
    <cellStyle name="Currency 2 2 2 2 8 4 2 3" xfId="52078" xr:uid="{4F45C5D0-45C5-417B-BA9E-52BA4EFE839E}"/>
    <cellStyle name="Currency 2 2 2 2 8 4 3" xfId="16658" xr:uid="{EEF16D82-0A8D-4DA9-BBB4-E2E88FB88B76}"/>
    <cellStyle name="Currency 2 2 2 2 8 4 4" xfId="30348" xr:uid="{18242F37-7DB4-4816-9265-0F3BFE4860E9}"/>
    <cellStyle name="Currency 2 2 2 2 8 4 5" xfId="45232" xr:uid="{74176EDE-C907-4D5D-A0DA-092D09ECC8D1}"/>
    <cellStyle name="Currency 2 2 2 2 8 5" xfId="20080" xr:uid="{DB839AFC-1D56-401E-AC26-36AD4F395E04}"/>
    <cellStyle name="Currency 2 2 2 2 8 5 2" xfId="33772" xr:uid="{5214D5B7-15E4-4690-A7FE-737109FEBF24}"/>
    <cellStyle name="Currency 2 2 2 2 8 5 3" xfId="48656" xr:uid="{3AEA1D2F-BE86-4EE9-8F7F-BE13FF9C9889}"/>
    <cellStyle name="Currency 2 2 2 2 8 6" xfId="13236" xr:uid="{923715D9-CA58-48B1-8C23-3CC00912FE13}"/>
    <cellStyle name="Currency 2 2 2 2 8 7" xfId="26926" xr:uid="{14120118-B627-4081-9FCE-5860F60A7F31}"/>
    <cellStyle name="Currency 2 2 2 2 8 8" xfId="41810" xr:uid="{5057A2C9-EDED-4C7A-A23B-4DAA37F94628}"/>
    <cellStyle name="Currency 2 2 2 2 9" xfId="6391" xr:uid="{0FC0312C-4462-40D8-9CBE-9E7FF8DEB4F8}"/>
    <cellStyle name="Currency 2 2 2 2 9 2" xfId="8104" xr:uid="{40120028-EE54-4D78-BBAF-A9E5FA45B495}"/>
    <cellStyle name="Currency 2 2 2 2 9 2 2" xfId="11526" xr:uid="{174D53B7-B1FA-4DD0-906B-B17652C1B6F1}"/>
    <cellStyle name="Currency 2 2 2 2 9 2 2 2" xfId="25216" xr:uid="{D3B27768-CE7B-45EB-A889-F29B8B5E5D6C}"/>
    <cellStyle name="Currency 2 2 2 2 9 2 2 2 2" xfId="38908" xr:uid="{440D24EB-C766-4D79-809D-42DB36C56DEF}"/>
    <cellStyle name="Currency 2 2 2 2 9 2 2 2 3" xfId="53792" xr:uid="{42DA49EB-6275-48F0-B22A-AB62CCAD5432}"/>
    <cellStyle name="Currency 2 2 2 2 9 2 2 3" xfId="18372" xr:uid="{5BC1417F-A7E3-43B5-A9EE-EB10DEC3CECD}"/>
    <cellStyle name="Currency 2 2 2 2 9 2 2 4" xfId="32062" xr:uid="{7F36944C-7486-4A08-9571-E851D11B5D4D}"/>
    <cellStyle name="Currency 2 2 2 2 9 2 2 5" xfId="46946" xr:uid="{08A162D8-2DA9-45CA-B30B-BDE06E2DACB5}"/>
    <cellStyle name="Currency 2 2 2 2 9 2 3" xfId="21794" xr:uid="{AE480839-10D1-4896-9D84-2A596DDD85E1}"/>
    <cellStyle name="Currency 2 2 2 2 9 2 3 2" xfId="35486" xr:uid="{BA92C6E9-D244-4D69-8DC5-132F7C2984F2}"/>
    <cellStyle name="Currency 2 2 2 2 9 2 3 3" xfId="50370" xr:uid="{6C598CCF-77CF-4F25-9B0E-F43B52D5AC3C}"/>
    <cellStyle name="Currency 2 2 2 2 9 2 4" xfId="14950" xr:uid="{234FA111-1034-4DE1-ACFC-84D80EA3FD60}"/>
    <cellStyle name="Currency 2 2 2 2 9 2 5" xfId="28640" xr:uid="{FDCF4E35-3FB3-4181-8120-A42F7EF02AEE}"/>
    <cellStyle name="Currency 2 2 2 2 9 2 6" xfId="43524" xr:uid="{534DD351-4231-41EE-A667-9BCCBC463E2A}"/>
    <cellStyle name="Currency 2 2 2 2 9 3" xfId="9814" xr:uid="{1677E46C-CD0E-43B9-8570-484D4858276F}"/>
    <cellStyle name="Currency 2 2 2 2 9 3 2" xfId="23504" xr:uid="{373508A8-867B-40A0-9921-6C46EA4D005E}"/>
    <cellStyle name="Currency 2 2 2 2 9 3 2 2" xfId="37196" xr:uid="{5CA937D5-59A9-4ACD-A0B0-F2D40F37C6F1}"/>
    <cellStyle name="Currency 2 2 2 2 9 3 2 3" xfId="52080" xr:uid="{2D7FB483-926B-43B1-A40D-4BF90C3F5931}"/>
    <cellStyle name="Currency 2 2 2 2 9 3 3" xfId="16660" xr:uid="{AE58BCD5-60ED-4014-AEAB-CA953994D26D}"/>
    <cellStyle name="Currency 2 2 2 2 9 3 4" xfId="30350" xr:uid="{9C447374-358B-4410-80FA-26B45266A16D}"/>
    <cellStyle name="Currency 2 2 2 2 9 3 5" xfId="45234" xr:uid="{E990B43B-9C56-4978-9333-D558710A2249}"/>
    <cellStyle name="Currency 2 2 2 2 9 4" xfId="20082" xr:uid="{9AE03D05-AFF0-4E9E-8536-2A70B4DF1288}"/>
    <cellStyle name="Currency 2 2 2 2 9 4 2" xfId="33774" xr:uid="{B04088AD-F2F9-4740-9D1C-9979C3AA137D}"/>
    <cellStyle name="Currency 2 2 2 2 9 4 3" xfId="48658" xr:uid="{C008D1D6-0342-4F92-AD6A-45B2EE9BB029}"/>
    <cellStyle name="Currency 2 2 2 2 9 5" xfId="13238" xr:uid="{24834B94-AA5F-4196-8A35-EEF7CF8A11C9}"/>
    <cellStyle name="Currency 2 2 2 2 9 6" xfId="26928" xr:uid="{7C5F02AA-2532-41D0-9A8A-8F8A6D57438B}"/>
    <cellStyle name="Currency 2 2 2 2 9 7" xfId="41812" xr:uid="{53505615-8211-425E-B025-E74E428E6507}"/>
    <cellStyle name="Currency 2 2 2 3" xfId="23" xr:uid="{B1E6AE9C-161D-4257-9CFF-6FB39F3633A6}"/>
    <cellStyle name="Currency 2 2 2 3 2" xfId="230" xr:uid="{A19E795E-E121-4691-A535-7177ECCD1FA7}"/>
    <cellStyle name="Currency 2 2 2 3 2 2" xfId="4641" xr:uid="{F7A0FC52-3EEE-4266-B3E0-2CF348BC462B}"/>
    <cellStyle name="Currency 2 2 2 3 3" xfId="4537" xr:uid="{CE69088A-5D19-401F-956E-5A596FDB0085}"/>
    <cellStyle name="Currency 2 2 2 4" xfId="231" xr:uid="{BF47537D-1885-4DBB-A470-2D0C2DAB53FC}"/>
    <cellStyle name="Currency 2 2 2 4 2" xfId="4642" xr:uid="{BEE3DDB7-325B-4272-A277-6BDA997F0243}"/>
    <cellStyle name="Currency 2 2 2 5" xfId="4536" xr:uid="{D77377CF-CC1C-411C-AE2B-8AC74F6F49E2}"/>
    <cellStyle name="Currency 2 2 3" xfId="232" xr:uid="{7935417E-DAAA-4B58-A7B7-C351A4E6E2CB}"/>
    <cellStyle name="Currency 2 2 3 2" xfId="4643" xr:uid="{21F6C945-7F93-4D23-96E2-7A86FA024B4D}"/>
    <cellStyle name="Currency 2 2 4" xfId="4535" xr:uid="{35570EB8-7F8A-481B-AE38-70025F39C96C}"/>
    <cellStyle name="Currency 2 3" xfId="24" xr:uid="{01B7260B-F868-4C96-94DE-E658DB091AAF}"/>
    <cellStyle name="Currency 2 3 2" xfId="233" xr:uid="{E1693332-2F12-4D89-9525-9536F1E47AFA}"/>
    <cellStyle name="Currency 2 3 2 2" xfId="4644" xr:uid="{AEE9D9DC-5710-490B-940A-1417FF227B30}"/>
    <cellStyle name="Currency 2 3 3" xfId="4538" xr:uid="{678F9311-A38D-4AA3-BACC-E7ADC5ED2E0E}"/>
    <cellStyle name="Currency 2 4" xfId="234" xr:uid="{8A5746FE-D040-46AD-A99E-5A5249937809}"/>
    <cellStyle name="Currency 2 4 2" xfId="235" xr:uid="{42D97DB9-082C-411E-BCB3-BE36FBD5592D}"/>
    <cellStyle name="Currency 2 5" xfId="236" xr:uid="{BECE4CB5-66D9-4911-99DB-201B55BF9A7D}"/>
    <cellStyle name="Currency 2 5 2" xfId="237" xr:uid="{6B52CCD6-F14E-4B81-98AA-85A4A01EAA33}"/>
    <cellStyle name="Currency 2 6" xfId="238" xr:uid="{DE9F65BD-3436-4D1E-ACB3-1CD847AE4F16}"/>
    <cellStyle name="Currency 3" xfId="25" xr:uid="{28E8715F-473E-4829-B99E-FA48AC19C42A}"/>
    <cellStyle name="Currency 3 2" xfId="26" xr:uid="{20F6C636-8F74-4869-BB59-DD1C11A7C6E7}"/>
    <cellStyle name="Currency 3 2 2" xfId="239" xr:uid="{6195F382-C8F8-41C5-8A7C-797FC00A951F}"/>
    <cellStyle name="Currency 3 2 2 2" xfId="4645" xr:uid="{9FEF919D-7D31-4018-9976-8D2A8364ADD8}"/>
    <cellStyle name="Currency 3 2 3" xfId="4540" xr:uid="{5D9E9CBF-011C-48A9-B6FE-EB5CCEBD5A2F}"/>
    <cellStyle name="Currency 3 3" xfId="27" xr:uid="{36361A79-A880-44C8-84AD-BE5A2F77C9D5}"/>
    <cellStyle name="Currency 3 3 2" xfId="240" xr:uid="{DDB6DEB5-6C06-431D-98E9-21D061DEC08D}"/>
    <cellStyle name="Currency 3 3 2 2" xfId="4646" xr:uid="{E25D760F-A05C-4244-89E2-C4DEA3D9ACF7}"/>
    <cellStyle name="Currency 3 3 3" xfId="4541" xr:uid="{BC95B9EA-1645-4115-AF73-EACB5649FCCD}"/>
    <cellStyle name="Currency 3 4" xfId="28" xr:uid="{90EBC881-288D-48C3-A502-59444D56944D}"/>
    <cellStyle name="Currency 3 4 2" xfId="241" xr:uid="{7710DB40-E7D5-4B8E-8312-4932049DB8C3}"/>
    <cellStyle name="Currency 3 4 2 2" xfId="4647" xr:uid="{7F701410-6EC8-4235-9EF4-FE8E85E9E53C}"/>
    <cellStyle name="Currency 3 4 3" xfId="4542" xr:uid="{FD5241F5-9A6D-4336-A254-E34C56E893F4}"/>
    <cellStyle name="Currency 3 5" xfId="242" xr:uid="{14852BCE-D867-48FA-AB19-16C734846D66}"/>
    <cellStyle name="Currency 3 5 2" xfId="4648" xr:uid="{CB0157DF-95D9-41F8-AECA-F7D934EBAA70}"/>
    <cellStyle name="Currency 3 6" xfId="4539" xr:uid="{1E48AEA6-7A73-47C5-8C3D-47F70D009044}"/>
    <cellStyle name="Currency 4" xfId="29" xr:uid="{F23533D8-203A-40D1-B41F-96050BFD7ED3}"/>
    <cellStyle name="Currency 4 2" xfId="30" xr:uid="{6611EDF4-01F1-443B-9A88-1C55E6AEBFB7}"/>
    <cellStyle name="Currency 4 2 2" xfId="243" xr:uid="{19F60AA3-CA7C-48FC-BEF3-73042D979DA8}"/>
    <cellStyle name="Currency 4 2 2 2" xfId="4649" xr:uid="{62641E74-996E-4893-AA56-37DFE54983D0}"/>
    <cellStyle name="Currency 4 2 3" xfId="4544" xr:uid="{0F97DC2B-F7EC-4EAE-8F57-E786891C088C}"/>
    <cellStyle name="Currency 4 3" xfId="31" xr:uid="{9EB699DA-2293-4577-AB53-BD18C886AD72}"/>
    <cellStyle name="Currency 4 3 2" xfId="244" xr:uid="{1F78BC5D-9EAA-4548-8872-412F0F418173}"/>
    <cellStyle name="Currency 4 3 2 2" xfId="4650" xr:uid="{41BBD40D-2A2F-48CD-B7BF-62485E35B196}"/>
    <cellStyle name="Currency 4 3 3" xfId="4545" xr:uid="{35E87CEF-C24D-4B98-BC29-8A61F5CAB680}"/>
    <cellStyle name="Currency 4 4" xfId="245" xr:uid="{86351FCC-FF4D-4C86-8A26-3ACAF65BB822}"/>
    <cellStyle name="Currency 4 4 2" xfId="4651" xr:uid="{49DA6B54-F60C-4D1F-B9A0-FDD6CB6C951D}"/>
    <cellStyle name="Currency 4 5" xfId="4340" xr:uid="{11F4D79E-8449-4EEC-A93C-0663EB295AA0}"/>
    <cellStyle name="Currency 4 5 2" xfId="4455" xr:uid="{329A3058-95FF-440A-ACEA-1E97833806D2}"/>
    <cellStyle name="Currency 4 5 3" xfId="4736" xr:uid="{8943410A-42C5-46D3-AEDE-7F06105E4AEB}"/>
    <cellStyle name="Currency 4 5 3 2" xfId="5331" xr:uid="{A8F5AD39-0D3A-4680-8FD1-637E44E8C5DC}"/>
    <cellStyle name="Currency 4 5 3 2 2" xfId="41353" xr:uid="{25253BCB-9801-43DC-B8B1-3C76935F6593}"/>
    <cellStyle name="Currency 4 5 3 2 3" xfId="5936" xr:uid="{FB73CE88-DD28-464A-9B58-58F799186904}"/>
    <cellStyle name="Currency 4 5 3 3" xfId="4776" xr:uid="{7082DCD2-9696-4BEA-AB1E-8617C6271D97}"/>
    <cellStyle name="Currency 4 5 3 4" xfId="40801" xr:uid="{944D243E-00EE-4A21-A8C2-4CD5877F202E}"/>
    <cellStyle name="Currency 4 5 3 5" xfId="5392" xr:uid="{74690BB3-8EE0-4747-B914-F365A4309DA2}"/>
    <cellStyle name="Currency 4 5 4" xfId="4713" xr:uid="{B92B07B4-7C99-4E65-B231-632985B50AA2}"/>
    <cellStyle name="Currency 4 5 5" xfId="40747" xr:uid="{6717B8D1-A0CC-4C1E-8C8A-E511339CB278}"/>
    <cellStyle name="Currency 4 5 6" xfId="5369" xr:uid="{204CA5E0-2BB5-493A-A10B-11304F6ACDEE}"/>
    <cellStyle name="Currency 4 6" xfId="4543" xr:uid="{FCDFC66D-57F5-440E-97FD-F365892334FF}"/>
    <cellStyle name="Currency 5" xfId="32" xr:uid="{D4A9D418-72EA-4B35-A0A4-2396711EF7E2}"/>
    <cellStyle name="Currency 5 10" xfId="6393" xr:uid="{C144397B-542D-45F2-A30B-C667E1669391}"/>
    <cellStyle name="Currency 5 10 2" xfId="8106" xr:uid="{FCCBB402-87CA-4BEB-8462-94D205383EFD}"/>
    <cellStyle name="Currency 5 10 2 2" xfId="11528" xr:uid="{230547EE-6BB8-4A7E-BC02-A4FF18237D63}"/>
    <cellStyle name="Currency 5 10 2 2 2" xfId="25218" xr:uid="{4D1A6659-E2CB-4B6E-8EC0-FD4D7A33CCB6}"/>
    <cellStyle name="Currency 5 10 2 2 2 2" xfId="38910" xr:uid="{31A2D792-BB65-4489-B027-9BF72C192A85}"/>
    <cellStyle name="Currency 5 10 2 2 2 3" xfId="53794" xr:uid="{416160E3-DE01-4D6E-B697-CB1DC43A03F1}"/>
    <cellStyle name="Currency 5 10 2 2 3" xfId="18374" xr:uid="{B92220E6-6598-4543-9A4B-BED2A15064F4}"/>
    <cellStyle name="Currency 5 10 2 2 4" xfId="32064" xr:uid="{6737B244-88CA-43EB-8F1E-E5415DA211A7}"/>
    <cellStyle name="Currency 5 10 2 2 5" xfId="46948" xr:uid="{308CED8B-5A76-4268-B4CE-A4CA943E8875}"/>
    <cellStyle name="Currency 5 10 2 3" xfId="21796" xr:uid="{DDA4C0F2-1A25-41A5-B278-3E33E846A3C7}"/>
    <cellStyle name="Currency 5 10 2 3 2" xfId="35488" xr:uid="{60934089-92F7-4E8C-AC29-E2A43F87F1AB}"/>
    <cellStyle name="Currency 5 10 2 3 3" xfId="50372" xr:uid="{059533E3-A5E9-4558-8B54-0B49372CA6B9}"/>
    <cellStyle name="Currency 5 10 2 4" xfId="14952" xr:uid="{CEAF628C-28FE-4F5D-9E60-84FBCEDAE9A6}"/>
    <cellStyle name="Currency 5 10 2 5" xfId="28642" xr:uid="{470E16DB-1E69-49F4-B434-FE38DA316CE2}"/>
    <cellStyle name="Currency 5 10 2 6" xfId="43526" xr:uid="{692FED05-7520-42AA-A97F-CF43DBE6D675}"/>
    <cellStyle name="Currency 5 10 3" xfId="9816" xr:uid="{A43643AF-FE03-4C09-A467-698750600AA8}"/>
    <cellStyle name="Currency 5 10 3 2" xfId="23506" xr:uid="{C16F03DE-4756-4A88-B39A-9FE1D25CD8A4}"/>
    <cellStyle name="Currency 5 10 3 2 2" xfId="37198" xr:uid="{DB8B5752-D067-4535-81D3-374904B754FF}"/>
    <cellStyle name="Currency 5 10 3 2 3" xfId="52082" xr:uid="{70BE3DAE-347A-4908-94DB-48190A287044}"/>
    <cellStyle name="Currency 5 10 3 3" xfId="16662" xr:uid="{62F37881-BEBA-4F92-A9E4-4308F4EEAC8B}"/>
    <cellStyle name="Currency 5 10 3 4" xfId="30352" xr:uid="{2F021DD8-F402-4A18-A7B1-2BEF9EB74D3E}"/>
    <cellStyle name="Currency 5 10 3 5" xfId="45236" xr:uid="{C806F6F1-5EA5-4B5C-84F2-900832A6F3A6}"/>
    <cellStyle name="Currency 5 10 4" xfId="20084" xr:uid="{D6DA0F45-D0FF-4610-9A2A-54BBE8FB8B66}"/>
    <cellStyle name="Currency 5 10 4 2" xfId="33776" xr:uid="{B22E8E7D-7757-4671-A8BD-A9142E9B47CC}"/>
    <cellStyle name="Currency 5 10 4 3" xfId="48660" xr:uid="{2F835574-FA64-4A86-8F24-9ECDE47E12D8}"/>
    <cellStyle name="Currency 5 10 5" xfId="13240" xr:uid="{88DC8F97-E7CF-4EA8-9956-CE4E44C4AA41}"/>
    <cellStyle name="Currency 5 10 6" xfId="26930" xr:uid="{1E4B2953-5DBC-43BE-9272-345F67A1B481}"/>
    <cellStyle name="Currency 5 10 7" xfId="41814" xr:uid="{B11B6AB7-A495-4BCE-A712-21E521E7F926}"/>
    <cellStyle name="Currency 5 11" xfId="6394" xr:uid="{A413A96A-B7A0-4908-9769-02284FF74D53}"/>
    <cellStyle name="Currency 5 11 2" xfId="8107" xr:uid="{2B28540C-EE1D-4F3C-B748-B8CCCF57A78F}"/>
    <cellStyle name="Currency 5 11 2 2" xfId="11529" xr:uid="{963809B1-AD7F-42F7-AF50-387F9777A428}"/>
    <cellStyle name="Currency 5 11 2 2 2" xfId="25219" xr:uid="{AA6C6988-D185-429C-ABA0-6D635D9AC947}"/>
    <cellStyle name="Currency 5 11 2 2 2 2" xfId="38911" xr:uid="{BA69FE94-BA17-4EA8-A2CD-065A14A9678E}"/>
    <cellStyle name="Currency 5 11 2 2 2 3" xfId="53795" xr:uid="{6C334834-4E6E-46C2-AEBF-954F9CC41996}"/>
    <cellStyle name="Currency 5 11 2 2 3" xfId="18375" xr:uid="{08A228CC-0D9F-4980-8E60-B80D985DC75D}"/>
    <cellStyle name="Currency 5 11 2 2 4" xfId="32065" xr:uid="{11971A90-C15D-4C4C-AE09-7457B3A02B95}"/>
    <cellStyle name="Currency 5 11 2 2 5" xfId="46949" xr:uid="{EA5F0F3C-5ADE-4B48-B7F9-95141E9EC741}"/>
    <cellStyle name="Currency 5 11 2 3" xfId="21797" xr:uid="{1FCAA42A-2ED2-4E59-A923-832F0170419A}"/>
    <cellStyle name="Currency 5 11 2 3 2" xfId="35489" xr:uid="{CD01589C-633D-4F1E-B04C-B5E76E9A1393}"/>
    <cellStyle name="Currency 5 11 2 3 3" xfId="50373" xr:uid="{9B489128-E638-4BE4-9814-4B2FFA6BA7D0}"/>
    <cellStyle name="Currency 5 11 2 4" xfId="14953" xr:uid="{0875DEA8-EDE3-4DD9-A41C-FACF9121EF91}"/>
    <cellStyle name="Currency 5 11 2 5" xfId="28643" xr:uid="{F26B2453-6994-473F-942B-70736B4F1E89}"/>
    <cellStyle name="Currency 5 11 2 6" xfId="43527" xr:uid="{97148193-EE2A-4B7C-8B14-7D93E35439AE}"/>
    <cellStyle name="Currency 5 11 3" xfId="9817" xr:uid="{B1B1F6CC-DD17-4B97-BCF2-FD6B510CC856}"/>
    <cellStyle name="Currency 5 11 3 2" xfId="23507" xr:uid="{79568AFB-E196-4770-B285-3617FD994147}"/>
    <cellStyle name="Currency 5 11 3 2 2" xfId="37199" xr:uid="{20C3AFCE-889F-482B-9781-1EF364137A90}"/>
    <cellStyle name="Currency 5 11 3 2 3" xfId="52083" xr:uid="{5FCEB5A4-0FC0-4150-8670-A22D4F0D39AA}"/>
    <cellStyle name="Currency 5 11 3 3" xfId="16663" xr:uid="{E6E6F02D-D1A8-4C3B-8E18-ADCE8452525D}"/>
    <cellStyle name="Currency 5 11 3 4" xfId="30353" xr:uid="{2CB1B629-21F6-461A-BC78-F183DB27130D}"/>
    <cellStyle name="Currency 5 11 3 5" xfId="45237" xr:uid="{16ED430E-3A6A-49BF-B879-07A886AD6431}"/>
    <cellStyle name="Currency 5 11 4" xfId="20085" xr:uid="{2790F2FD-B6E4-41F9-B660-D29F22AF3E8F}"/>
    <cellStyle name="Currency 5 11 4 2" xfId="33777" xr:uid="{6B31E35B-0928-48F4-A4A0-9918E1BF4822}"/>
    <cellStyle name="Currency 5 11 4 3" xfId="48661" xr:uid="{362713F0-E715-49FB-AB07-EF0BE6A8EB80}"/>
    <cellStyle name="Currency 5 11 5" xfId="13241" xr:uid="{0EA35134-4966-42BD-BE9A-6D6CC181A1D5}"/>
    <cellStyle name="Currency 5 11 6" xfId="26931" xr:uid="{669EA05D-AD85-4F39-BFF1-196A4039B792}"/>
    <cellStyle name="Currency 5 11 7" xfId="41815" xr:uid="{5EE3AEB4-00C5-46D0-B63F-EE1904A1AD37}"/>
    <cellStyle name="Currency 5 12" xfId="8105" xr:uid="{EA05F67B-4F0B-448A-AC89-CC4A4109E256}"/>
    <cellStyle name="Currency 5 12 2" xfId="11527" xr:uid="{92BC1D06-06EE-4217-B78F-2C4A1FB2ADD3}"/>
    <cellStyle name="Currency 5 12 2 2" xfId="25217" xr:uid="{9E4EA36B-17D8-4551-AD99-30F1B1568D10}"/>
    <cellStyle name="Currency 5 12 2 2 2" xfId="38909" xr:uid="{11836BE0-48CF-41A6-8EFC-F2A1F4AD3071}"/>
    <cellStyle name="Currency 5 12 2 2 3" xfId="53793" xr:uid="{F7DF9967-DF97-4BE9-9EC4-B82BBEF413E4}"/>
    <cellStyle name="Currency 5 12 2 3" xfId="18373" xr:uid="{3ECA6F91-A853-423A-9670-58FFBB2F7157}"/>
    <cellStyle name="Currency 5 12 2 4" xfId="32063" xr:uid="{64061D58-24BA-4537-BB02-3C9F93F06190}"/>
    <cellStyle name="Currency 5 12 2 5" xfId="46947" xr:uid="{06190D90-F1F4-4785-A864-8238DE17238D}"/>
    <cellStyle name="Currency 5 12 3" xfId="21795" xr:uid="{E7238094-5181-4206-95FC-5D90F7763581}"/>
    <cellStyle name="Currency 5 12 3 2" xfId="35487" xr:uid="{02312655-A5B9-4FDE-B6AD-DD54200C3B42}"/>
    <cellStyle name="Currency 5 12 3 3" xfId="50371" xr:uid="{84489B45-E582-456C-AF99-29EFEB907AA0}"/>
    <cellStyle name="Currency 5 12 4" xfId="14951" xr:uid="{BB6BCD4F-5C07-41D0-8808-FC37BD4FD1BB}"/>
    <cellStyle name="Currency 5 12 5" xfId="28641" xr:uid="{EB5D698D-D357-40B6-BB92-0C11592F093B}"/>
    <cellStyle name="Currency 5 12 6" xfId="43525" xr:uid="{57A6845E-AFC0-4497-9B15-0AFFBC8DA810}"/>
    <cellStyle name="Currency 5 13" xfId="9815" xr:uid="{379526C1-4646-45A1-A073-10AE6E1BA46E}"/>
    <cellStyle name="Currency 5 13 2" xfId="23505" xr:uid="{EE50E0F7-D972-4A87-A678-618233DA3B4B}"/>
    <cellStyle name="Currency 5 13 2 2" xfId="37197" xr:uid="{7EEFCF1F-025D-4259-9395-6F36D6A39844}"/>
    <cellStyle name="Currency 5 13 2 3" xfId="52081" xr:uid="{E4B77FEC-FD00-4826-BBAD-045B4B78935E}"/>
    <cellStyle name="Currency 5 13 3" xfId="16661" xr:uid="{1AB0DE23-E5BC-4BAF-A4EF-48EC63B2C791}"/>
    <cellStyle name="Currency 5 13 4" xfId="30351" xr:uid="{60405456-56A8-4565-BB7D-4CB6C9464E4A}"/>
    <cellStyle name="Currency 5 13 5" xfId="45235" xr:uid="{FB614BB6-7B4E-4C76-A420-E2720AD0BADB}"/>
    <cellStyle name="Currency 5 14" xfId="20083" xr:uid="{33F53E42-943A-479C-AAAD-EC773AC3E26E}"/>
    <cellStyle name="Currency 5 14 2" xfId="33775" xr:uid="{D4CDABCD-48C2-4274-BFF3-602772ECCE7B}"/>
    <cellStyle name="Currency 5 14 3" xfId="48659" xr:uid="{FF414A5A-90FF-473B-BD67-540EB1D0BF46}"/>
    <cellStyle name="Currency 5 15" xfId="13239" xr:uid="{9FC4485F-B9B4-421A-AF54-12EFD6743003}"/>
    <cellStyle name="Currency 5 15 2" xfId="40176" xr:uid="{EDC445B3-79D8-4F1A-8D03-8D05B6086065}"/>
    <cellStyle name="Currency 5 16" xfId="26929" xr:uid="{33B7DC25-BF2D-4BD7-B4E9-06605870C963}"/>
    <cellStyle name="Currency 5 17" xfId="41813" xr:uid="{D14C20D2-2159-4171-B05F-5E8F9145EFDD}"/>
    <cellStyle name="Currency 5 18" xfId="6392" xr:uid="{E96E469C-17E2-48BF-B71F-0C618ADBB873}"/>
    <cellStyle name="Currency 5 19" xfId="5354" xr:uid="{A4783979-4D2F-4816-B743-6E6897DC7BB4}"/>
    <cellStyle name="Currency 5 2" xfId="33" xr:uid="{1956D2BA-7438-436E-8CEE-D70BD79B592A}"/>
    <cellStyle name="Currency 5 2 2" xfId="246" xr:uid="{36FB97B8-47CE-4CE5-BDE3-E2C0D092AD0F}"/>
    <cellStyle name="Currency 5 2 2 2" xfId="4652" xr:uid="{91B8447A-CAA7-4982-A677-CE16FB369C29}"/>
    <cellStyle name="Currency 5 2 3" xfId="4546" xr:uid="{F748DF5D-4AA0-4207-9797-A1FDBE454DA2}"/>
    <cellStyle name="Currency 5 20" xfId="145" xr:uid="{DD6C421D-363F-43E6-AED8-30D8CD3AC49B}"/>
    <cellStyle name="Currency 5 3" xfId="4341" xr:uid="{05A6F334-8693-44BA-8A06-4E709AA84FD0}"/>
    <cellStyle name="Currency 5 3 10" xfId="8108" xr:uid="{91661023-4770-4546-8F8E-2FA468198902}"/>
    <cellStyle name="Currency 5 3 10 2" xfId="11530" xr:uid="{8090DD79-0B75-4675-A4E0-BF86E07CE98E}"/>
    <cellStyle name="Currency 5 3 10 2 2" xfId="25220" xr:uid="{78ED7EFF-FAFF-46EC-92D2-38477C0016B6}"/>
    <cellStyle name="Currency 5 3 10 2 2 2" xfId="38912" xr:uid="{97A9686D-A90C-43F6-B195-226D847BFCD2}"/>
    <cellStyle name="Currency 5 3 10 2 2 3" xfId="53796" xr:uid="{D1F7548A-484B-4B38-9AED-0E1D95ADD639}"/>
    <cellStyle name="Currency 5 3 10 2 3" xfId="18376" xr:uid="{241779F7-A303-4E43-B273-D7A83CD2D83E}"/>
    <cellStyle name="Currency 5 3 10 2 4" xfId="32066" xr:uid="{6F6D3B35-C3E1-495C-BB2B-B39043F1C541}"/>
    <cellStyle name="Currency 5 3 10 2 5" xfId="46950" xr:uid="{FEA48BC5-4B66-47FD-81DA-40C966E6F3F0}"/>
    <cellStyle name="Currency 5 3 10 3" xfId="21798" xr:uid="{4402C938-EECD-4D93-AD67-FF52B363B980}"/>
    <cellStyle name="Currency 5 3 10 3 2" xfId="35490" xr:uid="{AA42214B-DA27-4CFC-89A1-1965752E4C27}"/>
    <cellStyle name="Currency 5 3 10 3 3" xfId="50374" xr:uid="{C0555C64-CDB8-44B2-807F-601638289B3D}"/>
    <cellStyle name="Currency 5 3 10 4" xfId="14954" xr:uid="{CB8441B9-11E6-48ED-9275-82B4AFBAC98B}"/>
    <cellStyle name="Currency 5 3 10 5" xfId="28644" xr:uid="{99378585-420F-4860-9B83-8B99A51AEC05}"/>
    <cellStyle name="Currency 5 3 10 6" xfId="43528" xr:uid="{86C37B44-800D-4183-9FC3-B4D90D565E4E}"/>
    <cellStyle name="Currency 5 3 11" xfId="9818" xr:uid="{14ADB2BA-12A9-4294-93E3-39686EF35F08}"/>
    <cellStyle name="Currency 5 3 11 2" xfId="23508" xr:uid="{2E504A44-1668-4589-A214-C0C5FEDB7072}"/>
    <cellStyle name="Currency 5 3 11 2 2" xfId="37200" xr:uid="{DAF801E5-E06D-41E1-8A65-D3682264C6C5}"/>
    <cellStyle name="Currency 5 3 11 2 3" xfId="52084" xr:uid="{12C83A77-CC54-42DC-96D2-3C1ADECCB226}"/>
    <cellStyle name="Currency 5 3 11 3" xfId="16664" xr:uid="{AB5F7BC5-403F-4CA4-9FDD-E3E31D6C7A16}"/>
    <cellStyle name="Currency 5 3 11 4" xfId="30354" xr:uid="{E0B57C7F-76B6-446A-B36B-529728D8C49E}"/>
    <cellStyle name="Currency 5 3 11 5" xfId="45238" xr:uid="{785123F7-4696-483F-819D-AF0F1C49E4F4}"/>
    <cellStyle name="Currency 5 3 12" xfId="20086" xr:uid="{FCB131F3-9229-4444-850B-816F89408F0E}"/>
    <cellStyle name="Currency 5 3 12 2" xfId="33778" xr:uid="{6A93B64F-45A4-4E5A-817F-D48E317D3EFF}"/>
    <cellStyle name="Currency 5 3 12 3" xfId="48662" xr:uid="{5B935B55-764F-4F4D-BB9C-1BCACB4BE4A6}"/>
    <cellStyle name="Currency 5 3 13" xfId="13242" xr:uid="{1CFBEB90-2683-43C5-A54F-0EA9CD322810}"/>
    <cellStyle name="Currency 5 3 13 2" xfId="40748" xr:uid="{7A8881AA-3F6C-496A-9009-9EABBC1DF25E}"/>
    <cellStyle name="Currency 5 3 14" xfId="26932" xr:uid="{392DBFC8-B8C4-4A39-956A-869521DA397E}"/>
    <cellStyle name="Currency 5 3 15" xfId="41816" xr:uid="{620F1C10-CE37-4A93-9A92-504616CC43C4}"/>
    <cellStyle name="Currency 5 3 16" xfId="6395" xr:uid="{9F5EAA19-77E7-486F-8CD4-141D82127B05}"/>
    <cellStyle name="Currency 5 3 17" xfId="5370" xr:uid="{8FA2A236-99EF-467F-A313-26783BE9BD2D}"/>
    <cellStyle name="Currency 5 3 2" xfId="4456" xr:uid="{A2737D6B-D895-4E4D-8261-BD9EF7FE95B0}"/>
    <cellStyle name="Currency 5 3 2 10" xfId="20087" xr:uid="{271D94DC-8784-4237-B242-C1D563F6C987}"/>
    <cellStyle name="Currency 5 3 2 10 2" xfId="33779" xr:uid="{E45A9867-985A-48F0-ADD7-ECF127AEF089}"/>
    <cellStyle name="Currency 5 3 2 10 3" xfId="48663" xr:uid="{5D1E473E-7449-41B1-997E-1AA7AF7B43B8}"/>
    <cellStyle name="Currency 5 3 2 11" xfId="13243" xr:uid="{649CB4DF-8DC2-44C4-9FCF-D2958DF23B6C}"/>
    <cellStyle name="Currency 5 3 2 11 2" xfId="40765" xr:uid="{4AFB1AE3-6747-4D3A-BD04-33179D221B5B}"/>
    <cellStyle name="Currency 5 3 2 12" xfId="26933" xr:uid="{770D9F0A-1746-4490-B4E9-C4F13DC41E78}"/>
    <cellStyle name="Currency 5 3 2 13" xfId="41817" xr:uid="{F38A6B8B-CCBA-4EB2-95CC-7D6E1D7631C3}"/>
    <cellStyle name="Currency 5 3 2 14" xfId="6396" xr:uid="{004A9D33-D610-493D-BDB5-C7651A33C6F2}"/>
    <cellStyle name="Currency 5 3 2 2" xfId="5321" xr:uid="{BDF29728-83CC-4591-95F4-26A4F981CFFD}"/>
    <cellStyle name="Currency 5 3 2 2 10" xfId="13244" xr:uid="{9416597A-1D6D-4C8A-A126-480C379C079C}"/>
    <cellStyle name="Currency 5 3 2 2 10 2" xfId="41351" xr:uid="{4337ECFB-3B5F-4651-B718-21E8E8014805}"/>
    <cellStyle name="Currency 5 3 2 2 11" xfId="26934" xr:uid="{7DA67B74-E825-4B06-8DCA-431CC7D72B69}"/>
    <cellStyle name="Currency 5 3 2 2 12" xfId="41818" xr:uid="{6344C3EE-FB29-4DFD-B804-0B27D57A7E3F}"/>
    <cellStyle name="Currency 5 3 2 2 13" xfId="6397" xr:uid="{C9E42D94-9EDA-4A2C-A70B-390AD2808F05}"/>
    <cellStyle name="Currency 5 3 2 2 2" xfId="6398" xr:uid="{D8B8202B-2334-4334-BC45-B22C3F0829F4}"/>
    <cellStyle name="Currency 5 3 2 2 2 10" xfId="41819" xr:uid="{5F2A6926-967D-44C7-A827-064A899C4579}"/>
    <cellStyle name="Currency 5 3 2 2 2 2" xfId="6399" xr:uid="{B80DA5B1-6BD7-4C72-ADE2-A62A4A288618}"/>
    <cellStyle name="Currency 5 3 2 2 2 2 2" xfId="6400" xr:uid="{E57C2046-C87C-4051-872B-1A1118586CAD}"/>
    <cellStyle name="Currency 5 3 2 2 2 2 2 2" xfId="8113" xr:uid="{30E8B6AF-E136-477D-999F-E0C782534043}"/>
    <cellStyle name="Currency 5 3 2 2 2 2 2 2 2" xfId="11535" xr:uid="{B196F7EA-9CEA-4A90-A18D-964C460A252E}"/>
    <cellStyle name="Currency 5 3 2 2 2 2 2 2 2 2" xfId="25225" xr:uid="{AD7696C5-3DCC-440F-8AED-2DA64A6691E1}"/>
    <cellStyle name="Currency 5 3 2 2 2 2 2 2 2 2 2" xfId="38917" xr:uid="{F822F5A1-376F-45F6-B464-055B46243AE8}"/>
    <cellStyle name="Currency 5 3 2 2 2 2 2 2 2 2 3" xfId="53801" xr:uid="{753DECE7-B82A-43AF-A069-A9416EE026DB}"/>
    <cellStyle name="Currency 5 3 2 2 2 2 2 2 2 3" xfId="18381" xr:uid="{C96B6E82-5D7A-4488-BF18-FA543B0DEF56}"/>
    <cellStyle name="Currency 5 3 2 2 2 2 2 2 2 4" xfId="32071" xr:uid="{FF3676BB-1D36-4553-B6D6-74A3D0874113}"/>
    <cellStyle name="Currency 5 3 2 2 2 2 2 2 2 5" xfId="46955" xr:uid="{A1EDDEC9-E5FF-43E8-AFC7-705A1EAFA9EA}"/>
    <cellStyle name="Currency 5 3 2 2 2 2 2 2 3" xfId="21803" xr:uid="{A27922CC-848A-4EAF-A765-40EA87E739FA}"/>
    <cellStyle name="Currency 5 3 2 2 2 2 2 2 3 2" xfId="35495" xr:uid="{D76A8693-6A6A-4145-A5C4-DD76855AEE13}"/>
    <cellStyle name="Currency 5 3 2 2 2 2 2 2 3 3" xfId="50379" xr:uid="{2AF68CAF-CFB3-490D-BF53-10542765E35F}"/>
    <cellStyle name="Currency 5 3 2 2 2 2 2 2 4" xfId="14959" xr:uid="{DB590B62-6AF3-4CEA-9ED5-4981CE859318}"/>
    <cellStyle name="Currency 5 3 2 2 2 2 2 2 5" xfId="28649" xr:uid="{58727809-9938-4BA5-80C4-DD9A155A47C8}"/>
    <cellStyle name="Currency 5 3 2 2 2 2 2 2 6" xfId="43533" xr:uid="{B75EEC1A-8667-49DF-B1F5-FD3BCB11C1F5}"/>
    <cellStyle name="Currency 5 3 2 2 2 2 2 3" xfId="9823" xr:uid="{415DD5D9-B12D-4441-AE0F-CF550ABCB5D5}"/>
    <cellStyle name="Currency 5 3 2 2 2 2 2 3 2" xfId="23513" xr:uid="{6CE53799-DD98-4203-895A-FB27BC1F53A7}"/>
    <cellStyle name="Currency 5 3 2 2 2 2 2 3 2 2" xfId="37205" xr:uid="{A65C6E41-1871-499E-8D16-BDC20C6DA6AF}"/>
    <cellStyle name="Currency 5 3 2 2 2 2 2 3 2 3" xfId="52089" xr:uid="{1CA63B0C-7CC3-4D3D-A87F-AFA9E10516BF}"/>
    <cellStyle name="Currency 5 3 2 2 2 2 2 3 3" xfId="16669" xr:uid="{54B90C13-BCA0-4732-9850-9DA15A456554}"/>
    <cellStyle name="Currency 5 3 2 2 2 2 2 3 4" xfId="30359" xr:uid="{388691D4-9510-4E74-BE92-2B2A0158C7B6}"/>
    <cellStyle name="Currency 5 3 2 2 2 2 2 3 5" xfId="45243" xr:uid="{E18602BA-4F41-4AAF-8E0D-C137CBA76960}"/>
    <cellStyle name="Currency 5 3 2 2 2 2 2 4" xfId="20091" xr:uid="{C23A86A4-57DB-4295-893F-D1550BD4CA9E}"/>
    <cellStyle name="Currency 5 3 2 2 2 2 2 4 2" xfId="33783" xr:uid="{1531AE16-9157-48E2-BF74-1336F5D5BF91}"/>
    <cellStyle name="Currency 5 3 2 2 2 2 2 4 3" xfId="48667" xr:uid="{AF8FD89A-F381-47A0-BFD5-78B7DB3EE95D}"/>
    <cellStyle name="Currency 5 3 2 2 2 2 2 5" xfId="13247" xr:uid="{919159ED-C083-4F22-BA7D-7C9D188FA1AD}"/>
    <cellStyle name="Currency 5 3 2 2 2 2 2 6" xfId="26937" xr:uid="{C6C58FF2-AE5C-4FAB-AEE9-748CA35069EF}"/>
    <cellStyle name="Currency 5 3 2 2 2 2 2 7" xfId="41821" xr:uid="{9C85B7E2-B2BC-4E10-BF3E-99D92CF1FD7D}"/>
    <cellStyle name="Currency 5 3 2 2 2 2 3" xfId="8112" xr:uid="{17EBA17A-D098-4141-AF3F-CDFF796DDB91}"/>
    <cellStyle name="Currency 5 3 2 2 2 2 3 2" xfId="11534" xr:uid="{B821D4F1-FDDA-44EB-87FF-2CBC3A04C38B}"/>
    <cellStyle name="Currency 5 3 2 2 2 2 3 2 2" xfId="25224" xr:uid="{9D437BF0-9624-4639-845A-A6BC35677F8F}"/>
    <cellStyle name="Currency 5 3 2 2 2 2 3 2 2 2" xfId="38916" xr:uid="{984AE13D-8737-43AB-82BA-5A8F80160EDE}"/>
    <cellStyle name="Currency 5 3 2 2 2 2 3 2 2 3" xfId="53800" xr:uid="{1DFA8861-09FE-4AEE-9E0C-6D669CBDA12C}"/>
    <cellStyle name="Currency 5 3 2 2 2 2 3 2 3" xfId="18380" xr:uid="{D13A7EC3-B5BD-48AC-ABA8-68DEB97604FD}"/>
    <cellStyle name="Currency 5 3 2 2 2 2 3 2 4" xfId="32070" xr:uid="{84FAD76F-9C98-4159-A0D9-99E5243B5973}"/>
    <cellStyle name="Currency 5 3 2 2 2 2 3 2 5" xfId="46954" xr:uid="{3775B08C-6C4F-4B34-B5EE-4DBAB2F2CF73}"/>
    <cellStyle name="Currency 5 3 2 2 2 2 3 3" xfId="21802" xr:uid="{165A617F-0244-4841-AC3F-6DAC53DFF1AA}"/>
    <cellStyle name="Currency 5 3 2 2 2 2 3 3 2" xfId="35494" xr:uid="{74D3E51E-D778-461D-81AF-1B95632BBB01}"/>
    <cellStyle name="Currency 5 3 2 2 2 2 3 3 3" xfId="50378" xr:uid="{1E34C6A5-FCE1-4F0F-A903-E030CAF4D6C2}"/>
    <cellStyle name="Currency 5 3 2 2 2 2 3 4" xfId="14958" xr:uid="{052FBC04-9BC9-4CCC-9929-A68E0C111A1B}"/>
    <cellStyle name="Currency 5 3 2 2 2 2 3 5" xfId="28648" xr:uid="{FACF92FD-D005-4950-8D73-AB16FADC3D78}"/>
    <cellStyle name="Currency 5 3 2 2 2 2 3 6" xfId="43532" xr:uid="{69747B45-F997-4C6B-B0A7-F1AA3AB0406D}"/>
    <cellStyle name="Currency 5 3 2 2 2 2 4" xfId="9822" xr:uid="{D190B138-D523-4B3A-A770-234E9BA83564}"/>
    <cellStyle name="Currency 5 3 2 2 2 2 4 2" xfId="23512" xr:uid="{C8FCD964-B7E4-4BEA-83C1-0B0D01C2DAC2}"/>
    <cellStyle name="Currency 5 3 2 2 2 2 4 2 2" xfId="37204" xr:uid="{67530959-FC3F-40D8-A3B4-D5632DE6C583}"/>
    <cellStyle name="Currency 5 3 2 2 2 2 4 2 3" xfId="52088" xr:uid="{8375E4B4-7B77-4339-9AA6-6067479A1BAE}"/>
    <cellStyle name="Currency 5 3 2 2 2 2 4 3" xfId="16668" xr:uid="{5B6494BB-2FE6-4A71-B1FB-AC3B3884AE03}"/>
    <cellStyle name="Currency 5 3 2 2 2 2 4 4" xfId="30358" xr:uid="{E268C486-465D-4036-84F3-25DA2853EFA8}"/>
    <cellStyle name="Currency 5 3 2 2 2 2 4 5" xfId="45242" xr:uid="{B0C9C6B3-559E-4DF9-9F00-A1D34CF9EEBF}"/>
    <cellStyle name="Currency 5 3 2 2 2 2 5" xfId="20090" xr:uid="{E9913E05-5514-4547-83EA-C2B0AB59D032}"/>
    <cellStyle name="Currency 5 3 2 2 2 2 5 2" xfId="33782" xr:uid="{D297C413-B403-4041-A443-AAA40ECB440A}"/>
    <cellStyle name="Currency 5 3 2 2 2 2 5 3" xfId="48666" xr:uid="{7EDE8ED6-D86A-487A-B49F-2FDE2F051CED}"/>
    <cellStyle name="Currency 5 3 2 2 2 2 6" xfId="13246" xr:uid="{FD343844-38A8-4EFB-B232-5A9766FD6BE0}"/>
    <cellStyle name="Currency 5 3 2 2 2 2 7" xfId="26936" xr:uid="{F64DC276-86A5-4366-B3EB-5AFF7DF422C3}"/>
    <cellStyle name="Currency 5 3 2 2 2 2 8" xfId="41820" xr:uid="{0C9B2A3B-1095-443A-A220-C6D60453E4D2}"/>
    <cellStyle name="Currency 5 3 2 2 2 3" xfId="6401" xr:uid="{32664A73-69DE-48A2-ABDB-CF70A46C3931}"/>
    <cellStyle name="Currency 5 3 2 2 2 3 2" xfId="8114" xr:uid="{B0FC5D44-2E03-437D-A003-52DE6C950764}"/>
    <cellStyle name="Currency 5 3 2 2 2 3 2 2" xfId="11536" xr:uid="{7C38D0F4-BB22-4A07-B0F6-4A3BA37DD41D}"/>
    <cellStyle name="Currency 5 3 2 2 2 3 2 2 2" xfId="25226" xr:uid="{37E6C1EF-8C88-422C-9514-1D41127C6F5B}"/>
    <cellStyle name="Currency 5 3 2 2 2 3 2 2 2 2" xfId="38918" xr:uid="{93D74572-BA92-4DAE-865E-4E4EFBFFF413}"/>
    <cellStyle name="Currency 5 3 2 2 2 3 2 2 2 3" xfId="53802" xr:uid="{673DDED6-861A-4BEF-B928-457DAE2BB722}"/>
    <cellStyle name="Currency 5 3 2 2 2 3 2 2 3" xfId="18382" xr:uid="{1C8C6BF3-ED4F-435A-898A-24F4A8DEE933}"/>
    <cellStyle name="Currency 5 3 2 2 2 3 2 2 4" xfId="32072" xr:uid="{6EA05EF7-E53A-4318-BCBF-F5747BA978A4}"/>
    <cellStyle name="Currency 5 3 2 2 2 3 2 2 5" xfId="46956" xr:uid="{E2FF5CC5-524E-4654-B724-8036D80A9953}"/>
    <cellStyle name="Currency 5 3 2 2 2 3 2 3" xfId="21804" xr:uid="{2EA5DC5C-A533-47D1-B579-54A97547A0F8}"/>
    <cellStyle name="Currency 5 3 2 2 2 3 2 3 2" xfId="35496" xr:uid="{BADBC171-CADF-4374-B5E1-85E2D2CC12B1}"/>
    <cellStyle name="Currency 5 3 2 2 2 3 2 3 3" xfId="50380" xr:uid="{88EA76E0-8911-4BE8-BBE1-0868DD85FA3A}"/>
    <cellStyle name="Currency 5 3 2 2 2 3 2 4" xfId="14960" xr:uid="{7A37D034-C668-446D-85C0-94BBC5CD3A2A}"/>
    <cellStyle name="Currency 5 3 2 2 2 3 2 5" xfId="28650" xr:uid="{0ABE06B5-F400-44CD-AFFB-46606929047B}"/>
    <cellStyle name="Currency 5 3 2 2 2 3 2 6" xfId="43534" xr:uid="{8507A1EE-255E-4AA6-9420-CB84E0631143}"/>
    <cellStyle name="Currency 5 3 2 2 2 3 3" xfId="9824" xr:uid="{3BC5C5D5-F4D2-4332-9329-62E106DBC19C}"/>
    <cellStyle name="Currency 5 3 2 2 2 3 3 2" xfId="23514" xr:uid="{8B579AAF-0F13-47AC-A975-7EF814C06F7B}"/>
    <cellStyle name="Currency 5 3 2 2 2 3 3 2 2" xfId="37206" xr:uid="{E5E48512-6456-4464-B2ED-1808F11DB71B}"/>
    <cellStyle name="Currency 5 3 2 2 2 3 3 2 3" xfId="52090" xr:uid="{36189381-B9B3-4D2C-BBD9-72A4A2CDCE94}"/>
    <cellStyle name="Currency 5 3 2 2 2 3 3 3" xfId="16670" xr:uid="{F1838EB4-A051-4EA4-AA3E-B9EB724F461D}"/>
    <cellStyle name="Currency 5 3 2 2 2 3 3 4" xfId="30360" xr:uid="{143371FD-55A6-429D-8321-51FE1450BEB3}"/>
    <cellStyle name="Currency 5 3 2 2 2 3 3 5" xfId="45244" xr:uid="{AE39B96A-5809-4E6C-A3FA-24CCDECF8E1D}"/>
    <cellStyle name="Currency 5 3 2 2 2 3 4" xfId="20092" xr:uid="{FECA7C4C-54C8-4AF8-81F0-4A09AA371E8B}"/>
    <cellStyle name="Currency 5 3 2 2 2 3 4 2" xfId="33784" xr:uid="{925F4116-4F7C-4DC5-936D-256BC205C44F}"/>
    <cellStyle name="Currency 5 3 2 2 2 3 4 3" xfId="48668" xr:uid="{C966BB88-D487-4311-8BEB-4A49831B29A8}"/>
    <cellStyle name="Currency 5 3 2 2 2 3 5" xfId="13248" xr:uid="{27ED6A0E-502D-4835-A665-4A8807CCC5A4}"/>
    <cellStyle name="Currency 5 3 2 2 2 3 6" xfId="26938" xr:uid="{E0C0A076-A48A-42FC-B25A-71AED8BBC66E}"/>
    <cellStyle name="Currency 5 3 2 2 2 3 7" xfId="41822" xr:uid="{5BC3E0BD-431F-40B9-8B5A-B39E9CBEA70F}"/>
    <cellStyle name="Currency 5 3 2 2 2 4" xfId="6402" xr:uid="{E30C7FE5-A898-4473-821D-256094EA2D1B}"/>
    <cellStyle name="Currency 5 3 2 2 2 4 2" xfId="8115" xr:uid="{B3846453-944C-499E-9F0D-2CB7325F07C9}"/>
    <cellStyle name="Currency 5 3 2 2 2 4 2 2" xfId="11537" xr:uid="{6B17B271-9C0E-406D-B5A3-9F54D0EE27BC}"/>
    <cellStyle name="Currency 5 3 2 2 2 4 2 2 2" xfId="25227" xr:uid="{184E5CFA-E3A0-4217-894D-F86466103A19}"/>
    <cellStyle name="Currency 5 3 2 2 2 4 2 2 2 2" xfId="38919" xr:uid="{BC79F1AA-7285-4486-BB36-8773E622E767}"/>
    <cellStyle name="Currency 5 3 2 2 2 4 2 2 2 3" xfId="53803" xr:uid="{BBE5E397-C06C-4D6F-89E3-C155C414FC7F}"/>
    <cellStyle name="Currency 5 3 2 2 2 4 2 2 3" xfId="18383" xr:uid="{EFB62D49-DD0A-45D5-9A80-B8A268874BAA}"/>
    <cellStyle name="Currency 5 3 2 2 2 4 2 2 4" xfId="32073" xr:uid="{F4D10629-2FD3-4CB0-ABCE-E1344A2D73C8}"/>
    <cellStyle name="Currency 5 3 2 2 2 4 2 2 5" xfId="46957" xr:uid="{9E27991A-A12F-4C71-8F7B-61CE2662680C}"/>
    <cellStyle name="Currency 5 3 2 2 2 4 2 3" xfId="21805" xr:uid="{D221A1B3-396C-4288-B1D7-F9D8551233B3}"/>
    <cellStyle name="Currency 5 3 2 2 2 4 2 3 2" xfId="35497" xr:uid="{C094285D-9EA4-42A7-9295-C3D58B65FA70}"/>
    <cellStyle name="Currency 5 3 2 2 2 4 2 3 3" xfId="50381" xr:uid="{45E35A54-2B6C-4D33-BA60-3D7C9AF2F0DF}"/>
    <cellStyle name="Currency 5 3 2 2 2 4 2 4" xfId="14961" xr:uid="{49BA3390-D8D4-4FD1-97B6-3AD3E11AB70F}"/>
    <cellStyle name="Currency 5 3 2 2 2 4 2 5" xfId="28651" xr:uid="{CEFBF039-D453-48A5-BE8A-76561A806B21}"/>
    <cellStyle name="Currency 5 3 2 2 2 4 2 6" xfId="43535" xr:uid="{38CFE7DB-DAB7-4922-9137-5702A124F353}"/>
    <cellStyle name="Currency 5 3 2 2 2 4 3" xfId="9825" xr:uid="{4263419C-E7D1-4C94-8780-B89D5A0671FF}"/>
    <cellStyle name="Currency 5 3 2 2 2 4 3 2" xfId="23515" xr:uid="{6472662F-7ABB-427F-9322-6456C5B34FB6}"/>
    <cellStyle name="Currency 5 3 2 2 2 4 3 2 2" xfId="37207" xr:uid="{01E98A8B-0E81-4AAF-BC3C-23E9AA44AC2D}"/>
    <cellStyle name="Currency 5 3 2 2 2 4 3 2 3" xfId="52091" xr:uid="{DEE448E4-59A4-4552-B46C-B6E44B7A9509}"/>
    <cellStyle name="Currency 5 3 2 2 2 4 3 3" xfId="16671" xr:uid="{59022290-6DA5-4801-8BFC-4FF461F6DAB7}"/>
    <cellStyle name="Currency 5 3 2 2 2 4 3 4" xfId="30361" xr:uid="{21849B71-4733-48A7-B2DB-11DDAE1F44E8}"/>
    <cellStyle name="Currency 5 3 2 2 2 4 3 5" xfId="45245" xr:uid="{58BFEBAB-5BD4-49CA-8A9F-8D9F2CAA1593}"/>
    <cellStyle name="Currency 5 3 2 2 2 4 4" xfId="20093" xr:uid="{FD2A12BC-EF6F-498B-9F3C-6CF40289F719}"/>
    <cellStyle name="Currency 5 3 2 2 2 4 4 2" xfId="33785" xr:uid="{0FECC03F-7C7E-4D93-BDA5-3EEE52C9E125}"/>
    <cellStyle name="Currency 5 3 2 2 2 4 4 3" xfId="48669" xr:uid="{B0EA974C-F8E7-4645-AB56-8DBE7E24CE60}"/>
    <cellStyle name="Currency 5 3 2 2 2 4 5" xfId="13249" xr:uid="{2DB1D033-B5C5-47B4-808C-E9B869C98713}"/>
    <cellStyle name="Currency 5 3 2 2 2 4 6" xfId="26939" xr:uid="{7836C145-7473-44CF-9B6A-D040D1F3DE44}"/>
    <cellStyle name="Currency 5 3 2 2 2 4 7" xfId="41823" xr:uid="{F79FC7EB-FD9E-47C0-8729-BC41A7D9C5A9}"/>
    <cellStyle name="Currency 5 3 2 2 2 5" xfId="8111" xr:uid="{8C3568EC-BE94-48FE-9A81-BB475B20D4E6}"/>
    <cellStyle name="Currency 5 3 2 2 2 5 2" xfId="11533" xr:uid="{35E53FE0-DF1C-496C-AE0E-74A3938FDBDA}"/>
    <cellStyle name="Currency 5 3 2 2 2 5 2 2" xfId="25223" xr:uid="{25A711C0-6AE5-4205-BBA1-FBBAD5B0880A}"/>
    <cellStyle name="Currency 5 3 2 2 2 5 2 2 2" xfId="38915" xr:uid="{9E4AC0E4-192B-4C15-B0E2-56908C479393}"/>
    <cellStyle name="Currency 5 3 2 2 2 5 2 2 3" xfId="53799" xr:uid="{E04534E7-1066-442C-8359-A9494082D325}"/>
    <cellStyle name="Currency 5 3 2 2 2 5 2 3" xfId="18379" xr:uid="{6F66FCDA-C262-4551-AB83-C49C18D5A015}"/>
    <cellStyle name="Currency 5 3 2 2 2 5 2 4" xfId="32069" xr:uid="{1F8D4AFC-9EBC-404F-81AF-852EB5252820}"/>
    <cellStyle name="Currency 5 3 2 2 2 5 2 5" xfId="46953" xr:uid="{2E4416E2-FE51-447E-BEAA-AC5CBFB07A13}"/>
    <cellStyle name="Currency 5 3 2 2 2 5 3" xfId="21801" xr:uid="{9E2B4CF0-FCE9-41FB-82E8-4746DAE57DCD}"/>
    <cellStyle name="Currency 5 3 2 2 2 5 3 2" xfId="35493" xr:uid="{CF285BFF-268F-4E50-847E-3AF50CB23E1C}"/>
    <cellStyle name="Currency 5 3 2 2 2 5 3 3" xfId="50377" xr:uid="{1B89A9C9-680B-4919-A3B7-07855AD1804D}"/>
    <cellStyle name="Currency 5 3 2 2 2 5 4" xfId="14957" xr:uid="{B14090FF-9F91-4125-816B-00045B2C96C2}"/>
    <cellStyle name="Currency 5 3 2 2 2 5 5" xfId="28647" xr:uid="{6AC39C3F-63B7-4391-91B1-590A05A2B0E5}"/>
    <cellStyle name="Currency 5 3 2 2 2 5 6" xfId="43531" xr:uid="{C09D4D02-522C-4E1A-B8A9-CEB405A47FAE}"/>
    <cellStyle name="Currency 5 3 2 2 2 6" xfId="9821" xr:uid="{88324B8C-C016-4DAF-96A4-3ECB12C29820}"/>
    <cellStyle name="Currency 5 3 2 2 2 6 2" xfId="23511" xr:uid="{E6759B37-B042-4CD0-9E63-2B606ED42E49}"/>
    <cellStyle name="Currency 5 3 2 2 2 6 2 2" xfId="37203" xr:uid="{FFD1F112-666E-4ECD-A057-D48A9B83DFB3}"/>
    <cellStyle name="Currency 5 3 2 2 2 6 2 3" xfId="52087" xr:uid="{763343A4-E7AA-413A-B0D5-83B03E55B8A6}"/>
    <cellStyle name="Currency 5 3 2 2 2 6 3" xfId="16667" xr:uid="{32F84714-0451-47FA-8576-725D1C732657}"/>
    <cellStyle name="Currency 5 3 2 2 2 6 4" xfId="30357" xr:uid="{7189A90E-D161-41ED-89A3-2A1CF1CC57F7}"/>
    <cellStyle name="Currency 5 3 2 2 2 6 5" xfId="45241" xr:uid="{27DF5756-8BEF-41E7-BFED-A110458CBD82}"/>
    <cellStyle name="Currency 5 3 2 2 2 7" xfId="20089" xr:uid="{D13E442A-C427-4B8D-A857-A56D0A678557}"/>
    <cellStyle name="Currency 5 3 2 2 2 7 2" xfId="33781" xr:uid="{22F2E8A7-6355-4584-A0C0-8E4B1D936109}"/>
    <cellStyle name="Currency 5 3 2 2 2 7 3" xfId="48665" xr:uid="{9588A17A-9DED-4A39-ADC7-0ACBDF4500D2}"/>
    <cellStyle name="Currency 5 3 2 2 2 8" xfId="13245" xr:uid="{87BC10F0-1692-4C6F-B18C-13EEB22B4093}"/>
    <cellStyle name="Currency 5 3 2 2 2 9" xfId="26935" xr:uid="{616D8E95-D03E-424D-BFAE-3EE848381D9E}"/>
    <cellStyle name="Currency 5 3 2 2 3" xfId="6403" xr:uid="{30A5C2EC-82B8-4BB3-9AEF-C387B30E8A2B}"/>
    <cellStyle name="Currency 5 3 2 2 3 10" xfId="41824" xr:uid="{A4931455-1CEE-42A8-9561-25BC9B3F0ACD}"/>
    <cellStyle name="Currency 5 3 2 2 3 2" xfId="6404" xr:uid="{59BC4FE3-E4C6-49E4-B09B-CE76416C5B20}"/>
    <cellStyle name="Currency 5 3 2 2 3 2 2" xfId="6405" xr:uid="{89ED3F68-040A-48B8-A6B7-4569477C0004}"/>
    <cellStyle name="Currency 5 3 2 2 3 2 2 2" xfId="8118" xr:uid="{155D81F9-F580-4EF1-8472-95985CCDA742}"/>
    <cellStyle name="Currency 5 3 2 2 3 2 2 2 2" xfId="11540" xr:uid="{971CE2F9-37CD-4FCD-84AC-49C74E90536A}"/>
    <cellStyle name="Currency 5 3 2 2 3 2 2 2 2 2" xfId="25230" xr:uid="{BC1F08B6-9E46-400E-9D36-1F9676A817BE}"/>
    <cellStyle name="Currency 5 3 2 2 3 2 2 2 2 2 2" xfId="38922" xr:uid="{EBF534C8-3D08-4915-8189-92997B1CD414}"/>
    <cellStyle name="Currency 5 3 2 2 3 2 2 2 2 2 3" xfId="53806" xr:uid="{F3DAAC6C-1A17-4F85-93AC-182F7D2B9866}"/>
    <cellStyle name="Currency 5 3 2 2 3 2 2 2 2 3" xfId="18386" xr:uid="{19486AEA-B1B6-4136-9938-59A40FCF7E0D}"/>
    <cellStyle name="Currency 5 3 2 2 3 2 2 2 2 4" xfId="32076" xr:uid="{EF03265C-61C6-4304-A978-CB37738B9509}"/>
    <cellStyle name="Currency 5 3 2 2 3 2 2 2 2 5" xfId="46960" xr:uid="{89D6AB29-B1A8-4ACD-9E41-6E95B7B9B39E}"/>
    <cellStyle name="Currency 5 3 2 2 3 2 2 2 3" xfId="21808" xr:uid="{3372E5DF-66E9-4CAA-A0FC-3C625FAD9728}"/>
    <cellStyle name="Currency 5 3 2 2 3 2 2 2 3 2" xfId="35500" xr:uid="{32E49CB9-FCC4-4D2D-BAC3-97B63C463F2F}"/>
    <cellStyle name="Currency 5 3 2 2 3 2 2 2 3 3" xfId="50384" xr:uid="{0740D1DC-59FF-48F7-A741-C11321BC5B5D}"/>
    <cellStyle name="Currency 5 3 2 2 3 2 2 2 4" xfId="14964" xr:uid="{FB3A50C6-6BD4-4ECE-962F-CEDCB27330C0}"/>
    <cellStyle name="Currency 5 3 2 2 3 2 2 2 5" xfId="28654" xr:uid="{D9ABB8EF-6409-46A0-BA1C-E40ACD8A814B}"/>
    <cellStyle name="Currency 5 3 2 2 3 2 2 2 6" xfId="43538" xr:uid="{74DF35B6-0517-4B32-BC64-23FF5767AB2D}"/>
    <cellStyle name="Currency 5 3 2 2 3 2 2 3" xfId="9828" xr:uid="{D1DCB5CC-1696-4266-AA07-B7252FA4A752}"/>
    <cellStyle name="Currency 5 3 2 2 3 2 2 3 2" xfId="23518" xr:uid="{76C3CDBC-0A62-4589-ADFD-3ABADE24BE2D}"/>
    <cellStyle name="Currency 5 3 2 2 3 2 2 3 2 2" xfId="37210" xr:uid="{D2522D45-8037-4601-A210-165F5C31D29E}"/>
    <cellStyle name="Currency 5 3 2 2 3 2 2 3 2 3" xfId="52094" xr:uid="{B8E4F045-2737-4383-BF86-9AEF76F35406}"/>
    <cellStyle name="Currency 5 3 2 2 3 2 2 3 3" xfId="16674" xr:uid="{62212615-D74D-45AC-9077-FD51B694FDD3}"/>
    <cellStyle name="Currency 5 3 2 2 3 2 2 3 4" xfId="30364" xr:uid="{394A0642-62EE-4555-8C54-7CA6EA1307DF}"/>
    <cellStyle name="Currency 5 3 2 2 3 2 2 3 5" xfId="45248" xr:uid="{F431F927-0350-4E30-93F6-6E275CA6BD88}"/>
    <cellStyle name="Currency 5 3 2 2 3 2 2 4" xfId="20096" xr:uid="{58C31FBF-B071-44DA-AA10-AF7BF86C6BCE}"/>
    <cellStyle name="Currency 5 3 2 2 3 2 2 4 2" xfId="33788" xr:uid="{0ADE6035-CA59-46EE-BE2F-EF3373F321AB}"/>
    <cellStyle name="Currency 5 3 2 2 3 2 2 4 3" xfId="48672" xr:uid="{149148D1-0D86-45B5-8CC6-6157389CC6E4}"/>
    <cellStyle name="Currency 5 3 2 2 3 2 2 5" xfId="13252" xr:uid="{A5312C7B-34E9-47D1-8E9C-DBF62CD88520}"/>
    <cellStyle name="Currency 5 3 2 2 3 2 2 6" xfId="26942" xr:uid="{7181530A-9248-4CB9-98BB-CE1C9144528A}"/>
    <cellStyle name="Currency 5 3 2 2 3 2 2 7" xfId="41826" xr:uid="{7BF39F80-50D3-4C46-B2D7-25D6862D608A}"/>
    <cellStyle name="Currency 5 3 2 2 3 2 3" xfId="8117" xr:uid="{5FA34160-7C6A-40A7-A500-05906281A75E}"/>
    <cellStyle name="Currency 5 3 2 2 3 2 3 2" xfId="11539" xr:uid="{7CDDE88A-F544-477F-9808-FA212308F5DA}"/>
    <cellStyle name="Currency 5 3 2 2 3 2 3 2 2" xfId="25229" xr:uid="{5BBB758B-A598-4F00-B4D3-A4A6ECA2FB86}"/>
    <cellStyle name="Currency 5 3 2 2 3 2 3 2 2 2" xfId="38921" xr:uid="{31285C60-9FE7-4A71-B90D-6ECC93509BBE}"/>
    <cellStyle name="Currency 5 3 2 2 3 2 3 2 2 3" xfId="53805" xr:uid="{509CA994-2C7C-4632-ACA2-2E9553C3051C}"/>
    <cellStyle name="Currency 5 3 2 2 3 2 3 2 3" xfId="18385" xr:uid="{C7D30A40-8C28-485D-BAD4-A40DC24B368C}"/>
    <cellStyle name="Currency 5 3 2 2 3 2 3 2 4" xfId="32075" xr:uid="{D014E7D1-A1E1-462F-8E62-E77E8C2266A9}"/>
    <cellStyle name="Currency 5 3 2 2 3 2 3 2 5" xfId="46959" xr:uid="{EF7335DA-12D1-44A9-846A-4EE0F9A94FE6}"/>
    <cellStyle name="Currency 5 3 2 2 3 2 3 3" xfId="21807" xr:uid="{9A202710-6C5C-406A-9DB8-8DFE9B62083C}"/>
    <cellStyle name="Currency 5 3 2 2 3 2 3 3 2" xfId="35499" xr:uid="{81F24F30-4306-4AD8-B3BD-4A612947A20C}"/>
    <cellStyle name="Currency 5 3 2 2 3 2 3 3 3" xfId="50383" xr:uid="{C00CD5EE-9F27-47A5-A23B-DAAB0DA48CB0}"/>
    <cellStyle name="Currency 5 3 2 2 3 2 3 4" xfId="14963" xr:uid="{6D0CE217-843E-4670-9E92-EB4F3092407B}"/>
    <cellStyle name="Currency 5 3 2 2 3 2 3 5" xfId="28653" xr:uid="{452E38ED-DCBE-49D3-830B-F5B7E44F0E7A}"/>
    <cellStyle name="Currency 5 3 2 2 3 2 3 6" xfId="43537" xr:uid="{75014B61-86ED-40D3-BDCD-CC5956837A21}"/>
    <cellStyle name="Currency 5 3 2 2 3 2 4" xfId="9827" xr:uid="{7FDECF3A-DEB7-42D3-8930-DF5A5C83A024}"/>
    <cellStyle name="Currency 5 3 2 2 3 2 4 2" xfId="23517" xr:uid="{79DCD327-2771-4BD2-97E1-E4C0CA6A50CD}"/>
    <cellStyle name="Currency 5 3 2 2 3 2 4 2 2" xfId="37209" xr:uid="{13E03FCF-2B66-4DBE-838E-2B756661E639}"/>
    <cellStyle name="Currency 5 3 2 2 3 2 4 2 3" xfId="52093" xr:uid="{FC7EF3CE-B54A-4B95-A9C6-2E443C616727}"/>
    <cellStyle name="Currency 5 3 2 2 3 2 4 3" xfId="16673" xr:uid="{3FB26C0A-5E44-4B5E-9FD0-83213F50B9B0}"/>
    <cellStyle name="Currency 5 3 2 2 3 2 4 4" xfId="30363" xr:uid="{EB3E90B9-4273-4D2B-84B7-E01FE643BFE1}"/>
    <cellStyle name="Currency 5 3 2 2 3 2 4 5" xfId="45247" xr:uid="{AF63E638-56FD-40D1-A85F-C2224216D2EE}"/>
    <cellStyle name="Currency 5 3 2 2 3 2 5" xfId="20095" xr:uid="{D6B7C0C6-3781-4B74-9B3F-E2BBDF09B80D}"/>
    <cellStyle name="Currency 5 3 2 2 3 2 5 2" xfId="33787" xr:uid="{007D34B2-5074-43A6-B501-2A99431821E0}"/>
    <cellStyle name="Currency 5 3 2 2 3 2 5 3" xfId="48671" xr:uid="{CFE0BD95-EDA5-462A-8FC9-A890E918BD3C}"/>
    <cellStyle name="Currency 5 3 2 2 3 2 6" xfId="13251" xr:uid="{55E6548F-7DE2-4D5F-9D0A-BE54353740BD}"/>
    <cellStyle name="Currency 5 3 2 2 3 2 7" xfId="26941" xr:uid="{A00EF7BA-47D8-4078-B05F-6D1FC3A58D3E}"/>
    <cellStyle name="Currency 5 3 2 2 3 2 8" xfId="41825" xr:uid="{507F28A6-FBB9-40F7-86CD-DBC77D668782}"/>
    <cellStyle name="Currency 5 3 2 2 3 3" xfId="6406" xr:uid="{338B55AE-B67F-40FC-88B2-BF6A1D132037}"/>
    <cellStyle name="Currency 5 3 2 2 3 3 2" xfId="8119" xr:uid="{529E1A38-4BC7-443E-9547-4CC32EFDAAF3}"/>
    <cellStyle name="Currency 5 3 2 2 3 3 2 2" xfId="11541" xr:uid="{5CAA5169-4161-4159-B915-29F92DC41C9A}"/>
    <cellStyle name="Currency 5 3 2 2 3 3 2 2 2" xfId="25231" xr:uid="{400BC408-E2E1-45CD-AB3B-2677D43D655E}"/>
    <cellStyle name="Currency 5 3 2 2 3 3 2 2 2 2" xfId="38923" xr:uid="{24F01CD6-00EE-4F5C-A944-30CAD0F8D211}"/>
    <cellStyle name="Currency 5 3 2 2 3 3 2 2 2 3" xfId="53807" xr:uid="{C06727B0-AE74-4B8A-B38A-846FD0B822DD}"/>
    <cellStyle name="Currency 5 3 2 2 3 3 2 2 3" xfId="18387" xr:uid="{939376DB-10F5-45B9-8EEF-C864E9FBB253}"/>
    <cellStyle name="Currency 5 3 2 2 3 3 2 2 4" xfId="32077" xr:uid="{00832793-4658-416F-8C67-9FFB014E6EE7}"/>
    <cellStyle name="Currency 5 3 2 2 3 3 2 2 5" xfId="46961" xr:uid="{73D1F4F3-85F1-44C4-B9E8-1E08F7BA4B2F}"/>
    <cellStyle name="Currency 5 3 2 2 3 3 2 3" xfId="21809" xr:uid="{9FC8BECF-D038-4281-BE01-A17A583DCA5E}"/>
    <cellStyle name="Currency 5 3 2 2 3 3 2 3 2" xfId="35501" xr:uid="{D1937EFE-77F2-489E-839C-20D443635C13}"/>
    <cellStyle name="Currency 5 3 2 2 3 3 2 3 3" xfId="50385" xr:uid="{EE96DB55-12B9-48AE-BF4F-A993513505EF}"/>
    <cellStyle name="Currency 5 3 2 2 3 3 2 4" xfId="14965" xr:uid="{B1375E45-8F5D-4937-A667-42062777A68C}"/>
    <cellStyle name="Currency 5 3 2 2 3 3 2 5" xfId="28655" xr:uid="{9A0858BD-4FAD-4304-B0D0-D9D25972B34A}"/>
    <cellStyle name="Currency 5 3 2 2 3 3 2 6" xfId="43539" xr:uid="{5FDF8CF7-6075-4998-BE44-290E74C814BA}"/>
    <cellStyle name="Currency 5 3 2 2 3 3 3" xfId="9829" xr:uid="{2A34090A-A755-4C1B-BD05-8D17D21F98AA}"/>
    <cellStyle name="Currency 5 3 2 2 3 3 3 2" xfId="23519" xr:uid="{6DD3D95A-07C8-496C-8F9F-948923B2BCBE}"/>
    <cellStyle name="Currency 5 3 2 2 3 3 3 2 2" xfId="37211" xr:uid="{68FE4C11-D5C2-48E6-8AD2-E7211FDEFBBE}"/>
    <cellStyle name="Currency 5 3 2 2 3 3 3 2 3" xfId="52095" xr:uid="{35753418-6AD9-42A3-884C-0A2FC4DD7032}"/>
    <cellStyle name="Currency 5 3 2 2 3 3 3 3" xfId="16675" xr:uid="{599AA4B1-896A-4BB1-B750-F1EF60C880D7}"/>
    <cellStyle name="Currency 5 3 2 2 3 3 3 4" xfId="30365" xr:uid="{281E79D3-40F7-4C53-8A02-343A757DE10C}"/>
    <cellStyle name="Currency 5 3 2 2 3 3 3 5" xfId="45249" xr:uid="{78406703-8AD7-4F9B-A2D1-D85314B59DC4}"/>
    <cellStyle name="Currency 5 3 2 2 3 3 4" xfId="20097" xr:uid="{F95218BD-E572-4EE9-89D5-2CDA26D3C1A7}"/>
    <cellStyle name="Currency 5 3 2 2 3 3 4 2" xfId="33789" xr:uid="{2075EA80-6E84-4888-9639-EEE72CC76CCF}"/>
    <cellStyle name="Currency 5 3 2 2 3 3 4 3" xfId="48673" xr:uid="{6EBE7E61-19E9-4C27-A91D-B21E7511A571}"/>
    <cellStyle name="Currency 5 3 2 2 3 3 5" xfId="13253" xr:uid="{B801073C-9C08-4BEF-A1E4-DE6F6A77FEE5}"/>
    <cellStyle name="Currency 5 3 2 2 3 3 6" xfId="26943" xr:uid="{ED4C3892-291A-4478-9F65-37D47DCCED41}"/>
    <cellStyle name="Currency 5 3 2 2 3 3 7" xfId="41827" xr:uid="{19C3A608-687C-471D-90B7-6C87F5C76394}"/>
    <cellStyle name="Currency 5 3 2 2 3 4" xfId="6407" xr:uid="{3F4E1366-BECB-4FE2-B34F-544440BA3D91}"/>
    <cellStyle name="Currency 5 3 2 2 3 4 2" xfId="8120" xr:uid="{6E22CC01-7F1A-4487-9117-F8473DC9EE13}"/>
    <cellStyle name="Currency 5 3 2 2 3 4 2 2" xfId="11542" xr:uid="{A664987F-4C91-439E-B8E3-A6D9ECAF2B45}"/>
    <cellStyle name="Currency 5 3 2 2 3 4 2 2 2" xfId="25232" xr:uid="{F64A3657-C447-4708-B000-B80EC795F7E5}"/>
    <cellStyle name="Currency 5 3 2 2 3 4 2 2 2 2" xfId="38924" xr:uid="{AFB69B1A-E0B3-4344-B362-8E2AE9A96EEC}"/>
    <cellStyle name="Currency 5 3 2 2 3 4 2 2 2 3" xfId="53808" xr:uid="{753F895E-59EE-455F-8460-61869B42866D}"/>
    <cellStyle name="Currency 5 3 2 2 3 4 2 2 3" xfId="18388" xr:uid="{E060EB59-6202-46C2-A109-44EB77366F31}"/>
    <cellStyle name="Currency 5 3 2 2 3 4 2 2 4" xfId="32078" xr:uid="{66BE5760-088C-4F56-8F59-0B481E50FCAC}"/>
    <cellStyle name="Currency 5 3 2 2 3 4 2 2 5" xfId="46962" xr:uid="{48CFDDBF-0BFC-4383-8085-333243A366F8}"/>
    <cellStyle name="Currency 5 3 2 2 3 4 2 3" xfId="21810" xr:uid="{CC95BE4C-2957-42F9-A48F-E00E9BF8167D}"/>
    <cellStyle name="Currency 5 3 2 2 3 4 2 3 2" xfId="35502" xr:uid="{777F28DD-8FBA-4FAB-B8D5-122622BFED86}"/>
    <cellStyle name="Currency 5 3 2 2 3 4 2 3 3" xfId="50386" xr:uid="{BD42D060-5AA1-4427-AC4C-C2C36FF8488C}"/>
    <cellStyle name="Currency 5 3 2 2 3 4 2 4" xfId="14966" xr:uid="{6F6E8157-A3A4-4560-AEC8-10EB3E63FE4C}"/>
    <cellStyle name="Currency 5 3 2 2 3 4 2 5" xfId="28656" xr:uid="{728D2B37-0978-4A3C-B69A-D4BDFD5183D3}"/>
    <cellStyle name="Currency 5 3 2 2 3 4 2 6" xfId="43540" xr:uid="{95EA21A2-672C-48F0-B781-D0B34D0FF683}"/>
    <cellStyle name="Currency 5 3 2 2 3 4 3" xfId="9830" xr:uid="{D95BB15E-16CC-48FE-A28B-8970D47E0EE2}"/>
    <cellStyle name="Currency 5 3 2 2 3 4 3 2" xfId="23520" xr:uid="{7386D97E-FC86-426A-B3DB-1B221B67D05A}"/>
    <cellStyle name="Currency 5 3 2 2 3 4 3 2 2" xfId="37212" xr:uid="{83C9E76B-1712-4AE8-BE9F-B6983E4B00DB}"/>
    <cellStyle name="Currency 5 3 2 2 3 4 3 2 3" xfId="52096" xr:uid="{86B79C4D-9284-4418-B9BE-5380586F790D}"/>
    <cellStyle name="Currency 5 3 2 2 3 4 3 3" xfId="16676" xr:uid="{2F95DB89-01F0-4F0A-B1BF-FBFB33257C16}"/>
    <cellStyle name="Currency 5 3 2 2 3 4 3 4" xfId="30366" xr:uid="{0FED7044-61C5-4092-8BAF-65B8A82C772A}"/>
    <cellStyle name="Currency 5 3 2 2 3 4 3 5" xfId="45250" xr:uid="{4177C7BF-23D4-42E6-9BE9-037CD086B000}"/>
    <cellStyle name="Currency 5 3 2 2 3 4 4" xfId="20098" xr:uid="{046E76DE-A4D3-4E0F-8B8E-9A5D6F3C792D}"/>
    <cellStyle name="Currency 5 3 2 2 3 4 4 2" xfId="33790" xr:uid="{AEDEABE9-E52C-44F0-8917-CD4E12291511}"/>
    <cellStyle name="Currency 5 3 2 2 3 4 4 3" xfId="48674" xr:uid="{20052F44-3CF0-45BD-AA1D-D48D45C9231F}"/>
    <cellStyle name="Currency 5 3 2 2 3 4 5" xfId="13254" xr:uid="{EC88B56E-C334-4C64-BD6A-8CB95C201697}"/>
    <cellStyle name="Currency 5 3 2 2 3 4 6" xfId="26944" xr:uid="{864263B2-D015-4D0A-A79F-C253DDEC7BC9}"/>
    <cellStyle name="Currency 5 3 2 2 3 4 7" xfId="41828" xr:uid="{1D41FD5A-1BBD-4382-B58D-319FDA02AF2A}"/>
    <cellStyle name="Currency 5 3 2 2 3 5" xfId="8116" xr:uid="{E13294EC-DC57-4E04-AE3D-50EA8CD5205F}"/>
    <cellStyle name="Currency 5 3 2 2 3 5 2" xfId="11538" xr:uid="{A6809739-034D-4F53-A465-2744DEF82185}"/>
    <cellStyle name="Currency 5 3 2 2 3 5 2 2" xfId="25228" xr:uid="{04B8EEC7-FEF2-482A-AF11-8034975796F8}"/>
    <cellStyle name="Currency 5 3 2 2 3 5 2 2 2" xfId="38920" xr:uid="{440EA1B6-0425-4EAA-B153-D4D2B194F9C1}"/>
    <cellStyle name="Currency 5 3 2 2 3 5 2 2 3" xfId="53804" xr:uid="{4BAEDC71-9435-45B7-9AD0-4BEA8F2C03EF}"/>
    <cellStyle name="Currency 5 3 2 2 3 5 2 3" xfId="18384" xr:uid="{A3B09DF5-A488-4F75-81AE-224A9E34D733}"/>
    <cellStyle name="Currency 5 3 2 2 3 5 2 4" xfId="32074" xr:uid="{2C2D7CA0-C9D9-4D4F-9C2D-9FB3488D7045}"/>
    <cellStyle name="Currency 5 3 2 2 3 5 2 5" xfId="46958" xr:uid="{5CDBDA42-BCA1-4A89-8792-204CB753A678}"/>
    <cellStyle name="Currency 5 3 2 2 3 5 3" xfId="21806" xr:uid="{AFDBE0BE-7376-46EC-B280-B4A3E21247D2}"/>
    <cellStyle name="Currency 5 3 2 2 3 5 3 2" xfId="35498" xr:uid="{9271F62C-571B-478D-8DC6-5252307ABE99}"/>
    <cellStyle name="Currency 5 3 2 2 3 5 3 3" xfId="50382" xr:uid="{EBA366B5-41EA-4408-8A8B-CE5863F40C92}"/>
    <cellStyle name="Currency 5 3 2 2 3 5 4" xfId="14962" xr:uid="{62F0649E-7CE6-4E62-8F7E-7C91FA0C51CE}"/>
    <cellStyle name="Currency 5 3 2 2 3 5 5" xfId="28652" xr:uid="{44A80DF5-5CBF-4CCB-AF04-B7DC8ECB997E}"/>
    <cellStyle name="Currency 5 3 2 2 3 5 6" xfId="43536" xr:uid="{642BC845-D941-4280-A281-0C2965568524}"/>
    <cellStyle name="Currency 5 3 2 2 3 6" xfId="9826" xr:uid="{AA35E3F4-F3BE-4EDE-9A5A-C4B10BDDA305}"/>
    <cellStyle name="Currency 5 3 2 2 3 6 2" xfId="23516" xr:uid="{0AB1CFFB-7BEA-4FB6-8580-83313E9D7E3F}"/>
    <cellStyle name="Currency 5 3 2 2 3 6 2 2" xfId="37208" xr:uid="{3328987F-F3E0-46FD-A0BA-33AD815507AA}"/>
    <cellStyle name="Currency 5 3 2 2 3 6 2 3" xfId="52092" xr:uid="{671C58E6-290E-42D9-AAF3-4A1C3CF32B89}"/>
    <cellStyle name="Currency 5 3 2 2 3 6 3" xfId="16672" xr:uid="{643E1145-AB47-44C1-9151-8342DCDD53F6}"/>
    <cellStyle name="Currency 5 3 2 2 3 6 4" xfId="30362" xr:uid="{846C982B-7A1F-4B7C-92CE-38BF17A70A99}"/>
    <cellStyle name="Currency 5 3 2 2 3 6 5" xfId="45246" xr:uid="{7D49FAE0-0F3E-4E4C-83AC-BF944DAF1644}"/>
    <cellStyle name="Currency 5 3 2 2 3 7" xfId="20094" xr:uid="{D6581DE5-E32A-483D-800A-B06D728DE5B6}"/>
    <cellStyle name="Currency 5 3 2 2 3 7 2" xfId="33786" xr:uid="{294C6121-0DD0-483D-AAAB-9A680CF7E71B}"/>
    <cellStyle name="Currency 5 3 2 2 3 7 3" xfId="48670" xr:uid="{3C953B57-28B0-4C41-8FBA-3E7DB7A66A55}"/>
    <cellStyle name="Currency 5 3 2 2 3 8" xfId="13250" xr:uid="{618360F5-84A0-4D73-9F77-98622897E42C}"/>
    <cellStyle name="Currency 5 3 2 2 3 9" xfId="26940" xr:uid="{83533200-6687-4E97-B25C-B9D795CEF577}"/>
    <cellStyle name="Currency 5 3 2 2 4" xfId="6408" xr:uid="{1C1F27E5-DD17-4B8B-91F3-83D98E90D44D}"/>
    <cellStyle name="Currency 5 3 2 2 4 2" xfId="6409" xr:uid="{7E559076-CD93-41D3-BB89-9DFC6B635DE7}"/>
    <cellStyle name="Currency 5 3 2 2 4 2 2" xfId="8122" xr:uid="{B1AF1991-FD27-451B-A6B4-6821E101D0BB}"/>
    <cellStyle name="Currency 5 3 2 2 4 2 2 2" xfId="11544" xr:uid="{27D722AB-4081-4759-9514-ACFAF5E29F89}"/>
    <cellStyle name="Currency 5 3 2 2 4 2 2 2 2" xfId="25234" xr:uid="{53B20F28-4F76-435C-9787-BE521024E226}"/>
    <cellStyle name="Currency 5 3 2 2 4 2 2 2 2 2" xfId="38926" xr:uid="{1A8AC836-E174-4328-AF5A-DFD6411EA505}"/>
    <cellStyle name="Currency 5 3 2 2 4 2 2 2 2 3" xfId="53810" xr:uid="{72894FB2-A2EC-4283-A703-F98AD1BD4EA4}"/>
    <cellStyle name="Currency 5 3 2 2 4 2 2 2 3" xfId="18390" xr:uid="{DCA7A898-0EFE-48CD-BAC9-50D9D62C9D1A}"/>
    <cellStyle name="Currency 5 3 2 2 4 2 2 2 4" xfId="32080" xr:uid="{B326126B-BD68-472C-8876-C6BA9C5A95E6}"/>
    <cellStyle name="Currency 5 3 2 2 4 2 2 2 5" xfId="46964" xr:uid="{3E6A8D68-D917-4590-866D-DCFD291D8CBC}"/>
    <cellStyle name="Currency 5 3 2 2 4 2 2 3" xfId="21812" xr:uid="{49E02DB4-7E58-40ED-B385-A80A5CD55471}"/>
    <cellStyle name="Currency 5 3 2 2 4 2 2 3 2" xfId="35504" xr:uid="{2DF32161-14C6-4869-9FE0-499AAA1032E4}"/>
    <cellStyle name="Currency 5 3 2 2 4 2 2 3 3" xfId="50388" xr:uid="{0EE58C5C-7ECA-4D59-B33C-0109EAC5D76F}"/>
    <cellStyle name="Currency 5 3 2 2 4 2 2 4" xfId="14968" xr:uid="{9A8770F6-BB48-410B-8EA0-460E431CFEC6}"/>
    <cellStyle name="Currency 5 3 2 2 4 2 2 5" xfId="28658" xr:uid="{F478D52C-4168-4B66-A777-6EB4D056931E}"/>
    <cellStyle name="Currency 5 3 2 2 4 2 2 6" xfId="43542" xr:uid="{65B51A3C-3166-4A17-AD82-CF0EE39E9214}"/>
    <cellStyle name="Currency 5 3 2 2 4 2 3" xfId="9832" xr:uid="{519550B1-4802-4FF0-83F2-38AD9D3E20C9}"/>
    <cellStyle name="Currency 5 3 2 2 4 2 3 2" xfId="23522" xr:uid="{671ADC5A-00A2-4BF1-AC8D-F920859C5081}"/>
    <cellStyle name="Currency 5 3 2 2 4 2 3 2 2" xfId="37214" xr:uid="{68BD50C7-73D5-4240-9950-B43CD03CDF0D}"/>
    <cellStyle name="Currency 5 3 2 2 4 2 3 2 3" xfId="52098" xr:uid="{8289B9BD-4B84-4FC1-8FE3-67796396AB95}"/>
    <cellStyle name="Currency 5 3 2 2 4 2 3 3" xfId="16678" xr:uid="{5D77C9EC-D3DC-4676-85B6-D94180F2FACC}"/>
    <cellStyle name="Currency 5 3 2 2 4 2 3 4" xfId="30368" xr:uid="{60B4EE74-2ACE-48BA-931C-685DD5F32003}"/>
    <cellStyle name="Currency 5 3 2 2 4 2 3 5" xfId="45252" xr:uid="{E6EB69E4-3689-49FC-8573-FB9B66BB58E6}"/>
    <cellStyle name="Currency 5 3 2 2 4 2 4" xfId="20100" xr:uid="{23D71A1A-1F5A-4504-8B70-C0885FAE3345}"/>
    <cellStyle name="Currency 5 3 2 2 4 2 4 2" xfId="33792" xr:uid="{15B42689-4AB1-425E-BF04-675B03636536}"/>
    <cellStyle name="Currency 5 3 2 2 4 2 4 3" xfId="48676" xr:uid="{032452FA-D714-4140-B02E-EE112A758FE0}"/>
    <cellStyle name="Currency 5 3 2 2 4 2 5" xfId="13256" xr:uid="{2C1B0389-B3C6-4FA7-8385-CA171830BC55}"/>
    <cellStyle name="Currency 5 3 2 2 4 2 6" xfId="26946" xr:uid="{D5857701-CE92-4980-924D-DD941DF32A69}"/>
    <cellStyle name="Currency 5 3 2 2 4 2 7" xfId="41830" xr:uid="{F32273F5-0B68-45D5-AD91-89560C339ED7}"/>
    <cellStyle name="Currency 5 3 2 2 4 3" xfId="8121" xr:uid="{F3400C0E-540F-440C-827E-01DFE8820CB8}"/>
    <cellStyle name="Currency 5 3 2 2 4 3 2" xfId="11543" xr:uid="{F0A915E4-828C-47DE-AE3D-6CE7576AF61D}"/>
    <cellStyle name="Currency 5 3 2 2 4 3 2 2" xfId="25233" xr:uid="{82FCA12F-79D1-4E53-9CEC-EF3EEDE64E39}"/>
    <cellStyle name="Currency 5 3 2 2 4 3 2 2 2" xfId="38925" xr:uid="{3B43CDF0-6A37-4F33-8E74-C9AFB29055F1}"/>
    <cellStyle name="Currency 5 3 2 2 4 3 2 2 3" xfId="53809" xr:uid="{256D6AAC-C824-4C21-AF95-68A316ABCFE4}"/>
    <cellStyle name="Currency 5 3 2 2 4 3 2 3" xfId="18389" xr:uid="{AC82F2E8-ACA7-470E-ABEA-EB600687E9D1}"/>
    <cellStyle name="Currency 5 3 2 2 4 3 2 4" xfId="32079" xr:uid="{3DCC2AD4-0C95-4A67-9FEB-778D18C8D23E}"/>
    <cellStyle name="Currency 5 3 2 2 4 3 2 5" xfId="46963" xr:uid="{FE60DD18-6D50-4F6C-9D98-9CCF71213E0E}"/>
    <cellStyle name="Currency 5 3 2 2 4 3 3" xfId="21811" xr:uid="{AC7C5775-BC66-409C-B40C-993B420800FF}"/>
    <cellStyle name="Currency 5 3 2 2 4 3 3 2" xfId="35503" xr:uid="{54C488CF-1557-4B4E-BEE8-00CCAB700F8E}"/>
    <cellStyle name="Currency 5 3 2 2 4 3 3 3" xfId="50387" xr:uid="{56346F7B-997F-405E-B5E1-04997CD6438D}"/>
    <cellStyle name="Currency 5 3 2 2 4 3 4" xfId="14967" xr:uid="{A9A1242B-F2B7-4977-8085-1B8F2218A160}"/>
    <cellStyle name="Currency 5 3 2 2 4 3 5" xfId="28657" xr:uid="{6F51D8F6-AE43-47AB-B72C-A13720E65401}"/>
    <cellStyle name="Currency 5 3 2 2 4 3 6" xfId="43541" xr:uid="{2E15C6AD-62F7-4E6A-8956-A5AC00CA13FA}"/>
    <cellStyle name="Currency 5 3 2 2 4 4" xfId="9831" xr:uid="{DB113ED0-B168-4702-83B1-C0994F09DC49}"/>
    <cellStyle name="Currency 5 3 2 2 4 4 2" xfId="23521" xr:uid="{4D00DB89-320D-4085-80D1-4DACAB1DCA16}"/>
    <cellStyle name="Currency 5 3 2 2 4 4 2 2" xfId="37213" xr:uid="{F822A070-2014-41A8-9789-ADF92613D477}"/>
    <cellStyle name="Currency 5 3 2 2 4 4 2 3" xfId="52097" xr:uid="{EE24D01B-25CD-4ACA-9C2B-036FEBDB46A8}"/>
    <cellStyle name="Currency 5 3 2 2 4 4 3" xfId="16677" xr:uid="{02D1D71C-C498-4793-B1B9-95AC88AA5EF6}"/>
    <cellStyle name="Currency 5 3 2 2 4 4 4" xfId="30367" xr:uid="{146B5FA9-ED0E-4231-B0CE-8B0D8B193421}"/>
    <cellStyle name="Currency 5 3 2 2 4 4 5" xfId="45251" xr:uid="{3FA68444-B9AF-4A7E-AA8D-5FEC0EE6F740}"/>
    <cellStyle name="Currency 5 3 2 2 4 5" xfId="20099" xr:uid="{27E0A2D9-7BB9-4785-A6BE-EB1471C3EC37}"/>
    <cellStyle name="Currency 5 3 2 2 4 5 2" xfId="33791" xr:uid="{E9DE0C96-8CB1-420E-A98C-8BCD88C7B05D}"/>
    <cellStyle name="Currency 5 3 2 2 4 5 3" xfId="48675" xr:uid="{5B21C40B-DFFE-41F1-B43E-6ACA9CD03438}"/>
    <cellStyle name="Currency 5 3 2 2 4 6" xfId="13255" xr:uid="{DC8E5E6C-A091-46BC-B9B3-05C8FA570005}"/>
    <cellStyle name="Currency 5 3 2 2 4 7" xfId="26945" xr:uid="{0533FF43-8780-45B5-9432-EE6B740A8724}"/>
    <cellStyle name="Currency 5 3 2 2 4 8" xfId="41829" xr:uid="{C4544E73-332B-417D-AC63-21E9339CFD89}"/>
    <cellStyle name="Currency 5 3 2 2 5" xfId="6410" xr:uid="{B62782D5-0258-4A90-9517-792C0FF3E123}"/>
    <cellStyle name="Currency 5 3 2 2 5 2" xfId="8123" xr:uid="{CDA38675-3A64-453D-80FE-59E28C4C5DD5}"/>
    <cellStyle name="Currency 5 3 2 2 5 2 2" xfId="11545" xr:uid="{516767BC-1BB3-4D3F-89E2-40C1EF104E97}"/>
    <cellStyle name="Currency 5 3 2 2 5 2 2 2" xfId="25235" xr:uid="{D0CD9FDA-65AB-4ADB-B9EE-3552055BE7D3}"/>
    <cellStyle name="Currency 5 3 2 2 5 2 2 2 2" xfId="38927" xr:uid="{40634E3B-93C3-4D79-8CA2-543561CC2148}"/>
    <cellStyle name="Currency 5 3 2 2 5 2 2 2 3" xfId="53811" xr:uid="{B50E9707-31EA-418A-BF3F-7788D2F70077}"/>
    <cellStyle name="Currency 5 3 2 2 5 2 2 3" xfId="18391" xr:uid="{FB62D932-8D8F-4437-A8F6-CEFFE932CBE1}"/>
    <cellStyle name="Currency 5 3 2 2 5 2 2 4" xfId="32081" xr:uid="{45175970-E6B9-42D9-B076-187B98CCE822}"/>
    <cellStyle name="Currency 5 3 2 2 5 2 2 5" xfId="46965" xr:uid="{49A61B94-6B41-45AD-905A-6D49FC5B2C9C}"/>
    <cellStyle name="Currency 5 3 2 2 5 2 3" xfId="21813" xr:uid="{D37FD0BB-6D2D-424E-A3C6-981CF17CF806}"/>
    <cellStyle name="Currency 5 3 2 2 5 2 3 2" xfId="35505" xr:uid="{AB2BA2DD-F73B-4EB8-BE28-3B9F805A7106}"/>
    <cellStyle name="Currency 5 3 2 2 5 2 3 3" xfId="50389" xr:uid="{FDB9EB51-8D84-44E9-B6E3-E8EE5E6E2E5F}"/>
    <cellStyle name="Currency 5 3 2 2 5 2 4" xfId="14969" xr:uid="{F1EF79A4-E7B2-4E31-9AE4-F01BBAAAEC44}"/>
    <cellStyle name="Currency 5 3 2 2 5 2 5" xfId="28659" xr:uid="{203C24B2-0E82-4B29-980A-AE7D5BAF4607}"/>
    <cellStyle name="Currency 5 3 2 2 5 2 6" xfId="43543" xr:uid="{E6363331-BFE0-44F2-8CEB-424AE93AC20F}"/>
    <cellStyle name="Currency 5 3 2 2 5 3" xfId="9833" xr:uid="{24ED52FD-4D67-41AF-BD1A-978DD7EB38DC}"/>
    <cellStyle name="Currency 5 3 2 2 5 3 2" xfId="23523" xr:uid="{A38EF5A6-CC3C-492F-8C4B-5B8ADF70206A}"/>
    <cellStyle name="Currency 5 3 2 2 5 3 2 2" xfId="37215" xr:uid="{0F1355D3-6F82-413F-A583-137E1B8FB75E}"/>
    <cellStyle name="Currency 5 3 2 2 5 3 2 3" xfId="52099" xr:uid="{9F13B160-A304-47E9-A492-544D650F8C62}"/>
    <cellStyle name="Currency 5 3 2 2 5 3 3" xfId="16679" xr:uid="{DA96181E-E918-4FE0-BB30-5E2B92A1053E}"/>
    <cellStyle name="Currency 5 3 2 2 5 3 4" xfId="30369" xr:uid="{B09B3D0A-AD79-428A-ABE8-E6D733A9046C}"/>
    <cellStyle name="Currency 5 3 2 2 5 3 5" xfId="45253" xr:uid="{C5139430-FC47-47C7-8FFE-A2F537504EA1}"/>
    <cellStyle name="Currency 5 3 2 2 5 4" xfId="20101" xr:uid="{63783B07-2661-40F1-A918-5A04D97EBCD9}"/>
    <cellStyle name="Currency 5 3 2 2 5 4 2" xfId="33793" xr:uid="{6C464B63-669A-4759-B9CF-8C48212B416F}"/>
    <cellStyle name="Currency 5 3 2 2 5 4 3" xfId="48677" xr:uid="{58D8B0CB-9D9E-44BC-94A8-5FA97AC6CD0F}"/>
    <cellStyle name="Currency 5 3 2 2 5 5" xfId="13257" xr:uid="{41C6CA70-F281-434F-8351-DEAC14A6FCA6}"/>
    <cellStyle name="Currency 5 3 2 2 5 6" xfId="26947" xr:uid="{6AF44A26-AF91-4291-97E7-790B0F1951C2}"/>
    <cellStyle name="Currency 5 3 2 2 5 7" xfId="41831" xr:uid="{419DFE06-9032-4DE0-A701-DE6438D7E9FF}"/>
    <cellStyle name="Currency 5 3 2 2 6" xfId="6411" xr:uid="{6D27CB95-EB40-4635-AC40-491B6B46BD9F}"/>
    <cellStyle name="Currency 5 3 2 2 6 2" xfId="8124" xr:uid="{C61CB8A7-4117-406D-B3D3-F6F03606AF1C}"/>
    <cellStyle name="Currency 5 3 2 2 6 2 2" xfId="11546" xr:uid="{E581E5C7-0F30-42D3-8577-A2FAB9479936}"/>
    <cellStyle name="Currency 5 3 2 2 6 2 2 2" xfId="25236" xr:uid="{CC67541E-66E8-4136-AAA0-D43A3EF2364F}"/>
    <cellStyle name="Currency 5 3 2 2 6 2 2 2 2" xfId="38928" xr:uid="{431F0FC6-DE7A-4E81-97B7-D2F93371B046}"/>
    <cellStyle name="Currency 5 3 2 2 6 2 2 2 3" xfId="53812" xr:uid="{517108F5-151E-4AAD-915D-4CB83CDFF644}"/>
    <cellStyle name="Currency 5 3 2 2 6 2 2 3" xfId="18392" xr:uid="{A31D5660-FD97-4A1D-A31E-D5BF2172EE09}"/>
    <cellStyle name="Currency 5 3 2 2 6 2 2 4" xfId="32082" xr:uid="{C520DE5C-4813-4C30-B974-FAA2DE702052}"/>
    <cellStyle name="Currency 5 3 2 2 6 2 2 5" xfId="46966" xr:uid="{6665C005-4AB8-4AF8-B0E0-225804F8A940}"/>
    <cellStyle name="Currency 5 3 2 2 6 2 3" xfId="21814" xr:uid="{294C2005-57C7-443A-BE35-5A02ACD4C854}"/>
    <cellStyle name="Currency 5 3 2 2 6 2 3 2" xfId="35506" xr:uid="{AF4E3B53-C81A-4AF9-9C9A-4EEEB940C016}"/>
    <cellStyle name="Currency 5 3 2 2 6 2 3 3" xfId="50390" xr:uid="{7C179B83-5224-4142-BDD6-60D0BF3A7E94}"/>
    <cellStyle name="Currency 5 3 2 2 6 2 4" xfId="14970" xr:uid="{8E9A5415-F88B-4BF8-8150-0DB66F7991F7}"/>
    <cellStyle name="Currency 5 3 2 2 6 2 5" xfId="28660" xr:uid="{0EA50084-5BA2-4535-AC2C-906DA1DC4ED4}"/>
    <cellStyle name="Currency 5 3 2 2 6 2 6" xfId="43544" xr:uid="{702F99F0-02E6-40E3-A1EE-2BE6B2242739}"/>
    <cellStyle name="Currency 5 3 2 2 6 3" xfId="9834" xr:uid="{B05956EE-4AB9-4EA0-849A-D661B4886982}"/>
    <cellStyle name="Currency 5 3 2 2 6 3 2" xfId="23524" xr:uid="{6922BE4D-267F-4840-A37B-B198D207F1E9}"/>
    <cellStyle name="Currency 5 3 2 2 6 3 2 2" xfId="37216" xr:uid="{28B55221-FA0E-4A1D-8DB1-1C4D3EFE8114}"/>
    <cellStyle name="Currency 5 3 2 2 6 3 2 3" xfId="52100" xr:uid="{9E2AE7BA-735F-4795-A398-1FF82B78EAA1}"/>
    <cellStyle name="Currency 5 3 2 2 6 3 3" xfId="16680" xr:uid="{0A001666-3E4A-4EFB-80F8-6C0E57B90BCF}"/>
    <cellStyle name="Currency 5 3 2 2 6 3 4" xfId="30370" xr:uid="{7E0E3A1D-11C0-4806-947A-39B848B14873}"/>
    <cellStyle name="Currency 5 3 2 2 6 3 5" xfId="45254" xr:uid="{0AB1660D-1951-44A8-A7FB-F0D0BE12748D}"/>
    <cellStyle name="Currency 5 3 2 2 6 4" xfId="20102" xr:uid="{B625CA1D-35FA-4207-B6ED-7EB5F5C57995}"/>
    <cellStyle name="Currency 5 3 2 2 6 4 2" xfId="33794" xr:uid="{1D714A4C-52CA-4436-BA8B-B216D2077E78}"/>
    <cellStyle name="Currency 5 3 2 2 6 4 3" xfId="48678" xr:uid="{233834AA-13D0-486D-99B5-7A271A429575}"/>
    <cellStyle name="Currency 5 3 2 2 6 5" xfId="13258" xr:uid="{0BDF22C9-FEEA-4551-B0DB-5127DEE66B55}"/>
    <cellStyle name="Currency 5 3 2 2 6 6" xfId="26948" xr:uid="{E6B20DE9-D7BE-4372-BA5F-C3F2E2F8403C}"/>
    <cellStyle name="Currency 5 3 2 2 6 7" xfId="41832" xr:uid="{921ADC00-BA4A-4583-B6D7-6CD7C4DC3F23}"/>
    <cellStyle name="Currency 5 3 2 2 7" xfId="8110" xr:uid="{1D5B0E1D-782C-462C-921A-C37E2E5623AA}"/>
    <cellStyle name="Currency 5 3 2 2 7 2" xfId="11532" xr:uid="{B23D4B87-A197-426F-8F3C-67D540E46B4F}"/>
    <cellStyle name="Currency 5 3 2 2 7 2 2" xfId="25222" xr:uid="{2E13A5C6-43EF-45A3-8ED9-6CFF03DE90F6}"/>
    <cellStyle name="Currency 5 3 2 2 7 2 2 2" xfId="38914" xr:uid="{1217A2A5-AE46-4256-A6F8-391406D02799}"/>
    <cellStyle name="Currency 5 3 2 2 7 2 2 3" xfId="53798" xr:uid="{67BBE411-BD25-4233-930C-9D6E7064ECBD}"/>
    <cellStyle name="Currency 5 3 2 2 7 2 3" xfId="18378" xr:uid="{549861BE-E7D3-4B32-98B0-CA3480D87F06}"/>
    <cellStyle name="Currency 5 3 2 2 7 2 4" xfId="32068" xr:uid="{8BF58593-086D-4CE9-AF5A-5B6E72C633FF}"/>
    <cellStyle name="Currency 5 3 2 2 7 2 5" xfId="46952" xr:uid="{836E5823-03BD-4CB9-B955-8E40D137202A}"/>
    <cellStyle name="Currency 5 3 2 2 7 3" xfId="21800" xr:uid="{C81B7916-BB14-4318-A298-89B367A09D1F}"/>
    <cellStyle name="Currency 5 3 2 2 7 3 2" xfId="35492" xr:uid="{445AFFD1-77B2-4B1C-BEB8-9F8AD76D2F3A}"/>
    <cellStyle name="Currency 5 3 2 2 7 3 3" xfId="50376" xr:uid="{642C7108-1CDC-47C0-AE41-28353081F695}"/>
    <cellStyle name="Currency 5 3 2 2 7 4" xfId="14956" xr:uid="{B6675E36-7AF6-4233-BAC1-9EE413F8649A}"/>
    <cellStyle name="Currency 5 3 2 2 7 5" xfId="28646" xr:uid="{E5CEA488-3CA2-45B6-A96B-BCC1BAAD201C}"/>
    <cellStyle name="Currency 5 3 2 2 7 6" xfId="43530" xr:uid="{97991FCE-A397-4734-9084-31A56BD515D1}"/>
    <cellStyle name="Currency 5 3 2 2 8" xfId="9820" xr:uid="{8171346E-6DC0-45FE-80FF-DFF03CA08DA9}"/>
    <cellStyle name="Currency 5 3 2 2 8 2" xfId="23510" xr:uid="{9D79A860-BFEC-4949-9CA1-70CF074A5291}"/>
    <cellStyle name="Currency 5 3 2 2 8 2 2" xfId="37202" xr:uid="{5795F1F6-EEB0-4F14-9FF4-F212ED5889DB}"/>
    <cellStyle name="Currency 5 3 2 2 8 2 3" xfId="52086" xr:uid="{37D9A16D-DE82-4C2B-8BE1-A700187DE6CD}"/>
    <cellStyle name="Currency 5 3 2 2 8 3" xfId="16666" xr:uid="{D564DBFD-DBE8-4EB3-8DDE-E67A63D88767}"/>
    <cellStyle name="Currency 5 3 2 2 8 4" xfId="30356" xr:uid="{5414B1A9-EE17-4935-8BF9-F8C96B53912C}"/>
    <cellStyle name="Currency 5 3 2 2 8 5" xfId="45240" xr:uid="{C2058F09-C508-4C65-BF89-CAAC84B92CD5}"/>
    <cellStyle name="Currency 5 3 2 2 9" xfId="20088" xr:uid="{437268DF-C5FE-4137-AA97-034B568B1CAF}"/>
    <cellStyle name="Currency 5 3 2 2 9 2" xfId="33780" xr:uid="{9D6571A1-CA65-4CB7-B45E-3F6520B339C3}"/>
    <cellStyle name="Currency 5 3 2 2 9 3" xfId="48664" xr:uid="{8B0D5A6E-C95C-4C27-AE9D-BBD4ABC3E551}"/>
    <cellStyle name="Currency 5 3 2 3" xfId="4778" xr:uid="{C618B78F-5D56-41D3-BCA1-1B263D3770C3}"/>
    <cellStyle name="Currency 5 3 2 3 10" xfId="41833" xr:uid="{50253DC5-30CB-43C3-A33F-1009BDE1D385}"/>
    <cellStyle name="Currency 5 3 2 3 11" xfId="6412" xr:uid="{315B1034-2044-48DD-839B-616290C5043C}"/>
    <cellStyle name="Currency 5 3 2 3 2" xfId="6413" xr:uid="{3CEF0562-0C42-4C21-A192-4B0D83E2C035}"/>
    <cellStyle name="Currency 5 3 2 3 2 2" xfId="6414" xr:uid="{803BB30C-1063-49B5-AE61-66085B23EBFC}"/>
    <cellStyle name="Currency 5 3 2 3 2 2 2" xfId="8127" xr:uid="{C84E71E1-B4E5-451B-86D0-2B4E743A7D4C}"/>
    <cellStyle name="Currency 5 3 2 3 2 2 2 2" xfId="11549" xr:uid="{E99149BE-F30E-451E-8935-B13CD53F2837}"/>
    <cellStyle name="Currency 5 3 2 3 2 2 2 2 2" xfId="25239" xr:uid="{D70129D6-E864-47B5-9F85-A7E05C6B58D4}"/>
    <cellStyle name="Currency 5 3 2 3 2 2 2 2 2 2" xfId="38931" xr:uid="{9885F977-A262-4F52-99F0-6C70FF5674BD}"/>
    <cellStyle name="Currency 5 3 2 3 2 2 2 2 2 3" xfId="53815" xr:uid="{603E249A-D577-4351-9149-F3EF3CE8BE23}"/>
    <cellStyle name="Currency 5 3 2 3 2 2 2 2 3" xfId="18395" xr:uid="{8DDEDF2F-292C-48B3-92FE-ED88A21A06BD}"/>
    <cellStyle name="Currency 5 3 2 3 2 2 2 2 4" xfId="32085" xr:uid="{9DAA50D3-A4D3-4ECC-B99F-430493448A7E}"/>
    <cellStyle name="Currency 5 3 2 3 2 2 2 2 5" xfId="46969" xr:uid="{F80BD796-125E-4236-A142-FF17143AF2A7}"/>
    <cellStyle name="Currency 5 3 2 3 2 2 2 3" xfId="21817" xr:uid="{9BC281EE-4048-4F26-88E1-35D0469CF7F2}"/>
    <cellStyle name="Currency 5 3 2 3 2 2 2 3 2" xfId="35509" xr:uid="{B3AABBFA-BBA4-413E-B307-36E2E65F5F99}"/>
    <cellStyle name="Currency 5 3 2 3 2 2 2 3 3" xfId="50393" xr:uid="{E10DB8DA-C4B3-4568-B2A9-66B4E40E4FAC}"/>
    <cellStyle name="Currency 5 3 2 3 2 2 2 4" xfId="14973" xr:uid="{07AE8647-EB6B-4872-942A-3278E717F752}"/>
    <cellStyle name="Currency 5 3 2 3 2 2 2 5" xfId="28663" xr:uid="{69888758-E7B4-44E5-9387-09AD16D81783}"/>
    <cellStyle name="Currency 5 3 2 3 2 2 2 6" xfId="43547" xr:uid="{7D8B3513-5B03-48AE-86D0-5CD16F735BB6}"/>
    <cellStyle name="Currency 5 3 2 3 2 2 3" xfId="9837" xr:uid="{5D8D72F4-5337-46F6-ADFE-1F8398D591E1}"/>
    <cellStyle name="Currency 5 3 2 3 2 2 3 2" xfId="23527" xr:uid="{DEDAAFD6-F46A-4F49-9318-498404C4F47B}"/>
    <cellStyle name="Currency 5 3 2 3 2 2 3 2 2" xfId="37219" xr:uid="{4285B3D2-9929-47A6-93A2-124EE2BCD356}"/>
    <cellStyle name="Currency 5 3 2 3 2 2 3 2 3" xfId="52103" xr:uid="{9F93060A-E11C-4920-A1BA-543483312B49}"/>
    <cellStyle name="Currency 5 3 2 3 2 2 3 3" xfId="16683" xr:uid="{E724D16A-6236-49BC-8F0C-8B09152AC1A5}"/>
    <cellStyle name="Currency 5 3 2 3 2 2 3 4" xfId="30373" xr:uid="{CC69E222-ED45-4648-B615-12B472ED9598}"/>
    <cellStyle name="Currency 5 3 2 3 2 2 3 5" xfId="45257" xr:uid="{15347E02-DC38-4307-8A48-9965F3472BEC}"/>
    <cellStyle name="Currency 5 3 2 3 2 2 4" xfId="20105" xr:uid="{C8EA27AA-DE09-4E6D-A53D-37A4B123832F}"/>
    <cellStyle name="Currency 5 3 2 3 2 2 4 2" xfId="33797" xr:uid="{8DB7177E-A51E-4A74-ADBE-5DB4439B1607}"/>
    <cellStyle name="Currency 5 3 2 3 2 2 4 3" xfId="48681" xr:uid="{6622D2A5-2B6D-4CC4-B5AD-EF48995450CF}"/>
    <cellStyle name="Currency 5 3 2 3 2 2 5" xfId="13261" xr:uid="{D68C722C-6732-4726-BAE2-E95FFCE4AF85}"/>
    <cellStyle name="Currency 5 3 2 3 2 2 6" xfId="26951" xr:uid="{71EF269C-6AD3-4FA3-A487-270E7203829B}"/>
    <cellStyle name="Currency 5 3 2 3 2 2 7" xfId="41835" xr:uid="{9F9BB2BA-B67A-40AD-BE73-FC4F5A60BB73}"/>
    <cellStyle name="Currency 5 3 2 3 2 3" xfId="8126" xr:uid="{BF15F3B5-8B67-411C-9B63-1F1407CC275D}"/>
    <cellStyle name="Currency 5 3 2 3 2 3 2" xfId="11548" xr:uid="{578799D1-0589-48C0-927A-CCC134C13F6B}"/>
    <cellStyle name="Currency 5 3 2 3 2 3 2 2" xfId="25238" xr:uid="{BBF9AC98-BB41-44FD-8385-C3D99D96E6FF}"/>
    <cellStyle name="Currency 5 3 2 3 2 3 2 2 2" xfId="38930" xr:uid="{0E934D7C-F432-4AE3-A346-C450DB097FEF}"/>
    <cellStyle name="Currency 5 3 2 3 2 3 2 2 3" xfId="53814" xr:uid="{083C4795-7AC6-4613-9D97-AD9FDF484D49}"/>
    <cellStyle name="Currency 5 3 2 3 2 3 2 3" xfId="18394" xr:uid="{2D2D02FF-2920-4518-85FB-011727A089D6}"/>
    <cellStyle name="Currency 5 3 2 3 2 3 2 4" xfId="32084" xr:uid="{C76CBE68-D03A-442F-8CA4-EB6FC90C53CD}"/>
    <cellStyle name="Currency 5 3 2 3 2 3 2 5" xfId="46968" xr:uid="{65946D65-88E8-438C-85F6-A14B0E40E2D1}"/>
    <cellStyle name="Currency 5 3 2 3 2 3 3" xfId="21816" xr:uid="{2D276378-E12A-4CC6-A8C0-112762DDC15B}"/>
    <cellStyle name="Currency 5 3 2 3 2 3 3 2" xfId="35508" xr:uid="{1F98DE95-17A6-4B71-94AC-4CBF436401BD}"/>
    <cellStyle name="Currency 5 3 2 3 2 3 3 3" xfId="50392" xr:uid="{354CBEF2-1D58-4A54-B62D-2E9D13BFF886}"/>
    <cellStyle name="Currency 5 3 2 3 2 3 4" xfId="14972" xr:uid="{3879B1FB-B91B-45D7-9358-8EB61ED4FFC7}"/>
    <cellStyle name="Currency 5 3 2 3 2 3 5" xfId="28662" xr:uid="{87EF173F-298B-4DA3-B656-57A8291F2837}"/>
    <cellStyle name="Currency 5 3 2 3 2 3 6" xfId="43546" xr:uid="{5BDC560E-ED95-4053-86F9-7B26FAB54951}"/>
    <cellStyle name="Currency 5 3 2 3 2 4" xfId="9836" xr:uid="{865F3C23-FBF6-480C-B06C-A2A0CC76F60B}"/>
    <cellStyle name="Currency 5 3 2 3 2 4 2" xfId="23526" xr:uid="{C0C3D1F0-6ED4-4137-9D66-C31D66E7B262}"/>
    <cellStyle name="Currency 5 3 2 3 2 4 2 2" xfId="37218" xr:uid="{46217B81-9CD8-4FAF-8487-614D2AC3F005}"/>
    <cellStyle name="Currency 5 3 2 3 2 4 2 3" xfId="52102" xr:uid="{375FA838-AB13-4FA0-B814-DD2FF88BECB7}"/>
    <cellStyle name="Currency 5 3 2 3 2 4 3" xfId="16682" xr:uid="{ED28491E-8ADA-41E8-BC01-D7B7618F3C48}"/>
    <cellStyle name="Currency 5 3 2 3 2 4 4" xfId="30372" xr:uid="{0938103F-EBAB-4768-A605-D06694D02CF4}"/>
    <cellStyle name="Currency 5 3 2 3 2 4 5" xfId="45256" xr:uid="{4A789367-D141-4D15-AB65-F42C893DD216}"/>
    <cellStyle name="Currency 5 3 2 3 2 5" xfId="20104" xr:uid="{54DF8371-62F6-4D10-8D54-EC28EB26CAD5}"/>
    <cellStyle name="Currency 5 3 2 3 2 5 2" xfId="33796" xr:uid="{E697E8F8-E0FA-4581-A9E7-3A78A9DEEE59}"/>
    <cellStyle name="Currency 5 3 2 3 2 5 3" xfId="48680" xr:uid="{10E64EE3-F475-4ECE-8542-80D1F2717DBA}"/>
    <cellStyle name="Currency 5 3 2 3 2 6" xfId="13260" xr:uid="{B8DB2BCC-6CEF-4AEA-A85F-4D4BB3CC06C4}"/>
    <cellStyle name="Currency 5 3 2 3 2 7" xfId="26950" xr:uid="{C15FC37C-D0D6-482A-A05D-13B4A868E34F}"/>
    <cellStyle name="Currency 5 3 2 3 2 8" xfId="41834" xr:uid="{7303F58A-2AA9-4840-82E3-BDE778D8E46A}"/>
    <cellStyle name="Currency 5 3 2 3 3" xfId="6415" xr:uid="{148630A3-376C-402F-A4B5-4A4EAEDF8B74}"/>
    <cellStyle name="Currency 5 3 2 3 3 2" xfId="8128" xr:uid="{8B2A0CEB-9365-4DA9-BBFA-F1D8A670BFAE}"/>
    <cellStyle name="Currency 5 3 2 3 3 2 2" xfId="11550" xr:uid="{BC69F084-8279-46AB-A9A0-878EE1E1C06A}"/>
    <cellStyle name="Currency 5 3 2 3 3 2 2 2" xfId="25240" xr:uid="{8C42994F-0451-49AC-99F7-738C50E8080E}"/>
    <cellStyle name="Currency 5 3 2 3 3 2 2 2 2" xfId="38932" xr:uid="{A894E107-EC67-4DC9-8CF7-7E3FADC369CE}"/>
    <cellStyle name="Currency 5 3 2 3 3 2 2 2 3" xfId="53816" xr:uid="{8CC10002-4B7A-4EB3-98A6-09B0EBE85439}"/>
    <cellStyle name="Currency 5 3 2 3 3 2 2 3" xfId="18396" xr:uid="{71C57BCD-6097-407F-804F-8DCE0C16C55E}"/>
    <cellStyle name="Currency 5 3 2 3 3 2 2 4" xfId="32086" xr:uid="{C8DEE341-AA9D-432D-9EDB-BE2701D95113}"/>
    <cellStyle name="Currency 5 3 2 3 3 2 2 5" xfId="46970" xr:uid="{9E25E7F0-D2F9-4458-AD12-EBC37717AE7F}"/>
    <cellStyle name="Currency 5 3 2 3 3 2 3" xfId="21818" xr:uid="{42E58543-3644-4E45-AA00-D4713301AEB0}"/>
    <cellStyle name="Currency 5 3 2 3 3 2 3 2" xfId="35510" xr:uid="{B414F263-93AA-4932-8C43-27FB55214408}"/>
    <cellStyle name="Currency 5 3 2 3 3 2 3 3" xfId="50394" xr:uid="{7CC72474-E329-4A96-B81D-751A2D8C3AD0}"/>
    <cellStyle name="Currency 5 3 2 3 3 2 4" xfId="14974" xr:uid="{C3E6CAB3-1715-4434-B197-B1522A4E80C9}"/>
    <cellStyle name="Currency 5 3 2 3 3 2 5" xfId="28664" xr:uid="{46B596C7-0C7A-4C9B-904E-487F1B105BD6}"/>
    <cellStyle name="Currency 5 3 2 3 3 2 6" xfId="43548" xr:uid="{7DCF22D9-1C36-421A-891F-48FF27D8E00F}"/>
    <cellStyle name="Currency 5 3 2 3 3 3" xfId="9838" xr:uid="{FF182675-AEF1-430C-B684-1768116DD827}"/>
    <cellStyle name="Currency 5 3 2 3 3 3 2" xfId="23528" xr:uid="{8226059C-E8E5-46FC-AD8E-3FF38E7010F6}"/>
    <cellStyle name="Currency 5 3 2 3 3 3 2 2" xfId="37220" xr:uid="{366D2896-4DCA-454F-9077-CD4B51456166}"/>
    <cellStyle name="Currency 5 3 2 3 3 3 2 3" xfId="52104" xr:uid="{EA11799F-1A6E-4DF7-9627-1CC8F210F591}"/>
    <cellStyle name="Currency 5 3 2 3 3 3 3" xfId="16684" xr:uid="{96F8538B-4157-44F3-AE21-D55F6A543848}"/>
    <cellStyle name="Currency 5 3 2 3 3 3 4" xfId="30374" xr:uid="{F6F3BE60-FB74-4215-BA32-AD02ACF48607}"/>
    <cellStyle name="Currency 5 3 2 3 3 3 5" xfId="45258" xr:uid="{C211C30F-C3EC-401D-83BE-0828BEA72175}"/>
    <cellStyle name="Currency 5 3 2 3 3 4" xfId="20106" xr:uid="{711211BC-4124-418D-9415-3AAF811103E1}"/>
    <cellStyle name="Currency 5 3 2 3 3 4 2" xfId="33798" xr:uid="{4CD80468-CBA5-4617-B506-5D544ED4C459}"/>
    <cellStyle name="Currency 5 3 2 3 3 4 3" xfId="48682" xr:uid="{60B3D276-6DEC-4FEC-9F4C-A8389919CDEF}"/>
    <cellStyle name="Currency 5 3 2 3 3 5" xfId="13262" xr:uid="{3734282A-AE7C-4401-B482-0C18548D7E9A}"/>
    <cellStyle name="Currency 5 3 2 3 3 6" xfId="26952" xr:uid="{AA45F649-C7DA-467C-BBBD-F5E7F31179FD}"/>
    <cellStyle name="Currency 5 3 2 3 3 7" xfId="41836" xr:uid="{4607B88F-4736-4627-B3CE-CBD818672C7B}"/>
    <cellStyle name="Currency 5 3 2 3 4" xfId="6416" xr:uid="{6635B96A-63D1-4FE7-A1FA-81ABFD5B6E9D}"/>
    <cellStyle name="Currency 5 3 2 3 4 2" xfId="8129" xr:uid="{7979E4B3-5225-4686-906B-50D410DF2204}"/>
    <cellStyle name="Currency 5 3 2 3 4 2 2" xfId="11551" xr:uid="{223FBF6E-EB46-437F-B16E-82E490995F85}"/>
    <cellStyle name="Currency 5 3 2 3 4 2 2 2" xfId="25241" xr:uid="{0FF8124D-0DE5-48C3-83E5-33BEF39F39F1}"/>
    <cellStyle name="Currency 5 3 2 3 4 2 2 2 2" xfId="38933" xr:uid="{65C5010B-197B-451A-9904-2D3755C89A19}"/>
    <cellStyle name="Currency 5 3 2 3 4 2 2 2 3" xfId="53817" xr:uid="{117F2880-489F-48E6-826C-959AE46917B4}"/>
    <cellStyle name="Currency 5 3 2 3 4 2 2 3" xfId="18397" xr:uid="{A345B89C-D9E9-4A1C-88E0-2A0810300CBA}"/>
    <cellStyle name="Currency 5 3 2 3 4 2 2 4" xfId="32087" xr:uid="{D80B5605-090F-4FB5-B716-08329B7002DB}"/>
    <cellStyle name="Currency 5 3 2 3 4 2 2 5" xfId="46971" xr:uid="{2CC643EA-2A3E-41F1-8CE7-12F1AA8C812A}"/>
    <cellStyle name="Currency 5 3 2 3 4 2 3" xfId="21819" xr:uid="{8246E959-00DD-4803-8B4B-24270CB41867}"/>
    <cellStyle name="Currency 5 3 2 3 4 2 3 2" xfId="35511" xr:uid="{5472535F-EDFC-4082-912E-5409FAFE288E}"/>
    <cellStyle name="Currency 5 3 2 3 4 2 3 3" xfId="50395" xr:uid="{20D6EE6C-C2A6-48F0-BBBB-E586B3137E65}"/>
    <cellStyle name="Currency 5 3 2 3 4 2 4" xfId="14975" xr:uid="{9F645BFC-BE1C-4B2C-9895-7393147B0128}"/>
    <cellStyle name="Currency 5 3 2 3 4 2 5" xfId="28665" xr:uid="{C27B5267-9844-465C-9991-6B85F9EBBDA6}"/>
    <cellStyle name="Currency 5 3 2 3 4 2 6" xfId="43549" xr:uid="{FE85568C-C7E3-4A95-9EC6-45A8165E8FD9}"/>
    <cellStyle name="Currency 5 3 2 3 4 3" xfId="9839" xr:uid="{7FF7CA20-7D8A-4244-9200-AE7466737721}"/>
    <cellStyle name="Currency 5 3 2 3 4 3 2" xfId="23529" xr:uid="{2F2DE2FC-118A-40AF-9A39-306530DD8289}"/>
    <cellStyle name="Currency 5 3 2 3 4 3 2 2" xfId="37221" xr:uid="{28340542-D5D6-4F38-8689-4DD1E6053B57}"/>
    <cellStyle name="Currency 5 3 2 3 4 3 2 3" xfId="52105" xr:uid="{52EBED14-4438-4719-9A92-572E4B671B58}"/>
    <cellStyle name="Currency 5 3 2 3 4 3 3" xfId="16685" xr:uid="{16AEF03C-6EA9-4824-A0DD-789F62C97345}"/>
    <cellStyle name="Currency 5 3 2 3 4 3 4" xfId="30375" xr:uid="{591BD9A4-C29B-411F-9A91-D302CF18B02D}"/>
    <cellStyle name="Currency 5 3 2 3 4 3 5" xfId="45259" xr:uid="{B4E930EC-6C06-44CF-946B-74F63568BAC4}"/>
    <cellStyle name="Currency 5 3 2 3 4 4" xfId="20107" xr:uid="{F0292883-D783-4C99-8269-E874ACA91678}"/>
    <cellStyle name="Currency 5 3 2 3 4 4 2" xfId="33799" xr:uid="{6623C950-F55D-4BDA-82C3-E1131F482193}"/>
    <cellStyle name="Currency 5 3 2 3 4 4 3" xfId="48683" xr:uid="{8FCEA8C6-F4F3-4FC5-BA3D-38F943D8E465}"/>
    <cellStyle name="Currency 5 3 2 3 4 5" xfId="13263" xr:uid="{BD8C4FBD-4195-4CEE-B0DD-2F6A22E714C3}"/>
    <cellStyle name="Currency 5 3 2 3 4 6" xfId="26953" xr:uid="{94800831-E958-40D0-B633-DEC83F75C8DA}"/>
    <cellStyle name="Currency 5 3 2 3 4 7" xfId="41837" xr:uid="{223A4B57-A5CA-48CE-9AA8-544A2E360C97}"/>
    <cellStyle name="Currency 5 3 2 3 5" xfId="8125" xr:uid="{5D6EFA8B-7B2F-4983-86DB-075620006B07}"/>
    <cellStyle name="Currency 5 3 2 3 5 2" xfId="11547" xr:uid="{7D1D90C2-56A3-4B66-B7CD-5C04EFB1EC63}"/>
    <cellStyle name="Currency 5 3 2 3 5 2 2" xfId="25237" xr:uid="{E522A552-AA87-4DB8-B5F7-7A1527EBE50E}"/>
    <cellStyle name="Currency 5 3 2 3 5 2 2 2" xfId="38929" xr:uid="{9C94BFDE-4DC1-49AF-9B03-5AC80D984F3C}"/>
    <cellStyle name="Currency 5 3 2 3 5 2 2 3" xfId="53813" xr:uid="{2B91DD48-AC7A-4DA4-A0F9-1F5D57DAAC88}"/>
    <cellStyle name="Currency 5 3 2 3 5 2 3" xfId="18393" xr:uid="{8244C801-677C-4A0F-BC01-68EE4CCF1609}"/>
    <cellStyle name="Currency 5 3 2 3 5 2 4" xfId="32083" xr:uid="{CF33C05B-19C7-4EA5-BE19-9220EF1D4DAA}"/>
    <cellStyle name="Currency 5 3 2 3 5 2 5" xfId="46967" xr:uid="{5C2AE413-AFE8-4073-9D88-961D148CFE62}"/>
    <cellStyle name="Currency 5 3 2 3 5 3" xfId="21815" xr:uid="{B66A5D18-3AF6-4BC0-B370-FC8872C7ED18}"/>
    <cellStyle name="Currency 5 3 2 3 5 3 2" xfId="35507" xr:uid="{37D1B22A-506E-4483-9C1A-2699659D6D42}"/>
    <cellStyle name="Currency 5 3 2 3 5 3 3" xfId="50391" xr:uid="{AF0C2E63-DE0A-4892-8FE5-B14C23E96354}"/>
    <cellStyle name="Currency 5 3 2 3 5 4" xfId="14971" xr:uid="{83DCCAB4-30B1-4033-8CE6-7AFED32EFAEA}"/>
    <cellStyle name="Currency 5 3 2 3 5 5" xfId="28661" xr:uid="{C4BB4E00-1EFB-4D0E-946E-B1DBECDC1227}"/>
    <cellStyle name="Currency 5 3 2 3 5 6" xfId="43545" xr:uid="{01602689-227C-4D14-A61C-F9ABE34C3507}"/>
    <cellStyle name="Currency 5 3 2 3 6" xfId="9835" xr:uid="{2A3CDEAC-0E00-4B2B-AEEB-75683B275A51}"/>
    <cellStyle name="Currency 5 3 2 3 6 2" xfId="23525" xr:uid="{AE604783-F9A8-42A1-9D5E-14F5E72DDCE8}"/>
    <cellStyle name="Currency 5 3 2 3 6 2 2" xfId="37217" xr:uid="{5296244D-1C18-47B2-9BFD-FE30FB10C945}"/>
    <cellStyle name="Currency 5 3 2 3 6 2 3" xfId="52101" xr:uid="{3BBD5FCF-D296-4A8B-A83F-34E3E985582E}"/>
    <cellStyle name="Currency 5 3 2 3 6 3" xfId="16681" xr:uid="{2B48497E-18BD-48A2-944D-33EDAB0B3468}"/>
    <cellStyle name="Currency 5 3 2 3 6 4" xfId="30371" xr:uid="{54524C9A-491A-46B1-85CD-734137AF02C8}"/>
    <cellStyle name="Currency 5 3 2 3 6 5" xfId="45255" xr:uid="{ACAEC52D-065B-4D6A-B2D4-47C38224B20D}"/>
    <cellStyle name="Currency 5 3 2 3 7" xfId="20103" xr:uid="{88A22B5E-5069-4678-8F91-9CFE39D35A83}"/>
    <cellStyle name="Currency 5 3 2 3 7 2" xfId="33795" xr:uid="{84E1FC2B-FA03-4FAD-98FD-D51A7280D41B}"/>
    <cellStyle name="Currency 5 3 2 3 7 3" xfId="48679" xr:uid="{E4BCC077-0B0E-4CD3-B18A-D480EE548DA9}"/>
    <cellStyle name="Currency 5 3 2 3 8" xfId="13259" xr:uid="{A7CFA490-CFB6-4BB5-B5A8-851EB3ACE0E8}"/>
    <cellStyle name="Currency 5 3 2 3 8 2" xfId="40814" xr:uid="{515AA0C9-15E6-4425-8726-30E41D8F6AFD}"/>
    <cellStyle name="Currency 5 3 2 3 9" xfId="26949" xr:uid="{D73704CD-2425-45AC-8510-E25C63A9EF03}"/>
    <cellStyle name="Currency 5 3 2 4" xfId="6417" xr:uid="{0ABE16B2-BE52-4B86-B3D9-AF61722C8646}"/>
    <cellStyle name="Currency 5 3 2 4 10" xfId="41838" xr:uid="{EDD4E94D-F41A-416B-B5DD-C37D1714D032}"/>
    <cellStyle name="Currency 5 3 2 4 2" xfId="6418" xr:uid="{4CEA98AE-6BE1-4F52-A365-6D2CD381AEC2}"/>
    <cellStyle name="Currency 5 3 2 4 2 2" xfId="6419" xr:uid="{00188E24-BCF0-418B-AA91-0832D748A050}"/>
    <cellStyle name="Currency 5 3 2 4 2 2 2" xfId="8132" xr:uid="{AAAE8C2A-48DF-4419-8915-4801D7BCCCC9}"/>
    <cellStyle name="Currency 5 3 2 4 2 2 2 2" xfId="11554" xr:uid="{88B9A767-C66D-4DBC-A12F-D59B6FDD1D42}"/>
    <cellStyle name="Currency 5 3 2 4 2 2 2 2 2" xfId="25244" xr:uid="{324689FA-8DDA-473D-BD13-FB9EABA46D88}"/>
    <cellStyle name="Currency 5 3 2 4 2 2 2 2 2 2" xfId="38936" xr:uid="{BE9930FF-2698-476B-841E-8C14D5951FC6}"/>
    <cellStyle name="Currency 5 3 2 4 2 2 2 2 2 3" xfId="53820" xr:uid="{72EB7145-825F-485A-8335-A0E5CD6CA051}"/>
    <cellStyle name="Currency 5 3 2 4 2 2 2 2 3" xfId="18400" xr:uid="{B035D6F6-A8AB-4C5D-9677-E5761021A39D}"/>
    <cellStyle name="Currency 5 3 2 4 2 2 2 2 4" xfId="32090" xr:uid="{24F9B02B-96A5-48BB-A58C-4999E317B4E3}"/>
    <cellStyle name="Currency 5 3 2 4 2 2 2 2 5" xfId="46974" xr:uid="{E90AA638-18E1-4222-A8C5-D48ADC65FD55}"/>
    <cellStyle name="Currency 5 3 2 4 2 2 2 3" xfId="21822" xr:uid="{EA388298-6FFA-49CE-AC51-B143B1F01C1E}"/>
    <cellStyle name="Currency 5 3 2 4 2 2 2 3 2" xfId="35514" xr:uid="{E8F9EB66-6551-429A-B050-56413CA0E1EC}"/>
    <cellStyle name="Currency 5 3 2 4 2 2 2 3 3" xfId="50398" xr:uid="{D08BEA01-C6DC-4FA9-A706-A1BC7E6E81B4}"/>
    <cellStyle name="Currency 5 3 2 4 2 2 2 4" xfId="14978" xr:uid="{DE36BEF7-07E8-44B9-962A-FFD1824501E1}"/>
    <cellStyle name="Currency 5 3 2 4 2 2 2 5" xfId="28668" xr:uid="{625CED41-4AA7-4AA8-BB30-6E7EB7B76F29}"/>
    <cellStyle name="Currency 5 3 2 4 2 2 2 6" xfId="43552" xr:uid="{BA0A3254-2B27-40B4-AB1C-9F10372B0AC0}"/>
    <cellStyle name="Currency 5 3 2 4 2 2 3" xfId="9842" xr:uid="{6294B305-478D-4DB1-A482-3AD31394C800}"/>
    <cellStyle name="Currency 5 3 2 4 2 2 3 2" xfId="23532" xr:uid="{BB91AC02-97E2-460B-96D3-0EDF5AC94B7C}"/>
    <cellStyle name="Currency 5 3 2 4 2 2 3 2 2" xfId="37224" xr:uid="{61D36ADC-7DDD-4914-AB6D-2DF621C153BE}"/>
    <cellStyle name="Currency 5 3 2 4 2 2 3 2 3" xfId="52108" xr:uid="{89D333EE-D62F-459A-B226-46691C7391BD}"/>
    <cellStyle name="Currency 5 3 2 4 2 2 3 3" xfId="16688" xr:uid="{761A8497-4564-4B50-906C-849EB55C4641}"/>
    <cellStyle name="Currency 5 3 2 4 2 2 3 4" xfId="30378" xr:uid="{DBE87089-44AD-49DA-A92B-1705A562B7BB}"/>
    <cellStyle name="Currency 5 3 2 4 2 2 3 5" xfId="45262" xr:uid="{3D793C37-456E-483D-8E9B-8FC5B07087FB}"/>
    <cellStyle name="Currency 5 3 2 4 2 2 4" xfId="20110" xr:uid="{12A9743A-7481-4EAB-A678-E24C15BA4548}"/>
    <cellStyle name="Currency 5 3 2 4 2 2 4 2" xfId="33802" xr:uid="{8AF305D9-A96D-4EDB-9EBB-BDD1EC60FF41}"/>
    <cellStyle name="Currency 5 3 2 4 2 2 4 3" xfId="48686" xr:uid="{DA1393D8-085A-4EC1-86F6-61219A147A29}"/>
    <cellStyle name="Currency 5 3 2 4 2 2 5" xfId="13266" xr:uid="{1571FDB0-C6FA-40F3-A127-47C611A3F70A}"/>
    <cellStyle name="Currency 5 3 2 4 2 2 6" xfId="26956" xr:uid="{E23BD0F1-7B7F-4781-8D7C-E23CDDA85280}"/>
    <cellStyle name="Currency 5 3 2 4 2 2 7" xfId="41840" xr:uid="{6980E4EC-2262-49F7-B531-BF274CA0EA9F}"/>
    <cellStyle name="Currency 5 3 2 4 2 3" xfId="8131" xr:uid="{00FD6D8A-F14C-4E33-AE60-B1CAFE3A90A9}"/>
    <cellStyle name="Currency 5 3 2 4 2 3 2" xfId="11553" xr:uid="{A097D4A2-88EC-4A9C-AF81-00ECC4AFB5E7}"/>
    <cellStyle name="Currency 5 3 2 4 2 3 2 2" xfId="25243" xr:uid="{04EBC1F0-7189-44FA-B63A-04FAFFC6E608}"/>
    <cellStyle name="Currency 5 3 2 4 2 3 2 2 2" xfId="38935" xr:uid="{1A4C5ABF-8BDA-467C-97A8-0600DB1FC31D}"/>
    <cellStyle name="Currency 5 3 2 4 2 3 2 2 3" xfId="53819" xr:uid="{5D3335D9-198F-48B1-98AA-558281CCF4A6}"/>
    <cellStyle name="Currency 5 3 2 4 2 3 2 3" xfId="18399" xr:uid="{7B2FC53C-DADA-4161-B5A8-33BB16250FBB}"/>
    <cellStyle name="Currency 5 3 2 4 2 3 2 4" xfId="32089" xr:uid="{B8DEB0C2-D36D-48C2-B621-FBE2CD391B08}"/>
    <cellStyle name="Currency 5 3 2 4 2 3 2 5" xfId="46973" xr:uid="{6CF38FC4-935B-43EC-968F-D901C3087D56}"/>
    <cellStyle name="Currency 5 3 2 4 2 3 3" xfId="21821" xr:uid="{0B4C84AD-2242-4127-B508-47F7344C852A}"/>
    <cellStyle name="Currency 5 3 2 4 2 3 3 2" xfId="35513" xr:uid="{3807B36E-E7CD-48BD-B01B-6B70FA645C45}"/>
    <cellStyle name="Currency 5 3 2 4 2 3 3 3" xfId="50397" xr:uid="{CB6A6E1A-E3C9-4FA1-9814-7E5263BEEBDA}"/>
    <cellStyle name="Currency 5 3 2 4 2 3 4" xfId="14977" xr:uid="{9FFB9161-B8CE-4BCC-A870-CD17F82F603A}"/>
    <cellStyle name="Currency 5 3 2 4 2 3 5" xfId="28667" xr:uid="{32DB0C94-118D-4B91-AD49-57F0F127292D}"/>
    <cellStyle name="Currency 5 3 2 4 2 3 6" xfId="43551" xr:uid="{46961B51-4BDD-4859-978B-8110043AE3BC}"/>
    <cellStyle name="Currency 5 3 2 4 2 4" xfId="9841" xr:uid="{C57DF926-2262-4D36-818C-033BA4AF89F6}"/>
    <cellStyle name="Currency 5 3 2 4 2 4 2" xfId="23531" xr:uid="{5B3CF4CD-70A8-411C-8566-F5E7B28AA477}"/>
    <cellStyle name="Currency 5 3 2 4 2 4 2 2" xfId="37223" xr:uid="{1C2A8C61-0365-4F2D-898E-BB77F935D45B}"/>
    <cellStyle name="Currency 5 3 2 4 2 4 2 3" xfId="52107" xr:uid="{FDC9DDC5-A30D-42AF-AA95-979293065278}"/>
    <cellStyle name="Currency 5 3 2 4 2 4 3" xfId="16687" xr:uid="{E736871F-E0C0-4019-8F3E-0AD11D0C4D55}"/>
    <cellStyle name="Currency 5 3 2 4 2 4 4" xfId="30377" xr:uid="{405C67E7-6D08-4EE9-9C1F-11C9487F3B43}"/>
    <cellStyle name="Currency 5 3 2 4 2 4 5" xfId="45261" xr:uid="{2F60F1E6-4CC3-4B74-8E7D-060933DFFA09}"/>
    <cellStyle name="Currency 5 3 2 4 2 5" xfId="20109" xr:uid="{E359891F-7C95-499B-B2E9-6C2F688C1998}"/>
    <cellStyle name="Currency 5 3 2 4 2 5 2" xfId="33801" xr:uid="{F1A81934-D8E7-4AF8-82EF-D49587402580}"/>
    <cellStyle name="Currency 5 3 2 4 2 5 3" xfId="48685" xr:uid="{B32AC3D5-A129-4F3A-96EB-2E3C37906ECA}"/>
    <cellStyle name="Currency 5 3 2 4 2 6" xfId="13265" xr:uid="{D428B7F2-384A-4D02-BFD4-FBEDCB8C2AA5}"/>
    <cellStyle name="Currency 5 3 2 4 2 7" xfId="26955" xr:uid="{73B6FAB5-A8DE-400A-8E44-554A3661E55D}"/>
    <cellStyle name="Currency 5 3 2 4 2 8" xfId="41839" xr:uid="{EEF5B0D7-A48B-49E6-BDFC-2EB6B3A3CA21}"/>
    <cellStyle name="Currency 5 3 2 4 3" xfId="6420" xr:uid="{838CAC4F-68B4-4CDF-97F1-D535B8BBAC4B}"/>
    <cellStyle name="Currency 5 3 2 4 3 2" xfId="8133" xr:uid="{EF914A31-1B42-4584-A9FC-D53B75D6E457}"/>
    <cellStyle name="Currency 5 3 2 4 3 2 2" xfId="11555" xr:uid="{4D9B5870-FBF4-4DA8-BFB3-0B6663495933}"/>
    <cellStyle name="Currency 5 3 2 4 3 2 2 2" xfId="25245" xr:uid="{BB039DD3-8B7F-420F-BEF4-711CAF2B0330}"/>
    <cellStyle name="Currency 5 3 2 4 3 2 2 2 2" xfId="38937" xr:uid="{6834C084-6278-4DBE-9F24-3C2524F7ED11}"/>
    <cellStyle name="Currency 5 3 2 4 3 2 2 2 3" xfId="53821" xr:uid="{AF0EE625-8E89-4455-96BF-6E019A3DBBEA}"/>
    <cellStyle name="Currency 5 3 2 4 3 2 2 3" xfId="18401" xr:uid="{404F90BC-8470-4BF0-8207-EA13D9EEB8FA}"/>
    <cellStyle name="Currency 5 3 2 4 3 2 2 4" xfId="32091" xr:uid="{2171F61F-CF5B-48A6-9610-585F2FB08884}"/>
    <cellStyle name="Currency 5 3 2 4 3 2 2 5" xfId="46975" xr:uid="{9D278583-7081-4DD0-BDC4-A77362D7ABEA}"/>
    <cellStyle name="Currency 5 3 2 4 3 2 3" xfId="21823" xr:uid="{E0AA1A88-9169-4818-B9B1-4D22056A5C66}"/>
    <cellStyle name="Currency 5 3 2 4 3 2 3 2" xfId="35515" xr:uid="{9FE6FC89-7AD6-444B-9F65-0A447962ED9B}"/>
    <cellStyle name="Currency 5 3 2 4 3 2 3 3" xfId="50399" xr:uid="{1FA91F03-E3A2-43E6-A273-26F8835CD812}"/>
    <cellStyle name="Currency 5 3 2 4 3 2 4" xfId="14979" xr:uid="{01FBB70B-1B0E-4479-A692-8ED02D33916A}"/>
    <cellStyle name="Currency 5 3 2 4 3 2 5" xfId="28669" xr:uid="{88B283D2-5DA6-43CA-AC24-C2D87A0C46CE}"/>
    <cellStyle name="Currency 5 3 2 4 3 2 6" xfId="43553" xr:uid="{B168D93A-3E46-4EFD-9CDB-A559FE00E424}"/>
    <cellStyle name="Currency 5 3 2 4 3 3" xfId="9843" xr:uid="{439CA4CC-A1A2-435A-BD95-B20D276E5F00}"/>
    <cellStyle name="Currency 5 3 2 4 3 3 2" xfId="23533" xr:uid="{89D5B192-21E6-4E68-BECA-C93DAD2FD5B8}"/>
    <cellStyle name="Currency 5 3 2 4 3 3 2 2" xfId="37225" xr:uid="{FA3FBC82-37DC-4EA6-996E-73938C80BD2D}"/>
    <cellStyle name="Currency 5 3 2 4 3 3 2 3" xfId="52109" xr:uid="{5557EB15-378C-40FB-8E8F-BA54A154CB03}"/>
    <cellStyle name="Currency 5 3 2 4 3 3 3" xfId="16689" xr:uid="{0457FD71-3C7E-4DD1-820B-CFA53ADF134F}"/>
    <cellStyle name="Currency 5 3 2 4 3 3 4" xfId="30379" xr:uid="{05C4D253-93BD-4C90-9FD6-12AB1CB44327}"/>
    <cellStyle name="Currency 5 3 2 4 3 3 5" xfId="45263" xr:uid="{B659D9B0-64B5-4CE8-B7EC-537849B6AE05}"/>
    <cellStyle name="Currency 5 3 2 4 3 4" xfId="20111" xr:uid="{506A704D-25CB-4C68-B6B6-DFF6523E4A33}"/>
    <cellStyle name="Currency 5 3 2 4 3 4 2" xfId="33803" xr:uid="{C8077CB8-4A0A-4E54-9C6A-6C615D88FCA2}"/>
    <cellStyle name="Currency 5 3 2 4 3 4 3" xfId="48687" xr:uid="{38134F47-FBAB-407C-B503-B41F35292E1A}"/>
    <cellStyle name="Currency 5 3 2 4 3 5" xfId="13267" xr:uid="{3341473B-84B1-4D42-B5D3-5CD1EC18DFC3}"/>
    <cellStyle name="Currency 5 3 2 4 3 6" xfId="26957" xr:uid="{6C4E00B6-A50B-411B-8EEE-92D8F6D79BBE}"/>
    <cellStyle name="Currency 5 3 2 4 3 7" xfId="41841" xr:uid="{898FAFDB-F138-47AB-9236-7356690022D2}"/>
    <cellStyle name="Currency 5 3 2 4 4" xfId="6421" xr:uid="{CBA9EF19-B5E0-4A23-A9FA-95E8BF5F9DF4}"/>
    <cellStyle name="Currency 5 3 2 4 4 2" xfId="8134" xr:uid="{5FC0090A-24AB-483C-9E3E-72BDF67A5579}"/>
    <cellStyle name="Currency 5 3 2 4 4 2 2" xfId="11556" xr:uid="{B85F466F-E5B3-4435-AD82-913C48C2E5E2}"/>
    <cellStyle name="Currency 5 3 2 4 4 2 2 2" xfId="25246" xr:uid="{97ED29D0-EE68-4219-B823-4310BC87211F}"/>
    <cellStyle name="Currency 5 3 2 4 4 2 2 2 2" xfId="38938" xr:uid="{7E6FB48B-D470-4216-B572-368A7DE60698}"/>
    <cellStyle name="Currency 5 3 2 4 4 2 2 2 3" xfId="53822" xr:uid="{3EB101BD-4A52-464F-9709-63B2FEE6E6B9}"/>
    <cellStyle name="Currency 5 3 2 4 4 2 2 3" xfId="18402" xr:uid="{1F7EA885-DBE5-47EA-BEC1-AF5C2670E9FB}"/>
    <cellStyle name="Currency 5 3 2 4 4 2 2 4" xfId="32092" xr:uid="{B81290F8-250A-4ADC-8131-776BC4039076}"/>
    <cellStyle name="Currency 5 3 2 4 4 2 2 5" xfId="46976" xr:uid="{D679D9A7-49F9-4B73-BA05-89E74DA83281}"/>
    <cellStyle name="Currency 5 3 2 4 4 2 3" xfId="21824" xr:uid="{A7709DF8-AEF7-4A9C-9D64-FEFF3BF853BC}"/>
    <cellStyle name="Currency 5 3 2 4 4 2 3 2" xfId="35516" xr:uid="{9E3D215C-6252-4778-A7D4-299D3993627A}"/>
    <cellStyle name="Currency 5 3 2 4 4 2 3 3" xfId="50400" xr:uid="{41156CB7-7641-42BB-9F5F-0D10D5252DC6}"/>
    <cellStyle name="Currency 5 3 2 4 4 2 4" xfId="14980" xr:uid="{707BE223-F4C8-4523-A99D-1817C1499C16}"/>
    <cellStyle name="Currency 5 3 2 4 4 2 5" xfId="28670" xr:uid="{3440B31E-5BF3-4E30-8611-926EB6254706}"/>
    <cellStyle name="Currency 5 3 2 4 4 2 6" xfId="43554" xr:uid="{C63FC84C-860E-471A-979D-836433F4A685}"/>
    <cellStyle name="Currency 5 3 2 4 4 3" xfId="9844" xr:uid="{07144EC6-2870-4461-9A93-75C988E96F8B}"/>
    <cellStyle name="Currency 5 3 2 4 4 3 2" xfId="23534" xr:uid="{0D698BF2-3E52-48CA-BA2C-8D1DF9A38F0D}"/>
    <cellStyle name="Currency 5 3 2 4 4 3 2 2" xfId="37226" xr:uid="{917B50F2-CBB4-40FF-B115-2F8F9D971A2E}"/>
    <cellStyle name="Currency 5 3 2 4 4 3 2 3" xfId="52110" xr:uid="{F9A1A41C-1C10-49D4-86C7-AD1622EBBDAC}"/>
    <cellStyle name="Currency 5 3 2 4 4 3 3" xfId="16690" xr:uid="{808DA862-DADD-462A-9E4E-50988E1FD48A}"/>
    <cellStyle name="Currency 5 3 2 4 4 3 4" xfId="30380" xr:uid="{9C5A70B1-2ECC-44F4-8CBC-5C764DDE568A}"/>
    <cellStyle name="Currency 5 3 2 4 4 3 5" xfId="45264" xr:uid="{9CC5739A-D554-4277-96A3-E59F9DE0B3A5}"/>
    <cellStyle name="Currency 5 3 2 4 4 4" xfId="20112" xr:uid="{ED89B30B-964D-4705-8667-C8504DC42A3A}"/>
    <cellStyle name="Currency 5 3 2 4 4 4 2" xfId="33804" xr:uid="{FDB8D7C7-02E3-4375-A2D2-D46F4E29661F}"/>
    <cellStyle name="Currency 5 3 2 4 4 4 3" xfId="48688" xr:uid="{D5885AE6-0543-4A09-B2F0-012AD39FE312}"/>
    <cellStyle name="Currency 5 3 2 4 4 5" xfId="13268" xr:uid="{2FE4389C-B89D-4C94-BA2C-286D2DD67950}"/>
    <cellStyle name="Currency 5 3 2 4 4 6" xfId="26958" xr:uid="{5B200522-A5BB-4B7B-BFAF-D76A1550A8BF}"/>
    <cellStyle name="Currency 5 3 2 4 4 7" xfId="41842" xr:uid="{A85B8434-4CED-4A48-9542-AB20DC4E773D}"/>
    <cellStyle name="Currency 5 3 2 4 5" xfId="8130" xr:uid="{B28ABDCF-5C85-43AA-8CA1-A4D25976CA92}"/>
    <cellStyle name="Currency 5 3 2 4 5 2" xfId="11552" xr:uid="{7EF22D78-965B-4CC2-88C9-F03D55AEA101}"/>
    <cellStyle name="Currency 5 3 2 4 5 2 2" xfId="25242" xr:uid="{D2B645CD-0668-4782-854C-57590E262311}"/>
    <cellStyle name="Currency 5 3 2 4 5 2 2 2" xfId="38934" xr:uid="{75311313-2F2E-4FA5-892D-634B26806077}"/>
    <cellStyle name="Currency 5 3 2 4 5 2 2 3" xfId="53818" xr:uid="{8E564A41-AC3B-4EAE-86D8-50C74546BCBA}"/>
    <cellStyle name="Currency 5 3 2 4 5 2 3" xfId="18398" xr:uid="{2AF59FD0-557F-4B05-A2A0-DE50D5062C0D}"/>
    <cellStyle name="Currency 5 3 2 4 5 2 4" xfId="32088" xr:uid="{9BAB81D4-4F72-451F-BFC2-6774D5CDBEB8}"/>
    <cellStyle name="Currency 5 3 2 4 5 2 5" xfId="46972" xr:uid="{8627BDF3-93F0-43A1-9244-7F666183F843}"/>
    <cellStyle name="Currency 5 3 2 4 5 3" xfId="21820" xr:uid="{8E74AEB1-0301-49E4-A163-8D38F973572B}"/>
    <cellStyle name="Currency 5 3 2 4 5 3 2" xfId="35512" xr:uid="{72AD1FEA-B431-4F44-A91A-181A2084EC02}"/>
    <cellStyle name="Currency 5 3 2 4 5 3 3" xfId="50396" xr:uid="{B1E18FF9-81A7-41EF-BC41-528D4DB4B730}"/>
    <cellStyle name="Currency 5 3 2 4 5 4" xfId="14976" xr:uid="{8BCECB61-052A-4C0D-B740-A675C16EB828}"/>
    <cellStyle name="Currency 5 3 2 4 5 5" xfId="28666" xr:uid="{4758E190-A693-4E8E-863F-6F2A27AAE994}"/>
    <cellStyle name="Currency 5 3 2 4 5 6" xfId="43550" xr:uid="{CEB64CDC-CFF1-4622-AE24-EC3D8F2D46A3}"/>
    <cellStyle name="Currency 5 3 2 4 6" xfId="9840" xr:uid="{29E98BC8-E09B-4D39-936C-FA64D4C0F2E0}"/>
    <cellStyle name="Currency 5 3 2 4 6 2" xfId="23530" xr:uid="{BD2A4A8B-2A0A-49EC-9B49-7F772E501916}"/>
    <cellStyle name="Currency 5 3 2 4 6 2 2" xfId="37222" xr:uid="{2D6E9906-84B8-459E-80D7-F53426C35514}"/>
    <cellStyle name="Currency 5 3 2 4 6 2 3" xfId="52106" xr:uid="{CA09743F-CE7A-4E06-81F8-3926676DCD8E}"/>
    <cellStyle name="Currency 5 3 2 4 6 3" xfId="16686" xr:uid="{080C53CF-7B0B-48AA-81BB-95CA2BA79338}"/>
    <cellStyle name="Currency 5 3 2 4 6 4" xfId="30376" xr:uid="{928E7F1B-7462-4981-A77E-3B6F8F2FCFD9}"/>
    <cellStyle name="Currency 5 3 2 4 6 5" xfId="45260" xr:uid="{3CEC1ED5-532D-4DCC-928E-3F765C8CEF59}"/>
    <cellStyle name="Currency 5 3 2 4 7" xfId="20108" xr:uid="{18023DF9-9229-4B00-B38E-5F18E1FA1C16}"/>
    <cellStyle name="Currency 5 3 2 4 7 2" xfId="33800" xr:uid="{4682EE42-CC03-4CCF-915C-B8904D794DB9}"/>
    <cellStyle name="Currency 5 3 2 4 7 3" xfId="48684" xr:uid="{C9B3C454-0975-4BE2-BC42-3DB98578F8D3}"/>
    <cellStyle name="Currency 5 3 2 4 8" xfId="13264" xr:uid="{14357D24-99EA-486D-9FC3-377329B8C88E}"/>
    <cellStyle name="Currency 5 3 2 4 9" xfId="26954" xr:uid="{6A789A22-D75D-438D-88EE-29FEA703C84C}"/>
    <cellStyle name="Currency 5 3 2 5" xfId="6422" xr:uid="{B2B352A9-87C5-4E36-A975-08BA566C61A1}"/>
    <cellStyle name="Currency 5 3 2 5 2" xfId="6423" xr:uid="{3A604739-5B06-47EA-897E-A244453DF935}"/>
    <cellStyle name="Currency 5 3 2 5 2 2" xfId="8136" xr:uid="{B112F72F-B98A-4153-8291-C446ACB20A60}"/>
    <cellStyle name="Currency 5 3 2 5 2 2 2" xfId="11558" xr:uid="{F6CA5FE8-72E7-4F10-9D49-5D9D68625579}"/>
    <cellStyle name="Currency 5 3 2 5 2 2 2 2" xfId="25248" xr:uid="{6DD6162E-605D-444B-95A0-AA8C7959CF1F}"/>
    <cellStyle name="Currency 5 3 2 5 2 2 2 2 2" xfId="38940" xr:uid="{D5A53859-5C38-41AD-A324-CB6384B9E5B5}"/>
    <cellStyle name="Currency 5 3 2 5 2 2 2 2 3" xfId="53824" xr:uid="{6535F5F4-EC92-429D-82B8-6C17861C7F6E}"/>
    <cellStyle name="Currency 5 3 2 5 2 2 2 3" xfId="18404" xr:uid="{D7AA1591-1A82-44C6-ADF8-312C7F1757B1}"/>
    <cellStyle name="Currency 5 3 2 5 2 2 2 4" xfId="32094" xr:uid="{EC2F7BBA-FB59-490F-97FF-C22DCE41A012}"/>
    <cellStyle name="Currency 5 3 2 5 2 2 2 5" xfId="46978" xr:uid="{62BD0859-25EC-474B-9F2B-407B619EDE09}"/>
    <cellStyle name="Currency 5 3 2 5 2 2 3" xfId="21826" xr:uid="{A9E41D06-3895-4ACC-8136-6C62E78D548D}"/>
    <cellStyle name="Currency 5 3 2 5 2 2 3 2" xfId="35518" xr:uid="{B105943D-B6C7-4139-A74E-9EB1B180A0FC}"/>
    <cellStyle name="Currency 5 3 2 5 2 2 3 3" xfId="50402" xr:uid="{55C81546-F3F9-4CB0-8810-1C5EFABB4DBE}"/>
    <cellStyle name="Currency 5 3 2 5 2 2 4" xfId="14982" xr:uid="{F13A6B5E-3482-4198-91CB-04737544FD5A}"/>
    <cellStyle name="Currency 5 3 2 5 2 2 5" xfId="28672" xr:uid="{90F889EE-51F2-4C25-BA56-9DC77FD806D2}"/>
    <cellStyle name="Currency 5 3 2 5 2 2 6" xfId="43556" xr:uid="{0839030A-EFE6-4320-B905-A656C4B10222}"/>
    <cellStyle name="Currency 5 3 2 5 2 3" xfId="9846" xr:uid="{830522BA-5E80-49ED-8366-171A6341D8E1}"/>
    <cellStyle name="Currency 5 3 2 5 2 3 2" xfId="23536" xr:uid="{17790902-DE4E-4376-A21C-C5BE89DEDC55}"/>
    <cellStyle name="Currency 5 3 2 5 2 3 2 2" xfId="37228" xr:uid="{2BE072A8-BDDF-4356-B3DD-276F6B5D996F}"/>
    <cellStyle name="Currency 5 3 2 5 2 3 2 3" xfId="52112" xr:uid="{97797134-AC74-4BE9-B21E-49CF63DE1BD8}"/>
    <cellStyle name="Currency 5 3 2 5 2 3 3" xfId="16692" xr:uid="{2AF10E10-A2BE-4E6C-BE66-58917937A339}"/>
    <cellStyle name="Currency 5 3 2 5 2 3 4" xfId="30382" xr:uid="{EACF55B4-C440-4FE0-A660-510169AF8F93}"/>
    <cellStyle name="Currency 5 3 2 5 2 3 5" xfId="45266" xr:uid="{F84E3714-C355-4B45-ABED-40CD1EC121C7}"/>
    <cellStyle name="Currency 5 3 2 5 2 4" xfId="20114" xr:uid="{FC9CC1EC-156D-4534-BEEF-85BF113EEF6F}"/>
    <cellStyle name="Currency 5 3 2 5 2 4 2" xfId="33806" xr:uid="{E84A5028-9FD1-497E-BAD9-A1B571B14D8A}"/>
    <cellStyle name="Currency 5 3 2 5 2 4 3" xfId="48690" xr:uid="{2E8FB11C-D81D-45BC-8860-C8A9644A1C63}"/>
    <cellStyle name="Currency 5 3 2 5 2 5" xfId="13270" xr:uid="{6BFE3C65-AB77-42F1-A2A3-8E1675D93DF5}"/>
    <cellStyle name="Currency 5 3 2 5 2 6" xfId="26960" xr:uid="{2A6D2839-81FC-4DC2-9F9C-6A2BC6F8A06D}"/>
    <cellStyle name="Currency 5 3 2 5 2 7" xfId="41844" xr:uid="{EBA1855E-4EB0-470D-B458-BFFC947AD2DD}"/>
    <cellStyle name="Currency 5 3 2 5 3" xfId="8135" xr:uid="{1AB904EB-385F-414B-A76D-6CAA9BCFC381}"/>
    <cellStyle name="Currency 5 3 2 5 3 2" xfId="11557" xr:uid="{762822C8-EE1A-4CA3-8C27-7115F7623F46}"/>
    <cellStyle name="Currency 5 3 2 5 3 2 2" xfId="25247" xr:uid="{EBA0CA13-03B7-40DA-9EE9-05E98FAEBC4D}"/>
    <cellStyle name="Currency 5 3 2 5 3 2 2 2" xfId="38939" xr:uid="{AAD65A36-3BEE-4CE4-90B1-2B4FEAFA56C3}"/>
    <cellStyle name="Currency 5 3 2 5 3 2 2 3" xfId="53823" xr:uid="{D43B4719-A350-498E-A5B4-157E00090FBF}"/>
    <cellStyle name="Currency 5 3 2 5 3 2 3" xfId="18403" xr:uid="{24D4C5C6-0B9A-4EFD-A2A3-FC3B0093EAC2}"/>
    <cellStyle name="Currency 5 3 2 5 3 2 4" xfId="32093" xr:uid="{F16CA215-FDC8-4DDB-B233-9E8288D44B91}"/>
    <cellStyle name="Currency 5 3 2 5 3 2 5" xfId="46977" xr:uid="{FB5DAE47-A796-40B7-814E-90F3F43F1021}"/>
    <cellStyle name="Currency 5 3 2 5 3 3" xfId="21825" xr:uid="{5970E5C2-9057-466F-9569-9B11F0FBFD03}"/>
    <cellStyle name="Currency 5 3 2 5 3 3 2" xfId="35517" xr:uid="{97EC3D40-C6BC-4F52-AABB-52C415B8C868}"/>
    <cellStyle name="Currency 5 3 2 5 3 3 3" xfId="50401" xr:uid="{63728AD7-B84F-4F5D-A0D9-1F8CC221A933}"/>
    <cellStyle name="Currency 5 3 2 5 3 4" xfId="14981" xr:uid="{DC692CF6-88AB-45EB-8151-371196036476}"/>
    <cellStyle name="Currency 5 3 2 5 3 5" xfId="28671" xr:uid="{A4B19580-E30F-4A09-BA33-D4DD2813DDB8}"/>
    <cellStyle name="Currency 5 3 2 5 3 6" xfId="43555" xr:uid="{FCE4DB58-FEC5-4151-A5C7-E805DFCD7AB0}"/>
    <cellStyle name="Currency 5 3 2 5 4" xfId="9845" xr:uid="{17796D91-CB2C-421C-AD4D-A7B5739E043D}"/>
    <cellStyle name="Currency 5 3 2 5 4 2" xfId="23535" xr:uid="{1D061C60-B28A-4306-BB8A-3DC63C99553E}"/>
    <cellStyle name="Currency 5 3 2 5 4 2 2" xfId="37227" xr:uid="{70ED3447-4F31-4D09-A7E4-E867A4B78841}"/>
    <cellStyle name="Currency 5 3 2 5 4 2 3" xfId="52111" xr:uid="{96616476-4332-4D41-9301-2D08A52F2977}"/>
    <cellStyle name="Currency 5 3 2 5 4 3" xfId="16691" xr:uid="{852177F6-0E36-452B-872E-7ACB62381987}"/>
    <cellStyle name="Currency 5 3 2 5 4 4" xfId="30381" xr:uid="{77D33882-DE38-4318-801A-ED1F8E077019}"/>
    <cellStyle name="Currency 5 3 2 5 4 5" xfId="45265" xr:uid="{DA527BA6-58A2-411F-8227-0D4524132AE9}"/>
    <cellStyle name="Currency 5 3 2 5 5" xfId="20113" xr:uid="{F8A670AD-30DA-490A-AFE7-923168CA8EAD}"/>
    <cellStyle name="Currency 5 3 2 5 5 2" xfId="33805" xr:uid="{6F4C5BA5-B36E-4875-ACDD-286BD8A0BAA6}"/>
    <cellStyle name="Currency 5 3 2 5 5 3" xfId="48689" xr:uid="{70C01BD4-D376-494D-A680-5EBB474F3D3C}"/>
    <cellStyle name="Currency 5 3 2 5 6" xfId="13269" xr:uid="{59459BE1-94A3-4DB3-968C-EAE4EF3CBDCB}"/>
    <cellStyle name="Currency 5 3 2 5 7" xfId="26959" xr:uid="{461CBB8A-DB57-473C-9388-733868D03CD0}"/>
    <cellStyle name="Currency 5 3 2 5 8" xfId="41843" xr:uid="{24FFC253-524A-4A25-A5FD-D9443776FA6B}"/>
    <cellStyle name="Currency 5 3 2 6" xfId="6424" xr:uid="{91885211-3536-4436-A98A-A2C0BDF1C0DC}"/>
    <cellStyle name="Currency 5 3 2 6 2" xfId="8137" xr:uid="{CEA3E474-C0F4-4173-A30F-6AAFEA838960}"/>
    <cellStyle name="Currency 5 3 2 6 2 2" xfId="11559" xr:uid="{25FD9772-08E4-4B72-A652-2AF58C4F2C90}"/>
    <cellStyle name="Currency 5 3 2 6 2 2 2" xfId="25249" xr:uid="{323BBE3A-18E4-435B-B883-C24359A700AB}"/>
    <cellStyle name="Currency 5 3 2 6 2 2 2 2" xfId="38941" xr:uid="{C505AB52-3502-4585-A14E-2FB2EDBE1CAC}"/>
    <cellStyle name="Currency 5 3 2 6 2 2 2 3" xfId="53825" xr:uid="{D02C2472-897F-4C8D-A374-FFC55CFA770C}"/>
    <cellStyle name="Currency 5 3 2 6 2 2 3" xfId="18405" xr:uid="{1B3B9BA7-70DE-4823-9038-88F3402E505B}"/>
    <cellStyle name="Currency 5 3 2 6 2 2 4" xfId="32095" xr:uid="{4A1F6314-483A-4B21-8BB1-9E846D3EACA5}"/>
    <cellStyle name="Currency 5 3 2 6 2 2 5" xfId="46979" xr:uid="{07A7DCAB-E992-4728-AF21-8011002E7C16}"/>
    <cellStyle name="Currency 5 3 2 6 2 3" xfId="21827" xr:uid="{A35B50F3-ABAE-4F18-B013-B79A940E0E2A}"/>
    <cellStyle name="Currency 5 3 2 6 2 3 2" xfId="35519" xr:uid="{F2FE85EC-82DD-4006-BA97-FC24A1DFBC26}"/>
    <cellStyle name="Currency 5 3 2 6 2 3 3" xfId="50403" xr:uid="{8F211D8A-368F-4015-B752-4C7A884444B1}"/>
    <cellStyle name="Currency 5 3 2 6 2 4" xfId="14983" xr:uid="{816A6411-7CDA-44FF-9BD2-B115331678CD}"/>
    <cellStyle name="Currency 5 3 2 6 2 5" xfId="28673" xr:uid="{E79CACD4-09B1-45EF-B448-DEE04C665C05}"/>
    <cellStyle name="Currency 5 3 2 6 2 6" xfId="43557" xr:uid="{36CA545A-E502-4FAC-84FF-3295B6900A0B}"/>
    <cellStyle name="Currency 5 3 2 6 3" xfId="9847" xr:uid="{B94BAF59-4CCC-4ADA-9349-91F7137B7662}"/>
    <cellStyle name="Currency 5 3 2 6 3 2" xfId="23537" xr:uid="{1F4723CF-9603-43D3-A771-1BAB91A37AB9}"/>
    <cellStyle name="Currency 5 3 2 6 3 2 2" xfId="37229" xr:uid="{28CC8181-4BA5-489D-892F-35C168D52DC3}"/>
    <cellStyle name="Currency 5 3 2 6 3 2 3" xfId="52113" xr:uid="{CF18F852-E914-4C8A-9110-6D4E2DA6336C}"/>
    <cellStyle name="Currency 5 3 2 6 3 3" xfId="16693" xr:uid="{0B5EBB63-6CB5-4D6C-AFA0-7C859C8DD1AA}"/>
    <cellStyle name="Currency 5 3 2 6 3 4" xfId="30383" xr:uid="{47DCCBEC-8F84-4376-B183-7C612E70DB13}"/>
    <cellStyle name="Currency 5 3 2 6 3 5" xfId="45267" xr:uid="{DF804964-3543-4C5C-BDDA-06BBCDB55222}"/>
    <cellStyle name="Currency 5 3 2 6 4" xfId="20115" xr:uid="{9C0BDB47-D536-45AD-AB87-0D63E46C76B0}"/>
    <cellStyle name="Currency 5 3 2 6 4 2" xfId="33807" xr:uid="{7DAE5259-F58C-465C-814C-02749075E55C}"/>
    <cellStyle name="Currency 5 3 2 6 4 3" xfId="48691" xr:uid="{20C900D7-9DD6-44A3-AC36-4A7EFDB188EC}"/>
    <cellStyle name="Currency 5 3 2 6 5" xfId="13271" xr:uid="{F14DB3E4-F45A-4E69-87A2-4D3EA7457148}"/>
    <cellStyle name="Currency 5 3 2 6 6" xfId="26961" xr:uid="{66451FE9-3DE6-449F-8A5A-9A739374609D}"/>
    <cellStyle name="Currency 5 3 2 6 7" xfId="41845" xr:uid="{285BFBB5-8A9C-466A-837A-EB79782281BC}"/>
    <cellStyle name="Currency 5 3 2 7" xfId="6425" xr:uid="{C795531D-5171-4A4F-ADE6-CE47C6C0A363}"/>
    <cellStyle name="Currency 5 3 2 7 2" xfId="8138" xr:uid="{9BB18BEE-D12A-4437-BAAD-D8D2A5C75C26}"/>
    <cellStyle name="Currency 5 3 2 7 2 2" xfId="11560" xr:uid="{CDBA519F-AA50-4A9B-B573-24B216C9FD0C}"/>
    <cellStyle name="Currency 5 3 2 7 2 2 2" xfId="25250" xr:uid="{740F8FC4-1AF6-4D1B-9B34-5C65D9BF6AEF}"/>
    <cellStyle name="Currency 5 3 2 7 2 2 2 2" xfId="38942" xr:uid="{C2179DD4-652E-44EC-8548-9D915487F063}"/>
    <cellStyle name="Currency 5 3 2 7 2 2 2 3" xfId="53826" xr:uid="{0398BC52-6F11-4256-BDE6-C66E537725B8}"/>
    <cellStyle name="Currency 5 3 2 7 2 2 3" xfId="18406" xr:uid="{4F7DE84C-2701-4570-AA45-369D969F7B8C}"/>
    <cellStyle name="Currency 5 3 2 7 2 2 4" xfId="32096" xr:uid="{E1C2DD0E-5895-402B-A78E-8665AD9650F3}"/>
    <cellStyle name="Currency 5 3 2 7 2 2 5" xfId="46980" xr:uid="{0BEB5087-047F-409F-9AC1-76C9430604AE}"/>
    <cellStyle name="Currency 5 3 2 7 2 3" xfId="21828" xr:uid="{694AD40E-36E3-4BB0-A9BC-891628688969}"/>
    <cellStyle name="Currency 5 3 2 7 2 3 2" xfId="35520" xr:uid="{B006D7F9-3B49-4607-AB98-9477D9342007}"/>
    <cellStyle name="Currency 5 3 2 7 2 3 3" xfId="50404" xr:uid="{906D12FA-D473-43E8-8D06-40B90B4DBB20}"/>
    <cellStyle name="Currency 5 3 2 7 2 4" xfId="14984" xr:uid="{EDF9FAF2-DF63-42EE-9B83-94A33EECC301}"/>
    <cellStyle name="Currency 5 3 2 7 2 5" xfId="28674" xr:uid="{482489C5-8247-4D40-B84F-6C86E6E9579E}"/>
    <cellStyle name="Currency 5 3 2 7 2 6" xfId="43558" xr:uid="{4AB4277E-8B0B-45D5-9C9A-7F1DC33FE2B3}"/>
    <cellStyle name="Currency 5 3 2 7 3" xfId="9848" xr:uid="{EAD8C8B1-766E-4743-95D0-B1DC91D0C22D}"/>
    <cellStyle name="Currency 5 3 2 7 3 2" xfId="23538" xr:uid="{6A00107C-2537-4C32-A8BC-85B47559EC5B}"/>
    <cellStyle name="Currency 5 3 2 7 3 2 2" xfId="37230" xr:uid="{8094A54D-368F-4B81-AC7F-1A1917069420}"/>
    <cellStyle name="Currency 5 3 2 7 3 2 3" xfId="52114" xr:uid="{2F7F7762-BC47-44A3-BCE4-8C196CE190CC}"/>
    <cellStyle name="Currency 5 3 2 7 3 3" xfId="16694" xr:uid="{388CCF7D-0B21-45EE-A9F5-3C9FB59802C7}"/>
    <cellStyle name="Currency 5 3 2 7 3 4" xfId="30384" xr:uid="{6FBA32C1-11C5-43CC-8936-3A9BB0E154B8}"/>
    <cellStyle name="Currency 5 3 2 7 3 5" xfId="45268" xr:uid="{C86D256E-6077-45F2-88F6-2E3588EA5B4A}"/>
    <cellStyle name="Currency 5 3 2 7 4" xfId="20116" xr:uid="{2B05C53A-DC22-49E6-BA15-A3CB04205702}"/>
    <cellStyle name="Currency 5 3 2 7 4 2" xfId="33808" xr:uid="{189FF049-D31B-4B18-A265-0B97A9532003}"/>
    <cellStyle name="Currency 5 3 2 7 4 3" xfId="48692" xr:uid="{A76059E2-E37A-48F2-B04A-A9DFEF34420B}"/>
    <cellStyle name="Currency 5 3 2 7 5" xfId="13272" xr:uid="{5218417D-904D-4E62-95B4-1EF7AE17CA39}"/>
    <cellStyle name="Currency 5 3 2 7 6" xfId="26962" xr:uid="{D29E865B-B2C5-4224-AD77-82909117CEF2}"/>
    <cellStyle name="Currency 5 3 2 7 7" xfId="41846" xr:uid="{7F61E8A2-D975-4DEF-A094-84002F1954A2}"/>
    <cellStyle name="Currency 5 3 2 8" xfId="8109" xr:uid="{937B9BE9-585F-4004-A99E-55B64C02A3CB}"/>
    <cellStyle name="Currency 5 3 2 8 2" xfId="11531" xr:uid="{49DA542F-33C1-4339-9BB9-9806B35F1ACE}"/>
    <cellStyle name="Currency 5 3 2 8 2 2" xfId="25221" xr:uid="{29E211F8-63D1-4A09-BCD0-365C0DE5924D}"/>
    <cellStyle name="Currency 5 3 2 8 2 2 2" xfId="38913" xr:uid="{C3DF0B2C-89CF-4F0C-B374-D8684FF9C3D4}"/>
    <cellStyle name="Currency 5 3 2 8 2 2 3" xfId="53797" xr:uid="{6E82C377-5658-43B5-9832-7EB2DD372EC4}"/>
    <cellStyle name="Currency 5 3 2 8 2 3" xfId="18377" xr:uid="{FCB495E3-E391-4527-96D4-F27D0B5EA960}"/>
    <cellStyle name="Currency 5 3 2 8 2 4" xfId="32067" xr:uid="{D31C2EAF-1910-4F47-A7D1-0E4D48D0D92D}"/>
    <cellStyle name="Currency 5 3 2 8 2 5" xfId="46951" xr:uid="{C51FFD70-92AA-4BA9-9AEF-952EE9A3411D}"/>
    <cellStyle name="Currency 5 3 2 8 3" xfId="21799" xr:uid="{68FAB475-7368-402E-86D2-57BB9384DDDC}"/>
    <cellStyle name="Currency 5 3 2 8 3 2" xfId="35491" xr:uid="{73ADEC31-909E-40FB-BACB-BDD690F13A8F}"/>
    <cellStyle name="Currency 5 3 2 8 3 3" xfId="50375" xr:uid="{C37BBFE7-62B8-4E54-870E-DC31378ACC87}"/>
    <cellStyle name="Currency 5 3 2 8 4" xfId="14955" xr:uid="{724DE54A-0596-4D9D-BF69-1C6BF7367C2D}"/>
    <cellStyle name="Currency 5 3 2 8 5" xfId="28645" xr:uid="{C8EF2458-76BD-417E-8783-6016A6C72BF3}"/>
    <cellStyle name="Currency 5 3 2 8 6" xfId="43529" xr:uid="{B166DA97-8B63-4BC5-A76B-E52F1C0E8387}"/>
    <cellStyle name="Currency 5 3 2 9" xfId="9819" xr:uid="{61FBF0E3-221B-4E65-8D5F-A93F50DFE7E1}"/>
    <cellStyle name="Currency 5 3 2 9 2" xfId="23509" xr:uid="{5B1E306B-4856-415A-9906-63C577219A36}"/>
    <cellStyle name="Currency 5 3 2 9 2 2" xfId="37201" xr:uid="{F2E53155-E3F6-48B8-8B7D-EE173F9F2000}"/>
    <cellStyle name="Currency 5 3 2 9 2 3" xfId="52085" xr:uid="{B455DEBF-22C9-447D-BFCF-62C4BF627C18}"/>
    <cellStyle name="Currency 5 3 2 9 3" xfId="16665" xr:uid="{25225B0A-60CB-40F8-8184-573910E21759}"/>
    <cellStyle name="Currency 5 3 2 9 4" xfId="30355" xr:uid="{53E83F46-E6DF-4576-8FF5-9946E8C99BCB}"/>
    <cellStyle name="Currency 5 3 2 9 5" xfId="45239" xr:uid="{8896D029-1CF7-4C50-80DC-5A9C05B67D42}"/>
    <cellStyle name="Currency 5 3 3" xfId="6426" xr:uid="{78F9C267-DCB0-4422-B64A-9667AE8BED15}"/>
    <cellStyle name="Currency 5 3 3 10" xfId="13273" xr:uid="{E7397C3C-F1C4-4C22-BB2D-8CD379E556FB}"/>
    <cellStyle name="Currency 5 3 3 11" xfId="26963" xr:uid="{E651C2C2-6595-4B6B-BCED-930B5D41A70A}"/>
    <cellStyle name="Currency 5 3 3 12" xfId="41847" xr:uid="{0796FA6C-41B3-4EDB-9ECF-9F36C06A8686}"/>
    <cellStyle name="Currency 5 3 3 2" xfId="6427" xr:uid="{8F8278B1-EE5D-45C0-BCF8-B445F25BCFC7}"/>
    <cellStyle name="Currency 5 3 3 2 10" xfId="41848" xr:uid="{20937D2A-2007-4436-A80B-B806E37748A6}"/>
    <cellStyle name="Currency 5 3 3 2 2" xfId="6428" xr:uid="{9A088693-5C74-496F-B0C6-31F6C59D5248}"/>
    <cellStyle name="Currency 5 3 3 2 2 2" xfId="6429" xr:uid="{E14CFE58-61E6-451D-B37D-FB758479F070}"/>
    <cellStyle name="Currency 5 3 3 2 2 2 2" xfId="8142" xr:uid="{73BB0F82-E544-474C-8562-1694026C6282}"/>
    <cellStyle name="Currency 5 3 3 2 2 2 2 2" xfId="11564" xr:uid="{620E0C56-9439-4220-9800-2F5D36495F01}"/>
    <cellStyle name="Currency 5 3 3 2 2 2 2 2 2" xfId="25254" xr:uid="{13C7F1AD-3DDF-47DF-BF02-3BD35A80D7A8}"/>
    <cellStyle name="Currency 5 3 3 2 2 2 2 2 2 2" xfId="38946" xr:uid="{B8C2F9CA-1CBF-4EC2-9FE1-639802BFF905}"/>
    <cellStyle name="Currency 5 3 3 2 2 2 2 2 2 3" xfId="53830" xr:uid="{AD75A279-6E02-4348-81B3-9153A96B66D1}"/>
    <cellStyle name="Currency 5 3 3 2 2 2 2 2 3" xfId="18410" xr:uid="{29CD8444-A878-4774-9933-4ABBD60174DD}"/>
    <cellStyle name="Currency 5 3 3 2 2 2 2 2 4" xfId="32100" xr:uid="{D66857B6-D0C9-43CF-8DC6-B255E63713BC}"/>
    <cellStyle name="Currency 5 3 3 2 2 2 2 2 5" xfId="46984" xr:uid="{5B086A7B-133A-4CC5-AA7C-6224E72049E4}"/>
    <cellStyle name="Currency 5 3 3 2 2 2 2 3" xfId="21832" xr:uid="{1DDE4C42-9FD2-4461-A26C-A0A837522D57}"/>
    <cellStyle name="Currency 5 3 3 2 2 2 2 3 2" xfId="35524" xr:uid="{0FE25BCA-E8BF-4891-9212-0DF6F8110E75}"/>
    <cellStyle name="Currency 5 3 3 2 2 2 2 3 3" xfId="50408" xr:uid="{71DF98A8-43CA-41AB-9E06-00B09D8904AA}"/>
    <cellStyle name="Currency 5 3 3 2 2 2 2 4" xfId="14988" xr:uid="{9143E20F-A5F8-4105-9CAD-3D27273241C5}"/>
    <cellStyle name="Currency 5 3 3 2 2 2 2 5" xfId="28678" xr:uid="{42E2B873-2DE0-4ACF-911D-DC1C6E1AF40B}"/>
    <cellStyle name="Currency 5 3 3 2 2 2 2 6" xfId="43562" xr:uid="{6028A6BD-EDD7-42A8-9E4B-A090EB0F5BBB}"/>
    <cellStyle name="Currency 5 3 3 2 2 2 3" xfId="9852" xr:uid="{33406D4C-AA8C-40AD-BE55-67D83284B2A1}"/>
    <cellStyle name="Currency 5 3 3 2 2 2 3 2" xfId="23542" xr:uid="{9F9729DE-E1D4-4D40-A3F1-E608D9BF5E4B}"/>
    <cellStyle name="Currency 5 3 3 2 2 2 3 2 2" xfId="37234" xr:uid="{05F7A621-38BE-4673-A750-2F3F7CD8F0AE}"/>
    <cellStyle name="Currency 5 3 3 2 2 2 3 2 3" xfId="52118" xr:uid="{61AF9FEA-AA7F-469A-9FA8-3677015B3A49}"/>
    <cellStyle name="Currency 5 3 3 2 2 2 3 3" xfId="16698" xr:uid="{AB7D6EB4-F062-459C-9B63-494F9405E214}"/>
    <cellStyle name="Currency 5 3 3 2 2 2 3 4" xfId="30388" xr:uid="{22FA6A5B-B0ED-41FB-9727-B2256191B6FC}"/>
    <cellStyle name="Currency 5 3 3 2 2 2 3 5" xfId="45272" xr:uid="{33064C41-3C7E-4F5F-BA93-E38DE48E84DC}"/>
    <cellStyle name="Currency 5 3 3 2 2 2 4" xfId="20120" xr:uid="{1A36EC87-06A4-4467-99A4-3BE2D0822524}"/>
    <cellStyle name="Currency 5 3 3 2 2 2 4 2" xfId="33812" xr:uid="{1F1D4D78-D310-4D36-9492-9AAE124305BE}"/>
    <cellStyle name="Currency 5 3 3 2 2 2 4 3" xfId="48696" xr:uid="{526C7312-2E67-45B4-BA87-FBA28A4642AF}"/>
    <cellStyle name="Currency 5 3 3 2 2 2 5" xfId="13276" xr:uid="{919AC51F-7B52-425E-8F8B-FA2E56207341}"/>
    <cellStyle name="Currency 5 3 3 2 2 2 6" xfId="26966" xr:uid="{D94CAC62-1C8A-486D-976D-1C7B8FCFF199}"/>
    <cellStyle name="Currency 5 3 3 2 2 2 7" xfId="41850" xr:uid="{3E361BC1-287E-416B-AAD5-08AB9501DEAD}"/>
    <cellStyle name="Currency 5 3 3 2 2 3" xfId="8141" xr:uid="{793C4C09-FB69-4CA8-B443-DBC81414D49C}"/>
    <cellStyle name="Currency 5 3 3 2 2 3 2" xfId="11563" xr:uid="{64E22708-9031-431A-9536-3C6082824D15}"/>
    <cellStyle name="Currency 5 3 3 2 2 3 2 2" xfId="25253" xr:uid="{FEB61577-44D3-431E-A3F4-794882CA1604}"/>
    <cellStyle name="Currency 5 3 3 2 2 3 2 2 2" xfId="38945" xr:uid="{8FE32277-B849-47BA-A885-09D2CADDAE19}"/>
    <cellStyle name="Currency 5 3 3 2 2 3 2 2 3" xfId="53829" xr:uid="{16B769C9-DC43-49D8-9FA2-1D762418533E}"/>
    <cellStyle name="Currency 5 3 3 2 2 3 2 3" xfId="18409" xr:uid="{4663DE20-6EF5-4C06-AAA0-AA82288FF771}"/>
    <cellStyle name="Currency 5 3 3 2 2 3 2 4" xfId="32099" xr:uid="{CFD62F67-73D0-4752-A0ED-7FA02BB0B542}"/>
    <cellStyle name="Currency 5 3 3 2 2 3 2 5" xfId="46983" xr:uid="{6930C9C8-2743-4E9A-A1D6-263FC602AADB}"/>
    <cellStyle name="Currency 5 3 3 2 2 3 3" xfId="21831" xr:uid="{86D6441D-77F1-471D-B999-915238B468A4}"/>
    <cellStyle name="Currency 5 3 3 2 2 3 3 2" xfId="35523" xr:uid="{6FA4B3A1-B4CD-4AD0-B47D-0E8903825749}"/>
    <cellStyle name="Currency 5 3 3 2 2 3 3 3" xfId="50407" xr:uid="{55F6C371-A8DB-4A9A-A3FF-173BC8E25EE1}"/>
    <cellStyle name="Currency 5 3 3 2 2 3 4" xfId="14987" xr:uid="{5DDAB25B-00B7-4108-838F-D38C991BD28B}"/>
    <cellStyle name="Currency 5 3 3 2 2 3 5" xfId="28677" xr:uid="{D9614293-524C-4EC9-A357-97B6E0CAEDA0}"/>
    <cellStyle name="Currency 5 3 3 2 2 3 6" xfId="43561" xr:uid="{8E3DFC54-1736-416F-9D7B-2B1A6DC48161}"/>
    <cellStyle name="Currency 5 3 3 2 2 4" xfId="9851" xr:uid="{F60BA237-4A34-4BD0-8B76-C5C4D0B89E1F}"/>
    <cellStyle name="Currency 5 3 3 2 2 4 2" xfId="23541" xr:uid="{2CB58B5A-03C6-427D-B10B-5852FACEDC73}"/>
    <cellStyle name="Currency 5 3 3 2 2 4 2 2" xfId="37233" xr:uid="{FC31E214-BBFF-43AA-8AFD-184F539B5FE4}"/>
    <cellStyle name="Currency 5 3 3 2 2 4 2 3" xfId="52117" xr:uid="{7572129D-E097-440B-AEB4-CB75E1F50077}"/>
    <cellStyle name="Currency 5 3 3 2 2 4 3" xfId="16697" xr:uid="{E6BC438C-90E2-4744-AEB8-BC64D12B32E8}"/>
    <cellStyle name="Currency 5 3 3 2 2 4 4" xfId="30387" xr:uid="{7C39C31B-0318-4C26-BB8C-85439F0BB566}"/>
    <cellStyle name="Currency 5 3 3 2 2 4 5" xfId="45271" xr:uid="{CEB1C5DC-E0E2-4398-A7AB-89B681DEA64E}"/>
    <cellStyle name="Currency 5 3 3 2 2 5" xfId="20119" xr:uid="{38A17C9F-988D-4226-92E2-88D7E64A5B58}"/>
    <cellStyle name="Currency 5 3 3 2 2 5 2" xfId="33811" xr:uid="{1F77B1AD-2806-4E9D-8A16-1ABC6CDB05CC}"/>
    <cellStyle name="Currency 5 3 3 2 2 5 3" xfId="48695" xr:uid="{D363F0C7-B08A-4518-AE4F-F0EF00F8ED69}"/>
    <cellStyle name="Currency 5 3 3 2 2 6" xfId="13275" xr:uid="{53D6186F-59CB-492F-BB7A-F9B6D95A4B3A}"/>
    <cellStyle name="Currency 5 3 3 2 2 7" xfId="26965" xr:uid="{AFCC319E-C594-415B-8E8D-9A256581B2D7}"/>
    <cellStyle name="Currency 5 3 3 2 2 8" xfId="41849" xr:uid="{1262F708-BCA9-4610-8B3D-0E3CAAEB7999}"/>
    <cellStyle name="Currency 5 3 3 2 3" xfId="6430" xr:uid="{125C3465-0393-44E4-BCF6-D4543744101E}"/>
    <cellStyle name="Currency 5 3 3 2 3 2" xfId="8143" xr:uid="{92BBA2CA-4497-4168-8F15-82583B3F8D90}"/>
    <cellStyle name="Currency 5 3 3 2 3 2 2" xfId="11565" xr:uid="{7625031F-C506-4661-8E7D-EE85257B509D}"/>
    <cellStyle name="Currency 5 3 3 2 3 2 2 2" xfId="25255" xr:uid="{8EA39094-3DF4-47BF-B17F-DC1EAFA5A491}"/>
    <cellStyle name="Currency 5 3 3 2 3 2 2 2 2" xfId="38947" xr:uid="{02E6D9A1-4175-4119-B906-604229B3D439}"/>
    <cellStyle name="Currency 5 3 3 2 3 2 2 2 3" xfId="53831" xr:uid="{30DD4C52-1BFE-4593-8EC5-E82CD4A5A08E}"/>
    <cellStyle name="Currency 5 3 3 2 3 2 2 3" xfId="18411" xr:uid="{77CB742F-D9A3-4998-8A4B-8D1DA1E7C1AB}"/>
    <cellStyle name="Currency 5 3 3 2 3 2 2 4" xfId="32101" xr:uid="{DADA5399-93EE-43D2-8D98-D5266620A37B}"/>
    <cellStyle name="Currency 5 3 3 2 3 2 2 5" xfId="46985" xr:uid="{8DDC9E4E-83FF-49FA-8F0E-D68777EDD635}"/>
    <cellStyle name="Currency 5 3 3 2 3 2 3" xfId="21833" xr:uid="{EA65C4A9-FFB0-4A82-956C-C8F184882493}"/>
    <cellStyle name="Currency 5 3 3 2 3 2 3 2" xfId="35525" xr:uid="{B3A3B232-F04A-41B9-8CDC-5CD3349D8802}"/>
    <cellStyle name="Currency 5 3 3 2 3 2 3 3" xfId="50409" xr:uid="{F5383CA8-44BA-42E1-9AED-12D8D3BD1F09}"/>
    <cellStyle name="Currency 5 3 3 2 3 2 4" xfId="14989" xr:uid="{7E3E4381-5F55-4372-BF9F-A4EF1991AD39}"/>
    <cellStyle name="Currency 5 3 3 2 3 2 5" xfId="28679" xr:uid="{98072A27-AAEC-4B14-922E-D0187D474574}"/>
    <cellStyle name="Currency 5 3 3 2 3 2 6" xfId="43563" xr:uid="{BA47733D-F789-490A-8F3A-E17D57EB3723}"/>
    <cellStyle name="Currency 5 3 3 2 3 3" xfId="9853" xr:uid="{8A9383C1-81AB-4836-8429-22408F2DA8B7}"/>
    <cellStyle name="Currency 5 3 3 2 3 3 2" xfId="23543" xr:uid="{85848799-CD32-4531-95CD-8E5C089B10ED}"/>
    <cellStyle name="Currency 5 3 3 2 3 3 2 2" xfId="37235" xr:uid="{E9D71D68-D1CC-4828-9B43-52214E38B838}"/>
    <cellStyle name="Currency 5 3 3 2 3 3 2 3" xfId="52119" xr:uid="{BDAF009D-F6EB-499B-973C-7688E73EBFF7}"/>
    <cellStyle name="Currency 5 3 3 2 3 3 3" xfId="16699" xr:uid="{CA6D8665-0CF3-4925-B36C-6B8ADB1FF12A}"/>
    <cellStyle name="Currency 5 3 3 2 3 3 4" xfId="30389" xr:uid="{E22FBA18-A685-4697-95F0-BFAE4C96E3B5}"/>
    <cellStyle name="Currency 5 3 3 2 3 3 5" xfId="45273" xr:uid="{674BFB3D-E34A-4C9B-8FAC-D239EE79D5DE}"/>
    <cellStyle name="Currency 5 3 3 2 3 4" xfId="20121" xr:uid="{AB2BCC69-2A3B-4D0C-93DF-036AAC51EAA1}"/>
    <cellStyle name="Currency 5 3 3 2 3 4 2" xfId="33813" xr:uid="{70913985-A963-4A7B-9DE7-4EF6C1901747}"/>
    <cellStyle name="Currency 5 3 3 2 3 4 3" xfId="48697" xr:uid="{4AA15C38-9D25-4C54-9F74-4AEFD69BA727}"/>
    <cellStyle name="Currency 5 3 3 2 3 5" xfId="13277" xr:uid="{CC98DE8B-31FF-4AE4-9DAE-915F2DB0A245}"/>
    <cellStyle name="Currency 5 3 3 2 3 6" xfId="26967" xr:uid="{00A32452-F178-49F6-B626-3A29DBD5C4EC}"/>
    <cellStyle name="Currency 5 3 3 2 3 7" xfId="41851" xr:uid="{AA6A1F52-766F-4D5D-9C03-6C2DA566C8C6}"/>
    <cellStyle name="Currency 5 3 3 2 4" xfId="6431" xr:uid="{ABCE5256-828B-4F0C-920F-E0370A18D73B}"/>
    <cellStyle name="Currency 5 3 3 2 4 2" xfId="8144" xr:uid="{4E727723-8E48-4302-89E8-EC3B09AD7DFE}"/>
    <cellStyle name="Currency 5 3 3 2 4 2 2" xfId="11566" xr:uid="{3AF73EC0-AE93-44A4-91B3-F2D4DC6902A1}"/>
    <cellStyle name="Currency 5 3 3 2 4 2 2 2" xfId="25256" xr:uid="{ACC8C0AB-E636-4488-B492-A01B4C6EB7C1}"/>
    <cellStyle name="Currency 5 3 3 2 4 2 2 2 2" xfId="38948" xr:uid="{D495AD53-074D-45EA-BD78-7E3809566028}"/>
    <cellStyle name="Currency 5 3 3 2 4 2 2 2 3" xfId="53832" xr:uid="{83F1642F-4BA9-48A3-B701-4393C050F753}"/>
    <cellStyle name="Currency 5 3 3 2 4 2 2 3" xfId="18412" xr:uid="{A6DEE355-4222-43F0-891D-C576B4A231FE}"/>
    <cellStyle name="Currency 5 3 3 2 4 2 2 4" xfId="32102" xr:uid="{75518D87-B0E5-484D-9830-F9E0088439E1}"/>
    <cellStyle name="Currency 5 3 3 2 4 2 2 5" xfId="46986" xr:uid="{642FF1AB-DDED-4589-9504-C82B04E45557}"/>
    <cellStyle name="Currency 5 3 3 2 4 2 3" xfId="21834" xr:uid="{B79EC64C-EB08-49AC-80DD-F7F1F111EAD5}"/>
    <cellStyle name="Currency 5 3 3 2 4 2 3 2" xfId="35526" xr:uid="{A6D45F21-8271-4936-A5F8-7506A1884881}"/>
    <cellStyle name="Currency 5 3 3 2 4 2 3 3" xfId="50410" xr:uid="{648859C6-4B1E-46FB-896A-81ACD5262D64}"/>
    <cellStyle name="Currency 5 3 3 2 4 2 4" xfId="14990" xr:uid="{B4B5AC42-0D17-4AA5-A415-3EB804F050D0}"/>
    <cellStyle name="Currency 5 3 3 2 4 2 5" xfId="28680" xr:uid="{14B01B0D-7FEB-48AD-8590-6598B7902159}"/>
    <cellStyle name="Currency 5 3 3 2 4 2 6" xfId="43564" xr:uid="{EBAA9BD4-2900-49D8-B13A-7452EB19D064}"/>
    <cellStyle name="Currency 5 3 3 2 4 3" xfId="9854" xr:uid="{C329D981-AF7C-45A7-8F39-132B113878D4}"/>
    <cellStyle name="Currency 5 3 3 2 4 3 2" xfId="23544" xr:uid="{888CC5C9-D165-411B-91C1-4E1BC5A040EE}"/>
    <cellStyle name="Currency 5 3 3 2 4 3 2 2" xfId="37236" xr:uid="{C86D0B4B-C43F-454E-A514-EF319BAE829B}"/>
    <cellStyle name="Currency 5 3 3 2 4 3 2 3" xfId="52120" xr:uid="{D1383433-B02F-4EBA-8D2B-D270DEA43A71}"/>
    <cellStyle name="Currency 5 3 3 2 4 3 3" xfId="16700" xr:uid="{5B7084FC-0EA9-417D-9B20-7AFD627ACABE}"/>
    <cellStyle name="Currency 5 3 3 2 4 3 4" xfId="30390" xr:uid="{D28019F7-E5A5-4F6D-BF8D-9F3B9848AB41}"/>
    <cellStyle name="Currency 5 3 3 2 4 3 5" xfId="45274" xr:uid="{64543ED6-0C2C-469F-BEA1-313B54D9E31F}"/>
    <cellStyle name="Currency 5 3 3 2 4 4" xfId="20122" xr:uid="{64ACD484-7EFB-49C1-BC87-FD02C39B38A8}"/>
    <cellStyle name="Currency 5 3 3 2 4 4 2" xfId="33814" xr:uid="{3C4E9A3A-1C00-441D-B2D1-928879EE1750}"/>
    <cellStyle name="Currency 5 3 3 2 4 4 3" xfId="48698" xr:uid="{550EE4EA-8589-48A5-8C08-1AB5CED5501E}"/>
    <cellStyle name="Currency 5 3 3 2 4 5" xfId="13278" xr:uid="{4961AF1A-5BF9-4C11-8EC5-2D0206C72249}"/>
    <cellStyle name="Currency 5 3 3 2 4 6" xfId="26968" xr:uid="{0E8CB2A8-02F9-40AE-BF26-C98E8E90DDE7}"/>
    <cellStyle name="Currency 5 3 3 2 4 7" xfId="41852" xr:uid="{8F133813-C048-4A28-8E6C-EADD36465954}"/>
    <cellStyle name="Currency 5 3 3 2 5" xfId="8140" xr:uid="{ED551228-3CDB-4DAF-B9A2-4143B162F3A9}"/>
    <cellStyle name="Currency 5 3 3 2 5 2" xfId="11562" xr:uid="{ED7B059B-446E-46B5-BCCC-3436575B736D}"/>
    <cellStyle name="Currency 5 3 3 2 5 2 2" xfId="25252" xr:uid="{D52C8AA5-FEE8-4460-B71E-BA9F732669EF}"/>
    <cellStyle name="Currency 5 3 3 2 5 2 2 2" xfId="38944" xr:uid="{75111997-83EA-487D-9961-41543F43C726}"/>
    <cellStyle name="Currency 5 3 3 2 5 2 2 3" xfId="53828" xr:uid="{F31E86BE-DF08-44A9-BCDD-65A7888A512C}"/>
    <cellStyle name="Currency 5 3 3 2 5 2 3" xfId="18408" xr:uid="{91F88A3B-4E85-47EC-9ADD-C892BD89C742}"/>
    <cellStyle name="Currency 5 3 3 2 5 2 4" xfId="32098" xr:uid="{46FA67DD-38BF-4F5E-8156-FB7B42A71006}"/>
    <cellStyle name="Currency 5 3 3 2 5 2 5" xfId="46982" xr:uid="{5E9CA81B-CCA2-44FE-B74A-C6B4CA197054}"/>
    <cellStyle name="Currency 5 3 3 2 5 3" xfId="21830" xr:uid="{75021ACF-F55B-4432-B14B-5AE39A15D088}"/>
    <cellStyle name="Currency 5 3 3 2 5 3 2" xfId="35522" xr:uid="{2737B9E9-71FC-4CFE-8A93-5D17A7D17CF4}"/>
    <cellStyle name="Currency 5 3 3 2 5 3 3" xfId="50406" xr:uid="{282694C3-CD9A-4E2F-9C8E-B5016BBDE1BC}"/>
    <cellStyle name="Currency 5 3 3 2 5 4" xfId="14986" xr:uid="{B036D174-C30F-4651-9827-6DC7028535B2}"/>
    <cellStyle name="Currency 5 3 3 2 5 5" xfId="28676" xr:uid="{B9DD2716-9537-4D85-A7E3-B7AD4BC4A685}"/>
    <cellStyle name="Currency 5 3 3 2 5 6" xfId="43560" xr:uid="{6E3B5910-21EE-43FE-B2F2-8ED19D2D510D}"/>
    <cellStyle name="Currency 5 3 3 2 6" xfId="9850" xr:uid="{3541EC80-F3CC-4316-AB8A-2E4F5811C4EF}"/>
    <cellStyle name="Currency 5 3 3 2 6 2" xfId="23540" xr:uid="{4E19B9C1-40C4-416C-8CF8-63A0339E7263}"/>
    <cellStyle name="Currency 5 3 3 2 6 2 2" xfId="37232" xr:uid="{893D23EB-C93E-402A-94DA-1768E737755B}"/>
    <cellStyle name="Currency 5 3 3 2 6 2 3" xfId="52116" xr:uid="{C523A915-B3B8-42D8-A47D-594C19C5D3D0}"/>
    <cellStyle name="Currency 5 3 3 2 6 3" xfId="16696" xr:uid="{09009465-4147-43F7-82BF-8E95E7B1F75A}"/>
    <cellStyle name="Currency 5 3 3 2 6 4" xfId="30386" xr:uid="{2C2CB9D1-820A-4443-93D9-D0582C356C56}"/>
    <cellStyle name="Currency 5 3 3 2 6 5" xfId="45270" xr:uid="{D2B478D6-0CBA-42F8-8522-A6FA5C67253C}"/>
    <cellStyle name="Currency 5 3 3 2 7" xfId="20118" xr:uid="{FBD68FF0-134E-45FD-84A1-4A0DB4BA9633}"/>
    <cellStyle name="Currency 5 3 3 2 7 2" xfId="33810" xr:uid="{7EC3ABA8-4B2C-4356-9E65-F513003B87F6}"/>
    <cellStyle name="Currency 5 3 3 2 7 3" xfId="48694" xr:uid="{FA37CA40-582A-4E0E-9D92-CD38E62ED2D8}"/>
    <cellStyle name="Currency 5 3 3 2 8" xfId="13274" xr:uid="{C2236908-53B5-4D08-9968-DEE501F617FD}"/>
    <cellStyle name="Currency 5 3 3 2 9" xfId="26964" xr:uid="{BC8E6ADD-1C83-4467-A838-753EE7647B37}"/>
    <cellStyle name="Currency 5 3 3 3" xfId="6432" xr:uid="{8B607B1F-5DF4-4933-A703-B511FF9E0283}"/>
    <cellStyle name="Currency 5 3 3 3 10" xfId="41853" xr:uid="{5747C298-DDD8-4130-81F8-0E1C50D4E8F8}"/>
    <cellStyle name="Currency 5 3 3 3 2" xfId="6433" xr:uid="{1D342878-DF4F-4F65-9409-FDEFEF2BD316}"/>
    <cellStyle name="Currency 5 3 3 3 2 2" xfId="6434" xr:uid="{55B3857F-C37E-41D8-AD3E-3EA866A793E4}"/>
    <cellStyle name="Currency 5 3 3 3 2 2 2" xfId="8147" xr:uid="{F192360B-6D21-4767-BE91-BC3B7D31E379}"/>
    <cellStyle name="Currency 5 3 3 3 2 2 2 2" xfId="11569" xr:uid="{A98BD9F3-3209-4469-9E2D-339BA6C5A939}"/>
    <cellStyle name="Currency 5 3 3 3 2 2 2 2 2" xfId="25259" xr:uid="{E863A2A2-D06D-4200-BD8A-B4EDBCE09959}"/>
    <cellStyle name="Currency 5 3 3 3 2 2 2 2 2 2" xfId="38951" xr:uid="{E6A15C0A-633E-4175-B65A-52D0C5E8ADA3}"/>
    <cellStyle name="Currency 5 3 3 3 2 2 2 2 2 3" xfId="53835" xr:uid="{7AC55AAC-F767-4E73-8377-9A2D8095543C}"/>
    <cellStyle name="Currency 5 3 3 3 2 2 2 2 3" xfId="18415" xr:uid="{280F4D61-5163-4C94-94D9-FD77484053CA}"/>
    <cellStyle name="Currency 5 3 3 3 2 2 2 2 4" xfId="32105" xr:uid="{711E5FF1-ECE4-4D10-883F-4860828A5BF3}"/>
    <cellStyle name="Currency 5 3 3 3 2 2 2 2 5" xfId="46989" xr:uid="{274F2C9C-EF14-406C-AE72-02D5F68BEEAE}"/>
    <cellStyle name="Currency 5 3 3 3 2 2 2 3" xfId="21837" xr:uid="{1631E72D-1E9F-4058-A39A-97FAFB4A2748}"/>
    <cellStyle name="Currency 5 3 3 3 2 2 2 3 2" xfId="35529" xr:uid="{1029F30D-03FF-47D6-AD5C-D492B1BBE3B8}"/>
    <cellStyle name="Currency 5 3 3 3 2 2 2 3 3" xfId="50413" xr:uid="{FC88DB24-F1CC-471B-B914-2361C88C18C4}"/>
    <cellStyle name="Currency 5 3 3 3 2 2 2 4" xfId="14993" xr:uid="{006AFC69-9A31-491D-BB43-699A26E891AA}"/>
    <cellStyle name="Currency 5 3 3 3 2 2 2 5" xfId="28683" xr:uid="{5E2F0B3F-1C1F-4FE2-B29F-166BDB2A7305}"/>
    <cellStyle name="Currency 5 3 3 3 2 2 2 6" xfId="43567" xr:uid="{E4DA932A-5713-4012-82C8-088F0EA3E596}"/>
    <cellStyle name="Currency 5 3 3 3 2 2 3" xfId="9857" xr:uid="{A84FE52E-54A9-4F17-AE84-31FD41DA9E67}"/>
    <cellStyle name="Currency 5 3 3 3 2 2 3 2" xfId="23547" xr:uid="{F07BEB5E-A8F1-4026-87B0-1FC6F4AEE18D}"/>
    <cellStyle name="Currency 5 3 3 3 2 2 3 2 2" xfId="37239" xr:uid="{E21A21E5-93AE-493E-BD36-397C7D903C93}"/>
    <cellStyle name="Currency 5 3 3 3 2 2 3 2 3" xfId="52123" xr:uid="{6A0156D0-9CE1-4E41-822B-B5291BB3A5B7}"/>
    <cellStyle name="Currency 5 3 3 3 2 2 3 3" xfId="16703" xr:uid="{13185104-2547-4EBF-8047-5BD2978BA8D4}"/>
    <cellStyle name="Currency 5 3 3 3 2 2 3 4" xfId="30393" xr:uid="{F2CEDF6F-883C-404D-9C0B-8D1CAC0898DD}"/>
    <cellStyle name="Currency 5 3 3 3 2 2 3 5" xfId="45277" xr:uid="{0F2E17A8-9E12-4863-A7A3-DF1FF85C854F}"/>
    <cellStyle name="Currency 5 3 3 3 2 2 4" xfId="20125" xr:uid="{982A76CD-170B-4DE6-A1F2-76240BEA050D}"/>
    <cellStyle name="Currency 5 3 3 3 2 2 4 2" xfId="33817" xr:uid="{ADD34559-EF1B-4756-A49E-E896957E7433}"/>
    <cellStyle name="Currency 5 3 3 3 2 2 4 3" xfId="48701" xr:uid="{F9481C37-CED8-4C52-BF25-BF4B2641C39A}"/>
    <cellStyle name="Currency 5 3 3 3 2 2 5" xfId="13281" xr:uid="{2B886452-08FE-4C14-8689-BCF7D059C1AB}"/>
    <cellStyle name="Currency 5 3 3 3 2 2 6" xfId="26971" xr:uid="{07C7239C-1C33-45DF-8332-89141B807EE1}"/>
    <cellStyle name="Currency 5 3 3 3 2 2 7" xfId="41855" xr:uid="{C0362738-4EAE-4AA3-8A8A-F3755F6E7F0D}"/>
    <cellStyle name="Currency 5 3 3 3 2 3" xfId="8146" xr:uid="{33FD3CB5-DFAF-4B42-B445-3D9CF1A64281}"/>
    <cellStyle name="Currency 5 3 3 3 2 3 2" xfId="11568" xr:uid="{51793855-C80C-4C0A-AAE7-D2D069161551}"/>
    <cellStyle name="Currency 5 3 3 3 2 3 2 2" xfId="25258" xr:uid="{0DB8689F-A377-46E1-986E-8EC63A5897FC}"/>
    <cellStyle name="Currency 5 3 3 3 2 3 2 2 2" xfId="38950" xr:uid="{58CD1566-225F-433F-A61C-6D0BA9163B47}"/>
    <cellStyle name="Currency 5 3 3 3 2 3 2 2 3" xfId="53834" xr:uid="{46E1CEE2-5441-4981-B192-EBE8DACDA826}"/>
    <cellStyle name="Currency 5 3 3 3 2 3 2 3" xfId="18414" xr:uid="{A090BD02-DF8A-4992-903D-4185932B448F}"/>
    <cellStyle name="Currency 5 3 3 3 2 3 2 4" xfId="32104" xr:uid="{CD367FFF-0F90-442B-9231-AE41D785A461}"/>
    <cellStyle name="Currency 5 3 3 3 2 3 2 5" xfId="46988" xr:uid="{87931B37-E978-4D4D-A4D8-BA81573B7154}"/>
    <cellStyle name="Currency 5 3 3 3 2 3 3" xfId="21836" xr:uid="{463EB7E3-03D9-428A-9EF5-7F8524B557D2}"/>
    <cellStyle name="Currency 5 3 3 3 2 3 3 2" xfId="35528" xr:uid="{6EC6C099-0364-475F-A370-08CE6BF2E591}"/>
    <cellStyle name="Currency 5 3 3 3 2 3 3 3" xfId="50412" xr:uid="{6FDF0391-D721-4C63-A29D-605E212E6516}"/>
    <cellStyle name="Currency 5 3 3 3 2 3 4" xfId="14992" xr:uid="{6011BA3E-2423-4E24-A9D3-B62399138F61}"/>
    <cellStyle name="Currency 5 3 3 3 2 3 5" xfId="28682" xr:uid="{DDBCE118-F916-41E0-9E7F-3B5C2AF45C58}"/>
    <cellStyle name="Currency 5 3 3 3 2 3 6" xfId="43566" xr:uid="{E51A52C1-37D7-4040-A0B9-5BE6086B844D}"/>
    <cellStyle name="Currency 5 3 3 3 2 4" xfId="9856" xr:uid="{AEA700A5-0D13-42AE-B94A-9B430C32D449}"/>
    <cellStyle name="Currency 5 3 3 3 2 4 2" xfId="23546" xr:uid="{05FDC72B-A19F-4EBA-8BD8-171A5EB7C8F0}"/>
    <cellStyle name="Currency 5 3 3 3 2 4 2 2" xfId="37238" xr:uid="{AB27CC38-CE02-49B5-84AA-3BFF202F8C96}"/>
    <cellStyle name="Currency 5 3 3 3 2 4 2 3" xfId="52122" xr:uid="{AC96CF12-7B97-491C-AEA4-3D9DB06DBB19}"/>
    <cellStyle name="Currency 5 3 3 3 2 4 3" xfId="16702" xr:uid="{A97E3893-E4FB-4AEE-9EC8-DB20B6D63160}"/>
    <cellStyle name="Currency 5 3 3 3 2 4 4" xfId="30392" xr:uid="{CD06F783-2E75-493A-BA6B-EC6F4C1E6077}"/>
    <cellStyle name="Currency 5 3 3 3 2 4 5" xfId="45276" xr:uid="{0E1C7B7A-C521-497B-8B6F-0C044CFE783A}"/>
    <cellStyle name="Currency 5 3 3 3 2 5" xfId="20124" xr:uid="{A30510C1-4A09-4393-A15E-5FE95FB2D84D}"/>
    <cellStyle name="Currency 5 3 3 3 2 5 2" xfId="33816" xr:uid="{9C39A2FE-A4E3-4A9B-90D4-23E679563070}"/>
    <cellStyle name="Currency 5 3 3 3 2 5 3" xfId="48700" xr:uid="{5593CB73-AB11-4554-A56F-2B191E62BD22}"/>
    <cellStyle name="Currency 5 3 3 3 2 6" xfId="13280" xr:uid="{C90CA5E8-674A-40B8-B93B-B9A47371E080}"/>
    <cellStyle name="Currency 5 3 3 3 2 7" xfId="26970" xr:uid="{E9CEC226-5C88-4431-8949-B3F6D5A08E59}"/>
    <cellStyle name="Currency 5 3 3 3 2 8" xfId="41854" xr:uid="{53468791-566D-4DAF-A39E-690F2F77A565}"/>
    <cellStyle name="Currency 5 3 3 3 3" xfId="6435" xr:uid="{4E1C2CD7-D774-486F-A9C0-558247F9DEF9}"/>
    <cellStyle name="Currency 5 3 3 3 3 2" xfId="8148" xr:uid="{512D2481-76C0-4E54-A5E6-47E54EF98857}"/>
    <cellStyle name="Currency 5 3 3 3 3 2 2" xfId="11570" xr:uid="{920906ED-E50E-45B9-A557-CA9F7F48D674}"/>
    <cellStyle name="Currency 5 3 3 3 3 2 2 2" xfId="25260" xr:uid="{43BD3D37-40AF-48A6-BD0A-F080E571120D}"/>
    <cellStyle name="Currency 5 3 3 3 3 2 2 2 2" xfId="38952" xr:uid="{557AB1B9-D2E2-48F7-AFB3-75B908695397}"/>
    <cellStyle name="Currency 5 3 3 3 3 2 2 2 3" xfId="53836" xr:uid="{DB79B16B-D0D5-447A-BDC0-28A474F2B981}"/>
    <cellStyle name="Currency 5 3 3 3 3 2 2 3" xfId="18416" xr:uid="{37872123-F185-429F-AD45-BA021043C1BD}"/>
    <cellStyle name="Currency 5 3 3 3 3 2 2 4" xfId="32106" xr:uid="{EC40F58C-4ADF-4D65-885E-A8128EA4C35C}"/>
    <cellStyle name="Currency 5 3 3 3 3 2 2 5" xfId="46990" xr:uid="{830AA4C6-8948-4446-9898-7B1D872F84C1}"/>
    <cellStyle name="Currency 5 3 3 3 3 2 3" xfId="21838" xr:uid="{1A1628A7-71F8-435D-BB2C-0309BF606D1D}"/>
    <cellStyle name="Currency 5 3 3 3 3 2 3 2" xfId="35530" xr:uid="{959278B9-EE8D-4F2C-8083-FFCFF8230E36}"/>
    <cellStyle name="Currency 5 3 3 3 3 2 3 3" xfId="50414" xr:uid="{2830C611-4E12-4AE7-9526-41903E9F9290}"/>
    <cellStyle name="Currency 5 3 3 3 3 2 4" xfId="14994" xr:uid="{625D1CD5-1C3A-4FC5-9F66-6AB8A3C35C34}"/>
    <cellStyle name="Currency 5 3 3 3 3 2 5" xfId="28684" xr:uid="{4DB7D842-3CA3-4D8F-962E-1223D411CB04}"/>
    <cellStyle name="Currency 5 3 3 3 3 2 6" xfId="43568" xr:uid="{668FD1F1-9215-4E8E-917F-0E58F70A1803}"/>
    <cellStyle name="Currency 5 3 3 3 3 3" xfId="9858" xr:uid="{13787330-F2AC-4A03-A5E8-E7BE276C62B0}"/>
    <cellStyle name="Currency 5 3 3 3 3 3 2" xfId="23548" xr:uid="{F7C2FDA0-20BA-48AF-9260-11598AE183E7}"/>
    <cellStyle name="Currency 5 3 3 3 3 3 2 2" xfId="37240" xr:uid="{45B8D510-38A1-46CE-A150-28AC15689500}"/>
    <cellStyle name="Currency 5 3 3 3 3 3 2 3" xfId="52124" xr:uid="{FE2485F9-171B-4023-948C-F016D6E70769}"/>
    <cellStyle name="Currency 5 3 3 3 3 3 3" xfId="16704" xr:uid="{CC719043-3EC4-4C85-BB3E-BBCEC89B42FA}"/>
    <cellStyle name="Currency 5 3 3 3 3 3 4" xfId="30394" xr:uid="{225CFB08-7F72-48C7-A069-414C39A809AB}"/>
    <cellStyle name="Currency 5 3 3 3 3 3 5" xfId="45278" xr:uid="{AF825511-C227-4132-A59F-84803C245F16}"/>
    <cellStyle name="Currency 5 3 3 3 3 4" xfId="20126" xr:uid="{55A531C6-83CA-46A6-BB6F-4B036397F528}"/>
    <cellStyle name="Currency 5 3 3 3 3 4 2" xfId="33818" xr:uid="{9BA89B49-1786-4AF4-BE4C-B116B42E5AF0}"/>
    <cellStyle name="Currency 5 3 3 3 3 4 3" xfId="48702" xr:uid="{A2B25294-8E5D-4054-83CE-75B16D3719D4}"/>
    <cellStyle name="Currency 5 3 3 3 3 5" xfId="13282" xr:uid="{806AF8F9-5D33-4D08-BD03-4CBC865556AF}"/>
    <cellStyle name="Currency 5 3 3 3 3 6" xfId="26972" xr:uid="{B972A01B-2F7B-4C7C-9DB2-335697110ECA}"/>
    <cellStyle name="Currency 5 3 3 3 3 7" xfId="41856" xr:uid="{A792A393-D0D4-4DA3-ABC9-F224A05AF973}"/>
    <cellStyle name="Currency 5 3 3 3 4" xfId="6436" xr:uid="{A4B81DBA-5719-4CF6-8BD2-0CB6CF6954BB}"/>
    <cellStyle name="Currency 5 3 3 3 4 2" xfId="8149" xr:uid="{D3626A18-3177-4AEF-8625-AE97A8B9392B}"/>
    <cellStyle name="Currency 5 3 3 3 4 2 2" xfId="11571" xr:uid="{92D2E9D9-DFB9-4F4E-8258-E1D5BA2DFB98}"/>
    <cellStyle name="Currency 5 3 3 3 4 2 2 2" xfId="25261" xr:uid="{C0C73188-B37E-4983-8E40-844442047A09}"/>
    <cellStyle name="Currency 5 3 3 3 4 2 2 2 2" xfId="38953" xr:uid="{BF563E75-CFC6-4900-BBD2-ABCC9A874F91}"/>
    <cellStyle name="Currency 5 3 3 3 4 2 2 2 3" xfId="53837" xr:uid="{85EFCCAC-4F7A-44B5-8A94-C5E06CC3C8C6}"/>
    <cellStyle name="Currency 5 3 3 3 4 2 2 3" xfId="18417" xr:uid="{DF6D325E-633C-4ED3-918A-5D0E3908B372}"/>
    <cellStyle name="Currency 5 3 3 3 4 2 2 4" xfId="32107" xr:uid="{C989843D-9520-4986-BA32-2FF297047CC0}"/>
    <cellStyle name="Currency 5 3 3 3 4 2 2 5" xfId="46991" xr:uid="{35390402-94C0-42A3-8579-65B7F25E2FEB}"/>
    <cellStyle name="Currency 5 3 3 3 4 2 3" xfId="21839" xr:uid="{F56F534F-C94C-487D-BEFC-E4043CADE504}"/>
    <cellStyle name="Currency 5 3 3 3 4 2 3 2" xfId="35531" xr:uid="{C8452EA4-C9F5-4F30-BAFE-7AECCE289009}"/>
    <cellStyle name="Currency 5 3 3 3 4 2 3 3" xfId="50415" xr:uid="{9D1C510A-8C91-418D-862A-EB26BD912553}"/>
    <cellStyle name="Currency 5 3 3 3 4 2 4" xfId="14995" xr:uid="{4A2EB98E-D129-4ED1-AF88-FDCDCE6F2BA3}"/>
    <cellStyle name="Currency 5 3 3 3 4 2 5" xfId="28685" xr:uid="{9F9D1EA0-A130-433B-81EC-7B90C153A906}"/>
    <cellStyle name="Currency 5 3 3 3 4 2 6" xfId="43569" xr:uid="{AF7B4FF1-4C17-4827-811F-86559304B71F}"/>
    <cellStyle name="Currency 5 3 3 3 4 3" xfId="9859" xr:uid="{7CD1BBA0-2A0B-4792-BEFD-C74B416CD8E5}"/>
    <cellStyle name="Currency 5 3 3 3 4 3 2" xfId="23549" xr:uid="{8EC426DC-7D93-4698-BDBA-238CC31E5BCE}"/>
    <cellStyle name="Currency 5 3 3 3 4 3 2 2" xfId="37241" xr:uid="{6BBE1FFD-9B14-4940-9601-216325AF7B04}"/>
    <cellStyle name="Currency 5 3 3 3 4 3 2 3" xfId="52125" xr:uid="{BF858B14-25D3-4913-AA7E-06757AB2D55F}"/>
    <cellStyle name="Currency 5 3 3 3 4 3 3" xfId="16705" xr:uid="{A04E1289-14BF-42E1-B082-8ACA231E8BD1}"/>
    <cellStyle name="Currency 5 3 3 3 4 3 4" xfId="30395" xr:uid="{5290CBBB-70AB-429A-8B03-6F37F83B24FD}"/>
    <cellStyle name="Currency 5 3 3 3 4 3 5" xfId="45279" xr:uid="{1C863F63-CD79-480A-8F58-C0950EC23883}"/>
    <cellStyle name="Currency 5 3 3 3 4 4" xfId="20127" xr:uid="{284B82D8-B29C-4248-927B-BF59E997504E}"/>
    <cellStyle name="Currency 5 3 3 3 4 4 2" xfId="33819" xr:uid="{442E85E7-8A11-4DD4-92CD-19C0BD33E56B}"/>
    <cellStyle name="Currency 5 3 3 3 4 4 3" xfId="48703" xr:uid="{3283135A-68A1-46F5-881B-21947E077295}"/>
    <cellStyle name="Currency 5 3 3 3 4 5" xfId="13283" xr:uid="{0FCB339B-A3F0-400F-AC4A-387E300036F7}"/>
    <cellStyle name="Currency 5 3 3 3 4 6" xfId="26973" xr:uid="{19697BC3-4ACC-469B-9C2F-8AB829F4C7C0}"/>
    <cellStyle name="Currency 5 3 3 3 4 7" xfId="41857" xr:uid="{771A07B5-6DE5-45CB-9CD2-720A42FB177C}"/>
    <cellStyle name="Currency 5 3 3 3 5" xfId="8145" xr:uid="{326A545E-1DB5-4149-9EE0-F4145FA9D064}"/>
    <cellStyle name="Currency 5 3 3 3 5 2" xfId="11567" xr:uid="{17A8796E-A2A6-4FB2-91BF-6F00F2848391}"/>
    <cellStyle name="Currency 5 3 3 3 5 2 2" xfId="25257" xr:uid="{6CD7B139-D50F-45F6-8CB7-0ACF41380F47}"/>
    <cellStyle name="Currency 5 3 3 3 5 2 2 2" xfId="38949" xr:uid="{93E5A7E3-7A70-448C-8ACC-F8B0D21AF0C2}"/>
    <cellStyle name="Currency 5 3 3 3 5 2 2 3" xfId="53833" xr:uid="{7E2DCF7F-FB01-4017-8D09-DDD598210545}"/>
    <cellStyle name="Currency 5 3 3 3 5 2 3" xfId="18413" xr:uid="{D7B61C5C-78F7-4D0D-9CEC-FFE547BA822A}"/>
    <cellStyle name="Currency 5 3 3 3 5 2 4" xfId="32103" xr:uid="{3CE3492C-6EFB-4611-B528-A81A687C72F2}"/>
    <cellStyle name="Currency 5 3 3 3 5 2 5" xfId="46987" xr:uid="{A5340540-6A41-4CE0-A54F-E96053F2C58A}"/>
    <cellStyle name="Currency 5 3 3 3 5 3" xfId="21835" xr:uid="{B3CFA273-B5D9-453C-A438-A9920073DC50}"/>
    <cellStyle name="Currency 5 3 3 3 5 3 2" xfId="35527" xr:uid="{053DC1D5-F17D-4121-8383-872A38E5836A}"/>
    <cellStyle name="Currency 5 3 3 3 5 3 3" xfId="50411" xr:uid="{6FA14462-6AE4-4959-A6DD-6A8A18793BA1}"/>
    <cellStyle name="Currency 5 3 3 3 5 4" xfId="14991" xr:uid="{1B9728A8-C76F-4AA4-A807-3097F2AC9A6B}"/>
    <cellStyle name="Currency 5 3 3 3 5 5" xfId="28681" xr:uid="{0C701422-AA02-48EA-B6D0-D42FF9EB06B1}"/>
    <cellStyle name="Currency 5 3 3 3 5 6" xfId="43565" xr:uid="{6240A97C-FC96-4F41-AB2D-051F735991C8}"/>
    <cellStyle name="Currency 5 3 3 3 6" xfId="9855" xr:uid="{11497117-4E1F-499B-B5DB-326B2AD8C42B}"/>
    <cellStyle name="Currency 5 3 3 3 6 2" xfId="23545" xr:uid="{0EC6AD91-EEAA-4CC9-9806-26E61C2D6528}"/>
    <cellStyle name="Currency 5 3 3 3 6 2 2" xfId="37237" xr:uid="{EFD3036D-FD54-44B6-B4AF-58BBB778706B}"/>
    <cellStyle name="Currency 5 3 3 3 6 2 3" xfId="52121" xr:uid="{0F7F2894-DB85-4B6D-929A-AAFA4A63407B}"/>
    <cellStyle name="Currency 5 3 3 3 6 3" xfId="16701" xr:uid="{E10F0596-A47F-41E6-B745-31E1ED451892}"/>
    <cellStyle name="Currency 5 3 3 3 6 4" xfId="30391" xr:uid="{F6FA2382-80BA-4950-AC94-2E7C134C85B7}"/>
    <cellStyle name="Currency 5 3 3 3 6 5" xfId="45275" xr:uid="{5258B87D-55AB-4896-8967-E56BB094B049}"/>
    <cellStyle name="Currency 5 3 3 3 7" xfId="20123" xr:uid="{53A7DF8D-ACDB-42C1-895D-7882691D620C}"/>
    <cellStyle name="Currency 5 3 3 3 7 2" xfId="33815" xr:uid="{E8D0A0E7-BCCD-43CC-B953-EC3F6BDF6CF1}"/>
    <cellStyle name="Currency 5 3 3 3 7 3" xfId="48699" xr:uid="{6931D7EA-816E-40EF-BA4B-901065A88950}"/>
    <cellStyle name="Currency 5 3 3 3 8" xfId="13279" xr:uid="{37DD2401-12FC-4AD9-B39F-7CC49A35DE1B}"/>
    <cellStyle name="Currency 5 3 3 3 9" xfId="26969" xr:uid="{CECD6698-2F37-4CDF-AFAC-AE633086B444}"/>
    <cellStyle name="Currency 5 3 3 4" xfId="6437" xr:uid="{CB994398-FA24-41BE-8AFA-166355ED3A95}"/>
    <cellStyle name="Currency 5 3 3 4 2" xfId="6438" xr:uid="{108A3076-7E4C-4B2A-8A86-4DA7B0331B3B}"/>
    <cellStyle name="Currency 5 3 3 4 2 2" xfId="8151" xr:uid="{33092A84-0C47-487D-B36B-13974EA48CF4}"/>
    <cellStyle name="Currency 5 3 3 4 2 2 2" xfId="11573" xr:uid="{669FAD90-47E3-44E2-A6E4-8A98DFA45AED}"/>
    <cellStyle name="Currency 5 3 3 4 2 2 2 2" xfId="25263" xr:uid="{5E8F6592-F587-4063-99D8-97426B1C0BEE}"/>
    <cellStyle name="Currency 5 3 3 4 2 2 2 2 2" xfId="38955" xr:uid="{25516156-6A9F-4CDB-94BE-7B98E347A511}"/>
    <cellStyle name="Currency 5 3 3 4 2 2 2 2 3" xfId="53839" xr:uid="{06CD6EDE-9C24-4CCB-B53F-FBB5A3408B9E}"/>
    <cellStyle name="Currency 5 3 3 4 2 2 2 3" xfId="18419" xr:uid="{23E61320-EC5B-42E9-9996-7AAFF9E1E2B6}"/>
    <cellStyle name="Currency 5 3 3 4 2 2 2 4" xfId="32109" xr:uid="{C3A5ABA7-AB24-452D-8DEB-EF1E3EB89B8C}"/>
    <cellStyle name="Currency 5 3 3 4 2 2 2 5" xfId="46993" xr:uid="{1F18E86C-84D5-4C65-BC3C-401718ECEDDC}"/>
    <cellStyle name="Currency 5 3 3 4 2 2 3" xfId="21841" xr:uid="{87442090-9866-4F99-BE28-18A94A2F94BD}"/>
    <cellStyle name="Currency 5 3 3 4 2 2 3 2" xfId="35533" xr:uid="{F4FC1CF1-4F29-4165-B6F0-E0304F0F8074}"/>
    <cellStyle name="Currency 5 3 3 4 2 2 3 3" xfId="50417" xr:uid="{DE265629-9D22-4AA6-8568-0C863F6500C6}"/>
    <cellStyle name="Currency 5 3 3 4 2 2 4" xfId="14997" xr:uid="{60F5CF0E-ECB5-4366-8B28-7A9A22738F20}"/>
    <cellStyle name="Currency 5 3 3 4 2 2 5" xfId="28687" xr:uid="{1E43DAD8-6D63-4510-A203-86E9DDF92E39}"/>
    <cellStyle name="Currency 5 3 3 4 2 2 6" xfId="43571" xr:uid="{BE5CCACF-55DA-4C62-B95B-AB7FF90DA8B7}"/>
    <cellStyle name="Currency 5 3 3 4 2 3" xfId="9861" xr:uid="{0C2C8CCB-200D-47F3-8A1E-A9873D35A24D}"/>
    <cellStyle name="Currency 5 3 3 4 2 3 2" xfId="23551" xr:uid="{B86061A3-77EC-475B-8956-2F9864520E93}"/>
    <cellStyle name="Currency 5 3 3 4 2 3 2 2" xfId="37243" xr:uid="{17E3EAEC-42DF-4057-B5EB-08577B75D664}"/>
    <cellStyle name="Currency 5 3 3 4 2 3 2 3" xfId="52127" xr:uid="{2D840583-8741-48B7-957F-6863DE03FC89}"/>
    <cellStyle name="Currency 5 3 3 4 2 3 3" xfId="16707" xr:uid="{B4BF0432-419D-4BD6-85F2-101837704102}"/>
    <cellStyle name="Currency 5 3 3 4 2 3 4" xfId="30397" xr:uid="{2945B378-21DC-4EDB-B083-C410A1C3373A}"/>
    <cellStyle name="Currency 5 3 3 4 2 3 5" xfId="45281" xr:uid="{5BA5923E-E40F-4B00-AD74-BF49AA9F9AD6}"/>
    <cellStyle name="Currency 5 3 3 4 2 4" xfId="20129" xr:uid="{B8F6E0AA-81C4-458D-BC7F-4C09A62B4717}"/>
    <cellStyle name="Currency 5 3 3 4 2 4 2" xfId="33821" xr:uid="{C602AA41-BC73-41C2-B659-37D596126622}"/>
    <cellStyle name="Currency 5 3 3 4 2 4 3" xfId="48705" xr:uid="{5DA7EF9D-DDDD-48D1-A488-B9EEA0AC26F9}"/>
    <cellStyle name="Currency 5 3 3 4 2 5" xfId="13285" xr:uid="{43192C15-29DB-4330-81DC-13C834E44BD7}"/>
    <cellStyle name="Currency 5 3 3 4 2 6" xfId="26975" xr:uid="{C1BBAAD3-79F6-4998-93D6-062E402BFB50}"/>
    <cellStyle name="Currency 5 3 3 4 2 7" xfId="41859" xr:uid="{D1B906E4-1D0F-4DFA-8621-4C374E15A0BF}"/>
    <cellStyle name="Currency 5 3 3 4 3" xfId="8150" xr:uid="{0AFDA487-6162-45D1-B3CD-9E59C5EDE9F8}"/>
    <cellStyle name="Currency 5 3 3 4 3 2" xfId="11572" xr:uid="{A0960E10-9A69-4274-8DEE-FFEC0C4AC25E}"/>
    <cellStyle name="Currency 5 3 3 4 3 2 2" xfId="25262" xr:uid="{125BA56E-0588-49C7-AA03-87F91C63F7C2}"/>
    <cellStyle name="Currency 5 3 3 4 3 2 2 2" xfId="38954" xr:uid="{8BB88EB7-6D1A-401E-ABE6-9D3309DAB38B}"/>
    <cellStyle name="Currency 5 3 3 4 3 2 2 3" xfId="53838" xr:uid="{3BF47575-0D29-4F98-9EB7-3B727C3B510C}"/>
    <cellStyle name="Currency 5 3 3 4 3 2 3" xfId="18418" xr:uid="{8FB3F43C-E89D-400C-B0AA-03982039C047}"/>
    <cellStyle name="Currency 5 3 3 4 3 2 4" xfId="32108" xr:uid="{F7190335-22C6-4E29-BF64-B1A3089A49B2}"/>
    <cellStyle name="Currency 5 3 3 4 3 2 5" xfId="46992" xr:uid="{B9672542-A594-433E-8470-EE7CAFC50329}"/>
    <cellStyle name="Currency 5 3 3 4 3 3" xfId="21840" xr:uid="{FE975AE4-9CEE-4347-894F-3D70F3E042DD}"/>
    <cellStyle name="Currency 5 3 3 4 3 3 2" xfId="35532" xr:uid="{82D9978A-C439-4C1E-8A0A-4ED2AD280898}"/>
    <cellStyle name="Currency 5 3 3 4 3 3 3" xfId="50416" xr:uid="{F057250E-7406-4638-906B-9019804C9CB8}"/>
    <cellStyle name="Currency 5 3 3 4 3 4" xfId="14996" xr:uid="{4443BBAA-7C2B-41C9-808C-D30B6DBA414C}"/>
    <cellStyle name="Currency 5 3 3 4 3 5" xfId="28686" xr:uid="{FDE6EFED-4979-4D2B-A4EA-ABD80CAD41DB}"/>
    <cellStyle name="Currency 5 3 3 4 3 6" xfId="43570" xr:uid="{942FED58-1937-46B8-BBC2-0F95687CAEB7}"/>
    <cellStyle name="Currency 5 3 3 4 4" xfId="9860" xr:uid="{B4C0FAD0-7073-409C-B6C0-4FBC5EBC3D96}"/>
    <cellStyle name="Currency 5 3 3 4 4 2" xfId="23550" xr:uid="{BA4E093F-9272-4435-8214-E5950B5E6269}"/>
    <cellStyle name="Currency 5 3 3 4 4 2 2" xfId="37242" xr:uid="{42A1C303-B57A-43A0-88B6-53EB67589770}"/>
    <cellStyle name="Currency 5 3 3 4 4 2 3" xfId="52126" xr:uid="{AC221232-E321-439F-990E-508415FB7D08}"/>
    <cellStyle name="Currency 5 3 3 4 4 3" xfId="16706" xr:uid="{A996D67C-FC50-4377-9B6C-64943C100A1A}"/>
    <cellStyle name="Currency 5 3 3 4 4 4" xfId="30396" xr:uid="{82B70CC9-07E1-4E2A-A79F-F25E2A88E9DD}"/>
    <cellStyle name="Currency 5 3 3 4 4 5" xfId="45280" xr:uid="{330C1EBA-2AA4-4CBB-9F41-303B5D9CC903}"/>
    <cellStyle name="Currency 5 3 3 4 5" xfId="20128" xr:uid="{3A374ADD-77D7-4394-AA9D-C201B3770AB8}"/>
    <cellStyle name="Currency 5 3 3 4 5 2" xfId="33820" xr:uid="{D2210112-E02D-4F45-A1EB-2381B20038B2}"/>
    <cellStyle name="Currency 5 3 3 4 5 3" xfId="48704" xr:uid="{BB3988BF-B9CE-4997-BCB6-C2CC8969EA5F}"/>
    <cellStyle name="Currency 5 3 3 4 6" xfId="13284" xr:uid="{A7111493-A1D3-406E-837F-83B5CF121147}"/>
    <cellStyle name="Currency 5 3 3 4 7" xfId="26974" xr:uid="{F531298B-6F33-47F1-B7DF-14A21F32D1F9}"/>
    <cellStyle name="Currency 5 3 3 4 8" xfId="41858" xr:uid="{DADB382F-3597-4E43-A8DC-621D21021A0B}"/>
    <cellStyle name="Currency 5 3 3 5" xfId="6439" xr:uid="{1FE86723-7FD0-4F46-84AC-A29B04AAAF64}"/>
    <cellStyle name="Currency 5 3 3 5 2" xfId="8152" xr:uid="{2CD73690-3613-475F-9C95-E67E471F065B}"/>
    <cellStyle name="Currency 5 3 3 5 2 2" xfId="11574" xr:uid="{66669DDF-5D14-4D4D-9F9B-3B20263E6B72}"/>
    <cellStyle name="Currency 5 3 3 5 2 2 2" xfId="25264" xr:uid="{0064FBAE-D36D-4DA7-A8A1-468504871641}"/>
    <cellStyle name="Currency 5 3 3 5 2 2 2 2" xfId="38956" xr:uid="{4CEC5E77-8695-4864-B79D-53EC1DA02A98}"/>
    <cellStyle name="Currency 5 3 3 5 2 2 2 3" xfId="53840" xr:uid="{539F1234-2CE6-4717-BFA8-46B9EAC1A834}"/>
    <cellStyle name="Currency 5 3 3 5 2 2 3" xfId="18420" xr:uid="{E149F309-2C9B-4963-B342-E63EE78F8F53}"/>
    <cellStyle name="Currency 5 3 3 5 2 2 4" xfId="32110" xr:uid="{AD642DF1-9CC3-49CA-8E61-1E8BD3C24377}"/>
    <cellStyle name="Currency 5 3 3 5 2 2 5" xfId="46994" xr:uid="{23C627D1-C5ED-4229-8398-56570459ABFA}"/>
    <cellStyle name="Currency 5 3 3 5 2 3" xfId="21842" xr:uid="{1EACED8B-87B5-49E2-8EED-F05463E9A31C}"/>
    <cellStyle name="Currency 5 3 3 5 2 3 2" xfId="35534" xr:uid="{E7C07AF4-69F0-4F3E-BDDB-F0CC66EB99AF}"/>
    <cellStyle name="Currency 5 3 3 5 2 3 3" xfId="50418" xr:uid="{B601F486-CB36-4D11-B1B1-C4794F7A8AD9}"/>
    <cellStyle name="Currency 5 3 3 5 2 4" xfId="14998" xr:uid="{0FA84602-C12F-4CC9-8302-B77F7106A992}"/>
    <cellStyle name="Currency 5 3 3 5 2 5" xfId="28688" xr:uid="{CDF8DA15-4E11-467A-8648-A85FFF2B8C15}"/>
    <cellStyle name="Currency 5 3 3 5 2 6" xfId="43572" xr:uid="{62B696E1-D3AF-47C4-9DAA-BBD52FD1F002}"/>
    <cellStyle name="Currency 5 3 3 5 3" xfId="9862" xr:uid="{0A906F18-7064-4646-9F5A-C9A43915F0A6}"/>
    <cellStyle name="Currency 5 3 3 5 3 2" xfId="23552" xr:uid="{BDD1E07D-DA9D-47A9-BEE8-00D2EC43AB9B}"/>
    <cellStyle name="Currency 5 3 3 5 3 2 2" xfId="37244" xr:uid="{03E3C7FC-91D2-4E86-A1DC-05FFA657CAA3}"/>
    <cellStyle name="Currency 5 3 3 5 3 2 3" xfId="52128" xr:uid="{31C1FADA-D2B4-4ABD-9DFC-9A76206544B1}"/>
    <cellStyle name="Currency 5 3 3 5 3 3" xfId="16708" xr:uid="{C3B0C313-D470-48E0-9802-4B28048FBD62}"/>
    <cellStyle name="Currency 5 3 3 5 3 4" xfId="30398" xr:uid="{56A20155-96A6-4E66-BDD0-E080767A477D}"/>
    <cellStyle name="Currency 5 3 3 5 3 5" xfId="45282" xr:uid="{094139C1-495C-4EC1-AD50-A89529F2C770}"/>
    <cellStyle name="Currency 5 3 3 5 4" xfId="20130" xr:uid="{05F749CE-F586-4054-960E-DD2A9143BEE7}"/>
    <cellStyle name="Currency 5 3 3 5 4 2" xfId="33822" xr:uid="{AA82694B-5D16-42BD-9C53-9E07F6C83759}"/>
    <cellStyle name="Currency 5 3 3 5 4 3" xfId="48706" xr:uid="{5FC981DE-82F2-4330-83A4-7E7E362007B5}"/>
    <cellStyle name="Currency 5 3 3 5 5" xfId="13286" xr:uid="{8601241A-0EF7-4D92-A2FD-4711DEEB301F}"/>
    <cellStyle name="Currency 5 3 3 5 6" xfId="26976" xr:uid="{12B0461F-4BB8-46F9-8DB4-7431A1E4987D}"/>
    <cellStyle name="Currency 5 3 3 5 7" xfId="41860" xr:uid="{CA8DD522-EB84-4EC5-86C3-AAA5DDEFB279}"/>
    <cellStyle name="Currency 5 3 3 6" xfId="6440" xr:uid="{BB58F923-0BFF-466E-B8E3-BB267752563D}"/>
    <cellStyle name="Currency 5 3 3 6 2" xfId="8153" xr:uid="{5F04DEC3-AE6C-4513-9FCA-20ABCDA219D6}"/>
    <cellStyle name="Currency 5 3 3 6 2 2" xfId="11575" xr:uid="{45916F8D-FA79-4544-8304-0A484598FF86}"/>
    <cellStyle name="Currency 5 3 3 6 2 2 2" xfId="25265" xr:uid="{44852375-7BBE-4057-BC63-EAD93C3295F7}"/>
    <cellStyle name="Currency 5 3 3 6 2 2 2 2" xfId="38957" xr:uid="{80033638-B34D-4C42-8105-4F04A67689F5}"/>
    <cellStyle name="Currency 5 3 3 6 2 2 2 3" xfId="53841" xr:uid="{B2D572EF-0755-4820-81EF-DA1D98546FB2}"/>
    <cellStyle name="Currency 5 3 3 6 2 2 3" xfId="18421" xr:uid="{AE4BE0CC-47F9-452E-A17B-FCF4C24435E0}"/>
    <cellStyle name="Currency 5 3 3 6 2 2 4" xfId="32111" xr:uid="{BFC51309-9C9B-4D6F-9481-D68C37FD37CA}"/>
    <cellStyle name="Currency 5 3 3 6 2 2 5" xfId="46995" xr:uid="{44A4EA01-6745-4DFF-910A-09A6BD1E010D}"/>
    <cellStyle name="Currency 5 3 3 6 2 3" xfId="21843" xr:uid="{DA3F2DF9-E004-40D1-A1E5-CCF5FD3B728B}"/>
    <cellStyle name="Currency 5 3 3 6 2 3 2" xfId="35535" xr:uid="{1B786F6F-2D9B-4E4B-AE09-DCF3A16F2421}"/>
    <cellStyle name="Currency 5 3 3 6 2 3 3" xfId="50419" xr:uid="{0D980B58-13FE-4D99-A194-5BD67FC58591}"/>
    <cellStyle name="Currency 5 3 3 6 2 4" xfId="14999" xr:uid="{25B469C7-A1C0-4E30-9EB8-AE652313140A}"/>
    <cellStyle name="Currency 5 3 3 6 2 5" xfId="28689" xr:uid="{E586DF92-A296-4F5C-996C-FF9E5650F5FB}"/>
    <cellStyle name="Currency 5 3 3 6 2 6" xfId="43573" xr:uid="{115D9F66-D706-4D14-B87E-7CE7F125E8DB}"/>
    <cellStyle name="Currency 5 3 3 6 3" xfId="9863" xr:uid="{846553AA-6BF3-4551-B113-8194899F7622}"/>
    <cellStyle name="Currency 5 3 3 6 3 2" xfId="23553" xr:uid="{5C36F45D-F26E-4953-A54B-A2EE4A14EF14}"/>
    <cellStyle name="Currency 5 3 3 6 3 2 2" xfId="37245" xr:uid="{C064ACEC-3250-48C4-9C13-9C8CFCBECE29}"/>
    <cellStyle name="Currency 5 3 3 6 3 2 3" xfId="52129" xr:uid="{B020178E-BE46-423E-9336-098B108D0BCA}"/>
    <cellStyle name="Currency 5 3 3 6 3 3" xfId="16709" xr:uid="{A3E1E96E-FC9E-4CD7-A09F-AD2EE1A07249}"/>
    <cellStyle name="Currency 5 3 3 6 3 4" xfId="30399" xr:uid="{FB5C0A91-6E48-4BBE-B2D1-E911B0BB0845}"/>
    <cellStyle name="Currency 5 3 3 6 3 5" xfId="45283" xr:uid="{6441F91F-73B7-450A-A93D-8BC2D5E9902A}"/>
    <cellStyle name="Currency 5 3 3 6 4" xfId="20131" xr:uid="{43639EFC-8486-4E74-A506-22C4FE038FC7}"/>
    <cellStyle name="Currency 5 3 3 6 4 2" xfId="33823" xr:uid="{B190DEEB-DFDC-4145-9298-7216C1F9AF46}"/>
    <cellStyle name="Currency 5 3 3 6 4 3" xfId="48707" xr:uid="{8F31EEAD-4B54-4591-9544-5A19BBBCF55D}"/>
    <cellStyle name="Currency 5 3 3 6 5" xfId="13287" xr:uid="{6401D994-429F-4489-8667-5C7366EB3716}"/>
    <cellStyle name="Currency 5 3 3 6 6" xfId="26977" xr:uid="{9BC65C86-0FB6-49A8-86BC-48F91289E2B9}"/>
    <cellStyle name="Currency 5 3 3 6 7" xfId="41861" xr:uid="{0B9D9D56-F508-45B2-A121-62DBF5AECC7D}"/>
    <cellStyle name="Currency 5 3 3 7" xfId="8139" xr:uid="{B43FB867-6520-4332-A7FF-4A4A6A3EBE8B}"/>
    <cellStyle name="Currency 5 3 3 7 2" xfId="11561" xr:uid="{22FC9A5E-AECE-4B15-83E6-FF34DCE9913B}"/>
    <cellStyle name="Currency 5 3 3 7 2 2" xfId="25251" xr:uid="{22B5D971-DFE5-4872-A379-7E87A83B9F09}"/>
    <cellStyle name="Currency 5 3 3 7 2 2 2" xfId="38943" xr:uid="{F57AFF04-C6EE-4A34-A4EC-05E80C1D2956}"/>
    <cellStyle name="Currency 5 3 3 7 2 2 3" xfId="53827" xr:uid="{88C759DE-872B-46B5-B998-13366C24404E}"/>
    <cellStyle name="Currency 5 3 3 7 2 3" xfId="18407" xr:uid="{65B72C0F-C3B2-4255-81A1-6A3362A54346}"/>
    <cellStyle name="Currency 5 3 3 7 2 4" xfId="32097" xr:uid="{AC49F75F-A417-4E45-ABD7-CF7EF5C58265}"/>
    <cellStyle name="Currency 5 3 3 7 2 5" xfId="46981" xr:uid="{2652C52A-FDA9-41C4-95BB-482D52EBA4C1}"/>
    <cellStyle name="Currency 5 3 3 7 3" xfId="21829" xr:uid="{21F83743-CCDF-4091-94AC-25E3D6A47DE9}"/>
    <cellStyle name="Currency 5 3 3 7 3 2" xfId="35521" xr:uid="{446AC076-AA35-427F-8259-CEC9BAE84809}"/>
    <cellStyle name="Currency 5 3 3 7 3 3" xfId="50405" xr:uid="{3F9C4A12-62D8-4C2A-A04E-766B56AA4B1D}"/>
    <cellStyle name="Currency 5 3 3 7 4" xfId="14985" xr:uid="{C7CE23E7-2AB6-48D6-9D95-818B2B91777E}"/>
    <cellStyle name="Currency 5 3 3 7 5" xfId="28675" xr:uid="{BDC4DAFE-0616-443F-B923-7FC65C00D6A9}"/>
    <cellStyle name="Currency 5 3 3 7 6" xfId="43559" xr:uid="{BCAFCB69-5986-4702-83E5-95767954CCB7}"/>
    <cellStyle name="Currency 5 3 3 8" xfId="9849" xr:uid="{3BC6F4ED-2891-4573-94FE-BE4E1AAAC0D5}"/>
    <cellStyle name="Currency 5 3 3 8 2" xfId="23539" xr:uid="{DDE0D9B2-4461-4099-B7FF-401A8FA73D90}"/>
    <cellStyle name="Currency 5 3 3 8 2 2" xfId="37231" xr:uid="{A229F9D9-153A-4936-B7E3-CD534695A718}"/>
    <cellStyle name="Currency 5 3 3 8 2 3" xfId="52115" xr:uid="{FC54D0B4-4221-4325-B952-001EF086904D}"/>
    <cellStyle name="Currency 5 3 3 8 3" xfId="16695" xr:uid="{061D7C7C-E463-4178-A2F7-C390398AB984}"/>
    <cellStyle name="Currency 5 3 3 8 4" xfId="30385" xr:uid="{7F05BA72-34CF-48A5-9D2C-E76555F0E564}"/>
    <cellStyle name="Currency 5 3 3 8 5" xfId="45269" xr:uid="{D9F8031B-9A9B-4C16-A22B-A1FA81F19B82}"/>
    <cellStyle name="Currency 5 3 3 9" xfId="20117" xr:uid="{489DBEA5-B5F9-4E0C-85BD-D7D546A46EAF}"/>
    <cellStyle name="Currency 5 3 3 9 2" xfId="33809" xr:uid="{E909AE06-E30E-4EB0-A3E4-DE1FDAC0B1DE}"/>
    <cellStyle name="Currency 5 3 3 9 3" xfId="48693" xr:uid="{3781BB80-EA0C-44E3-9C88-88588DE12813}"/>
    <cellStyle name="Currency 5 3 4" xfId="6441" xr:uid="{979D48DB-E083-455D-8CE3-201703D0B537}"/>
    <cellStyle name="Currency 5 3 4 10" xfId="13288" xr:uid="{6275E4A0-EEE1-459D-8648-A07AFEC38477}"/>
    <cellStyle name="Currency 5 3 4 11" xfId="26978" xr:uid="{D345CB7F-0C06-407F-8A43-97BB64A2F77D}"/>
    <cellStyle name="Currency 5 3 4 12" xfId="41862" xr:uid="{569A05ED-EA5E-4CBD-B8B2-BEF5598E703D}"/>
    <cellStyle name="Currency 5 3 4 2" xfId="6442" xr:uid="{4AD28BA0-2010-41E3-B48B-A32C3A710B64}"/>
    <cellStyle name="Currency 5 3 4 2 10" xfId="41863" xr:uid="{F9747256-565C-4019-AB98-398A4AFF9B1F}"/>
    <cellStyle name="Currency 5 3 4 2 2" xfId="6443" xr:uid="{55CDEC77-B912-44CA-9ADE-2A4320EC05CF}"/>
    <cellStyle name="Currency 5 3 4 2 2 2" xfId="6444" xr:uid="{78933916-3385-4025-BFB5-9BA282B01460}"/>
    <cellStyle name="Currency 5 3 4 2 2 2 2" xfId="8157" xr:uid="{7D73163D-50A3-4A0E-BE97-6A71011F32F5}"/>
    <cellStyle name="Currency 5 3 4 2 2 2 2 2" xfId="11579" xr:uid="{7D448D58-A70E-4382-A82A-290921DF7362}"/>
    <cellStyle name="Currency 5 3 4 2 2 2 2 2 2" xfId="25269" xr:uid="{46E0A301-3CA4-4F42-88A2-1634BC816C76}"/>
    <cellStyle name="Currency 5 3 4 2 2 2 2 2 2 2" xfId="38961" xr:uid="{9092662C-280E-4F64-A59B-35908680DC67}"/>
    <cellStyle name="Currency 5 3 4 2 2 2 2 2 2 3" xfId="53845" xr:uid="{EF56851E-7888-4190-A84C-63AE679BAC4E}"/>
    <cellStyle name="Currency 5 3 4 2 2 2 2 2 3" xfId="18425" xr:uid="{8C58CED9-6721-409E-8E95-E641F50CDDF8}"/>
    <cellStyle name="Currency 5 3 4 2 2 2 2 2 4" xfId="32115" xr:uid="{6B528F6D-4AAF-41B1-8AA4-7CF18FB73ED1}"/>
    <cellStyle name="Currency 5 3 4 2 2 2 2 2 5" xfId="46999" xr:uid="{6643804E-23BD-41CC-88F8-478DE4800062}"/>
    <cellStyle name="Currency 5 3 4 2 2 2 2 3" xfId="21847" xr:uid="{BAE38E24-F2C8-40E0-B5A7-216B7BB8ED60}"/>
    <cellStyle name="Currency 5 3 4 2 2 2 2 3 2" xfId="35539" xr:uid="{480449A4-2191-448C-8C47-9943CB53BB0B}"/>
    <cellStyle name="Currency 5 3 4 2 2 2 2 3 3" xfId="50423" xr:uid="{F580663B-B7BF-4FCD-A97E-A82D602E5AA0}"/>
    <cellStyle name="Currency 5 3 4 2 2 2 2 4" xfId="15003" xr:uid="{6EEE0233-5484-41EE-8BAB-70B87889E1AF}"/>
    <cellStyle name="Currency 5 3 4 2 2 2 2 5" xfId="28693" xr:uid="{4E224DD6-1063-4B57-A246-24421577D20B}"/>
    <cellStyle name="Currency 5 3 4 2 2 2 2 6" xfId="43577" xr:uid="{ED85EBF4-3B76-4E31-A1C3-037F3B66F305}"/>
    <cellStyle name="Currency 5 3 4 2 2 2 3" xfId="9867" xr:uid="{38B15DDC-6702-4CF2-B5E3-D455E7E20CF0}"/>
    <cellStyle name="Currency 5 3 4 2 2 2 3 2" xfId="23557" xr:uid="{B183A8B3-2E20-4C6A-994C-A1F04EFCC06F}"/>
    <cellStyle name="Currency 5 3 4 2 2 2 3 2 2" xfId="37249" xr:uid="{A4A030E3-E5AE-484D-B4A2-8482A72838CC}"/>
    <cellStyle name="Currency 5 3 4 2 2 2 3 2 3" xfId="52133" xr:uid="{5FBCEA14-6DE2-4FF8-9FFE-CB0B253C5FB7}"/>
    <cellStyle name="Currency 5 3 4 2 2 2 3 3" xfId="16713" xr:uid="{AB6790BB-FCCB-4904-86DB-46D0FDF898B8}"/>
    <cellStyle name="Currency 5 3 4 2 2 2 3 4" xfId="30403" xr:uid="{805168DC-8E3D-4AB3-94FA-6CE3D2EB7C63}"/>
    <cellStyle name="Currency 5 3 4 2 2 2 3 5" xfId="45287" xr:uid="{34F5AD33-6136-4B7D-8718-871C8F70E6C1}"/>
    <cellStyle name="Currency 5 3 4 2 2 2 4" xfId="20135" xr:uid="{5E7E049C-805D-4BEE-BB00-3B1A8D1C5811}"/>
    <cellStyle name="Currency 5 3 4 2 2 2 4 2" xfId="33827" xr:uid="{87961EB0-2796-4E49-9623-AAFD1EE8098C}"/>
    <cellStyle name="Currency 5 3 4 2 2 2 4 3" xfId="48711" xr:uid="{E2839210-525E-4A41-99B6-77B6D1EEFB9D}"/>
    <cellStyle name="Currency 5 3 4 2 2 2 5" xfId="13291" xr:uid="{DF4DBE2D-26E3-4D8C-AD44-9138BF3C0553}"/>
    <cellStyle name="Currency 5 3 4 2 2 2 6" xfId="26981" xr:uid="{EE226552-A885-4CD6-962E-4F467CFB34BA}"/>
    <cellStyle name="Currency 5 3 4 2 2 2 7" xfId="41865" xr:uid="{16C72C94-20B6-46CA-A6AF-A546ABE1D091}"/>
    <cellStyle name="Currency 5 3 4 2 2 3" xfId="8156" xr:uid="{1F5154FC-823E-405B-AFE8-B9D03AB31AFD}"/>
    <cellStyle name="Currency 5 3 4 2 2 3 2" xfId="11578" xr:uid="{BCF2AC42-67C9-4541-941C-08A1266A6365}"/>
    <cellStyle name="Currency 5 3 4 2 2 3 2 2" xfId="25268" xr:uid="{3124D7FB-D684-4143-97F2-D9DA1F333B05}"/>
    <cellStyle name="Currency 5 3 4 2 2 3 2 2 2" xfId="38960" xr:uid="{21804280-DFD9-4EBA-9376-4C6B36F42677}"/>
    <cellStyle name="Currency 5 3 4 2 2 3 2 2 3" xfId="53844" xr:uid="{74EC8209-F827-46BC-BCE0-636CE6411EF2}"/>
    <cellStyle name="Currency 5 3 4 2 2 3 2 3" xfId="18424" xr:uid="{A56B2E99-C842-4421-82B3-9DF42ADDD1CC}"/>
    <cellStyle name="Currency 5 3 4 2 2 3 2 4" xfId="32114" xr:uid="{31EB951F-2B3B-4C7B-B03C-7CCD028AC058}"/>
    <cellStyle name="Currency 5 3 4 2 2 3 2 5" xfId="46998" xr:uid="{A63D0EFE-0C53-42DE-9139-B09DD3C2A4B7}"/>
    <cellStyle name="Currency 5 3 4 2 2 3 3" xfId="21846" xr:uid="{B94D1ACD-B9C5-4773-8651-F2BBDE179C3F}"/>
    <cellStyle name="Currency 5 3 4 2 2 3 3 2" xfId="35538" xr:uid="{72F0702D-81C2-4062-BB48-75F12EC01BBB}"/>
    <cellStyle name="Currency 5 3 4 2 2 3 3 3" xfId="50422" xr:uid="{6B5EA699-D0AD-43C2-A03D-513AEA67C250}"/>
    <cellStyle name="Currency 5 3 4 2 2 3 4" xfId="15002" xr:uid="{F98C1EEC-BE62-454E-9E3A-EEA4AB6CACA0}"/>
    <cellStyle name="Currency 5 3 4 2 2 3 5" xfId="28692" xr:uid="{883CA615-A3E3-4895-9949-0A24AFAD6247}"/>
    <cellStyle name="Currency 5 3 4 2 2 3 6" xfId="43576" xr:uid="{8B299E46-3D17-4E8C-8EB4-A83395B15C72}"/>
    <cellStyle name="Currency 5 3 4 2 2 4" xfId="9866" xr:uid="{E2B38664-0B2E-4E17-A128-DD714F4A8467}"/>
    <cellStyle name="Currency 5 3 4 2 2 4 2" xfId="23556" xr:uid="{3FEF33D4-D4A3-4005-BFC3-98CB00533F33}"/>
    <cellStyle name="Currency 5 3 4 2 2 4 2 2" xfId="37248" xr:uid="{C88EB12D-5432-40BF-A0F2-6D2A31914F7E}"/>
    <cellStyle name="Currency 5 3 4 2 2 4 2 3" xfId="52132" xr:uid="{DB70A028-172C-438F-8E55-6B035A2B78D8}"/>
    <cellStyle name="Currency 5 3 4 2 2 4 3" xfId="16712" xr:uid="{95DBED16-9A6A-41BB-A4C1-5C82F91E3DA3}"/>
    <cellStyle name="Currency 5 3 4 2 2 4 4" xfId="30402" xr:uid="{8D7BC1C3-162F-4FC2-982B-D576823F5A64}"/>
    <cellStyle name="Currency 5 3 4 2 2 4 5" xfId="45286" xr:uid="{A234F715-5577-4FBF-B08A-5053E474103C}"/>
    <cellStyle name="Currency 5 3 4 2 2 5" xfId="20134" xr:uid="{D3854E01-7C16-482C-9E36-F86EE43048E6}"/>
    <cellStyle name="Currency 5 3 4 2 2 5 2" xfId="33826" xr:uid="{44C57B5D-80F6-4868-81AA-9786B254CDFC}"/>
    <cellStyle name="Currency 5 3 4 2 2 5 3" xfId="48710" xr:uid="{7400B6CD-0007-4349-BE63-1ADF57AF5E14}"/>
    <cellStyle name="Currency 5 3 4 2 2 6" xfId="13290" xr:uid="{AE279BF3-A58D-4F80-8EF3-B84DD82C0F6C}"/>
    <cellStyle name="Currency 5 3 4 2 2 7" xfId="26980" xr:uid="{2FE8FBB2-0392-4B43-9DB9-F1AB488926BA}"/>
    <cellStyle name="Currency 5 3 4 2 2 8" xfId="41864" xr:uid="{BF77648E-9F75-4A30-AD87-087EF4BC33C1}"/>
    <cellStyle name="Currency 5 3 4 2 3" xfId="6445" xr:uid="{AB913457-65AB-43EA-91A8-35920D7F1809}"/>
    <cellStyle name="Currency 5 3 4 2 3 2" xfId="8158" xr:uid="{84D51D23-7A0A-43A9-BAC3-0830FDB28AD7}"/>
    <cellStyle name="Currency 5 3 4 2 3 2 2" xfId="11580" xr:uid="{E476E76E-E0FC-42FF-897B-6E34529F6668}"/>
    <cellStyle name="Currency 5 3 4 2 3 2 2 2" xfId="25270" xr:uid="{F6168AA0-27FD-4F66-BB39-56ED6052F3A8}"/>
    <cellStyle name="Currency 5 3 4 2 3 2 2 2 2" xfId="38962" xr:uid="{9F761471-A130-4E7F-AD74-230E929D8783}"/>
    <cellStyle name="Currency 5 3 4 2 3 2 2 2 3" xfId="53846" xr:uid="{8464B23C-F601-4965-8DD9-21145CC9AAC8}"/>
    <cellStyle name="Currency 5 3 4 2 3 2 2 3" xfId="18426" xr:uid="{74EF0610-D49B-4604-ABE2-F1BF009B1929}"/>
    <cellStyle name="Currency 5 3 4 2 3 2 2 4" xfId="32116" xr:uid="{5526D621-0185-47D3-9B60-6E306AA23F17}"/>
    <cellStyle name="Currency 5 3 4 2 3 2 2 5" xfId="47000" xr:uid="{5FD98D3B-11E2-4579-9598-698332368E60}"/>
    <cellStyle name="Currency 5 3 4 2 3 2 3" xfId="21848" xr:uid="{8D7F447B-A99C-4961-9975-3393731BC167}"/>
    <cellStyle name="Currency 5 3 4 2 3 2 3 2" xfId="35540" xr:uid="{038CD8E8-09C0-4FC7-A132-BF0743741756}"/>
    <cellStyle name="Currency 5 3 4 2 3 2 3 3" xfId="50424" xr:uid="{9B05EA42-8E33-4DDD-AE6C-215294C0EBDD}"/>
    <cellStyle name="Currency 5 3 4 2 3 2 4" xfId="15004" xr:uid="{EF5E4650-D1FB-4EE0-BBB1-07A4736B64F0}"/>
    <cellStyle name="Currency 5 3 4 2 3 2 5" xfId="28694" xr:uid="{983D5015-8D77-4D23-BC8A-245E38B2A466}"/>
    <cellStyle name="Currency 5 3 4 2 3 2 6" xfId="43578" xr:uid="{A4BE1703-2E68-4186-88B4-A7E3246189AD}"/>
    <cellStyle name="Currency 5 3 4 2 3 3" xfId="9868" xr:uid="{C5D426CD-CEC1-4E05-A1D0-87569FE257C0}"/>
    <cellStyle name="Currency 5 3 4 2 3 3 2" xfId="23558" xr:uid="{0F59876C-E2B2-4C16-BA2D-E1FA2636CFEE}"/>
    <cellStyle name="Currency 5 3 4 2 3 3 2 2" xfId="37250" xr:uid="{868775B9-8F69-494D-97BF-028A1BA29F84}"/>
    <cellStyle name="Currency 5 3 4 2 3 3 2 3" xfId="52134" xr:uid="{386064FC-B09B-4114-9269-0CAFD9C7E338}"/>
    <cellStyle name="Currency 5 3 4 2 3 3 3" xfId="16714" xr:uid="{A803B45D-AEC4-4422-B7E3-648D42AA894B}"/>
    <cellStyle name="Currency 5 3 4 2 3 3 4" xfId="30404" xr:uid="{0836C723-1AE1-4833-A530-8115B9417CD8}"/>
    <cellStyle name="Currency 5 3 4 2 3 3 5" xfId="45288" xr:uid="{D0C643A7-0091-45E7-B7BE-C11758231509}"/>
    <cellStyle name="Currency 5 3 4 2 3 4" xfId="20136" xr:uid="{7BDC34BF-2742-4258-9428-83ECEF38FE77}"/>
    <cellStyle name="Currency 5 3 4 2 3 4 2" xfId="33828" xr:uid="{F3AC4D4A-68E8-4936-A9B7-155073B80894}"/>
    <cellStyle name="Currency 5 3 4 2 3 4 3" xfId="48712" xr:uid="{7C20A58B-711B-4422-A51F-FB0E8AA862E3}"/>
    <cellStyle name="Currency 5 3 4 2 3 5" xfId="13292" xr:uid="{26F457DB-3DAA-428C-A2F2-326883605539}"/>
    <cellStyle name="Currency 5 3 4 2 3 6" xfId="26982" xr:uid="{1C2E5057-0D44-4196-B5C1-04BA444555CB}"/>
    <cellStyle name="Currency 5 3 4 2 3 7" xfId="41866" xr:uid="{F00F6A06-AB78-43D9-9F6A-530542C26466}"/>
    <cellStyle name="Currency 5 3 4 2 4" xfId="6446" xr:uid="{3E4CD4A7-0D30-4D70-9F5E-2D009668A73A}"/>
    <cellStyle name="Currency 5 3 4 2 4 2" xfId="8159" xr:uid="{DF26F2D2-0A66-4002-9B1D-EAC5B766ACEF}"/>
    <cellStyle name="Currency 5 3 4 2 4 2 2" xfId="11581" xr:uid="{55172721-3586-4AF8-AE2C-B6DC618741FD}"/>
    <cellStyle name="Currency 5 3 4 2 4 2 2 2" xfId="25271" xr:uid="{F620204C-248D-4939-B50C-419E96F01BF0}"/>
    <cellStyle name="Currency 5 3 4 2 4 2 2 2 2" xfId="38963" xr:uid="{E13967F9-AECF-48DD-AC1B-6520A2C29769}"/>
    <cellStyle name="Currency 5 3 4 2 4 2 2 2 3" xfId="53847" xr:uid="{7A3D260A-FAFF-4BF2-A172-B317EE83C3C9}"/>
    <cellStyle name="Currency 5 3 4 2 4 2 2 3" xfId="18427" xr:uid="{00E33C3E-8DD1-427E-81EC-E18EBE847FF6}"/>
    <cellStyle name="Currency 5 3 4 2 4 2 2 4" xfId="32117" xr:uid="{5D715E41-A989-4427-9696-ACD3A0D71FF2}"/>
    <cellStyle name="Currency 5 3 4 2 4 2 2 5" xfId="47001" xr:uid="{B60B8010-5D61-4E80-A960-A7CE5831C443}"/>
    <cellStyle name="Currency 5 3 4 2 4 2 3" xfId="21849" xr:uid="{0B0B22A8-590E-4AAC-A0BC-5DADA9BB9889}"/>
    <cellStyle name="Currency 5 3 4 2 4 2 3 2" xfId="35541" xr:uid="{9B7CC00E-BF74-4E12-89E0-8A09C17FCE69}"/>
    <cellStyle name="Currency 5 3 4 2 4 2 3 3" xfId="50425" xr:uid="{BE6D5DD2-D63B-4777-8214-1CD1ADFB6A7D}"/>
    <cellStyle name="Currency 5 3 4 2 4 2 4" xfId="15005" xr:uid="{3E9325CE-1ED9-4288-9F76-3F5A41AA9292}"/>
    <cellStyle name="Currency 5 3 4 2 4 2 5" xfId="28695" xr:uid="{75BCD588-2679-444C-B8B3-F663E5C73A81}"/>
    <cellStyle name="Currency 5 3 4 2 4 2 6" xfId="43579" xr:uid="{5DBC5372-95BB-4482-BC45-8A0C134A0EAF}"/>
    <cellStyle name="Currency 5 3 4 2 4 3" xfId="9869" xr:uid="{F041597C-8171-46CE-B432-AAED41888B0B}"/>
    <cellStyle name="Currency 5 3 4 2 4 3 2" xfId="23559" xr:uid="{73E28CD9-1C28-4ECE-B377-794E9E67DCFF}"/>
    <cellStyle name="Currency 5 3 4 2 4 3 2 2" xfId="37251" xr:uid="{8D9C3275-5B35-4A2C-96BE-F2FE8354FE86}"/>
    <cellStyle name="Currency 5 3 4 2 4 3 2 3" xfId="52135" xr:uid="{5B5907E2-AB4F-49CE-BA71-FDB31B36417E}"/>
    <cellStyle name="Currency 5 3 4 2 4 3 3" xfId="16715" xr:uid="{DF3837E5-F497-43B3-83D8-0326515529B1}"/>
    <cellStyle name="Currency 5 3 4 2 4 3 4" xfId="30405" xr:uid="{A3BD19BB-3FF0-4446-9AD9-D2352C5FB47D}"/>
    <cellStyle name="Currency 5 3 4 2 4 3 5" xfId="45289" xr:uid="{F19E171B-6744-41EB-8D2D-6C674DE724D6}"/>
    <cellStyle name="Currency 5 3 4 2 4 4" xfId="20137" xr:uid="{0178E491-BB88-45C1-AC06-651B67811A8E}"/>
    <cellStyle name="Currency 5 3 4 2 4 4 2" xfId="33829" xr:uid="{B0A97EC2-DF11-426A-AC2D-C3B2D3BA18A5}"/>
    <cellStyle name="Currency 5 3 4 2 4 4 3" xfId="48713" xr:uid="{A8575699-EAC1-4D02-A15C-C1CFDA034856}"/>
    <cellStyle name="Currency 5 3 4 2 4 5" xfId="13293" xr:uid="{BD10F753-830C-4A80-98BC-F854B640EB83}"/>
    <cellStyle name="Currency 5 3 4 2 4 6" xfId="26983" xr:uid="{207C3D9B-8CD0-4823-BE32-F036B2297515}"/>
    <cellStyle name="Currency 5 3 4 2 4 7" xfId="41867" xr:uid="{69D3E6D1-C5A7-41F3-A7C0-2A2A7515A83D}"/>
    <cellStyle name="Currency 5 3 4 2 5" xfId="8155" xr:uid="{B1EEFD5E-45EE-4F28-9349-E67F78A1934D}"/>
    <cellStyle name="Currency 5 3 4 2 5 2" xfId="11577" xr:uid="{33AC657A-C0D7-49FB-BC11-3D0BB4916DAB}"/>
    <cellStyle name="Currency 5 3 4 2 5 2 2" xfId="25267" xr:uid="{3367F0CB-317F-4720-BB1A-80F951CA52F3}"/>
    <cellStyle name="Currency 5 3 4 2 5 2 2 2" xfId="38959" xr:uid="{1CE30F44-F9C4-4FF5-9104-6B22D1259AF1}"/>
    <cellStyle name="Currency 5 3 4 2 5 2 2 3" xfId="53843" xr:uid="{76F0B5EE-6BEE-446A-8DDA-39D8778BC499}"/>
    <cellStyle name="Currency 5 3 4 2 5 2 3" xfId="18423" xr:uid="{32997195-F865-4D41-8332-5F421E59195C}"/>
    <cellStyle name="Currency 5 3 4 2 5 2 4" xfId="32113" xr:uid="{384F0C8E-C6B7-475F-9E0C-8B52B18AB57A}"/>
    <cellStyle name="Currency 5 3 4 2 5 2 5" xfId="46997" xr:uid="{F133C752-B4D8-42C9-96B1-C2C485774243}"/>
    <cellStyle name="Currency 5 3 4 2 5 3" xfId="21845" xr:uid="{4A8B4658-0951-4BA3-9B95-91722D00A1E1}"/>
    <cellStyle name="Currency 5 3 4 2 5 3 2" xfId="35537" xr:uid="{65AC5205-0BD1-4705-99FB-8A9EA6067E90}"/>
    <cellStyle name="Currency 5 3 4 2 5 3 3" xfId="50421" xr:uid="{F7DE6CB5-53E5-4EFF-B809-679DA1FB70F8}"/>
    <cellStyle name="Currency 5 3 4 2 5 4" xfId="15001" xr:uid="{D63640E1-3FA6-4C79-8B69-39B9063E592C}"/>
    <cellStyle name="Currency 5 3 4 2 5 5" xfId="28691" xr:uid="{51ECA7DF-EE06-4FC4-82D9-4E34866F5849}"/>
    <cellStyle name="Currency 5 3 4 2 5 6" xfId="43575" xr:uid="{A926CA00-6613-4E5D-A734-9F9621228D4B}"/>
    <cellStyle name="Currency 5 3 4 2 6" xfId="9865" xr:uid="{403B0CB7-01E3-4BB5-AFDF-FB4ED7653591}"/>
    <cellStyle name="Currency 5 3 4 2 6 2" xfId="23555" xr:uid="{AD6D60A5-0F4A-473D-8F6E-DEFA2CD92FAB}"/>
    <cellStyle name="Currency 5 3 4 2 6 2 2" xfId="37247" xr:uid="{EA5F4F55-17FB-4E70-B938-6B087BDA8EA7}"/>
    <cellStyle name="Currency 5 3 4 2 6 2 3" xfId="52131" xr:uid="{5803813B-AB5E-4B7B-9081-071150F07A6B}"/>
    <cellStyle name="Currency 5 3 4 2 6 3" xfId="16711" xr:uid="{57541F84-6E16-41D9-99A7-913FD317EBDF}"/>
    <cellStyle name="Currency 5 3 4 2 6 4" xfId="30401" xr:uid="{BB47E794-3C1B-4A1C-A22C-B5C5B957D48C}"/>
    <cellStyle name="Currency 5 3 4 2 6 5" xfId="45285" xr:uid="{239F5D76-B852-4195-A58E-21B61F57ED66}"/>
    <cellStyle name="Currency 5 3 4 2 7" xfId="20133" xr:uid="{70D39BD2-364E-4EC0-AB64-93AADFFAEE0F}"/>
    <cellStyle name="Currency 5 3 4 2 7 2" xfId="33825" xr:uid="{D4514178-B8EC-44C1-BF16-734192F023EA}"/>
    <cellStyle name="Currency 5 3 4 2 7 3" xfId="48709" xr:uid="{7B7B8DCE-7147-4D7F-85F7-88192BAB5C41}"/>
    <cellStyle name="Currency 5 3 4 2 8" xfId="13289" xr:uid="{6EEFD59F-BA4C-4346-9DBC-18ABDE46F3B7}"/>
    <cellStyle name="Currency 5 3 4 2 9" xfId="26979" xr:uid="{FAFCF4B3-CC3C-46EF-A9F6-FD225E7D1BF8}"/>
    <cellStyle name="Currency 5 3 4 3" xfId="6447" xr:uid="{D69E6CA1-094E-4872-8DC6-03F48B003744}"/>
    <cellStyle name="Currency 5 3 4 3 10" xfId="41868" xr:uid="{87E408FE-BBE0-459D-BDEA-BA28E798E17E}"/>
    <cellStyle name="Currency 5 3 4 3 2" xfId="6448" xr:uid="{6448B807-B208-4319-A1F0-5B4EA36EA56F}"/>
    <cellStyle name="Currency 5 3 4 3 2 2" xfId="6449" xr:uid="{0CA99E63-2EDA-4CDB-94A5-6CE81CF93650}"/>
    <cellStyle name="Currency 5 3 4 3 2 2 2" xfId="8162" xr:uid="{22C55CB7-EE88-4E31-9E88-BBEF70B73913}"/>
    <cellStyle name="Currency 5 3 4 3 2 2 2 2" xfId="11584" xr:uid="{741CD775-FEB6-4933-ABDB-2CAB0AC130C7}"/>
    <cellStyle name="Currency 5 3 4 3 2 2 2 2 2" xfId="25274" xr:uid="{FCF8EBFC-1844-4A74-B24E-71407F97994D}"/>
    <cellStyle name="Currency 5 3 4 3 2 2 2 2 2 2" xfId="38966" xr:uid="{7B298C01-C333-46BE-808E-61339819449C}"/>
    <cellStyle name="Currency 5 3 4 3 2 2 2 2 2 3" xfId="53850" xr:uid="{B609A8CE-4414-48A4-9B09-9841C64BDD38}"/>
    <cellStyle name="Currency 5 3 4 3 2 2 2 2 3" xfId="18430" xr:uid="{2F3F5B72-C02A-4452-927D-D75490AA9351}"/>
    <cellStyle name="Currency 5 3 4 3 2 2 2 2 4" xfId="32120" xr:uid="{3300ECB7-3468-4618-908B-121F039ED456}"/>
    <cellStyle name="Currency 5 3 4 3 2 2 2 2 5" xfId="47004" xr:uid="{3C9486E0-A1E2-490A-A16E-5424DEA94F32}"/>
    <cellStyle name="Currency 5 3 4 3 2 2 2 3" xfId="21852" xr:uid="{FAD99AED-E805-4F27-A11F-96B8B5AC8E18}"/>
    <cellStyle name="Currency 5 3 4 3 2 2 2 3 2" xfId="35544" xr:uid="{A2AD94C3-7A1D-4412-A679-E2D1C29656F2}"/>
    <cellStyle name="Currency 5 3 4 3 2 2 2 3 3" xfId="50428" xr:uid="{A933FF26-4D4E-40F2-9C7E-8F473D63C1E1}"/>
    <cellStyle name="Currency 5 3 4 3 2 2 2 4" xfId="15008" xr:uid="{E899A5E4-91C1-49E4-86A1-79C3A93608B4}"/>
    <cellStyle name="Currency 5 3 4 3 2 2 2 5" xfId="28698" xr:uid="{F8430177-9335-460A-8919-DE7190FC2601}"/>
    <cellStyle name="Currency 5 3 4 3 2 2 2 6" xfId="43582" xr:uid="{295F358A-9566-4632-9CB3-1241F2BBC22E}"/>
    <cellStyle name="Currency 5 3 4 3 2 2 3" xfId="9872" xr:uid="{3D0C2349-0E13-4CB9-9EFF-E4F378922264}"/>
    <cellStyle name="Currency 5 3 4 3 2 2 3 2" xfId="23562" xr:uid="{378CE39A-F711-40FA-8E4A-96FEF1F35237}"/>
    <cellStyle name="Currency 5 3 4 3 2 2 3 2 2" xfId="37254" xr:uid="{ED6FF2C3-8A57-4460-A805-444B746BBF82}"/>
    <cellStyle name="Currency 5 3 4 3 2 2 3 2 3" xfId="52138" xr:uid="{2D4300AE-0FED-459A-A111-0334ED2FDF97}"/>
    <cellStyle name="Currency 5 3 4 3 2 2 3 3" xfId="16718" xr:uid="{AE78D821-66DF-4CEB-9637-EEBBF82F3236}"/>
    <cellStyle name="Currency 5 3 4 3 2 2 3 4" xfId="30408" xr:uid="{70496ABD-921D-4AA3-8526-8FFE24D29B53}"/>
    <cellStyle name="Currency 5 3 4 3 2 2 3 5" xfId="45292" xr:uid="{5EE122FB-96D8-4D6E-BF9F-DC922DFACEBD}"/>
    <cellStyle name="Currency 5 3 4 3 2 2 4" xfId="20140" xr:uid="{66943E52-51B4-41BF-AD9A-9C127EF108EC}"/>
    <cellStyle name="Currency 5 3 4 3 2 2 4 2" xfId="33832" xr:uid="{02CDDBFD-1E9A-4A5F-A9AD-1DE6CCED7691}"/>
    <cellStyle name="Currency 5 3 4 3 2 2 4 3" xfId="48716" xr:uid="{1C23E535-207C-477C-AC53-30427C559F4A}"/>
    <cellStyle name="Currency 5 3 4 3 2 2 5" xfId="13296" xr:uid="{1A6534F7-057A-4EB0-9276-026DE227E04D}"/>
    <cellStyle name="Currency 5 3 4 3 2 2 6" xfId="26986" xr:uid="{E67733EA-E40B-4C0A-9FFA-3E5B44651CF7}"/>
    <cellStyle name="Currency 5 3 4 3 2 2 7" xfId="41870" xr:uid="{4C7AB738-9917-4287-BE35-1C777D7FE95B}"/>
    <cellStyle name="Currency 5 3 4 3 2 3" xfId="8161" xr:uid="{9458140B-8ED5-4275-B5E2-F8C0620A03A2}"/>
    <cellStyle name="Currency 5 3 4 3 2 3 2" xfId="11583" xr:uid="{040C4752-04CC-41A7-B914-713DA7228D5C}"/>
    <cellStyle name="Currency 5 3 4 3 2 3 2 2" xfId="25273" xr:uid="{DDDCAF61-F53B-40B3-AD73-7B848EA8D059}"/>
    <cellStyle name="Currency 5 3 4 3 2 3 2 2 2" xfId="38965" xr:uid="{78CCA5E4-4953-4678-959D-934D6DDA0A99}"/>
    <cellStyle name="Currency 5 3 4 3 2 3 2 2 3" xfId="53849" xr:uid="{74249BDC-2A5D-4D82-ADE2-44E1B24887C6}"/>
    <cellStyle name="Currency 5 3 4 3 2 3 2 3" xfId="18429" xr:uid="{9CF13559-BF9B-4C76-9A8C-E7F53510BCE6}"/>
    <cellStyle name="Currency 5 3 4 3 2 3 2 4" xfId="32119" xr:uid="{CA5DFAB9-DA91-40F7-9C30-1F566EB64378}"/>
    <cellStyle name="Currency 5 3 4 3 2 3 2 5" xfId="47003" xr:uid="{096AA1E2-F92E-468C-8973-FF3CC6E07960}"/>
    <cellStyle name="Currency 5 3 4 3 2 3 3" xfId="21851" xr:uid="{D7FC8073-6D86-437F-AB1E-88F567C898B3}"/>
    <cellStyle name="Currency 5 3 4 3 2 3 3 2" xfId="35543" xr:uid="{60721355-7644-4831-B085-9CB79CFCA2AA}"/>
    <cellStyle name="Currency 5 3 4 3 2 3 3 3" xfId="50427" xr:uid="{CDE4BA7D-0FA0-4439-B806-97BAE45C3B85}"/>
    <cellStyle name="Currency 5 3 4 3 2 3 4" xfId="15007" xr:uid="{6E1BACF7-B9AB-4B36-B9FA-6B5E9C6B484B}"/>
    <cellStyle name="Currency 5 3 4 3 2 3 5" xfId="28697" xr:uid="{690F51E0-586E-4251-8DAB-2454E2BCD240}"/>
    <cellStyle name="Currency 5 3 4 3 2 3 6" xfId="43581" xr:uid="{11B89BAB-D82C-48A5-A314-8D2B536E053C}"/>
    <cellStyle name="Currency 5 3 4 3 2 4" xfId="9871" xr:uid="{5C8531EE-6611-4880-B4DD-A20A16D83A62}"/>
    <cellStyle name="Currency 5 3 4 3 2 4 2" xfId="23561" xr:uid="{62E57F8A-A716-48A0-8709-6E049A947DE7}"/>
    <cellStyle name="Currency 5 3 4 3 2 4 2 2" xfId="37253" xr:uid="{C441E44E-326E-42E0-89A9-77383E8958F8}"/>
    <cellStyle name="Currency 5 3 4 3 2 4 2 3" xfId="52137" xr:uid="{47520192-571A-4498-BB92-D9648E1D361C}"/>
    <cellStyle name="Currency 5 3 4 3 2 4 3" xfId="16717" xr:uid="{F3BFB470-AF21-40A6-A380-EAFF888D1ADC}"/>
    <cellStyle name="Currency 5 3 4 3 2 4 4" xfId="30407" xr:uid="{5864140E-EB8D-4C01-B813-D66D6A1FF091}"/>
    <cellStyle name="Currency 5 3 4 3 2 4 5" xfId="45291" xr:uid="{23D94C80-61DB-43A6-9BD0-293B794D2004}"/>
    <cellStyle name="Currency 5 3 4 3 2 5" xfId="20139" xr:uid="{14676F1D-6FCD-4879-AEFD-1067019279D7}"/>
    <cellStyle name="Currency 5 3 4 3 2 5 2" xfId="33831" xr:uid="{AC2E87E6-DF5D-4C64-8E35-33981207C21A}"/>
    <cellStyle name="Currency 5 3 4 3 2 5 3" xfId="48715" xr:uid="{181B5004-830C-4013-A5C1-DCDC1DC61AEF}"/>
    <cellStyle name="Currency 5 3 4 3 2 6" xfId="13295" xr:uid="{68547988-7BE4-4F18-BBE0-FB6339DC373C}"/>
    <cellStyle name="Currency 5 3 4 3 2 7" xfId="26985" xr:uid="{E0161E92-E671-4111-B9F6-0ABEC60C5A76}"/>
    <cellStyle name="Currency 5 3 4 3 2 8" xfId="41869" xr:uid="{4905C7E3-97E9-4693-A791-A272CA0F2710}"/>
    <cellStyle name="Currency 5 3 4 3 3" xfId="6450" xr:uid="{A602C6B2-345C-40D3-8563-26B93D1C3531}"/>
    <cellStyle name="Currency 5 3 4 3 3 2" xfId="8163" xr:uid="{9F1CA6EC-342D-4F67-BD79-3419043E95AA}"/>
    <cellStyle name="Currency 5 3 4 3 3 2 2" xfId="11585" xr:uid="{992624AE-2C9E-4562-B551-66C52FD04F9D}"/>
    <cellStyle name="Currency 5 3 4 3 3 2 2 2" xfId="25275" xr:uid="{0037305E-64B3-46A6-A895-C9400C6A9B8F}"/>
    <cellStyle name="Currency 5 3 4 3 3 2 2 2 2" xfId="38967" xr:uid="{F73236A2-8488-4808-B596-3B6F2BD998EE}"/>
    <cellStyle name="Currency 5 3 4 3 3 2 2 2 3" xfId="53851" xr:uid="{B627D2CF-F250-468F-90F9-D4CDE66D59DE}"/>
    <cellStyle name="Currency 5 3 4 3 3 2 2 3" xfId="18431" xr:uid="{95E819FB-C3B2-4D2A-B730-164A5D62193E}"/>
    <cellStyle name="Currency 5 3 4 3 3 2 2 4" xfId="32121" xr:uid="{8540E128-AAC2-477C-8676-C89B890C3631}"/>
    <cellStyle name="Currency 5 3 4 3 3 2 2 5" xfId="47005" xr:uid="{EBE4CE95-5420-4DDF-B24D-4764BFE627D2}"/>
    <cellStyle name="Currency 5 3 4 3 3 2 3" xfId="21853" xr:uid="{4783B60D-9C9D-4D08-8671-422CEE69DD9A}"/>
    <cellStyle name="Currency 5 3 4 3 3 2 3 2" xfId="35545" xr:uid="{67A7ED24-0238-454D-9107-00DC365DE373}"/>
    <cellStyle name="Currency 5 3 4 3 3 2 3 3" xfId="50429" xr:uid="{A9902D26-838A-4105-9C02-378BCA10A534}"/>
    <cellStyle name="Currency 5 3 4 3 3 2 4" xfId="15009" xr:uid="{4158CFF3-43B0-4122-AE7A-17665BB6F8D3}"/>
    <cellStyle name="Currency 5 3 4 3 3 2 5" xfId="28699" xr:uid="{BDC4D9F3-84D6-4C6A-B445-A12393908013}"/>
    <cellStyle name="Currency 5 3 4 3 3 2 6" xfId="43583" xr:uid="{BDCAE89D-C715-4E3C-A24B-ED39AD2F9616}"/>
    <cellStyle name="Currency 5 3 4 3 3 3" xfId="9873" xr:uid="{DD52336B-8D1B-4D77-A3BD-A312C418D2E6}"/>
    <cellStyle name="Currency 5 3 4 3 3 3 2" xfId="23563" xr:uid="{E386F6E3-8FD3-45C3-A31C-41FA848B650A}"/>
    <cellStyle name="Currency 5 3 4 3 3 3 2 2" xfId="37255" xr:uid="{4B52F252-4417-4F33-AFD8-C73A8BBF2394}"/>
    <cellStyle name="Currency 5 3 4 3 3 3 2 3" xfId="52139" xr:uid="{72707C3F-7733-4BC9-A13A-369737D3B9F3}"/>
    <cellStyle name="Currency 5 3 4 3 3 3 3" xfId="16719" xr:uid="{C39BCB90-4A63-49D3-967C-6696F9C151CA}"/>
    <cellStyle name="Currency 5 3 4 3 3 3 4" xfId="30409" xr:uid="{3FB81FCC-AEDF-4EF9-9546-0D58692BB505}"/>
    <cellStyle name="Currency 5 3 4 3 3 3 5" xfId="45293" xr:uid="{6768E3AD-9759-46DE-AABC-0CAA2B5F8F12}"/>
    <cellStyle name="Currency 5 3 4 3 3 4" xfId="20141" xr:uid="{CA1B92F5-67ED-438C-9C01-4D56A0E5C1BC}"/>
    <cellStyle name="Currency 5 3 4 3 3 4 2" xfId="33833" xr:uid="{06D755EB-A384-4591-AC40-A81F6E4255E1}"/>
    <cellStyle name="Currency 5 3 4 3 3 4 3" xfId="48717" xr:uid="{5CB7FC66-1FA5-4611-9976-8EC873B35A17}"/>
    <cellStyle name="Currency 5 3 4 3 3 5" xfId="13297" xr:uid="{AE5CB716-1944-4DFD-B1FF-6045A0B83246}"/>
    <cellStyle name="Currency 5 3 4 3 3 6" xfId="26987" xr:uid="{6CD4B465-1635-449B-B8AB-56D50793F642}"/>
    <cellStyle name="Currency 5 3 4 3 3 7" xfId="41871" xr:uid="{A84D9714-FF73-4548-892D-7255836C3DC3}"/>
    <cellStyle name="Currency 5 3 4 3 4" xfId="6451" xr:uid="{9D704D9F-A4CF-4E4F-81C1-A09C18192D06}"/>
    <cellStyle name="Currency 5 3 4 3 4 2" xfId="8164" xr:uid="{0B12FFA8-1617-41D5-9B09-29C98D9A2F96}"/>
    <cellStyle name="Currency 5 3 4 3 4 2 2" xfId="11586" xr:uid="{74ED3E69-5713-42D9-8B54-5C324318D3EE}"/>
    <cellStyle name="Currency 5 3 4 3 4 2 2 2" xfId="25276" xr:uid="{3729B0EC-36AD-4A0D-8E84-F0FAB2109EF9}"/>
    <cellStyle name="Currency 5 3 4 3 4 2 2 2 2" xfId="38968" xr:uid="{9135DEF8-2CEA-441A-8B57-9AB4C5EA3205}"/>
    <cellStyle name="Currency 5 3 4 3 4 2 2 2 3" xfId="53852" xr:uid="{E2E5895D-4D36-47BC-85BE-4A9654A85E34}"/>
    <cellStyle name="Currency 5 3 4 3 4 2 2 3" xfId="18432" xr:uid="{A93B99DE-AEC8-422A-819C-712C73E7C067}"/>
    <cellStyle name="Currency 5 3 4 3 4 2 2 4" xfId="32122" xr:uid="{FDADFDC1-3847-4C18-9F88-153228051948}"/>
    <cellStyle name="Currency 5 3 4 3 4 2 2 5" xfId="47006" xr:uid="{17B7B4DB-2D0B-459D-94D2-F27CA9E283FB}"/>
    <cellStyle name="Currency 5 3 4 3 4 2 3" xfId="21854" xr:uid="{A2913DC3-A678-438B-A906-0974C84F10E7}"/>
    <cellStyle name="Currency 5 3 4 3 4 2 3 2" xfId="35546" xr:uid="{0B312EA9-870D-4347-AE69-F30F94FB95B9}"/>
    <cellStyle name="Currency 5 3 4 3 4 2 3 3" xfId="50430" xr:uid="{3E383450-6FD1-4E09-8DB9-C66EC2246885}"/>
    <cellStyle name="Currency 5 3 4 3 4 2 4" xfId="15010" xr:uid="{E450CFCB-A744-40FC-996F-54D48EE44E85}"/>
    <cellStyle name="Currency 5 3 4 3 4 2 5" xfId="28700" xr:uid="{E8D73571-024E-423E-A3D6-BE3759ED5F40}"/>
    <cellStyle name="Currency 5 3 4 3 4 2 6" xfId="43584" xr:uid="{2D4853A5-3D91-4857-9D11-7D3D9B8E541C}"/>
    <cellStyle name="Currency 5 3 4 3 4 3" xfId="9874" xr:uid="{8FDEE917-D025-460B-A98B-8575C10964E0}"/>
    <cellStyle name="Currency 5 3 4 3 4 3 2" xfId="23564" xr:uid="{A5ED2E71-9FAA-4A34-8287-4CFB9456D872}"/>
    <cellStyle name="Currency 5 3 4 3 4 3 2 2" xfId="37256" xr:uid="{088E3D28-F705-44A7-9B30-C8756E8104BE}"/>
    <cellStyle name="Currency 5 3 4 3 4 3 2 3" xfId="52140" xr:uid="{2703E58A-CD43-4E04-925B-60AFC890BAA1}"/>
    <cellStyle name="Currency 5 3 4 3 4 3 3" xfId="16720" xr:uid="{FE239B84-992E-4137-9CFF-75E85851A104}"/>
    <cellStyle name="Currency 5 3 4 3 4 3 4" xfId="30410" xr:uid="{4F4406AB-AA09-4659-A4F2-2BE3FEB50040}"/>
    <cellStyle name="Currency 5 3 4 3 4 3 5" xfId="45294" xr:uid="{1963D99E-CA4B-4571-AFD7-55001D7ED661}"/>
    <cellStyle name="Currency 5 3 4 3 4 4" xfId="20142" xr:uid="{10C8D68B-F034-4F6A-8D85-D3A20EAF7412}"/>
    <cellStyle name="Currency 5 3 4 3 4 4 2" xfId="33834" xr:uid="{92B95FC7-86C7-487C-8CCB-AC62ECC9DBD3}"/>
    <cellStyle name="Currency 5 3 4 3 4 4 3" xfId="48718" xr:uid="{6AD3CE80-20C1-47F8-8650-BC2ABB032BAF}"/>
    <cellStyle name="Currency 5 3 4 3 4 5" xfId="13298" xr:uid="{0C9B6740-186D-41BD-963D-4351AF6A5521}"/>
    <cellStyle name="Currency 5 3 4 3 4 6" xfId="26988" xr:uid="{16F3DE6A-2365-404A-9B6D-029282A4F8D8}"/>
    <cellStyle name="Currency 5 3 4 3 4 7" xfId="41872" xr:uid="{896BF495-C571-4FE1-B16D-C4B759B11F14}"/>
    <cellStyle name="Currency 5 3 4 3 5" xfId="8160" xr:uid="{9DBAD1D4-C939-4FE6-A170-39845ED3707E}"/>
    <cellStyle name="Currency 5 3 4 3 5 2" xfId="11582" xr:uid="{45400E57-2B88-472F-A47E-81A27A6E032A}"/>
    <cellStyle name="Currency 5 3 4 3 5 2 2" xfId="25272" xr:uid="{EB9B64A2-A4B3-4463-81A0-46FE697CD704}"/>
    <cellStyle name="Currency 5 3 4 3 5 2 2 2" xfId="38964" xr:uid="{360E67DF-F9B4-4578-A8C1-905B51CAC5E6}"/>
    <cellStyle name="Currency 5 3 4 3 5 2 2 3" xfId="53848" xr:uid="{24CCD370-7E27-4182-9824-8EDD7F891EFD}"/>
    <cellStyle name="Currency 5 3 4 3 5 2 3" xfId="18428" xr:uid="{6D530814-651B-41B1-9EC5-8B6B7BA17832}"/>
    <cellStyle name="Currency 5 3 4 3 5 2 4" xfId="32118" xr:uid="{0D338FB2-7FAA-4DD9-9E7F-00129E7C7445}"/>
    <cellStyle name="Currency 5 3 4 3 5 2 5" xfId="47002" xr:uid="{96FC9745-4A17-4989-830B-4927ED81ADF2}"/>
    <cellStyle name="Currency 5 3 4 3 5 3" xfId="21850" xr:uid="{FA33A9EB-31CF-49FC-A53E-32DBB81EC4B9}"/>
    <cellStyle name="Currency 5 3 4 3 5 3 2" xfId="35542" xr:uid="{D0C6A758-8CB1-42A8-91E7-9CE452963398}"/>
    <cellStyle name="Currency 5 3 4 3 5 3 3" xfId="50426" xr:uid="{B6EE7AAA-2D48-48BB-9D8B-ED9BA66A59E6}"/>
    <cellStyle name="Currency 5 3 4 3 5 4" xfId="15006" xr:uid="{0F400E59-B9B2-4C26-89B2-9790688C3900}"/>
    <cellStyle name="Currency 5 3 4 3 5 5" xfId="28696" xr:uid="{9F46C57A-8BB7-4C04-92B3-795195F90A22}"/>
    <cellStyle name="Currency 5 3 4 3 5 6" xfId="43580" xr:uid="{176B8F07-B90B-431E-A1C2-C3264B91F503}"/>
    <cellStyle name="Currency 5 3 4 3 6" xfId="9870" xr:uid="{B6D1442F-BB4F-4B5C-BA65-616CFF3487B2}"/>
    <cellStyle name="Currency 5 3 4 3 6 2" xfId="23560" xr:uid="{BBB61E02-8D54-4CE1-B0A4-6DA620AF5850}"/>
    <cellStyle name="Currency 5 3 4 3 6 2 2" xfId="37252" xr:uid="{23F3E9D1-E616-40C4-974A-DB4B69A73E70}"/>
    <cellStyle name="Currency 5 3 4 3 6 2 3" xfId="52136" xr:uid="{FF7E9219-F076-4A82-9288-C76405A9AE35}"/>
    <cellStyle name="Currency 5 3 4 3 6 3" xfId="16716" xr:uid="{9489DC09-2672-4FA2-B01F-EC93CE54C78C}"/>
    <cellStyle name="Currency 5 3 4 3 6 4" xfId="30406" xr:uid="{61D170BA-000F-4BD7-ADFE-1257F815A34A}"/>
    <cellStyle name="Currency 5 3 4 3 6 5" xfId="45290" xr:uid="{B2B437CE-BB78-40E2-9338-186EB5E97BA6}"/>
    <cellStyle name="Currency 5 3 4 3 7" xfId="20138" xr:uid="{016565E1-D3FD-4E25-90BE-D91EA845DB14}"/>
    <cellStyle name="Currency 5 3 4 3 7 2" xfId="33830" xr:uid="{E718B1F4-260B-46E7-A05C-EB438FBA50C6}"/>
    <cellStyle name="Currency 5 3 4 3 7 3" xfId="48714" xr:uid="{A8DA7695-49BD-4BDC-BF54-ECA3D8D3D229}"/>
    <cellStyle name="Currency 5 3 4 3 8" xfId="13294" xr:uid="{8AD39E7C-1169-4004-82FC-6B95BFAED3C7}"/>
    <cellStyle name="Currency 5 3 4 3 9" xfId="26984" xr:uid="{DB96A5F0-9FE3-4B30-8BC5-0B2F32E1C5B8}"/>
    <cellStyle name="Currency 5 3 4 4" xfId="6452" xr:uid="{082A595C-4CB9-496A-BD0F-C51A086A29C1}"/>
    <cellStyle name="Currency 5 3 4 4 2" xfId="6453" xr:uid="{06AEF47F-F31D-41AB-B8B3-17EBBF8B9C8E}"/>
    <cellStyle name="Currency 5 3 4 4 2 2" xfId="8166" xr:uid="{619B4849-2375-4CCA-A7DB-D8D9CC389C67}"/>
    <cellStyle name="Currency 5 3 4 4 2 2 2" xfId="11588" xr:uid="{AF58711D-AB06-46C6-87B2-ED336E4C0240}"/>
    <cellStyle name="Currency 5 3 4 4 2 2 2 2" xfId="25278" xr:uid="{4828A3F9-F6DE-4EBC-8784-37AEB5F539F8}"/>
    <cellStyle name="Currency 5 3 4 4 2 2 2 2 2" xfId="38970" xr:uid="{6E361FC0-2204-4713-8A67-AF025BBA4F4A}"/>
    <cellStyle name="Currency 5 3 4 4 2 2 2 2 3" xfId="53854" xr:uid="{D2BBE140-B6FF-467E-A8FF-C2B2BD54D009}"/>
    <cellStyle name="Currency 5 3 4 4 2 2 2 3" xfId="18434" xr:uid="{9D53AE09-3125-493C-BBE5-2D244C201F29}"/>
    <cellStyle name="Currency 5 3 4 4 2 2 2 4" xfId="32124" xr:uid="{60D2A14A-F451-4698-AF3C-38FBE83D025B}"/>
    <cellStyle name="Currency 5 3 4 4 2 2 2 5" xfId="47008" xr:uid="{9D9EBB99-7472-4D1B-BFEB-C1E6332E084F}"/>
    <cellStyle name="Currency 5 3 4 4 2 2 3" xfId="21856" xr:uid="{50FF5EBB-E574-4067-A6A3-8BA7B3427DAD}"/>
    <cellStyle name="Currency 5 3 4 4 2 2 3 2" xfId="35548" xr:uid="{00696DBC-FA4D-4876-ABC3-FD66A04626E4}"/>
    <cellStyle name="Currency 5 3 4 4 2 2 3 3" xfId="50432" xr:uid="{FB414F27-11AB-44BD-A77C-D3C2275078ED}"/>
    <cellStyle name="Currency 5 3 4 4 2 2 4" xfId="15012" xr:uid="{BDA87135-1D96-495E-A225-B3A04B0003E6}"/>
    <cellStyle name="Currency 5 3 4 4 2 2 5" xfId="28702" xr:uid="{43F76F9D-0D56-4042-B073-F95915C40838}"/>
    <cellStyle name="Currency 5 3 4 4 2 2 6" xfId="43586" xr:uid="{F3809F69-C35B-4C25-8BD9-DD668FD88D54}"/>
    <cellStyle name="Currency 5 3 4 4 2 3" xfId="9876" xr:uid="{77EE2A9C-75DE-4EC5-872F-47C14F1F10D6}"/>
    <cellStyle name="Currency 5 3 4 4 2 3 2" xfId="23566" xr:uid="{A7AA313F-87DD-493E-BC39-71D1FBA4A903}"/>
    <cellStyle name="Currency 5 3 4 4 2 3 2 2" xfId="37258" xr:uid="{DFAEEBE9-3443-4F60-A659-456BF49956E4}"/>
    <cellStyle name="Currency 5 3 4 4 2 3 2 3" xfId="52142" xr:uid="{37F7EA1A-AC1A-46DC-9850-FAAD4CC47E6B}"/>
    <cellStyle name="Currency 5 3 4 4 2 3 3" xfId="16722" xr:uid="{FA42F5B7-A984-4C5B-810F-60D595AB2C3D}"/>
    <cellStyle name="Currency 5 3 4 4 2 3 4" xfId="30412" xr:uid="{21C6E871-A39B-46EF-BFF0-73B848BCE5AA}"/>
    <cellStyle name="Currency 5 3 4 4 2 3 5" xfId="45296" xr:uid="{72060BAB-7484-4BC3-BE0A-71DD0D6E6094}"/>
    <cellStyle name="Currency 5 3 4 4 2 4" xfId="20144" xr:uid="{11240ECC-FBCF-495E-BC5D-3E01E66C6860}"/>
    <cellStyle name="Currency 5 3 4 4 2 4 2" xfId="33836" xr:uid="{316D9161-F3F5-495E-BD60-407B2A169EB1}"/>
    <cellStyle name="Currency 5 3 4 4 2 4 3" xfId="48720" xr:uid="{5D4771EF-52B7-4AD2-B9FC-CC852B9995DD}"/>
    <cellStyle name="Currency 5 3 4 4 2 5" xfId="13300" xr:uid="{15ADD7B1-44FE-4013-8821-1FC6D030C237}"/>
    <cellStyle name="Currency 5 3 4 4 2 6" xfId="26990" xr:uid="{7A6C2B9A-8F10-4FAB-8EFC-EDB9702D824E}"/>
    <cellStyle name="Currency 5 3 4 4 2 7" xfId="41874" xr:uid="{A736C469-C8ED-4084-AB31-F8F997B2481E}"/>
    <cellStyle name="Currency 5 3 4 4 3" xfId="8165" xr:uid="{0C9B8B36-BB0F-4FF3-8D47-DAF889F89AF5}"/>
    <cellStyle name="Currency 5 3 4 4 3 2" xfId="11587" xr:uid="{37CB1B8D-AB51-4FCC-AEC1-7B10F91F57BE}"/>
    <cellStyle name="Currency 5 3 4 4 3 2 2" xfId="25277" xr:uid="{BD30C73C-2657-48E7-BC2B-8B52F41602B6}"/>
    <cellStyle name="Currency 5 3 4 4 3 2 2 2" xfId="38969" xr:uid="{7BD82F45-4371-4605-B54C-3C4658150BD5}"/>
    <cellStyle name="Currency 5 3 4 4 3 2 2 3" xfId="53853" xr:uid="{41C2CE6C-254E-4A6F-8656-996BFA579B47}"/>
    <cellStyle name="Currency 5 3 4 4 3 2 3" xfId="18433" xr:uid="{2ED7C811-EF6D-4BAF-B995-43E7B31D72EB}"/>
    <cellStyle name="Currency 5 3 4 4 3 2 4" xfId="32123" xr:uid="{099DB359-84AE-405E-A26E-465BC430A4EE}"/>
    <cellStyle name="Currency 5 3 4 4 3 2 5" xfId="47007" xr:uid="{67512DC0-66A8-483A-8559-F0BF7AAC656B}"/>
    <cellStyle name="Currency 5 3 4 4 3 3" xfId="21855" xr:uid="{8FDA75ED-AE88-4A37-83CE-F4849ADDBAFA}"/>
    <cellStyle name="Currency 5 3 4 4 3 3 2" xfId="35547" xr:uid="{353E3FC0-98F3-4C08-912F-64CE0092B270}"/>
    <cellStyle name="Currency 5 3 4 4 3 3 3" xfId="50431" xr:uid="{01DE7375-1E86-4FF9-BC05-D1C03486B438}"/>
    <cellStyle name="Currency 5 3 4 4 3 4" xfId="15011" xr:uid="{57C87EA4-204C-4A69-AA3A-B9968EF70EC9}"/>
    <cellStyle name="Currency 5 3 4 4 3 5" xfId="28701" xr:uid="{70C543BC-050C-40C2-8FF3-B447D75B2AB6}"/>
    <cellStyle name="Currency 5 3 4 4 3 6" xfId="43585" xr:uid="{074E1AC1-0641-4636-B970-F2CB8C3BFE3E}"/>
    <cellStyle name="Currency 5 3 4 4 4" xfId="9875" xr:uid="{94F72009-275B-4C07-98E3-93F1CA994C78}"/>
    <cellStyle name="Currency 5 3 4 4 4 2" xfId="23565" xr:uid="{C975D711-00BA-4654-B5BF-25B528808647}"/>
    <cellStyle name="Currency 5 3 4 4 4 2 2" xfId="37257" xr:uid="{5A4E1B03-E4FC-418D-BC90-6E98A54C0990}"/>
    <cellStyle name="Currency 5 3 4 4 4 2 3" xfId="52141" xr:uid="{72B4C74E-144A-44F3-ABE5-C0A4834C34FC}"/>
    <cellStyle name="Currency 5 3 4 4 4 3" xfId="16721" xr:uid="{FD6F4602-9BAC-4509-9283-E8327D205EDC}"/>
    <cellStyle name="Currency 5 3 4 4 4 4" xfId="30411" xr:uid="{8C686AFB-12E4-44D8-9C46-2F47687818E4}"/>
    <cellStyle name="Currency 5 3 4 4 4 5" xfId="45295" xr:uid="{17B12B66-C2ED-4A6F-BF4F-949131C0E7AF}"/>
    <cellStyle name="Currency 5 3 4 4 5" xfId="20143" xr:uid="{5AA7034C-59C6-43A4-B2BE-248D37882268}"/>
    <cellStyle name="Currency 5 3 4 4 5 2" xfId="33835" xr:uid="{1FE42063-9764-4229-A3EF-DD4B4854A363}"/>
    <cellStyle name="Currency 5 3 4 4 5 3" xfId="48719" xr:uid="{C2A5EB68-3AE6-40EE-A891-C30378A2A640}"/>
    <cellStyle name="Currency 5 3 4 4 6" xfId="13299" xr:uid="{723B5F83-638F-4176-B465-B52A9222D711}"/>
    <cellStyle name="Currency 5 3 4 4 7" xfId="26989" xr:uid="{579FA07C-127B-49F0-9CB5-C5DD37B317A4}"/>
    <cellStyle name="Currency 5 3 4 4 8" xfId="41873" xr:uid="{9E8028D7-6A02-4754-A735-CF33E9BB6882}"/>
    <cellStyle name="Currency 5 3 4 5" xfId="6454" xr:uid="{9D67F234-6175-4DA8-BA9B-CD1950A47A87}"/>
    <cellStyle name="Currency 5 3 4 5 2" xfId="8167" xr:uid="{937F062F-7E09-4A28-AA0B-18ED57D25123}"/>
    <cellStyle name="Currency 5 3 4 5 2 2" xfId="11589" xr:uid="{B69571FA-D2F9-4773-96FD-408EE5E6F94F}"/>
    <cellStyle name="Currency 5 3 4 5 2 2 2" xfId="25279" xr:uid="{5CDEC250-6437-462E-B7EF-F391B1932FC0}"/>
    <cellStyle name="Currency 5 3 4 5 2 2 2 2" xfId="38971" xr:uid="{841E2452-6260-4287-8302-74BD1C7C281C}"/>
    <cellStyle name="Currency 5 3 4 5 2 2 2 3" xfId="53855" xr:uid="{F44EC16F-C062-4435-A7C3-E0C89F967593}"/>
    <cellStyle name="Currency 5 3 4 5 2 2 3" xfId="18435" xr:uid="{868D9A3C-1A8E-49F8-8FFA-B04D54550110}"/>
    <cellStyle name="Currency 5 3 4 5 2 2 4" xfId="32125" xr:uid="{46F106C7-EDD3-4A79-B3E6-B8CF41E5EEDD}"/>
    <cellStyle name="Currency 5 3 4 5 2 2 5" xfId="47009" xr:uid="{98429D1A-51E9-4711-9C6A-74CB4739CD21}"/>
    <cellStyle name="Currency 5 3 4 5 2 3" xfId="21857" xr:uid="{E8AE0F39-B036-4E24-8DF8-EBCD0A95F203}"/>
    <cellStyle name="Currency 5 3 4 5 2 3 2" xfId="35549" xr:uid="{25D55459-D731-4F5E-A800-EF6987A244F3}"/>
    <cellStyle name="Currency 5 3 4 5 2 3 3" xfId="50433" xr:uid="{BDED2C39-CEA0-4809-9AAA-3D1C59B163C7}"/>
    <cellStyle name="Currency 5 3 4 5 2 4" xfId="15013" xr:uid="{8462415B-0DB1-4222-8948-6BA2216CB824}"/>
    <cellStyle name="Currency 5 3 4 5 2 5" xfId="28703" xr:uid="{9809EE44-273E-4CF3-9AEB-B5261C7DF49F}"/>
    <cellStyle name="Currency 5 3 4 5 2 6" xfId="43587" xr:uid="{2C09E0B9-A65B-4397-9901-98A952EF5AA5}"/>
    <cellStyle name="Currency 5 3 4 5 3" xfId="9877" xr:uid="{C73EC6D9-2130-4434-83EF-F77B1CF30015}"/>
    <cellStyle name="Currency 5 3 4 5 3 2" xfId="23567" xr:uid="{68D3C6B2-0A14-4E83-9FD6-08AE15CE38C0}"/>
    <cellStyle name="Currency 5 3 4 5 3 2 2" xfId="37259" xr:uid="{328B99AD-958F-4161-BA30-2B68FB4273A0}"/>
    <cellStyle name="Currency 5 3 4 5 3 2 3" xfId="52143" xr:uid="{F7BCBFE4-5089-46BB-AA7D-6C0F4282FBA8}"/>
    <cellStyle name="Currency 5 3 4 5 3 3" xfId="16723" xr:uid="{5B0F5B08-2C83-4008-A290-DA6444C7ECAA}"/>
    <cellStyle name="Currency 5 3 4 5 3 4" xfId="30413" xr:uid="{53855109-BC4F-4AFB-A2E7-E5937BF67629}"/>
    <cellStyle name="Currency 5 3 4 5 3 5" xfId="45297" xr:uid="{CC1046CB-5268-434F-A739-B407FA37BE6E}"/>
    <cellStyle name="Currency 5 3 4 5 4" xfId="20145" xr:uid="{97BB8838-92C9-445B-B073-9F0A609A3507}"/>
    <cellStyle name="Currency 5 3 4 5 4 2" xfId="33837" xr:uid="{9F7D8CFC-90BF-457A-878C-F540571D7C63}"/>
    <cellStyle name="Currency 5 3 4 5 4 3" xfId="48721" xr:uid="{D4AA3CBE-D796-4087-B00A-D6347B71DFC0}"/>
    <cellStyle name="Currency 5 3 4 5 5" xfId="13301" xr:uid="{74AA24CF-C744-4FE9-90D1-AF0699F8ED86}"/>
    <cellStyle name="Currency 5 3 4 5 6" xfId="26991" xr:uid="{E3D25D5A-A069-42F6-9BED-8DBA8BD7C96D}"/>
    <cellStyle name="Currency 5 3 4 5 7" xfId="41875" xr:uid="{728166EC-CCD0-4E28-8E98-F09219F6EBDD}"/>
    <cellStyle name="Currency 5 3 4 6" xfId="6455" xr:uid="{64F71413-B858-48B5-BE5C-3983DBE6A898}"/>
    <cellStyle name="Currency 5 3 4 6 2" xfId="8168" xr:uid="{B510A6A9-7445-4452-9482-58105819A6F6}"/>
    <cellStyle name="Currency 5 3 4 6 2 2" xfId="11590" xr:uid="{D0A8B28E-2BA1-4E0C-ABB2-948BB99342AA}"/>
    <cellStyle name="Currency 5 3 4 6 2 2 2" xfId="25280" xr:uid="{FF390A83-1FC0-411B-9B4F-C050E789557B}"/>
    <cellStyle name="Currency 5 3 4 6 2 2 2 2" xfId="38972" xr:uid="{4E63EFC9-9BBA-4997-B25E-DE6B4AF41B66}"/>
    <cellStyle name="Currency 5 3 4 6 2 2 2 3" xfId="53856" xr:uid="{08977283-EC33-455B-95D4-FCD32132C903}"/>
    <cellStyle name="Currency 5 3 4 6 2 2 3" xfId="18436" xr:uid="{F43996BE-2803-4B07-AA28-84A50831834B}"/>
    <cellStyle name="Currency 5 3 4 6 2 2 4" xfId="32126" xr:uid="{EF9A2A15-2A50-4189-AC61-EB9577B9736B}"/>
    <cellStyle name="Currency 5 3 4 6 2 2 5" xfId="47010" xr:uid="{14768683-01A8-40FB-89A0-67743A669FD7}"/>
    <cellStyle name="Currency 5 3 4 6 2 3" xfId="21858" xr:uid="{5F1DF608-637B-4FE9-89ED-8FE2B4A57396}"/>
    <cellStyle name="Currency 5 3 4 6 2 3 2" xfId="35550" xr:uid="{DF1A35DE-F878-4A30-98DE-6C5BA0594ABE}"/>
    <cellStyle name="Currency 5 3 4 6 2 3 3" xfId="50434" xr:uid="{C5219A5C-FB1A-4F5D-BD00-C85A2A1C3341}"/>
    <cellStyle name="Currency 5 3 4 6 2 4" xfId="15014" xr:uid="{79F423FB-37E0-4120-B004-5A61AAE2B492}"/>
    <cellStyle name="Currency 5 3 4 6 2 5" xfId="28704" xr:uid="{5139AF5C-68D0-4C6E-B467-3067BA4E449D}"/>
    <cellStyle name="Currency 5 3 4 6 2 6" xfId="43588" xr:uid="{37EC3C87-F3B8-48A0-99F8-519D2B83BC4E}"/>
    <cellStyle name="Currency 5 3 4 6 3" xfId="9878" xr:uid="{4AF74E24-C1C7-4D62-8B27-76994F9BF185}"/>
    <cellStyle name="Currency 5 3 4 6 3 2" xfId="23568" xr:uid="{827E1DED-BF45-45B3-84E4-D6CD6EE754CF}"/>
    <cellStyle name="Currency 5 3 4 6 3 2 2" xfId="37260" xr:uid="{B6D45CBC-9DCC-4C8C-92C7-8BAC9392857A}"/>
    <cellStyle name="Currency 5 3 4 6 3 2 3" xfId="52144" xr:uid="{9B5D48B7-29F8-4207-AEFF-FBB3AC7E0551}"/>
    <cellStyle name="Currency 5 3 4 6 3 3" xfId="16724" xr:uid="{7F321823-0B5C-4469-AB49-AE1FF3AA5E5F}"/>
    <cellStyle name="Currency 5 3 4 6 3 4" xfId="30414" xr:uid="{E8EB755D-8407-433F-8739-FCD5EC1B93DA}"/>
    <cellStyle name="Currency 5 3 4 6 3 5" xfId="45298" xr:uid="{8D0F4040-5CDE-4955-86ED-B30808EC14A5}"/>
    <cellStyle name="Currency 5 3 4 6 4" xfId="20146" xr:uid="{C877815D-3886-4C7C-AF47-E58F8EEA7D51}"/>
    <cellStyle name="Currency 5 3 4 6 4 2" xfId="33838" xr:uid="{213A9550-B286-49A0-BFFF-B27E99E1EED2}"/>
    <cellStyle name="Currency 5 3 4 6 4 3" xfId="48722" xr:uid="{D187A798-C6DC-4C1E-9E91-31A27AB06E77}"/>
    <cellStyle name="Currency 5 3 4 6 5" xfId="13302" xr:uid="{185B9F86-57FF-4AF2-8783-21624E3EDFAF}"/>
    <cellStyle name="Currency 5 3 4 6 6" xfId="26992" xr:uid="{CF36095D-007D-4131-9B2C-4F9BB3C3D0B8}"/>
    <cellStyle name="Currency 5 3 4 6 7" xfId="41876" xr:uid="{EBDCC6CA-58A4-41A0-80E2-F6A357A2CB66}"/>
    <cellStyle name="Currency 5 3 4 7" xfId="8154" xr:uid="{7F81A242-C626-4EDC-A37B-316379B92744}"/>
    <cellStyle name="Currency 5 3 4 7 2" xfId="11576" xr:uid="{F9CF3AAC-56B5-4EE4-8112-E3E3E0BABE6D}"/>
    <cellStyle name="Currency 5 3 4 7 2 2" xfId="25266" xr:uid="{B91A0937-BB0B-4E4F-8928-18CFA1386D5A}"/>
    <cellStyle name="Currency 5 3 4 7 2 2 2" xfId="38958" xr:uid="{B79E011B-307A-4963-9DDD-9B714F305E42}"/>
    <cellStyle name="Currency 5 3 4 7 2 2 3" xfId="53842" xr:uid="{74BBAF9A-3FFC-42F5-A7C1-E1D27B359458}"/>
    <cellStyle name="Currency 5 3 4 7 2 3" xfId="18422" xr:uid="{CE118AB2-C4EA-491A-A878-13628BB15136}"/>
    <cellStyle name="Currency 5 3 4 7 2 4" xfId="32112" xr:uid="{EB7B8EBD-2576-4154-93EC-8DCE49B09AE9}"/>
    <cellStyle name="Currency 5 3 4 7 2 5" xfId="46996" xr:uid="{0B75D211-9FF7-4DC0-B3E0-2F53B8A44D7B}"/>
    <cellStyle name="Currency 5 3 4 7 3" xfId="21844" xr:uid="{BCD53698-6010-40B4-87A6-1424B9C1DCF7}"/>
    <cellStyle name="Currency 5 3 4 7 3 2" xfId="35536" xr:uid="{5B72593D-B9D6-4463-8472-64701F7BAB73}"/>
    <cellStyle name="Currency 5 3 4 7 3 3" xfId="50420" xr:uid="{6A70A8BF-A1F7-4C56-B092-C860F6C3AD0C}"/>
    <cellStyle name="Currency 5 3 4 7 4" xfId="15000" xr:uid="{65B3CD37-745A-4232-8F66-132E5F588509}"/>
    <cellStyle name="Currency 5 3 4 7 5" xfId="28690" xr:uid="{1CAFC47F-8EAE-463F-B9BA-D245C3A6DE9D}"/>
    <cellStyle name="Currency 5 3 4 7 6" xfId="43574" xr:uid="{7B1326CB-5471-4900-83BF-39C658DD90C9}"/>
    <cellStyle name="Currency 5 3 4 8" xfId="9864" xr:uid="{125B0B65-FD5D-4501-8B63-3D58CECF3B96}"/>
    <cellStyle name="Currency 5 3 4 8 2" xfId="23554" xr:uid="{58B7F434-6CF9-4D6F-A941-3EA28AACEB87}"/>
    <cellStyle name="Currency 5 3 4 8 2 2" xfId="37246" xr:uid="{6EA22F11-46CC-4E06-A22E-8247DD53B48C}"/>
    <cellStyle name="Currency 5 3 4 8 2 3" xfId="52130" xr:uid="{23455E98-339D-41A0-8264-138CF481BD94}"/>
    <cellStyle name="Currency 5 3 4 8 3" xfId="16710" xr:uid="{AC2DF9C0-363B-4E41-91E9-64C8CBB68869}"/>
    <cellStyle name="Currency 5 3 4 8 4" xfId="30400" xr:uid="{6A22D261-5D84-48CB-9518-E9431C15573A}"/>
    <cellStyle name="Currency 5 3 4 8 5" xfId="45284" xr:uid="{E0B4B3E0-E9E7-48AE-BA36-A9DAE060B550}"/>
    <cellStyle name="Currency 5 3 4 9" xfId="20132" xr:uid="{2EDF3CFC-7AC0-4909-A251-AD6E34F78AFB}"/>
    <cellStyle name="Currency 5 3 4 9 2" xfId="33824" xr:uid="{CE939437-ADFE-4CB4-AC93-936C2A7868C5}"/>
    <cellStyle name="Currency 5 3 4 9 3" xfId="48708" xr:uid="{853641B1-C200-4FF1-9541-B3E46DD2DFA0}"/>
    <cellStyle name="Currency 5 3 5" xfId="6456" xr:uid="{316383BC-6756-4780-90A6-990B531FB2C1}"/>
    <cellStyle name="Currency 5 3 5 10" xfId="41877" xr:uid="{BEFD1F2E-7C98-4EA1-A5B4-8FAC6C0DAA06}"/>
    <cellStyle name="Currency 5 3 5 2" xfId="6457" xr:uid="{FAA0378C-FBB6-4094-AC22-E9CA7CBF49AE}"/>
    <cellStyle name="Currency 5 3 5 2 2" xfId="6458" xr:uid="{FFCFC8F8-20BA-4AB6-9173-F06F73679AE1}"/>
    <cellStyle name="Currency 5 3 5 2 2 2" xfId="8171" xr:uid="{78D75DA7-0D05-48A0-B9D2-F6FCD998C7DC}"/>
    <cellStyle name="Currency 5 3 5 2 2 2 2" xfId="11593" xr:uid="{521174B2-B002-491A-803D-9171C541DDCD}"/>
    <cellStyle name="Currency 5 3 5 2 2 2 2 2" xfId="25283" xr:uid="{355F9BBC-C977-4173-8A0E-1D265AC4820C}"/>
    <cellStyle name="Currency 5 3 5 2 2 2 2 2 2" xfId="38975" xr:uid="{E726C651-7659-4833-B339-012E38C1286D}"/>
    <cellStyle name="Currency 5 3 5 2 2 2 2 2 3" xfId="53859" xr:uid="{5F35922E-E1FF-4931-8B6C-BCCC8F25A9DE}"/>
    <cellStyle name="Currency 5 3 5 2 2 2 2 3" xfId="18439" xr:uid="{DDEA104D-4C02-4791-A5B8-5D64D1D0E362}"/>
    <cellStyle name="Currency 5 3 5 2 2 2 2 4" xfId="32129" xr:uid="{081C14A2-C9A2-4E37-8A0F-3A883E0D2A75}"/>
    <cellStyle name="Currency 5 3 5 2 2 2 2 5" xfId="47013" xr:uid="{23E25632-317E-4808-89F9-0BD766A93782}"/>
    <cellStyle name="Currency 5 3 5 2 2 2 3" xfId="21861" xr:uid="{1DC5B552-9A0F-44BB-A6C8-CA3E4EDE3A81}"/>
    <cellStyle name="Currency 5 3 5 2 2 2 3 2" xfId="35553" xr:uid="{AF7BEF8D-E710-412A-AC5F-BBBDA69BE48C}"/>
    <cellStyle name="Currency 5 3 5 2 2 2 3 3" xfId="50437" xr:uid="{9CF8170E-FA9D-4E6F-A84D-2253912D0F2B}"/>
    <cellStyle name="Currency 5 3 5 2 2 2 4" xfId="15017" xr:uid="{E8275663-9C9C-406D-AB37-B1CC5ED93BFA}"/>
    <cellStyle name="Currency 5 3 5 2 2 2 5" xfId="28707" xr:uid="{C33007E1-402B-4EA0-A83E-D8C0F932257E}"/>
    <cellStyle name="Currency 5 3 5 2 2 2 6" xfId="43591" xr:uid="{DF451610-A2D5-439B-B632-4336EA29B4A0}"/>
    <cellStyle name="Currency 5 3 5 2 2 3" xfId="9881" xr:uid="{11DC4153-4781-41D0-8074-5B5F72400742}"/>
    <cellStyle name="Currency 5 3 5 2 2 3 2" xfId="23571" xr:uid="{B37E53E7-B7AF-4C75-B467-2432146835D0}"/>
    <cellStyle name="Currency 5 3 5 2 2 3 2 2" xfId="37263" xr:uid="{D9EC14DD-04C5-401B-96FD-88C1CFDFAE0D}"/>
    <cellStyle name="Currency 5 3 5 2 2 3 2 3" xfId="52147" xr:uid="{1014C045-8336-4EF8-96EC-A1278DF027B7}"/>
    <cellStyle name="Currency 5 3 5 2 2 3 3" xfId="16727" xr:uid="{FA46D6A8-C874-4F0A-B7B5-4C63B23A307E}"/>
    <cellStyle name="Currency 5 3 5 2 2 3 4" xfId="30417" xr:uid="{26D2E28E-C9F8-4592-91A6-CD1D781D523D}"/>
    <cellStyle name="Currency 5 3 5 2 2 3 5" xfId="45301" xr:uid="{4A18CA3D-E02C-4EEA-8B69-15F9DC294BB4}"/>
    <cellStyle name="Currency 5 3 5 2 2 4" xfId="20149" xr:uid="{6502831F-2310-4619-97B7-317B7337AEB7}"/>
    <cellStyle name="Currency 5 3 5 2 2 4 2" xfId="33841" xr:uid="{2C552C15-52D8-486C-A541-FDA34745264C}"/>
    <cellStyle name="Currency 5 3 5 2 2 4 3" xfId="48725" xr:uid="{FDE86C44-0449-4387-B38D-3EA814F374EB}"/>
    <cellStyle name="Currency 5 3 5 2 2 5" xfId="13305" xr:uid="{28C3418A-65E8-4CE8-A96E-881A458FBF11}"/>
    <cellStyle name="Currency 5 3 5 2 2 6" xfId="26995" xr:uid="{31DA0AB2-1806-4415-8791-97D2585F016C}"/>
    <cellStyle name="Currency 5 3 5 2 2 7" xfId="41879" xr:uid="{09402A6F-A052-49F7-996B-01BE7E3A5338}"/>
    <cellStyle name="Currency 5 3 5 2 3" xfId="8170" xr:uid="{4F03EAD9-4759-48D5-93C7-28D00D070B06}"/>
    <cellStyle name="Currency 5 3 5 2 3 2" xfId="11592" xr:uid="{D79344FC-CC46-43A0-9B20-D3EFB8143BB6}"/>
    <cellStyle name="Currency 5 3 5 2 3 2 2" xfId="25282" xr:uid="{27A20753-47ED-4734-B234-89B93815785D}"/>
    <cellStyle name="Currency 5 3 5 2 3 2 2 2" xfId="38974" xr:uid="{C9157820-B1CA-4DA9-BE7D-7AA234384B9E}"/>
    <cellStyle name="Currency 5 3 5 2 3 2 2 3" xfId="53858" xr:uid="{5AC5CCE6-6449-4F3C-9617-3E149758C504}"/>
    <cellStyle name="Currency 5 3 5 2 3 2 3" xfId="18438" xr:uid="{B1A2B9AC-5F89-426C-A841-F028FEDDB91B}"/>
    <cellStyle name="Currency 5 3 5 2 3 2 4" xfId="32128" xr:uid="{232ACA7C-07FC-4EA9-AFDB-573C14AE7DD6}"/>
    <cellStyle name="Currency 5 3 5 2 3 2 5" xfId="47012" xr:uid="{0B408DD1-474E-4B7C-A1D0-1D202485DB47}"/>
    <cellStyle name="Currency 5 3 5 2 3 3" xfId="21860" xr:uid="{B2918006-F064-44E6-85FE-558AF12B8609}"/>
    <cellStyle name="Currency 5 3 5 2 3 3 2" xfId="35552" xr:uid="{193CF9A1-1148-43BB-BA32-BDB933E380AE}"/>
    <cellStyle name="Currency 5 3 5 2 3 3 3" xfId="50436" xr:uid="{B45822A4-9D71-4D19-94D2-1449220E7712}"/>
    <cellStyle name="Currency 5 3 5 2 3 4" xfId="15016" xr:uid="{6E954FE5-3347-44B4-A6D5-10E936D6C3BF}"/>
    <cellStyle name="Currency 5 3 5 2 3 5" xfId="28706" xr:uid="{956C48BC-E9AE-40A3-920C-AAF04E6F7E1E}"/>
    <cellStyle name="Currency 5 3 5 2 3 6" xfId="43590" xr:uid="{5555E03C-C624-4522-93F4-18B92922B840}"/>
    <cellStyle name="Currency 5 3 5 2 4" xfId="9880" xr:uid="{9521246F-3643-4717-95F3-E5B36E021ED7}"/>
    <cellStyle name="Currency 5 3 5 2 4 2" xfId="23570" xr:uid="{373E9098-8B74-4C33-8856-9CF06C5F23D1}"/>
    <cellStyle name="Currency 5 3 5 2 4 2 2" xfId="37262" xr:uid="{B15C3957-740C-412B-B973-F8658EF1FBE5}"/>
    <cellStyle name="Currency 5 3 5 2 4 2 3" xfId="52146" xr:uid="{BFD8CE71-C514-4075-9E0F-7E744D04BF8F}"/>
    <cellStyle name="Currency 5 3 5 2 4 3" xfId="16726" xr:uid="{2F20484A-1BC4-4A4A-B595-896F2D7F21B8}"/>
    <cellStyle name="Currency 5 3 5 2 4 4" xfId="30416" xr:uid="{B7885E51-F72E-421B-9BF5-E1ABD6E86C93}"/>
    <cellStyle name="Currency 5 3 5 2 4 5" xfId="45300" xr:uid="{FD6C1421-3345-4E7D-A8EC-AAE8D73E1C82}"/>
    <cellStyle name="Currency 5 3 5 2 5" xfId="20148" xr:uid="{9A71D231-7E2C-49F5-AC0B-DE4E167FA8D9}"/>
    <cellStyle name="Currency 5 3 5 2 5 2" xfId="33840" xr:uid="{103D9781-7D77-4F20-AC68-5838A57623AF}"/>
    <cellStyle name="Currency 5 3 5 2 5 3" xfId="48724" xr:uid="{D9E425FF-335E-4874-A554-369267B2EE7E}"/>
    <cellStyle name="Currency 5 3 5 2 6" xfId="13304" xr:uid="{4BF97611-7BB2-4C1D-81EB-530C37CC303D}"/>
    <cellStyle name="Currency 5 3 5 2 7" xfId="26994" xr:uid="{B965A6A1-0D19-4B17-8B0D-3CD52A24283F}"/>
    <cellStyle name="Currency 5 3 5 2 8" xfId="41878" xr:uid="{4AE87FAE-A64F-4260-864B-2DEE02276E82}"/>
    <cellStyle name="Currency 5 3 5 3" xfId="6459" xr:uid="{B2A4E954-2D83-4A13-835F-4F54B2DEAF2A}"/>
    <cellStyle name="Currency 5 3 5 3 2" xfId="8172" xr:uid="{EECC3E24-27CB-4F7F-AB9F-B6EB640AC672}"/>
    <cellStyle name="Currency 5 3 5 3 2 2" xfId="11594" xr:uid="{0B6B809A-4B19-4755-81BA-B0C8EBDC71EB}"/>
    <cellStyle name="Currency 5 3 5 3 2 2 2" xfId="25284" xr:uid="{8B191767-AD84-4941-8202-FB7D965EDA18}"/>
    <cellStyle name="Currency 5 3 5 3 2 2 2 2" xfId="38976" xr:uid="{05304249-7BFC-4E0A-BF71-44E0A2865D38}"/>
    <cellStyle name="Currency 5 3 5 3 2 2 2 3" xfId="53860" xr:uid="{02F5E48E-F89F-4B6A-A947-17673F3D988B}"/>
    <cellStyle name="Currency 5 3 5 3 2 2 3" xfId="18440" xr:uid="{0E6828CB-92FD-44CF-98DF-21454F5CA494}"/>
    <cellStyle name="Currency 5 3 5 3 2 2 4" xfId="32130" xr:uid="{A902248A-1562-4057-8E48-9D87DFA060FD}"/>
    <cellStyle name="Currency 5 3 5 3 2 2 5" xfId="47014" xr:uid="{B181D5F2-A706-4BD0-8EDB-C175D4E6BC77}"/>
    <cellStyle name="Currency 5 3 5 3 2 3" xfId="21862" xr:uid="{096F5FB7-915F-4C0C-B2C1-9A18D27C6386}"/>
    <cellStyle name="Currency 5 3 5 3 2 3 2" xfId="35554" xr:uid="{C344E32E-6A00-4FEA-9786-927EF59858B9}"/>
    <cellStyle name="Currency 5 3 5 3 2 3 3" xfId="50438" xr:uid="{5E995272-2CF3-4F5B-BE91-F82EB9D0F781}"/>
    <cellStyle name="Currency 5 3 5 3 2 4" xfId="15018" xr:uid="{53363CFD-AC65-43C0-A039-9F2069321C61}"/>
    <cellStyle name="Currency 5 3 5 3 2 5" xfId="28708" xr:uid="{2F20F2C7-3B12-408E-A564-EBBFDE4F3B18}"/>
    <cellStyle name="Currency 5 3 5 3 2 6" xfId="43592" xr:uid="{8CFC28F5-6A11-4C4B-B2ED-901944A666E6}"/>
    <cellStyle name="Currency 5 3 5 3 3" xfId="9882" xr:uid="{C3A9CD12-7050-4279-8235-4AE380A685D4}"/>
    <cellStyle name="Currency 5 3 5 3 3 2" xfId="23572" xr:uid="{2CE243A6-E7C2-4FB7-8E76-0254EB242F5D}"/>
    <cellStyle name="Currency 5 3 5 3 3 2 2" xfId="37264" xr:uid="{D136CC82-7C43-4E5E-BD31-1C74FAF55524}"/>
    <cellStyle name="Currency 5 3 5 3 3 2 3" xfId="52148" xr:uid="{0D0FCB73-FA62-44C3-BA5D-F94202B5CFC5}"/>
    <cellStyle name="Currency 5 3 5 3 3 3" xfId="16728" xr:uid="{54CA4405-8C1E-4148-8337-4ABA7A85F698}"/>
    <cellStyle name="Currency 5 3 5 3 3 4" xfId="30418" xr:uid="{F8477BD7-5F56-4941-A0D8-74462CDD714E}"/>
    <cellStyle name="Currency 5 3 5 3 3 5" xfId="45302" xr:uid="{611CF080-15A4-4F8F-8FF6-6E3B64E07BEF}"/>
    <cellStyle name="Currency 5 3 5 3 4" xfId="20150" xr:uid="{BD0415D0-E9E6-4C00-813C-6041F50AAAA2}"/>
    <cellStyle name="Currency 5 3 5 3 4 2" xfId="33842" xr:uid="{59AD7964-7C04-4404-A931-F84FF903067C}"/>
    <cellStyle name="Currency 5 3 5 3 4 3" xfId="48726" xr:uid="{0C71752C-E01D-4406-9FA7-0DD396E7165F}"/>
    <cellStyle name="Currency 5 3 5 3 5" xfId="13306" xr:uid="{6745FB94-076A-445B-9F95-DF7DD4AF2D5C}"/>
    <cellStyle name="Currency 5 3 5 3 6" xfId="26996" xr:uid="{E7689BD0-5C25-4ADB-98C0-007AB8AAD427}"/>
    <cellStyle name="Currency 5 3 5 3 7" xfId="41880" xr:uid="{62A449F9-6C38-4F7C-A658-7E7B03042432}"/>
    <cellStyle name="Currency 5 3 5 4" xfId="6460" xr:uid="{ED99BDCF-3E8E-4379-BA8F-8D615DC9E59B}"/>
    <cellStyle name="Currency 5 3 5 4 2" xfId="8173" xr:uid="{893EFDF2-AA1C-4156-983B-B50BEB0762FA}"/>
    <cellStyle name="Currency 5 3 5 4 2 2" xfId="11595" xr:uid="{9A58D115-C117-4A47-B0A3-D61428164908}"/>
    <cellStyle name="Currency 5 3 5 4 2 2 2" xfId="25285" xr:uid="{C2A6F9D3-8C81-4307-92C7-698DB6A4F6EC}"/>
    <cellStyle name="Currency 5 3 5 4 2 2 2 2" xfId="38977" xr:uid="{1B694CDC-2B1B-4249-8B84-72D094B4D207}"/>
    <cellStyle name="Currency 5 3 5 4 2 2 2 3" xfId="53861" xr:uid="{A1619F77-8022-48FB-968F-DE4248133146}"/>
    <cellStyle name="Currency 5 3 5 4 2 2 3" xfId="18441" xr:uid="{810B8D8F-25AE-4C19-BA01-060DC97E7E0E}"/>
    <cellStyle name="Currency 5 3 5 4 2 2 4" xfId="32131" xr:uid="{0D69C5E8-1F03-48D4-8C7B-EEEA75671DCE}"/>
    <cellStyle name="Currency 5 3 5 4 2 2 5" xfId="47015" xr:uid="{B37AC101-2068-4ED9-8FF9-8C86B591FD87}"/>
    <cellStyle name="Currency 5 3 5 4 2 3" xfId="21863" xr:uid="{C6769B03-5880-4FC3-B603-A6FABC89E8AB}"/>
    <cellStyle name="Currency 5 3 5 4 2 3 2" xfId="35555" xr:uid="{594249F8-0942-4980-8AF4-01A20D1B9E8C}"/>
    <cellStyle name="Currency 5 3 5 4 2 3 3" xfId="50439" xr:uid="{9B82B680-7150-47D6-B4E1-FE6F74CC5E8C}"/>
    <cellStyle name="Currency 5 3 5 4 2 4" xfId="15019" xr:uid="{0E03FDCB-4F08-4BDF-9582-778EB0A841AB}"/>
    <cellStyle name="Currency 5 3 5 4 2 5" xfId="28709" xr:uid="{96F94207-E168-4DDE-847D-E8C4C9D3135A}"/>
    <cellStyle name="Currency 5 3 5 4 2 6" xfId="43593" xr:uid="{DEB14493-4347-421E-B6FF-27FCF466EC72}"/>
    <cellStyle name="Currency 5 3 5 4 3" xfId="9883" xr:uid="{CF4F7C4B-7694-41DC-A08B-356F1C665A7A}"/>
    <cellStyle name="Currency 5 3 5 4 3 2" xfId="23573" xr:uid="{A9CAB67D-3AF7-4657-B7F4-4E5B98C6207A}"/>
    <cellStyle name="Currency 5 3 5 4 3 2 2" xfId="37265" xr:uid="{DC2BB6D4-D5B9-4C72-922B-2CC1761AB442}"/>
    <cellStyle name="Currency 5 3 5 4 3 2 3" xfId="52149" xr:uid="{A357CEDB-BA9C-489E-A7F5-4D6E129E7593}"/>
    <cellStyle name="Currency 5 3 5 4 3 3" xfId="16729" xr:uid="{A0A87F3A-3F54-4300-B78A-516EE474A29E}"/>
    <cellStyle name="Currency 5 3 5 4 3 4" xfId="30419" xr:uid="{0F46BF9B-50C6-43BD-A1B5-E5AFDB80FD16}"/>
    <cellStyle name="Currency 5 3 5 4 3 5" xfId="45303" xr:uid="{9294A57B-E2E7-41D6-9328-5C36D0945843}"/>
    <cellStyle name="Currency 5 3 5 4 4" xfId="20151" xr:uid="{152E43A2-91B9-4968-9A8C-D34AD81E5BF1}"/>
    <cellStyle name="Currency 5 3 5 4 4 2" xfId="33843" xr:uid="{740299B4-8EF7-4349-82DA-C4F49DC8A1A2}"/>
    <cellStyle name="Currency 5 3 5 4 4 3" xfId="48727" xr:uid="{B4781E4E-7E7B-4CAF-AC0E-5C754B33ECE0}"/>
    <cellStyle name="Currency 5 3 5 4 5" xfId="13307" xr:uid="{3486007A-677B-4A3C-8533-5C542EB74972}"/>
    <cellStyle name="Currency 5 3 5 4 6" xfId="26997" xr:uid="{F278FBC4-0336-40BD-BFBB-296604114E70}"/>
    <cellStyle name="Currency 5 3 5 4 7" xfId="41881" xr:uid="{1546A237-116F-47AE-9B6E-AFC75BF7E3B6}"/>
    <cellStyle name="Currency 5 3 5 5" xfId="8169" xr:uid="{A1187D64-B3EA-4C2C-BBED-C6CC3FB6B525}"/>
    <cellStyle name="Currency 5 3 5 5 2" xfId="11591" xr:uid="{F8ADFCCD-69F3-4BBC-BCE0-0C9FC27C4B4D}"/>
    <cellStyle name="Currency 5 3 5 5 2 2" xfId="25281" xr:uid="{709175F7-4470-4D73-A98C-A95AEA55D013}"/>
    <cellStyle name="Currency 5 3 5 5 2 2 2" xfId="38973" xr:uid="{56288E9F-7111-427E-B1F3-EACF5C290887}"/>
    <cellStyle name="Currency 5 3 5 5 2 2 3" xfId="53857" xr:uid="{F6DC7383-2D4D-4752-B178-7255DE86AE65}"/>
    <cellStyle name="Currency 5 3 5 5 2 3" xfId="18437" xr:uid="{2C68A79B-F316-4731-808D-43C549131E1F}"/>
    <cellStyle name="Currency 5 3 5 5 2 4" xfId="32127" xr:uid="{8BD8061F-B9A6-44B3-ACAF-6818D9C01B86}"/>
    <cellStyle name="Currency 5 3 5 5 2 5" xfId="47011" xr:uid="{92D58FA9-C4BD-4478-8131-B9ABB80512DC}"/>
    <cellStyle name="Currency 5 3 5 5 3" xfId="21859" xr:uid="{64717524-62D2-44CF-B261-847FD35AEBCC}"/>
    <cellStyle name="Currency 5 3 5 5 3 2" xfId="35551" xr:uid="{1369BF3B-5665-41CE-9C61-F41D79122E32}"/>
    <cellStyle name="Currency 5 3 5 5 3 3" xfId="50435" xr:uid="{91A2E7A2-D87B-4906-87CD-AEB9F2330712}"/>
    <cellStyle name="Currency 5 3 5 5 4" xfId="15015" xr:uid="{5F60462B-798B-48CD-BB3F-085793E3711A}"/>
    <cellStyle name="Currency 5 3 5 5 5" xfId="28705" xr:uid="{713C7C03-3D3A-4A8D-95D7-9D970DD83740}"/>
    <cellStyle name="Currency 5 3 5 5 6" xfId="43589" xr:uid="{B047122D-0CD2-421C-A19C-23F84C6144F2}"/>
    <cellStyle name="Currency 5 3 5 6" xfId="9879" xr:uid="{A19C3B93-DC24-4C81-9016-C630E934F2BC}"/>
    <cellStyle name="Currency 5 3 5 6 2" xfId="23569" xr:uid="{CF5B84D3-47BB-4A02-B3FC-BDBB2365B95C}"/>
    <cellStyle name="Currency 5 3 5 6 2 2" xfId="37261" xr:uid="{BC53751A-1ADA-4F65-A379-336448CA266D}"/>
    <cellStyle name="Currency 5 3 5 6 2 3" xfId="52145" xr:uid="{99E6EB52-6CF7-4C40-BB7F-AFD1F3B00899}"/>
    <cellStyle name="Currency 5 3 5 6 3" xfId="16725" xr:uid="{2C25788F-D4EB-4572-BECC-70BAC8CDE23E}"/>
    <cellStyle name="Currency 5 3 5 6 4" xfId="30415" xr:uid="{B9E9F13E-E59D-4F3E-9F0F-3DA3FA9D926E}"/>
    <cellStyle name="Currency 5 3 5 6 5" xfId="45299" xr:uid="{91E74A62-9DCE-4F9C-8EEA-1CC48A3BD405}"/>
    <cellStyle name="Currency 5 3 5 7" xfId="20147" xr:uid="{EABA93D7-D10B-40C0-9340-0FA1DC18BEA4}"/>
    <cellStyle name="Currency 5 3 5 7 2" xfId="33839" xr:uid="{8A61556F-7876-40F6-9347-D8535FF63621}"/>
    <cellStyle name="Currency 5 3 5 7 3" xfId="48723" xr:uid="{CB19C2E7-0226-4C3F-AC66-8229E57968ED}"/>
    <cellStyle name="Currency 5 3 5 8" xfId="13303" xr:uid="{5E8EE089-9123-4546-A3F2-91C34C4BAFB1}"/>
    <cellStyle name="Currency 5 3 5 9" xfId="26993" xr:uid="{FD2E8D26-D775-44FC-AEE6-9604D3B60A87}"/>
    <cellStyle name="Currency 5 3 6" xfId="6461" xr:uid="{33FAE5E7-8AC3-43F7-95B0-C078A9F9984D}"/>
    <cellStyle name="Currency 5 3 6 10" xfId="41882" xr:uid="{97F3BBF6-2C96-43F5-90A9-11EDC3A0D3A7}"/>
    <cellStyle name="Currency 5 3 6 2" xfId="6462" xr:uid="{8D471599-2053-4D1E-AF69-50FC0554AA14}"/>
    <cellStyle name="Currency 5 3 6 2 2" xfId="6463" xr:uid="{B23152F0-2A66-4A96-A33D-60A944F8EA9F}"/>
    <cellStyle name="Currency 5 3 6 2 2 2" xfId="8176" xr:uid="{F34C7AD5-EE2F-45F8-82AF-57721F8B114F}"/>
    <cellStyle name="Currency 5 3 6 2 2 2 2" xfId="11598" xr:uid="{73F49811-FDDC-41E1-92F7-A230928E8699}"/>
    <cellStyle name="Currency 5 3 6 2 2 2 2 2" xfId="25288" xr:uid="{F9FBA6EB-5D7E-4875-B631-28D1E72741A6}"/>
    <cellStyle name="Currency 5 3 6 2 2 2 2 2 2" xfId="38980" xr:uid="{811DCE77-5B6E-4919-9E6F-427AD7A30C02}"/>
    <cellStyle name="Currency 5 3 6 2 2 2 2 2 3" xfId="53864" xr:uid="{95DE6278-9609-439C-B35E-959C98F4BC41}"/>
    <cellStyle name="Currency 5 3 6 2 2 2 2 3" xfId="18444" xr:uid="{7FE18D49-3A5F-4936-B5FE-C1564B16E7EB}"/>
    <cellStyle name="Currency 5 3 6 2 2 2 2 4" xfId="32134" xr:uid="{9E8CB8B7-33A9-4E5C-94EC-B7D4652B23E7}"/>
    <cellStyle name="Currency 5 3 6 2 2 2 2 5" xfId="47018" xr:uid="{B694CEDE-1BA1-4D30-99D0-1CD5A6C37D32}"/>
    <cellStyle name="Currency 5 3 6 2 2 2 3" xfId="21866" xr:uid="{81F7FF53-264E-48B3-A7F5-E7CD66A4A8AC}"/>
    <cellStyle name="Currency 5 3 6 2 2 2 3 2" xfId="35558" xr:uid="{B6DFE2B6-885F-4922-BEE2-277299C1A611}"/>
    <cellStyle name="Currency 5 3 6 2 2 2 3 3" xfId="50442" xr:uid="{9318BBF1-5C2A-4BC6-8963-308FC1D757B2}"/>
    <cellStyle name="Currency 5 3 6 2 2 2 4" xfId="15022" xr:uid="{4F5E4A59-C4DC-4E53-88C2-2EA2827EDE4D}"/>
    <cellStyle name="Currency 5 3 6 2 2 2 5" xfId="28712" xr:uid="{702A0FA8-856B-4A1F-B8E9-7495BD4577ED}"/>
    <cellStyle name="Currency 5 3 6 2 2 2 6" xfId="43596" xr:uid="{19C310AB-DE03-40F3-A8FE-F1F13DFA87FD}"/>
    <cellStyle name="Currency 5 3 6 2 2 3" xfId="9886" xr:uid="{6002733E-6535-42AF-A687-4FA7A36B77AD}"/>
    <cellStyle name="Currency 5 3 6 2 2 3 2" xfId="23576" xr:uid="{FE72CFB9-6B5F-4B35-9C58-8FEB930A5B4F}"/>
    <cellStyle name="Currency 5 3 6 2 2 3 2 2" xfId="37268" xr:uid="{C3680417-7295-47F3-BC90-B5F3706FEEB6}"/>
    <cellStyle name="Currency 5 3 6 2 2 3 2 3" xfId="52152" xr:uid="{ADDD186A-0322-4347-BAD6-C6F84E783822}"/>
    <cellStyle name="Currency 5 3 6 2 2 3 3" xfId="16732" xr:uid="{8D7F06B8-FF0B-4863-9EA0-4DE5F3F5B0B1}"/>
    <cellStyle name="Currency 5 3 6 2 2 3 4" xfId="30422" xr:uid="{EE3B03EB-FA64-4E39-80B2-29C5E4D355B7}"/>
    <cellStyle name="Currency 5 3 6 2 2 3 5" xfId="45306" xr:uid="{D113C15C-FFF0-481A-94EB-4D0B2D44C888}"/>
    <cellStyle name="Currency 5 3 6 2 2 4" xfId="20154" xr:uid="{F11B4A4B-C98B-4B3B-BF81-1D99A635317D}"/>
    <cellStyle name="Currency 5 3 6 2 2 4 2" xfId="33846" xr:uid="{C691496E-2A58-4407-B551-BE4C8D221ECE}"/>
    <cellStyle name="Currency 5 3 6 2 2 4 3" xfId="48730" xr:uid="{DEC817FB-646F-4BEE-9206-0C3343CD282A}"/>
    <cellStyle name="Currency 5 3 6 2 2 5" xfId="13310" xr:uid="{E53BC950-8B2B-444C-8654-7A273D5B32CB}"/>
    <cellStyle name="Currency 5 3 6 2 2 6" xfId="27000" xr:uid="{05B98B26-B308-43D4-8AA6-F3927D6EBF9D}"/>
    <cellStyle name="Currency 5 3 6 2 2 7" xfId="41884" xr:uid="{65A4BADA-6E47-4365-A02C-AFE4F2D5845F}"/>
    <cellStyle name="Currency 5 3 6 2 3" xfId="8175" xr:uid="{775B07AF-57B5-4E4E-BF13-D8B87AA985E2}"/>
    <cellStyle name="Currency 5 3 6 2 3 2" xfId="11597" xr:uid="{581FB2C8-3D8C-4EB3-9B18-D1D28B32BAC4}"/>
    <cellStyle name="Currency 5 3 6 2 3 2 2" xfId="25287" xr:uid="{C262C42F-6DEE-46BB-A0DF-5550065C761A}"/>
    <cellStyle name="Currency 5 3 6 2 3 2 2 2" xfId="38979" xr:uid="{A096BBC2-122C-495B-9A68-107DE939E738}"/>
    <cellStyle name="Currency 5 3 6 2 3 2 2 3" xfId="53863" xr:uid="{07EDC500-5427-419F-8250-F443CE98FD31}"/>
    <cellStyle name="Currency 5 3 6 2 3 2 3" xfId="18443" xr:uid="{8DE7D9A1-2854-4E2F-B1C4-C2AB989C4EA8}"/>
    <cellStyle name="Currency 5 3 6 2 3 2 4" xfId="32133" xr:uid="{3B73B9F2-318C-451B-8467-DDC9D2307080}"/>
    <cellStyle name="Currency 5 3 6 2 3 2 5" xfId="47017" xr:uid="{A0B6F16E-5480-41D7-BEC6-8DB0287FC1E1}"/>
    <cellStyle name="Currency 5 3 6 2 3 3" xfId="21865" xr:uid="{F183F767-CFFB-482C-A2B0-31DF9069D93B}"/>
    <cellStyle name="Currency 5 3 6 2 3 3 2" xfId="35557" xr:uid="{BB2F716F-716B-4FB3-B0A4-35CDE420E76E}"/>
    <cellStyle name="Currency 5 3 6 2 3 3 3" xfId="50441" xr:uid="{A193FA98-0293-42C3-BBB7-F5E400AB1D92}"/>
    <cellStyle name="Currency 5 3 6 2 3 4" xfId="15021" xr:uid="{083D46B7-D5B1-4186-B959-EDC13D99D23B}"/>
    <cellStyle name="Currency 5 3 6 2 3 5" xfId="28711" xr:uid="{82653F1A-AF3E-46F9-82B1-D62B39464FFD}"/>
    <cellStyle name="Currency 5 3 6 2 3 6" xfId="43595" xr:uid="{E86DA4B0-F0B2-4E0D-BA1B-B3DD22091B48}"/>
    <cellStyle name="Currency 5 3 6 2 4" xfId="9885" xr:uid="{3E4B9337-C8B0-4786-AA14-B3E7DED5BB56}"/>
    <cellStyle name="Currency 5 3 6 2 4 2" xfId="23575" xr:uid="{84EFBC36-B482-4250-8BB0-ED395C38C5F5}"/>
    <cellStyle name="Currency 5 3 6 2 4 2 2" xfId="37267" xr:uid="{393D95B0-C637-43CD-931D-3DB5800E318B}"/>
    <cellStyle name="Currency 5 3 6 2 4 2 3" xfId="52151" xr:uid="{4A49E955-F981-4E07-8C46-8E34712238D1}"/>
    <cellStyle name="Currency 5 3 6 2 4 3" xfId="16731" xr:uid="{835081D1-CA15-4B1B-83A1-77FC6708EC6B}"/>
    <cellStyle name="Currency 5 3 6 2 4 4" xfId="30421" xr:uid="{B9424A14-68B6-481F-B890-9F7D67611DB9}"/>
    <cellStyle name="Currency 5 3 6 2 4 5" xfId="45305" xr:uid="{969CE832-8D42-4E46-8983-35A60F86CF1E}"/>
    <cellStyle name="Currency 5 3 6 2 5" xfId="20153" xr:uid="{8BEC2A86-6BB4-4E68-9EC6-BF6E09CFECFE}"/>
    <cellStyle name="Currency 5 3 6 2 5 2" xfId="33845" xr:uid="{305BF7DF-BAF7-420B-BAF7-2FCCEDC05F9A}"/>
    <cellStyle name="Currency 5 3 6 2 5 3" xfId="48729" xr:uid="{FC8F504A-2EA4-439C-B466-3CB6C103631D}"/>
    <cellStyle name="Currency 5 3 6 2 6" xfId="13309" xr:uid="{D1472F3B-6206-48AB-A56B-061B188854A9}"/>
    <cellStyle name="Currency 5 3 6 2 7" xfId="26999" xr:uid="{D47CB4F3-2D4C-4D21-BEF5-21292594C6CD}"/>
    <cellStyle name="Currency 5 3 6 2 8" xfId="41883" xr:uid="{6D29F402-4FA6-4427-B6FA-A88FECA16448}"/>
    <cellStyle name="Currency 5 3 6 3" xfId="6464" xr:uid="{98F02922-19E8-4207-93C7-80406DDD4BF8}"/>
    <cellStyle name="Currency 5 3 6 3 2" xfId="8177" xr:uid="{A1618680-E2F4-4F91-AA61-009378EADAA4}"/>
    <cellStyle name="Currency 5 3 6 3 2 2" xfId="11599" xr:uid="{4A8C3FB7-E4F5-4208-8827-CA9FAEFCDAEA}"/>
    <cellStyle name="Currency 5 3 6 3 2 2 2" xfId="25289" xr:uid="{F1F197B1-05FE-4CCB-AB60-3C01413B5966}"/>
    <cellStyle name="Currency 5 3 6 3 2 2 2 2" xfId="38981" xr:uid="{B9F31D6F-AC97-40AC-B76B-B7472E738E62}"/>
    <cellStyle name="Currency 5 3 6 3 2 2 2 3" xfId="53865" xr:uid="{62962FD8-DAF3-47AE-8CC5-61A5F3922A2E}"/>
    <cellStyle name="Currency 5 3 6 3 2 2 3" xfId="18445" xr:uid="{CAE39A3D-AEE8-4B53-BC07-4881AA59DE92}"/>
    <cellStyle name="Currency 5 3 6 3 2 2 4" xfId="32135" xr:uid="{1B0873AB-4DD5-4074-9ED3-17E0E64C5C15}"/>
    <cellStyle name="Currency 5 3 6 3 2 2 5" xfId="47019" xr:uid="{F1AAA5B3-8479-4F7B-9C35-EECE0478C948}"/>
    <cellStyle name="Currency 5 3 6 3 2 3" xfId="21867" xr:uid="{51897607-D416-43C8-9EAA-D34C7510DF7F}"/>
    <cellStyle name="Currency 5 3 6 3 2 3 2" xfId="35559" xr:uid="{B43B88F5-F4A0-44C0-B91D-5BF8D343A5F6}"/>
    <cellStyle name="Currency 5 3 6 3 2 3 3" xfId="50443" xr:uid="{192A2AE3-EE9F-42BA-A67A-161E67BF0EC3}"/>
    <cellStyle name="Currency 5 3 6 3 2 4" xfId="15023" xr:uid="{2135E609-2689-43A0-85CA-C15E4A1320ED}"/>
    <cellStyle name="Currency 5 3 6 3 2 5" xfId="28713" xr:uid="{677F784C-027D-4BFD-97DE-940618535937}"/>
    <cellStyle name="Currency 5 3 6 3 2 6" xfId="43597" xr:uid="{A82C91C9-1359-488B-A82F-257C8D44A44B}"/>
    <cellStyle name="Currency 5 3 6 3 3" xfId="9887" xr:uid="{BC6EDEEC-A86D-46FD-89C6-5E09A7B6E4E8}"/>
    <cellStyle name="Currency 5 3 6 3 3 2" xfId="23577" xr:uid="{CD618FEE-3DDD-4535-9361-59D0E2D45735}"/>
    <cellStyle name="Currency 5 3 6 3 3 2 2" xfId="37269" xr:uid="{A7CC546E-7C6C-4B76-8CC3-86E886571557}"/>
    <cellStyle name="Currency 5 3 6 3 3 2 3" xfId="52153" xr:uid="{EDEDBE57-5C82-4CF4-9171-6BC2041E5C90}"/>
    <cellStyle name="Currency 5 3 6 3 3 3" xfId="16733" xr:uid="{0BC8E643-ACEB-4301-9D6D-EB0500C37425}"/>
    <cellStyle name="Currency 5 3 6 3 3 4" xfId="30423" xr:uid="{4CF5079D-6AB2-4E32-A30A-CF84A2D5949A}"/>
    <cellStyle name="Currency 5 3 6 3 3 5" xfId="45307" xr:uid="{907B4954-6676-4D67-9839-F321F5EAD10B}"/>
    <cellStyle name="Currency 5 3 6 3 4" xfId="20155" xr:uid="{B532B67C-3C73-44DA-9657-60A9AB05FA6A}"/>
    <cellStyle name="Currency 5 3 6 3 4 2" xfId="33847" xr:uid="{0BCCD4D2-EED4-4947-BB90-BDFA1A5AD554}"/>
    <cellStyle name="Currency 5 3 6 3 4 3" xfId="48731" xr:uid="{98C8C0DC-A8CD-4F2A-877F-51EF0DF6162B}"/>
    <cellStyle name="Currency 5 3 6 3 5" xfId="13311" xr:uid="{48AD4329-0591-4D03-97BD-E2D1506911E1}"/>
    <cellStyle name="Currency 5 3 6 3 6" xfId="27001" xr:uid="{28517905-3C96-4087-A021-0A91E3B9E707}"/>
    <cellStyle name="Currency 5 3 6 3 7" xfId="41885" xr:uid="{E46BDE85-E2CC-417E-8B05-30A27E666569}"/>
    <cellStyle name="Currency 5 3 6 4" xfId="6465" xr:uid="{AF62EDDA-AC4D-4747-83FC-08682FBAF875}"/>
    <cellStyle name="Currency 5 3 6 4 2" xfId="8178" xr:uid="{1EA93D81-A303-4B87-ACA0-171B8C65DB03}"/>
    <cellStyle name="Currency 5 3 6 4 2 2" xfId="11600" xr:uid="{50DF6054-B3BF-4E6E-BC5F-C7AEDE10A0CE}"/>
    <cellStyle name="Currency 5 3 6 4 2 2 2" xfId="25290" xr:uid="{EB378084-216E-4139-B15B-03165C3F6DC5}"/>
    <cellStyle name="Currency 5 3 6 4 2 2 2 2" xfId="38982" xr:uid="{AB75BC7F-9319-4CCE-810C-12A5C7CEF1B9}"/>
    <cellStyle name="Currency 5 3 6 4 2 2 2 3" xfId="53866" xr:uid="{614E3721-EA81-4B90-95FF-752C0347116B}"/>
    <cellStyle name="Currency 5 3 6 4 2 2 3" xfId="18446" xr:uid="{0B6F9C91-7AC5-4EFF-9B64-38DEF6622EF1}"/>
    <cellStyle name="Currency 5 3 6 4 2 2 4" xfId="32136" xr:uid="{6D2C97A8-F78B-4131-9DEB-852A2D8E1D37}"/>
    <cellStyle name="Currency 5 3 6 4 2 2 5" xfId="47020" xr:uid="{B2CAB813-0541-42B1-835A-5940D3C76C2B}"/>
    <cellStyle name="Currency 5 3 6 4 2 3" xfId="21868" xr:uid="{06C99B90-5A49-4ABE-9867-99EE2B7473A1}"/>
    <cellStyle name="Currency 5 3 6 4 2 3 2" xfId="35560" xr:uid="{BC029D43-37D4-47AD-9D88-4C76695D7AC3}"/>
    <cellStyle name="Currency 5 3 6 4 2 3 3" xfId="50444" xr:uid="{0AC0A137-6508-44D8-A15B-EAEAE353DA7C}"/>
    <cellStyle name="Currency 5 3 6 4 2 4" xfId="15024" xr:uid="{BCEECD49-C523-4272-9911-44945EE5AFF8}"/>
    <cellStyle name="Currency 5 3 6 4 2 5" xfId="28714" xr:uid="{33B6274F-F7B9-4A7F-907A-44A30808EAA6}"/>
    <cellStyle name="Currency 5 3 6 4 2 6" xfId="43598" xr:uid="{CD340D3B-6F16-4794-931B-549BFC27D9AD}"/>
    <cellStyle name="Currency 5 3 6 4 3" xfId="9888" xr:uid="{175AF319-686B-4C16-A714-3998680928D3}"/>
    <cellStyle name="Currency 5 3 6 4 3 2" xfId="23578" xr:uid="{E8913B98-FCC8-4BFA-A6DE-E06FB6E2BB91}"/>
    <cellStyle name="Currency 5 3 6 4 3 2 2" xfId="37270" xr:uid="{463D57AB-38DD-4F68-A72A-7166F05E8AC4}"/>
    <cellStyle name="Currency 5 3 6 4 3 2 3" xfId="52154" xr:uid="{6914D36F-9CDD-45F6-BB9F-0D852535E4FA}"/>
    <cellStyle name="Currency 5 3 6 4 3 3" xfId="16734" xr:uid="{24159BE6-09B5-491A-AD43-F4C8BDABF712}"/>
    <cellStyle name="Currency 5 3 6 4 3 4" xfId="30424" xr:uid="{0386792B-AF85-48EA-BB36-C5533A93D4D1}"/>
    <cellStyle name="Currency 5 3 6 4 3 5" xfId="45308" xr:uid="{79B7470D-D86A-49F2-A8AE-27DA2E5DF8EE}"/>
    <cellStyle name="Currency 5 3 6 4 4" xfId="20156" xr:uid="{E1CEC045-AC52-41A6-B00E-C2184EB0BEDC}"/>
    <cellStyle name="Currency 5 3 6 4 4 2" xfId="33848" xr:uid="{0F33FE6C-1EDF-4623-8DE7-024867DF38FF}"/>
    <cellStyle name="Currency 5 3 6 4 4 3" xfId="48732" xr:uid="{74FA070A-EC94-453C-9A93-2E66ED4C570D}"/>
    <cellStyle name="Currency 5 3 6 4 5" xfId="13312" xr:uid="{1F9A350B-3BF5-4E1E-94B1-9B5E5F9151D8}"/>
    <cellStyle name="Currency 5 3 6 4 6" xfId="27002" xr:uid="{6D29DA38-60EC-49CF-9EA8-17B4917E153A}"/>
    <cellStyle name="Currency 5 3 6 4 7" xfId="41886" xr:uid="{6D22294A-A714-451E-A200-41C07824F24D}"/>
    <cellStyle name="Currency 5 3 6 5" xfId="8174" xr:uid="{37DB9CD1-9CEF-4460-BFB1-AD58DAFAAAF3}"/>
    <cellStyle name="Currency 5 3 6 5 2" xfId="11596" xr:uid="{1F9B7019-587B-4526-8694-AED4D4D25E96}"/>
    <cellStyle name="Currency 5 3 6 5 2 2" xfId="25286" xr:uid="{DCE46C77-D60B-4412-82A2-6D9D11B6DE2B}"/>
    <cellStyle name="Currency 5 3 6 5 2 2 2" xfId="38978" xr:uid="{5218D5F0-C1B2-4305-99AB-AF74E3287643}"/>
    <cellStyle name="Currency 5 3 6 5 2 2 3" xfId="53862" xr:uid="{03814E3D-137B-4C5D-BA0E-DF196E6F971A}"/>
    <cellStyle name="Currency 5 3 6 5 2 3" xfId="18442" xr:uid="{98E3E47A-91B3-4522-B677-F797F03CB8D5}"/>
    <cellStyle name="Currency 5 3 6 5 2 4" xfId="32132" xr:uid="{BE9CF5E1-68DD-4E7F-BB5D-6922CC3B6DCB}"/>
    <cellStyle name="Currency 5 3 6 5 2 5" xfId="47016" xr:uid="{1C5A5A59-0123-454D-99C8-C05DAD1280C1}"/>
    <cellStyle name="Currency 5 3 6 5 3" xfId="21864" xr:uid="{AB52DACE-2DF5-43AC-B3A6-611C175F6BE3}"/>
    <cellStyle name="Currency 5 3 6 5 3 2" xfId="35556" xr:uid="{6795719A-C295-43BD-A183-42497286853D}"/>
    <cellStyle name="Currency 5 3 6 5 3 3" xfId="50440" xr:uid="{BFF27A83-CA79-46CE-8B09-308EC778FAC7}"/>
    <cellStyle name="Currency 5 3 6 5 4" xfId="15020" xr:uid="{21ABDE18-B6BF-495F-B888-852834782BC7}"/>
    <cellStyle name="Currency 5 3 6 5 5" xfId="28710" xr:uid="{F549888D-39C6-4297-8CB0-4E89752A81FB}"/>
    <cellStyle name="Currency 5 3 6 5 6" xfId="43594" xr:uid="{494F18F8-131F-4407-BB91-A908C3457BEF}"/>
    <cellStyle name="Currency 5 3 6 6" xfId="9884" xr:uid="{BE045210-9645-44E6-A5FA-BE17058D1641}"/>
    <cellStyle name="Currency 5 3 6 6 2" xfId="23574" xr:uid="{7BB0A1CC-341B-4769-B1AD-EB0A6249947D}"/>
    <cellStyle name="Currency 5 3 6 6 2 2" xfId="37266" xr:uid="{385AE90E-60A9-4D7D-B2CF-EC3A74723274}"/>
    <cellStyle name="Currency 5 3 6 6 2 3" xfId="52150" xr:uid="{7EBCF1AE-F740-47B1-97F8-99219008D866}"/>
    <cellStyle name="Currency 5 3 6 6 3" xfId="16730" xr:uid="{EC10C1E0-B72A-4921-937E-DF60CCE9C62F}"/>
    <cellStyle name="Currency 5 3 6 6 4" xfId="30420" xr:uid="{85FB9BC1-CC95-4B46-B64F-941E9B0B1D70}"/>
    <cellStyle name="Currency 5 3 6 6 5" xfId="45304" xr:uid="{C16B9980-3AF3-4E13-B081-F38EAD97B988}"/>
    <cellStyle name="Currency 5 3 6 7" xfId="20152" xr:uid="{122B9874-E61A-4817-ABDD-07090CC64F03}"/>
    <cellStyle name="Currency 5 3 6 7 2" xfId="33844" xr:uid="{CEF38712-719C-42C1-92B3-E20DB309C1E5}"/>
    <cellStyle name="Currency 5 3 6 7 3" xfId="48728" xr:uid="{0F646F49-DCF2-4419-B12C-6AC3D9BC3100}"/>
    <cellStyle name="Currency 5 3 6 8" xfId="13308" xr:uid="{61F4EE3F-9EB5-4E67-AA47-1558527B6014}"/>
    <cellStyle name="Currency 5 3 6 9" xfId="26998" xr:uid="{6AA09900-EBE1-410B-86D6-70E89EF2BEA7}"/>
    <cellStyle name="Currency 5 3 7" xfId="6466" xr:uid="{D65FA7D8-7DEF-4E61-B1FF-E79154D789DA}"/>
    <cellStyle name="Currency 5 3 7 2" xfId="6467" xr:uid="{DDFDFB37-4AC8-4DAA-BC42-7A569349BDE4}"/>
    <cellStyle name="Currency 5 3 7 2 2" xfId="8180" xr:uid="{29216A0E-6002-453D-B269-E5F60A6DFAE2}"/>
    <cellStyle name="Currency 5 3 7 2 2 2" xfId="11602" xr:uid="{56122E70-0199-47D9-969A-033C3364F254}"/>
    <cellStyle name="Currency 5 3 7 2 2 2 2" xfId="25292" xr:uid="{4E944913-4D4B-4F00-841A-44BDCFBEC933}"/>
    <cellStyle name="Currency 5 3 7 2 2 2 2 2" xfId="38984" xr:uid="{3F633032-65FA-48B0-8626-D4E67397A179}"/>
    <cellStyle name="Currency 5 3 7 2 2 2 2 3" xfId="53868" xr:uid="{AE4E673D-2D32-4A26-A4DA-0E6B9F516AD2}"/>
    <cellStyle name="Currency 5 3 7 2 2 2 3" xfId="18448" xr:uid="{657CD21F-41B0-45EC-BF3E-A83348B491AC}"/>
    <cellStyle name="Currency 5 3 7 2 2 2 4" xfId="32138" xr:uid="{9B8C9A94-F914-4DDF-A5AE-D532476F42D2}"/>
    <cellStyle name="Currency 5 3 7 2 2 2 5" xfId="47022" xr:uid="{595B877A-6900-4BF4-B41B-EEFD7D39E865}"/>
    <cellStyle name="Currency 5 3 7 2 2 3" xfId="21870" xr:uid="{17B3B63E-6D26-47B1-8483-3560566E63C1}"/>
    <cellStyle name="Currency 5 3 7 2 2 3 2" xfId="35562" xr:uid="{5BCF3CDE-47E9-4D2F-A4A3-A18B9842A5E1}"/>
    <cellStyle name="Currency 5 3 7 2 2 3 3" xfId="50446" xr:uid="{C176023C-55F0-4FBD-B7B1-0B99DB308758}"/>
    <cellStyle name="Currency 5 3 7 2 2 4" xfId="15026" xr:uid="{AA42B360-C686-434E-B356-C83D21D04E1D}"/>
    <cellStyle name="Currency 5 3 7 2 2 5" xfId="28716" xr:uid="{06B31363-6510-4DA9-BD94-7AF1DEF7C63D}"/>
    <cellStyle name="Currency 5 3 7 2 2 6" xfId="43600" xr:uid="{15513F9D-BE21-4DC9-9495-3B18FD8A0967}"/>
    <cellStyle name="Currency 5 3 7 2 3" xfId="9890" xr:uid="{EE923410-A929-4EE1-95C7-B6F23322630B}"/>
    <cellStyle name="Currency 5 3 7 2 3 2" xfId="23580" xr:uid="{F7739BEA-8574-47A3-9593-4A27D8D78B2E}"/>
    <cellStyle name="Currency 5 3 7 2 3 2 2" xfId="37272" xr:uid="{161EEBE3-7E29-4E31-8D83-F78811211A36}"/>
    <cellStyle name="Currency 5 3 7 2 3 2 3" xfId="52156" xr:uid="{C17E8FA3-EB43-4040-B559-0CFD3F84DC00}"/>
    <cellStyle name="Currency 5 3 7 2 3 3" xfId="16736" xr:uid="{DBF4E1C4-D81F-46EA-8D0A-C0B4EB84EE1E}"/>
    <cellStyle name="Currency 5 3 7 2 3 4" xfId="30426" xr:uid="{A7F6CA92-A8F7-477D-9F90-33C5E7119579}"/>
    <cellStyle name="Currency 5 3 7 2 3 5" xfId="45310" xr:uid="{2547C62A-A358-41AE-B8BF-BDABBB187F31}"/>
    <cellStyle name="Currency 5 3 7 2 4" xfId="20158" xr:uid="{5D534E04-2DDA-4F1C-8ADA-B8CA80D2D989}"/>
    <cellStyle name="Currency 5 3 7 2 4 2" xfId="33850" xr:uid="{5A6CCAAF-BAF7-43EC-84E0-92B78BB1DF3F}"/>
    <cellStyle name="Currency 5 3 7 2 4 3" xfId="48734" xr:uid="{DAF918A1-EFF8-426F-9863-7BB02585DCEF}"/>
    <cellStyle name="Currency 5 3 7 2 5" xfId="13314" xr:uid="{43396D5E-53B6-4859-9FB2-6F96DF7A50B5}"/>
    <cellStyle name="Currency 5 3 7 2 6" xfId="27004" xr:uid="{77A99214-3D91-4EE6-B29A-42D50D69F54D}"/>
    <cellStyle name="Currency 5 3 7 2 7" xfId="41888" xr:uid="{283930E2-63B8-41F8-AE3C-CC843D3436F2}"/>
    <cellStyle name="Currency 5 3 7 3" xfId="8179" xr:uid="{C2C2FF60-7B6E-4E61-BF15-BD28AF2CEA90}"/>
    <cellStyle name="Currency 5 3 7 3 2" xfId="11601" xr:uid="{8D0CF6F7-CD2D-455B-BB12-30F594AB9A44}"/>
    <cellStyle name="Currency 5 3 7 3 2 2" xfId="25291" xr:uid="{FB53AC6E-C166-4515-9B24-5B6E9EB52986}"/>
    <cellStyle name="Currency 5 3 7 3 2 2 2" xfId="38983" xr:uid="{1FD7697D-6ECD-4C6D-9C8D-8961428EEE7A}"/>
    <cellStyle name="Currency 5 3 7 3 2 2 3" xfId="53867" xr:uid="{BFC1FCAE-9965-4B91-8150-704C67D43EA8}"/>
    <cellStyle name="Currency 5 3 7 3 2 3" xfId="18447" xr:uid="{0CEC9EDF-B481-473F-A3B6-D9AE0E881687}"/>
    <cellStyle name="Currency 5 3 7 3 2 4" xfId="32137" xr:uid="{63D7A213-C80B-4524-83D1-D3A8FABCB927}"/>
    <cellStyle name="Currency 5 3 7 3 2 5" xfId="47021" xr:uid="{A6965627-CFF5-47ED-9BE2-7856F99AB158}"/>
    <cellStyle name="Currency 5 3 7 3 3" xfId="21869" xr:uid="{1352566C-CF59-461D-B3AA-378F783778C1}"/>
    <cellStyle name="Currency 5 3 7 3 3 2" xfId="35561" xr:uid="{AF0BF2CE-011B-4387-8DFB-559DFB21AA00}"/>
    <cellStyle name="Currency 5 3 7 3 3 3" xfId="50445" xr:uid="{308259F8-2E7C-4A6C-988A-6CBF3FD586DB}"/>
    <cellStyle name="Currency 5 3 7 3 4" xfId="15025" xr:uid="{0A0A11F0-5490-4B9F-B293-7B097294B5BE}"/>
    <cellStyle name="Currency 5 3 7 3 5" xfId="28715" xr:uid="{6D11341F-22B0-43B5-96E0-5BFEA7BFF0A6}"/>
    <cellStyle name="Currency 5 3 7 3 6" xfId="43599" xr:uid="{17F20204-29BB-4463-970B-5455C14444A0}"/>
    <cellStyle name="Currency 5 3 7 4" xfId="9889" xr:uid="{12B3F1D7-02C5-4569-8234-0F8E66D44993}"/>
    <cellStyle name="Currency 5 3 7 4 2" xfId="23579" xr:uid="{7BE384FB-41CF-48B5-B730-5CF60B7025B5}"/>
    <cellStyle name="Currency 5 3 7 4 2 2" xfId="37271" xr:uid="{370D815D-3AB8-48FF-9267-F70819AA4FD0}"/>
    <cellStyle name="Currency 5 3 7 4 2 3" xfId="52155" xr:uid="{070A9D53-4552-4C66-8D17-70B4E8C95AC4}"/>
    <cellStyle name="Currency 5 3 7 4 3" xfId="16735" xr:uid="{1E2BC0CD-4EC1-46AF-8171-46E62E1E610E}"/>
    <cellStyle name="Currency 5 3 7 4 4" xfId="30425" xr:uid="{75AAB6AA-2C3B-4193-847A-1954B31AEF0F}"/>
    <cellStyle name="Currency 5 3 7 4 5" xfId="45309" xr:uid="{ED1F98EC-70FB-4907-9B11-A4244FBA0DB4}"/>
    <cellStyle name="Currency 5 3 7 5" xfId="20157" xr:uid="{785EA978-ABE7-4DB2-8424-520050CF922F}"/>
    <cellStyle name="Currency 5 3 7 5 2" xfId="33849" xr:uid="{B4FE02B8-C4F3-4B3C-888A-358DFD8EE1C1}"/>
    <cellStyle name="Currency 5 3 7 5 3" xfId="48733" xr:uid="{1117F4B4-E67C-40B6-89EE-C35B0A58992B}"/>
    <cellStyle name="Currency 5 3 7 6" xfId="13313" xr:uid="{4DC070E1-8303-4B99-9479-EF26EC35C7C6}"/>
    <cellStyle name="Currency 5 3 7 7" xfId="27003" xr:uid="{507A4617-2B24-40B8-AFA9-113A20FCDDE3}"/>
    <cellStyle name="Currency 5 3 7 8" xfId="41887" xr:uid="{CC4C6279-2A8C-4681-B45E-F7EAE1ED87EA}"/>
    <cellStyle name="Currency 5 3 8" xfId="6468" xr:uid="{CF073E04-CD72-49A2-9899-A6D74924AF96}"/>
    <cellStyle name="Currency 5 3 8 2" xfId="8181" xr:uid="{CB462866-49FE-4628-8AC7-82A1FC721E04}"/>
    <cellStyle name="Currency 5 3 8 2 2" xfId="11603" xr:uid="{D12E4182-5492-4B9D-8592-DB1C10B22DB9}"/>
    <cellStyle name="Currency 5 3 8 2 2 2" xfId="25293" xr:uid="{70A0AFC6-FF07-4045-8B4B-8C196303DC5F}"/>
    <cellStyle name="Currency 5 3 8 2 2 2 2" xfId="38985" xr:uid="{C1E5D8E0-08DC-44CA-84A9-C16C0BFE472D}"/>
    <cellStyle name="Currency 5 3 8 2 2 2 3" xfId="53869" xr:uid="{A435C15F-03CA-4E66-8D3D-F0035E6CF6A3}"/>
    <cellStyle name="Currency 5 3 8 2 2 3" xfId="18449" xr:uid="{72FA3B0A-331A-4C5D-BF1B-B4A874199C91}"/>
    <cellStyle name="Currency 5 3 8 2 2 4" xfId="32139" xr:uid="{B43A4A92-AD11-4AAB-8E88-41D78C388617}"/>
    <cellStyle name="Currency 5 3 8 2 2 5" xfId="47023" xr:uid="{52E951AC-A1FC-4D25-B351-D093CE52CE2F}"/>
    <cellStyle name="Currency 5 3 8 2 3" xfId="21871" xr:uid="{5EE2DEC2-436B-479E-AA1F-50278AC3C907}"/>
    <cellStyle name="Currency 5 3 8 2 3 2" xfId="35563" xr:uid="{EC1CD8E8-D303-4EEE-90DE-784B5E6E2931}"/>
    <cellStyle name="Currency 5 3 8 2 3 3" xfId="50447" xr:uid="{2CADB89D-F7E8-453A-B26A-0E03F69F90AF}"/>
    <cellStyle name="Currency 5 3 8 2 4" xfId="15027" xr:uid="{3F648613-752E-4690-B64C-4D9FCD793B96}"/>
    <cellStyle name="Currency 5 3 8 2 5" xfId="28717" xr:uid="{411E7826-350F-437A-A243-602354E7005F}"/>
    <cellStyle name="Currency 5 3 8 2 6" xfId="43601" xr:uid="{27BE6D50-4C38-46AC-A701-FFE5EA2C7272}"/>
    <cellStyle name="Currency 5 3 8 3" xfId="9891" xr:uid="{F0B64C04-60ED-4FA9-AEAD-E9FCC0F29CA5}"/>
    <cellStyle name="Currency 5 3 8 3 2" xfId="23581" xr:uid="{BC504154-C70D-462B-A0EB-2D6BFDBED47F}"/>
    <cellStyle name="Currency 5 3 8 3 2 2" xfId="37273" xr:uid="{FF7A509A-E8BA-4E95-BCDB-09A7D7F8CE0D}"/>
    <cellStyle name="Currency 5 3 8 3 2 3" xfId="52157" xr:uid="{3A6D3D22-CFCB-4F6E-ACDB-3BF031862DB9}"/>
    <cellStyle name="Currency 5 3 8 3 3" xfId="16737" xr:uid="{1219D8D3-457D-4484-956A-54CDCE2F6EE7}"/>
    <cellStyle name="Currency 5 3 8 3 4" xfId="30427" xr:uid="{F96B6330-E310-47D7-BA50-D46152FE33B1}"/>
    <cellStyle name="Currency 5 3 8 3 5" xfId="45311" xr:uid="{F965AFB9-DA88-4FC5-A7A0-A859F21A5B9F}"/>
    <cellStyle name="Currency 5 3 8 4" xfId="20159" xr:uid="{AEC8881D-EF53-455F-ACDD-FB66B6CB2D5B}"/>
    <cellStyle name="Currency 5 3 8 4 2" xfId="33851" xr:uid="{40C6463E-257C-412B-97FB-3A9AAD345902}"/>
    <cellStyle name="Currency 5 3 8 4 3" xfId="48735" xr:uid="{8F54539E-8B52-448C-B896-550DFD269BB8}"/>
    <cellStyle name="Currency 5 3 8 5" xfId="13315" xr:uid="{05917C71-8895-4B36-B199-844DC1CA36AB}"/>
    <cellStyle name="Currency 5 3 8 6" xfId="27005" xr:uid="{F870DB22-FC87-427B-81B6-79289893331D}"/>
    <cellStyle name="Currency 5 3 8 7" xfId="41889" xr:uid="{B64A5453-838B-420A-8E08-C4345FE346B3}"/>
    <cellStyle name="Currency 5 3 9" xfId="6469" xr:uid="{60C1F8E5-B2B9-4941-99B8-2534E9343D49}"/>
    <cellStyle name="Currency 5 3 9 2" xfId="8182" xr:uid="{28BBDF1E-1D40-412E-8858-5920C1232ABB}"/>
    <cellStyle name="Currency 5 3 9 2 2" xfId="11604" xr:uid="{251A3C09-8EF0-4C2E-9BFA-5BC79DC80D67}"/>
    <cellStyle name="Currency 5 3 9 2 2 2" xfId="25294" xr:uid="{676FAFC6-50DD-4F74-B85C-ECCD45C91F9E}"/>
    <cellStyle name="Currency 5 3 9 2 2 2 2" xfId="38986" xr:uid="{EE1F0A08-FA73-4B0F-B3ED-7B119D777B44}"/>
    <cellStyle name="Currency 5 3 9 2 2 2 3" xfId="53870" xr:uid="{7A849637-E02C-4D63-8CED-0EA28C473D47}"/>
    <cellStyle name="Currency 5 3 9 2 2 3" xfId="18450" xr:uid="{0054D5E9-AB42-4625-8CB9-31FAAE340A77}"/>
    <cellStyle name="Currency 5 3 9 2 2 4" xfId="32140" xr:uid="{D4F6D2B3-5DF9-4D72-BE9D-F17D6934FD21}"/>
    <cellStyle name="Currency 5 3 9 2 2 5" xfId="47024" xr:uid="{C251CE89-EC79-4368-8187-E500209E4D2B}"/>
    <cellStyle name="Currency 5 3 9 2 3" xfId="21872" xr:uid="{6EFA6376-A97D-4ED1-85BC-B62BF47C6DAD}"/>
    <cellStyle name="Currency 5 3 9 2 3 2" xfId="35564" xr:uid="{18FA2F53-54AA-48A3-9B3F-EF8E5EF8AB75}"/>
    <cellStyle name="Currency 5 3 9 2 3 3" xfId="50448" xr:uid="{723B5009-779E-4558-8FF7-34BE01AE0171}"/>
    <cellStyle name="Currency 5 3 9 2 4" xfId="15028" xr:uid="{17BFB0C1-348D-49A8-A7E2-2FC171C740AA}"/>
    <cellStyle name="Currency 5 3 9 2 5" xfId="28718" xr:uid="{E0B316E8-4FB6-4DD6-ABB2-420438D33BFD}"/>
    <cellStyle name="Currency 5 3 9 2 6" xfId="43602" xr:uid="{483275AC-796C-4D4A-8824-3DE7F80408A8}"/>
    <cellStyle name="Currency 5 3 9 3" xfId="9892" xr:uid="{450DE1A8-D09D-4446-8750-F21C96647805}"/>
    <cellStyle name="Currency 5 3 9 3 2" xfId="23582" xr:uid="{5598BADC-9D5E-43CE-8F8C-D0AF63F6264E}"/>
    <cellStyle name="Currency 5 3 9 3 2 2" xfId="37274" xr:uid="{BA5A7561-BBC0-4BF7-95AC-D7FC2BF3DAD5}"/>
    <cellStyle name="Currency 5 3 9 3 2 3" xfId="52158" xr:uid="{843867C1-395D-4495-AD92-22F55B14E3CC}"/>
    <cellStyle name="Currency 5 3 9 3 3" xfId="16738" xr:uid="{5012E5B4-31DD-45F1-B547-867640411142}"/>
    <cellStyle name="Currency 5 3 9 3 4" xfId="30428" xr:uid="{6D9EC7A1-6FBE-4A1A-A112-52F83A145715}"/>
    <cellStyle name="Currency 5 3 9 3 5" xfId="45312" xr:uid="{57B5A0E9-60B3-4BBD-9B35-51CC81E0FBE7}"/>
    <cellStyle name="Currency 5 3 9 4" xfId="20160" xr:uid="{1045E806-A739-41F9-A037-6B1DAC8BE83F}"/>
    <cellStyle name="Currency 5 3 9 4 2" xfId="33852" xr:uid="{3745412B-5C23-4495-BB70-ED17E19A34C7}"/>
    <cellStyle name="Currency 5 3 9 4 3" xfId="48736" xr:uid="{633B163D-E8DF-465E-ACA2-EDD3227DE964}"/>
    <cellStyle name="Currency 5 3 9 5" xfId="13316" xr:uid="{9E4CFF17-1856-4C3E-8132-5E49B52E7D37}"/>
    <cellStyle name="Currency 5 3 9 6" xfId="27006" xr:uid="{2666D785-2346-43A5-A2FE-D2A6CCFAFCAF}"/>
    <cellStyle name="Currency 5 3 9 7" xfId="41890" xr:uid="{5D89FA22-92BF-4C23-9133-BCFBC1978C9F}"/>
    <cellStyle name="Currency 5 4" xfId="4777" xr:uid="{0C8E3EF1-1C7A-49AA-820D-A8B6BDB4B95F}"/>
    <cellStyle name="Currency 5 4 10" xfId="20161" xr:uid="{94A69F1D-D829-4C41-AA5A-ECFF813BD1E1}"/>
    <cellStyle name="Currency 5 4 10 2" xfId="33853" xr:uid="{AFE05B0D-DCEF-4D10-AB46-21949A74BB35}"/>
    <cellStyle name="Currency 5 4 10 3" xfId="48737" xr:uid="{FF75B113-A71B-4CFE-AA8B-72BA41B674C7}"/>
    <cellStyle name="Currency 5 4 11" xfId="13317" xr:uid="{DDA09AE3-3B68-4EE7-81C0-B5C6B907DE66}"/>
    <cellStyle name="Currency 5 4 11 2" xfId="40813" xr:uid="{C8110DD2-B7F0-4856-A8CD-121BA3A5E4CB}"/>
    <cellStyle name="Currency 5 4 12" xfId="27007" xr:uid="{8A9B819D-7B18-4D85-A31C-D93E3C509291}"/>
    <cellStyle name="Currency 5 4 13" xfId="41891" xr:uid="{84630AF4-7104-4C40-8652-1A135738F5F2}"/>
    <cellStyle name="Currency 5 4 14" xfId="6470" xr:uid="{1B0793EF-9E7B-4677-8497-05583D0CAD4A}"/>
    <cellStyle name="Currency 5 4 2" xfId="6471" xr:uid="{3D26DE9F-9838-4513-9D5C-3029B2A9EBC4}"/>
    <cellStyle name="Currency 5 4 2 10" xfId="13318" xr:uid="{62A7C9F4-1E28-4D97-ABDD-940A2DD98CB6}"/>
    <cellStyle name="Currency 5 4 2 11" xfId="27008" xr:uid="{B4EB93FE-1A3F-44CB-93E9-88A35211DFE3}"/>
    <cellStyle name="Currency 5 4 2 12" xfId="41892" xr:uid="{B301508C-00EC-44BD-9134-BC49F0B24A90}"/>
    <cellStyle name="Currency 5 4 2 2" xfId="6472" xr:uid="{330985DB-B294-47FD-A3D9-A3E128DF1895}"/>
    <cellStyle name="Currency 5 4 2 2 10" xfId="41893" xr:uid="{8F4B7B98-9289-4BFF-8780-680DFDBAD93B}"/>
    <cellStyle name="Currency 5 4 2 2 2" xfId="6473" xr:uid="{1A885209-3229-4EC1-87F0-E80C9E252996}"/>
    <cellStyle name="Currency 5 4 2 2 2 2" xfId="6474" xr:uid="{A0D626F5-F5D8-4DA1-BB81-0F63B467D149}"/>
    <cellStyle name="Currency 5 4 2 2 2 2 2" xfId="8187" xr:uid="{F5F9B026-198E-477D-B95F-80086DBDDBE9}"/>
    <cellStyle name="Currency 5 4 2 2 2 2 2 2" xfId="11609" xr:uid="{6875EFCC-E973-434F-92D4-17FCF3EDAFE5}"/>
    <cellStyle name="Currency 5 4 2 2 2 2 2 2 2" xfId="25299" xr:uid="{C69C9FE4-E014-4AE1-94B2-51C530D3BA44}"/>
    <cellStyle name="Currency 5 4 2 2 2 2 2 2 2 2" xfId="38991" xr:uid="{C2DEFC1A-39D9-4979-AC09-B2AE8644CBC4}"/>
    <cellStyle name="Currency 5 4 2 2 2 2 2 2 2 3" xfId="53875" xr:uid="{607E05B0-DF96-48AB-AFF6-10078050E3AB}"/>
    <cellStyle name="Currency 5 4 2 2 2 2 2 2 3" xfId="18455" xr:uid="{84747F43-8D3A-4822-95A1-113037ED32C3}"/>
    <cellStyle name="Currency 5 4 2 2 2 2 2 2 4" xfId="32145" xr:uid="{9AC842C7-1C39-4F4A-B882-0333D2EB54EF}"/>
    <cellStyle name="Currency 5 4 2 2 2 2 2 2 5" xfId="47029" xr:uid="{FB0B0D17-C451-4B17-9C31-DA32D42FC9FE}"/>
    <cellStyle name="Currency 5 4 2 2 2 2 2 3" xfId="21877" xr:uid="{40B5C064-2DD2-400F-A2D0-C99FF643B671}"/>
    <cellStyle name="Currency 5 4 2 2 2 2 2 3 2" xfId="35569" xr:uid="{3C133EFB-617F-478E-984B-78079AB03A13}"/>
    <cellStyle name="Currency 5 4 2 2 2 2 2 3 3" xfId="50453" xr:uid="{D95BEEBE-5329-4543-8BA1-EE9FF3EB9F27}"/>
    <cellStyle name="Currency 5 4 2 2 2 2 2 4" xfId="15033" xr:uid="{0D231320-D08B-45DD-ADA2-096B5433A1C8}"/>
    <cellStyle name="Currency 5 4 2 2 2 2 2 5" xfId="28723" xr:uid="{A918A670-A129-4341-98F0-B3B9BEF58E02}"/>
    <cellStyle name="Currency 5 4 2 2 2 2 2 6" xfId="43607" xr:uid="{EB7D54A1-F19C-4E02-B189-0A037F8C7255}"/>
    <cellStyle name="Currency 5 4 2 2 2 2 3" xfId="9897" xr:uid="{087DE11E-31AA-4268-9FEA-BB1F77E608E4}"/>
    <cellStyle name="Currency 5 4 2 2 2 2 3 2" xfId="23587" xr:uid="{E61337DC-AF62-4C94-ADA2-36E1FA111D31}"/>
    <cellStyle name="Currency 5 4 2 2 2 2 3 2 2" xfId="37279" xr:uid="{3BCFF097-CDC6-4DAE-86AE-6406AD21772E}"/>
    <cellStyle name="Currency 5 4 2 2 2 2 3 2 3" xfId="52163" xr:uid="{8589318D-056C-46BE-8200-6CCF7ADA9FA8}"/>
    <cellStyle name="Currency 5 4 2 2 2 2 3 3" xfId="16743" xr:uid="{EA004B1A-0C7D-46EC-9891-7AE490317EE6}"/>
    <cellStyle name="Currency 5 4 2 2 2 2 3 4" xfId="30433" xr:uid="{FAB4F4A5-FDFC-4030-913B-2C2E9D4D8CA9}"/>
    <cellStyle name="Currency 5 4 2 2 2 2 3 5" xfId="45317" xr:uid="{25667CD3-098D-4655-B898-41B174AA89C3}"/>
    <cellStyle name="Currency 5 4 2 2 2 2 4" xfId="20165" xr:uid="{C3DEEEC1-EB6E-4CFC-9EDA-5570F77F0436}"/>
    <cellStyle name="Currency 5 4 2 2 2 2 4 2" xfId="33857" xr:uid="{19912ADE-E6EB-462E-A2A3-8CE0FEBA1E1E}"/>
    <cellStyle name="Currency 5 4 2 2 2 2 4 3" xfId="48741" xr:uid="{F7681B22-E1C3-4830-991B-B3742B6EFF28}"/>
    <cellStyle name="Currency 5 4 2 2 2 2 5" xfId="13321" xr:uid="{45CC754C-1A0C-4561-8456-2A0775AB084A}"/>
    <cellStyle name="Currency 5 4 2 2 2 2 6" xfId="27011" xr:uid="{8306374C-97A1-4DE3-9D6A-30CD7F24BEA6}"/>
    <cellStyle name="Currency 5 4 2 2 2 2 7" xfId="41895" xr:uid="{D57254B1-5D1A-4DC3-855D-25A902B4CA93}"/>
    <cellStyle name="Currency 5 4 2 2 2 3" xfId="8186" xr:uid="{AD928A29-F03F-409C-9CF0-480A91F30BCC}"/>
    <cellStyle name="Currency 5 4 2 2 2 3 2" xfId="11608" xr:uid="{113AF110-E174-40C3-B994-014B2BFFA294}"/>
    <cellStyle name="Currency 5 4 2 2 2 3 2 2" xfId="25298" xr:uid="{9CBD98C8-3278-45BB-AA42-60408CB7E720}"/>
    <cellStyle name="Currency 5 4 2 2 2 3 2 2 2" xfId="38990" xr:uid="{4AD33303-261E-4C9A-BE60-615A1D6797EE}"/>
    <cellStyle name="Currency 5 4 2 2 2 3 2 2 3" xfId="53874" xr:uid="{3CE4C205-48F9-43F6-94FA-6C4A494AAEFB}"/>
    <cellStyle name="Currency 5 4 2 2 2 3 2 3" xfId="18454" xr:uid="{B8C2ECC8-63C9-45F2-A027-EF13A2F9CE61}"/>
    <cellStyle name="Currency 5 4 2 2 2 3 2 4" xfId="32144" xr:uid="{42338219-6C01-4D9B-96E9-1D219303ADA8}"/>
    <cellStyle name="Currency 5 4 2 2 2 3 2 5" xfId="47028" xr:uid="{ABB8A6A2-453B-4B1E-A4D1-498F36EEF4FB}"/>
    <cellStyle name="Currency 5 4 2 2 2 3 3" xfId="21876" xr:uid="{05FE7C21-5C0C-4C91-B8F5-FF2D9A0F8373}"/>
    <cellStyle name="Currency 5 4 2 2 2 3 3 2" xfId="35568" xr:uid="{616E2C37-F60F-49B2-AACC-57FB5F78A40D}"/>
    <cellStyle name="Currency 5 4 2 2 2 3 3 3" xfId="50452" xr:uid="{46850429-D4BC-483B-9A14-29B9CA693685}"/>
    <cellStyle name="Currency 5 4 2 2 2 3 4" xfId="15032" xr:uid="{25EEC439-B4F2-4DE1-AB73-DCEDCB7D8BCA}"/>
    <cellStyle name="Currency 5 4 2 2 2 3 5" xfId="28722" xr:uid="{D5AFDE0B-AE97-4828-B622-B2B72EF818A8}"/>
    <cellStyle name="Currency 5 4 2 2 2 3 6" xfId="43606" xr:uid="{1593D705-4552-4483-AECF-F5E8008E7C87}"/>
    <cellStyle name="Currency 5 4 2 2 2 4" xfId="9896" xr:uid="{CFF6200B-4B07-4DC8-974E-E60D76B49C56}"/>
    <cellStyle name="Currency 5 4 2 2 2 4 2" xfId="23586" xr:uid="{B59EB83D-26A3-4FCB-9717-E73777EB5953}"/>
    <cellStyle name="Currency 5 4 2 2 2 4 2 2" xfId="37278" xr:uid="{665FFE20-56BE-400C-80E8-1E74B62A49F3}"/>
    <cellStyle name="Currency 5 4 2 2 2 4 2 3" xfId="52162" xr:uid="{1FC3A3CD-8FAC-4641-BB63-A3071DD8261E}"/>
    <cellStyle name="Currency 5 4 2 2 2 4 3" xfId="16742" xr:uid="{0A29ED04-3C3E-4742-96F3-E6D431DE0762}"/>
    <cellStyle name="Currency 5 4 2 2 2 4 4" xfId="30432" xr:uid="{74AE5817-8C36-4F80-AD33-7408A73E2E6D}"/>
    <cellStyle name="Currency 5 4 2 2 2 4 5" xfId="45316" xr:uid="{EC5AA8CC-C8A4-4ED1-8429-CDC8F02A9EA5}"/>
    <cellStyle name="Currency 5 4 2 2 2 5" xfId="20164" xr:uid="{F9A4AE26-6F33-4341-B4C2-3DE1551E9B65}"/>
    <cellStyle name="Currency 5 4 2 2 2 5 2" xfId="33856" xr:uid="{656C09B0-CF1E-4598-8155-C61025706C53}"/>
    <cellStyle name="Currency 5 4 2 2 2 5 3" xfId="48740" xr:uid="{03C052CA-49C9-4DA9-85F8-0325FF5EA905}"/>
    <cellStyle name="Currency 5 4 2 2 2 6" xfId="13320" xr:uid="{70C71CB8-FAEF-4651-AB37-AAC31CD68FD7}"/>
    <cellStyle name="Currency 5 4 2 2 2 7" xfId="27010" xr:uid="{56FCB280-6C17-43DD-9AB3-B16CB2BD7EBE}"/>
    <cellStyle name="Currency 5 4 2 2 2 8" xfId="41894" xr:uid="{C56518F0-FA88-4D80-B8F4-D692E9F77B9F}"/>
    <cellStyle name="Currency 5 4 2 2 3" xfId="6475" xr:uid="{8356A9A4-D07F-4884-A291-A4D3C244FA56}"/>
    <cellStyle name="Currency 5 4 2 2 3 2" xfId="8188" xr:uid="{73A62C5C-CABD-48D4-933B-E0E4B1B2A0C9}"/>
    <cellStyle name="Currency 5 4 2 2 3 2 2" xfId="11610" xr:uid="{5B7DDB12-7817-4987-A41C-B3AFC0DB5F09}"/>
    <cellStyle name="Currency 5 4 2 2 3 2 2 2" xfId="25300" xr:uid="{D2F80B35-70EF-44D6-B09D-A77B8988BF63}"/>
    <cellStyle name="Currency 5 4 2 2 3 2 2 2 2" xfId="38992" xr:uid="{53E558AB-FEDC-45F6-921D-C079BFF84423}"/>
    <cellStyle name="Currency 5 4 2 2 3 2 2 2 3" xfId="53876" xr:uid="{0C8E5E7A-334A-451A-8C12-66163D956DEE}"/>
    <cellStyle name="Currency 5 4 2 2 3 2 2 3" xfId="18456" xr:uid="{D3600F21-E180-4106-939A-2EE63A985A0A}"/>
    <cellStyle name="Currency 5 4 2 2 3 2 2 4" xfId="32146" xr:uid="{C6EF270F-31A3-42C7-8B50-6571A7CE43C4}"/>
    <cellStyle name="Currency 5 4 2 2 3 2 2 5" xfId="47030" xr:uid="{D1A1AD13-4529-4A0F-801B-49780C1268EC}"/>
    <cellStyle name="Currency 5 4 2 2 3 2 3" xfId="21878" xr:uid="{C611A511-7911-4878-82D6-A1F1A43E0BB4}"/>
    <cellStyle name="Currency 5 4 2 2 3 2 3 2" xfId="35570" xr:uid="{ED9F39B5-F270-460E-A93B-714537BA9A39}"/>
    <cellStyle name="Currency 5 4 2 2 3 2 3 3" xfId="50454" xr:uid="{A1995AFF-FBA4-4FA1-A2FE-CF3E7EA6FDFA}"/>
    <cellStyle name="Currency 5 4 2 2 3 2 4" xfId="15034" xr:uid="{22BA1CDA-0BC5-4F19-8711-3BDCA708D99D}"/>
    <cellStyle name="Currency 5 4 2 2 3 2 5" xfId="28724" xr:uid="{4D0AD24D-FE3E-44B9-86F7-217A8731F8B9}"/>
    <cellStyle name="Currency 5 4 2 2 3 2 6" xfId="43608" xr:uid="{93BA83E2-8980-47A9-8B62-333A45DE979E}"/>
    <cellStyle name="Currency 5 4 2 2 3 3" xfId="9898" xr:uid="{342A1236-D3D5-46A8-A8AD-01F576852F03}"/>
    <cellStyle name="Currency 5 4 2 2 3 3 2" xfId="23588" xr:uid="{07B37FD4-4915-4C2B-BAE5-266DB994D878}"/>
    <cellStyle name="Currency 5 4 2 2 3 3 2 2" xfId="37280" xr:uid="{8BD155A3-5E42-4EDB-8FF6-438C9A603915}"/>
    <cellStyle name="Currency 5 4 2 2 3 3 2 3" xfId="52164" xr:uid="{ACD0AC12-2B4F-4287-ACA2-70EFB51BFB7F}"/>
    <cellStyle name="Currency 5 4 2 2 3 3 3" xfId="16744" xr:uid="{80267399-235D-4A81-8E8C-A58C19D0FDAD}"/>
    <cellStyle name="Currency 5 4 2 2 3 3 4" xfId="30434" xr:uid="{BEEB4D67-A100-4FC1-AD6D-3602264E96D4}"/>
    <cellStyle name="Currency 5 4 2 2 3 3 5" xfId="45318" xr:uid="{3DA24BD9-C8AD-48E4-90BE-000E9FB38732}"/>
    <cellStyle name="Currency 5 4 2 2 3 4" xfId="20166" xr:uid="{AD78324C-BC38-446C-9F4F-5D0ECC76F0AB}"/>
    <cellStyle name="Currency 5 4 2 2 3 4 2" xfId="33858" xr:uid="{2F4DFA6E-8EC7-418E-8146-5A77873C5859}"/>
    <cellStyle name="Currency 5 4 2 2 3 4 3" xfId="48742" xr:uid="{A5294D5A-BBF3-4CA2-99AA-1FAA97E0409A}"/>
    <cellStyle name="Currency 5 4 2 2 3 5" xfId="13322" xr:uid="{1ED94D09-8D86-4CD1-A2FB-B33D6D912FE6}"/>
    <cellStyle name="Currency 5 4 2 2 3 6" xfId="27012" xr:uid="{AD8541B9-ED17-40B9-B876-7E8D41ED1532}"/>
    <cellStyle name="Currency 5 4 2 2 3 7" xfId="41896" xr:uid="{DCE243A0-B6A7-45C0-A7C1-0A8A75F7A031}"/>
    <cellStyle name="Currency 5 4 2 2 4" xfId="6476" xr:uid="{BDDE9F3C-E06E-4051-9372-52474E4A6174}"/>
    <cellStyle name="Currency 5 4 2 2 4 2" xfId="8189" xr:uid="{6E78BBDB-A809-4D25-BBB3-1E624CBBB89C}"/>
    <cellStyle name="Currency 5 4 2 2 4 2 2" xfId="11611" xr:uid="{FA2D4584-2632-4C97-A466-121BE8278FE3}"/>
    <cellStyle name="Currency 5 4 2 2 4 2 2 2" xfId="25301" xr:uid="{8C278C0A-AF2C-47D8-B7E2-2B4ABDAA5E61}"/>
    <cellStyle name="Currency 5 4 2 2 4 2 2 2 2" xfId="38993" xr:uid="{F1024E97-98B1-4EEF-B51D-D7CFE5E8A02A}"/>
    <cellStyle name="Currency 5 4 2 2 4 2 2 2 3" xfId="53877" xr:uid="{6F59E0C3-9931-4D25-B290-877472E3C19E}"/>
    <cellStyle name="Currency 5 4 2 2 4 2 2 3" xfId="18457" xr:uid="{5D4288FB-0D4A-4DAF-9CCC-D01BE480460A}"/>
    <cellStyle name="Currency 5 4 2 2 4 2 2 4" xfId="32147" xr:uid="{AEB0EF7D-05FF-4A56-9DC1-06A445474936}"/>
    <cellStyle name="Currency 5 4 2 2 4 2 2 5" xfId="47031" xr:uid="{CC3EA366-FC81-49DB-9177-BEFE6DDDE679}"/>
    <cellStyle name="Currency 5 4 2 2 4 2 3" xfId="21879" xr:uid="{989AD852-9DD3-43EB-8203-B54269F4D4ED}"/>
    <cellStyle name="Currency 5 4 2 2 4 2 3 2" xfId="35571" xr:uid="{E9B318D0-86E5-4031-B4C9-4FF974BE1566}"/>
    <cellStyle name="Currency 5 4 2 2 4 2 3 3" xfId="50455" xr:uid="{66109FFA-1C9B-4A06-8BDD-D445049356B5}"/>
    <cellStyle name="Currency 5 4 2 2 4 2 4" xfId="15035" xr:uid="{DFF28EBB-510F-4C08-94B2-773111816C13}"/>
    <cellStyle name="Currency 5 4 2 2 4 2 5" xfId="28725" xr:uid="{8EF9E3D5-68B3-40A8-8353-029238519946}"/>
    <cellStyle name="Currency 5 4 2 2 4 2 6" xfId="43609" xr:uid="{A2B38AD8-A1FC-45BD-A4A3-368653DBD37E}"/>
    <cellStyle name="Currency 5 4 2 2 4 3" xfId="9899" xr:uid="{DCB1E2EE-2652-452B-9722-FF90B82FB214}"/>
    <cellStyle name="Currency 5 4 2 2 4 3 2" xfId="23589" xr:uid="{C80CB8CA-D51C-4AC5-B30D-A269EDC91FEE}"/>
    <cellStyle name="Currency 5 4 2 2 4 3 2 2" xfId="37281" xr:uid="{5EE516BC-80D0-4C9E-A93B-3CC650360F97}"/>
    <cellStyle name="Currency 5 4 2 2 4 3 2 3" xfId="52165" xr:uid="{B7934316-97C5-4B3A-9479-ECDAC414A0C3}"/>
    <cellStyle name="Currency 5 4 2 2 4 3 3" xfId="16745" xr:uid="{E7D0BB0C-4D82-403F-89E7-A07DE7DD0790}"/>
    <cellStyle name="Currency 5 4 2 2 4 3 4" xfId="30435" xr:uid="{EEFC0F99-3621-4C5D-B796-2F7EFB9D448F}"/>
    <cellStyle name="Currency 5 4 2 2 4 3 5" xfId="45319" xr:uid="{61489931-8ABE-4F83-A45D-68BCE27D3391}"/>
    <cellStyle name="Currency 5 4 2 2 4 4" xfId="20167" xr:uid="{E36F8847-048A-4D22-96E2-8B9AA9995214}"/>
    <cellStyle name="Currency 5 4 2 2 4 4 2" xfId="33859" xr:uid="{75938712-DC0D-4357-AA3A-4FD6D7099A22}"/>
    <cellStyle name="Currency 5 4 2 2 4 4 3" xfId="48743" xr:uid="{5093CCCD-7298-44D3-90BA-056AA6AD8CD9}"/>
    <cellStyle name="Currency 5 4 2 2 4 5" xfId="13323" xr:uid="{97D54DF0-B263-41BE-A850-96C267AD582F}"/>
    <cellStyle name="Currency 5 4 2 2 4 6" xfId="27013" xr:uid="{E63C9D28-BCFE-4A65-AD55-9FDE3FAF339F}"/>
    <cellStyle name="Currency 5 4 2 2 4 7" xfId="41897" xr:uid="{D7C6301E-6333-4773-8DF3-EE82D0B4DA80}"/>
    <cellStyle name="Currency 5 4 2 2 5" xfId="8185" xr:uid="{314A6E2A-1543-4A54-AE67-3E3EC1C29F7B}"/>
    <cellStyle name="Currency 5 4 2 2 5 2" xfId="11607" xr:uid="{419EABF5-194E-4384-BB96-DDB58F49216E}"/>
    <cellStyle name="Currency 5 4 2 2 5 2 2" xfId="25297" xr:uid="{9EC860D7-FD9C-4455-A85C-CF1F11320088}"/>
    <cellStyle name="Currency 5 4 2 2 5 2 2 2" xfId="38989" xr:uid="{236509D5-26D7-4214-BB24-2F96DF04682A}"/>
    <cellStyle name="Currency 5 4 2 2 5 2 2 3" xfId="53873" xr:uid="{048C7C14-38A0-42D1-BF40-03574F7F6984}"/>
    <cellStyle name="Currency 5 4 2 2 5 2 3" xfId="18453" xr:uid="{F3677B4B-28E4-4FEC-9A59-61518D1F070E}"/>
    <cellStyle name="Currency 5 4 2 2 5 2 4" xfId="32143" xr:uid="{F4032AAB-A4EB-4930-A78B-9068E3912BA0}"/>
    <cellStyle name="Currency 5 4 2 2 5 2 5" xfId="47027" xr:uid="{ED7C2080-24C9-4ACB-84D1-B1F723424737}"/>
    <cellStyle name="Currency 5 4 2 2 5 3" xfId="21875" xr:uid="{8E5B98C3-D39C-4C1D-B9B2-7E0D168AE570}"/>
    <cellStyle name="Currency 5 4 2 2 5 3 2" xfId="35567" xr:uid="{6F617E42-508E-470B-812B-AC2295F10941}"/>
    <cellStyle name="Currency 5 4 2 2 5 3 3" xfId="50451" xr:uid="{78BA6ED9-7BBD-43C0-9713-E5F5C96755A2}"/>
    <cellStyle name="Currency 5 4 2 2 5 4" xfId="15031" xr:uid="{F1EEA3FD-AFCD-41FF-89D7-BE4E8464191C}"/>
    <cellStyle name="Currency 5 4 2 2 5 5" xfId="28721" xr:uid="{31742AB8-AF6D-4819-A13F-370426DAF138}"/>
    <cellStyle name="Currency 5 4 2 2 5 6" xfId="43605" xr:uid="{93FD58DC-F525-45A8-8126-0836F8DF6FED}"/>
    <cellStyle name="Currency 5 4 2 2 6" xfId="9895" xr:uid="{0B0CD405-BC13-4720-832B-E0DD46D3A785}"/>
    <cellStyle name="Currency 5 4 2 2 6 2" xfId="23585" xr:uid="{F9EDED16-11D7-4011-8523-F2E61159CEAB}"/>
    <cellStyle name="Currency 5 4 2 2 6 2 2" xfId="37277" xr:uid="{8F6B38C6-16EE-4F22-9E52-D3EF9F1D69B8}"/>
    <cellStyle name="Currency 5 4 2 2 6 2 3" xfId="52161" xr:uid="{98D41491-2E13-4178-806B-22FE1A4F2763}"/>
    <cellStyle name="Currency 5 4 2 2 6 3" xfId="16741" xr:uid="{BEFFDAE0-D910-40DB-BECF-81CE739DEDDF}"/>
    <cellStyle name="Currency 5 4 2 2 6 4" xfId="30431" xr:uid="{E73A49F7-8ECE-42FD-BE3D-50D0C4CFCE09}"/>
    <cellStyle name="Currency 5 4 2 2 6 5" xfId="45315" xr:uid="{E6166208-7938-476C-AE36-43AA31E15003}"/>
    <cellStyle name="Currency 5 4 2 2 7" xfId="20163" xr:uid="{08C84679-2F69-46A2-8CA1-A1DF3608263B}"/>
    <cellStyle name="Currency 5 4 2 2 7 2" xfId="33855" xr:uid="{C295BCB4-FEE4-4A69-BCE5-54FADD83B807}"/>
    <cellStyle name="Currency 5 4 2 2 7 3" xfId="48739" xr:uid="{48C9CA3C-3293-4A0B-A605-C531FB117215}"/>
    <cellStyle name="Currency 5 4 2 2 8" xfId="13319" xr:uid="{82D4E76A-8351-4716-A41F-ED4F776D9033}"/>
    <cellStyle name="Currency 5 4 2 2 9" xfId="27009" xr:uid="{BB8FA61A-2EBC-4DC8-802F-24A80E5BCC95}"/>
    <cellStyle name="Currency 5 4 2 3" xfId="6477" xr:uid="{2E3C1503-7E38-4E41-87C1-C65BF916E94C}"/>
    <cellStyle name="Currency 5 4 2 3 10" xfId="41898" xr:uid="{D9B42EE8-4F74-4FD3-A512-FB4C00BA51F8}"/>
    <cellStyle name="Currency 5 4 2 3 2" xfId="6478" xr:uid="{83312AAB-10B6-42C3-8C9B-4E9DBC3E30BE}"/>
    <cellStyle name="Currency 5 4 2 3 2 2" xfId="6479" xr:uid="{7D6F4A47-2D58-4720-A97A-DD6A4FB016EA}"/>
    <cellStyle name="Currency 5 4 2 3 2 2 2" xfId="8192" xr:uid="{040C5F0B-38D8-4F4B-9D7E-A25A819F46DD}"/>
    <cellStyle name="Currency 5 4 2 3 2 2 2 2" xfId="11614" xr:uid="{C240551B-3E2E-4937-B31F-9F3C0AAD15D1}"/>
    <cellStyle name="Currency 5 4 2 3 2 2 2 2 2" xfId="25304" xr:uid="{7E52845B-160B-44FF-9E2B-A142DABFA03E}"/>
    <cellStyle name="Currency 5 4 2 3 2 2 2 2 2 2" xfId="38996" xr:uid="{82E17C34-583B-41E8-AE0F-84CBB07885EC}"/>
    <cellStyle name="Currency 5 4 2 3 2 2 2 2 2 3" xfId="53880" xr:uid="{2D63DDDA-1336-42D0-A0DE-A38A674DD6D8}"/>
    <cellStyle name="Currency 5 4 2 3 2 2 2 2 3" xfId="18460" xr:uid="{6A41CDA2-D2B1-4BFC-A734-12A4D087E080}"/>
    <cellStyle name="Currency 5 4 2 3 2 2 2 2 4" xfId="32150" xr:uid="{575E284F-BE7D-4688-AAF7-3E2DE850124A}"/>
    <cellStyle name="Currency 5 4 2 3 2 2 2 2 5" xfId="47034" xr:uid="{65EF8068-D0EC-4621-AB66-C23506FEBC2F}"/>
    <cellStyle name="Currency 5 4 2 3 2 2 2 3" xfId="21882" xr:uid="{76F558C0-6485-4301-99BE-A8C09B702C16}"/>
    <cellStyle name="Currency 5 4 2 3 2 2 2 3 2" xfId="35574" xr:uid="{FD21853A-3D6D-41A5-B00D-80E427B0A4C9}"/>
    <cellStyle name="Currency 5 4 2 3 2 2 2 3 3" xfId="50458" xr:uid="{17DFBC8B-63C3-4776-898F-62C9920DCAB9}"/>
    <cellStyle name="Currency 5 4 2 3 2 2 2 4" xfId="15038" xr:uid="{788B6C63-67E4-4A43-9E76-EBCB784E5261}"/>
    <cellStyle name="Currency 5 4 2 3 2 2 2 5" xfId="28728" xr:uid="{48205DAC-40BE-4733-A972-76A9EB364D11}"/>
    <cellStyle name="Currency 5 4 2 3 2 2 2 6" xfId="43612" xr:uid="{557E1B55-5C05-4CDE-AAEC-E6743E710057}"/>
    <cellStyle name="Currency 5 4 2 3 2 2 3" xfId="9902" xr:uid="{E3D244DF-64DB-4E70-9162-B48B2819C792}"/>
    <cellStyle name="Currency 5 4 2 3 2 2 3 2" xfId="23592" xr:uid="{22447188-3DAB-4B00-99FB-CE9CABA5F6F1}"/>
    <cellStyle name="Currency 5 4 2 3 2 2 3 2 2" xfId="37284" xr:uid="{E38950BA-FD36-4A84-AC29-58B73F3B8DB0}"/>
    <cellStyle name="Currency 5 4 2 3 2 2 3 2 3" xfId="52168" xr:uid="{651A1659-A75C-48E9-9B1A-38599F98F0BB}"/>
    <cellStyle name="Currency 5 4 2 3 2 2 3 3" xfId="16748" xr:uid="{FC52CD9B-A919-43FE-9ECA-25BAB56EE0D6}"/>
    <cellStyle name="Currency 5 4 2 3 2 2 3 4" xfId="30438" xr:uid="{6F75E07E-13ED-4667-8209-D3EB224EDC7A}"/>
    <cellStyle name="Currency 5 4 2 3 2 2 3 5" xfId="45322" xr:uid="{0C01CD06-FB0A-4701-B78B-C23F7DFD45C7}"/>
    <cellStyle name="Currency 5 4 2 3 2 2 4" xfId="20170" xr:uid="{908C376A-60D7-4500-BEFA-12768645961A}"/>
    <cellStyle name="Currency 5 4 2 3 2 2 4 2" xfId="33862" xr:uid="{A84E8FEA-0976-45C4-BB47-3211CE39F963}"/>
    <cellStyle name="Currency 5 4 2 3 2 2 4 3" xfId="48746" xr:uid="{03C68994-E24E-4389-A914-122B77124169}"/>
    <cellStyle name="Currency 5 4 2 3 2 2 5" xfId="13326" xr:uid="{AB71046D-E60C-4291-A300-621504F2C2DF}"/>
    <cellStyle name="Currency 5 4 2 3 2 2 6" xfId="27016" xr:uid="{14F2E8B7-62EF-4FBE-9A35-D03E721B7430}"/>
    <cellStyle name="Currency 5 4 2 3 2 2 7" xfId="41900" xr:uid="{BE21FD81-0780-4DB0-9749-7A8504D24DD7}"/>
    <cellStyle name="Currency 5 4 2 3 2 3" xfId="8191" xr:uid="{A3BCE80C-C6BA-41AA-B3DF-E3DAEA850DA8}"/>
    <cellStyle name="Currency 5 4 2 3 2 3 2" xfId="11613" xr:uid="{36486F20-9ECB-40B0-B875-3CFDEFF80363}"/>
    <cellStyle name="Currency 5 4 2 3 2 3 2 2" xfId="25303" xr:uid="{477C0AEE-6487-46E9-8221-78DA23EE3464}"/>
    <cellStyle name="Currency 5 4 2 3 2 3 2 2 2" xfId="38995" xr:uid="{D11B1C41-7D8C-4C39-A3CD-1FF0B48E9A57}"/>
    <cellStyle name="Currency 5 4 2 3 2 3 2 2 3" xfId="53879" xr:uid="{4DFA7087-F571-41C4-8A56-86FCCC358720}"/>
    <cellStyle name="Currency 5 4 2 3 2 3 2 3" xfId="18459" xr:uid="{D928152D-C962-45AE-BD21-987C5ED93140}"/>
    <cellStyle name="Currency 5 4 2 3 2 3 2 4" xfId="32149" xr:uid="{A71E899B-273C-4ADF-8A9F-C3E9E2CCA985}"/>
    <cellStyle name="Currency 5 4 2 3 2 3 2 5" xfId="47033" xr:uid="{14F8D31D-26BE-405A-AF6E-A1598681EDF9}"/>
    <cellStyle name="Currency 5 4 2 3 2 3 3" xfId="21881" xr:uid="{A67F8D92-3C6D-4985-ACDB-76608E46412F}"/>
    <cellStyle name="Currency 5 4 2 3 2 3 3 2" xfId="35573" xr:uid="{D15F4AAD-B5AD-4E9B-9C56-9ABFD8674CCB}"/>
    <cellStyle name="Currency 5 4 2 3 2 3 3 3" xfId="50457" xr:uid="{C9A2BE6A-1AA8-47C7-9286-6E871DE7A156}"/>
    <cellStyle name="Currency 5 4 2 3 2 3 4" xfId="15037" xr:uid="{D79DCF90-06DB-49A0-8B5E-958F3990F31D}"/>
    <cellStyle name="Currency 5 4 2 3 2 3 5" xfId="28727" xr:uid="{1C019FD7-4ECA-40BA-9D8F-A6A47736BDA7}"/>
    <cellStyle name="Currency 5 4 2 3 2 3 6" xfId="43611" xr:uid="{ED9A876F-B7E6-4E30-89EC-AED447A25E15}"/>
    <cellStyle name="Currency 5 4 2 3 2 4" xfId="9901" xr:uid="{3EF27CD1-3C41-4F54-86EF-308486E843B3}"/>
    <cellStyle name="Currency 5 4 2 3 2 4 2" xfId="23591" xr:uid="{FF19B8B7-44DF-4406-9F2F-F31A4D061B60}"/>
    <cellStyle name="Currency 5 4 2 3 2 4 2 2" xfId="37283" xr:uid="{2AA9A6F8-9858-4F1C-A339-CB297AD912D5}"/>
    <cellStyle name="Currency 5 4 2 3 2 4 2 3" xfId="52167" xr:uid="{01EDCED8-0288-4297-A0A9-43BAA1EAE057}"/>
    <cellStyle name="Currency 5 4 2 3 2 4 3" xfId="16747" xr:uid="{CCC18CA4-1B43-4AD7-99B4-93755F786F54}"/>
    <cellStyle name="Currency 5 4 2 3 2 4 4" xfId="30437" xr:uid="{0644354D-FD13-4392-A611-06EDB6098A24}"/>
    <cellStyle name="Currency 5 4 2 3 2 4 5" xfId="45321" xr:uid="{573DA977-B965-47EE-9F2C-87D930597CC2}"/>
    <cellStyle name="Currency 5 4 2 3 2 5" xfId="20169" xr:uid="{D7A1972F-4765-42BB-B547-5C677B5089EB}"/>
    <cellStyle name="Currency 5 4 2 3 2 5 2" xfId="33861" xr:uid="{61BCCC11-5557-4925-A36F-8A0C1D97B2A9}"/>
    <cellStyle name="Currency 5 4 2 3 2 5 3" xfId="48745" xr:uid="{C7957B35-0FC2-4524-ACA0-735D142E4983}"/>
    <cellStyle name="Currency 5 4 2 3 2 6" xfId="13325" xr:uid="{ACDD4DF7-0E95-4494-9FEE-411171054D39}"/>
    <cellStyle name="Currency 5 4 2 3 2 7" xfId="27015" xr:uid="{2A88F887-5A35-4AE6-944A-188A79654B16}"/>
    <cellStyle name="Currency 5 4 2 3 2 8" xfId="41899" xr:uid="{EF1CD079-2FF7-4160-824E-D56071B5B632}"/>
    <cellStyle name="Currency 5 4 2 3 3" xfId="6480" xr:uid="{14D3D4E6-23D2-40EA-A0F0-69D773FBD093}"/>
    <cellStyle name="Currency 5 4 2 3 3 2" xfId="8193" xr:uid="{48FD876B-C4B8-4C71-987D-E435F0E1FBBB}"/>
    <cellStyle name="Currency 5 4 2 3 3 2 2" xfId="11615" xr:uid="{93B1B90A-4545-415B-9D9E-C8811385CD18}"/>
    <cellStyle name="Currency 5 4 2 3 3 2 2 2" xfId="25305" xr:uid="{3E2161AB-E4F6-42FD-9E6E-00DF9182140F}"/>
    <cellStyle name="Currency 5 4 2 3 3 2 2 2 2" xfId="38997" xr:uid="{13B1C1DA-0F58-4F31-AEA0-64C347955DA5}"/>
    <cellStyle name="Currency 5 4 2 3 3 2 2 2 3" xfId="53881" xr:uid="{AAAE0A1C-2614-45DE-85A9-9579B8504C48}"/>
    <cellStyle name="Currency 5 4 2 3 3 2 2 3" xfId="18461" xr:uid="{2CE544C9-B47B-459F-8E6A-83749231C4DB}"/>
    <cellStyle name="Currency 5 4 2 3 3 2 2 4" xfId="32151" xr:uid="{236C50AA-61C6-4EA8-8113-8F87C92369ED}"/>
    <cellStyle name="Currency 5 4 2 3 3 2 2 5" xfId="47035" xr:uid="{8677610A-C380-4954-8FCC-DA83562CBD1C}"/>
    <cellStyle name="Currency 5 4 2 3 3 2 3" xfId="21883" xr:uid="{C0FE5E83-4F94-4E44-B09B-7F2C8982D414}"/>
    <cellStyle name="Currency 5 4 2 3 3 2 3 2" xfId="35575" xr:uid="{CE59A7AC-4846-4E90-9B8C-78A84C6E2B44}"/>
    <cellStyle name="Currency 5 4 2 3 3 2 3 3" xfId="50459" xr:uid="{B73624A0-4255-4053-B522-5D35C7D924F7}"/>
    <cellStyle name="Currency 5 4 2 3 3 2 4" xfId="15039" xr:uid="{5A969088-A090-4D83-830C-9F33FC1C416F}"/>
    <cellStyle name="Currency 5 4 2 3 3 2 5" xfId="28729" xr:uid="{1CDB4EF2-62AC-41D7-B442-2CACE9B2A52D}"/>
    <cellStyle name="Currency 5 4 2 3 3 2 6" xfId="43613" xr:uid="{EFD489E4-448E-4F76-86A2-E0C1B8007B4B}"/>
    <cellStyle name="Currency 5 4 2 3 3 3" xfId="9903" xr:uid="{E7D18F96-0867-4452-8D5E-46C0FAFE61DD}"/>
    <cellStyle name="Currency 5 4 2 3 3 3 2" xfId="23593" xr:uid="{53E22874-DDA4-46EE-BC32-8DAFBE29BD6F}"/>
    <cellStyle name="Currency 5 4 2 3 3 3 2 2" xfId="37285" xr:uid="{869C9016-91EA-4C36-A0A8-A0807886CF34}"/>
    <cellStyle name="Currency 5 4 2 3 3 3 2 3" xfId="52169" xr:uid="{E6FB37EF-165E-448F-8242-E05BB4A006B0}"/>
    <cellStyle name="Currency 5 4 2 3 3 3 3" xfId="16749" xr:uid="{EE1102FE-9969-490F-90C6-8C7613FCE221}"/>
    <cellStyle name="Currency 5 4 2 3 3 3 4" xfId="30439" xr:uid="{B9565058-CFBB-4E74-8CAD-9E242042428D}"/>
    <cellStyle name="Currency 5 4 2 3 3 3 5" xfId="45323" xr:uid="{C36AE557-2DF9-4543-89F1-9C0494F57064}"/>
    <cellStyle name="Currency 5 4 2 3 3 4" xfId="20171" xr:uid="{807667AA-5D0E-4F8C-9875-1C75D54DF0C6}"/>
    <cellStyle name="Currency 5 4 2 3 3 4 2" xfId="33863" xr:uid="{272717AF-61FF-415A-8880-42C39E171E09}"/>
    <cellStyle name="Currency 5 4 2 3 3 4 3" xfId="48747" xr:uid="{A503D473-CBDA-443E-A80F-C065D06D58C6}"/>
    <cellStyle name="Currency 5 4 2 3 3 5" xfId="13327" xr:uid="{6655B2F4-C3A3-49C9-A311-7A6F2C4D0CCC}"/>
    <cellStyle name="Currency 5 4 2 3 3 6" xfId="27017" xr:uid="{8FCF3100-C4C3-4883-A6C4-0E47D0EC0A16}"/>
    <cellStyle name="Currency 5 4 2 3 3 7" xfId="41901" xr:uid="{B7BFE0BD-B5B5-4814-9A62-38D6B46BC973}"/>
    <cellStyle name="Currency 5 4 2 3 4" xfId="6481" xr:uid="{50B5A051-34F8-4832-B11F-FD884431345B}"/>
    <cellStyle name="Currency 5 4 2 3 4 2" xfId="8194" xr:uid="{707503A1-F606-42C5-BF86-D8C9CFA09802}"/>
    <cellStyle name="Currency 5 4 2 3 4 2 2" xfId="11616" xr:uid="{874CBC3D-D622-4303-8325-4C8539AE2C5B}"/>
    <cellStyle name="Currency 5 4 2 3 4 2 2 2" xfId="25306" xr:uid="{CE00F183-7899-4406-9F3A-3E89EBFF9D21}"/>
    <cellStyle name="Currency 5 4 2 3 4 2 2 2 2" xfId="38998" xr:uid="{061CA30D-5D0B-42BB-8C0B-712D7F25545E}"/>
    <cellStyle name="Currency 5 4 2 3 4 2 2 2 3" xfId="53882" xr:uid="{67268227-F6EA-437E-8727-8211E088D233}"/>
    <cellStyle name="Currency 5 4 2 3 4 2 2 3" xfId="18462" xr:uid="{6923A605-A4B6-42B2-9D0B-AE14AE8F0852}"/>
    <cellStyle name="Currency 5 4 2 3 4 2 2 4" xfId="32152" xr:uid="{ECFE8275-28D2-4D84-9E33-F6E249B050B6}"/>
    <cellStyle name="Currency 5 4 2 3 4 2 2 5" xfId="47036" xr:uid="{EDD608D5-54B0-40CB-A1B7-D94A2116537E}"/>
    <cellStyle name="Currency 5 4 2 3 4 2 3" xfId="21884" xr:uid="{2B4E2198-278B-4326-9D1F-82DA26754FE7}"/>
    <cellStyle name="Currency 5 4 2 3 4 2 3 2" xfId="35576" xr:uid="{CF39C8B3-45BC-4F5B-8115-D963998FDA38}"/>
    <cellStyle name="Currency 5 4 2 3 4 2 3 3" xfId="50460" xr:uid="{96AD6294-7A25-494D-BD56-836A2FFBC771}"/>
    <cellStyle name="Currency 5 4 2 3 4 2 4" xfId="15040" xr:uid="{89BB04DD-9157-4851-B292-5C2B2ACE935C}"/>
    <cellStyle name="Currency 5 4 2 3 4 2 5" xfId="28730" xr:uid="{3B565E23-FCD6-4BCF-ACFF-975DD616D19E}"/>
    <cellStyle name="Currency 5 4 2 3 4 2 6" xfId="43614" xr:uid="{61FF1926-AC8F-442B-B57B-C282F069748D}"/>
    <cellStyle name="Currency 5 4 2 3 4 3" xfId="9904" xr:uid="{459D515D-BF2A-4EE8-9E16-A50DCC69B147}"/>
    <cellStyle name="Currency 5 4 2 3 4 3 2" xfId="23594" xr:uid="{8D4F92A9-DB47-45C0-905B-B480F48F3DEB}"/>
    <cellStyle name="Currency 5 4 2 3 4 3 2 2" xfId="37286" xr:uid="{A90D7D44-6E9D-46CF-97F9-3FE29CE2BA0F}"/>
    <cellStyle name="Currency 5 4 2 3 4 3 2 3" xfId="52170" xr:uid="{10652784-0F40-47A9-A330-4BD8AFD78D35}"/>
    <cellStyle name="Currency 5 4 2 3 4 3 3" xfId="16750" xr:uid="{FAE4E559-D457-441F-B969-E408745BCFFC}"/>
    <cellStyle name="Currency 5 4 2 3 4 3 4" xfId="30440" xr:uid="{06C7DA1D-714A-4242-B705-8D89511AD276}"/>
    <cellStyle name="Currency 5 4 2 3 4 3 5" xfId="45324" xr:uid="{3BDA4FEE-D300-4AB3-AF33-BE042FB23897}"/>
    <cellStyle name="Currency 5 4 2 3 4 4" xfId="20172" xr:uid="{9AF7B340-E580-4BF6-B78E-18359B93292D}"/>
    <cellStyle name="Currency 5 4 2 3 4 4 2" xfId="33864" xr:uid="{694C9638-AA2F-4E87-850A-73E8D8ADF9BB}"/>
    <cellStyle name="Currency 5 4 2 3 4 4 3" xfId="48748" xr:uid="{893A78B7-CF26-40D8-9012-951F98B20A85}"/>
    <cellStyle name="Currency 5 4 2 3 4 5" xfId="13328" xr:uid="{9CDBC9EA-C06E-4C96-9112-5BF779CF0BE8}"/>
    <cellStyle name="Currency 5 4 2 3 4 6" xfId="27018" xr:uid="{4C757C27-EA18-457B-9E27-C1E03A682C6A}"/>
    <cellStyle name="Currency 5 4 2 3 4 7" xfId="41902" xr:uid="{F8820715-F397-42E2-9F8A-3718F8902E37}"/>
    <cellStyle name="Currency 5 4 2 3 5" xfId="8190" xr:uid="{8ED8C2F9-62E6-4BD0-8BFB-98319BE975C0}"/>
    <cellStyle name="Currency 5 4 2 3 5 2" xfId="11612" xr:uid="{373E7DD7-C896-4AD0-9A0C-5639969AF3F7}"/>
    <cellStyle name="Currency 5 4 2 3 5 2 2" xfId="25302" xr:uid="{04C876E9-500E-471B-83EA-F4F1CBE50ED6}"/>
    <cellStyle name="Currency 5 4 2 3 5 2 2 2" xfId="38994" xr:uid="{9946EDD2-ACEB-45A4-AA7B-98945B71B350}"/>
    <cellStyle name="Currency 5 4 2 3 5 2 2 3" xfId="53878" xr:uid="{E234ED03-2493-4FF0-933C-281505C88F5F}"/>
    <cellStyle name="Currency 5 4 2 3 5 2 3" xfId="18458" xr:uid="{F3FFDB87-2543-4F1D-A39A-BEC3368CF21A}"/>
    <cellStyle name="Currency 5 4 2 3 5 2 4" xfId="32148" xr:uid="{E70B53F6-10FE-4736-B502-32982FAF9DCB}"/>
    <cellStyle name="Currency 5 4 2 3 5 2 5" xfId="47032" xr:uid="{DC74911B-6826-4026-A33A-878DD72035A2}"/>
    <cellStyle name="Currency 5 4 2 3 5 3" xfId="21880" xr:uid="{7ADDC4A7-416C-49B0-8B36-AA7390D6CBBC}"/>
    <cellStyle name="Currency 5 4 2 3 5 3 2" xfId="35572" xr:uid="{784386DF-2144-416F-9409-53B17105F15D}"/>
    <cellStyle name="Currency 5 4 2 3 5 3 3" xfId="50456" xr:uid="{AF6B8457-770F-4D44-BF4E-EA856E363898}"/>
    <cellStyle name="Currency 5 4 2 3 5 4" xfId="15036" xr:uid="{410A2B4A-D544-438C-BBC6-BEE45CC2CEA3}"/>
    <cellStyle name="Currency 5 4 2 3 5 5" xfId="28726" xr:uid="{C417870B-E3BD-4D42-B087-BA3F70A247C6}"/>
    <cellStyle name="Currency 5 4 2 3 5 6" xfId="43610" xr:uid="{8BA2BBFB-9B95-47D8-BF45-511F010D42FE}"/>
    <cellStyle name="Currency 5 4 2 3 6" xfId="9900" xr:uid="{59AEA3AB-87E6-4CCE-989B-7403625ABE6E}"/>
    <cellStyle name="Currency 5 4 2 3 6 2" xfId="23590" xr:uid="{79072F07-D9C6-49C5-9D0D-DCAD7A47B3C9}"/>
    <cellStyle name="Currency 5 4 2 3 6 2 2" xfId="37282" xr:uid="{30D154B8-9548-40B9-BA96-9117E0A64671}"/>
    <cellStyle name="Currency 5 4 2 3 6 2 3" xfId="52166" xr:uid="{B70CF0CF-FA6C-425B-AD7F-29E61F53029C}"/>
    <cellStyle name="Currency 5 4 2 3 6 3" xfId="16746" xr:uid="{90C6D5CF-8102-4071-961D-B13E8D6C5807}"/>
    <cellStyle name="Currency 5 4 2 3 6 4" xfId="30436" xr:uid="{2AA1C58A-981D-4736-9B62-AA3FED9D6066}"/>
    <cellStyle name="Currency 5 4 2 3 6 5" xfId="45320" xr:uid="{A987346B-8E2E-414D-BF42-A82313EEED7F}"/>
    <cellStyle name="Currency 5 4 2 3 7" xfId="20168" xr:uid="{F8944BD6-670E-462C-9643-EAFE6D07E154}"/>
    <cellStyle name="Currency 5 4 2 3 7 2" xfId="33860" xr:uid="{6C1B5DE7-D882-4770-B015-3EA4A33A99B6}"/>
    <cellStyle name="Currency 5 4 2 3 7 3" xfId="48744" xr:uid="{4AF04EF0-894A-4D86-A2B4-8C8B8E9604A7}"/>
    <cellStyle name="Currency 5 4 2 3 8" xfId="13324" xr:uid="{4619A423-6337-4737-86A9-02EB6894419E}"/>
    <cellStyle name="Currency 5 4 2 3 9" xfId="27014" xr:uid="{CD87F436-AEFC-456D-AC14-9431BBD8705F}"/>
    <cellStyle name="Currency 5 4 2 4" xfId="6482" xr:uid="{B6D5EE62-EBC5-4FE4-A401-30C54E2680DA}"/>
    <cellStyle name="Currency 5 4 2 4 2" xfId="6483" xr:uid="{955FB559-5F67-4A0B-9BE2-6C082BB345AF}"/>
    <cellStyle name="Currency 5 4 2 4 2 2" xfId="8196" xr:uid="{CCEA5EEA-5686-4218-9460-CF466380DFB3}"/>
    <cellStyle name="Currency 5 4 2 4 2 2 2" xfId="11618" xr:uid="{A719A14D-5262-44D4-AA23-7CD6A5ACF0C6}"/>
    <cellStyle name="Currency 5 4 2 4 2 2 2 2" xfId="25308" xr:uid="{EA16C09A-0AF7-4093-A05C-690537B95D5D}"/>
    <cellStyle name="Currency 5 4 2 4 2 2 2 2 2" xfId="39000" xr:uid="{94FD8BDF-2DEF-42A3-BED5-043CF9049B87}"/>
    <cellStyle name="Currency 5 4 2 4 2 2 2 2 3" xfId="53884" xr:uid="{91D332A3-A9CB-4F74-996A-0AB65865B4F5}"/>
    <cellStyle name="Currency 5 4 2 4 2 2 2 3" xfId="18464" xr:uid="{7C8DBDD6-FD7D-4D90-A669-9112BFEBE5B7}"/>
    <cellStyle name="Currency 5 4 2 4 2 2 2 4" xfId="32154" xr:uid="{08CAB6F2-6386-45B4-A91F-610F165B441C}"/>
    <cellStyle name="Currency 5 4 2 4 2 2 2 5" xfId="47038" xr:uid="{2727BE32-AC1A-4A3C-920C-34159B37D234}"/>
    <cellStyle name="Currency 5 4 2 4 2 2 3" xfId="21886" xr:uid="{FFC7042B-E7B1-4981-BADF-AB5FF1EFF312}"/>
    <cellStyle name="Currency 5 4 2 4 2 2 3 2" xfId="35578" xr:uid="{FAEBB173-FB56-4B65-AC7E-F18246FC5EBD}"/>
    <cellStyle name="Currency 5 4 2 4 2 2 3 3" xfId="50462" xr:uid="{EFA9B72F-FD40-4F6E-974B-6A2F4251B2B0}"/>
    <cellStyle name="Currency 5 4 2 4 2 2 4" xfId="15042" xr:uid="{2ED773B7-5FD6-4866-8CDA-F5DC8E2AB641}"/>
    <cellStyle name="Currency 5 4 2 4 2 2 5" xfId="28732" xr:uid="{BC7C7935-10A8-457E-8CC6-0F79EB0D17F3}"/>
    <cellStyle name="Currency 5 4 2 4 2 2 6" xfId="43616" xr:uid="{D3448FA9-793A-437A-A0E3-FDA503C1EB73}"/>
    <cellStyle name="Currency 5 4 2 4 2 3" xfId="9906" xr:uid="{4B54AA13-97AF-414C-8689-75A9FBED16DE}"/>
    <cellStyle name="Currency 5 4 2 4 2 3 2" xfId="23596" xr:uid="{674FAD1F-7782-4390-8680-335F615E74E5}"/>
    <cellStyle name="Currency 5 4 2 4 2 3 2 2" xfId="37288" xr:uid="{B1821045-3585-4634-928B-0571F542028E}"/>
    <cellStyle name="Currency 5 4 2 4 2 3 2 3" xfId="52172" xr:uid="{E4F1A99B-3456-4C02-A32D-0DAA82A3AAFB}"/>
    <cellStyle name="Currency 5 4 2 4 2 3 3" xfId="16752" xr:uid="{A962F923-679B-42DE-A3CA-8080D136F283}"/>
    <cellStyle name="Currency 5 4 2 4 2 3 4" xfId="30442" xr:uid="{955BB993-54E1-42AB-A123-F3D631AF3DA1}"/>
    <cellStyle name="Currency 5 4 2 4 2 3 5" xfId="45326" xr:uid="{72D96D51-ADDD-426C-BCA8-3C57CAC91391}"/>
    <cellStyle name="Currency 5 4 2 4 2 4" xfId="20174" xr:uid="{C0BF6D3C-40D9-4CED-8554-437DBDA7ECCA}"/>
    <cellStyle name="Currency 5 4 2 4 2 4 2" xfId="33866" xr:uid="{B9718D41-1BD3-4175-8276-C1FE16B128BA}"/>
    <cellStyle name="Currency 5 4 2 4 2 4 3" xfId="48750" xr:uid="{C40CCA5F-A2C2-4295-B3C0-F4ED74C6BCB3}"/>
    <cellStyle name="Currency 5 4 2 4 2 5" xfId="13330" xr:uid="{5E7188CF-5CFD-4851-A9F9-E579AD363B6D}"/>
    <cellStyle name="Currency 5 4 2 4 2 6" xfId="27020" xr:uid="{4A8FAF56-FB06-46C7-A532-5237F3E45F5C}"/>
    <cellStyle name="Currency 5 4 2 4 2 7" xfId="41904" xr:uid="{D234256C-54B0-4A2F-BA84-BD28700CE184}"/>
    <cellStyle name="Currency 5 4 2 4 3" xfId="8195" xr:uid="{36BFDCA5-8733-46EA-9247-596745EBAECF}"/>
    <cellStyle name="Currency 5 4 2 4 3 2" xfId="11617" xr:uid="{253E6C94-AFB1-450A-911C-04AD4CA52C24}"/>
    <cellStyle name="Currency 5 4 2 4 3 2 2" xfId="25307" xr:uid="{20675039-B996-40C0-9083-B0FD3F4B3327}"/>
    <cellStyle name="Currency 5 4 2 4 3 2 2 2" xfId="38999" xr:uid="{AAA6F41C-D1FF-4D03-B609-F2B62B7E356B}"/>
    <cellStyle name="Currency 5 4 2 4 3 2 2 3" xfId="53883" xr:uid="{89EB0F52-CC2E-42C5-8139-9560F4F6CB6E}"/>
    <cellStyle name="Currency 5 4 2 4 3 2 3" xfId="18463" xr:uid="{8F1D5B3B-236A-4536-9345-75087CEEBA44}"/>
    <cellStyle name="Currency 5 4 2 4 3 2 4" xfId="32153" xr:uid="{9D65EE68-8672-4E32-8CC9-2C8411A42335}"/>
    <cellStyle name="Currency 5 4 2 4 3 2 5" xfId="47037" xr:uid="{B8D31A40-0EFA-4D7B-8B33-95A2BC5260F8}"/>
    <cellStyle name="Currency 5 4 2 4 3 3" xfId="21885" xr:uid="{C0E593DE-1579-4BC0-B5B6-BD1DC9805734}"/>
    <cellStyle name="Currency 5 4 2 4 3 3 2" xfId="35577" xr:uid="{9AA70E4D-5EF6-410E-A67B-F9AECCAD7113}"/>
    <cellStyle name="Currency 5 4 2 4 3 3 3" xfId="50461" xr:uid="{B4A03ECE-8345-4C00-9B2A-523AA732DB4F}"/>
    <cellStyle name="Currency 5 4 2 4 3 4" xfId="15041" xr:uid="{BC5722D5-364C-42CD-85FD-56A1FDF104C7}"/>
    <cellStyle name="Currency 5 4 2 4 3 5" xfId="28731" xr:uid="{4AE29453-3826-4FE1-9A18-F585A909EB2C}"/>
    <cellStyle name="Currency 5 4 2 4 3 6" xfId="43615" xr:uid="{021D6AA9-B320-458B-AD4C-2DA1516405AA}"/>
    <cellStyle name="Currency 5 4 2 4 4" xfId="9905" xr:uid="{FF1A3919-1593-4E01-9E24-39A514AB1352}"/>
    <cellStyle name="Currency 5 4 2 4 4 2" xfId="23595" xr:uid="{2E71F93E-93C1-4771-8FA4-CE78BA6A78E2}"/>
    <cellStyle name="Currency 5 4 2 4 4 2 2" xfId="37287" xr:uid="{B84DB372-F5FF-44A2-8E68-F11AA4350254}"/>
    <cellStyle name="Currency 5 4 2 4 4 2 3" xfId="52171" xr:uid="{EA37645E-7A83-4A8A-82C7-9689B13554D5}"/>
    <cellStyle name="Currency 5 4 2 4 4 3" xfId="16751" xr:uid="{0A838A66-51B0-460C-97C6-83FDCAA8665E}"/>
    <cellStyle name="Currency 5 4 2 4 4 4" xfId="30441" xr:uid="{6FE4CE3A-FBB8-41CA-9600-A9A2907EB340}"/>
    <cellStyle name="Currency 5 4 2 4 4 5" xfId="45325" xr:uid="{0EBB8336-4790-4FEF-B2AB-2EB747B836D3}"/>
    <cellStyle name="Currency 5 4 2 4 5" xfId="20173" xr:uid="{33153E9C-C542-4CC5-AFFA-C2A000046299}"/>
    <cellStyle name="Currency 5 4 2 4 5 2" xfId="33865" xr:uid="{72E5C855-5EDB-43AB-A585-38FF9EDDE6FB}"/>
    <cellStyle name="Currency 5 4 2 4 5 3" xfId="48749" xr:uid="{9D734B24-85B5-481F-B56E-852C65EAABD4}"/>
    <cellStyle name="Currency 5 4 2 4 6" xfId="13329" xr:uid="{E7138DA7-5046-40C6-817F-E3C9EB8132D9}"/>
    <cellStyle name="Currency 5 4 2 4 7" xfId="27019" xr:uid="{16D8157D-345C-48B5-B51D-8AD6D407D397}"/>
    <cellStyle name="Currency 5 4 2 4 8" xfId="41903" xr:uid="{CA024CFE-F4BD-4A9A-A1CC-73B57D7AF85A}"/>
    <cellStyle name="Currency 5 4 2 5" xfId="6484" xr:uid="{59926716-7DE1-451B-B3AF-A7A472A0A127}"/>
    <cellStyle name="Currency 5 4 2 5 2" xfId="8197" xr:uid="{F8DD1C65-3489-4AE8-BDD4-587A24DF95A0}"/>
    <cellStyle name="Currency 5 4 2 5 2 2" xfId="11619" xr:uid="{21D512C5-5CBF-4743-872E-A90E112C3C8D}"/>
    <cellStyle name="Currency 5 4 2 5 2 2 2" xfId="25309" xr:uid="{50CB3406-BA56-4019-A588-8B7004F70D1C}"/>
    <cellStyle name="Currency 5 4 2 5 2 2 2 2" xfId="39001" xr:uid="{2B564B29-5F57-4808-ACA6-C3C088FC4E77}"/>
    <cellStyle name="Currency 5 4 2 5 2 2 2 3" xfId="53885" xr:uid="{67328DA0-BEE4-4FEB-B881-93FDE054D94D}"/>
    <cellStyle name="Currency 5 4 2 5 2 2 3" xfId="18465" xr:uid="{8E3AC8EF-BF70-4ADF-A0F2-309264B92F0A}"/>
    <cellStyle name="Currency 5 4 2 5 2 2 4" xfId="32155" xr:uid="{33F2B8D6-EE18-4683-9461-2AF3212D64B9}"/>
    <cellStyle name="Currency 5 4 2 5 2 2 5" xfId="47039" xr:uid="{5B802E31-36C6-4342-A6CC-DD379340ADE1}"/>
    <cellStyle name="Currency 5 4 2 5 2 3" xfId="21887" xr:uid="{97C5483C-40DD-48FE-B807-B936D683B190}"/>
    <cellStyle name="Currency 5 4 2 5 2 3 2" xfId="35579" xr:uid="{E925E184-5299-4BE7-ADFB-48E991495CBE}"/>
    <cellStyle name="Currency 5 4 2 5 2 3 3" xfId="50463" xr:uid="{0B39F22A-F28D-4B82-9CFE-07FECA0334CE}"/>
    <cellStyle name="Currency 5 4 2 5 2 4" xfId="15043" xr:uid="{1D0BF05E-8F51-4BAD-9F41-676717375E3F}"/>
    <cellStyle name="Currency 5 4 2 5 2 5" xfId="28733" xr:uid="{8665C67F-547E-41F6-9832-9FA0A3FFA3D3}"/>
    <cellStyle name="Currency 5 4 2 5 2 6" xfId="43617" xr:uid="{FF1F9FB6-11B8-4CA3-B0F6-046EE511D032}"/>
    <cellStyle name="Currency 5 4 2 5 3" xfId="9907" xr:uid="{6028C3C4-98D1-4978-B099-1ACF88C66648}"/>
    <cellStyle name="Currency 5 4 2 5 3 2" xfId="23597" xr:uid="{000C37C2-CEC0-4E18-8AA7-C3C2AD8F996E}"/>
    <cellStyle name="Currency 5 4 2 5 3 2 2" xfId="37289" xr:uid="{9B47E643-BC4A-4E7B-B5D5-D8AFCDE5A7A7}"/>
    <cellStyle name="Currency 5 4 2 5 3 2 3" xfId="52173" xr:uid="{44628B65-4DCE-446E-A9FC-D6FE91AE4DFD}"/>
    <cellStyle name="Currency 5 4 2 5 3 3" xfId="16753" xr:uid="{1483D14C-E0E0-4BF1-B87D-840746E78A85}"/>
    <cellStyle name="Currency 5 4 2 5 3 4" xfId="30443" xr:uid="{983DC7C6-35D4-4414-AA66-4A5FB2543DD3}"/>
    <cellStyle name="Currency 5 4 2 5 3 5" xfId="45327" xr:uid="{AB7B2B2D-181D-408C-8377-A25AECB5C93B}"/>
    <cellStyle name="Currency 5 4 2 5 4" xfId="20175" xr:uid="{1490449A-EC6D-45A7-904B-CD5B89FA55FD}"/>
    <cellStyle name="Currency 5 4 2 5 4 2" xfId="33867" xr:uid="{7B2B80FF-B1EB-4EF3-8455-4096B4D18E10}"/>
    <cellStyle name="Currency 5 4 2 5 4 3" xfId="48751" xr:uid="{7F1F9485-8E4F-40D0-92A0-005A62F8BEEF}"/>
    <cellStyle name="Currency 5 4 2 5 5" xfId="13331" xr:uid="{2673AB44-4FF4-431C-B485-AED9598FFDE7}"/>
    <cellStyle name="Currency 5 4 2 5 6" xfId="27021" xr:uid="{D34D3F02-0645-4D8A-908E-5156F378E4BE}"/>
    <cellStyle name="Currency 5 4 2 5 7" xfId="41905" xr:uid="{6A23908C-A177-4DF2-9DCD-698FE8EEACDD}"/>
    <cellStyle name="Currency 5 4 2 6" xfId="6485" xr:uid="{068DD067-4066-4146-88AA-C09B889606AF}"/>
    <cellStyle name="Currency 5 4 2 6 2" xfId="8198" xr:uid="{2FCA3B98-63E0-4959-9119-CB085490B100}"/>
    <cellStyle name="Currency 5 4 2 6 2 2" xfId="11620" xr:uid="{38DC071A-CFA2-4C21-A1AA-A87E9DF21A5F}"/>
    <cellStyle name="Currency 5 4 2 6 2 2 2" xfId="25310" xr:uid="{762234BB-7BFB-4FF4-9984-007CC4A4D08C}"/>
    <cellStyle name="Currency 5 4 2 6 2 2 2 2" xfId="39002" xr:uid="{2470FCF1-F766-46ED-A77E-132A1615AF36}"/>
    <cellStyle name="Currency 5 4 2 6 2 2 2 3" xfId="53886" xr:uid="{49942FEB-26BD-41DD-97EC-42FD92414B23}"/>
    <cellStyle name="Currency 5 4 2 6 2 2 3" xfId="18466" xr:uid="{859F084D-B850-49CA-BB03-4305EC4287ED}"/>
    <cellStyle name="Currency 5 4 2 6 2 2 4" xfId="32156" xr:uid="{594302DB-2E54-483C-9035-C100EB3265C5}"/>
    <cellStyle name="Currency 5 4 2 6 2 2 5" xfId="47040" xr:uid="{840F7745-3B9E-4A1D-ADB7-28D75D61FED4}"/>
    <cellStyle name="Currency 5 4 2 6 2 3" xfId="21888" xr:uid="{15483C16-CFC2-4366-8128-9835B6565CA3}"/>
    <cellStyle name="Currency 5 4 2 6 2 3 2" xfId="35580" xr:uid="{6AC09D41-C88E-4B78-BA83-5C1EC5FF577C}"/>
    <cellStyle name="Currency 5 4 2 6 2 3 3" xfId="50464" xr:uid="{3E471034-DF7C-46BC-8DCD-0A5BFA212C52}"/>
    <cellStyle name="Currency 5 4 2 6 2 4" xfId="15044" xr:uid="{522F7C19-619E-473F-B116-FF918837C5D0}"/>
    <cellStyle name="Currency 5 4 2 6 2 5" xfId="28734" xr:uid="{A2C265DB-1464-4631-86E7-71CFB65C52BD}"/>
    <cellStyle name="Currency 5 4 2 6 2 6" xfId="43618" xr:uid="{AC218E89-B2FF-4C4B-B5EA-F05D4AEDB153}"/>
    <cellStyle name="Currency 5 4 2 6 3" xfId="9908" xr:uid="{A32EE3DF-B806-4CD3-837D-BC1EE85D2983}"/>
    <cellStyle name="Currency 5 4 2 6 3 2" xfId="23598" xr:uid="{73DCBEF9-1D16-487C-B48B-CCC5BB6998E1}"/>
    <cellStyle name="Currency 5 4 2 6 3 2 2" xfId="37290" xr:uid="{061D030F-B4E7-4D38-AB75-BD390B590721}"/>
    <cellStyle name="Currency 5 4 2 6 3 2 3" xfId="52174" xr:uid="{2D83B11B-9854-4FAD-9D1C-21DDECF0D930}"/>
    <cellStyle name="Currency 5 4 2 6 3 3" xfId="16754" xr:uid="{AB546198-4D98-4F7B-BFD1-E11F7C95D334}"/>
    <cellStyle name="Currency 5 4 2 6 3 4" xfId="30444" xr:uid="{C7EEB8E3-6816-485E-8DBE-1FB30E9353CE}"/>
    <cellStyle name="Currency 5 4 2 6 3 5" xfId="45328" xr:uid="{E0FC0C88-642D-492C-B6B3-ECBA2B4AC676}"/>
    <cellStyle name="Currency 5 4 2 6 4" xfId="20176" xr:uid="{1F4A93DE-40B3-426A-8A17-D7CFA6CB4463}"/>
    <cellStyle name="Currency 5 4 2 6 4 2" xfId="33868" xr:uid="{CC1C89EC-CA10-41FE-855B-B96B01F60611}"/>
    <cellStyle name="Currency 5 4 2 6 4 3" xfId="48752" xr:uid="{36175B07-26EE-4E81-A15B-B595E6E78913}"/>
    <cellStyle name="Currency 5 4 2 6 5" xfId="13332" xr:uid="{A8575D77-ECD7-4D0E-A0EE-ADE8777D6D6E}"/>
    <cellStyle name="Currency 5 4 2 6 6" xfId="27022" xr:uid="{3ACA290D-DD1C-4480-BE0E-3EBE0DA6526A}"/>
    <cellStyle name="Currency 5 4 2 6 7" xfId="41906" xr:uid="{29EAFDA2-2146-4EC7-B0FC-E570F65ABFFC}"/>
    <cellStyle name="Currency 5 4 2 7" xfId="8184" xr:uid="{1B01982F-4EA1-4C78-BCC8-C6243B7FD2D7}"/>
    <cellStyle name="Currency 5 4 2 7 2" xfId="11606" xr:uid="{8CB9666E-B9EB-458F-9694-D57215D5395A}"/>
    <cellStyle name="Currency 5 4 2 7 2 2" xfId="25296" xr:uid="{5E290333-C9AD-46D2-A6C6-6E97A25B42F9}"/>
    <cellStyle name="Currency 5 4 2 7 2 2 2" xfId="38988" xr:uid="{AB5BB86E-CD98-403E-8749-D07A73C2FE6F}"/>
    <cellStyle name="Currency 5 4 2 7 2 2 3" xfId="53872" xr:uid="{202D81C0-5D89-4D05-83A1-C40CC4C295BE}"/>
    <cellStyle name="Currency 5 4 2 7 2 3" xfId="18452" xr:uid="{E96382DB-8C1B-44F6-9B33-E4157E2DF510}"/>
    <cellStyle name="Currency 5 4 2 7 2 4" xfId="32142" xr:uid="{6DC18948-F2B8-4FC9-886F-740FBDF48019}"/>
    <cellStyle name="Currency 5 4 2 7 2 5" xfId="47026" xr:uid="{9190388D-124F-4136-8CA7-7EA6C0F06B69}"/>
    <cellStyle name="Currency 5 4 2 7 3" xfId="21874" xr:uid="{7D238B80-6A90-4658-A535-15FDD857FDA9}"/>
    <cellStyle name="Currency 5 4 2 7 3 2" xfId="35566" xr:uid="{2A13500C-6FB3-4229-90AD-5104264CF6A6}"/>
    <cellStyle name="Currency 5 4 2 7 3 3" xfId="50450" xr:uid="{A0248621-9983-4F83-9CAC-F4A2A5F15376}"/>
    <cellStyle name="Currency 5 4 2 7 4" xfId="15030" xr:uid="{C38FA421-650C-4814-92FD-87B3643B0434}"/>
    <cellStyle name="Currency 5 4 2 7 5" xfId="28720" xr:uid="{F9127805-E843-4F47-959C-FC89064C030E}"/>
    <cellStyle name="Currency 5 4 2 7 6" xfId="43604" xr:uid="{FE166484-098D-4DAE-9AED-DB5B35B74DE8}"/>
    <cellStyle name="Currency 5 4 2 8" xfId="9894" xr:uid="{C7C6D572-1075-41A2-9670-D390678F9776}"/>
    <cellStyle name="Currency 5 4 2 8 2" xfId="23584" xr:uid="{678D92BE-EB35-499B-B64A-D2C5792FDD53}"/>
    <cellStyle name="Currency 5 4 2 8 2 2" xfId="37276" xr:uid="{1968FB7F-9A84-4220-A82A-D4E86A669D54}"/>
    <cellStyle name="Currency 5 4 2 8 2 3" xfId="52160" xr:uid="{4F9E793F-BE95-4646-9AFD-53D5AB3CBB6A}"/>
    <cellStyle name="Currency 5 4 2 8 3" xfId="16740" xr:uid="{378B67D0-2633-4E5B-9D62-42BD38AB4D7B}"/>
    <cellStyle name="Currency 5 4 2 8 4" xfId="30430" xr:uid="{D96CE623-5403-4172-8DF3-97F0C029D1CF}"/>
    <cellStyle name="Currency 5 4 2 8 5" xfId="45314" xr:uid="{CED8B68F-2EAB-4E75-938D-5D080CEED6F0}"/>
    <cellStyle name="Currency 5 4 2 9" xfId="20162" xr:uid="{D4E522FE-38B5-4927-B228-F647258B16D7}"/>
    <cellStyle name="Currency 5 4 2 9 2" xfId="33854" xr:uid="{A9CB9CA1-29B1-4D3B-865B-30D3557F4F82}"/>
    <cellStyle name="Currency 5 4 2 9 3" xfId="48738" xr:uid="{F4B6AD45-42E4-4D0E-9130-39B5EE3C802C}"/>
    <cellStyle name="Currency 5 4 3" xfId="6486" xr:uid="{5B764EDD-08B6-485C-A2F2-2E952DD1D863}"/>
    <cellStyle name="Currency 5 4 3 10" xfId="41907" xr:uid="{0A3B7439-D646-4D75-A6E0-7A9384467BD3}"/>
    <cellStyle name="Currency 5 4 3 2" xfId="6487" xr:uid="{D82560AB-9A51-459A-8E7B-0A9205C70AEF}"/>
    <cellStyle name="Currency 5 4 3 2 2" xfId="6488" xr:uid="{6A0E8350-3035-4F09-B47C-D0B38D6E4005}"/>
    <cellStyle name="Currency 5 4 3 2 2 2" xfId="8201" xr:uid="{B11750AA-E201-49AA-AA47-5CC5BC8C5F8B}"/>
    <cellStyle name="Currency 5 4 3 2 2 2 2" xfId="11623" xr:uid="{AB3FA94C-FA91-435D-BEAA-15BC198021A8}"/>
    <cellStyle name="Currency 5 4 3 2 2 2 2 2" xfId="25313" xr:uid="{1F2C6E79-2ECA-48C3-964F-64A2B11262EB}"/>
    <cellStyle name="Currency 5 4 3 2 2 2 2 2 2" xfId="39005" xr:uid="{08F9D5B8-D65D-48E3-927B-39808C511E74}"/>
    <cellStyle name="Currency 5 4 3 2 2 2 2 2 3" xfId="53889" xr:uid="{D34A413E-9EBB-4460-96C5-64C8E41F399A}"/>
    <cellStyle name="Currency 5 4 3 2 2 2 2 3" xfId="18469" xr:uid="{A7F24551-4A09-462F-9E02-5B7B7729843D}"/>
    <cellStyle name="Currency 5 4 3 2 2 2 2 4" xfId="32159" xr:uid="{A1DBE029-0AC7-463E-8828-6944D937396F}"/>
    <cellStyle name="Currency 5 4 3 2 2 2 2 5" xfId="47043" xr:uid="{BA0E2FB8-4F76-4F31-946E-3828A8DC35EC}"/>
    <cellStyle name="Currency 5 4 3 2 2 2 3" xfId="21891" xr:uid="{08F24271-FB4C-45C8-BD75-B4531CE5662C}"/>
    <cellStyle name="Currency 5 4 3 2 2 2 3 2" xfId="35583" xr:uid="{F023B806-F7EB-4CFF-AD01-A17DAAB44891}"/>
    <cellStyle name="Currency 5 4 3 2 2 2 3 3" xfId="50467" xr:uid="{4A3CFFD4-7227-49D4-9805-50BDDFE1A37D}"/>
    <cellStyle name="Currency 5 4 3 2 2 2 4" xfId="15047" xr:uid="{ABC67995-B5F9-4C01-939B-9F35222E98E9}"/>
    <cellStyle name="Currency 5 4 3 2 2 2 5" xfId="28737" xr:uid="{B246E2C3-37DE-4806-B83D-DE229AE0C9E1}"/>
    <cellStyle name="Currency 5 4 3 2 2 2 6" xfId="43621" xr:uid="{D9C56D70-A21A-4E79-B8B8-ACDCC6E936A0}"/>
    <cellStyle name="Currency 5 4 3 2 2 3" xfId="9911" xr:uid="{E071BBA8-37E7-4683-827F-CEA996973179}"/>
    <cellStyle name="Currency 5 4 3 2 2 3 2" xfId="23601" xr:uid="{30A88F75-F2B3-4B50-BB3B-3B884AE57AFE}"/>
    <cellStyle name="Currency 5 4 3 2 2 3 2 2" xfId="37293" xr:uid="{C21A2712-F568-402B-A06D-42BA0A3462EA}"/>
    <cellStyle name="Currency 5 4 3 2 2 3 2 3" xfId="52177" xr:uid="{76E251CA-6314-49DD-964E-26FCDDC98457}"/>
    <cellStyle name="Currency 5 4 3 2 2 3 3" xfId="16757" xr:uid="{3AC0C452-654B-4A3E-8F23-763A02975C5F}"/>
    <cellStyle name="Currency 5 4 3 2 2 3 4" xfId="30447" xr:uid="{DE2D8F7E-37C7-479B-8589-393C9FEED5BE}"/>
    <cellStyle name="Currency 5 4 3 2 2 3 5" xfId="45331" xr:uid="{12A92A91-C027-47C8-ABCA-3463EB8A4B7B}"/>
    <cellStyle name="Currency 5 4 3 2 2 4" xfId="20179" xr:uid="{9211C2A7-C7C3-421C-A295-88F842314A34}"/>
    <cellStyle name="Currency 5 4 3 2 2 4 2" xfId="33871" xr:uid="{AF89EFED-5EEF-4514-AAC2-3528223007E1}"/>
    <cellStyle name="Currency 5 4 3 2 2 4 3" xfId="48755" xr:uid="{B357C5C8-087D-4A60-8E7E-640E7A11BD37}"/>
    <cellStyle name="Currency 5 4 3 2 2 5" xfId="13335" xr:uid="{3A2DBB07-FF52-4100-AF19-C5913CAAC411}"/>
    <cellStyle name="Currency 5 4 3 2 2 6" xfId="27025" xr:uid="{8AD13DBD-DCD8-4476-8BDF-B9412FA5ADE6}"/>
    <cellStyle name="Currency 5 4 3 2 2 7" xfId="41909" xr:uid="{87880358-7251-41BE-98AC-F192AF2AC684}"/>
    <cellStyle name="Currency 5 4 3 2 3" xfId="8200" xr:uid="{D6C067D8-39DC-47E4-A8B4-A573C8E05628}"/>
    <cellStyle name="Currency 5 4 3 2 3 2" xfId="11622" xr:uid="{E06F9A08-C93D-44E1-9B62-C5BBC2DFBA7C}"/>
    <cellStyle name="Currency 5 4 3 2 3 2 2" xfId="25312" xr:uid="{D5C2E51B-184B-46A9-AC49-21455B33F1C7}"/>
    <cellStyle name="Currency 5 4 3 2 3 2 2 2" xfId="39004" xr:uid="{C4D8A06B-B6DD-4B6D-872C-58D4BE9BABCF}"/>
    <cellStyle name="Currency 5 4 3 2 3 2 2 3" xfId="53888" xr:uid="{9B6DCF7E-2691-47F3-8A75-072E5E15B9FE}"/>
    <cellStyle name="Currency 5 4 3 2 3 2 3" xfId="18468" xr:uid="{F64054A5-4E0F-4FA4-A9E8-9BEEB5956E5D}"/>
    <cellStyle name="Currency 5 4 3 2 3 2 4" xfId="32158" xr:uid="{C1E76059-2CFF-440E-AF90-06893DB2B81D}"/>
    <cellStyle name="Currency 5 4 3 2 3 2 5" xfId="47042" xr:uid="{8A2DCAA7-A80E-4C0B-AD18-047400F18B6C}"/>
    <cellStyle name="Currency 5 4 3 2 3 3" xfId="21890" xr:uid="{62D126B3-71C1-461A-9EC3-6A7350464279}"/>
    <cellStyle name="Currency 5 4 3 2 3 3 2" xfId="35582" xr:uid="{59AA9012-514A-43EC-88FC-946011E159AD}"/>
    <cellStyle name="Currency 5 4 3 2 3 3 3" xfId="50466" xr:uid="{C8AFFA44-21CE-445B-9D31-815CC3B9B6C7}"/>
    <cellStyle name="Currency 5 4 3 2 3 4" xfId="15046" xr:uid="{1EC9FEAE-23A1-4CF0-9620-69F4A0C0662D}"/>
    <cellStyle name="Currency 5 4 3 2 3 5" xfId="28736" xr:uid="{3C4DF4FE-27F1-4DA1-8CFC-ECB949EF4CB3}"/>
    <cellStyle name="Currency 5 4 3 2 3 6" xfId="43620" xr:uid="{D8D2C587-ACE2-4C91-BE29-88F1D2A0570C}"/>
    <cellStyle name="Currency 5 4 3 2 4" xfId="9910" xr:uid="{2D3B6C23-9B3C-49C7-AB7A-45D5C343A689}"/>
    <cellStyle name="Currency 5 4 3 2 4 2" xfId="23600" xr:uid="{72188779-872E-420A-9017-61B106BDF4F9}"/>
    <cellStyle name="Currency 5 4 3 2 4 2 2" xfId="37292" xr:uid="{5551BA44-019B-4609-9C00-7F9A35121570}"/>
    <cellStyle name="Currency 5 4 3 2 4 2 3" xfId="52176" xr:uid="{84F97A54-8C1D-4373-A820-0F3571393CCF}"/>
    <cellStyle name="Currency 5 4 3 2 4 3" xfId="16756" xr:uid="{9D2B79E9-733A-43C8-A8B2-338AC37E1D2A}"/>
    <cellStyle name="Currency 5 4 3 2 4 4" xfId="30446" xr:uid="{E630D957-EEFC-45D3-A851-C4770E15A998}"/>
    <cellStyle name="Currency 5 4 3 2 4 5" xfId="45330" xr:uid="{5CC22FDB-8E14-4C3D-8556-0A29D26F18D5}"/>
    <cellStyle name="Currency 5 4 3 2 5" xfId="20178" xr:uid="{539E8DBB-2B15-4DD0-AA1A-E92A07F47349}"/>
    <cellStyle name="Currency 5 4 3 2 5 2" xfId="33870" xr:uid="{58E82B55-B3C1-4CCC-9C92-B07332BCB082}"/>
    <cellStyle name="Currency 5 4 3 2 5 3" xfId="48754" xr:uid="{26C62296-437E-4CBD-AEDB-7B72CA199F1E}"/>
    <cellStyle name="Currency 5 4 3 2 6" xfId="13334" xr:uid="{3DFA9850-A3A1-46B3-98A9-98EF776B8C2A}"/>
    <cellStyle name="Currency 5 4 3 2 7" xfId="27024" xr:uid="{FD8EAEE9-175E-43BC-A4D1-E3C8F9D5DAF2}"/>
    <cellStyle name="Currency 5 4 3 2 8" xfId="41908" xr:uid="{B67E61A9-226E-49AB-A392-EB3D2E14D786}"/>
    <cellStyle name="Currency 5 4 3 3" xfId="6489" xr:uid="{E57D8D05-6C48-4388-995C-6B1C34FF6B40}"/>
    <cellStyle name="Currency 5 4 3 3 2" xfId="8202" xr:uid="{360AC045-B601-46D0-B05E-237B66C35596}"/>
    <cellStyle name="Currency 5 4 3 3 2 2" xfId="11624" xr:uid="{F941A583-D0F0-4E30-ADA8-43018961B29E}"/>
    <cellStyle name="Currency 5 4 3 3 2 2 2" xfId="25314" xr:uid="{5BDD5B32-3273-434C-A582-985E29777584}"/>
    <cellStyle name="Currency 5 4 3 3 2 2 2 2" xfId="39006" xr:uid="{74618D6C-DB47-4B0E-B4B9-F5868C0F5131}"/>
    <cellStyle name="Currency 5 4 3 3 2 2 2 3" xfId="53890" xr:uid="{99838B85-C081-43DF-B00F-AB35CF5D8AE0}"/>
    <cellStyle name="Currency 5 4 3 3 2 2 3" xfId="18470" xr:uid="{1A19B653-7003-44BD-9D93-D59F1D2147A8}"/>
    <cellStyle name="Currency 5 4 3 3 2 2 4" xfId="32160" xr:uid="{AC4777A4-8DEE-4392-AD83-FCE5C13382A5}"/>
    <cellStyle name="Currency 5 4 3 3 2 2 5" xfId="47044" xr:uid="{9D40D294-7472-4184-82E2-66EAE4879286}"/>
    <cellStyle name="Currency 5 4 3 3 2 3" xfId="21892" xr:uid="{5700B7A4-C416-4E4E-BBF8-14BB51E52FB6}"/>
    <cellStyle name="Currency 5 4 3 3 2 3 2" xfId="35584" xr:uid="{6EBEA51F-B067-440A-9209-4EE95B2098EE}"/>
    <cellStyle name="Currency 5 4 3 3 2 3 3" xfId="50468" xr:uid="{432794D3-97C6-4FA5-8247-BBA83AFE9629}"/>
    <cellStyle name="Currency 5 4 3 3 2 4" xfId="15048" xr:uid="{E86E046D-C802-47FC-9A04-5DB65950BEFB}"/>
    <cellStyle name="Currency 5 4 3 3 2 5" xfId="28738" xr:uid="{2BD8CC58-F8F5-498F-862D-60EF2385ED45}"/>
    <cellStyle name="Currency 5 4 3 3 2 6" xfId="43622" xr:uid="{F09C7BB8-1537-4F82-99B9-CC12B8128EF6}"/>
    <cellStyle name="Currency 5 4 3 3 3" xfId="9912" xr:uid="{E4A7DE30-C133-4F6F-AAB1-E71BAF0B0692}"/>
    <cellStyle name="Currency 5 4 3 3 3 2" xfId="23602" xr:uid="{11786132-4E51-4D5F-9701-C74C6DA67F45}"/>
    <cellStyle name="Currency 5 4 3 3 3 2 2" xfId="37294" xr:uid="{395C98DE-5968-4BF7-BAF8-D741CA0EF5C2}"/>
    <cellStyle name="Currency 5 4 3 3 3 2 3" xfId="52178" xr:uid="{F703FACF-AA55-4750-84E6-99D50B83F581}"/>
    <cellStyle name="Currency 5 4 3 3 3 3" xfId="16758" xr:uid="{7E6AC967-5D5F-4F48-8354-771C1D808A5F}"/>
    <cellStyle name="Currency 5 4 3 3 3 4" xfId="30448" xr:uid="{8AB9F274-A16F-419D-90C7-3DC57A2A3C34}"/>
    <cellStyle name="Currency 5 4 3 3 3 5" xfId="45332" xr:uid="{BEB5C762-4008-4979-81FD-3CCD560EC1DF}"/>
    <cellStyle name="Currency 5 4 3 3 4" xfId="20180" xr:uid="{16F6664E-2C44-415A-8249-52D2E6FDFEA7}"/>
    <cellStyle name="Currency 5 4 3 3 4 2" xfId="33872" xr:uid="{093FCEB4-E7DE-4996-9DA3-DEB5C2ACE926}"/>
    <cellStyle name="Currency 5 4 3 3 4 3" xfId="48756" xr:uid="{46111262-45DE-4F7F-B2C8-0C0E3C2C1C1B}"/>
    <cellStyle name="Currency 5 4 3 3 5" xfId="13336" xr:uid="{C001DAC3-91D0-4F58-98D8-2FE42D64115B}"/>
    <cellStyle name="Currency 5 4 3 3 6" xfId="27026" xr:uid="{12F8ACDD-02CB-497C-B86F-34A9A3F7C66F}"/>
    <cellStyle name="Currency 5 4 3 3 7" xfId="41910" xr:uid="{9854B3D5-2FA5-4D3E-964A-744B45F950AF}"/>
    <cellStyle name="Currency 5 4 3 4" xfId="6490" xr:uid="{985D3413-0D18-4570-BED9-909E747E58E2}"/>
    <cellStyle name="Currency 5 4 3 4 2" xfId="8203" xr:uid="{3EA503FF-BB95-4C47-B7BA-D46CBFBB914D}"/>
    <cellStyle name="Currency 5 4 3 4 2 2" xfId="11625" xr:uid="{E6626CAE-7D35-4C65-A891-453C4287072D}"/>
    <cellStyle name="Currency 5 4 3 4 2 2 2" xfId="25315" xr:uid="{130008AE-89A9-4340-A094-7DBE47E980B1}"/>
    <cellStyle name="Currency 5 4 3 4 2 2 2 2" xfId="39007" xr:uid="{DB8D5E24-F842-4D77-AA2C-C7396A25B3AF}"/>
    <cellStyle name="Currency 5 4 3 4 2 2 2 3" xfId="53891" xr:uid="{FC0BB793-0AB6-4BAD-A2DE-C171EDEFB14C}"/>
    <cellStyle name="Currency 5 4 3 4 2 2 3" xfId="18471" xr:uid="{35966954-7DB0-4675-BECA-10052B14C732}"/>
    <cellStyle name="Currency 5 4 3 4 2 2 4" xfId="32161" xr:uid="{116C98D2-D5A1-4E44-A803-CE31A1A74DD2}"/>
    <cellStyle name="Currency 5 4 3 4 2 2 5" xfId="47045" xr:uid="{05A2AEB4-26E9-48F0-AE01-F2CA06AB78A8}"/>
    <cellStyle name="Currency 5 4 3 4 2 3" xfId="21893" xr:uid="{EA5E62B7-F82E-4A10-8672-A0CF38AF7C33}"/>
    <cellStyle name="Currency 5 4 3 4 2 3 2" xfId="35585" xr:uid="{14AA6128-6EB9-4EF1-9A46-5240245C714E}"/>
    <cellStyle name="Currency 5 4 3 4 2 3 3" xfId="50469" xr:uid="{6538F149-B60B-456F-BF33-3BA49E8C0FA7}"/>
    <cellStyle name="Currency 5 4 3 4 2 4" xfId="15049" xr:uid="{AD109EEA-130A-4589-94EC-2F338305034C}"/>
    <cellStyle name="Currency 5 4 3 4 2 5" xfId="28739" xr:uid="{E023B560-9DBA-4ED2-BC2F-DC2EC5624971}"/>
    <cellStyle name="Currency 5 4 3 4 2 6" xfId="43623" xr:uid="{A59BF30E-C3C4-44FF-BC33-90963ECC67E3}"/>
    <cellStyle name="Currency 5 4 3 4 3" xfId="9913" xr:uid="{3D053D74-6DAE-4659-97F4-62EE8ED0694B}"/>
    <cellStyle name="Currency 5 4 3 4 3 2" xfId="23603" xr:uid="{A3816EEE-7CA7-41C4-B3A7-588C7D24D2F5}"/>
    <cellStyle name="Currency 5 4 3 4 3 2 2" xfId="37295" xr:uid="{523B2EDC-0813-4D46-89DD-35B055B2E536}"/>
    <cellStyle name="Currency 5 4 3 4 3 2 3" xfId="52179" xr:uid="{0C0813DC-39DD-4C5C-8B5D-9E4BC02234B9}"/>
    <cellStyle name="Currency 5 4 3 4 3 3" xfId="16759" xr:uid="{07B2B9B7-57F7-4107-81BB-B33D9B0B825E}"/>
    <cellStyle name="Currency 5 4 3 4 3 4" xfId="30449" xr:uid="{8D802EEF-C757-4E93-A77A-47BD87769276}"/>
    <cellStyle name="Currency 5 4 3 4 3 5" xfId="45333" xr:uid="{C5E16D34-D713-4FF8-93DC-4A6B41B95D12}"/>
    <cellStyle name="Currency 5 4 3 4 4" xfId="20181" xr:uid="{C3CB66F2-07AA-4D3B-805B-58BC943D88AD}"/>
    <cellStyle name="Currency 5 4 3 4 4 2" xfId="33873" xr:uid="{039C646D-4FDA-4507-B8C2-6990A39DA854}"/>
    <cellStyle name="Currency 5 4 3 4 4 3" xfId="48757" xr:uid="{375E8F7C-50B5-4340-9DF3-8A3C7E927B6D}"/>
    <cellStyle name="Currency 5 4 3 4 5" xfId="13337" xr:uid="{225C5FBA-A036-4DDF-8F13-5E46474960F4}"/>
    <cellStyle name="Currency 5 4 3 4 6" xfId="27027" xr:uid="{E51D7424-6C1C-4960-A643-231178CF7145}"/>
    <cellStyle name="Currency 5 4 3 4 7" xfId="41911" xr:uid="{7400D446-CDF2-4AF7-8446-6E578886B813}"/>
    <cellStyle name="Currency 5 4 3 5" xfId="8199" xr:uid="{3A414953-418C-44E7-8465-5145BF9C5760}"/>
    <cellStyle name="Currency 5 4 3 5 2" xfId="11621" xr:uid="{BED2EBB6-82EC-4945-BA58-4764EDB4E9CC}"/>
    <cellStyle name="Currency 5 4 3 5 2 2" xfId="25311" xr:uid="{A3944AD8-CEE6-4811-A5B1-4CC51C2EC6DC}"/>
    <cellStyle name="Currency 5 4 3 5 2 2 2" xfId="39003" xr:uid="{EB5DAC59-4D56-40BC-B428-FB2184A6F754}"/>
    <cellStyle name="Currency 5 4 3 5 2 2 3" xfId="53887" xr:uid="{9BBAE947-B851-47CF-AC0E-36C918FC4E08}"/>
    <cellStyle name="Currency 5 4 3 5 2 3" xfId="18467" xr:uid="{0372A622-EF25-4A1A-8A97-423C3C0EE8A8}"/>
    <cellStyle name="Currency 5 4 3 5 2 4" xfId="32157" xr:uid="{C931A939-93B7-494B-ACA1-E106BECFCFBE}"/>
    <cellStyle name="Currency 5 4 3 5 2 5" xfId="47041" xr:uid="{11CBA1DF-5C09-42F8-92C5-3505940B4B0A}"/>
    <cellStyle name="Currency 5 4 3 5 3" xfId="21889" xr:uid="{0464C4EC-5ADA-4D02-A7B3-98CF8CB07542}"/>
    <cellStyle name="Currency 5 4 3 5 3 2" xfId="35581" xr:uid="{4FEB4995-720B-41B3-86FC-CBC62574192F}"/>
    <cellStyle name="Currency 5 4 3 5 3 3" xfId="50465" xr:uid="{9F2FB566-DA29-4E27-9E85-A3ACC572DC49}"/>
    <cellStyle name="Currency 5 4 3 5 4" xfId="15045" xr:uid="{2C2F3575-FE0C-42B9-A142-38B198E92CD0}"/>
    <cellStyle name="Currency 5 4 3 5 5" xfId="28735" xr:uid="{53BA67DC-8CEB-4C88-BE7C-EEA19B005A76}"/>
    <cellStyle name="Currency 5 4 3 5 6" xfId="43619" xr:uid="{A67D118F-1906-4AEB-A8D1-EC1D9CC8FCEB}"/>
    <cellStyle name="Currency 5 4 3 6" xfId="9909" xr:uid="{7F80447C-BE06-49F7-BCBE-3591DFBB1D03}"/>
    <cellStyle name="Currency 5 4 3 6 2" xfId="23599" xr:uid="{AEB7E2E8-77C7-440D-B04D-64D8D95771B8}"/>
    <cellStyle name="Currency 5 4 3 6 2 2" xfId="37291" xr:uid="{A8555348-2A65-4A2D-A023-66EA05482CC2}"/>
    <cellStyle name="Currency 5 4 3 6 2 3" xfId="52175" xr:uid="{523C0A5F-64A9-461F-9227-F6C5078B6B1A}"/>
    <cellStyle name="Currency 5 4 3 6 3" xfId="16755" xr:uid="{F51BEA14-4BC1-482A-9BF6-299CAB861244}"/>
    <cellStyle name="Currency 5 4 3 6 4" xfId="30445" xr:uid="{47CB4351-8C4C-4783-A6F4-7015302E9972}"/>
    <cellStyle name="Currency 5 4 3 6 5" xfId="45329" xr:uid="{58C0812D-E148-4380-B23B-472AEDECDA29}"/>
    <cellStyle name="Currency 5 4 3 7" xfId="20177" xr:uid="{E89403AC-E2C5-4503-B194-B944B1564EE7}"/>
    <cellStyle name="Currency 5 4 3 7 2" xfId="33869" xr:uid="{C71CB05B-EFF7-4EC6-8075-544BCB8895C3}"/>
    <cellStyle name="Currency 5 4 3 7 3" xfId="48753" xr:uid="{75AF2635-FA51-4010-A260-D53FF4377C3F}"/>
    <cellStyle name="Currency 5 4 3 8" xfId="13333" xr:uid="{45C35524-949D-4236-821C-56B1EBD84680}"/>
    <cellStyle name="Currency 5 4 3 9" xfId="27023" xr:uid="{A7BE0B3F-8CBF-4CDE-B0F3-C517B99C5F23}"/>
    <cellStyle name="Currency 5 4 4" xfId="6491" xr:uid="{CB312BB6-6DF0-4513-99CB-B9ADD9C17928}"/>
    <cellStyle name="Currency 5 4 4 10" xfId="41912" xr:uid="{1EBF2559-5359-44EC-A038-69117F2B47FB}"/>
    <cellStyle name="Currency 5 4 4 2" xfId="6492" xr:uid="{88F22F4A-A389-483E-A166-10A1593F7BF0}"/>
    <cellStyle name="Currency 5 4 4 2 2" xfId="6493" xr:uid="{7CBFC744-51E4-4631-A3CD-B359C407D49B}"/>
    <cellStyle name="Currency 5 4 4 2 2 2" xfId="8206" xr:uid="{3870C819-0BDE-474F-AC14-202FA8D790A2}"/>
    <cellStyle name="Currency 5 4 4 2 2 2 2" xfId="11628" xr:uid="{09A2FB64-E0C5-4AF4-9A83-5CE78B62DF65}"/>
    <cellStyle name="Currency 5 4 4 2 2 2 2 2" xfId="25318" xr:uid="{09F73EF3-7E02-4A11-8461-4666F6AC2D23}"/>
    <cellStyle name="Currency 5 4 4 2 2 2 2 2 2" xfId="39010" xr:uid="{B8266306-1146-4A99-978A-93456425D95E}"/>
    <cellStyle name="Currency 5 4 4 2 2 2 2 2 3" xfId="53894" xr:uid="{97A2D70D-9B8A-48F2-903B-C3653A84608A}"/>
    <cellStyle name="Currency 5 4 4 2 2 2 2 3" xfId="18474" xr:uid="{CCD30150-A6EC-47DB-816F-0A19ABAC864C}"/>
    <cellStyle name="Currency 5 4 4 2 2 2 2 4" xfId="32164" xr:uid="{25533DE1-71DE-436B-8BC5-237F0CA6F047}"/>
    <cellStyle name="Currency 5 4 4 2 2 2 2 5" xfId="47048" xr:uid="{E8560D0F-DAEA-4C3B-AEA3-35FD20AADB2B}"/>
    <cellStyle name="Currency 5 4 4 2 2 2 3" xfId="21896" xr:uid="{016073F0-F66F-4D9F-BFB6-B95AEE2C3E95}"/>
    <cellStyle name="Currency 5 4 4 2 2 2 3 2" xfId="35588" xr:uid="{1C85DF33-2DE3-47D5-AECD-A9A6287453B5}"/>
    <cellStyle name="Currency 5 4 4 2 2 2 3 3" xfId="50472" xr:uid="{DD8D9F6F-CD85-4945-8F92-346CFDAF68CB}"/>
    <cellStyle name="Currency 5 4 4 2 2 2 4" xfId="15052" xr:uid="{EF7F792B-5258-4AA6-BF76-5715C66F9833}"/>
    <cellStyle name="Currency 5 4 4 2 2 2 5" xfId="28742" xr:uid="{44EADB0C-7AD9-402C-BBE3-EE5DDDB5E32C}"/>
    <cellStyle name="Currency 5 4 4 2 2 2 6" xfId="43626" xr:uid="{69949261-B7D9-4DD5-8A37-B1ECC841533B}"/>
    <cellStyle name="Currency 5 4 4 2 2 3" xfId="9916" xr:uid="{5768DBC6-3460-451B-9934-1BA45E13539B}"/>
    <cellStyle name="Currency 5 4 4 2 2 3 2" xfId="23606" xr:uid="{2AA1E16A-4559-4615-8E15-1BE84BE68BBF}"/>
    <cellStyle name="Currency 5 4 4 2 2 3 2 2" xfId="37298" xr:uid="{DE73299F-A4A9-44A9-BCEF-9C0F6FF6470F}"/>
    <cellStyle name="Currency 5 4 4 2 2 3 2 3" xfId="52182" xr:uid="{6CCED95C-D2FB-4293-B5AC-9BB57F681272}"/>
    <cellStyle name="Currency 5 4 4 2 2 3 3" xfId="16762" xr:uid="{CFFD2AE3-05D7-41F7-BC07-0221869ED2D8}"/>
    <cellStyle name="Currency 5 4 4 2 2 3 4" xfId="30452" xr:uid="{DB0F0426-29A6-41B9-8EA7-AFD33579F048}"/>
    <cellStyle name="Currency 5 4 4 2 2 3 5" xfId="45336" xr:uid="{F8CE1D28-0346-4155-A08A-BD9D65CBE209}"/>
    <cellStyle name="Currency 5 4 4 2 2 4" xfId="20184" xr:uid="{09F26CA8-46D5-4C55-B007-123877D4432E}"/>
    <cellStyle name="Currency 5 4 4 2 2 4 2" xfId="33876" xr:uid="{FA745239-FD6A-47B7-B0C0-CFCABFA48B00}"/>
    <cellStyle name="Currency 5 4 4 2 2 4 3" xfId="48760" xr:uid="{8E7E0B53-0FBD-40E9-A2C6-E155DE43DE41}"/>
    <cellStyle name="Currency 5 4 4 2 2 5" xfId="13340" xr:uid="{34820675-958C-441E-B560-CBA3147DB11D}"/>
    <cellStyle name="Currency 5 4 4 2 2 6" xfId="27030" xr:uid="{4226DFA2-D452-4424-A6C6-74E0F98DD5C3}"/>
    <cellStyle name="Currency 5 4 4 2 2 7" xfId="41914" xr:uid="{35F346B2-8D90-420A-95A3-3CA6285E77AF}"/>
    <cellStyle name="Currency 5 4 4 2 3" xfId="8205" xr:uid="{8DF0010C-2506-41E0-858E-46F6DD432C9B}"/>
    <cellStyle name="Currency 5 4 4 2 3 2" xfId="11627" xr:uid="{E07C2CC9-DE51-4F52-AAD2-1918ED305D33}"/>
    <cellStyle name="Currency 5 4 4 2 3 2 2" xfId="25317" xr:uid="{46EA9103-4FDE-4E57-A2A2-2166892283A4}"/>
    <cellStyle name="Currency 5 4 4 2 3 2 2 2" xfId="39009" xr:uid="{CB491B3D-F746-454C-A5E1-6BCB64EE66CC}"/>
    <cellStyle name="Currency 5 4 4 2 3 2 2 3" xfId="53893" xr:uid="{1E878A93-6A42-4E85-9205-9319D335BDDB}"/>
    <cellStyle name="Currency 5 4 4 2 3 2 3" xfId="18473" xr:uid="{239D3D23-1CBF-4784-91F0-EF8CF90D9CD1}"/>
    <cellStyle name="Currency 5 4 4 2 3 2 4" xfId="32163" xr:uid="{1A63DEEC-A9A9-4580-8EAA-9929324FFA83}"/>
    <cellStyle name="Currency 5 4 4 2 3 2 5" xfId="47047" xr:uid="{1D5B3CCB-7B23-432A-BC6A-27CBBF1DE1E8}"/>
    <cellStyle name="Currency 5 4 4 2 3 3" xfId="21895" xr:uid="{D0859E6B-C3B2-4433-931F-9FB9658E2E44}"/>
    <cellStyle name="Currency 5 4 4 2 3 3 2" xfId="35587" xr:uid="{EA208A24-B0FE-4D0A-803C-1E78FAE4D5A9}"/>
    <cellStyle name="Currency 5 4 4 2 3 3 3" xfId="50471" xr:uid="{0DE744F1-743E-45F5-87D0-48093E6F60AB}"/>
    <cellStyle name="Currency 5 4 4 2 3 4" xfId="15051" xr:uid="{92270DD1-923F-4A3F-AA93-F59F8BA2D9BA}"/>
    <cellStyle name="Currency 5 4 4 2 3 5" xfId="28741" xr:uid="{9BB9A440-6CFF-4140-B81A-24A6E9F51358}"/>
    <cellStyle name="Currency 5 4 4 2 3 6" xfId="43625" xr:uid="{02266F6F-7EF3-444E-8C92-596C1E63EE46}"/>
    <cellStyle name="Currency 5 4 4 2 4" xfId="9915" xr:uid="{F75D8B73-DC9E-4239-8F81-98BF824F8005}"/>
    <cellStyle name="Currency 5 4 4 2 4 2" xfId="23605" xr:uid="{08EADE96-1CB7-4E86-BE24-329543034BDF}"/>
    <cellStyle name="Currency 5 4 4 2 4 2 2" xfId="37297" xr:uid="{6F022718-5F56-42B0-B6EF-2C45A118409A}"/>
    <cellStyle name="Currency 5 4 4 2 4 2 3" xfId="52181" xr:uid="{5A91F3FF-D798-4830-8CFE-F71960EEF597}"/>
    <cellStyle name="Currency 5 4 4 2 4 3" xfId="16761" xr:uid="{50403822-1B6D-41B3-B719-2904F7F7F497}"/>
    <cellStyle name="Currency 5 4 4 2 4 4" xfId="30451" xr:uid="{17EFB690-B007-46C9-8CED-EEF0065B10BC}"/>
    <cellStyle name="Currency 5 4 4 2 4 5" xfId="45335" xr:uid="{B4566B32-3EF7-4B67-92F8-56EC63B9BBF6}"/>
    <cellStyle name="Currency 5 4 4 2 5" xfId="20183" xr:uid="{BA3895F9-83A6-4B55-B918-DA1C7CA55A27}"/>
    <cellStyle name="Currency 5 4 4 2 5 2" xfId="33875" xr:uid="{15FFF6E0-F87D-4839-85E0-08D62C5B4E5D}"/>
    <cellStyle name="Currency 5 4 4 2 5 3" xfId="48759" xr:uid="{AE9FAAA7-64DE-4A2B-A6B9-22ACB25E3F67}"/>
    <cellStyle name="Currency 5 4 4 2 6" xfId="13339" xr:uid="{43E7652D-7F3C-4C53-9EDE-AF15696F28A8}"/>
    <cellStyle name="Currency 5 4 4 2 7" xfId="27029" xr:uid="{10C13E52-A55B-49A4-940F-84524F50D15B}"/>
    <cellStyle name="Currency 5 4 4 2 8" xfId="41913" xr:uid="{36915DEB-2858-44B6-B2E3-768835681F88}"/>
    <cellStyle name="Currency 5 4 4 3" xfId="6494" xr:uid="{1308284E-CE58-499F-8C53-CB979AE36244}"/>
    <cellStyle name="Currency 5 4 4 3 2" xfId="8207" xr:uid="{959F7DF2-A42E-47BA-911F-5ADDBBF9CAC0}"/>
    <cellStyle name="Currency 5 4 4 3 2 2" xfId="11629" xr:uid="{63E79DA9-0CC7-429D-9EE0-8E69E43B121B}"/>
    <cellStyle name="Currency 5 4 4 3 2 2 2" xfId="25319" xr:uid="{60035BFF-E498-42ED-8BA6-711F1C7A5B60}"/>
    <cellStyle name="Currency 5 4 4 3 2 2 2 2" xfId="39011" xr:uid="{FAC1F3AB-79CE-4427-BE96-9526FE4B2299}"/>
    <cellStyle name="Currency 5 4 4 3 2 2 2 3" xfId="53895" xr:uid="{C13F8943-1076-4A79-81A6-A3E72F688507}"/>
    <cellStyle name="Currency 5 4 4 3 2 2 3" xfId="18475" xr:uid="{5D50F6E3-C45F-4983-A1B2-395E9C2CB16B}"/>
    <cellStyle name="Currency 5 4 4 3 2 2 4" xfId="32165" xr:uid="{63A1C862-F11C-4EA3-9638-965292ADEB0B}"/>
    <cellStyle name="Currency 5 4 4 3 2 2 5" xfId="47049" xr:uid="{7FD6B998-4567-4FDD-A2A1-4D73F8C5832E}"/>
    <cellStyle name="Currency 5 4 4 3 2 3" xfId="21897" xr:uid="{19F431E1-2DB2-4E43-9023-F872E5610C7C}"/>
    <cellStyle name="Currency 5 4 4 3 2 3 2" xfId="35589" xr:uid="{7FDBF231-E22F-48DA-A5E4-FACAF84655C3}"/>
    <cellStyle name="Currency 5 4 4 3 2 3 3" xfId="50473" xr:uid="{9E88A17B-3951-42B3-B67A-C1B222622EEB}"/>
    <cellStyle name="Currency 5 4 4 3 2 4" xfId="15053" xr:uid="{8081F5B5-25C5-4C67-993D-2ECEE62A2D05}"/>
    <cellStyle name="Currency 5 4 4 3 2 5" xfId="28743" xr:uid="{04B7A52A-9C22-4DF8-8958-B19988E4390E}"/>
    <cellStyle name="Currency 5 4 4 3 2 6" xfId="43627" xr:uid="{83120410-4F73-4D04-A457-277A8BB8F8AC}"/>
    <cellStyle name="Currency 5 4 4 3 3" xfId="9917" xr:uid="{23EEAE14-B4C1-42B9-B8BD-FFA2B2FB0DD3}"/>
    <cellStyle name="Currency 5 4 4 3 3 2" xfId="23607" xr:uid="{1002F6D4-4867-4D30-8CD7-0D0534ABA0D0}"/>
    <cellStyle name="Currency 5 4 4 3 3 2 2" xfId="37299" xr:uid="{4DF4F6FE-6076-485D-A6D1-3442DBC8A269}"/>
    <cellStyle name="Currency 5 4 4 3 3 2 3" xfId="52183" xr:uid="{1488E3C9-9BEC-4A69-B5BD-D90AF6340429}"/>
    <cellStyle name="Currency 5 4 4 3 3 3" xfId="16763" xr:uid="{00DA6DC1-8769-4EA1-850F-647F74C6CC8F}"/>
    <cellStyle name="Currency 5 4 4 3 3 4" xfId="30453" xr:uid="{1D57AEED-B642-4927-BE44-216D5FC7B2AD}"/>
    <cellStyle name="Currency 5 4 4 3 3 5" xfId="45337" xr:uid="{E7DD71E3-D683-48CE-94DA-F78AA3D4CBE1}"/>
    <cellStyle name="Currency 5 4 4 3 4" xfId="20185" xr:uid="{A1684F4D-B275-4CA4-82DF-B1A0BEB8241A}"/>
    <cellStyle name="Currency 5 4 4 3 4 2" xfId="33877" xr:uid="{FCBD1608-8FF8-4B8C-A25B-4B3D4E104D06}"/>
    <cellStyle name="Currency 5 4 4 3 4 3" xfId="48761" xr:uid="{7D4E8452-F847-4870-8EDE-4AA401FC6EB1}"/>
    <cellStyle name="Currency 5 4 4 3 5" xfId="13341" xr:uid="{078A3602-AA00-4682-A784-EC6AEB85C9F4}"/>
    <cellStyle name="Currency 5 4 4 3 6" xfId="27031" xr:uid="{CBCC39E8-0DEB-4D45-B942-D3438086FDDF}"/>
    <cellStyle name="Currency 5 4 4 3 7" xfId="41915" xr:uid="{2F5F162D-E5D5-4D48-B79F-6966F284E991}"/>
    <cellStyle name="Currency 5 4 4 4" xfId="6495" xr:uid="{CE5BC45C-E368-40E1-80DB-883949D1A6AF}"/>
    <cellStyle name="Currency 5 4 4 4 2" xfId="8208" xr:uid="{B551CB9D-458A-49C3-82EE-3048ADCA1973}"/>
    <cellStyle name="Currency 5 4 4 4 2 2" xfId="11630" xr:uid="{75B631C2-D43E-4285-BE4B-3A378B86AA79}"/>
    <cellStyle name="Currency 5 4 4 4 2 2 2" xfId="25320" xr:uid="{77FE9BE1-6F5D-4C5C-8210-DBB8F9D0B12B}"/>
    <cellStyle name="Currency 5 4 4 4 2 2 2 2" xfId="39012" xr:uid="{D9A676FB-45FD-4C7C-99BF-B293CAF99FFC}"/>
    <cellStyle name="Currency 5 4 4 4 2 2 2 3" xfId="53896" xr:uid="{61A8F599-66BA-45A6-AF66-BE747904CAE6}"/>
    <cellStyle name="Currency 5 4 4 4 2 2 3" xfId="18476" xr:uid="{3C4FB4E1-97A1-4F3D-AB63-967B42CC6C0C}"/>
    <cellStyle name="Currency 5 4 4 4 2 2 4" xfId="32166" xr:uid="{800A8B73-BC01-4531-83CC-F038F06995B7}"/>
    <cellStyle name="Currency 5 4 4 4 2 2 5" xfId="47050" xr:uid="{D8E811B2-79CB-466F-8EAA-171D5359013D}"/>
    <cellStyle name="Currency 5 4 4 4 2 3" xfId="21898" xr:uid="{06C840D6-992E-4587-ACCD-4F9CBE5D8D94}"/>
    <cellStyle name="Currency 5 4 4 4 2 3 2" xfId="35590" xr:uid="{70038DAC-ABE8-405F-B08D-B1C10516A726}"/>
    <cellStyle name="Currency 5 4 4 4 2 3 3" xfId="50474" xr:uid="{74E6EC8D-30AF-42E2-83B6-4520012B4721}"/>
    <cellStyle name="Currency 5 4 4 4 2 4" xfId="15054" xr:uid="{E14FDD9F-561E-420C-8E16-1550E6AD5342}"/>
    <cellStyle name="Currency 5 4 4 4 2 5" xfId="28744" xr:uid="{257D6C29-8BF2-4773-9A00-67766CA15BC8}"/>
    <cellStyle name="Currency 5 4 4 4 2 6" xfId="43628" xr:uid="{853689E3-46AD-4F63-84F0-5FC6791D5913}"/>
    <cellStyle name="Currency 5 4 4 4 3" xfId="9918" xr:uid="{5D8981E5-4A1F-4E0A-AB67-A413336C200C}"/>
    <cellStyle name="Currency 5 4 4 4 3 2" xfId="23608" xr:uid="{A7024C65-6AE7-40B0-92E7-3827C420100A}"/>
    <cellStyle name="Currency 5 4 4 4 3 2 2" xfId="37300" xr:uid="{F56D879D-327E-4649-B94F-463157992357}"/>
    <cellStyle name="Currency 5 4 4 4 3 2 3" xfId="52184" xr:uid="{8B949C4F-7944-4EB4-8E8B-FCE2B8F5CAD0}"/>
    <cellStyle name="Currency 5 4 4 4 3 3" xfId="16764" xr:uid="{E0EC7E33-AA2B-41D9-9221-E6368D26368C}"/>
    <cellStyle name="Currency 5 4 4 4 3 4" xfId="30454" xr:uid="{E02DF8CF-5968-4F0E-952B-465D1A3721F1}"/>
    <cellStyle name="Currency 5 4 4 4 3 5" xfId="45338" xr:uid="{D65B7B0C-D52D-43E4-89CC-5B8680867710}"/>
    <cellStyle name="Currency 5 4 4 4 4" xfId="20186" xr:uid="{E48775AA-6674-401B-8E9B-B0184901C183}"/>
    <cellStyle name="Currency 5 4 4 4 4 2" xfId="33878" xr:uid="{6D37FFEA-A16C-4DF2-B32A-50C931158321}"/>
    <cellStyle name="Currency 5 4 4 4 4 3" xfId="48762" xr:uid="{7BF9F0D1-4C4F-4E8F-808E-C32DCC124026}"/>
    <cellStyle name="Currency 5 4 4 4 5" xfId="13342" xr:uid="{EA09C4EC-8AB0-43D3-A344-3990399F4D0B}"/>
    <cellStyle name="Currency 5 4 4 4 6" xfId="27032" xr:uid="{65497D7F-A711-4F17-8E35-47F49ED9EF9A}"/>
    <cellStyle name="Currency 5 4 4 4 7" xfId="41916" xr:uid="{C3C654C6-7B18-4E4A-A1B7-EC3EE96742DD}"/>
    <cellStyle name="Currency 5 4 4 5" xfId="8204" xr:uid="{06EEA9EF-F804-4426-88F3-2FF9CC63ADE2}"/>
    <cellStyle name="Currency 5 4 4 5 2" xfId="11626" xr:uid="{41578E23-C572-4D5B-AC5C-DA9702C9CB28}"/>
    <cellStyle name="Currency 5 4 4 5 2 2" xfId="25316" xr:uid="{FD1FD132-537E-4B13-AE5D-DA1CC460BD64}"/>
    <cellStyle name="Currency 5 4 4 5 2 2 2" xfId="39008" xr:uid="{BAB04C73-6591-43F4-A22A-E0D53684C20A}"/>
    <cellStyle name="Currency 5 4 4 5 2 2 3" xfId="53892" xr:uid="{4BE177E3-3AA3-49CC-81A5-5339BF9797CD}"/>
    <cellStyle name="Currency 5 4 4 5 2 3" xfId="18472" xr:uid="{2C5F5F1B-EB12-4B11-B25E-7A6F7943F2BC}"/>
    <cellStyle name="Currency 5 4 4 5 2 4" xfId="32162" xr:uid="{1796CC05-7E2E-4E57-8F2D-F128440F4BF8}"/>
    <cellStyle name="Currency 5 4 4 5 2 5" xfId="47046" xr:uid="{7C485DA4-25B5-461B-8E5A-28E4A8176EF3}"/>
    <cellStyle name="Currency 5 4 4 5 3" xfId="21894" xr:uid="{077439D6-0A02-4FFB-82D9-97A3A429DFA0}"/>
    <cellStyle name="Currency 5 4 4 5 3 2" xfId="35586" xr:uid="{AAD40617-AAFE-4B27-B589-5A1FCD7D7FDB}"/>
    <cellStyle name="Currency 5 4 4 5 3 3" xfId="50470" xr:uid="{23461D0E-3A42-4F27-8D9C-63EBDC5C87E9}"/>
    <cellStyle name="Currency 5 4 4 5 4" xfId="15050" xr:uid="{08A8CE70-0B0F-493D-90BA-F9FF7B008C20}"/>
    <cellStyle name="Currency 5 4 4 5 5" xfId="28740" xr:uid="{02C601B9-F65C-47C8-942D-11210691872D}"/>
    <cellStyle name="Currency 5 4 4 5 6" xfId="43624" xr:uid="{9267B199-12CD-4550-A811-831FB42215EF}"/>
    <cellStyle name="Currency 5 4 4 6" xfId="9914" xr:uid="{85A57347-0ED7-4C89-A0A4-DBAE3077318A}"/>
    <cellStyle name="Currency 5 4 4 6 2" xfId="23604" xr:uid="{4D6E36EB-4735-4D28-881A-E48C6DBB8BA3}"/>
    <cellStyle name="Currency 5 4 4 6 2 2" xfId="37296" xr:uid="{7E67E7BC-D3A9-441F-B8E4-A4AEB1CC2D0D}"/>
    <cellStyle name="Currency 5 4 4 6 2 3" xfId="52180" xr:uid="{6BC7551F-48D2-4D8D-A11A-4ED7635CBDD5}"/>
    <cellStyle name="Currency 5 4 4 6 3" xfId="16760" xr:uid="{719E4094-886F-435B-A423-3102CC46C955}"/>
    <cellStyle name="Currency 5 4 4 6 4" xfId="30450" xr:uid="{62048869-63F8-4491-A605-C9EFC0839D78}"/>
    <cellStyle name="Currency 5 4 4 6 5" xfId="45334" xr:uid="{C21ECCD0-3DD3-463A-B657-CF4293367A7F}"/>
    <cellStyle name="Currency 5 4 4 7" xfId="20182" xr:uid="{BF7F3411-F492-4ADC-A4D4-738A5C1B0F4A}"/>
    <cellStyle name="Currency 5 4 4 7 2" xfId="33874" xr:uid="{8CD2EEF7-421A-43FA-9F29-925BBAB3BC09}"/>
    <cellStyle name="Currency 5 4 4 7 3" xfId="48758" xr:uid="{B162BA0A-7487-463E-A4FA-4675558E7C86}"/>
    <cellStyle name="Currency 5 4 4 8" xfId="13338" xr:uid="{543F7201-3EB0-4FAD-B124-738D77120FB1}"/>
    <cellStyle name="Currency 5 4 4 9" xfId="27028" xr:uid="{8482A8C0-1087-41F9-B1E2-C146FCF51EFC}"/>
    <cellStyle name="Currency 5 4 5" xfId="6496" xr:uid="{F8C336FA-1B01-4B83-AF40-4BC9C707B462}"/>
    <cellStyle name="Currency 5 4 5 2" xfId="6497" xr:uid="{F935F6C0-EED2-40E1-BBD8-996E6305E8AE}"/>
    <cellStyle name="Currency 5 4 5 2 2" xfId="8210" xr:uid="{1CFF654C-6A67-4BB9-8E91-F5AC728861EC}"/>
    <cellStyle name="Currency 5 4 5 2 2 2" xfId="11632" xr:uid="{ADE41E67-DE02-4641-97EF-524CC982535C}"/>
    <cellStyle name="Currency 5 4 5 2 2 2 2" xfId="25322" xr:uid="{1FACD0BE-670E-49DD-A142-DC66720DE3C7}"/>
    <cellStyle name="Currency 5 4 5 2 2 2 2 2" xfId="39014" xr:uid="{B7D3F0F0-45AE-4CF6-8A33-E94171D23913}"/>
    <cellStyle name="Currency 5 4 5 2 2 2 2 3" xfId="53898" xr:uid="{FA9604FC-509D-4398-94D4-540A815F6B9B}"/>
    <cellStyle name="Currency 5 4 5 2 2 2 3" xfId="18478" xr:uid="{A8307ADE-347D-4AAE-9046-20F89AE1C8E6}"/>
    <cellStyle name="Currency 5 4 5 2 2 2 4" xfId="32168" xr:uid="{B63053CB-BB73-4E64-9312-C389D79F99E2}"/>
    <cellStyle name="Currency 5 4 5 2 2 2 5" xfId="47052" xr:uid="{D0BB0831-A4B1-4DAD-905A-B640FBDC34FB}"/>
    <cellStyle name="Currency 5 4 5 2 2 3" xfId="21900" xr:uid="{C36E3BAC-7993-4393-869D-4B632FBE2666}"/>
    <cellStyle name="Currency 5 4 5 2 2 3 2" xfId="35592" xr:uid="{DF087C94-6F4B-402C-9285-9D5CBF9FDFB3}"/>
    <cellStyle name="Currency 5 4 5 2 2 3 3" xfId="50476" xr:uid="{11185CE2-CFD7-47AE-A6EF-E7F5E751FEC5}"/>
    <cellStyle name="Currency 5 4 5 2 2 4" xfId="15056" xr:uid="{20A220F9-E212-4E7B-A0F8-ADD657CFCBEC}"/>
    <cellStyle name="Currency 5 4 5 2 2 5" xfId="28746" xr:uid="{D2393631-8C4F-4D62-9387-3F56FCCD59E5}"/>
    <cellStyle name="Currency 5 4 5 2 2 6" xfId="43630" xr:uid="{9A2F80DB-43B7-4792-8861-E5E561EEA600}"/>
    <cellStyle name="Currency 5 4 5 2 3" xfId="9920" xr:uid="{28BA4A76-2CA7-4840-80B8-C57CC53E601B}"/>
    <cellStyle name="Currency 5 4 5 2 3 2" xfId="23610" xr:uid="{5ABFC017-F903-47E7-8216-511A7D5BA882}"/>
    <cellStyle name="Currency 5 4 5 2 3 2 2" xfId="37302" xr:uid="{C8656258-7CB9-4032-902B-5BC0EF9F872E}"/>
    <cellStyle name="Currency 5 4 5 2 3 2 3" xfId="52186" xr:uid="{35734902-3D5E-4EFA-A3AC-ED5B874247FC}"/>
    <cellStyle name="Currency 5 4 5 2 3 3" xfId="16766" xr:uid="{A3673C22-C989-4B73-859C-4C9DDE6DBC85}"/>
    <cellStyle name="Currency 5 4 5 2 3 4" xfId="30456" xr:uid="{DC3D6F95-372A-4F2C-A95E-0C1FE1D789C6}"/>
    <cellStyle name="Currency 5 4 5 2 3 5" xfId="45340" xr:uid="{4B2C5ABF-B3E3-4307-9CEC-39A2032AB5AA}"/>
    <cellStyle name="Currency 5 4 5 2 4" xfId="20188" xr:uid="{7D56D0C3-EC79-48F5-9602-09EC9E04EEFD}"/>
    <cellStyle name="Currency 5 4 5 2 4 2" xfId="33880" xr:uid="{0A1BBAF5-3FDF-4602-901A-324B0FAB5938}"/>
    <cellStyle name="Currency 5 4 5 2 4 3" xfId="48764" xr:uid="{A116EF43-5984-40E3-918B-7DECCD5733A6}"/>
    <cellStyle name="Currency 5 4 5 2 5" xfId="13344" xr:uid="{D0CE29AC-BE2B-43D2-BBAF-5878E0D4749D}"/>
    <cellStyle name="Currency 5 4 5 2 6" xfId="27034" xr:uid="{58417DA7-7915-4370-BAC7-C6CFAF7D2A35}"/>
    <cellStyle name="Currency 5 4 5 2 7" xfId="41918" xr:uid="{30F809A8-BBAD-4472-9628-A732D0A8BCED}"/>
    <cellStyle name="Currency 5 4 5 3" xfId="8209" xr:uid="{B44B6E6F-8CAB-4641-8360-F08A398E4112}"/>
    <cellStyle name="Currency 5 4 5 3 2" xfId="11631" xr:uid="{2D13BF44-1128-49B7-89C1-49EF120CF647}"/>
    <cellStyle name="Currency 5 4 5 3 2 2" xfId="25321" xr:uid="{7C6D8CA2-8F38-4D1D-93D1-2AD47C75337A}"/>
    <cellStyle name="Currency 5 4 5 3 2 2 2" xfId="39013" xr:uid="{50410EE5-EDF3-4594-BDA9-9608C5350403}"/>
    <cellStyle name="Currency 5 4 5 3 2 2 3" xfId="53897" xr:uid="{CA723B10-D138-43B1-9638-6767ADE5C2C0}"/>
    <cellStyle name="Currency 5 4 5 3 2 3" xfId="18477" xr:uid="{1229C56F-9712-4203-A6D5-EECB93188E07}"/>
    <cellStyle name="Currency 5 4 5 3 2 4" xfId="32167" xr:uid="{E0642BB6-D536-40CF-A4B9-55F458C11443}"/>
    <cellStyle name="Currency 5 4 5 3 2 5" xfId="47051" xr:uid="{BD9D148B-1715-4AD1-8DF8-F555C7D280BF}"/>
    <cellStyle name="Currency 5 4 5 3 3" xfId="21899" xr:uid="{3F9F482A-4740-430C-A192-53AA0CF284FD}"/>
    <cellStyle name="Currency 5 4 5 3 3 2" xfId="35591" xr:uid="{84F858DF-66FB-4BDA-AFF3-FB1A5A95B93F}"/>
    <cellStyle name="Currency 5 4 5 3 3 3" xfId="50475" xr:uid="{9ACF90C0-B5B5-47FC-B7B2-FA3984321E0D}"/>
    <cellStyle name="Currency 5 4 5 3 4" xfId="15055" xr:uid="{0C996996-55D9-404B-88CF-6757392C57C7}"/>
    <cellStyle name="Currency 5 4 5 3 5" xfId="28745" xr:uid="{23E870DB-3811-44DC-A12E-D73FD7182140}"/>
    <cellStyle name="Currency 5 4 5 3 6" xfId="43629" xr:uid="{3CBC0E66-C0A8-4807-B7F6-FA64BE3248B3}"/>
    <cellStyle name="Currency 5 4 5 4" xfId="9919" xr:uid="{88EF4381-3EFC-48E8-841A-5DF0A7A6715C}"/>
    <cellStyle name="Currency 5 4 5 4 2" xfId="23609" xr:uid="{63F9EE22-3364-4C9F-B721-3324BF253285}"/>
    <cellStyle name="Currency 5 4 5 4 2 2" xfId="37301" xr:uid="{660B16CC-85F4-43F4-A4BA-96653FE5FA94}"/>
    <cellStyle name="Currency 5 4 5 4 2 3" xfId="52185" xr:uid="{9FA282AE-DC9E-4AD9-A0F1-60A27BDE04C3}"/>
    <cellStyle name="Currency 5 4 5 4 3" xfId="16765" xr:uid="{D5D2D826-5769-4945-B30E-8BA432602A21}"/>
    <cellStyle name="Currency 5 4 5 4 4" xfId="30455" xr:uid="{9D7A0501-66FE-4573-91B8-21C5689BC555}"/>
    <cellStyle name="Currency 5 4 5 4 5" xfId="45339" xr:uid="{8C73C3CE-3390-4EA1-BA1C-2A5C27D29B03}"/>
    <cellStyle name="Currency 5 4 5 5" xfId="20187" xr:uid="{042A4571-91FE-4C0A-8B04-CFF8F036574A}"/>
    <cellStyle name="Currency 5 4 5 5 2" xfId="33879" xr:uid="{B0A49B7E-6687-49D9-B003-549F854C7B68}"/>
    <cellStyle name="Currency 5 4 5 5 3" xfId="48763" xr:uid="{47F9B212-1984-4E10-B616-61B994938EDE}"/>
    <cellStyle name="Currency 5 4 5 6" xfId="13343" xr:uid="{EADE4668-A142-48AF-BD0A-716C02254089}"/>
    <cellStyle name="Currency 5 4 5 7" xfId="27033" xr:uid="{08407958-E519-45DC-8C77-ED69F0E44BBA}"/>
    <cellStyle name="Currency 5 4 5 8" xfId="41917" xr:uid="{025537A9-5C9A-4CF7-BFE8-909E4B7E90FE}"/>
    <cellStyle name="Currency 5 4 6" xfId="6498" xr:uid="{AE8D400C-CF28-43B6-BAB7-B6D675C99A9D}"/>
    <cellStyle name="Currency 5 4 6 2" xfId="8211" xr:uid="{1C02FBAF-ED84-4911-AB78-74BE6E0D3146}"/>
    <cellStyle name="Currency 5 4 6 2 2" xfId="11633" xr:uid="{83E2DFB9-5003-4581-990E-D372949F506D}"/>
    <cellStyle name="Currency 5 4 6 2 2 2" xfId="25323" xr:uid="{C51276DB-6A59-4FD9-81F3-B8CF76CB4FA5}"/>
    <cellStyle name="Currency 5 4 6 2 2 2 2" xfId="39015" xr:uid="{7BCCD606-A33F-4E5F-AC53-E79DC4DE3BA5}"/>
    <cellStyle name="Currency 5 4 6 2 2 2 3" xfId="53899" xr:uid="{7D4007BF-49B5-42EF-A58B-AD456B431334}"/>
    <cellStyle name="Currency 5 4 6 2 2 3" xfId="18479" xr:uid="{B16A73E5-4518-40A7-9CB4-2FE8A47D7E1A}"/>
    <cellStyle name="Currency 5 4 6 2 2 4" xfId="32169" xr:uid="{44F27A0E-3A93-4114-9D78-C17F30EBD453}"/>
    <cellStyle name="Currency 5 4 6 2 2 5" xfId="47053" xr:uid="{C0E0EE14-2CFE-488E-BCC6-B365A835DE1D}"/>
    <cellStyle name="Currency 5 4 6 2 3" xfId="21901" xr:uid="{6901B307-386D-4CF6-81F3-D775F554F824}"/>
    <cellStyle name="Currency 5 4 6 2 3 2" xfId="35593" xr:uid="{80ED2426-D43D-4549-ABBE-CA0850960C75}"/>
    <cellStyle name="Currency 5 4 6 2 3 3" xfId="50477" xr:uid="{2F9D22B7-3887-47F0-B56C-CB7415F4A7B1}"/>
    <cellStyle name="Currency 5 4 6 2 4" xfId="15057" xr:uid="{48B54939-8AE5-478F-B7C7-D3CA9D7F545A}"/>
    <cellStyle name="Currency 5 4 6 2 5" xfId="28747" xr:uid="{EB48D5C2-1A66-479F-AE3C-9E129552C6B3}"/>
    <cellStyle name="Currency 5 4 6 2 6" xfId="43631" xr:uid="{FE43B46B-BADB-4DDE-AB94-02D44149C1DD}"/>
    <cellStyle name="Currency 5 4 6 3" xfId="9921" xr:uid="{5CD32FC0-3672-4F48-9F7F-9AA2776E1F2A}"/>
    <cellStyle name="Currency 5 4 6 3 2" xfId="23611" xr:uid="{99AB5C24-BCD2-442E-8B21-91CE16BFA6D9}"/>
    <cellStyle name="Currency 5 4 6 3 2 2" xfId="37303" xr:uid="{25F9A574-89EF-4D7F-8022-408238AF2516}"/>
    <cellStyle name="Currency 5 4 6 3 2 3" xfId="52187" xr:uid="{4132BA30-C82D-4051-96C9-8D567BA7AE6F}"/>
    <cellStyle name="Currency 5 4 6 3 3" xfId="16767" xr:uid="{AAB8283D-45A4-4BE4-AD05-5DC349A3F4A0}"/>
    <cellStyle name="Currency 5 4 6 3 4" xfId="30457" xr:uid="{17053364-5F26-4698-A424-EA985A42D6C6}"/>
    <cellStyle name="Currency 5 4 6 3 5" xfId="45341" xr:uid="{88ADB3AE-B165-466A-A560-7B877A70B839}"/>
    <cellStyle name="Currency 5 4 6 4" xfId="20189" xr:uid="{CBBC8CEB-0485-4B94-A321-B7364DF6C473}"/>
    <cellStyle name="Currency 5 4 6 4 2" xfId="33881" xr:uid="{E555634A-C6EF-4E92-A462-D8CC9C354106}"/>
    <cellStyle name="Currency 5 4 6 4 3" xfId="48765" xr:uid="{995B8BE6-84CB-4D99-A4B9-3B242E44D944}"/>
    <cellStyle name="Currency 5 4 6 5" xfId="13345" xr:uid="{EF591AED-E94C-4670-802A-B1662DFE0EA7}"/>
    <cellStyle name="Currency 5 4 6 6" xfId="27035" xr:uid="{BE37BE4E-583A-4DE3-9943-36FB772AEF51}"/>
    <cellStyle name="Currency 5 4 6 7" xfId="41919" xr:uid="{AF5B27CC-907F-482F-AB80-998F2ECDD8D6}"/>
    <cellStyle name="Currency 5 4 7" xfId="6499" xr:uid="{F52C772C-75D2-4BFD-B944-2C0128F6E754}"/>
    <cellStyle name="Currency 5 4 7 2" xfId="8212" xr:uid="{D18D8A08-D42E-4705-AD84-9C7E3F957AA6}"/>
    <cellStyle name="Currency 5 4 7 2 2" xfId="11634" xr:uid="{C922A236-E505-45DE-8900-1CD2FA2EE8EC}"/>
    <cellStyle name="Currency 5 4 7 2 2 2" xfId="25324" xr:uid="{FD438574-AA82-42F5-BD8B-149126781EA3}"/>
    <cellStyle name="Currency 5 4 7 2 2 2 2" xfId="39016" xr:uid="{5B09FB31-EB01-4FAA-9ED9-F34D59ACFDC0}"/>
    <cellStyle name="Currency 5 4 7 2 2 2 3" xfId="53900" xr:uid="{CE89A47B-1E32-44E1-9C0C-4D8FA5E3684B}"/>
    <cellStyle name="Currency 5 4 7 2 2 3" xfId="18480" xr:uid="{209F4CC2-3625-4820-A83C-90A07BB40931}"/>
    <cellStyle name="Currency 5 4 7 2 2 4" xfId="32170" xr:uid="{DD5C0B05-3D21-482B-B60E-C1D4069F599F}"/>
    <cellStyle name="Currency 5 4 7 2 2 5" xfId="47054" xr:uid="{E6C0D700-CA78-4FDA-9B66-5A32B5EDACBB}"/>
    <cellStyle name="Currency 5 4 7 2 3" xfId="21902" xr:uid="{41499394-2545-4507-92F3-9F76BDD461C5}"/>
    <cellStyle name="Currency 5 4 7 2 3 2" xfId="35594" xr:uid="{20568547-12B3-4651-8E25-514B7F39FBCF}"/>
    <cellStyle name="Currency 5 4 7 2 3 3" xfId="50478" xr:uid="{D35615EF-076D-4C52-86C8-DAA2CFE672A6}"/>
    <cellStyle name="Currency 5 4 7 2 4" xfId="15058" xr:uid="{722B5F99-24DB-4D44-83DD-4A655F1A5CC7}"/>
    <cellStyle name="Currency 5 4 7 2 5" xfId="28748" xr:uid="{5CAE1E02-FB80-4222-A068-855FFDB301B5}"/>
    <cellStyle name="Currency 5 4 7 2 6" xfId="43632" xr:uid="{D466C378-80B8-4B47-8D0B-74C40B5EFB24}"/>
    <cellStyle name="Currency 5 4 7 3" xfId="9922" xr:uid="{46A58E5B-224B-44C8-BB42-08E779761A76}"/>
    <cellStyle name="Currency 5 4 7 3 2" xfId="23612" xr:uid="{B9F438C5-5B9B-47D4-9D9C-F6574532522F}"/>
    <cellStyle name="Currency 5 4 7 3 2 2" xfId="37304" xr:uid="{A6D3C6E9-AF27-40C7-B335-5B2A65A7F009}"/>
    <cellStyle name="Currency 5 4 7 3 2 3" xfId="52188" xr:uid="{8D685FC3-F4B7-4024-91C7-2706F486B879}"/>
    <cellStyle name="Currency 5 4 7 3 3" xfId="16768" xr:uid="{74421C41-423C-43D2-A5BA-E233E7922CCC}"/>
    <cellStyle name="Currency 5 4 7 3 4" xfId="30458" xr:uid="{5CE95BC4-2E4A-4ED0-9075-66E256828E89}"/>
    <cellStyle name="Currency 5 4 7 3 5" xfId="45342" xr:uid="{69B86848-47FF-437C-B386-49D127C7748F}"/>
    <cellStyle name="Currency 5 4 7 4" xfId="20190" xr:uid="{6CE80CE4-13E7-44BD-A42D-25BEEB712FBD}"/>
    <cellStyle name="Currency 5 4 7 4 2" xfId="33882" xr:uid="{74FA4E33-DB25-4543-B26B-BD0B270A250E}"/>
    <cellStyle name="Currency 5 4 7 4 3" xfId="48766" xr:uid="{9BCC5B4D-2529-4994-AE07-E7A02ED93A82}"/>
    <cellStyle name="Currency 5 4 7 5" xfId="13346" xr:uid="{BE01CEC3-A827-499B-B08E-6D4137048DC1}"/>
    <cellStyle name="Currency 5 4 7 6" xfId="27036" xr:uid="{0984326B-F597-41C9-8FEB-3B2FA7BA6DB2}"/>
    <cellStyle name="Currency 5 4 7 7" xfId="41920" xr:uid="{FA2537FF-0356-4498-8991-544DCDBEBCD2}"/>
    <cellStyle name="Currency 5 4 8" xfId="8183" xr:uid="{BEE089D1-49C7-4386-8627-CA14A32EDFB7}"/>
    <cellStyle name="Currency 5 4 8 2" xfId="11605" xr:uid="{129D061C-4BF4-4920-BAE1-04FA273F30C9}"/>
    <cellStyle name="Currency 5 4 8 2 2" xfId="25295" xr:uid="{D2209D28-CD99-4364-BDD6-6CDBDC3088E7}"/>
    <cellStyle name="Currency 5 4 8 2 2 2" xfId="38987" xr:uid="{CE00259B-FE68-47D6-9982-64696CC161E4}"/>
    <cellStyle name="Currency 5 4 8 2 2 3" xfId="53871" xr:uid="{554A854B-D1DD-4618-B808-88AA8E4E8759}"/>
    <cellStyle name="Currency 5 4 8 2 3" xfId="18451" xr:uid="{E35F50C0-6F22-46AC-8728-AD23BA89D2DD}"/>
    <cellStyle name="Currency 5 4 8 2 4" xfId="32141" xr:uid="{C45D379B-2F01-489B-8763-39D021C5208C}"/>
    <cellStyle name="Currency 5 4 8 2 5" xfId="47025" xr:uid="{4D8F81F4-0E39-4922-8AC6-CA87761223D5}"/>
    <cellStyle name="Currency 5 4 8 3" xfId="21873" xr:uid="{442625E0-24CC-4E23-90B4-FE389D09CF6A}"/>
    <cellStyle name="Currency 5 4 8 3 2" xfId="35565" xr:uid="{34EF1C0C-2A4D-4176-9B2C-8A46F2506371}"/>
    <cellStyle name="Currency 5 4 8 3 3" xfId="50449" xr:uid="{AE2C7B62-4D28-4533-AE7D-54D4E34FC48D}"/>
    <cellStyle name="Currency 5 4 8 4" xfId="15029" xr:uid="{49475D50-9A15-46A7-956F-CA8F224A188D}"/>
    <cellStyle name="Currency 5 4 8 5" xfId="28719" xr:uid="{D61F6C58-0ABE-47D9-9C6C-93DAD8F5E583}"/>
    <cellStyle name="Currency 5 4 8 6" xfId="43603" xr:uid="{7184BEF8-65B9-44EB-8D0F-A6361ED3EDC4}"/>
    <cellStyle name="Currency 5 4 9" xfId="9893" xr:uid="{76B099EA-4070-4137-AA51-064E57F866F1}"/>
    <cellStyle name="Currency 5 4 9 2" xfId="23583" xr:uid="{42A11F1A-E323-4DB7-9932-D2618ACA3D48}"/>
    <cellStyle name="Currency 5 4 9 2 2" xfId="37275" xr:uid="{710F9D30-F9AB-4BA7-AF8B-9EFF922B0E51}"/>
    <cellStyle name="Currency 5 4 9 2 3" xfId="52159" xr:uid="{80192EBB-2E5E-4AEB-B72A-5BD5DF40E75D}"/>
    <cellStyle name="Currency 5 4 9 3" xfId="16739" xr:uid="{3226F50E-ABA7-4D86-A514-EBD259D30854}"/>
    <cellStyle name="Currency 5 4 9 4" xfId="30429" xr:uid="{2F20EABA-958D-4A3B-9B78-4E6BC8021C7F}"/>
    <cellStyle name="Currency 5 4 9 5" xfId="45313" xr:uid="{24FBF7C8-3012-4FE3-BA20-6717F5D761E4}"/>
    <cellStyle name="Currency 5 5" xfId="6500" xr:uid="{A78C6B53-F657-4E1D-8E86-861E35D6643B}"/>
    <cellStyle name="Currency 5 5 10" xfId="13347" xr:uid="{B33D4252-2C38-417B-9780-E50B962479E8}"/>
    <cellStyle name="Currency 5 5 11" xfId="27037" xr:uid="{CDE92B03-A2AC-45FA-B501-61437A768FD4}"/>
    <cellStyle name="Currency 5 5 12" xfId="41921" xr:uid="{CE29BCDA-B717-41F4-8FB1-0612FCB30D9C}"/>
    <cellStyle name="Currency 5 5 2" xfId="6501" xr:uid="{698B8198-7BF6-43EE-8CAA-B71774B1B9DD}"/>
    <cellStyle name="Currency 5 5 2 10" xfId="41922" xr:uid="{D4E48419-6BA5-4BB4-88F3-C50F64CE4AAB}"/>
    <cellStyle name="Currency 5 5 2 2" xfId="6502" xr:uid="{D446D969-F83B-4C2E-A5F9-3300A9F81D7B}"/>
    <cellStyle name="Currency 5 5 2 2 2" xfId="6503" xr:uid="{D89328FB-3FCB-485C-99F5-EDDFD0A3BFF6}"/>
    <cellStyle name="Currency 5 5 2 2 2 2" xfId="8216" xr:uid="{C4679BFF-42E5-45D4-9326-5385B307BEFF}"/>
    <cellStyle name="Currency 5 5 2 2 2 2 2" xfId="11638" xr:uid="{5B9DEED8-AB87-4F67-ABEB-B7E123F5872C}"/>
    <cellStyle name="Currency 5 5 2 2 2 2 2 2" xfId="25328" xr:uid="{FFBAF760-13E3-4EEF-A62E-2AED99397DDF}"/>
    <cellStyle name="Currency 5 5 2 2 2 2 2 2 2" xfId="39020" xr:uid="{53467E3D-DC06-4D7D-8415-D9F79E8CD670}"/>
    <cellStyle name="Currency 5 5 2 2 2 2 2 2 3" xfId="53904" xr:uid="{1B34155E-FBC7-4BA2-9910-25E270038E38}"/>
    <cellStyle name="Currency 5 5 2 2 2 2 2 3" xfId="18484" xr:uid="{1022AF56-95A1-46FC-84D6-6413E3B0026B}"/>
    <cellStyle name="Currency 5 5 2 2 2 2 2 4" xfId="32174" xr:uid="{06DCA9C2-BF67-4021-B548-D31E52769055}"/>
    <cellStyle name="Currency 5 5 2 2 2 2 2 5" xfId="47058" xr:uid="{892CE4E5-5140-4B9C-8AB2-4538D536FA57}"/>
    <cellStyle name="Currency 5 5 2 2 2 2 3" xfId="21906" xr:uid="{D4B231F8-7FFD-4FF5-ACA8-796CDD709400}"/>
    <cellStyle name="Currency 5 5 2 2 2 2 3 2" xfId="35598" xr:uid="{BC8FF275-0EFE-46EB-A8A5-01D81EC6A728}"/>
    <cellStyle name="Currency 5 5 2 2 2 2 3 3" xfId="50482" xr:uid="{6A10E859-FB8D-403F-873F-EA0146E8B8EB}"/>
    <cellStyle name="Currency 5 5 2 2 2 2 4" xfId="15062" xr:uid="{EA3231AF-B651-4E2E-B60D-41D6ECEE7D05}"/>
    <cellStyle name="Currency 5 5 2 2 2 2 5" xfId="28752" xr:uid="{74A7D048-E76A-4D1A-8989-1C81CDB06D87}"/>
    <cellStyle name="Currency 5 5 2 2 2 2 6" xfId="43636" xr:uid="{C2E2E9E6-B518-49CA-AE78-3F077C2E993B}"/>
    <cellStyle name="Currency 5 5 2 2 2 3" xfId="9926" xr:uid="{A4232F5E-0414-4378-9AA3-FADE970BDC45}"/>
    <cellStyle name="Currency 5 5 2 2 2 3 2" xfId="23616" xr:uid="{F36216AA-E704-4C9E-B5BA-53918378F5FC}"/>
    <cellStyle name="Currency 5 5 2 2 2 3 2 2" xfId="37308" xr:uid="{B3B83956-4232-4A02-837D-D5CCB2ECC749}"/>
    <cellStyle name="Currency 5 5 2 2 2 3 2 3" xfId="52192" xr:uid="{E8EDEEB2-5B3B-4772-88EC-3A821C079D4A}"/>
    <cellStyle name="Currency 5 5 2 2 2 3 3" xfId="16772" xr:uid="{24D83EA6-B6EB-4AE7-81D0-7EB78EAD23FF}"/>
    <cellStyle name="Currency 5 5 2 2 2 3 4" xfId="30462" xr:uid="{9CB814FB-9540-4D3A-9B8D-71DDDF60150D}"/>
    <cellStyle name="Currency 5 5 2 2 2 3 5" xfId="45346" xr:uid="{98CFEA02-4B81-44BC-AF2B-A993EC8289E6}"/>
    <cellStyle name="Currency 5 5 2 2 2 4" xfId="20194" xr:uid="{E336E7B9-B2BC-48F7-92F1-6A4DD54FC45F}"/>
    <cellStyle name="Currency 5 5 2 2 2 4 2" xfId="33886" xr:uid="{606BEB22-1508-457C-BACF-DDE162171E18}"/>
    <cellStyle name="Currency 5 5 2 2 2 4 3" xfId="48770" xr:uid="{8EC98959-1A36-467F-80C6-145015E61E6C}"/>
    <cellStyle name="Currency 5 5 2 2 2 5" xfId="13350" xr:uid="{38641641-11AA-4B47-BF11-F15D64D68138}"/>
    <cellStyle name="Currency 5 5 2 2 2 6" xfId="27040" xr:uid="{8CB693C1-A7BE-4F80-A054-205849897C03}"/>
    <cellStyle name="Currency 5 5 2 2 2 7" xfId="41924" xr:uid="{01D18BEB-9838-4828-A49A-21FC79DB14E6}"/>
    <cellStyle name="Currency 5 5 2 2 3" xfId="8215" xr:uid="{E3D6F708-1350-473F-B956-4B5D42857F6B}"/>
    <cellStyle name="Currency 5 5 2 2 3 2" xfId="11637" xr:uid="{6B6DE0A6-FC1A-4538-A317-90A70D1F9842}"/>
    <cellStyle name="Currency 5 5 2 2 3 2 2" xfId="25327" xr:uid="{22126B83-B1D0-4200-B5DB-731B89712E2F}"/>
    <cellStyle name="Currency 5 5 2 2 3 2 2 2" xfId="39019" xr:uid="{BF6D76BA-8DA6-4F20-BB09-2D3397E6D30C}"/>
    <cellStyle name="Currency 5 5 2 2 3 2 2 3" xfId="53903" xr:uid="{C3046F79-F5F6-4140-863A-9A8A2EB282CD}"/>
    <cellStyle name="Currency 5 5 2 2 3 2 3" xfId="18483" xr:uid="{6EDC0D3E-647C-4E11-908C-4F37646FC356}"/>
    <cellStyle name="Currency 5 5 2 2 3 2 4" xfId="32173" xr:uid="{C1B23BE1-B635-4C66-ABA0-DC86D3452227}"/>
    <cellStyle name="Currency 5 5 2 2 3 2 5" xfId="47057" xr:uid="{6273437B-C4DA-4E50-8D56-E039C992352D}"/>
    <cellStyle name="Currency 5 5 2 2 3 3" xfId="21905" xr:uid="{CBD2C8DF-CCCC-4463-A29A-E3CB3A162FF5}"/>
    <cellStyle name="Currency 5 5 2 2 3 3 2" xfId="35597" xr:uid="{6410DB3D-E831-47B3-B4FA-058385EC6555}"/>
    <cellStyle name="Currency 5 5 2 2 3 3 3" xfId="50481" xr:uid="{54639C4A-4C98-4099-BC65-082C78245B62}"/>
    <cellStyle name="Currency 5 5 2 2 3 4" xfId="15061" xr:uid="{C80C7E52-C23E-4B04-B602-3A410734EF20}"/>
    <cellStyle name="Currency 5 5 2 2 3 5" xfId="28751" xr:uid="{1FB66A83-D5B8-4EB9-8ECB-C3A5E21D2523}"/>
    <cellStyle name="Currency 5 5 2 2 3 6" xfId="43635" xr:uid="{8FE6C30A-39EA-4857-8831-021934FA826F}"/>
    <cellStyle name="Currency 5 5 2 2 4" xfId="9925" xr:uid="{ABC4B98A-4DDA-4846-986F-F440547243CC}"/>
    <cellStyle name="Currency 5 5 2 2 4 2" xfId="23615" xr:uid="{0B38F3CD-8616-47F4-B896-2F5662B5660C}"/>
    <cellStyle name="Currency 5 5 2 2 4 2 2" xfId="37307" xr:uid="{7C568607-0C66-4E10-AF5C-6673D4EEDC72}"/>
    <cellStyle name="Currency 5 5 2 2 4 2 3" xfId="52191" xr:uid="{0CEB8114-85D9-4107-ABD6-1FB94156EA79}"/>
    <cellStyle name="Currency 5 5 2 2 4 3" xfId="16771" xr:uid="{F6D66852-A62C-4268-9442-6D58805350CA}"/>
    <cellStyle name="Currency 5 5 2 2 4 4" xfId="30461" xr:uid="{4CED1BF0-C4FA-4717-B7F7-7755D6C57112}"/>
    <cellStyle name="Currency 5 5 2 2 4 5" xfId="45345" xr:uid="{7235CC66-C46E-4110-9478-F6088410B9CF}"/>
    <cellStyle name="Currency 5 5 2 2 5" xfId="20193" xr:uid="{8B10F252-FBE6-41B9-9A60-6826C550EE2F}"/>
    <cellStyle name="Currency 5 5 2 2 5 2" xfId="33885" xr:uid="{50DF7757-B7B2-412D-AA99-2817FFAFE3E6}"/>
    <cellStyle name="Currency 5 5 2 2 5 3" xfId="48769" xr:uid="{39533397-47FC-4ABA-8405-35697090B3A3}"/>
    <cellStyle name="Currency 5 5 2 2 6" xfId="13349" xr:uid="{756F88EB-5B15-4606-B071-93E1C6DD3320}"/>
    <cellStyle name="Currency 5 5 2 2 7" xfId="27039" xr:uid="{E40EB27B-C241-41BC-8229-2994BD6C3865}"/>
    <cellStyle name="Currency 5 5 2 2 8" xfId="41923" xr:uid="{A2B9B232-ABB3-472C-BCC6-40C19472720F}"/>
    <cellStyle name="Currency 5 5 2 3" xfId="6504" xr:uid="{1EC72A8D-6B43-441F-A648-37A88F3BE924}"/>
    <cellStyle name="Currency 5 5 2 3 2" xfId="8217" xr:uid="{09154FA1-6764-411B-8FC9-D9C1FF190939}"/>
    <cellStyle name="Currency 5 5 2 3 2 2" xfId="11639" xr:uid="{E07B9621-FAFB-4936-8CCA-4D6273B78BA9}"/>
    <cellStyle name="Currency 5 5 2 3 2 2 2" xfId="25329" xr:uid="{56E91026-7F1E-4B9B-A6A3-071BA85ADEB0}"/>
    <cellStyle name="Currency 5 5 2 3 2 2 2 2" xfId="39021" xr:uid="{38E3F36F-2DF9-4F9D-8959-9840536B8D2F}"/>
    <cellStyle name="Currency 5 5 2 3 2 2 2 3" xfId="53905" xr:uid="{81DF1001-420E-4F63-AAA8-EBF3B8033C0A}"/>
    <cellStyle name="Currency 5 5 2 3 2 2 3" xfId="18485" xr:uid="{6C0D0714-0618-4CBD-B9B1-311E341150E4}"/>
    <cellStyle name="Currency 5 5 2 3 2 2 4" xfId="32175" xr:uid="{B333E44E-3F8D-4F13-ACB1-8BA2F110A785}"/>
    <cellStyle name="Currency 5 5 2 3 2 2 5" xfId="47059" xr:uid="{B151B4D5-8ED2-46CF-AF3D-F515557F0C89}"/>
    <cellStyle name="Currency 5 5 2 3 2 3" xfId="21907" xr:uid="{F249C05F-8EC2-447C-853E-FDDB9F560963}"/>
    <cellStyle name="Currency 5 5 2 3 2 3 2" xfId="35599" xr:uid="{1D3B4BF5-FC57-4F16-8EA9-8EA9D47AB625}"/>
    <cellStyle name="Currency 5 5 2 3 2 3 3" xfId="50483" xr:uid="{D2038C1A-223C-4E31-AA66-EDFF23FED1F0}"/>
    <cellStyle name="Currency 5 5 2 3 2 4" xfId="15063" xr:uid="{978FB3B6-3E66-416F-B55E-AA6BE50D51B0}"/>
    <cellStyle name="Currency 5 5 2 3 2 5" xfId="28753" xr:uid="{727B9F1D-A1C8-4BA1-A5B9-462A0064627A}"/>
    <cellStyle name="Currency 5 5 2 3 2 6" xfId="43637" xr:uid="{E621EFBF-F169-4DCA-8A47-3E0863E900EE}"/>
    <cellStyle name="Currency 5 5 2 3 3" xfId="9927" xr:uid="{6C525001-66DB-4495-ACBD-D8F45795B3F5}"/>
    <cellStyle name="Currency 5 5 2 3 3 2" xfId="23617" xr:uid="{9EDB2331-2AF8-477A-A175-EC5A9EF5E8B6}"/>
    <cellStyle name="Currency 5 5 2 3 3 2 2" xfId="37309" xr:uid="{E8015F4A-3D05-4D6D-9782-8A5F71E854B1}"/>
    <cellStyle name="Currency 5 5 2 3 3 2 3" xfId="52193" xr:uid="{5CD4C505-6EED-40C6-9DDA-107FE55E97FD}"/>
    <cellStyle name="Currency 5 5 2 3 3 3" xfId="16773" xr:uid="{92FF2892-3B6E-4C58-BCCB-B467BB3FCE01}"/>
    <cellStyle name="Currency 5 5 2 3 3 4" xfId="30463" xr:uid="{2338BF8E-24F7-428A-B5B3-820A2E402954}"/>
    <cellStyle name="Currency 5 5 2 3 3 5" xfId="45347" xr:uid="{983E3C73-94AF-4215-B75A-9B9A230B6408}"/>
    <cellStyle name="Currency 5 5 2 3 4" xfId="20195" xr:uid="{C8FC4C30-2496-49A0-9580-CC11F134F067}"/>
    <cellStyle name="Currency 5 5 2 3 4 2" xfId="33887" xr:uid="{17ECFC8A-3724-4C81-8CD5-8E080F8ECD1D}"/>
    <cellStyle name="Currency 5 5 2 3 4 3" xfId="48771" xr:uid="{80A15763-1167-4A54-A526-A2031C0937C2}"/>
    <cellStyle name="Currency 5 5 2 3 5" xfId="13351" xr:uid="{0D6F04CC-A155-4608-8B5D-51FF29B803FD}"/>
    <cellStyle name="Currency 5 5 2 3 6" xfId="27041" xr:uid="{1388FCC7-52B5-4723-A752-8349DE47FFFE}"/>
    <cellStyle name="Currency 5 5 2 3 7" xfId="41925" xr:uid="{373046F4-B7CF-4180-BF53-7287EF03A076}"/>
    <cellStyle name="Currency 5 5 2 4" xfId="6505" xr:uid="{AC527152-DC78-45F3-BB81-883FDAEBEF9B}"/>
    <cellStyle name="Currency 5 5 2 4 2" xfId="8218" xr:uid="{EAF84438-5790-4B99-BC4A-BAF1178C3F44}"/>
    <cellStyle name="Currency 5 5 2 4 2 2" xfId="11640" xr:uid="{B7EEE487-FDDE-435C-8719-35E4C0E780D3}"/>
    <cellStyle name="Currency 5 5 2 4 2 2 2" xfId="25330" xr:uid="{C07A5C6C-3975-476D-8E71-F73D8318BA3F}"/>
    <cellStyle name="Currency 5 5 2 4 2 2 2 2" xfId="39022" xr:uid="{D300F0C4-D8EA-4E8E-A94E-157605B39076}"/>
    <cellStyle name="Currency 5 5 2 4 2 2 2 3" xfId="53906" xr:uid="{F21E0504-DB57-491B-BCC6-B47436600F4B}"/>
    <cellStyle name="Currency 5 5 2 4 2 2 3" xfId="18486" xr:uid="{88E55518-5356-4C85-B6A4-298C8E9C3349}"/>
    <cellStyle name="Currency 5 5 2 4 2 2 4" xfId="32176" xr:uid="{2EC885FF-02E6-4F32-866B-72841A3FF8CB}"/>
    <cellStyle name="Currency 5 5 2 4 2 2 5" xfId="47060" xr:uid="{E455CC10-3C04-4C71-B1C6-3200626F3FEE}"/>
    <cellStyle name="Currency 5 5 2 4 2 3" xfId="21908" xr:uid="{F92F7A44-15CA-44E0-A4E9-DEA49FC5C6C5}"/>
    <cellStyle name="Currency 5 5 2 4 2 3 2" xfId="35600" xr:uid="{2F3EB1EE-007F-47DE-873A-7828EDF9A674}"/>
    <cellStyle name="Currency 5 5 2 4 2 3 3" xfId="50484" xr:uid="{016766B4-78C3-4738-8CFB-F0AA66870954}"/>
    <cellStyle name="Currency 5 5 2 4 2 4" xfId="15064" xr:uid="{978DF820-F1A2-492C-86C8-1AD0FE4AC0F4}"/>
    <cellStyle name="Currency 5 5 2 4 2 5" xfId="28754" xr:uid="{D88E9FDE-A77D-4E1D-960E-269E29556045}"/>
    <cellStyle name="Currency 5 5 2 4 2 6" xfId="43638" xr:uid="{AFF912FB-A4AD-4D11-97F1-02EF4C2D9FE0}"/>
    <cellStyle name="Currency 5 5 2 4 3" xfId="9928" xr:uid="{F1C47B77-9BD3-4A25-BC6D-B5E0151B4CB4}"/>
    <cellStyle name="Currency 5 5 2 4 3 2" xfId="23618" xr:uid="{351E9473-F471-443C-9027-973C6E990E88}"/>
    <cellStyle name="Currency 5 5 2 4 3 2 2" xfId="37310" xr:uid="{D8E6E2C9-D836-4C97-95BA-7F98694DD014}"/>
    <cellStyle name="Currency 5 5 2 4 3 2 3" xfId="52194" xr:uid="{1801C68F-378A-4B53-86D3-2B1535F3E4AF}"/>
    <cellStyle name="Currency 5 5 2 4 3 3" xfId="16774" xr:uid="{362520BC-AA7F-4C03-BCE3-555984037076}"/>
    <cellStyle name="Currency 5 5 2 4 3 4" xfId="30464" xr:uid="{9327AEC3-6528-482B-B1B7-FA6C7993F5A9}"/>
    <cellStyle name="Currency 5 5 2 4 3 5" xfId="45348" xr:uid="{542F2226-0ECF-4A1E-BD08-BD003F61FEEA}"/>
    <cellStyle name="Currency 5 5 2 4 4" xfId="20196" xr:uid="{621296E8-2F53-4664-891C-0B076E19532A}"/>
    <cellStyle name="Currency 5 5 2 4 4 2" xfId="33888" xr:uid="{D0EFB509-D606-4C97-9D91-AAF433DDD557}"/>
    <cellStyle name="Currency 5 5 2 4 4 3" xfId="48772" xr:uid="{160AB25B-C008-4E43-AD9A-4C4D798AA3F9}"/>
    <cellStyle name="Currency 5 5 2 4 5" xfId="13352" xr:uid="{90F0AD34-A5B3-487B-9A3D-6D53D881068C}"/>
    <cellStyle name="Currency 5 5 2 4 6" xfId="27042" xr:uid="{60144278-CE74-469E-9FE5-ECF799155DF1}"/>
    <cellStyle name="Currency 5 5 2 4 7" xfId="41926" xr:uid="{BFEA0197-0D97-45BF-94F3-FF0920C65E63}"/>
    <cellStyle name="Currency 5 5 2 5" xfId="8214" xr:uid="{9182BDA6-C7FF-45C5-9334-11DC8E7911BB}"/>
    <cellStyle name="Currency 5 5 2 5 2" xfId="11636" xr:uid="{5BEE5C56-9866-4202-B2C0-359F7B667CC1}"/>
    <cellStyle name="Currency 5 5 2 5 2 2" xfId="25326" xr:uid="{07AB87F2-4C1B-4727-B7C7-325E2D5F9521}"/>
    <cellStyle name="Currency 5 5 2 5 2 2 2" xfId="39018" xr:uid="{4992A904-48FC-40AA-8F76-0DA3D51B7962}"/>
    <cellStyle name="Currency 5 5 2 5 2 2 3" xfId="53902" xr:uid="{D8221317-B304-4620-97C5-7ABBFF5ADB36}"/>
    <cellStyle name="Currency 5 5 2 5 2 3" xfId="18482" xr:uid="{CCF42E8B-A929-4DDF-94C2-EF9F1CD3D280}"/>
    <cellStyle name="Currency 5 5 2 5 2 4" xfId="32172" xr:uid="{4F6D7882-1EFC-4743-8FEE-75F13212B7E1}"/>
    <cellStyle name="Currency 5 5 2 5 2 5" xfId="47056" xr:uid="{0DF591FE-C460-4718-A107-097337E45E88}"/>
    <cellStyle name="Currency 5 5 2 5 3" xfId="21904" xr:uid="{A274B7ED-DB6D-48DA-B7B9-04564C3985D2}"/>
    <cellStyle name="Currency 5 5 2 5 3 2" xfId="35596" xr:uid="{64E1AD06-56FA-4328-BAD7-FB3CA9DFD7D0}"/>
    <cellStyle name="Currency 5 5 2 5 3 3" xfId="50480" xr:uid="{8CD8FAB1-6F25-482A-B239-DDDB91494EF9}"/>
    <cellStyle name="Currency 5 5 2 5 4" xfId="15060" xr:uid="{813FBF80-36E7-42CA-97E8-24726EA2B7AA}"/>
    <cellStyle name="Currency 5 5 2 5 5" xfId="28750" xr:uid="{A2D24B4C-8F3E-455A-B3E4-F60B6DE1FCC5}"/>
    <cellStyle name="Currency 5 5 2 5 6" xfId="43634" xr:uid="{E1CB825D-7640-4279-A6FC-AC650353FED0}"/>
    <cellStyle name="Currency 5 5 2 6" xfId="9924" xr:uid="{BEA9329F-83DF-4EC9-A8B2-A679BFE31CD4}"/>
    <cellStyle name="Currency 5 5 2 6 2" xfId="23614" xr:uid="{388EC8D8-2E80-4DCB-8D1A-51B667067B44}"/>
    <cellStyle name="Currency 5 5 2 6 2 2" xfId="37306" xr:uid="{46497EFD-0442-4906-A566-6005FC5F9CDF}"/>
    <cellStyle name="Currency 5 5 2 6 2 3" xfId="52190" xr:uid="{22DBB9C4-598D-4F96-A329-856F3DEC698D}"/>
    <cellStyle name="Currency 5 5 2 6 3" xfId="16770" xr:uid="{8014C7DD-F8CB-4CBE-94B6-D982FCC31C1D}"/>
    <cellStyle name="Currency 5 5 2 6 4" xfId="30460" xr:uid="{43830850-3B90-4693-9A11-5B1D562DCE8C}"/>
    <cellStyle name="Currency 5 5 2 6 5" xfId="45344" xr:uid="{EB7FFD19-6A18-4CAB-98A3-23430A1CCA73}"/>
    <cellStyle name="Currency 5 5 2 7" xfId="20192" xr:uid="{39168B6B-3D10-4087-ACEE-47C9E2D0FEDE}"/>
    <cellStyle name="Currency 5 5 2 7 2" xfId="33884" xr:uid="{972B80A4-FBB9-49EF-B376-920A540BB6C3}"/>
    <cellStyle name="Currency 5 5 2 7 3" xfId="48768" xr:uid="{E0E8DCBA-27B2-454C-AF7D-399409B00F8A}"/>
    <cellStyle name="Currency 5 5 2 8" xfId="13348" xr:uid="{BB314948-F7DE-47EF-8966-D1029DEDBCF5}"/>
    <cellStyle name="Currency 5 5 2 9" xfId="27038" xr:uid="{094628C7-400E-40A7-BBA5-145C67A15A5E}"/>
    <cellStyle name="Currency 5 5 3" xfId="6506" xr:uid="{7E361FB7-DC51-4C66-98A3-3A83D56E4A7E}"/>
    <cellStyle name="Currency 5 5 3 10" xfId="41927" xr:uid="{69FA40ED-C8B8-4AEE-AAF8-033917BEC338}"/>
    <cellStyle name="Currency 5 5 3 2" xfId="6507" xr:uid="{3B0F29D8-92BA-4CEF-B456-730E92A67081}"/>
    <cellStyle name="Currency 5 5 3 2 2" xfId="6508" xr:uid="{5C1C1957-8A35-4CEC-9C2A-BC47F329E736}"/>
    <cellStyle name="Currency 5 5 3 2 2 2" xfId="8221" xr:uid="{CE8AABB2-DC94-47CE-9741-A1FD40FA5E7F}"/>
    <cellStyle name="Currency 5 5 3 2 2 2 2" xfId="11643" xr:uid="{82FE071B-DC37-43FD-8321-E7EB52C2DD30}"/>
    <cellStyle name="Currency 5 5 3 2 2 2 2 2" xfId="25333" xr:uid="{E392438A-0618-4366-8C18-85AE09616771}"/>
    <cellStyle name="Currency 5 5 3 2 2 2 2 2 2" xfId="39025" xr:uid="{7807A621-5D32-46B9-AF81-C1D8BB01FE06}"/>
    <cellStyle name="Currency 5 5 3 2 2 2 2 2 3" xfId="53909" xr:uid="{12BF0548-58B7-4B99-AA7B-9B8A5860E479}"/>
    <cellStyle name="Currency 5 5 3 2 2 2 2 3" xfId="18489" xr:uid="{6F265035-DD0E-4E48-845F-79A3DAA21B7D}"/>
    <cellStyle name="Currency 5 5 3 2 2 2 2 4" xfId="32179" xr:uid="{796811C0-68D9-4053-8037-F5133151E05C}"/>
    <cellStyle name="Currency 5 5 3 2 2 2 2 5" xfId="47063" xr:uid="{6BD1A49A-5CCD-471B-BC6F-5EABB15355C8}"/>
    <cellStyle name="Currency 5 5 3 2 2 2 3" xfId="21911" xr:uid="{746A626B-6F5E-4C37-91AA-2000B7953832}"/>
    <cellStyle name="Currency 5 5 3 2 2 2 3 2" xfId="35603" xr:uid="{E81D96D6-1203-41E6-90F9-88A6D9B50F13}"/>
    <cellStyle name="Currency 5 5 3 2 2 2 3 3" xfId="50487" xr:uid="{5B71F222-0187-44C1-A12D-563778065922}"/>
    <cellStyle name="Currency 5 5 3 2 2 2 4" xfId="15067" xr:uid="{8630780B-985A-4BA1-9012-56821076D818}"/>
    <cellStyle name="Currency 5 5 3 2 2 2 5" xfId="28757" xr:uid="{477E2FA0-E495-4827-ACF2-4DBABD13EAB5}"/>
    <cellStyle name="Currency 5 5 3 2 2 2 6" xfId="43641" xr:uid="{9CC1215D-A2A3-457B-94D4-056E3D4DC65F}"/>
    <cellStyle name="Currency 5 5 3 2 2 3" xfId="9931" xr:uid="{A22A5755-E28D-45D5-B750-2863DBA3C610}"/>
    <cellStyle name="Currency 5 5 3 2 2 3 2" xfId="23621" xr:uid="{1589745F-5484-45F6-8D4D-58F038E4FD6B}"/>
    <cellStyle name="Currency 5 5 3 2 2 3 2 2" xfId="37313" xr:uid="{B11218AB-B25A-4816-9E6E-8622B56BB97B}"/>
    <cellStyle name="Currency 5 5 3 2 2 3 2 3" xfId="52197" xr:uid="{C4D6727E-7C93-4AFD-BD3F-B1610B9E2170}"/>
    <cellStyle name="Currency 5 5 3 2 2 3 3" xfId="16777" xr:uid="{E5E8CDFE-EF94-4146-B05A-BD320CB9DCD9}"/>
    <cellStyle name="Currency 5 5 3 2 2 3 4" xfId="30467" xr:uid="{5B6A09E3-9845-48B4-9279-3239836216FA}"/>
    <cellStyle name="Currency 5 5 3 2 2 3 5" xfId="45351" xr:uid="{46B48CD6-48B9-44B6-9237-3469EDB72E07}"/>
    <cellStyle name="Currency 5 5 3 2 2 4" xfId="20199" xr:uid="{2D6524C2-6E55-4CE4-B699-5E97AB1ED4C9}"/>
    <cellStyle name="Currency 5 5 3 2 2 4 2" xfId="33891" xr:uid="{D7C2F9A3-9A36-41F4-B9E3-9B1A539A2661}"/>
    <cellStyle name="Currency 5 5 3 2 2 4 3" xfId="48775" xr:uid="{CCD61CD4-6F27-42AC-A265-F2B96CEF3D4F}"/>
    <cellStyle name="Currency 5 5 3 2 2 5" xfId="13355" xr:uid="{239E38F0-8F15-48F1-9AFA-EA58BFCBBB39}"/>
    <cellStyle name="Currency 5 5 3 2 2 6" xfId="27045" xr:uid="{85628132-D5D6-4E2B-B3A9-C07F3712A47E}"/>
    <cellStyle name="Currency 5 5 3 2 2 7" xfId="41929" xr:uid="{FAA7DDE4-BCD8-4898-8B9F-2CD2F73CF8CD}"/>
    <cellStyle name="Currency 5 5 3 2 3" xfId="8220" xr:uid="{3C65D120-F831-4F94-9BD6-C9052500E2E9}"/>
    <cellStyle name="Currency 5 5 3 2 3 2" xfId="11642" xr:uid="{39139E97-163A-4A49-87E0-358B9B8F69B6}"/>
    <cellStyle name="Currency 5 5 3 2 3 2 2" xfId="25332" xr:uid="{71C520FE-B254-4F80-997E-AFD05E0A4AC5}"/>
    <cellStyle name="Currency 5 5 3 2 3 2 2 2" xfId="39024" xr:uid="{58A97FD1-E0AF-4E4E-9312-5D398E8BFB87}"/>
    <cellStyle name="Currency 5 5 3 2 3 2 2 3" xfId="53908" xr:uid="{7BB898A7-E86A-4AB2-BCD9-1D18F4F0FA06}"/>
    <cellStyle name="Currency 5 5 3 2 3 2 3" xfId="18488" xr:uid="{970D72D6-337A-49BC-B489-04B36F03D70E}"/>
    <cellStyle name="Currency 5 5 3 2 3 2 4" xfId="32178" xr:uid="{22E2CE6B-D877-4C24-82C4-F138B40139F6}"/>
    <cellStyle name="Currency 5 5 3 2 3 2 5" xfId="47062" xr:uid="{D692460A-D33F-42EB-BC99-06E19B4D7C76}"/>
    <cellStyle name="Currency 5 5 3 2 3 3" xfId="21910" xr:uid="{E50DD076-D022-4A57-98D1-CBCA65826BAB}"/>
    <cellStyle name="Currency 5 5 3 2 3 3 2" xfId="35602" xr:uid="{8CE59CD9-C323-43DB-8DC4-476EF644800A}"/>
    <cellStyle name="Currency 5 5 3 2 3 3 3" xfId="50486" xr:uid="{B717017E-ACBF-43A0-916F-A7699E5CF156}"/>
    <cellStyle name="Currency 5 5 3 2 3 4" xfId="15066" xr:uid="{949D28F9-721B-45C9-B61D-7AA48550695B}"/>
    <cellStyle name="Currency 5 5 3 2 3 5" xfId="28756" xr:uid="{B2609091-271A-418B-94A7-378A18E6576F}"/>
    <cellStyle name="Currency 5 5 3 2 3 6" xfId="43640" xr:uid="{C9219FF9-AFEA-4F14-9A11-BF37D4C130E6}"/>
    <cellStyle name="Currency 5 5 3 2 4" xfId="9930" xr:uid="{A3C395E9-C5F5-4503-8A57-AF424BFBE203}"/>
    <cellStyle name="Currency 5 5 3 2 4 2" xfId="23620" xr:uid="{503704E7-2465-4555-8A83-8125C2588CF1}"/>
    <cellStyle name="Currency 5 5 3 2 4 2 2" xfId="37312" xr:uid="{3E6501F1-CBFF-4E5A-8D36-7D520770F124}"/>
    <cellStyle name="Currency 5 5 3 2 4 2 3" xfId="52196" xr:uid="{C007A426-2C07-429D-B696-1BB8464D2043}"/>
    <cellStyle name="Currency 5 5 3 2 4 3" xfId="16776" xr:uid="{C6C842DB-27F3-4B23-96D6-1EC2AF7027D9}"/>
    <cellStyle name="Currency 5 5 3 2 4 4" xfId="30466" xr:uid="{1C8CF090-4674-426F-8877-DB7B6CCB93C9}"/>
    <cellStyle name="Currency 5 5 3 2 4 5" xfId="45350" xr:uid="{638EF340-506D-4C09-9D75-25CFABF57E94}"/>
    <cellStyle name="Currency 5 5 3 2 5" xfId="20198" xr:uid="{5D6E2820-09DF-48A7-9820-769EDE635A6F}"/>
    <cellStyle name="Currency 5 5 3 2 5 2" xfId="33890" xr:uid="{9B9A1F8D-3EE9-4618-AADC-FA708E94DD51}"/>
    <cellStyle name="Currency 5 5 3 2 5 3" xfId="48774" xr:uid="{38A6B1FE-606E-4758-B3B7-7974221B071F}"/>
    <cellStyle name="Currency 5 5 3 2 6" xfId="13354" xr:uid="{2B72A43B-1F0F-4CCE-BE08-E0894BC6337B}"/>
    <cellStyle name="Currency 5 5 3 2 7" xfId="27044" xr:uid="{BE8BF3EC-58A4-46C6-8687-555582D24890}"/>
    <cellStyle name="Currency 5 5 3 2 8" xfId="41928" xr:uid="{AC96FBAF-370F-4491-A4EE-4E7A64FEF4C5}"/>
    <cellStyle name="Currency 5 5 3 3" xfId="6509" xr:uid="{37B972BE-95CE-4D02-B1B9-C1E79645CDBE}"/>
    <cellStyle name="Currency 5 5 3 3 2" xfId="8222" xr:uid="{F1561FD4-1255-4A0C-8D31-04EF1D1DD7C5}"/>
    <cellStyle name="Currency 5 5 3 3 2 2" xfId="11644" xr:uid="{6990D85F-E363-4E37-AFDE-E37F342515A5}"/>
    <cellStyle name="Currency 5 5 3 3 2 2 2" xfId="25334" xr:uid="{BBD7990F-F72C-4FF1-82A0-C34323DFDDF8}"/>
    <cellStyle name="Currency 5 5 3 3 2 2 2 2" xfId="39026" xr:uid="{A0B4D09E-E8CE-4C45-8D3D-7C3035335BDF}"/>
    <cellStyle name="Currency 5 5 3 3 2 2 2 3" xfId="53910" xr:uid="{BAEA84B7-0040-4A98-9413-9DA8E4AE31BC}"/>
    <cellStyle name="Currency 5 5 3 3 2 2 3" xfId="18490" xr:uid="{86471719-3734-4B17-A22E-A78047355AF1}"/>
    <cellStyle name="Currency 5 5 3 3 2 2 4" xfId="32180" xr:uid="{CBC330AC-B2B6-4908-8E61-BE700A36FEBD}"/>
    <cellStyle name="Currency 5 5 3 3 2 2 5" xfId="47064" xr:uid="{F29E01AD-A116-438C-AF32-A66E59A55112}"/>
    <cellStyle name="Currency 5 5 3 3 2 3" xfId="21912" xr:uid="{61DB28FC-45D1-4DB7-BB93-CB6B89F3DE2B}"/>
    <cellStyle name="Currency 5 5 3 3 2 3 2" xfId="35604" xr:uid="{0FBC6CA3-A057-418A-BD06-1A0D46725AD8}"/>
    <cellStyle name="Currency 5 5 3 3 2 3 3" xfId="50488" xr:uid="{3330AA3E-BBF0-4992-9D07-AEDBC39C2754}"/>
    <cellStyle name="Currency 5 5 3 3 2 4" xfId="15068" xr:uid="{8FB8A734-07B8-416F-BBDF-E4E47296DE24}"/>
    <cellStyle name="Currency 5 5 3 3 2 5" xfId="28758" xr:uid="{CF60E3A6-F34C-4726-B3A6-261A499B2DAD}"/>
    <cellStyle name="Currency 5 5 3 3 2 6" xfId="43642" xr:uid="{AA566705-916B-44AA-ADE3-AA19DAA0EC4D}"/>
    <cellStyle name="Currency 5 5 3 3 3" xfId="9932" xr:uid="{0AA8EC75-CD84-44AC-B831-AF885EB8FBA8}"/>
    <cellStyle name="Currency 5 5 3 3 3 2" xfId="23622" xr:uid="{7A2E6073-29FF-48BA-89BA-CCD49F46F7E1}"/>
    <cellStyle name="Currency 5 5 3 3 3 2 2" xfId="37314" xr:uid="{79D15A88-9945-4A3D-92F3-B9252BFA49BA}"/>
    <cellStyle name="Currency 5 5 3 3 3 2 3" xfId="52198" xr:uid="{D63B7D81-61E3-44BD-8211-AD2AF7D2EE91}"/>
    <cellStyle name="Currency 5 5 3 3 3 3" xfId="16778" xr:uid="{3D30C442-165B-40DB-9409-9EF52250719A}"/>
    <cellStyle name="Currency 5 5 3 3 3 4" xfId="30468" xr:uid="{C8B7A3D8-73B4-49E4-8E8C-BE449C594BF8}"/>
    <cellStyle name="Currency 5 5 3 3 3 5" xfId="45352" xr:uid="{06EB93CA-06B2-4A96-B653-D78B4E7CD3AE}"/>
    <cellStyle name="Currency 5 5 3 3 4" xfId="20200" xr:uid="{1E02701F-CE81-442B-81E7-6EE368E62326}"/>
    <cellStyle name="Currency 5 5 3 3 4 2" xfId="33892" xr:uid="{39D13AD3-B960-4DFE-909B-7835BA5CA23A}"/>
    <cellStyle name="Currency 5 5 3 3 4 3" xfId="48776" xr:uid="{F45DC1F7-A608-40CF-9130-BC0EE455E13A}"/>
    <cellStyle name="Currency 5 5 3 3 5" xfId="13356" xr:uid="{FDA44573-6541-4110-A4A2-9D76C4C0B928}"/>
    <cellStyle name="Currency 5 5 3 3 6" xfId="27046" xr:uid="{677BFB58-63A0-4401-B218-0599EA45A472}"/>
    <cellStyle name="Currency 5 5 3 3 7" xfId="41930" xr:uid="{FBB7B33F-328B-4E87-A0CE-21BF2D4E849E}"/>
    <cellStyle name="Currency 5 5 3 4" xfId="6510" xr:uid="{C490934B-0EA7-4097-96F6-73264871AEA4}"/>
    <cellStyle name="Currency 5 5 3 4 2" xfId="8223" xr:uid="{8D67945D-B65C-4B9D-9D3A-F9B7B58D6B35}"/>
    <cellStyle name="Currency 5 5 3 4 2 2" xfId="11645" xr:uid="{398D93A7-75C3-40B3-9842-D900D176FEE5}"/>
    <cellStyle name="Currency 5 5 3 4 2 2 2" xfId="25335" xr:uid="{8F29E169-8134-4650-8064-790FD6AFEADC}"/>
    <cellStyle name="Currency 5 5 3 4 2 2 2 2" xfId="39027" xr:uid="{9C17076B-DDB6-48DD-8C61-F0DD996DD4D8}"/>
    <cellStyle name="Currency 5 5 3 4 2 2 2 3" xfId="53911" xr:uid="{CF76A0FB-5D36-456E-9E84-6DC67941D2B5}"/>
    <cellStyle name="Currency 5 5 3 4 2 2 3" xfId="18491" xr:uid="{5923A7FD-F740-4683-9959-35723EE193A7}"/>
    <cellStyle name="Currency 5 5 3 4 2 2 4" xfId="32181" xr:uid="{CBBE4965-1A42-44FC-9364-24E801CDD49A}"/>
    <cellStyle name="Currency 5 5 3 4 2 2 5" xfId="47065" xr:uid="{5D59F30A-CEA3-4508-914A-E1F493062D50}"/>
    <cellStyle name="Currency 5 5 3 4 2 3" xfId="21913" xr:uid="{6EEF5F2C-EAAC-4DDF-BA29-C6FBB81ABD3C}"/>
    <cellStyle name="Currency 5 5 3 4 2 3 2" xfId="35605" xr:uid="{916C02DC-2BFC-4C9C-A382-CD94ED515F4A}"/>
    <cellStyle name="Currency 5 5 3 4 2 3 3" xfId="50489" xr:uid="{52763DD6-BED1-4017-A5BA-150F1FE9E2AA}"/>
    <cellStyle name="Currency 5 5 3 4 2 4" xfId="15069" xr:uid="{33E4D35F-9C0F-4DC5-8996-3BF85A6A28D9}"/>
    <cellStyle name="Currency 5 5 3 4 2 5" xfId="28759" xr:uid="{7E8D676F-C0F6-4BEF-A4A2-D262D04CBF5F}"/>
    <cellStyle name="Currency 5 5 3 4 2 6" xfId="43643" xr:uid="{A24AEF77-D9D0-43CC-9D69-B791DE5FE115}"/>
    <cellStyle name="Currency 5 5 3 4 3" xfId="9933" xr:uid="{DDBEC0AB-01E8-4A54-96B9-FDBD39D9C62D}"/>
    <cellStyle name="Currency 5 5 3 4 3 2" xfId="23623" xr:uid="{471B9C21-5762-4EBC-AB24-97DC1CB7BD76}"/>
    <cellStyle name="Currency 5 5 3 4 3 2 2" xfId="37315" xr:uid="{99CA2319-EDF9-42C3-A3B7-BE29E220F044}"/>
    <cellStyle name="Currency 5 5 3 4 3 2 3" xfId="52199" xr:uid="{9D82D4FE-7FCB-4F38-9A93-BB5409E6488F}"/>
    <cellStyle name="Currency 5 5 3 4 3 3" xfId="16779" xr:uid="{B5CE8864-1410-4A6F-850A-2E08510677DF}"/>
    <cellStyle name="Currency 5 5 3 4 3 4" xfId="30469" xr:uid="{1A50F580-C77B-4173-BC7B-CB6F390895A7}"/>
    <cellStyle name="Currency 5 5 3 4 3 5" xfId="45353" xr:uid="{AAA9FF76-AC33-422E-87E7-3DBF7A2CDA70}"/>
    <cellStyle name="Currency 5 5 3 4 4" xfId="20201" xr:uid="{0D54381F-F814-4A3B-BF2B-E4DB7C280FB4}"/>
    <cellStyle name="Currency 5 5 3 4 4 2" xfId="33893" xr:uid="{17F22013-44FA-47B5-8DAD-0CE3FBB8BDE1}"/>
    <cellStyle name="Currency 5 5 3 4 4 3" xfId="48777" xr:uid="{805C992E-FC35-4C99-8E19-3E27350EDE2E}"/>
    <cellStyle name="Currency 5 5 3 4 5" xfId="13357" xr:uid="{C2C534C7-FC37-42C8-B103-E3EC3351DBEF}"/>
    <cellStyle name="Currency 5 5 3 4 6" xfId="27047" xr:uid="{50D8767B-DE89-47FC-8810-EB065CD1B8C2}"/>
    <cellStyle name="Currency 5 5 3 4 7" xfId="41931" xr:uid="{861C8B16-8CC7-42F6-9A92-3619E9023DC2}"/>
    <cellStyle name="Currency 5 5 3 5" xfId="8219" xr:uid="{CA0E513F-2574-4A25-A605-9C102B210937}"/>
    <cellStyle name="Currency 5 5 3 5 2" xfId="11641" xr:uid="{2793B19B-C9C1-405A-8B55-0E31BCC412B5}"/>
    <cellStyle name="Currency 5 5 3 5 2 2" xfId="25331" xr:uid="{3875D822-067B-4BE2-A8D8-75A5D3232613}"/>
    <cellStyle name="Currency 5 5 3 5 2 2 2" xfId="39023" xr:uid="{151C6B2F-F972-476A-A29F-277570D6D0EF}"/>
    <cellStyle name="Currency 5 5 3 5 2 2 3" xfId="53907" xr:uid="{8EBA7236-F12A-4B9D-BCA1-41276651B235}"/>
    <cellStyle name="Currency 5 5 3 5 2 3" xfId="18487" xr:uid="{5C64091D-2CBD-414B-B996-E82620B40074}"/>
    <cellStyle name="Currency 5 5 3 5 2 4" xfId="32177" xr:uid="{7F114A30-8AF5-4242-9A8A-F9A0FF283C01}"/>
    <cellStyle name="Currency 5 5 3 5 2 5" xfId="47061" xr:uid="{ABA9EBAB-5853-41A2-BCB7-A14CB0F26E85}"/>
    <cellStyle name="Currency 5 5 3 5 3" xfId="21909" xr:uid="{F6B3D098-4E0D-4A09-A04B-30AE13B6BA9C}"/>
    <cellStyle name="Currency 5 5 3 5 3 2" xfId="35601" xr:uid="{5BA00F7B-DB59-4AE6-83DC-474F471159F1}"/>
    <cellStyle name="Currency 5 5 3 5 3 3" xfId="50485" xr:uid="{3B763BB6-90AD-49C8-9D0F-907372E87169}"/>
    <cellStyle name="Currency 5 5 3 5 4" xfId="15065" xr:uid="{2DCC8D62-979A-4318-A34A-967B8B518897}"/>
    <cellStyle name="Currency 5 5 3 5 5" xfId="28755" xr:uid="{3F9AF0D1-6546-4AFD-8F7C-ED6FBB0B1AAB}"/>
    <cellStyle name="Currency 5 5 3 5 6" xfId="43639" xr:uid="{AA47EF3B-CBC2-4758-B70E-245DC9E23064}"/>
    <cellStyle name="Currency 5 5 3 6" xfId="9929" xr:uid="{C6B68A29-142E-42A4-ADFF-A13275F3B572}"/>
    <cellStyle name="Currency 5 5 3 6 2" xfId="23619" xr:uid="{00BA3166-7606-436E-AD19-6DCB7FE5E750}"/>
    <cellStyle name="Currency 5 5 3 6 2 2" xfId="37311" xr:uid="{8CBB5BA7-F758-4D0D-BE1F-4671235B9418}"/>
    <cellStyle name="Currency 5 5 3 6 2 3" xfId="52195" xr:uid="{E5F62B9E-53DB-4BA2-9004-430948EF2825}"/>
    <cellStyle name="Currency 5 5 3 6 3" xfId="16775" xr:uid="{AA51EC6C-C8CC-412E-86D8-3E7E2336101B}"/>
    <cellStyle name="Currency 5 5 3 6 4" xfId="30465" xr:uid="{7E05EF7F-6CB0-4260-8D12-8A4F154E92B2}"/>
    <cellStyle name="Currency 5 5 3 6 5" xfId="45349" xr:uid="{750806BE-56FC-461B-A5EC-6531B4AC61C9}"/>
    <cellStyle name="Currency 5 5 3 7" xfId="20197" xr:uid="{6FFE2967-9FBA-45E3-9E7C-833455F6F98A}"/>
    <cellStyle name="Currency 5 5 3 7 2" xfId="33889" xr:uid="{37F7900B-CB66-49FC-9BC3-CDDB7CECA83A}"/>
    <cellStyle name="Currency 5 5 3 7 3" xfId="48773" xr:uid="{CB88E74D-7910-462B-B476-8115A7E5F4F4}"/>
    <cellStyle name="Currency 5 5 3 8" xfId="13353" xr:uid="{B7BF627F-2742-4004-A736-67BDA7CEEF58}"/>
    <cellStyle name="Currency 5 5 3 9" xfId="27043" xr:uid="{9D4730B1-A949-4F81-9A77-D05E967E7F3B}"/>
    <cellStyle name="Currency 5 5 4" xfId="6511" xr:uid="{083A1BD6-85D1-4076-8AF4-8F197ECD9D49}"/>
    <cellStyle name="Currency 5 5 4 2" xfId="6512" xr:uid="{335DB73B-4757-4873-8830-633ED52E107E}"/>
    <cellStyle name="Currency 5 5 4 2 2" xfId="8225" xr:uid="{B3872557-0299-4350-9049-21D21DAEEA26}"/>
    <cellStyle name="Currency 5 5 4 2 2 2" xfId="11647" xr:uid="{4147DDA9-08B0-49E1-BF49-5B37E3EBA9CE}"/>
    <cellStyle name="Currency 5 5 4 2 2 2 2" xfId="25337" xr:uid="{7D3F839F-B12A-4568-A85B-5DABBA44AA89}"/>
    <cellStyle name="Currency 5 5 4 2 2 2 2 2" xfId="39029" xr:uid="{8506AE44-BA25-46FC-9009-C1AF25E67D89}"/>
    <cellStyle name="Currency 5 5 4 2 2 2 2 3" xfId="53913" xr:uid="{BD16E8BB-FC46-440E-B444-1D15722BFCB6}"/>
    <cellStyle name="Currency 5 5 4 2 2 2 3" xfId="18493" xr:uid="{0ABE6BAB-5058-4790-9CB2-43D42F9D6E04}"/>
    <cellStyle name="Currency 5 5 4 2 2 2 4" xfId="32183" xr:uid="{AE3487C4-60A3-4FD1-A6E4-00E8BF73FCEE}"/>
    <cellStyle name="Currency 5 5 4 2 2 2 5" xfId="47067" xr:uid="{91DD2739-3650-4B40-9BD9-B5EC77773E84}"/>
    <cellStyle name="Currency 5 5 4 2 2 3" xfId="21915" xr:uid="{74772A8F-7654-491A-902C-C6C1A2FF40C3}"/>
    <cellStyle name="Currency 5 5 4 2 2 3 2" xfId="35607" xr:uid="{B3BD5B8B-3A4A-4D4D-9BAB-482C21D1D0A3}"/>
    <cellStyle name="Currency 5 5 4 2 2 3 3" xfId="50491" xr:uid="{2887676C-697D-4772-8576-019645D579E5}"/>
    <cellStyle name="Currency 5 5 4 2 2 4" xfId="15071" xr:uid="{09AFA9CE-59A2-4895-8383-7068537FF82A}"/>
    <cellStyle name="Currency 5 5 4 2 2 5" xfId="28761" xr:uid="{126FB5E9-EA9B-46F9-9677-299BADDE9DCB}"/>
    <cellStyle name="Currency 5 5 4 2 2 6" xfId="43645" xr:uid="{BE7AD819-3D8A-4FF4-834F-547293098F84}"/>
    <cellStyle name="Currency 5 5 4 2 3" xfId="9935" xr:uid="{BB94F482-36CA-4AF6-8310-D80489DAE078}"/>
    <cellStyle name="Currency 5 5 4 2 3 2" xfId="23625" xr:uid="{FEE480DE-5293-4722-8D2D-553847FCCB8B}"/>
    <cellStyle name="Currency 5 5 4 2 3 2 2" xfId="37317" xr:uid="{959030D9-0482-4704-B287-B8FBB98D8C88}"/>
    <cellStyle name="Currency 5 5 4 2 3 2 3" xfId="52201" xr:uid="{D0483BEA-C96F-4F72-93EA-07EB0D323CB9}"/>
    <cellStyle name="Currency 5 5 4 2 3 3" xfId="16781" xr:uid="{C8529B18-4B41-4FCF-A31E-C086AC98BA4A}"/>
    <cellStyle name="Currency 5 5 4 2 3 4" xfId="30471" xr:uid="{1DFCB650-761E-47BF-9E7D-5DA4D333BAA7}"/>
    <cellStyle name="Currency 5 5 4 2 3 5" xfId="45355" xr:uid="{FAEDFF8B-3CB3-4940-BAA8-6955AEAABF8B}"/>
    <cellStyle name="Currency 5 5 4 2 4" xfId="20203" xr:uid="{1E9F554E-74EB-490A-A935-F463AF8DAB35}"/>
    <cellStyle name="Currency 5 5 4 2 4 2" xfId="33895" xr:uid="{328B5B58-4889-4B6E-8415-D83D9D0AC2D1}"/>
    <cellStyle name="Currency 5 5 4 2 4 3" xfId="48779" xr:uid="{71B96FFF-CA9F-4FDF-9211-2F0BC92C9F44}"/>
    <cellStyle name="Currency 5 5 4 2 5" xfId="13359" xr:uid="{581C3F8A-15A8-4BFF-B79E-62A8157459CA}"/>
    <cellStyle name="Currency 5 5 4 2 6" xfId="27049" xr:uid="{B75F8312-C265-4FE4-B9A2-80C073A80008}"/>
    <cellStyle name="Currency 5 5 4 2 7" xfId="41933" xr:uid="{363648BD-9766-4883-A4BB-E73F1A85147E}"/>
    <cellStyle name="Currency 5 5 4 3" xfId="8224" xr:uid="{503087C7-FB79-4E2A-B208-F13BA1D5B310}"/>
    <cellStyle name="Currency 5 5 4 3 2" xfId="11646" xr:uid="{BE2E309A-6EDB-479A-9CF4-711D2733AFB0}"/>
    <cellStyle name="Currency 5 5 4 3 2 2" xfId="25336" xr:uid="{DC49384C-0FC1-44F7-A492-77BAE0838248}"/>
    <cellStyle name="Currency 5 5 4 3 2 2 2" xfId="39028" xr:uid="{AB7DDBB9-6D50-4CE9-BB1A-1CC21F61938A}"/>
    <cellStyle name="Currency 5 5 4 3 2 2 3" xfId="53912" xr:uid="{C72D06BE-C47D-4CEB-A3A7-FEDB2DC6CEAD}"/>
    <cellStyle name="Currency 5 5 4 3 2 3" xfId="18492" xr:uid="{492DC94C-ABE3-41B3-9681-DEBEB5D8487F}"/>
    <cellStyle name="Currency 5 5 4 3 2 4" xfId="32182" xr:uid="{13D15609-1052-4AA9-9E4E-2E1B4CCEF2FE}"/>
    <cellStyle name="Currency 5 5 4 3 2 5" xfId="47066" xr:uid="{A091E5B1-C999-4C1A-8340-240110B48402}"/>
    <cellStyle name="Currency 5 5 4 3 3" xfId="21914" xr:uid="{98A8A4CB-3569-49EB-8D10-9BB3F829B866}"/>
    <cellStyle name="Currency 5 5 4 3 3 2" xfId="35606" xr:uid="{94C90211-AA5D-4D81-ABFF-5942310041FC}"/>
    <cellStyle name="Currency 5 5 4 3 3 3" xfId="50490" xr:uid="{0B7CB839-B574-4048-8E06-9D3C8C69C339}"/>
    <cellStyle name="Currency 5 5 4 3 4" xfId="15070" xr:uid="{EB03F809-74AD-41E3-8589-92EE6A91BE79}"/>
    <cellStyle name="Currency 5 5 4 3 5" xfId="28760" xr:uid="{2FBDE75B-D22E-49D0-9C76-0444A4B82503}"/>
    <cellStyle name="Currency 5 5 4 3 6" xfId="43644" xr:uid="{D5527982-D817-4263-8F43-F111633A8EEF}"/>
    <cellStyle name="Currency 5 5 4 4" xfId="9934" xr:uid="{23314B8C-8C27-4C7C-9495-FBC97B3733B5}"/>
    <cellStyle name="Currency 5 5 4 4 2" xfId="23624" xr:uid="{23FB8BFA-C528-4E1A-B266-FA2E614BFE50}"/>
    <cellStyle name="Currency 5 5 4 4 2 2" xfId="37316" xr:uid="{073AABC9-7B6F-49A0-A1C5-9AAFB149473F}"/>
    <cellStyle name="Currency 5 5 4 4 2 3" xfId="52200" xr:uid="{A3953B84-A3A5-4DA3-8048-27A87818D3C2}"/>
    <cellStyle name="Currency 5 5 4 4 3" xfId="16780" xr:uid="{2531B483-34D0-48C4-B9E0-CFA63C079955}"/>
    <cellStyle name="Currency 5 5 4 4 4" xfId="30470" xr:uid="{F2D3445E-E12C-4C2D-A729-7B7B64B6F02C}"/>
    <cellStyle name="Currency 5 5 4 4 5" xfId="45354" xr:uid="{C50C3FF4-EACC-4CEB-901A-E8DBA82CEF2E}"/>
    <cellStyle name="Currency 5 5 4 5" xfId="20202" xr:uid="{7C73789F-49CF-4955-A971-3C03837AA6BE}"/>
    <cellStyle name="Currency 5 5 4 5 2" xfId="33894" xr:uid="{5397DC9A-9936-45A5-9573-167262A6D148}"/>
    <cellStyle name="Currency 5 5 4 5 3" xfId="48778" xr:uid="{2696DD39-51A7-4379-AA91-72E2C292DA67}"/>
    <cellStyle name="Currency 5 5 4 6" xfId="13358" xr:uid="{4A7223AA-5950-4E05-9393-887C40D9E1AA}"/>
    <cellStyle name="Currency 5 5 4 7" xfId="27048" xr:uid="{0C88561A-7CE6-4A8D-A0EA-19EB2B49807F}"/>
    <cellStyle name="Currency 5 5 4 8" xfId="41932" xr:uid="{AAF5832D-D08A-4275-AF16-CDD1C97E9313}"/>
    <cellStyle name="Currency 5 5 5" xfId="6513" xr:uid="{D6248F1E-390B-435B-93CC-3CBD1DFE6CFD}"/>
    <cellStyle name="Currency 5 5 5 2" xfId="8226" xr:uid="{03078D6B-559B-4023-9E8C-38A2E5BB452A}"/>
    <cellStyle name="Currency 5 5 5 2 2" xfId="11648" xr:uid="{D63732C3-C13C-444D-B82E-812EA193D6BC}"/>
    <cellStyle name="Currency 5 5 5 2 2 2" xfId="25338" xr:uid="{FF4627FF-1052-4B1B-87E7-B520CAB69883}"/>
    <cellStyle name="Currency 5 5 5 2 2 2 2" xfId="39030" xr:uid="{77D32D4E-D2F5-4C60-A9DF-50EC7813E08A}"/>
    <cellStyle name="Currency 5 5 5 2 2 2 3" xfId="53914" xr:uid="{C6F9BEDF-5CE9-42B3-8485-189428AB9F42}"/>
    <cellStyle name="Currency 5 5 5 2 2 3" xfId="18494" xr:uid="{81EC1E5D-B58D-47E2-B23D-6B1633DD01AF}"/>
    <cellStyle name="Currency 5 5 5 2 2 4" xfId="32184" xr:uid="{F98FAAFB-68B6-43D1-843F-904F3E94CED1}"/>
    <cellStyle name="Currency 5 5 5 2 2 5" xfId="47068" xr:uid="{68AA419A-91EB-42AA-97F9-D5246DEDA3A9}"/>
    <cellStyle name="Currency 5 5 5 2 3" xfId="21916" xr:uid="{8B2D956F-E533-4921-BB77-C53959189DDA}"/>
    <cellStyle name="Currency 5 5 5 2 3 2" xfId="35608" xr:uid="{6F828801-0A2E-43CC-9BFF-5AD8009CD221}"/>
    <cellStyle name="Currency 5 5 5 2 3 3" xfId="50492" xr:uid="{C5CA8ECD-303A-4CA2-A774-6138D637A63F}"/>
    <cellStyle name="Currency 5 5 5 2 4" xfId="15072" xr:uid="{D0CCBA91-4CE1-4081-9BD7-E506C371904F}"/>
    <cellStyle name="Currency 5 5 5 2 5" xfId="28762" xr:uid="{B244DE6B-D8C2-472F-8421-CA6CE3B6F2A7}"/>
    <cellStyle name="Currency 5 5 5 2 6" xfId="43646" xr:uid="{BF1F4C78-84CC-4BD1-BE98-96DB13E43DEF}"/>
    <cellStyle name="Currency 5 5 5 3" xfId="9936" xr:uid="{DECCECCA-DCD6-40FA-ABCB-EBF095406190}"/>
    <cellStyle name="Currency 5 5 5 3 2" xfId="23626" xr:uid="{5C090BFD-610C-4452-91D9-129D57641229}"/>
    <cellStyle name="Currency 5 5 5 3 2 2" xfId="37318" xr:uid="{2C12BA9E-8C97-4964-8842-39518B42DEB5}"/>
    <cellStyle name="Currency 5 5 5 3 2 3" xfId="52202" xr:uid="{58311FF4-221E-4955-9B15-DED5D4C85A9C}"/>
    <cellStyle name="Currency 5 5 5 3 3" xfId="16782" xr:uid="{934EB9AC-3A0C-447C-B3AE-28A71307D2D8}"/>
    <cellStyle name="Currency 5 5 5 3 4" xfId="30472" xr:uid="{B5D74C62-1216-4216-A21D-AE4AC78EF8CF}"/>
    <cellStyle name="Currency 5 5 5 3 5" xfId="45356" xr:uid="{CF37451D-29D4-4FE2-A2FB-6B1578953D9D}"/>
    <cellStyle name="Currency 5 5 5 4" xfId="20204" xr:uid="{487815E0-6C32-4B79-A64E-FF85DFD2FBCE}"/>
    <cellStyle name="Currency 5 5 5 4 2" xfId="33896" xr:uid="{473717BF-52A2-4073-B069-C600ACE8052A}"/>
    <cellStyle name="Currency 5 5 5 4 3" xfId="48780" xr:uid="{A008B49B-B5DD-4E48-B109-FE44FF4038CC}"/>
    <cellStyle name="Currency 5 5 5 5" xfId="13360" xr:uid="{B78E5247-ECDD-42B1-B381-2A794E52EFCA}"/>
    <cellStyle name="Currency 5 5 5 6" xfId="27050" xr:uid="{58E3EAAA-3125-4387-B9C9-A8BA797F55C5}"/>
    <cellStyle name="Currency 5 5 5 7" xfId="41934" xr:uid="{AEEC544B-DF05-4EBB-B252-804474C1E9CD}"/>
    <cellStyle name="Currency 5 5 6" xfId="6514" xr:uid="{C2B830D1-796A-4DFD-A937-F3282C11F67D}"/>
    <cellStyle name="Currency 5 5 6 2" xfId="8227" xr:uid="{74B3C5F9-D100-4735-8E08-FF3DAABCC96A}"/>
    <cellStyle name="Currency 5 5 6 2 2" xfId="11649" xr:uid="{F3A52363-A0AA-4D0A-B00D-3DCB880DA462}"/>
    <cellStyle name="Currency 5 5 6 2 2 2" xfId="25339" xr:uid="{5F554400-EBB0-404F-A3D9-075100EF24EB}"/>
    <cellStyle name="Currency 5 5 6 2 2 2 2" xfId="39031" xr:uid="{41BCA6C6-F036-436F-8A37-E9FB05FEE4D4}"/>
    <cellStyle name="Currency 5 5 6 2 2 2 3" xfId="53915" xr:uid="{BA458836-DE14-454D-9CC0-1BCAFAB3238B}"/>
    <cellStyle name="Currency 5 5 6 2 2 3" xfId="18495" xr:uid="{A6BED47F-5E70-4602-83AC-B7FE98A75A19}"/>
    <cellStyle name="Currency 5 5 6 2 2 4" xfId="32185" xr:uid="{D4470D72-8300-45E6-BE93-12820E1C4F42}"/>
    <cellStyle name="Currency 5 5 6 2 2 5" xfId="47069" xr:uid="{F013C61C-0D92-47F9-970C-C72084E75B65}"/>
    <cellStyle name="Currency 5 5 6 2 3" xfId="21917" xr:uid="{5DBC91CE-BB4E-4F0B-AC4A-D92C6DA9D45D}"/>
    <cellStyle name="Currency 5 5 6 2 3 2" xfId="35609" xr:uid="{41AE1F98-6854-4AA3-98C5-1E365007F38B}"/>
    <cellStyle name="Currency 5 5 6 2 3 3" xfId="50493" xr:uid="{FE1D1C80-F354-4DC2-8654-33E73F9079A8}"/>
    <cellStyle name="Currency 5 5 6 2 4" xfId="15073" xr:uid="{D7C3DD27-80F2-4411-8A65-E3B075C36A28}"/>
    <cellStyle name="Currency 5 5 6 2 5" xfId="28763" xr:uid="{2C0D0ADA-CB42-49D0-9472-B2BF2B9423E7}"/>
    <cellStyle name="Currency 5 5 6 2 6" xfId="43647" xr:uid="{F675F39C-98B6-48B2-81C0-914DDE59ACB1}"/>
    <cellStyle name="Currency 5 5 6 3" xfId="9937" xr:uid="{78920BCA-49AD-438C-9AF5-85D856A6613D}"/>
    <cellStyle name="Currency 5 5 6 3 2" xfId="23627" xr:uid="{BC157682-01EA-4CD0-B0FA-54C1D604CA13}"/>
    <cellStyle name="Currency 5 5 6 3 2 2" xfId="37319" xr:uid="{8B853DB7-FF6B-4923-AEE0-392C78B4E7D2}"/>
    <cellStyle name="Currency 5 5 6 3 2 3" xfId="52203" xr:uid="{75096E4B-BFB0-4DCF-9F32-181367EAD1A0}"/>
    <cellStyle name="Currency 5 5 6 3 3" xfId="16783" xr:uid="{EBDA719B-5DB6-4BF4-BB6A-86B8C99D4C8B}"/>
    <cellStyle name="Currency 5 5 6 3 4" xfId="30473" xr:uid="{AD011FC2-466A-4E15-AECA-C215D49FC90A}"/>
    <cellStyle name="Currency 5 5 6 3 5" xfId="45357" xr:uid="{2044F7B5-7D31-4B4B-AD75-3E971449A539}"/>
    <cellStyle name="Currency 5 5 6 4" xfId="20205" xr:uid="{671B845E-C4C9-4531-9ED6-71D6020089F0}"/>
    <cellStyle name="Currency 5 5 6 4 2" xfId="33897" xr:uid="{680C6255-2A8C-4ABE-B9CC-6E342747A639}"/>
    <cellStyle name="Currency 5 5 6 4 3" xfId="48781" xr:uid="{B8E4F51B-0583-47FC-8320-A5049B620C87}"/>
    <cellStyle name="Currency 5 5 6 5" xfId="13361" xr:uid="{0B9D53FD-7D15-402D-BC35-F352F980CC9C}"/>
    <cellStyle name="Currency 5 5 6 6" xfId="27051" xr:uid="{E7E514AB-2FBD-4AF1-9896-29101FA46ABC}"/>
    <cellStyle name="Currency 5 5 6 7" xfId="41935" xr:uid="{86C601EF-A35C-4EFD-A1D5-091563C86651}"/>
    <cellStyle name="Currency 5 5 7" xfId="8213" xr:uid="{2CC8CC1D-4B81-4E54-AF4D-A17E334DF9FC}"/>
    <cellStyle name="Currency 5 5 7 2" xfId="11635" xr:uid="{ADA23B63-D29F-41D9-A0C9-05664D0DCCC6}"/>
    <cellStyle name="Currency 5 5 7 2 2" xfId="25325" xr:uid="{844D3A23-1D6C-4662-B3DB-11EB9AA43AC5}"/>
    <cellStyle name="Currency 5 5 7 2 2 2" xfId="39017" xr:uid="{72293A45-6133-4ADE-941D-53F2CFD11819}"/>
    <cellStyle name="Currency 5 5 7 2 2 3" xfId="53901" xr:uid="{CA47E742-1364-4918-800C-664389C8FB38}"/>
    <cellStyle name="Currency 5 5 7 2 3" xfId="18481" xr:uid="{BE72F3EB-E806-47FE-B569-CD179AD6209F}"/>
    <cellStyle name="Currency 5 5 7 2 4" xfId="32171" xr:uid="{53A08847-7710-4319-A0CB-37C11B44820F}"/>
    <cellStyle name="Currency 5 5 7 2 5" xfId="47055" xr:uid="{E0ABCCED-00D9-4530-BDF4-AD13B66A1D9D}"/>
    <cellStyle name="Currency 5 5 7 3" xfId="21903" xr:uid="{415F7C12-90BB-4D8B-8D86-78FE3AE7C443}"/>
    <cellStyle name="Currency 5 5 7 3 2" xfId="35595" xr:uid="{D2BDFE8B-4851-4197-81D5-482F0EDA05F6}"/>
    <cellStyle name="Currency 5 5 7 3 3" xfId="50479" xr:uid="{E2A1EAF9-E354-457F-B7D3-4D8DD5ECBA65}"/>
    <cellStyle name="Currency 5 5 7 4" xfId="15059" xr:uid="{671DD479-532D-4322-B7D4-D08ADD98E3BE}"/>
    <cellStyle name="Currency 5 5 7 5" xfId="28749" xr:uid="{454DE0B9-9503-4AC6-B49B-D0349877C34B}"/>
    <cellStyle name="Currency 5 5 7 6" xfId="43633" xr:uid="{5649D7E1-C22A-45AB-92EA-437C8E60E012}"/>
    <cellStyle name="Currency 5 5 8" xfId="9923" xr:uid="{6B2BC3D9-D12C-4FB2-AE45-EB9D726EADC9}"/>
    <cellStyle name="Currency 5 5 8 2" xfId="23613" xr:uid="{956CDCA0-CA2E-41C8-8333-5B6509B2A3CE}"/>
    <cellStyle name="Currency 5 5 8 2 2" xfId="37305" xr:uid="{1DB32D0B-B969-4848-82F0-11DECA97648F}"/>
    <cellStyle name="Currency 5 5 8 2 3" xfId="52189" xr:uid="{584D09A8-F387-4CBF-A36C-AB7E2A21C3A6}"/>
    <cellStyle name="Currency 5 5 8 3" xfId="16769" xr:uid="{AC70F42B-559B-4B91-B3C1-241125E37846}"/>
    <cellStyle name="Currency 5 5 8 4" xfId="30459" xr:uid="{E4D893CE-9452-46F6-A229-4D843209BDA4}"/>
    <cellStyle name="Currency 5 5 8 5" xfId="45343" xr:uid="{3BA8DEA0-9ACD-4351-A3D8-598050D0D7C1}"/>
    <cellStyle name="Currency 5 5 9" xfId="20191" xr:uid="{6185C845-F38A-4087-9538-87AEAB0FC57C}"/>
    <cellStyle name="Currency 5 5 9 2" xfId="33883" xr:uid="{C2CADF61-370B-42F2-B640-8095003CF4F3}"/>
    <cellStyle name="Currency 5 5 9 3" xfId="48767" xr:uid="{08E544EA-9226-4C8F-B94A-F0065A73B9CB}"/>
    <cellStyle name="Currency 5 6" xfId="6515" xr:uid="{E09E0FF2-D401-41B9-8913-005825B49201}"/>
    <cellStyle name="Currency 5 6 10" xfId="13362" xr:uid="{FD27D4B2-313B-4DA2-BC4D-DEC8A37EA490}"/>
    <cellStyle name="Currency 5 6 11" xfId="27052" xr:uid="{04477253-BECA-4590-9733-ED35642E6DD8}"/>
    <cellStyle name="Currency 5 6 12" xfId="41936" xr:uid="{7738F1F0-BC23-4D24-AAE3-286A12B09CF9}"/>
    <cellStyle name="Currency 5 6 2" xfId="6516" xr:uid="{0B9F7AC1-6863-48E2-A47C-F57B6BF54106}"/>
    <cellStyle name="Currency 5 6 2 10" xfId="41937" xr:uid="{7641A43B-300F-4823-B3D8-12DF79392455}"/>
    <cellStyle name="Currency 5 6 2 2" xfId="6517" xr:uid="{EB8BFB48-CC70-439E-A2CF-2093C5A6448F}"/>
    <cellStyle name="Currency 5 6 2 2 2" xfId="6518" xr:uid="{A41FF9FB-F816-4FE9-A962-42CE2BEA187D}"/>
    <cellStyle name="Currency 5 6 2 2 2 2" xfId="8231" xr:uid="{5056FD94-0B23-4F03-B2E4-B1F8B7A2EC8D}"/>
    <cellStyle name="Currency 5 6 2 2 2 2 2" xfId="11653" xr:uid="{7534471A-B603-402F-8FB6-45993CBC454B}"/>
    <cellStyle name="Currency 5 6 2 2 2 2 2 2" xfId="25343" xr:uid="{6009FE0D-07B9-41ED-BB11-F0A8E6D76DD4}"/>
    <cellStyle name="Currency 5 6 2 2 2 2 2 2 2" xfId="39035" xr:uid="{1958757A-1FC9-488E-B7CD-879466736819}"/>
    <cellStyle name="Currency 5 6 2 2 2 2 2 2 3" xfId="53919" xr:uid="{EA58F689-BE98-4721-ADD7-50620ADE8BCB}"/>
    <cellStyle name="Currency 5 6 2 2 2 2 2 3" xfId="18499" xr:uid="{343A8A6A-7664-4378-9F5E-763D8BA8E96A}"/>
    <cellStyle name="Currency 5 6 2 2 2 2 2 4" xfId="32189" xr:uid="{EBA078DE-F063-4204-83F8-DC13CE4B816F}"/>
    <cellStyle name="Currency 5 6 2 2 2 2 2 5" xfId="47073" xr:uid="{1E98D704-5C3C-4B6A-A529-63904C805B58}"/>
    <cellStyle name="Currency 5 6 2 2 2 2 3" xfId="21921" xr:uid="{B6378550-F9A3-4193-A52D-24DBF30C7E6A}"/>
    <cellStyle name="Currency 5 6 2 2 2 2 3 2" xfId="35613" xr:uid="{C1AD1920-1A12-4538-9A92-61BDB34A4463}"/>
    <cellStyle name="Currency 5 6 2 2 2 2 3 3" xfId="50497" xr:uid="{BF301F37-277D-467E-801B-7A3ECC6E9E09}"/>
    <cellStyle name="Currency 5 6 2 2 2 2 4" xfId="15077" xr:uid="{654A909C-E4F7-4595-8B06-EEE963A581BB}"/>
    <cellStyle name="Currency 5 6 2 2 2 2 5" xfId="28767" xr:uid="{BAD449F5-98BB-43AE-9D4A-F9C30AF28740}"/>
    <cellStyle name="Currency 5 6 2 2 2 2 6" xfId="43651" xr:uid="{31F90801-29B2-4225-B864-E832E186DA8D}"/>
    <cellStyle name="Currency 5 6 2 2 2 3" xfId="9941" xr:uid="{B68051B8-1FC3-43DA-BC42-3B5297DE103D}"/>
    <cellStyle name="Currency 5 6 2 2 2 3 2" xfId="23631" xr:uid="{169AA277-C2B6-4BA0-8358-CF899BC705F3}"/>
    <cellStyle name="Currency 5 6 2 2 2 3 2 2" xfId="37323" xr:uid="{623FEA4C-1940-4BBD-A6B7-4E89F4FC6557}"/>
    <cellStyle name="Currency 5 6 2 2 2 3 2 3" xfId="52207" xr:uid="{AEFE5D3A-2E79-4EEE-9789-C00C63C62493}"/>
    <cellStyle name="Currency 5 6 2 2 2 3 3" xfId="16787" xr:uid="{15C0BE30-54CB-4284-87E2-6C5CA57CD1AE}"/>
    <cellStyle name="Currency 5 6 2 2 2 3 4" xfId="30477" xr:uid="{F5EDAD4F-97C3-4B21-8C6C-6A3B4D447727}"/>
    <cellStyle name="Currency 5 6 2 2 2 3 5" xfId="45361" xr:uid="{C6583AA0-6877-4B61-8442-56BAD478B0DB}"/>
    <cellStyle name="Currency 5 6 2 2 2 4" xfId="20209" xr:uid="{B38C4719-5BEA-468E-9063-3BFB52415570}"/>
    <cellStyle name="Currency 5 6 2 2 2 4 2" xfId="33901" xr:uid="{4A9EE8B0-1BFA-4375-AFF6-FBA3BFF32285}"/>
    <cellStyle name="Currency 5 6 2 2 2 4 3" xfId="48785" xr:uid="{21D6E072-8B43-47F6-B08B-E4955CEA9852}"/>
    <cellStyle name="Currency 5 6 2 2 2 5" xfId="13365" xr:uid="{3C9E97B7-D630-46FF-ABD2-9EDC6E296EF1}"/>
    <cellStyle name="Currency 5 6 2 2 2 6" xfId="27055" xr:uid="{7DF6CA0F-A810-4B8B-91FB-0B484C05A713}"/>
    <cellStyle name="Currency 5 6 2 2 2 7" xfId="41939" xr:uid="{83CE74F3-A09C-44BE-8A60-A3389E457020}"/>
    <cellStyle name="Currency 5 6 2 2 3" xfId="8230" xr:uid="{3B97512C-DD9F-46B4-B5CA-7C4DA94C87D1}"/>
    <cellStyle name="Currency 5 6 2 2 3 2" xfId="11652" xr:uid="{7BECC380-2D4F-4888-A8B0-6A7F3BD1A474}"/>
    <cellStyle name="Currency 5 6 2 2 3 2 2" xfId="25342" xr:uid="{614D185F-38C5-4A30-A91C-0525F88BF43E}"/>
    <cellStyle name="Currency 5 6 2 2 3 2 2 2" xfId="39034" xr:uid="{276ED86E-0F05-4A68-A276-CA58B2C4AC22}"/>
    <cellStyle name="Currency 5 6 2 2 3 2 2 3" xfId="53918" xr:uid="{47E0A2CB-1E99-4BC3-ADC1-78C1740430D5}"/>
    <cellStyle name="Currency 5 6 2 2 3 2 3" xfId="18498" xr:uid="{EB06B078-9F10-4BC5-8E1E-B82D95F1A869}"/>
    <cellStyle name="Currency 5 6 2 2 3 2 4" xfId="32188" xr:uid="{9737B8EB-6081-4969-A7AD-16B714026360}"/>
    <cellStyle name="Currency 5 6 2 2 3 2 5" xfId="47072" xr:uid="{BEA1EFA1-C3A0-4F22-BA95-BDFE153F61FB}"/>
    <cellStyle name="Currency 5 6 2 2 3 3" xfId="21920" xr:uid="{7AD2954D-01F8-4238-9AB1-F275BB898A7E}"/>
    <cellStyle name="Currency 5 6 2 2 3 3 2" xfId="35612" xr:uid="{907BE60D-C42D-46C9-BEC4-8FC3F2F0E451}"/>
    <cellStyle name="Currency 5 6 2 2 3 3 3" xfId="50496" xr:uid="{F59B333F-D6E4-4B4F-AC1E-0D16EAD28AF7}"/>
    <cellStyle name="Currency 5 6 2 2 3 4" xfId="15076" xr:uid="{87240156-11F0-40B8-B62B-C664C1849FFB}"/>
    <cellStyle name="Currency 5 6 2 2 3 5" xfId="28766" xr:uid="{947E3683-5D0E-4BD7-8002-48AE40B812F4}"/>
    <cellStyle name="Currency 5 6 2 2 3 6" xfId="43650" xr:uid="{0D88021E-0558-493C-B974-19B2C17C041A}"/>
    <cellStyle name="Currency 5 6 2 2 4" xfId="9940" xr:uid="{9D3A811C-643C-410C-8ADB-47A9C9D697F6}"/>
    <cellStyle name="Currency 5 6 2 2 4 2" xfId="23630" xr:uid="{4083A6D5-1E99-4AA0-917F-296509B055D6}"/>
    <cellStyle name="Currency 5 6 2 2 4 2 2" xfId="37322" xr:uid="{EABF44A1-FC57-4F83-A438-5470FBC9D26A}"/>
    <cellStyle name="Currency 5 6 2 2 4 2 3" xfId="52206" xr:uid="{99D8DE11-D8CC-4B07-A73C-2A9E397F0890}"/>
    <cellStyle name="Currency 5 6 2 2 4 3" xfId="16786" xr:uid="{B9B9C214-E55A-49F8-B19A-7D7A2B124853}"/>
    <cellStyle name="Currency 5 6 2 2 4 4" xfId="30476" xr:uid="{A85374BD-7878-4B94-8230-C3FD9EA185AC}"/>
    <cellStyle name="Currency 5 6 2 2 4 5" xfId="45360" xr:uid="{0BC73B9B-4713-415F-BAFA-1736674EF97B}"/>
    <cellStyle name="Currency 5 6 2 2 5" xfId="20208" xr:uid="{B96012FB-B2F4-4A6F-A6DA-FB8AC19FC750}"/>
    <cellStyle name="Currency 5 6 2 2 5 2" xfId="33900" xr:uid="{59E62A15-61D5-4043-A136-763DFF58A89C}"/>
    <cellStyle name="Currency 5 6 2 2 5 3" xfId="48784" xr:uid="{20BA4C27-1456-438B-9D11-577ED4CB7DAF}"/>
    <cellStyle name="Currency 5 6 2 2 6" xfId="13364" xr:uid="{4579ED29-24F2-4791-A511-523733FEA803}"/>
    <cellStyle name="Currency 5 6 2 2 7" xfId="27054" xr:uid="{23F1EB95-E46E-4494-A18A-44C9BBE7FC28}"/>
    <cellStyle name="Currency 5 6 2 2 8" xfId="41938" xr:uid="{F7B79636-CEA3-4C43-A86C-EEBCD7E27FB0}"/>
    <cellStyle name="Currency 5 6 2 3" xfId="6519" xr:uid="{D6934B34-82CF-4E65-8A2D-F0D6C9C935CB}"/>
    <cellStyle name="Currency 5 6 2 3 2" xfId="8232" xr:uid="{C2CDCDDE-AC20-42BF-AAC2-08422E73FC67}"/>
    <cellStyle name="Currency 5 6 2 3 2 2" xfId="11654" xr:uid="{ABBCE981-0F07-48AE-A947-3CECB44D68BB}"/>
    <cellStyle name="Currency 5 6 2 3 2 2 2" xfId="25344" xr:uid="{C6B0B77D-30E2-47A3-9F6C-6F7EBA2C989B}"/>
    <cellStyle name="Currency 5 6 2 3 2 2 2 2" xfId="39036" xr:uid="{162D2621-C8C9-41C7-B5EB-964144E5F4D1}"/>
    <cellStyle name="Currency 5 6 2 3 2 2 2 3" xfId="53920" xr:uid="{65734583-C7F4-44D6-9DF5-BBEA6793CB0F}"/>
    <cellStyle name="Currency 5 6 2 3 2 2 3" xfId="18500" xr:uid="{F83F50F4-492B-4411-8681-763F06268907}"/>
    <cellStyle name="Currency 5 6 2 3 2 2 4" xfId="32190" xr:uid="{8F8E5159-E440-450B-A89B-25485CF602F7}"/>
    <cellStyle name="Currency 5 6 2 3 2 2 5" xfId="47074" xr:uid="{E85FC5AD-5BA6-4E0A-89CE-232E9E2BA5F8}"/>
    <cellStyle name="Currency 5 6 2 3 2 3" xfId="21922" xr:uid="{E7457F04-5BFE-4DA1-962C-335FC90EB1FD}"/>
    <cellStyle name="Currency 5 6 2 3 2 3 2" xfId="35614" xr:uid="{31F9AC00-F86C-4A90-A631-0B93AA5DD1FA}"/>
    <cellStyle name="Currency 5 6 2 3 2 3 3" xfId="50498" xr:uid="{CBDEDB4E-16B1-43A4-83AB-439043245CC0}"/>
    <cellStyle name="Currency 5 6 2 3 2 4" xfId="15078" xr:uid="{DABB6C3A-C16F-4CEA-9929-F5087668B73D}"/>
    <cellStyle name="Currency 5 6 2 3 2 5" xfId="28768" xr:uid="{26199B79-9626-4BB5-9051-33136512F19A}"/>
    <cellStyle name="Currency 5 6 2 3 2 6" xfId="43652" xr:uid="{EB8F48A6-7543-44FA-8350-927D536E8245}"/>
    <cellStyle name="Currency 5 6 2 3 3" xfId="9942" xr:uid="{439484D9-F67D-4521-9EEE-9D3F63B6A9EA}"/>
    <cellStyle name="Currency 5 6 2 3 3 2" xfId="23632" xr:uid="{C2238075-3D54-4021-B03A-36538D8804F7}"/>
    <cellStyle name="Currency 5 6 2 3 3 2 2" xfId="37324" xr:uid="{BAB6D6BE-07EC-4A85-B4A6-E8130F74ECD8}"/>
    <cellStyle name="Currency 5 6 2 3 3 2 3" xfId="52208" xr:uid="{8C22AAC9-4CA6-4931-8E23-4E3596A123C9}"/>
    <cellStyle name="Currency 5 6 2 3 3 3" xfId="16788" xr:uid="{C33A6326-B7F3-46CA-B48F-E2D8A0AFDDF5}"/>
    <cellStyle name="Currency 5 6 2 3 3 4" xfId="30478" xr:uid="{74F3591F-B5AB-4029-8A95-6F09CC245E7F}"/>
    <cellStyle name="Currency 5 6 2 3 3 5" xfId="45362" xr:uid="{0D22E0AE-9820-452F-B53B-99AEB8AB4400}"/>
    <cellStyle name="Currency 5 6 2 3 4" xfId="20210" xr:uid="{C67D4F0F-FF28-487A-B543-98455F3C426A}"/>
    <cellStyle name="Currency 5 6 2 3 4 2" xfId="33902" xr:uid="{35AB7155-CCAF-4CBA-8814-1ACF30780C28}"/>
    <cellStyle name="Currency 5 6 2 3 4 3" xfId="48786" xr:uid="{9F06D8D3-878E-482F-A407-50099E3BF332}"/>
    <cellStyle name="Currency 5 6 2 3 5" xfId="13366" xr:uid="{94AB3E04-04A4-4D4F-BAF5-01DB2B23987E}"/>
    <cellStyle name="Currency 5 6 2 3 6" xfId="27056" xr:uid="{8B0F2889-AF4E-4AC8-AFB1-5E58D69C1B7D}"/>
    <cellStyle name="Currency 5 6 2 3 7" xfId="41940" xr:uid="{9F647383-B0C0-457B-9EDC-6FF89C942327}"/>
    <cellStyle name="Currency 5 6 2 4" xfId="6520" xr:uid="{4ADDB138-94DC-459F-AF7B-3F76585F7EA5}"/>
    <cellStyle name="Currency 5 6 2 4 2" xfId="8233" xr:uid="{7657FCD8-1E21-4E29-B8C5-F0270EA0D6C1}"/>
    <cellStyle name="Currency 5 6 2 4 2 2" xfId="11655" xr:uid="{12B9B0D8-EDAE-4135-8B1A-88692A1CB10E}"/>
    <cellStyle name="Currency 5 6 2 4 2 2 2" xfId="25345" xr:uid="{EEEFDE88-41C5-40F4-A0AE-0A6961FB9D66}"/>
    <cellStyle name="Currency 5 6 2 4 2 2 2 2" xfId="39037" xr:uid="{4B7A5F00-CC62-4562-AAF7-3851B11DF58A}"/>
    <cellStyle name="Currency 5 6 2 4 2 2 2 3" xfId="53921" xr:uid="{DB73A8E9-A25C-4EA2-BDE0-A342E42545F2}"/>
    <cellStyle name="Currency 5 6 2 4 2 2 3" xfId="18501" xr:uid="{3A5D1626-1771-48CE-B368-EEFD7D4083CF}"/>
    <cellStyle name="Currency 5 6 2 4 2 2 4" xfId="32191" xr:uid="{0E6BE080-FC33-4FF7-9576-F08E7F6E2AE8}"/>
    <cellStyle name="Currency 5 6 2 4 2 2 5" xfId="47075" xr:uid="{B1DBA016-6071-4AE8-9F69-3F06ADA3E984}"/>
    <cellStyle name="Currency 5 6 2 4 2 3" xfId="21923" xr:uid="{8D47F93D-1CAB-4733-AC80-BC944E81BE6D}"/>
    <cellStyle name="Currency 5 6 2 4 2 3 2" xfId="35615" xr:uid="{04A250D7-CCE1-4514-A5F4-68D973C8E3C1}"/>
    <cellStyle name="Currency 5 6 2 4 2 3 3" xfId="50499" xr:uid="{F93CF42E-BDD3-4663-B4D1-96DC5F7B888D}"/>
    <cellStyle name="Currency 5 6 2 4 2 4" xfId="15079" xr:uid="{0EC0AFE1-F049-4C56-A425-9DD8C552DB0D}"/>
    <cellStyle name="Currency 5 6 2 4 2 5" xfId="28769" xr:uid="{70155AAF-FF34-4309-9F3A-562ED99121FE}"/>
    <cellStyle name="Currency 5 6 2 4 2 6" xfId="43653" xr:uid="{52574548-A3DE-4F1B-A251-4E22A6858077}"/>
    <cellStyle name="Currency 5 6 2 4 3" xfId="9943" xr:uid="{F9092ACD-F87F-4CCD-832A-914E273B736D}"/>
    <cellStyle name="Currency 5 6 2 4 3 2" xfId="23633" xr:uid="{E31BAA03-CCD3-471D-A845-F84D1ACB6DAA}"/>
    <cellStyle name="Currency 5 6 2 4 3 2 2" xfId="37325" xr:uid="{2D879033-F94D-4A57-B148-07D714B5AB2C}"/>
    <cellStyle name="Currency 5 6 2 4 3 2 3" xfId="52209" xr:uid="{4139BE5B-106C-48F3-9ECC-0F19518D73E0}"/>
    <cellStyle name="Currency 5 6 2 4 3 3" xfId="16789" xr:uid="{38C77B18-2CCA-44FE-99ED-370AEDA89264}"/>
    <cellStyle name="Currency 5 6 2 4 3 4" xfId="30479" xr:uid="{79F29FA9-676B-41A4-B800-A796AC1A4515}"/>
    <cellStyle name="Currency 5 6 2 4 3 5" xfId="45363" xr:uid="{D34A511C-E012-47AD-AC66-27A39DAAE8D5}"/>
    <cellStyle name="Currency 5 6 2 4 4" xfId="20211" xr:uid="{D52C62F5-9028-484C-A9E6-CADCBCE6A37A}"/>
    <cellStyle name="Currency 5 6 2 4 4 2" xfId="33903" xr:uid="{DE5E30A9-90DF-49B7-A7C3-D9DAE0B0C76C}"/>
    <cellStyle name="Currency 5 6 2 4 4 3" xfId="48787" xr:uid="{2890C5D2-72DA-4BE8-BEDD-BBCE72800D12}"/>
    <cellStyle name="Currency 5 6 2 4 5" xfId="13367" xr:uid="{928DFFEB-FC12-4545-AFC2-56BB61ADA1EE}"/>
    <cellStyle name="Currency 5 6 2 4 6" xfId="27057" xr:uid="{F63829B0-0E3B-423D-949D-E96BE58F727F}"/>
    <cellStyle name="Currency 5 6 2 4 7" xfId="41941" xr:uid="{AB4A95F1-2010-4EA9-B54F-C2ABAB88D5A3}"/>
    <cellStyle name="Currency 5 6 2 5" xfId="8229" xr:uid="{762EA9CF-E4C8-41CF-9F4E-681787DC9BAC}"/>
    <cellStyle name="Currency 5 6 2 5 2" xfId="11651" xr:uid="{AF484C09-2063-4EE8-855D-071B04F9424B}"/>
    <cellStyle name="Currency 5 6 2 5 2 2" xfId="25341" xr:uid="{2AD163FE-798E-417F-A3B1-CAEB32F6A382}"/>
    <cellStyle name="Currency 5 6 2 5 2 2 2" xfId="39033" xr:uid="{CF716A27-C11C-4F6C-87D0-A6CBBA6D67A3}"/>
    <cellStyle name="Currency 5 6 2 5 2 2 3" xfId="53917" xr:uid="{8BA94F79-1E00-4634-9163-A39AE1B6D93A}"/>
    <cellStyle name="Currency 5 6 2 5 2 3" xfId="18497" xr:uid="{DE8EAE9F-EF70-4147-99B8-165D37C28514}"/>
    <cellStyle name="Currency 5 6 2 5 2 4" xfId="32187" xr:uid="{EDCF042B-90DB-47F1-9E1B-432EB744D69D}"/>
    <cellStyle name="Currency 5 6 2 5 2 5" xfId="47071" xr:uid="{3A05A898-0CB7-493D-9CD4-B9295D27C726}"/>
    <cellStyle name="Currency 5 6 2 5 3" xfId="21919" xr:uid="{A13363D8-6DB7-4C57-8614-9166A510AD83}"/>
    <cellStyle name="Currency 5 6 2 5 3 2" xfId="35611" xr:uid="{0F5EE7C3-A958-4C1F-A31F-E75E518ADF9C}"/>
    <cellStyle name="Currency 5 6 2 5 3 3" xfId="50495" xr:uid="{B88218C4-971F-4D9B-820E-59D98DC115D7}"/>
    <cellStyle name="Currency 5 6 2 5 4" xfId="15075" xr:uid="{1ECF8C82-EB8A-4236-BEBE-D446A161210B}"/>
    <cellStyle name="Currency 5 6 2 5 5" xfId="28765" xr:uid="{2EBCA179-4A03-4B58-9343-F56A3F79E2FB}"/>
    <cellStyle name="Currency 5 6 2 5 6" xfId="43649" xr:uid="{60587576-AA72-4E66-904E-424C47910A79}"/>
    <cellStyle name="Currency 5 6 2 6" xfId="9939" xr:uid="{F5C2C9E3-0720-4242-BA8D-2F43F9A0E88D}"/>
    <cellStyle name="Currency 5 6 2 6 2" xfId="23629" xr:uid="{82732D59-BEF4-4850-B988-87EECA4AF5C7}"/>
    <cellStyle name="Currency 5 6 2 6 2 2" xfId="37321" xr:uid="{3604FA4C-AD89-4FF5-8280-E14AC42F3C08}"/>
    <cellStyle name="Currency 5 6 2 6 2 3" xfId="52205" xr:uid="{4E8FF0CF-1DDA-4F8A-9452-77073CE1BFD3}"/>
    <cellStyle name="Currency 5 6 2 6 3" xfId="16785" xr:uid="{3F3EC0F4-7146-4DEC-ADAF-D787CC43235E}"/>
    <cellStyle name="Currency 5 6 2 6 4" xfId="30475" xr:uid="{B586DA0D-C913-4A1C-888D-E1A0396EACE0}"/>
    <cellStyle name="Currency 5 6 2 6 5" xfId="45359" xr:uid="{F4005350-6C68-4EE0-9F72-5747029D31DF}"/>
    <cellStyle name="Currency 5 6 2 7" xfId="20207" xr:uid="{937C65B0-2041-45CF-B33F-3F09B927B786}"/>
    <cellStyle name="Currency 5 6 2 7 2" xfId="33899" xr:uid="{E76FD093-12F1-4D67-AA02-C11DB52459B3}"/>
    <cellStyle name="Currency 5 6 2 7 3" xfId="48783" xr:uid="{5EFAB752-FF3B-45FD-8231-F4F988DEE997}"/>
    <cellStyle name="Currency 5 6 2 8" xfId="13363" xr:uid="{07415ABE-4407-447F-A452-7F31D06C6AE0}"/>
    <cellStyle name="Currency 5 6 2 9" xfId="27053" xr:uid="{95EAB1CE-0029-4DEA-BAF3-10B633C14403}"/>
    <cellStyle name="Currency 5 6 3" xfId="6521" xr:uid="{202F6611-5093-4C00-9B1F-8478384CCFD6}"/>
    <cellStyle name="Currency 5 6 3 10" xfId="41942" xr:uid="{6A47AB8C-148C-4698-9178-FC02EE0A9305}"/>
    <cellStyle name="Currency 5 6 3 2" xfId="6522" xr:uid="{FF751771-D0E6-438A-949C-D6190F6A89D8}"/>
    <cellStyle name="Currency 5 6 3 2 2" xfId="6523" xr:uid="{292B5B95-3A98-40E3-A225-7F19BE7630C9}"/>
    <cellStyle name="Currency 5 6 3 2 2 2" xfId="8236" xr:uid="{F373127B-9C4B-4455-87D8-EA050D1B6AAC}"/>
    <cellStyle name="Currency 5 6 3 2 2 2 2" xfId="11658" xr:uid="{AF1BACBE-ED0A-4565-A67D-C047E7CB4BC9}"/>
    <cellStyle name="Currency 5 6 3 2 2 2 2 2" xfId="25348" xr:uid="{A88B5C2D-0211-4314-8B00-0621A6B20C2B}"/>
    <cellStyle name="Currency 5 6 3 2 2 2 2 2 2" xfId="39040" xr:uid="{BCE761D4-1746-43F3-BD11-C0C6C20BC23D}"/>
    <cellStyle name="Currency 5 6 3 2 2 2 2 2 3" xfId="53924" xr:uid="{892B646D-6DF8-42D7-9882-CDBEF7F00172}"/>
    <cellStyle name="Currency 5 6 3 2 2 2 2 3" xfId="18504" xr:uid="{FE934432-9A93-4251-9931-D0BC52ABCC34}"/>
    <cellStyle name="Currency 5 6 3 2 2 2 2 4" xfId="32194" xr:uid="{46A1A059-D20D-45AA-99A8-FC3EAC039D74}"/>
    <cellStyle name="Currency 5 6 3 2 2 2 2 5" xfId="47078" xr:uid="{B88C43FC-D337-4440-BC8A-AAB25F50F960}"/>
    <cellStyle name="Currency 5 6 3 2 2 2 3" xfId="21926" xr:uid="{4BD432BA-CCAA-4C77-A290-593D1FFD6DFF}"/>
    <cellStyle name="Currency 5 6 3 2 2 2 3 2" xfId="35618" xr:uid="{18EC0161-374E-429C-88F1-3454D892D2C6}"/>
    <cellStyle name="Currency 5 6 3 2 2 2 3 3" xfId="50502" xr:uid="{7EDCD098-0709-4B15-9BE2-4D3C601A3633}"/>
    <cellStyle name="Currency 5 6 3 2 2 2 4" xfId="15082" xr:uid="{8FFCFED3-A0B7-48A5-9308-44F347FE5B17}"/>
    <cellStyle name="Currency 5 6 3 2 2 2 5" xfId="28772" xr:uid="{0EACC608-FD44-45DF-9D70-D6EEE8885590}"/>
    <cellStyle name="Currency 5 6 3 2 2 2 6" xfId="43656" xr:uid="{BA9E9CB8-5F8D-4703-B46B-8189BEB8D15B}"/>
    <cellStyle name="Currency 5 6 3 2 2 3" xfId="9946" xr:uid="{D1091002-BF99-4E32-A309-E8BA0B610AD4}"/>
    <cellStyle name="Currency 5 6 3 2 2 3 2" xfId="23636" xr:uid="{9DA0EC13-03FB-410D-B7F4-458D896ADEDB}"/>
    <cellStyle name="Currency 5 6 3 2 2 3 2 2" xfId="37328" xr:uid="{06BAC46E-63E2-412E-9B93-DA0B530FA2EA}"/>
    <cellStyle name="Currency 5 6 3 2 2 3 2 3" xfId="52212" xr:uid="{618F07EC-8020-4FC5-B5C0-07C2D9D58497}"/>
    <cellStyle name="Currency 5 6 3 2 2 3 3" xfId="16792" xr:uid="{E7CD0F85-7F12-4FE2-9F3A-EEAA887ED628}"/>
    <cellStyle name="Currency 5 6 3 2 2 3 4" xfId="30482" xr:uid="{F0010917-BF1D-400A-BCE1-43015E74488D}"/>
    <cellStyle name="Currency 5 6 3 2 2 3 5" xfId="45366" xr:uid="{501AE7D8-1F69-46DA-BA2B-E2785371499D}"/>
    <cellStyle name="Currency 5 6 3 2 2 4" xfId="20214" xr:uid="{A327EE4D-7498-4628-B787-AAE72EA7E986}"/>
    <cellStyle name="Currency 5 6 3 2 2 4 2" xfId="33906" xr:uid="{DA92AD4B-6088-4EE6-BA4C-31F251961CFD}"/>
    <cellStyle name="Currency 5 6 3 2 2 4 3" xfId="48790" xr:uid="{E121B4CA-1196-44EA-A0F6-AD27C7D0BB09}"/>
    <cellStyle name="Currency 5 6 3 2 2 5" xfId="13370" xr:uid="{6E35552B-5C87-4A13-833F-0000444AF9CC}"/>
    <cellStyle name="Currency 5 6 3 2 2 6" xfId="27060" xr:uid="{A88FF9DA-FBE5-4321-84AB-C164C01E840D}"/>
    <cellStyle name="Currency 5 6 3 2 2 7" xfId="41944" xr:uid="{C9F37388-B40E-472D-8348-23ECA5BF1474}"/>
    <cellStyle name="Currency 5 6 3 2 3" xfId="8235" xr:uid="{7B578647-6125-4AA8-B433-53C39B83ACA0}"/>
    <cellStyle name="Currency 5 6 3 2 3 2" xfId="11657" xr:uid="{67CD7AD2-15B4-4B1A-9992-62157C61974F}"/>
    <cellStyle name="Currency 5 6 3 2 3 2 2" xfId="25347" xr:uid="{EEEC09CC-3F8E-4B7A-A4F6-1B321271D899}"/>
    <cellStyle name="Currency 5 6 3 2 3 2 2 2" xfId="39039" xr:uid="{C263C0EB-5133-4CAC-A16A-B1C14A94DEEE}"/>
    <cellStyle name="Currency 5 6 3 2 3 2 2 3" xfId="53923" xr:uid="{5E0F0C08-05B2-4D22-8D10-A0916A636515}"/>
    <cellStyle name="Currency 5 6 3 2 3 2 3" xfId="18503" xr:uid="{33289A35-E666-49F0-A82D-A4F2F28066FE}"/>
    <cellStyle name="Currency 5 6 3 2 3 2 4" xfId="32193" xr:uid="{49C34EE2-597A-41B0-BEC7-D00B84B73594}"/>
    <cellStyle name="Currency 5 6 3 2 3 2 5" xfId="47077" xr:uid="{6774BA2E-B78C-4A2E-B68A-40222462DE8D}"/>
    <cellStyle name="Currency 5 6 3 2 3 3" xfId="21925" xr:uid="{2329B74B-F639-470B-A8A0-266215AC31DE}"/>
    <cellStyle name="Currency 5 6 3 2 3 3 2" xfId="35617" xr:uid="{217C2484-0D6E-48C7-B219-6DB12C27C780}"/>
    <cellStyle name="Currency 5 6 3 2 3 3 3" xfId="50501" xr:uid="{A40EFBC8-A05F-40F2-AA50-B590CB70A9D2}"/>
    <cellStyle name="Currency 5 6 3 2 3 4" xfId="15081" xr:uid="{DF06D05D-3931-4E03-9C93-B9D59CB06D03}"/>
    <cellStyle name="Currency 5 6 3 2 3 5" xfId="28771" xr:uid="{A94F913A-32E3-4CCA-BB71-C1F0272C4B27}"/>
    <cellStyle name="Currency 5 6 3 2 3 6" xfId="43655" xr:uid="{AF135F73-A961-4BCC-BD8A-701719F9B042}"/>
    <cellStyle name="Currency 5 6 3 2 4" xfId="9945" xr:uid="{7C139394-97C5-4F9B-9BA8-9BFAED3A0605}"/>
    <cellStyle name="Currency 5 6 3 2 4 2" xfId="23635" xr:uid="{A5C72D64-88BA-4F65-947F-B2C804D9C20D}"/>
    <cellStyle name="Currency 5 6 3 2 4 2 2" xfId="37327" xr:uid="{1147DDB7-5931-47FD-922F-0FF4B12306B4}"/>
    <cellStyle name="Currency 5 6 3 2 4 2 3" xfId="52211" xr:uid="{29451692-0169-4855-B713-6056AE63603D}"/>
    <cellStyle name="Currency 5 6 3 2 4 3" xfId="16791" xr:uid="{7F40BA40-6AFE-42C0-954A-95B9F1A47D96}"/>
    <cellStyle name="Currency 5 6 3 2 4 4" xfId="30481" xr:uid="{D69191B3-B8DC-41BC-A0ED-4372FB5D9931}"/>
    <cellStyle name="Currency 5 6 3 2 4 5" xfId="45365" xr:uid="{93E54F84-E3C2-4132-AE82-3A7E536DE3A5}"/>
    <cellStyle name="Currency 5 6 3 2 5" xfId="20213" xr:uid="{94AA5427-DAB5-448A-B7C5-9DEE32A8932F}"/>
    <cellStyle name="Currency 5 6 3 2 5 2" xfId="33905" xr:uid="{255FFCC2-16A8-4D93-9A55-8FCCB7F1D072}"/>
    <cellStyle name="Currency 5 6 3 2 5 3" xfId="48789" xr:uid="{543E943A-9F5C-4E92-9F8F-F6727CC8B11A}"/>
    <cellStyle name="Currency 5 6 3 2 6" xfId="13369" xr:uid="{877373F1-D727-4542-BC37-3B8F55967882}"/>
    <cellStyle name="Currency 5 6 3 2 7" xfId="27059" xr:uid="{DD15A948-9372-40D8-AEEB-311E184E2B9C}"/>
    <cellStyle name="Currency 5 6 3 2 8" xfId="41943" xr:uid="{2D849FBD-EA88-41B9-975B-7682A1F99B45}"/>
    <cellStyle name="Currency 5 6 3 3" xfId="6524" xr:uid="{60C4E81A-E9A9-4653-8C11-A185050EEE0C}"/>
    <cellStyle name="Currency 5 6 3 3 2" xfId="8237" xr:uid="{BFEB1BAD-48C7-4814-BAE3-90551109B5FF}"/>
    <cellStyle name="Currency 5 6 3 3 2 2" xfId="11659" xr:uid="{3B04104A-90D9-4546-B6FF-D93919A6CEA8}"/>
    <cellStyle name="Currency 5 6 3 3 2 2 2" xfId="25349" xr:uid="{B163FFFF-1F45-4B59-ACB2-870FF0A5E7CA}"/>
    <cellStyle name="Currency 5 6 3 3 2 2 2 2" xfId="39041" xr:uid="{5C023639-2FDE-4E16-821F-92F3C080B218}"/>
    <cellStyle name="Currency 5 6 3 3 2 2 2 3" xfId="53925" xr:uid="{D861D596-80E0-41B0-9865-89C022CE3B82}"/>
    <cellStyle name="Currency 5 6 3 3 2 2 3" xfId="18505" xr:uid="{80F4D570-F7C0-47D1-BF49-3CC11E06446B}"/>
    <cellStyle name="Currency 5 6 3 3 2 2 4" xfId="32195" xr:uid="{6369B23F-8F6E-44CC-B28F-0528F67B3CA2}"/>
    <cellStyle name="Currency 5 6 3 3 2 2 5" xfId="47079" xr:uid="{66692432-8255-4738-9C9B-15797EC33F97}"/>
    <cellStyle name="Currency 5 6 3 3 2 3" xfId="21927" xr:uid="{13A6279E-9A53-4803-8695-DFE905AC4AFE}"/>
    <cellStyle name="Currency 5 6 3 3 2 3 2" xfId="35619" xr:uid="{0FDE47DD-B990-41B2-AB1F-024FB1E35F83}"/>
    <cellStyle name="Currency 5 6 3 3 2 3 3" xfId="50503" xr:uid="{D7718A5E-D1F9-46E4-819B-6CD380834A02}"/>
    <cellStyle name="Currency 5 6 3 3 2 4" xfId="15083" xr:uid="{65A90594-3063-4CBD-8294-F9F11BE24F5D}"/>
    <cellStyle name="Currency 5 6 3 3 2 5" xfId="28773" xr:uid="{E910506E-AD76-43A6-9DAD-A093D416945D}"/>
    <cellStyle name="Currency 5 6 3 3 2 6" xfId="43657" xr:uid="{53676250-8EC5-4B7E-A8F5-EAD73D4FDA66}"/>
    <cellStyle name="Currency 5 6 3 3 3" xfId="9947" xr:uid="{617C31BD-46D6-43B0-B71A-9B42DEBFF769}"/>
    <cellStyle name="Currency 5 6 3 3 3 2" xfId="23637" xr:uid="{EFC3B1CC-6316-4011-98AC-44E026EFE473}"/>
    <cellStyle name="Currency 5 6 3 3 3 2 2" xfId="37329" xr:uid="{F9F8F221-D581-4A13-B5F2-28A8AA13A0F8}"/>
    <cellStyle name="Currency 5 6 3 3 3 2 3" xfId="52213" xr:uid="{93BD4659-992B-4450-A773-4DDB24B44A4D}"/>
    <cellStyle name="Currency 5 6 3 3 3 3" xfId="16793" xr:uid="{F9AA8716-4C6D-4B38-BC12-823C2D3B4D61}"/>
    <cellStyle name="Currency 5 6 3 3 3 4" xfId="30483" xr:uid="{5357D1AF-89E5-44C0-B2D3-7ACC07D6EFF4}"/>
    <cellStyle name="Currency 5 6 3 3 3 5" xfId="45367" xr:uid="{F06DFFE8-E1E9-4D9F-A8A1-0C52231EE4DB}"/>
    <cellStyle name="Currency 5 6 3 3 4" xfId="20215" xr:uid="{66F9A05B-BC5C-4F80-B0CE-83DAC33034C8}"/>
    <cellStyle name="Currency 5 6 3 3 4 2" xfId="33907" xr:uid="{41458DE3-C714-4713-A131-5AAB5F2DF97E}"/>
    <cellStyle name="Currency 5 6 3 3 4 3" xfId="48791" xr:uid="{857BFBC2-6403-42F8-8BD4-BFD7C3A74DF0}"/>
    <cellStyle name="Currency 5 6 3 3 5" xfId="13371" xr:uid="{FBEE8764-0CBF-4AAA-AB73-05356483E7E5}"/>
    <cellStyle name="Currency 5 6 3 3 6" xfId="27061" xr:uid="{BB39FD93-A46F-4E81-B8C3-ED0FEE16FD28}"/>
    <cellStyle name="Currency 5 6 3 3 7" xfId="41945" xr:uid="{EBCF9E9A-D2CD-4C94-ACDB-C3C50B33A232}"/>
    <cellStyle name="Currency 5 6 3 4" xfId="6525" xr:uid="{69E0C5B8-E9BE-4076-8CC1-59EEE16A5E84}"/>
    <cellStyle name="Currency 5 6 3 4 2" xfId="8238" xr:uid="{CA729D7D-DA42-4EFC-889C-71525FE1CBCF}"/>
    <cellStyle name="Currency 5 6 3 4 2 2" xfId="11660" xr:uid="{74E27831-BB7F-4ABF-B87F-5034F129F1D7}"/>
    <cellStyle name="Currency 5 6 3 4 2 2 2" xfId="25350" xr:uid="{181E0A28-8FF4-482D-92DF-F0EBE30956E4}"/>
    <cellStyle name="Currency 5 6 3 4 2 2 2 2" xfId="39042" xr:uid="{642F40E4-5D8C-4709-8714-31527795D3FC}"/>
    <cellStyle name="Currency 5 6 3 4 2 2 2 3" xfId="53926" xr:uid="{C801428B-0702-4499-BFB4-88F6396636DD}"/>
    <cellStyle name="Currency 5 6 3 4 2 2 3" xfId="18506" xr:uid="{C66FF00C-DBA5-4D5A-903D-644E985BCFD8}"/>
    <cellStyle name="Currency 5 6 3 4 2 2 4" xfId="32196" xr:uid="{50C6B4FF-7610-4B34-9B73-683F781870F1}"/>
    <cellStyle name="Currency 5 6 3 4 2 2 5" xfId="47080" xr:uid="{0F656927-3BA4-42EF-A82D-38EDC4766DCA}"/>
    <cellStyle name="Currency 5 6 3 4 2 3" xfId="21928" xr:uid="{8D2CF0E4-75F1-432D-ADD0-E0EF9EA9C595}"/>
    <cellStyle name="Currency 5 6 3 4 2 3 2" xfId="35620" xr:uid="{298555FE-EA4C-4313-9D39-5821D0CC7FA1}"/>
    <cellStyle name="Currency 5 6 3 4 2 3 3" xfId="50504" xr:uid="{E100D83D-EB36-4157-AD1A-D803BAA32EF4}"/>
    <cellStyle name="Currency 5 6 3 4 2 4" xfId="15084" xr:uid="{955DDAD6-96A7-4BDD-AD9A-88BC2FD5AE87}"/>
    <cellStyle name="Currency 5 6 3 4 2 5" xfId="28774" xr:uid="{13AF0B8C-A10A-4EAC-9E5D-CF375C1DA3BC}"/>
    <cellStyle name="Currency 5 6 3 4 2 6" xfId="43658" xr:uid="{637CA835-BF15-48F5-87A3-258BB46D4696}"/>
    <cellStyle name="Currency 5 6 3 4 3" xfId="9948" xr:uid="{0F88D378-0A79-4A6F-9CFB-9BB68DD65D3D}"/>
    <cellStyle name="Currency 5 6 3 4 3 2" xfId="23638" xr:uid="{4F35FFC7-466B-4371-9B76-EB3DC0A2DC59}"/>
    <cellStyle name="Currency 5 6 3 4 3 2 2" xfId="37330" xr:uid="{3E433E23-6815-4804-96E8-145493F2AB24}"/>
    <cellStyle name="Currency 5 6 3 4 3 2 3" xfId="52214" xr:uid="{790CB8D6-0888-4C0B-ACFF-CD835809BC1E}"/>
    <cellStyle name="Currency 5 6 3 4 3 3" xfId="16794" xr:uid="{1873C533-CC33-467A-AF80-58025ED9E178}"/>
    <cellStyle name="Currency 5 6 3 4 3 4" xfId="30484" xr:uid="{8B22D636-76AF-49C8-A16F-FB453CC13E5F}"/>
    <cellStyle name="Currency 5 6 3 4 3 5" xfId="45368" xr:uid="{95759CD8-021D-4C29-8218-C9ADBAFC722E}"/>
    <cellStyle name="Currency 5 6 3 4 4" xfId="20216" xr:uid="{DC899CCD-45BC-4437-A96B-68B15BDE090F}"/>
    <cellStyle name="Currency 5 6 3 4 4 2" xfId="33908" xr:uid="{37707187-B8A9-453F-BF72-E6066F8D77E4}"/>
    <cellStyle name="Currency 5 6 3 4 4 3" xfId="48792" xr:uid="{8204F620-41D4-491D-844A-782EB5CDB80E}"/>
    <cellStyle name="Currency 5 6 3 4 5" xfId="13372" xr:uid="{2FDAF3A1-FC54-491B-BBDF-44933655BF4C}"/>
    <cellStyle name="Currency 5 6 3 4 6" xfId="27062" xr:uid="{EE520233-5886-49E9-AA82-AC1F0E158F3B}"/>
    <cellStyle name="Currency 5 6 3 4 7" xfId="41946" xr:uid="{A7537C1C-6A41-4845-8680-E822CA5D6207}"/>
    <cellStyle name="Currency 5 6 3 5" xfId="8234" xr:uid="{DF43E83C-DB4D-4648-85CA-8C877FC5C1E6}"/>
    <cellStyle name="Currency 5 6 3 5 2" xfId="11656" xr:uid="{FEE72065-4804-40D3-8FE0-26F50750E823}"/>
    <cellStyle name="Currency 5 6 3 5 2 2" xfId="25346" xr:uid="{37CB00C3-930C-463E-B833-29213EB7FF63}"/>
    <cellStyle name="Currency 5 6 3 5 2 2 2" xfId="39038" xr:uid="{CD17FDEF-6CD3-489C-BA32-A9CCB587E168}"/>
    <cellStyle name="Currency 5 6 3 5 2 2 3" xfId="53922" xr:uid="{9560EA84-B76F-4E17-A33C-701BA1B1FDBB}"/>
    <cellStyle name="Currency 5 6 3 5 2 3" xfId="18502" xr:uid="{D88DD42E-E88D-48AC-B642-3A13362CE03B}"/>
    <cellStyle name="Currency 5 6 3 5 2 4" xfId="32192" xr:uid="{53E0D8C5-1FCA-4527-B9AE-33D593A32705}"/>
    <cellStyle name="Currency 5 6 3 5 2 5" xfId="47076" xr:uid="{FE766B3F-25AB-4062-BA62-774EE3EA258D}"/>
    <cellStyle name="Currency 5 6 3 5 3" xfId="21924" xr:uid="{08346E21-A078-4210-A343-E2E2CBF70298}"/>
    <cellStyle name="Currency 5 6 3 5 3 2" xfId="35616" xr:uid="{2787636A-4524-4F52-8052-236E75DF1325}"/>
    <cellStyle name="Currency 5 6 3 5 3 3" xfId="50500" xr:uid="{E12F1F77-F218-4F95-A3F7-55B417F26E5A}"/>
    <cellStyle name="Currency 5 6 3 5 4" xfId="15080" xr:uid="{D03B4ECB-6270-427A-AA10-6A6AB009D3C0}"/>
    <cellStyle name="Currency 5 6 3 5 5" xfId="28770" xr:uid="{0169CDFA-C5EF-4154-8B76-426B5CBD195F}"/>
    <cellStyle name="Currency 5 6 3 5 6" xfId="43654" xr:uid="{2E8B545A-BF75-452C-9087-1F3CC26D0053}"/>
    <cellStyle name="Currency 5 6 3 6" xfId="9944" xr:uid="{4F2AB89E-0C8E-4847-B85C-26C34AF352AF}"/>
    <cellStyle name="Currency 5 6 3 6 2" xfId="23634" xr:uid="{4147620A-110F-4F5C-B437-7DC51F729EF6}"/>
    <cellStyle name="Currency 5 6 3 6 2 2" xfId="37326" xr:uid="{C3A8102C-4ADC-4627-9C2A-AEE224C3AFDB}"/>
    <cellStyle name="Currency 5 6 3 6 2 3" xfId="52210" xr:uid="{1381C87B-C971-4022-A158-D60EB35D3568}"/>
    <cellStyle name="Currency 5 6 3 6 3" xfId="16790" xr:uid="{4757EF71-0804-4893-AEA6-5432D8D293A9}"/>
    <cellStyle name="Currency 5 6 3 6 4" xfId="30480" xr:uid="{354A2F9F-F99C-41B7-8504-8AA9E1EC2FE3}"/>
    <cellStyle name="Currency 5 6 3 6 5" xfId="45364" xr:uid="{ED5D7B5E-150B-49DD-ABB7-EC4B4A1D782B}"/>
    <cellStyle name="Currency 5 6 3 7" xfId="20212" xr:uid="{B3F17B41-9159-41FE-8DE9-FEE454060950}"/>
    <cellStyle name="Currency 5 6 3 7 2" xfId="33904" xr:uid="{03779511-4BC0-4CF2-B4A1-F9A3D9CFD424}"/>
    <cellStyle name="Currency 5 6 3 7 3" xfId="48788" xr:uid="{9C6FF048-383C-4477-AB8C-98C6E96CFB4C}"/>
    <cellStyle name="Currency 5 6 3 8" xfId="13368" xr:uid="{4ED097FA-AFA9-446A-B568-4C1537D01C30}"/>
    <cellStyle name="Currency 5 6 3 9" xfId="27058" xr:uid="{FBB674C9-3B0B-48C2-A730-EC0D52F0707C}"/>
    <cellStyle name="Currency 5 6 4" xfId="6526" xr:uid="{CCF15602-1485-4DB5-83A8-FEC3F4CEB1DE}"/>
    <cellStyle name="Currency 5 6 4 2" xfId="6527" xr:uid="{294E3CA3-CF82-4E48-BE7B-81B73303827C}"/>
    <cellStyle name="Currency 5 6 4 2 2" xfId="8240" xr:uid="{39FDBC6F-2FC9-49A2-A1A5-946FCB506371}"/>
    <cellStyle name="Currency 5 6 4 2 2 2" xfId="11662" xr:uid="{08A936D0-91FB-44B3-B53E-58706E5752C7}"/>
    <cellStyle name="Currency 5 6 4 2 2 2 2" xfId="25352" xr:uid="{08FD41F1-8ABB-4E5A-951C-C4C5B05B23DF}"/>
    <cellStyle name="Currency 5 6 4 2 2 2 2 2" xfId="39044" xr:uid="{41DD12FB-F2B6-4576-B742-15E35C63EE1F}"/>
    <cellStyle name="Currency 5 6 4 2 2 2 2 3" xfId="53928" xr:uid="{6959D770-F008-4025-87A7-2EC565F1B0BB}"/>
    <cellStyle name="Currency 5 6 4 2 2 2 3" xfId="18508" xr:uid="{81724594-DD7F-4AE5-BEFA-F8DC7ABE1C5B}"/>
    <cellStyle name="Currency 5 6 4 2 2 2 4" xfId="32198" xr:uid="{5C3CF3F7-EF28-41E7-9FCF-D0C53B160574}"/>
    <cellStyle name="Currency 5 6 4 2 2 2 5" xfId="47082" xr:uid="{A43FD0CC-B84B-4652-9DD1-E4A5B5405833}"/>
    <cellStyle name="Currency 5 6 4 2 2 3" xfId="21930" xr:uid="{6744C7A0-10AB-44AD-993C-2B6B9C112EFC}"/>
    <cellStyle name="Currency 5 6 4 2 2 3 2" xfId="35622" xr:uid="{1144CB67-C997-4701-92AD-717072510BF5}"/>
    <cellStyle name="Currency 5 6 4 2 2 3 3" xfId="50506" xr:uid="{0E03DCA7-3A56-4C00-A111-79E9E5D03392}"/>
    <cellStyle name="Currency 5 6 4 2 2 4" xfId="15086" xr:uid="{BD613422-E0B7-490D-9BDF-C034E3F8E22D}"/>
    <cellStyle name="Currency 5 6 4 2 2 5" xfId="28776" xr:uid="{1F17D5CA-5026-4CEE-A93F-F18030C88A78}"/>
    <cellStyle name="Currency 5 6 4 2 2 6" xfId="43660" xr:uid="{D24AD62A-937D-49E3-A551-5F78D7689279}"/>
    <cellStyle name="Currency 5 6 4 2 3" xfId="9950" xr:uid="{EB015973-676F-4463-B4ED-F271DCE99435}"/>
    <cellStyle name="Currency 5 6 4 2 3 2" xfId="23640" xr:uid="{13A98E64-4DA9-4BFA-82CE-84AA6B879FAE}"/>
    <cellStyle name="Currency 5 6 4 2 3 2 2" xfId="37332" xr:uid="{EBE8A2EB-DD0F-44DC-AB44-3CA3FF1D4079}"/>
    <cellStyle name="Currency 5 6 4 2 3 2 3" xfId="52216" xr:uid="{1793F361-81E9-4698-B50D-8DB89F44EE67}"/>
    <cellStyle name="Currency 5 6 4 2 3 3" xfId="16796" xr:uid="{D92FEA88-D403-4755-BB46-419B60A66052}"/>
    <cellStyle name="Currency 5 6 4 2 3 4" xfId="30486" xr:uid="{FBED7C3F-26A7-4918-BBB1-EF02F3E79CAE}"/>
    <cellStyle name="Currency 5 6 4 2 3 5" xfId="45370" xr:uid="{8A05C9E3-E57F-4F74-B654-CD27EAC1E43C}"/>
    <cellStyle name="Currency 5 6 4 2 4" xfId="20218" xr:uid="{296C7B7D-C9A6-420B-A53A-D4A43EB98D1D}"/>
    <cellStyle name="Currency 5 6 4 2 4 2" xfId="33910" xr:uid="{BB601DA4-C940-41CA-8AFF-554045506E6F}"/>
    <cellStyle name="Currency 5 6 4 2 4 3" xfId="48794" xr:uid="{5AB8824F-C34F-4E9B-BEF7-8072C6A79871}"/>
    <cellStyle name="Currency 5 6 4 2 5" xfId="13374" xr:uid="{3D85DE47-A9D5-40D2-B017-73600DB14779}"/>
    <cellStyle name="Currency 5 6 4 2 6" xfId="27064" xr:uid="{A4A5CBF2-346E-4724-80F9-8204D760A792}"/>
    <cellStyle name="Currency 5 6 4 2 7" xfId="41948" xr:uid="{E1D69A88-A2BA-4B0D-AEDD-D0BCA25A3B03}"/>
    <cellStyle name="Currency 5 6 4 3" xfId="8239" xr:uid="{BB0F4BD0-29B3-4D44-820D-830DD2B3ED36}"/>
    <cellStyle name="Currency 5 6 4 3 2" xfId="11661" xr:uid="{D3AB45F8-BC4F-4BD8-B2D1-57604E856A7C}"/>
    <cellStyle name="Currency 5 6 4 3 2 2" xfId="25351" xr:uid="{0A01A2D4-B370-4021-AF5C-A39C1EF79632}"/>
    <cellStyle name="Currency 5 6 4 3 2 2 2" xfId="39043" xr:uid="{54072515-224D-4DE0-BB25-ADE0FB1C5B38}"/>
    <cellStyle name="Currency 5 6 4 3 2 2 3" xfId="53927" xr:uid="{EAA6AB4D-5DCE-4025-9A62-C52524768C1A}"/>
    <cellStyle name="Currency 5 6 4 3 2 3" xfId="18507" xr:uid="{C5780536-DAA1-40EB-9123-1E28CD74000D}"/>
    <cellStyle name="Currency 5 6 4 3 2 4" xfId="32197" xr:uid="{50A1A090-D3CB-4560-AB64-B1B7B894AC51}"/>
    <cellStyle name="Currency 5 6 4 3 2 5" xfId="47081" xr:uid="{FA0ADECF-52D4-49B8-B150-F532A917EE25}"/>
    <cellStyle name="Currency 5 6 4 3 3" xfId="21929" xr:uid="{01ADF3CC-4F61-46FA-938E-F4A5521839E3}"/>
    <cellStyle name="Currency 5 6 4 3 3 2" xfId="35621" xr:uid="{9F8D6B7E-B460-4C89-B379-BC11213DAF1A}"/>
    <cellStyle name="Currency 5 6 4 3 3 3" xfId="50505" xr:uid="{E05A02FC-1914-40B4-A104-F4547D79533F}"/>
    <cellStyle name="Currency 5 6 4 3 4" xfId="15085" xr:uid="{364A8091-97C8-4FC9-A14C-D2907FD26AAA}"/>
    <cellStyle name="Currency 5 6 4 3 5" xfId="28775" xr:uid="{88478CE1-C9CE-4C84-8F5B-C2D8831D263C}"/>
    <cellStyle name="Currency 5 6 4 3 6" xfId="43659" xr:uid="{18F2E143-33D7-4D01-AB75-06DDF4682706}"/>
    <cellStyle name="Currency 5 6 4 4" xfId="9949" xr:uid="{505E0AF2-F782-4439-85E7-B852AEBFD062}"/>
    <cellStyle name="Currency 5 6 4 4 2" xfId="23639" xr:uid="{4B3794EE-7153-47EE-8F8A-49133487FABD}"/>
    <cellStyle name="Currency 5 6 4 4 2 2" xfId="37331" xr:uid="{E01E4AEC-B451-4A94-B52C-87094CE3E893}"/>
    <cellStyle name="Currency 5 6 4 4 2 3" xfId="52215" xr:uid="{D86E1A11-5166-42A0-8C84-E71D1DDA96BD}"/>
    <cellStyle name="Currency 5 6 4 4 3" xfId="16795" xr:uid="{13CB4E59-23A3-4C87-AAD7-E4652472E184}"/>
    <cellStyle name="Currency 5 6 4 4 4" xfId="30485" xr:uid="{D2D8EFD9-969F-4A4D-8F7C-BDC6CC1C8088}"/>
    <cellStyle name="Currency 5 6 4 4 5" xfId="45369" xr:uid="{B567B901-48DB-434A-B9AF-3A01B57F51A3}"/>
    <cellStyle name="Currency 5 6 4 5" xfId="20217" xr:uid="{0D409438-D8EC-4B36-98CF-3E8848C8F563}"/>
    <cellStyle name="Currency 5 6 4 5 2" xfId="33909" xr:uid="{5890EA7B-DBDD-4209-B028-90FDAF226C28}"/>
    <cellStyle name="Currency 5 6 4 5 3" xfId="48793" xr:uid="{92C61E25-BC18-47D4-A063-EE8CD3CD444E}"/>
    <cellStyle name="Currency 5 6 4 6" xfId="13373" xr:uid="{1A3E1499-C08D-4522-9103-C4F8DC676F2C}"/>
    <cellStyle name="Currency 5 6 4 7" xfId="27063" xr:uid="{F38446C5-367C-4F2B-B92F-8A38033DD990}"/>
    <cellStyle name="Currency 5 6 4 8" xfId="41947" xr:uid="{4C96CCAB-D881-4BB5-A54D-7B65893E3DB4}"/>
    <cellStyle name="Currency 5 6 5" xfId="6528" xr:uid="{2A8B18F9-0991-4587-9999-28B635022DC2}"/>
    <cellStyle name="Currency 5 6 5 2" xfId="8241" xr:uid="{0720F0C9-B3E3-4957-A8F5-B5F9F63AD75E}"/>
    <cellStyle name="Currency 5 6 5 2 2" xfId="11663" xr:uid="{75B2095A-20A7-4A10-B953-EE085B1A95F1}"/>
    <cellStyle name="Currency 5 6 5 2 2 2" xfId="25353" xr:uid="{1CCE5C46-3C8F-43B3-8B26-E6AFC0FAEDDA}"/>
    <cellStyle name="Currency 5 6 5 2 2 2 2" xfId="39045" xr:uid="{91C92658-8C5C-47CD-B8F6-A67C97FB48B0}"/>
    <cellStyle name="Currency 5 6 5 2 2 2 3" xfId="53929" xr:uid="{9159256D-E3FF-457D-9177-0B0976D34AE8}"/>
    <cellStyle name="Currency 5 6 5 2 2 3" xfId="18509" xr:uid="{00CD58E4-109F-4B0B-A69F-1F9CD4A9D091}"/>
    <cellStyle name="Currency 5 6 5 2 2 4" xfId="32199" xr:uid="{EE36E5E5-7FF7-4622-B117-6A17C350FF0A}"/>
    <cellStyle name="Currency 5 6 5 2 2 5" xfId="47083" xr:uid="{EC023E9B-E357-420A-A4B6-4EAC7266220F}"/>
    <cellStyle name="Currency 5 6 5 2 3" xfId="21931" xr:uid="{9A148D01-C542-463B-81F9-350D404A8CCD}"/>
    <cellStyle name="Currency 5 6 5 2 3 2" xfId="35623" xr:uid="{F451F414-C1F6-49F2-A166-699A8E625364}"/>
    <cellStyle name="Currency 5 6 5 2 3 3" xfId="50507" xr:uid="{E92E5DDF-987F-4A73-B572-1193280DA3C6}"/>
    <cellStyle name="Currency 5 6 5 2 4" xfId="15087" xr:uid="{954CD0AE-7B85-45B4-802C-CF88E8CE40A5}"/>
    <cellStyle name="Currency 5 6 5 2 5" xfId="28777" xr:uid="{8E6D1612-A2FF-4F7A-B747-64AFB7AE61CC}"/>
    <cellStyle name="Currency 5 6 5 2 6" xfId="43661" xr:uid="{FA115CFC-69E2-4F4B-BB64-B0CB87D76F20}"/>
    <cellStyle name="Currency 5 6 5 3" xfId="9951" xr:uid="{FA5951DC-98FA-4CBC-A88F-59B3A17CF527}"/>
    <cellStyle name="Currency 5 6 5 3 2" xfId="23641" xr:uid="{F56B1D54-ACA8-4A7B-AF9E-D6F22CB2835D}"/>
    <cellStyle name="Currency 5 6 5 3 2 2" xfId="37333" xr:uid="{F6BEA786-27E6-4FCC-92C5-AE6FC311F26D}"/>
    <cellStyle name="Currency 5 6 5 3 2 3" xfId="52217" xr:uid="{5466A408-01B4-466D-880F-B8DDA257E92F}"/>
    <cellStyle name="Currency 5 6 5 3 3" xfId="16797" xr:uid="{3B4FE455-EA16-4D56-82F2-532A5EFE0FFE}"/>
    <cellStyle name="Currency 5 6 5 3 4" xfId="30487" xr:uid="{2E3DEC06-4771-41E9-8E0F-1F2E5045F0FB}"/>
    <cellStyle name="Currency 5 6 5 3 5" xfId="45371" xr:uid="{DCED5183-1F85-47CE-9738-DCCE36A55A6D}"/>
    <cellStyle name="Currency 5 6 5 4" xfId="20219" xr:uid="{B4D11F93-DD42-475C-82C4-CBFDBB71C76A}"/>
    <cellStyle name="Currency 5 6 5 4 2" xfId="33911" xr:uid="{F522D8E6-E68A-4399-BE1D-D7282D39B07B}"/>
    <cellStyle name="Currency 5 6 5 4 3" xfId="48795" xr:uid="{667F2F9D-0E0D-4A51-82EE-591A5FF7DE7A}"/>
    <cellStyle name="Currency 5 6 5 5" xfId="13375" xr:uid="{BEF90084-8B46-4979-A347-757AB591A755}"/>
    <cellStyle name="Currency 5 6 5 6" xfId="27065" xr:uid="{21C7237F-AA0E-4EF1-85AF-50A58735557E}"/>
    <cellStyle name="Currency 5 6 5 7" xfId="41949" xr:uid="{EBDCC4E8-175F-43E4-B694-EEECC1BC7274}"/>
    <cellStyle name="Currency 5 6 6" xfId="6529" xr:uid="{2F0F4F7F-49AA-484F-B183-AF0C817F0DE8}"/>
    <cellStyle name="Currency 5 6 6 2" xfId="8242" xr:uid="{30989E74-0E1D-4241-8927-E4E3F879639C}"/>
    <cellStyle name="Currency 5 6 6 2 2" xfId="11664" xr:uid="{94A19FE4-AF60-4DEA-8FB3-D5FEE7748671}"/>
    <cellStyle name="Currency 5 6 6 2 2 2" xfId="25354" xr:uid="{2E4C80FC-8830-4EB1-9E79-F8E6D4783ECC}"/>
    <cellStyle name="Currency 5 6 6 2 2 2 2" xfId="39046" xr:uid="{DDB7B317-131A-458C-9F43-E7B03A70260F}"/>
    <cellStyle name="Currency 5 6 6 2 2 2 3" xfId="53930" xr:uid="{D307CC89-0F6A-4DBD-8E7D-84A85E260FE0}"/>
    <cellStyle name="Currency 5 6 6 2 2 3" xfId="18510" xr:uid="{382CB712-AAAC-4458-89B5-1BBFC4815356}"/>
    <cellStyle name="Currency 5 6 6 2 2 4" xfId="32200" xr:uid="{A329D929-4A3D-4689-9BFD-927635014F96}"/>
    <cellStyle name="Currency 5 6 6 2 2 5" xfId="47084" xr:uid="{654F4563-3116-4A77-8705-685AEC4AF4EC}"/>
    <cellStyle name="Currency 5 6 6 2 3" xfId="21932" xr:uid="{CFB075A4-314A-4D06-A34E-C99C9A3C8B08}"/>
    <cellStyle name="Currency 5 6 6 2 3 2" xfId="35624" xr:uid="{00FB3A50-E517-4379-BC84-0522C213AD81}"/>
    <cellStyle name="Currency 5 6 6 2 3 3" xfId="50508" xr:uid="{133B029F-2AE2-4775-B4EC-8A3E471031EF}"/>
    <cellStyle name="Currency 5 6 6 2 4" xfId="15088" xr:uid="{5F802180-23A2-4F24-BC49-4EBBDB7032A7}"/>
    <cellStyle name="Currency 5 6 6 2 5" xfId="28778" xr:uid="{2CB8F1C9-3521-4CAD-AC6D-46068B359C16}"/>
    <cellStyle name="Currency 5 6 6 2 6" xfId="43662" xr:uid="{F23553D8-6244-4D98-8A32-FF2ECAD918E8}"/>
    <cellStyle name="Currency 5 6 6 3" xfId="9952" xr:uid="{C0700BD6-CA2B-4E1D-80C9-4B3BFAEB3141}"/>
    <cellStyle name="Currency 5 6 6 3 2" xfId="23642" xr:uid="{DBAB8662-BF17-4A17-A176-69F531E6F5AB}"/>
    <cellStyle name="Currency 5 6 6 3 2 2" xfId="37334" xr:uid="{63E93BA9-F1F7-434D-9A16-7A3478FF2D53}"/>
    <cellStyle name="Currency 5 6 6 3 2 3" xfId="52218" xr:uid="{8C1F442D-8DBD-4071-9C9A-93167BB72553}"/>
    <cellStyle name="Currency 5 6 6 3 3" xfId="16798" xr:uid="{ACC07B8A-A860-4155-87FE-01F7DE875D0E}"/>
    <cellStyle name="Currency 5 6 6 3 4" xfId="30488" xr:uid="{D3494722-4556-4F62-9CC2-AD3017B530DB}"/>
    <cellStyle name="Currency 5 6 6 3 5" xfId="45372" xr:uid="{983046B8-73D1-4C86-B808-E9B24D8AC88F}"/>
    <cellStyle name="Currency 5 6 6 4" xfId="20220" xr:uid="{B893065E-2DC3-4EE7-A1C8-4B4DCAE304AA}"/>
    <cellStyle name="Currency 5 6 6 4 2" xfId="33912" xr:uid="{525B694F-D581-4E64-90BC-3B413E5FDF26}"/>
    <cellStyle name="Currency 5 6 6 4 3" xfId="48796" xr:uid="{304FE870-876B-4B66-8DAD-773D932F356C}"/>
    <cellStyle name="Currency 5 6 6 5" xfId="13376" xr:uid="{BE649959-7C5E-41A0-8208-CF43AF0E1650}"/>
    <cellStyle name="Currency 5 6 6 6" xfId="27066" xr:uid="{CE52D927-1F58-496D-8843-C97D1E4E85BB}"/>
    <cellStyle name="Currency 5 6 6 7" xfId="41950" xr:uid="{ECA13058-7DD0-4978-9323-B3BB5531ACD0}"/>
    <cellStyle name="Currency 5 6 7" xfId="8228" xr:uid="{752A0D44-3FC0-49CD-9D4D-AAC25533FF27}"/>
    <cellStyle name="Currency 5 6 7 2" xfId="11650" xr:uid="{E3B86042-3DCA-4DA8-BB16-21D3833BD888}"/>
    <cellStyle name="Currency 5 6 7 2 2" xfId="25340" xr:uid="{A895FB9F-9356-44D2-971C-729915F4E716}"/>
    <cellStyle name="Currency 5 6 7 2 2 2" xfId="39032" xr:uid="{E2CA52C3-587A-46CF-A23E-BD77869FBA37}"/>
    <cellStyle name="Currency 5 6 7 2 2 3" xfId="53916" xr:uid="{14698FFB-9428-4BDF-8430-EC1D43A1A8DB}"/>
    <cellStyle name="Currency 5 6 7 2 3" xfId="18496" xr:uid="{C93940F6-66FC-4AB3-AB81-715E5FA06515}"/>
    <cellStyle name="Currency 5 6 7 2 4" xfId="32186" xr:uid="{5A3D90D4-5FA3-47D9-A77A-9160194AA881}"/>
    <cellStyle name="Currency 5 6 7 2 5" xfId="47070" xr:uid="{84D9711C-932B-485D-8CB3-7CC5F1FA7E3A}"/>
    <cellStyle name="Currency 5 6 7 3" xfId="21918" xr:uid="{82887F4F-2483-4E46-BFF5-99C82831F854}"/>
    <cellStyle name="Currency 5 6 7 3 2" xfId="35610" xr:uid="{16BD4B0C-BBE1-42C7-8FA6-4C2F006BE07F}"/>
    <cellStyle name="Currency 5 6 7 3 3" xfId="50494" xr:uid="{A4D4CB79-8054-4968-B029-8528F25E8D8D}"/>
    <cellStyle name="Currency 5 6 7 4" xfId="15074" xr:uid="{B91FCF46-84FE-4DFD-AF7B-F0E7B8CDAFCB}"/>
    <cellStyle name="Currency 5 6 7 5" xfId="28764" xr:uid="{F9E4F267-FDCC-43C9-8F1A-B51B311CA374}"/>
    <cellStyle name="Currency 5 6 7 6" xfId="43648" xr:uid="{B0E8FAAC-40C2-46B5-AD69-2BE4CBA5D009}"/>
    <cellStyle name="Currency 5 6 8" xfId="9938" xr:uid="{009223A6-DEB7-4BA1-97FA-E8688ABB0FCB}"/>
    <cellStyle name="Currency 5 6 8 2" xfId="23628" xr:uid="{4E9DF267-A37B-495F-8A74-8BD94ED52AB4}"/>
    <cellStyle name="Currency 5 6 8 2 2" xfId="37320" xr:uid="{99DEC246-4509-49CA-B194-F62935379F48}"/>
    <cellStyle name="Currency 5 6 8 2 3" xfId="52204" xr:uid="{CDF806C3-D0EE-4EAF-99D5-1107C7D92135}"/>
    <cellStyle name="Currency 5 6 8 3" xfId="16784" xr:uid="{44BCB1CB-2A5D-4BDB-B2E0-946A53E59E5F}"/>
    <cellStyle name="Currency 5 6 8 4" xfId="30474" xr:uid="{6C565440-768C-4DFB-83A4-D2B4928E75FE}"/>
    <cellStyle name="Currency 5 6 8 5" xfId="45358" xr:uid="{D6F06D0F-4D07-43EF-89DD-24F6FD07B06E}"/>
    <cellStyle name="Currency 5 6 9" xfId="20206" xr:uid="{33D9F279-EAED-42C4-8482-53E06CC78938}"/>
    <cellStyle name="Currency 5 6 9 2" xfId="33898" xr:uid="{2CD08698-25CA-4CD0-B1EF-0F4DE23518BF}"/>
    <cellStyle name="Currency 5 6 9 3" xfId="48782" xr:uid="{4D0E46D2-F4EC-47EA-9F4F-42E1DC70CDD2}"/>
    <cellStyle name="Currency 5 7" xfId="6530" xr:uid="{1DA523FA-60C7-4B7C-A060-6112E3EB6FE2}"/>
    <cellStyle name="Currency 5 7 10" xfId="41951" xr:uid="{6CF47AB8-F941-4482-9E0F-75AEDFE6B488}"/>
    <cellStyle name="Currency 5 7 2" xfId="6531" xr:uid="{F069F4D5-6D09-4816-8380-A61D99A246BB}"/>
    <cellStyle name="Currency 5 7 2 2" xfId="6532" xr:uid="{30586E9E-D424-49A1-AC41-B483AD8A260E}"/>
    <cellStyle name="Currency 5 7 2 2 2" xfId="8245" xr:uid="{EA7B06D2-3EB4-4B95-A348-B45F979168BC}"/>
    <cellStyle name="Currency 5 7 2 2 2 2" xfId="11667" xr:uid="{EBC65670-8711-4D19-A181-2BFC3953D3C2}"/>
    <cellStyle name="Currency 5 7 2 2 2 2 2" xfId="25357" xr:uid="{E1E7D86D-167A-43DB-AA62-DBA823843DDC}"/>
    <cellStyle name="Currency 5 7 2 2 2 2 2 2" xfId="39049" xr:uid="{D2876557-96B0-4731-BF96-14E88FE786E2}"/>
    <cellStyle name="Currency 5 7 2 2 2 2 2 3" xfId="53933" xr:uid="{D965CD71-50C5-4DF5-9055-F8ACEAF8E6B3}"/>
    <cellStyle name="Currency 5 7 2 2 2 2 3" xfId="18513" xr:uid="{4E64C192-6AE4-4F2D-B2D3-51CD58BA185B}"/>
    <cellStyle name="Currency 5 7 2 2 2 2 4" xfId="32203" xr:uid="{5DE1B624-D800-4560-88D6-B083A3081D02}"/>
    <cellStyle name="Currency 5 7 2 2 2 2 5" xfId="47087" xr:uid="{3A72B28A-8340-4D7E-ADC7-4D8B957BBB2B}"/>
    <cellStyle name="Currency 5 7 2 2 2 3" xfId="21935" xr:uid="{0C1E22EA-8864-421A-B795-1E771B0CB5C1}"/>
    <cellStyle name="Currency 5 7 2 2 2 3 2" xfId="35627" xr:uid="{3CE01682-0498-427C-85BE-750B29EFD876}"/>
    <cellStyle name="Currency 5 7 2 2 2 3 3" xfId="50511" xr:uid="{25BC197B-B292-4F45-870C-C7C338B66BA7}"/>
    <cellStyle name="Currency 5 7 2 2 2 4" xfId="15091" xr:uid="{14595510-D471-4B95-BF6B-7D0CB0253A1F}"/>
    <cellStyle name="Currency 5 7 2 2 2 5" xfId="28781" xr:uid="{2CEBD3E1-828A-4911-94FD-5AE6FC79BF11}"/>
    <cellStyle name="Currency 5 7 2 2 2 6" xfId="43665" xr:uid="{97F5402C-7599-4EA5-B417-3E974E1E094F}"/>
    <cellStyle name="Currency 5 7 2 2 3" xfId="9955" xr:uid="{BCE6DAA4-0ABC-4C14-8C5F-A923BF35BA5B}"/>
    <cellStyle name="Currency 5 7 2 2 3 2" xfId="23645" xr:uid="{9D79D872-2770-462C-B2A3-8C105562121D}"/>
    <cellStyle name="Currency 5 7 2 2 3 2 2" xfId="37337" xr:uid="{792DB4B0-1F66-4341-A601-26B442C67E1F}"/>
    <cellStyle name="Currency 5 7 2 2 3 2 3" xfId="52221" xr:uid="{E578CDCF-B594-4D21-85E9-1C3762EBB607}"/>
    <cellStyle name="Currency 5 7 2 2 3 3" xfId="16801" xr:uid="{6B158B55-0A56-4B90-9EF1-4FE39A4C7A57}"/>
    <cellStyle name="Currency 5 7 2 2 3 4" xfId="30491" xr:uid="{2039B382-C2D4-4DF2-8C42-F4ED487104BF}"/>
    <cellStyle name="Currency 5 7 2 2 3 5" xfId="45375" xr:uid="{2B005C7D-D411-4F64-BD7D-FB4AD6B8C623}"/>
    <cellStyle name="Currency 5 7 2 2 4" xfId="20223" xr:uid="{AB658340-DF84-46E6-B2C8-D8DC836BB1CC}"/>
    <cellStyle name="Currency 5 7 2 2 4 2" xfId="33915" xr:uid="{09244D40-EE50-4D89-A551-E9EDE74A30DB}"/>
    <cellStyle name="Currency 5 7 2 2 4 3" xfId="48799" xr:uid="{B9F3D637-FC0F-4207-8F2F-98B47A8D3E4F}"/>
    <cellStyle name="Currency 5 7 2 2 5" xfId="13379" xr:uid="{E19C86E6-30E5-47AA-A2CD-1D522C489842}"/>
    <cellStyle name="Currency 5 7 2 2 6" xfId="27069" xr:uid="{B6477643-C4BA-4A97-9E08-076CC5D2B18E}"/>
    <cellStyle name="Currency 5 7 2 2 7" xfId="41953" xr:uid="{2585667D-4C86-45FA-B4BE-4687642191A2}"/>
    <cellStyle name="Currency 5 7 2 3" xfId="8244" xr:uid="{E2533E85-4F41-4C1A-B050-1EF2EBE63590}"/>
    <cellStyle name="Currency 5 7 2 3 2" xfId="11666" xr:uid="{6B3C552E-AD3D-47C7-BDB3-81FAB64E56C4}"/>
    <cellStyle name="Currency 5 7 2 3 2 2" xfId="25356" xr:uid="{A3670645-AB24-4C5C-BFCE-C4A582FC1D7A}"/>
    <cellStyle name="Currency 5 7 2 3 2 2 2" xfId="39048" xr:uid="{50A3C658-9291-4554-B16C-2D45E32BD94A}"/>
    <cellStyle name="Currency 5 7 2 3 2 2 3" xfId="53932" xr:uid="{66D976D5-0B59-4E68-BD09-1DC928DDB525}"/>
    <cellStyle name="Currency 5 7 2 3 2 3" xfId="18512" xr:uid="{3C317A7E-553F-46DA-A637-7FF3E72D3AB5}"/>
    <cellStyle name="Currency 5 7 2 3 2 4" xfId="32202" xr:uid="{B14F08C5-310D-45D3-B0A6-97E772EB0295}"/>
    <cellStyle name="Currency 5 7 2 3 2 5" xfId="47086" xr:uid="{CF42E8E4-FA80-4885-993F-53C9A1B512CD}"/>
    <cellStyle name="Currency 5 7 2 3 3" xfId="21934" xr:uid="{D87AF2C0-E6D4-4A95-AE1E-2D8DEBCAFB21}"/>
    <cellStyle name="Currency 5 7 2 3 3 2" xfId="35626" xr:uid="{41273C44-B98D-4841-AB94-D645142B5C01}"/>
    <cellStyle name="Currency 5 7 2 3 3 3" xfId="50510" xr:uid="{EA718F37-BC15-46D9-8272-8F7E319C3F0D}"/>
    <cellStyle name="Currency 5 7 2 3 4" xfId="15090" xr:uid="{D058904A-9D94-4F79-9CBC-4323B89251D8}"/>
    <cellStyle name="Currency 5 7 2 3 5" xfId="28780" xr:uid="{F4D841FF-B91C-49F5-AC44-9E92CC763F64}"/>
    <cellStyle name="Currency 5 7 2 3 6" xfId="43664" xr:uid="{A2552F0B-4CB5-4A7F-A8EB-1F2F33811035}"/>
    <cellStyle name="Currency 5 7 2 4" xfId="9954" xr:uid="{C389D225-2A3C-4D21-9A2A-0FE19B861C68}"/>
    <cellStyle name="Currency 5 7 2 4 2" xfId="23644" xr:uid="{AB745131-ADDA-4B9A-8EE8-B99B9CB08FE1}"/>
    <cellStyle name="Currency 5 7 2 4 2 2" xfId="37336" xr:uid="{FF3843FF-3ED3-4E1F-B6DB-46964D451CFB}"/>
    <cellStyle name="Currency 5 7 2 4 2 3" xfId="52220" xr:uid="{35AA468E-FE72-4AD7-8400-EC72C2D8F0F9}"/>
    <cellStyle name="Currency 5 7 2 4 3" xfId="16800" xr:uid="{827FDB58-EEC7-48EA-90A9-15507836D7C0}"/>
    <cellStyle name="Currency 5 7 2 4 4" xfId="30490" xr:uid="{25598E96-75CC-4C45-978C-3E86411825E1}"/>
    <cellStyle name="Currency 5 7 2 4 5" xfId="45374" xr:uid="{CB48186F-C996-4C46-84A4-65F4A9126775}"/>
    <cellStyle name="Currency 5 7 2 5" xfId="20222" xr:uid="{58B45055-F079-4755-BD57-FAA4CAB1DA2A}"/>
    <cellStyle name="Currency 5 7 2 5 2" xfId="33914" xr:uid="{D6C7A665-87D1-4873-84C3-18A5937B6E00}"/>
    <cellStyle name="Currency 5 7 2 5 3" xfId="48798" xr:uid="{212CE960-FC51-43C5-B6A2-C5EC8A2FB324}"/>
    <cellStyle name="Currency 5 7 2 6" xfId="13378" xr:uid="{4983C7EA-8F94-4165-97F0-5AD86C0BFCC2}"/>
    <cellStyle name="Currency 5 7 2 7" xfId="27068" xr:uid="{D5B7A6E9-EF26-4EDE-AC19-4B9FDC5E8F9A}"/>
    <cellStyle name="Currency 5 7 2 8" xfId="41952" xr:uid="{D5A24EF9-C322-47E1-94E2-F8B312A1FFD1}"/>
    <cellStyle name="Currency 5 7 3" xfId="6533" xr:uid="{ACF32DDD-15EE-4602-8D79-F2D3E9EF78E6}"/>
    <cellStyle name="Currency 5 7 3 2" xfId="8246" xr:uid="{25EC77DD-6BEF-44E0-9944-0D8BB2E4778E}"/>
    <cellStyle name="Currency 5 7 3 2 2" xfId="11668" xr:uid="{73615C86-6290-4502-8552-1DA01DEEC614}"/>
    <cellStyle name="Currency 5 7 3 2 2 2" xfId="25358" xr:uid="{C1D4061E-7782-44B4-AA6D-60C3B0717C0F}"/>
    <cellStyle name="Currency 5 7 3 2 2 2 2" xfId="39050" xr:uid="{545DB990-B3C6-4882-B6C6-9F012B06595F}"/>
    <cellStyle name="Currency 5 7 3 2 2 2 3" xfId="53934" xr:uid="{C4CB0454-0F9A-41A2-91E8-6EC1A9924AFB}"/>
    <cellStyle name="Currency 5 7 3 2 2 3" xfId="18514" xr:uid="{2A45682A-46D0-49D8-A472-44E2F8850644}"/>
    <cellStyle name="Currency 5 7 3 2 2 4" xfId="32204" xr:uid="{1BE88A1C-3785-4278-AB11-233317B2D2DF}"/>
    <cellStyle name="Currency 5 7 3 2 2 5" xfId="47088" xr:uid="{6CFAC6A7-4564-4F1D-86FB-1C60978DB01E}"/>
    <cellStyle name="Currency 5 7 3 2 3" xfId="21936" xr:uid="{66D01094-B686-46B6-A8DD-D024E3742F26}"/>
    <cellStyle name="Currency 5 7 3 2 3 2" xfId="35628" xr:uid="{30F16795-D011-4CF8-A220-AFC22C5C1950}"/>
    <cellStyle name="Currency 5 7 3 2 3 3" xfId="50512" xr:uid="{1265D731-414E-461A-AD5C-119E6C3FA2E0}"/>
    <cellStyle name="Currency 5 7 3 2 4" xfId="15092" xr:uid="{E8982B2A-B36C-4D2D-AA24-0D5DA1478778}"/>
    <cellStyle name="Currency 5 7 3 2 5" xfId="28782" xr:uid="{6728F778-5C4F-4999-82E7-AC5A5A72E019}"/>
    <cellStyle name="Currency 5 7 3 2 6" xfId="43666" xr:uid="{F8536816-2FA6-45C1-85EF-EE571D63856F}"/>
    <cellStyle name="Currency 5 7 3 3" xfId="9956" xr:uid="{432FBF5D-B01A-43B9-BA6F-2B5EB18D1F07}"/>
    <cellStyle name="Currency 5 7 3 3 2" xfId="23646" xr:uid="{0CC5EFC1-14D0-45F7-B2A5-B82814E43A36}"/>
    <cellStyle name="Currency 5 7 3 3 2 2" xfId="37338" xr:uid="{289266F3-C56E-4D18-9D8A-DED1770FE1D7}"/>
    <cellStyle name="Currency 5 7 3 3 2 3" xfId="52222" xr:uid="{FCDF5C6A-E97B-4B67-A0D1-59339CD54357}"/>
    <cellStyle name="Currency 5 7 3 3 3" xfId="16802" xr:uid="{D29FD322-CAF5-41F8-94EB-BDCE5A6481F9}"/>
    <cellStyle name="Currency 5 7 3 3 4" xfId="30492" xr:uid="{44527B96-60A8-416F-BFA9-3E20DE67B058}"/>
    <cellStyle name="Currency 5 7 3 3 5" xfId="45376" xr:uid="{0D494B09-EDA7-4CDE-8A1B-FCC8ED72C0A2}"/>
    <cellStyle name="Currency 5 7 3 4" xfId="20224" xr:uid="{12A73870-AE34-47EE-BC95-4279B1F14E98}"/>
    <cellStyle name="Currency 5 7 3 4 2" xfId="33916" xr:uid="{FAD477D7-8B37-4472-BC1A-BC8FA5938793}"/>
    <cellStyle name="Currency 5 7 3 4 3" xfId="48800" xr:uid="{8FFDA123-7962-4453-B600-FBC57C83A874}"/>
    <cellStyle name="Currency 5 7 3 5" xfId="13380" xr:uid="{68AB050F-796D-4CF5-8569-777E445B1A80}"/>
    <cellStyle name="Currency 5 7 3 6" xfId="27070" xr:uid="{6F4A467E-E2DB-46B6-B74B-1F428E416106}"/>
    <cellStyle name="Currency 5 7 3 7" xfId="41954" xr:uid="{3239578F-B6C0-44D5-99D1-5A91F34B791A}"/>
    <cellStyle name="Currency 5 7 4" xfId="6534" xr:uid="{121A0D09-163A-4294-A874-F7DB64893D73}"/>
    <cellStyle name="Currency 5 7 4 2" xfId="8247" xr:uid="{4813D8B2-E19A-4737-ACE2-C6D14DC30A46}"/>
    <cellStyle name="Currency 5 7 4 2 2" xfId="11669" xr:uid="{CCCE9233-852C-4F91-80D6-3BF770B6EB40}"/>
    <cellStyle name="Currency 5 7 4 2 2 2" xfId="25359" xr:uid="{1B3D85B6-D88B-41ED-8D46-614CB7A6FADE}"/>
    <cellStyle name="Currency 5 7 4 2 2 2 2" xfId="39051" xr:uid="{C2957551-D527-4A59-A217-C8222E441BE6}"/>
    <cellStyle name="Currency 5 7 4 2 2 2 3" xfId="53935" xr:uid="{C5EACAE0-8872-4EB4-A189-AE9A5295A6F9}"/>
    <cellStyle name="Currency 5 7 4 2 2 3" xfId="18515" xr:uid="{A4AA0508-88FC-495A-B93D-66996E540388}"/>
    <cellStyle name="Currency 5 7 4 2 2 4" xfId="32205" xr:uid="{45A933F6-0375-4589-907A-F6D9D151DB82}"/>
    <cellStyle name="Currency 5 7 4 2 2 5" xfId="47089" xr:uid="{3D860442-BFA3-47F3-88FC-A601D9D48E2D}"/>
    <cellStyle name="Currency 5 7 4 2 3" xfId="21937" xr:uid="{EC08A244-7D64-4191-8A26-E84476206354}"/>
    <cellStyle name="Currency 5 7 4 2 3 2" xfId="35629" xr:uid="{FF4DCB49-EC7A-4D82-ADC3-5BD139F2E290}"/>
    <cellStyle name="Currency 5 7 4 2 3 3" xfId="50513" xr:uid="{C3692480-EED8-4E20-846F-82BE652D1FF9}"/>
    <cellStyle name="Currency 5 7 4 2 4" xfId="15093" xr:uid="{DD05D6A5-8F83-404E-815B-6A15D6EFE026}"/>
    <cellStyle name="Currency 5 7 4 2 5" xfId="28783" xr:uid="{9FFEE2B5-ECFF-40BE-9BF5-D3A609549341}"/>
    <cellStyle name="Currency 5 7 4 2 6" xfId="43667" xr:uid="{F7D7E491-AEF9-4DEC-BD48-A5699CEF5A5E}"/>
    <cellStyle name="Currency 5 7 4 3" xfId="9957" xr:uid="{DF2D4D2B-AF6D-4777-A3F0-B5D2460EE06F}"/>
    <cellStyle name="Currency 5 7 4 3 2" xfId="23647" xr:uid="{9EBCCB2A-3592-4A77-B055-DBFEC2B30240}"/>
    <cellStyle name="Currency 5 7 4 3 2 2" xfId="37339" xr:uid="{35D1825D-7DD2-4CFF-AEB2-7516AE30ED91}"/>
    <cellStyle name="Currency 5 7 4 3 2 3" xfId="52223" xr:uid="{A6865C53-3A7B-4172-A9E0-1B7C51FC5118}"/>
    <cellStyle name="Currency 5 7 4 3 3" xfId="16803" xr:uid="{7D921731-371B-4F79-A9E2-138707F85BEF}"/>
    <cellStyle name="Currency 5 7 4 3 4" xfId="30493" xr:uid="{B3F15FE3-7067-4F8E-9435-8290342C721B}"/>
    <cellStyle name="Currency 5 7 4 3 5" xfId="45377" xr:uid="{2DF151A2-3CC6-42DD-959E-79ECB83ED285}"/>
    <cellStyle name="Currency 5 7 4 4" xfId="20225" xr:uid="{6B3ABC5D-AB58-40A1-A8E8-08C8F8D0E584}"/>
    <cellStyle name="Currency 5 7 4 4 2" xfId="33917" xr:uid="{84A01232-BD85-441A-9BDD-CE9B386479FC}"/>
    <cellStyle name="Currency 5 7 4 4 3" xfId="48801" xr:uid="{C7954E2B-C335-4B58-94BA-692871368F42}"/>
    <cellStyle name="Currency 5 7 4 5" xfId="13381" xr:uid="{584948B2-B0DA-4280-AF6A-C9E6F383E5C5}"/>
    <cellStyle name="Currency 5 7 4 6" xfId="27071" xr:uid="{08BB0554-14CB-44BB-99F9-D684F632B949}"/>
    <cellStyle name="Currency 5 7 4 7" xfId="41955" xr:uid="{38F6EAC7-BF20-4038-9BD9-30909CE6E1D1}"/>
    <cellStyle name="Currency 5 7 5" xfId="8243" xr:uid="{07DB4FFB-D74D-4085-87E9-A0D2CF4CD23B}"/>
    <cellStyle name="Currency 5 7 5 2" xfId="11665" xr:uid="{0CA41CF4-01B1-471B-8CB1-DC7BBDB621F7}"/>
    <cellStyle name="Currency 5 7 5 2 2" xfId="25355" xr:uid="{A108079F-4145-4ECF-AD87-8E215394320E}"/>
    <cellStyle name="Currency 5 7 5 2 2 2" xfId="39047" xr:uid="{AB9A0C48-B9E2-40AA-970C-04E0F3E294DD}"/>
    <cellStyle name="Currency 5 7 5 2 2 3" xfId="53931" xr:uid="{E216909E-EFA8-4727-96FF-4CA1F62C6474}"/>
    <cellStyle name="Currency 5 7 5 2 3" xfId="18511" xr:uid="{A9C567DF-922C-4B49-A3DC-017A4F2A0FA4}"/>
    <cellStyle name="Currency 5 7 5 2 4" xfId="32201" xr:uid="{80FCAA7F-3D98-4F67-AAA0-1BF42A2EDDDD}"/>
    <cellStyle name="Currency 5 7 5 2 5" xfId="47085" xr:uid="{75207F1E-EDB6-4869-89D5-CA6ABDBCDABA}"/>
    <cellStyle name="Currency 5 7 5 3" xfId="21933" xr:uid="{2CA39DE1-BC79-4B02-97F7-E2DE852357FD}"/>
    <cellStyle name="Currency 5 7 5 3 2" xfId="35625" xr:uid="{BDAC9C13-58A9-45D5-BD4E-9793E17DE6DC}"/>
    <cellStyle name="Currency 5 7 5 3 3" xfId="50509" xr:uid="{95408D65-6638-4B2E-9A06-0E6ADB7B084F}"/>
    <cellStyle name="Currency 5 7 5 4" xfId="15089" xr:uid="{C8D4B461-EAB7-42F7-9619-3F51977B2CE1}"/>
    <cellStyle name="Currency 5 7 5 5" xfId="28779" xr:uid="{2A10D9AB-B408-4B9D-90F6-B27200CB4190}"/>
    <cellStyle name="Currency 5 7 5 6" xfId="43663" xr:uid="{0DA57169-E32F-4239-8015-E8D0ED790C6C}"/>
    <cellStyle name="Currency 5 7 6" xfId="9953" xr:uid="{47BF3275-9298-47B9-A648-089008871F48}"/>
    <cellStyle name="Currency 5 7 6 2" xfId="23643" xr:uid="{C2B07A3E-07F7-4D76-B67C-643FDCD17796}"/>
    <cellStyle name="Currency 5 7 6 2 2" xfId="37335" xr:uid="{2611A3FA-8E42-476A-8743-73EEA425260F}"/>
    <cellStyle name="Currency 5 7 6 2 3" xfId="52219" xr:uid="{00D21B3B-09F5-40D2-B1E4-D56D4585CFC4}"/>
    <cellStyle name="Currency 5 7 6 3" xfId="16799" xr:uid="{3784A0EB-1114-4BB9-9FB6-65376EC2FEF1}"/>
    <cellStyle name="Currency 5 7 6 4" xfId="30489" xr:uid="{391BF649-3721-4FCE-A364-44782FF14A1B}"/>
    <cellStyle name="Currency 5 7 6 5" xfId="45373" xr:uid="{29490736-3AB1-4ECD-BBF2-54387B6670C3}"/>
    <cellStyle name="Currency 5 7 7" xfId="20221" xr:uid="{8DA5DEE5-6E4C-49FC-9950-9E6683C01EE7}"/>
    <cellStyle name="Currency 5 7 7 2" xfId="33913" xr:uid="{00498623-19BE-4960-B042-FF579313A666}"/>
    <cellStyle name="Currency 5 7 7 3" xfId="48797" xr:uid="{06347949-2BC8-4A2A-A981-F21BEED28F9E}"/>
    <cellStyle name="Currency 5 7 8" xfId="13377" xr:uid="{53A5DA0A-FA33-4808-BBDE-05B833199E6D}"/>
    <cellStyle name="Currency 5 7 9" xfId="27067" xr:uid="{730036C2-0917-46F4-A6A4-5DB495F07E5E}"/>
    <cellStyle name="Currency 5 8" xfId="6535" xr:uid="{2C9AD119-BEEA-49A7-87D0-704B78D851DA}"/>
    <cellStyle name="Currency 5 8 10" xfId="41956" xr:uid="{3AD1425A-F372-4781-AA48-7DDFC23C24AF}"/>
    <cellStyle name="Currency 5 8 2" xfId="6536" xr:uid="{18DB52FC-3A9C-4E00-8D6E-73D6B062D863}"/>
    <cellStyle name="Currency 5 8 2 2" xfId="6537" xr:uid="{B098BC2D-C98D-4CC4-9758-7BF781A3908F}"/>
    <cellStyle name="Currency 5 8 2 2 2" xfId="8250" xr:uid="{DD2DD9D9-F16C-495F-AC31-DFF56F06328B}"/>
    <cellStyle name="Currency 5 8 2 2 2 2" xfId="11672" xr:uid="{349ED496-54E9-42DD-BD8A-5040E634D70F}"/>
    <cellStyle name="Currency 5 8 2 2 2 2 2" xfId="25362" xr:uid="{0EADB457-AB06-444B-B478-B5119A9256E7}"/>
    <cellStyle name="Currency 5 8 2 2 2 2 2 2" xfId="39054" xr:uid="{FBE2BC2C-BAD1-4782-AD64-CD9573257B1D}"/>
    <cellStyle name="Currency 5 8 2 2 2 2 2 3" xfId="53938" xr:uid="{4D14DB67-128B-4B9F-9DE4-B57A95905FF5}"/>
    <cellStyle name="Currency 5 8 2 2 2 2 3" xfId="18518" xr:uid="{6AB92B08-1F70-4B44-A518-CA07C78A5A67}"/>
    <cellStyle name="Currency 5 8 2 2 2 2 4" xfId="32208" xr:uid="{BEEA845F-8137-4356-BF86-545DD88E3B29}"/>
    <cellStyle name="Currency 5 8 2 2 2 2 5" xfId="47092" xr:uid="{9B1E39BA-8D5F-4542-8032-9F053222C150}"/>
    <cellStyle name="Currency 5 8 2 2 2 3" xfId="21940" xr:uid="{1C165C2A-B54D-4DEB-A47D-EC1F1E810C23}"/>
    <cellStyle name="Currency 5 8 2 2 2 3 2" xfId="35632" xr:uid="{0D437027-1E33-4DC6-BB01-EB9D7DC7B99F}"/>
    <cellStyle name="Currency 5 8 2 2 2 3 3" xfId="50516" xr:uid="{F7347435-9E36-4A8C-A4B7-8B1CB1E9BCBE}"/>
    <cellStyle name="Currency 5 8 2 2 2 4" xfId="15096" xr:uid="{6B4E8C18-862E-4BD4-855B-A5BBF69C56C4}"/>
    <cellStyle name="Currency 5 8 2 2 2 5" xfId="28786" xr:uid="{B1E29A92-80B7-4A36-8991-BAB3C13BE802}"/>
    <cellStyle name="Currency 5 8 2 2 2 6" xfId="43670" xr:uid="{89584D9E-FCCA-4E89-A5F9-FFEF4A230C6D}"/>
    <cellStyle name="Currency 5 8 2 2 3" xfId="9960" xr:uid="{72DEF180-9B62-47F6-8B64-4BFDDD5E8176}"/>
    <cellStyle name="Currency 5 8 2 2 3 2" xfId="23650" xr:uid="{F3E5ACE6-C8B1-4C93-898D-CF655D6347A9}"/>
    <cellStyle name="Currency 5 8 2 2 3 2 2" xfId="37342" xr:uid="{8705BF40-608E-419C-83B3-A525AA9E12DB}"/>
    <cellStyle name="Currency 5 8 2 2 3 2 3" xfId="52226" xr:uid="{FECEA81B-735F-4B17-8ED6-1DEDFA5AB1CD}"/>
    <cellStyle name="Currency 5 8 2 2 3 3" xfId="16806" xr:uid="{C79293A3-C68E-4214-8A87-B8F3B99F9DB9}"/>
    <cellStyle name="Currency 5 8 2 2 3 4" xfId="30496" xr:uid="{9B84A50A-3792-4CDC-843A-568A91269994}"/>
    <cellStyle name="Currency 5 8 2 2 3 5" xfId="45380" xr:uid="{8768F86F-426F-413D-A3CA-59D0B5F60268}"/>
    <cellStyle name="Currency 5 8 2 2 4" xfId="20228" xr:uid="{9EC78D9B-9078-4F52-B9C2-C748B34628B8}"/>
    <cellStyle name="Currency 5 8 2 2 4 2" xfId="33920" xr:uid="{5FA64964-C47C-48E4-B0BB-8E16635861C3}"/>
    <cellStyle name="Currency 5 8 2 2 4 3" xfId="48804" xr:uid="{66C64145-9DA5-4260-AD5B-0989520945A4}"/>
    <cellStyle name="Currency 5 8 2 2 5" xfId="13384" xr:uid="{71C34E21-2E72-42E1-88B8-194B5DAF3C08}"/>
    <cellStyle name="Currency 5 8 2 2 6" xfId="27074" xr:uid="{8C7E1165-1B37-4162-B68B-2B72FC113D05}"/>
    <cellStyle name="Currency 5 8 2 2 7" xfId="41958" xr:uid="{29ECCCBB-325F-4992-AD96-E442FDE96734}"/>
    <cellStyle name="Currency 5 8 2 3" xfId="8249" xr:uid="{C1B3B2FF-2BC6-42BB-85D1-F3C3A99B208B}"/>
    <cellStyle name="Currency 5 8 2 3 2" xfId="11671" xr:uid="{50E042C1-52BA-46DF-B8C4-D291CCDF4A15}"/>
    <cellStyle name="Currency 5 8 2 3 2 2" xfId="25361" xr:uid="{C4A6CC8B-5466-4829-8A2D-92D5A299C8BF}"/>
    <cellStyle name="Currency 5 8 2 3 2 2 2" xfId="39053" xr:uid="{0C1B67D4-515F-48A1-85DE-44C40A988080}"/>
    <cellStyle name="Currency 5 8 2 3 2 2 3" xfId="53937" xr:uid="{AEB0D90F-7975-4425-93F0-357227566338}"/>
    <cellStyle name="Currency 5 8 2 3 2 3" xfId="18517" xr:uid="{54905BE2-D4CA-4CCA-B826-305A92589EFE}"/>
    <cellStyle name="Currency 5 8 2 3 2 4" xfId="32207" xr:uid="{8AD40A5C-FAC0-4C72-8D10-680CDEA2A6B0}"/>
    <cellStyle name="Currency 5 8 2 3 2 5" xfId="47091" xr:uid="{B0F41EB1-7D80-42D4-8F35-D08D5574A4D9}"/>
    <cellStyle name="Currency 5 8 2 3 3" xfId="21939" xr:uid="{F48C93CE-19B5-417F-9E0C-C128C2B665BA}"/>
    <cellStyle name="Currency 5 8 2 3 3 2" xfId="35631" xr:uid="{B4B6A1F6-3E3D-429D-85CD-DEB3968D131B}"/>
    <cellStyle name="Currency 5 8 2 3 3 3" xfId="50515" xr:uid="{82DE072F-6BFF-46E9-A26C-09163860D115}"/>
    <cellStyle name="Currency 5 8 2 3 4" xfId="15095" xr:uid="{2120C416-356F-48B6-9E61-99DE5AF55E40}"/>
    <cellStyle name="Currency 5 8 2 3 5" xfId="28785" xr:uid="{727F39F2-F5A5-4073-8918-38A7DA9CC7D3}"/>
    <cellStyle name="Currency 5 8 2 3 6" xfId="43669" xr:uid="{D01E2FA7-4E0E-44E1-98A9-282DFE853DB1}"/>
    <cellStyle name="Currency 5 8 2 4" xfId="9959" xr:uid="{1D48869B-C525-4B37-815A-59C57BE1B306}"/>
    <cellStyle name="Currency 5 8 2 4 2" xfId="23649" xr:uid="{EA6BAD9A-DD62-4E7D-885D-7C4B16B91A48}"/>
    <cellStyle name="Currency 5 8 2 4 2 2" xfId="37341" xr:uid="{55DDED9E-4864-4861-B2C1-3856071B519B}"/>
    <cellStyle name="Currency 5 8 2 4 2 3" xfId="52225" xr:uid="{C4A25B5A-FE24-4E4B-9359-258FAE461746}"/>
    <cellStyle name="Currency 5 8 2 4 3" xfId="16805" xr:uid="{2E582DC6-55A4-4DA7-BF47-978C63A8D5AD}"/>
    <cellStyle name="Currency 5 8 2 4 4" xfId="30495" xr:uid="{5F6A03A1-923E-4469-B6AA-71776A57DFC9}"/>
    <cellStyle name="Currency 5 8 2 4 5" xfId="45379" xr:uid="{E73E00E1-CD5C-4C22-9A51-A6C9B8D45124}"/>
    <cellStyle name="Currency 5 8 2 5" xfId="20227" xr:uid="{6865B127-D90C-4C02-8005-69DD2CADABFA}"/>
    <cellStyle name="Currency 5 8 2 5 2" xfId="33919" xr:uid="{5F51A144-55DA-479C-B0F2-EE6E7AD017BA}"/>
    <cellStyle name="Currency 5 8 2 5 3" xfId="48803" xr:uid="{106EBE89-251B-4EDB-B1F2-8A9E70CB6F69}"/>
    <cellStyle name="Currency 5 8 2 6" xfId="13383" xr:uid="{0DE3270B-2538-48B8-B39F-F9A79DFEF1D0}"/>
    <cellStyle name="Currency 5 8 2 7" xfId="27073" xr:uid="{E974C453-3A0F-463D-9AD4-7305F0B413E7}"/>
    <cellStyle name="Currency 5 8 2 8" xfId="41957" xr:uid="{8E7E92DD-7520-4907-BC91-807E386DEF06}"/>
    <cellStyle name="Currency 5 8 3" xfId="6538" xr:uid="{65A79E87-F2A3-4186-BEE3-47E8307856B1}"/>
    <cellStyle name="Currency 5 8 3 2" xfId="8251" xr:uid="{5A7AA474-ECFD-41F6-9B02-F7D0439D2191}"/>
    <cellStyle name="Currency 5 8 3 2 2" xfId="11673" xr:uid="{EF506024-33E4-4294-9A27-C7A387E8ACAA}"/>
    <cellStyle name="Currency 5 8 3 2 2 2" xfId="25363" xr:uid="{81636AEA-83E1-4C3D-929E-2E06453E1CE6}"/>
    <cellStyle name="Currency 5 8 3 2 2 2 2" xfId="39055" xr:uid="{4EAC65A6-1CFE-4A74-9E53-3E4E74DF58D6}"/>
    <cellStyle name="Currency 5 8 3 2 2 2 3" xfId="53939" xr:uid="{E3A3CAD6-4B4B-4275-BCD2-C0F726AB1AE5}"/>
    <cellStyle name="Currency 5 8 3 2 2 3" xfId="18519" xr:uid="{6C7A93BA-9AF0-4E05-8D4A-62C693219F00}"/>
    <cellStyle name="Currency 5 8 3 2 2 4" xfId="32209" xr:uid="{A089DA10-F1E7-4DF1-87C3-823BAED03A7B}"/>
    <cellStyle name="Currency 5 8 3 2 2 5" xfId="47093" xr:uid="{FAF8C1FE-E0F3-4241-8B18-402ACCE58699}"/>
    <cellStyle name="Currency 5 8 3 2 3" xfId="21941" xr:uid="{C0D3129F-33B4-4811-B81C-807FD0E0C8AF}"/>
    <cellStyle name="Currency 5 8 3 2 3 2" xfId="35633" xr:uid="{B3C4708D-7C4A-482D-BD7B-B783AD12D4B2}"/>
    <cellStyle name="Currency 5 8 3 2 3 3" xfId="50517" xr:uid="{A1F742FC-0619-4609-A2BE-B67FDBC88FA2}"/>
    <cellStyle name="Currency 5 8 3 2 4" xfId="15097" xr:uid="{5C3656EC-7199-4473-A70C-6F9B1B81B09B}"/>
    <cellStyle name="Currency 5 8 3 2 5" xfId="28787" xr:uid="{B798F836-CDD5-43A9-A376-9F207AE770F2}"/>
    <cellStyle name="Currency 5 8 3 2 6" xfId="43671" xr:uid="{C75510FC-6B8A-4F34-A5A9-2044F63C9176}"/>
    <cellStyle name="Currency 5 8 3 3" xfId="9961" xr:uid="{95EC8C27-6734-4A7C-9108-EBC224AC4047}"/>
    <cellStyle name="Currency 5 8 3 3 2" xfId="23651" xr:uid="{BDE90D70-9D8C-4989-A00A-5F48E5076E5E}"/>
    <cellStyle name="Currency 5 8 3 3 2 2" xfId="37343" xr:uid="{75B23BC5-955F-499B-8C34-8FB77FA8BDB3}"/>
    <cellStyle name="Currency 5 8 3 3 2 3" xfId="52227" xr:uid="{D94D6D46-78EE-426F-8B93-735C04593D64}"/>
    <cellStyle name="Currency 5 8 3 3 3" xfId="16807" xr:uid="{E17F44E8-43D2-49F7-9897-B7DC13ED520D}"/>
    <cellStyle name="Currency 5 8 3 3 4" xfId="30497" xr:uid="{348F0721-C434-4FE3-9564-97FA0592D329}"/>
    <cellStyle name="Currency 5 8 3 3 5" xfId="45381" xr:uid="{580632AD-B585-4383-B6C1-F24833130FEB}"/>
    <cellStyle name="Currency 5 8 3 4" xfId="20229" xr:uid="{B8BB2F79-BFA7-4F61-89F3-BE7129A47B9F}"/>
    <cellStyle name="Currency 5 8 3 4 2" xfId="33921" xr:uid="{1FCCF365-F1C0-40E8-9993-D7DEBE98570D}"/>
    <cellStyle name="Currency 5 8 3 4 3" xfId="48805" xr:uid="{04D0D7BD-EC63-4B76-84FD-2E1448044E2A}"/>
    <cellStyle name="Currency 5 8 3 5" xfId="13385" xr:uid="{AACBEC18-1280-469D-9962-FD9CA1E8A027}"/>
    <cellStyle name="Currency 5 8 3 6" xfId="27075" xr:uid="{D90F08C8-74DC-4982-ADA7-8D6DFF032A9F}"/>
    <cellStyle name="Currency 5 8 3 7" xfId="41959" xr:uid="{1439D633-860F-4334-8134-EC4A4EDABC68}"/>
    <cellStyle name="Currency 5 8 4" xfId="6539" xr:uid="{DC2AFC3E-C749-4D4D-A093-079A93B5CA29}"/>
    <cellStyle name="Currency 5 8 4 2" xfId="8252" xr:uid="{CF82BAC9-BC4F-47AA-B54E-457036F12166}"/>
    <cellStyle name="Currency 5 8 4 2 2" xfId="11674" xr:uid="{3A60F53A-07C4-4DD9-A2EC-828159B89343}"/>
    <cellStyle name="Currency 5 8 4 2 2 2" xfId="25364" xr:uid="{87FAC379-E0FE-4289-9750-6CF77C5DCD7C}"/>
    <cellStyle name="Currency 5 8 4 2 2 2 2" xfId="39056" xr:uid="{0B47B1E7-B645-42DA-88C7-929D16EFDB21}"/>
    <cellStyle name="Currency 5 8 4 2 2 2 3" xfId="53940" xr:uid="{ABBBB197-F4FF-40E2-8D13-E9B7CA626817}"/>
    <cellStyle name="Currency 5 8 4 2 2 3" xfId="18520" xr:uid="{4513DF86-5A17-4252-A81F-69F4157D37B4}"/>
    <cellStyle name="Currency 5 8 4 2 2 4" xfId="32210" xr:uid="{6E86B5B1-626E-45B1-B039-1D85A19BBEDE}"/>
    <cellStyle name="Currency 5 8 4 2 2 5" xfId="47094" xr:uid="{C8608F50-A108-4F2F-9372-B31F3AF22141}"/>
    <cellStyle name="Currency 5 8 4 2 3" xfId="21942" xr:uid="{31EB2FA5-1E55-4703-BE50-1402CC558197}"/>
    <cellStyle name="Currency 5 8 4 2 3 2" xfId="35634" xr:uid="{0628115E-AB04-4AD0-94B6-6DCCC8BB34BA}"/>
    <cellStyle name="Currency 5 8 4 2 3 3" xfId="50518" xr:uid="{A85C3A19-5C6D-4295-B862-F310A1ADF1DF}"/>
    <cellStyle name="Currency 5 8 4 2 4" xfId="15098" xr:uid="{3FAA509A-FCB8-4241-BFD7-2E32CFEEB964}"/>
    <cellStyle name="Currency 5 8 4 2 5" xfId="28788" xr:uid="{0679432D-C950-4078-8ECF-38A2E5DB0C74}"/>
    <cellStyle name="Currency 5 8 4 2 6" xfId="43672" xr:uid="{487DBDBB-16C7-463E-A1AB-28F2FA5740A2}"/>
    <cellStyle name="Currency 5 8 4 3" xfId="9962" xr:uid="{AF777669-A0EB-439D-83CF-582237FEAC6A}"/>
    <cellStyle name="Currency 5 8 4 3 2" xfId="23652" xr:uid="{7DBB3DCB-C025-4FCC-A9BA-6A24EA4F9AC8}"/>
    <cellStyle name="Currency 5 8 4 3 2 2" xfId="37344" xr:uid="{4E2901F7-0737-461F-A8C3-BED9626D4DE4}"/>
    <cellStyle name="Currency 5 8 4 3 2 3" xfId="52228" xr:uid="{F654748E-036A-495E-A934-EE80A3B6DD88}"/>
    <cellStyle name="Currency 5 8 4 3 3" xfId="16808" xr:uid="{EE26F635-DA77-4973-8647-A95D7A79856D}"/>
    <cellStyle name="Currency 5 8 4 3 4" xfId="30498" xr:uid="{42E06252-B2A0-4AD1-83AA-8D7998E13EAD}"/>
    <cellStyle name="Currency 5 8 4 3 5" xfId="45382" xr:uid="{10833006-D858-46D9-A868-EC6AA6E629DB}"/>
    <cellStyle name="Currency 5 8 4 4" xfId="20230" xr:uid="{73490366-93D9-453A-B6A3-28797C42CE57}"/>
    <cellStyle name="Currency 5 8 4 4 2" xfId="33922" xr:uid="{CDAB435E-74A3-41F0-A56B-74B6BD8FE673}"/>
    <cellStyle name="Currency 5 8 4 4 3" xfId="48806" xr:uid="{C88D62E0-3836-4AF1-BABD-F27CBC33F50E}"/>
    <cellStyle name="Currency 5 8 4 5" xfId="13386" xr:uid="{B6CE62B0-1A68-46C2-8651-8C044246320E}"/>
    <cellStyle name="Currency 5 8 4 6" xfId="27076" xr:uid="{21328612-D011-4B4A-8220-4D144A7DF905}"/>
    <cellStyle name="Currency 5 8 4 7" xfId="41960" xr:uid="{437E540E-95C7-4B32-917F-CF165473DBEC}"/>
    <cellStyle name="Currency 5 8 5" xfId="8248" xr:uid="{17A7FF16-7E8D-4D9E-B540-11F5F1275186}"/>
    <cellStyle name="Currency 5 8 5 2" xfId="11670" xr:uid="{18882581-37BE-4FF2-9BAB-91887953923C}"/>
    <cellStyle name="Currency 5 8 5 2 2" xfId="25360" xr:uid="{60502B7E-5529-474C-85DD-B43145D2B143}"/>
    <cellStyle name="Currency 5 8 5 2 2 2" xfId="39052" xr:uid="{81B32120-EF62-4D8F-B5A9-09A710D25577}"/>
    <cellStyle name="Currency 5 8 5 2 2 3" xfId="53936" xr:uid="{BA52A935-24E1-442A-90CB-94410F9AE22B}"/>
    <cellStyle name="Currency 5 8 5 2 3" xfId="18516" xr:uid="{277A6A1A-A479-4CE4-993A-D3F73990CD05}"/>
    <cellStyle name="Currency 5 8 5 2 4" xfId="32206" xr:uid="{BC14AA7B-772D-416A-8D47-E3F54DC33D18}"/>
    <cellStyle name="Currency 5 8 5 2 5" xfId="47090" xr:uid="{0E8C5FD8-F76F-4F87-85D2-75747742919F}"/>
    <cellStyle name="Currency 5 8 5 3" xfId="21938" xr:uid="{813E198E-DEFB-4206-AC81-FE92A7AB876F}"/>
    <cellStyle name="Currency 5 8 5 3 2" xfId="35630" xr:uid="{8BEB427D-0693-4ED5-B620-4B7D1AEA06A3}"/>
    <cellStyle name="Currency 5 8 5 3 3" xfId="50514" xr:uid="{FDA6DE0D-6FE7-4C30-8AF9-A4E324C1A00E}"/>
    <cellStyle name="Currency 5 8 5 4" xfId="15094" xr:uid="{F57EF230-AEB9-4B34-9A8F-98E651F26631}"/>
    <cellStyle name="Currency 5 8 5 5" xfId="28784" xr:uid="{404AC2A0-00CF-4246-9093-DA7E1FB3D84C}"/>
    <cellStyle name="Currency 5 8 5 6" xfId="43668" xr:uid="{E910511E-6E5A-45A0-8E72-4728324CED46}"/>
    <cellStyle name="Currency 5 8 6" xfId="9958" xr:uid="{4AA9C053-70FB-47AD-8A46-9B910714DE10}"/>
    <cellStyle name="Currency 5 8 6 2" xfId="23648" xr:uid="{382BD5C9-0C54-459E-97E5-5BD5C9EB91E0}"/>
    <cellStyle name="Currency 5 8 6 2 2" xfId="37340" xr:uid="{F2E2C285-5FBD-4612-958C-3F110C4F4F36}"/>
    <cellStyle name="Currency 5 8 6 2 3" xfId="52224" xr:uid="{889E9952-BBEF-4BAA-A161-2D59CD5A2E32}"/>
    <cellStyle name="Currency 5 8 6 3" xfId="16804" xr:uid="{FDA3F7A6-5656-441E-9850-DF8FECE3FCD9}"/>
    <cellStyle name="Currency 5 8 6 4" xfId="30494" xr:uid="{05CF02B0-F7F0-4BA3-BAE9-7598A69C0ABD}"/>
    <cellStyle name="Currency 5 8 6 5" xfId="45378" xr:uid="{8910CF87-1164-4770-85E8-54C6ED3B97EC}"/>
    <cellStyle name="Currency 5 8 7" xfId="20226" xr:uid="{AFBA86D0-F80D-43C1-98B3-9E0708D6802F}"/>
    <cellStyle name="Currency 5 8 7 2" xfId="33918" xr:uid="{E93D5F3F-7FB6-4521-8303-CA24C15F7B6A}"/>
    <cellStyle name="Currency 5 8 7 3" xfId="48802" xr:uid="{43E40027-0F8B-4DDF-8B36-4E2DE8E13CAC}"/>
    <cellStyle name="Currency 5 8 8" xfId="13382" xr:uid="{45B0BCFB-BA26-4779-A8F6-50D47B4A50DB}"/>
    <cellStyle name="Currency 5 8 9" xfId="27072" xr:uid="{A18A8F70-CD69-41C8-AE89-EDD112B5C69F}"/>
    <cellStyle name="Currency 5 9" xfId="6540" xr:uid="{8C6BFC44-AF2E-466B-ADCE-733991002A94}"/>
    <cellStyle name="Currency 5 9 2" xfId="6541" xr:uid="{A5D6AB6E-301F-4AF5-88C3-46BEB0C00797}"/>
    <cellStyle name="Currency 5 9 2 2" xfId="8254" xr:uid="{2A65A3B9-0016-4C49-A777-4AF3761C5047}"/>
    <cellStyle name="Currency 5 9 2 2 2" xfId="11676" xr:uid="{5453FD2B-F7D3-401E-BE62-B1B9B645B9F5}"/>
    <cellStyle name="Currency 5 9 2 2 2 2" xfId="25366" xr:uid="{E8AD7813-7BEA-41A1-BCE8-0D9FA3A7B947}"/>
    <cellStyle name="Currency 5 9 2 2 2 2 2" xfId="39058" xr:uid="{C3F38833-5655-45C6-BE05-64CF1FF31DC1}"/>
    <cellStyle name="Currency 5 9 2 2 2 2 3" xfId="53942" xr:uid="{8A9D968A-E6F7-4223-B3E6-7439D9EAC7C7}"/>
    <cellStyle name="Currency 5 9 2 2 2 3" xfId="18522" xr:uid="{4FFF254C-044D-40DF-91DF-7A61C7531AE2}"/>
    <cellStyle name="Currency 5 9 2 2 2 4" xfId="32212" xr:uid="{2C165860-A83B-4696-A4DE-2360D183D85B}"/>
    <cellStyle name="Currency 5 9 2 2 2 5" xfId="47096" xr:uid="{0774C01A-F833-481F-AEE4-5A1598F02D80}"/>
    <cellStyle name="Currency 5 9 2 2 3" xfId="21944" xr:uid="{97F62D89-AFF7-4236-A1AC-9111343F1AC3}"/>
    <cellStyle name="Currency 5 9 2 2 3 2" xfId="35636" xr:uid="{BB4FDE5C-3A10-4B22-BFC7-D5581527A091}"/>
    <cellStyle name="Currency 5 9 2 2 3 3" xfId="50520" xr:uid="{9D5D43BA-60F4-4E1A-9895-B75ECDC6C34A}"/>
    <cellStyle name="Currency 5 9 2 2 4" xfId="15100" xr:uid="{76FB2CAE-188D-481E-95F3-30D49B10E700}"/>
    <cellStyle name="Currency 5 9 2 2 5" xfId="28790" xr:uid="{C2CDAAF2-8676-4321-B331-BE2603FE88EB}"/>
    <cellStyle name="Currency 5 9 2 2 6" xfId="43674" xr:uid="{5D2A7951-9EA1-460C-902A-AE892DFFB9F7}"/>
    <cellStyle name="Currency 5 9 2 3" xfId="9964" xr:uid="{B0AB27D2-575D-4B6D-AC0D-0739B2CA84BF}"/>
    <cellStyle name="Currency 5 9 2 3 2" xfId="23654" xr:uid="{95A57BFC-FAC4-44DD-A6C6-2D19F9A0759C}"/>
    <cellStyle name="Currency 5 9 2 3 2 2" xfId="37346" xr:uid="{B3D7F45D-CD84-4656-8AE2-FE3712AAAB7C}"/>
    <cellStyle name="Currency 5 9 2 3 2 3" xfId="52230" xr:uid="{68A3274F-7811-41A0-A00B-95FD4697D66C}"/>
    <cellStyle name="Currency 5 9 2 3 3" xfId="16810" xr:uid="{326966D5-9EAB-4E5B-9B7F-1029D4AB81FB}"/>
    <cellStyle name="Currency 5 9 2 3 4" xfId="30500" xr:uid="{511AB0E8-0D89-49B1-8577-57BEA5540B69}"/>
    <cellStyle name="Currency 5 9 2 3 5" xfId="45384" xr:uid="{CE9CE359-F845-43EF-BB0C-6E32C8507AB5}"/>
    <cellStyle name="Currency 5 9 2 4" xfId="20232" xr:uid="{9F785CA0-87C3-4614-9B5D-0FEEE31A389B}"/>
    <cellStyle name="Currency 5 9 2 4 2" xfId="33924" xr:uid="{E5A49790-B171-4AA9-B68C-85600B84EBCF}"/>
    <cellStyle name="Currency 5 9 2 4 3" xfId="48808" xr:uid="{B8417FBE-20F0-4AA8-BBB5-275ABE0EAF26}"/>
    <cellStyle name="Currency 5 9 2 5" xfId="13388" xr:uid="{90DFE546-1E70-4523-97CF-618EF743714F}"/>
    <cellStyle name="Currency 5 9 2 6" xfId="27078" xr:uid="{175B411A-38BA-4AA3-9D40-94A7BC59944D}"/>
    <cellStyle name="Currency 5 9 2 7" xfId="41962" xr:uid="{7BCC9448-16A5-439A-B65D-1F13BDA034F0}"/>
    <cellStyle name="Currency 5 9 3" xfId="8253" xr:uid="{8FB1CBF5-1144-421C-A91B-081E1BF3D179}"/>
    <cellStyle name="Currency 5 9 3 2" xfId="11675" xr:uid="{E26A27BA-F01C-42E2-A824-B2D6454E9AB1}"/>
    <cellStyle name="Currency 5 9 3 2 2" xfId="25365" xr:uid="{343316D6-3550-4694-B8D0-F7755CE569D1}"/>
    <cellStyle name="Currency 5 9 3 2 2 2" xfId="39057" xr:uid="{3391E7EF-EB6E-4B44-8C1A-DCA2D2623ED5}"/>
    <cellStyle name="Currency 5 9 3 2 2 3" xfId="53941" xr:uid="{420C8C97-5035-4618-97A1-A9FA593BA9BB}"/>
    <cellStyle name="Currency 5 9 3 2 3" xfId="18521" xr:uid="{5ECE3287-4F8E-4E17-8A8D-EC2A3E19CEBE}"/>
    <cellStyle name="Currency 5 9 3 2 4" xfId="32211" xr:uid="{6B2625B3-08B4-4409-B1CD-9D6CC002627A}"/>
    <cellStyle name="Currency 5 9 3 2 5" xfId="47095" xr:uid="{A191CCF3-E5E7-43A0-A4C7-32DB2FB42BCD}"/>
    <cellStyle name="Currency 5 9 3 3" xfId="21943" xr:uid="{685C6A3D-ED67-4DF5-8EDB-6EB98480AD65}"/>
    <cellStyle name="Currency 5 9 3 3 2" xfId="35635" xr:uid="{E28C9B69-7EA5-4BAB-AE71-2FE5D7080FE1}"/>
    <cellStyle name="Currency 5 9 3 3 3" xfId="50519" xr:uid="{D298A571-7065-4936-BFFE-18DB50DAA3D6}"/>
    <cellStyle name="Currency 5 9 3 4" xfId="15099" xr:uid="{169D3D0F-15E6-4A26-91D2-58E2E817A1CF}"/>
    <cellStyle name="Currency 5 9 3 5" xfId="28789" xr:uid="{1C2820C6-BE37-42E0-8D45-89F8FB40A1B9}"/>
    <cellStyle name="Currency 5 9 3 6" xfId="43673" xr:uid="{FA4C316C-77EA-4F1E-80CE-BA31E41E7755}"/>
    <cellStyle name="Currency 5 9 4" xfId="9963" xr:uid="{9C6688A1-EACA-4770-8C12-45241F0CA0BE}"/>
    <cellStyle name="Currency 5 9 4 2" xfId="23653" xr:uid="{B853406B-AD3F-48F7-AAD6-80A012893082}"/>
    <cellStyle name="Currency 5 9 4 2 2" xfId="37345" xr:uid="{1C9AD5AD-0B23-4F24-BF04-49F386B80EBF}"/>
    <cellStyle name="Currency 5 9 4 2 3" xfId="52229" xr:uid="{9B6E6143-0516-46A9-80ED-C53C9C70C7EA}"/>
    <cellStyle name="Currency 5 9 4 3" xfId="16809" xr:uid="{0DCC1BF3-5366-485C-A2D0-EA37259A89E8}"/>
    <cellStyle name="Currency 5 9 4 4" xfId="30499" xr:uid="{0EA41CF1-4437-4E0A-9F66-483F3858B61B}"/>
    <cellStyle name="Currency 5 9 4 5" xfId="45383" xr:uid="{CC5417E8-0487-424B-A59C-C747EB754741}"/>
    <cellStyle name="Currency 5 9 5" xfId="20231" xr:uid="{51207C62-2C4C-4823-9404-287C3C64C6D9}"/>
    <cellStyle name="Currency 5 9 5 2" xfId="33923" xr:uid="{FB151C4C-C4B1-42BB-8A9A-576C36D7813E}"/>
    <cellStyle name="Currency 5 9 5 3" xfId="48807" xr:uid="{1602EBF2-6637-463A-A171-E4A850FD0E5E}"/>
    <cellStyle name="Currency 5 9 6" xfId="13387" xr:uid="{16FB966B-47B9-47E1-82F2-DC0B637B04A3}"/>
    <cellStyle name="Currency 5 9 7" xfId="27077" xr:uid="{0FD8A8EB-1F65-4BF9-BFAE-4DE942F3259B}"/>
    <cellStyle name="Currency 5 9 8" xfId="41961" xr:uid="{7F2D1C17-0F1B-4C1D-8C28-883643EF9E0C}"/>
    <cellStyle name="Currency 6" xfId="34" xr:uid="{44553509-219D-4C37-B30B-C69BFCB859C3}"/>
    <cellStyle name="Currency 6 2" xfId="247" xr:uid="{2EE24B27-859E-402C-BB93-2E01CC0216D1}"/>
    <cellStyle name="Currency 6 2 2" xfId="4653" xr:uid="{B117CEF6-75C9-416F-AD84-7CC078CD32D5}"/>
    <cellStyle name="Currency 6 3" xfId="4342" xr:uid="{186A2F84-EBD4-4829-8F9A-0F0ED9F2939A}"/>
    <cellStyle name="Currency 6 3 2" xfId="4457" xr:uid="{6AD88CBF-19C9-4560-BE7A-0EABB1FA553A}"/>
    <cellStyle name="Currency 6 3 3" xfId="4737" xr:uid="{90889CF2-C926-4866-A9F4-B470BCF1F158}"/>
    <cellStyle name="Currency 6 3 3 2" xfId="5332" xr:uid="{543307EB-CF73-4445-BC9F-4B8241554357}"/>
    <cellStyle name="Currency 6 3 3 2 2" xfId="41354" xr:uid="{06F3BB77-E574-4203-A39F-6D13C27E2E03}"/>
    <cellStyle name="Currency 6 3 3 2 3" xfId="5937" xr:uid="{8293752A-7C4F-4B87-983D-980EF362FF8C}"/>
    <cellStyle name="Currency 6 3 3 3" xfId="4779" xr:uid="{1CAE6B30-A719-4725-A40D-B0257B169319}"/>
    <cellStyle name="Currency 6 3 3 4" xfId="40802" xr:uid="{4FE28812-2C50-419B-8B7E-F3126B9A034E}"/>
    <cellStyle name="Currency 6 3 3 5" xfId="5393" xr:uid="{EF5A5958-D4BB-40DF-A616-2A4B87533C86}"/>
    <cellStyle name="Currency 6 3 4" xfId="4714" xr:uid="{2E32E6C5-AAFB-4CA8-8C80-D91B89F9D07C}"/>
    <cellStyle name="Currency 6 3 5" xfId="40749" xr:uid="{0EA9A5CF-492A-40E8-A345-601EB2E9B8F7}"/>
    <cellStyle name="Currency 6 3 6" xfId="5371" xr:uid="{89C2C2F9-8014-47A0-9826-4197F353672A}"/>
    <cellStyle name="Currency 6 4" xfId="4547" xr:uid="{39D4AD74-B59D-44F3-90B8-4B8592FD5DF5}"/>
    <cellStyle name="Currency 7" xfId="35" xr:uid="{DE4E78E7-AEB2-4C92-98B2-97FA7FDB03A1}"/>
    <cellStyle name="Currency 7 2" xfId="36" xr:uid="{21307DCA-133A-417D-8E0F-26A3A64406A0}"/>
    <cellStyle name="Currency 7 2 2" xfId="268" xr:uid="{5F4EB298-335C-4569-A3BC-9BBBF82DC925}"/>
    <cellStyle name="Currency 7 2 2 2" xfId="4654" xr:uid="{4BFC9CAD-000D-404A-B0B7-950D69A47293}"/>
    <cellStyle name="Currency 7 2 3" xfId="4549" xr:uid="{F30B18FA-6AAA-4D13-ABD3-469C4136F121}"/>
    <cellStyle name="Currency 7 3" xfId="248" xr:uid="{6F3C1288-5953-421A-99BD-1433A3F4FEDC}"/>
    <cellStyle name="Currency 7 3 2" xfId="4655" xr:uid="{46F933B5-F740-4846-A5E6-56B924E2EFC1}"/>
    <cellStyle name="Currency 7 4" xfId="4458" xr:uid="{8A785EFE-9F1A-40DF-AD85-2463C7D25F95}"/>
    <cellStyle name="Currency 7 5" xfId="4548" xr:uid="{D0EE57A2-79D8-480B-8496-52D98F491E07}"/>
    <cellStyle name="Currency 8" xfId="37" xr:uid="{17941FB2-9062-44DF-A091-1028460410E7}"/>
    <cellStyle name="Currency 8 2" xfId="38" xr:uid="{EBE85BAB-324C-4ACD-992C-767482BE80E1}"/>
    <cellStyle name="Currency 8 2 2" xfId="249" xr:uid="{75C7E547-36E9-4CCE-890C-C6F89ADDDA2F}"/>
    <cellStyle name="Currency 8 2 2 2" xfId="4656" xr:uid="{CC57D745-DC10-4528-AF47-74ACA5F7DFDE}"/>
    <cellStyle name="Currency 8 2 3" xfId="4551" xr:uid="{264CC5C0-256B-43C7-B9BE-5B67C2995BD0}"/>
    <cellStyle name="Currency 8 3" xfId="39" xr:uid="{912B14BC-150E-44CF-A190-DDD6B9E305E8}"/>
    <cellStyle name="Currency 8 3 2" xfId="250" xr:uid="{DBA6F250-B645-4E19-A2AF-9B9729980DBD}"/>
    <cellStyle name="Currency 8 3 2 2" xfId="4657" xr:uid="{E7FB1A03-9B4B-4D7D-B782-EC177BC489AE}"/>
    <cellStyle name="Currency 8 3 3" xfId="4552" xr:uid="{FC57966D-5409-490D-AD7E-D003FA78C4CB}"/>
    <cellStyle name="Currency 8 4" xfId="40" xr:uid="{21D68FE2-6438-4237-9C25-50F1C416FBF0}"/>
    <cellStyle name="Currency 8 4 2" xfId="251" xr:uid="{416473F9-4AFC-4D71-955A-F6F5A93FDF4F}"/>
    <cellStyle name="Currency 8 4 2 2" xfId="4658" xr:uid="{9FB55C73-3255-40FE-8119-B89A1DF3B64F}"/>
    <cellStyle name="Currency 8 4 3" xfId="4553" xr:uid="{1CA45BA3-767E-4B17-96A2-0D91EF858024}"/>
    <cellStyle name="Currency 8 5" xfId="252" xr:uid="{DD14EFB8-896F-4551-863C-A7151D3A2E17}"/>
    <cellStyle name="Currency 8 5 2" xfId="4659" xr:uid="{7FBABD5B-FCA6-4B46-BF40-EB007A5CCD2C}"/>
    <cellStyle name="Currency 8 6" xfId="4459" xr:uid="{1FD1F8B1-E1D5-4F41-8FCB-2D4799784337}"/>
    <cellStyle name="Currency 8 7" xfId="4550" xr:uid="{8DFA2885-C2CB-4FB0-9D17-0AEC45106906}"/>
    <cellStyle name="Currency 9" xfId="41" xr:uid="{1D73FB2B-9E4C-446F-89F2-462CCA7B41E2}"/>
    <cellStyle name="Currency 9 2" xfId="42" xr:uid="{3B0698A1-B9EC-4EF1-BFB6-41851BE67805}"/>
    <cellStyle name="Currency 9 2 2" xfId="253" xr:uid="{E388278F-04D7-4524-8A29-FADC199E27D1}"/>
    <cellStyle name="Currency 9 2 2 2" xfId="4660" xr:uid="{522EAB04-F299-4337-B707-B6DCF0A30D10}"/>
    <cellStyle name="Currency 9 2 3" xfId="4555" xr:uid="{7A0938A2-2CDE-4D5D-B324-05254E42315F}"/>
    <cellStyle name="Currency 9 3" xfId="43" xr:uid="{AA45BD10-A469-476E-9D10-857253C713CB}"/>
    <cellStyle name="Currency 9 3 2" xfId="254" xr:uid="{5EE973D7-780B-448F-8930-4C01E2C20B11}"/>
    <cellStyle name="Currency 9 3 2 2" xfId="4661" xr:uid="{5DB428A7-DC43-4DE6-8785-1E5561A896DC}"/>
    <cellStyle name="Currency 9 3 3" xfId="4556" xr:uid="{52339D8C-B7BF-46C2-823A-42CD2AF397C2}"/>
    <cellStyle name="Currency 9 4" xfId="255" xr:uid="{23ED6BED-4E42-4607-A1DD-84F25830AEF3}"/>
    <cellStyle name="Currency 9 4 2" xfId="4662" xr:uid="{7FE35E4E-CCE8-4798-87CF-04F0F3F5BD6F}"/>
    <cellStyle name="Currency 9 5" xfId="4343" xr:uid="{0E38A553-F972-45DC-A447-DEC04BA86649}"/>
    <cellStyle name="Currency 9 5 2" xfId="4460" xr:uid="{1F6B011F-2816-4C8F-87A1-AE1F62B9B294}"/>
    <cellStyle name="Currency 9 5 3" xfId="4738" xr:uid="{2145D656-BAA8-4595-9B5E-394596A8ACDA}"/>
    <cellStyle name="Currency 9 5 4" xfId="4715" xr:uid="{E7652E77-606F-42E2-B541-7F0FF9452194}"/>
    <cellStyle name="Currency 9 6" xfId="4554" xr:uid="{52A3104C-9932-4ED0-9470-DD4A3E4400D9}"/>
    <cellStyle name="Hyperlink" xfId="1" builtinId="8"/>
    <cellStyle name="Hyperlink 2" xfId="44" xr:uid="{CAB31B8D-7211-4D80-8D62-78EC30FE78E2}"/>
    <cellStyle name="Hyperlink 3" xfId="85" xr:uid="{A0E3AE6A-A382-4FAB-A48B-DB4EB029AFA5}"/>
    <cellStyle name="Hyperlink 3 2" xfId="4431" xr:uid="{1EEDAF12-35B4-49D7-9269-E8FDEC5672D0}"/>
    <cellStyle name="Hyperlink 3 3" xfId="4344" xr:uid="{307F90B5-A56C-4E05-B8F2-E7E136047DAD}"/>
    <cellStyle name="Hyperlink 4" xfId="4345" xr:uid="{AD320901-2DF6-4F7A-8EF9-39C150E8B1B7}"/>
    <cellStyle name="Normal" xfId="0" builtinId="0"/>
    <cellStyle name="Normal 10" xfId="45" xr:uid="{4ED3C0A4-0758-440F-9935-06D4570172AC}"/>
    <cellStyle name="Normal 10 10" xfId="920" xr:uid="{200BB6E1-3505-4694-A873-43E450BF04FC}"/>
    <cellStyle name="Normal 10 10 2" xfId="2524" xr:uid="{A304413D-E6B1-4411-BC2C-09BF2D60D720}"/>
    <cellStyle name="Normal 10 10 2 2" xfId="4347" xr:uid="{E8104305-5B0B-43B2-84CB-4980EA8469C8}"/>
    <cellStyle name="Normal 10 10 2 3" xfId="4690" xr:uid="{5BF7222C-BF3F-416E-9F43-3E3B14414CE1}"/>
    <cellStyle name="Normal 10 10 3" xfId="2525" xr:uid="{D13DDDB0-62EF-48D5-8BFD-3B6D537AEE23}"/>
    <cellStyle name="Normal 10 10 4" xfId="2526" xr:uid="{42E6E581-9342-4B6B-9114-6A0AD1CC0FC5}"/>
    <cellStyle name="Normal 10 11" xfId="2527" xr:uid="{75E4EE37-4072-4002-A333-803153A23975}"/>
    <cellStyle name="Normal 10 11 2" xfId="2528" xr:uid="{C33BF8E1-C689-4A74-804C-35E187CB2E34}"/>
    <cellStyle name="Normal 10 11 3" xfId="2529" xr:uid="{67E34252-B7FC-43A6-9475-6BEC225BB50E}"/>
    <cellStyle name="Normal 10 11 4" xfId="2530" xr:uid="{E27B3D3C-AD3E-4CAD-A2CC-6987C2E0D0B4}"/>
    <cellStyle name="Normal 10 12" xfId="2531" xr:uid="{9F891BBA-0417-4A01-95A5-8818F2048588}"/>
    <cellStyle name="Normal 10 12 2" xfId="2532" xr:uid="{461CD908-C331-4F0D-B02F-F3232A0D23E0}"/>
    <cellStyle name="Normal 10 13" xfId="2533" xr:uid="{F534DFE1-6074-4759-9555-556E3AFACF85}"/>
    <cellStyle name="Normal 10 14" xfId="2534" xr:uid="{7B26D6FF-F889-4A19-BAE1-701921DB3483}"/>
    <cellStyle name="Normal 10 15" xfId="2535" xr:uid="{2AE42EA1-7FE1-4792-ABA4-6FB5AB8BBF33}"/>
    <cellStyle name="Normal 10 2" xfId="86" xr:uid="{C21E27C1-B6B1-43EB-B5DC-CC429A967B9C}"/>
    <cellStyle name="Normal 10 2 10" xfId="2536" xr:uid="{A4C58102-1F2B-4580-9184-0BC3F83E84E4}"/>
    <cellStyle name="Normal 10 2 11" xfId="2537" xr:uid="{265FA047-CEEE-4E13-AF22-E9571DC7BBB7}"/>
    <cellStyle name="Normal 10 2 2" xfId="87" xr:uid="{883B6DE5-3F83-4E49-A829-BCF99A23B558}"/>
    <cellStyle name="Normal 10 2 2 2" xfId="88" xr:uid="{DFBFEC54-37CC-4A8A-939D-73CE8065D713}"/>
    <cellStyle name="Normal 10 2 2 2 2" xfId="256" xr:uid="{8BBB58F6-1917-4E0A-BD3F-5EA9C7227849}"/>
    <cellStyle name="Normal 10 2 2 2 2 2" xfId="471" xr:uid="{19F5F1D2-A1F9-467C-AB76-EC64C5E85271}"/>
    <cellStyle name="Normal 10 2 2 2 2 2 2" xfId="472" xr:uid="{12A2EC03-66E8-42D0-A8E6-BB6DBA8B986F}"/>
    <cellStyle name="Normal 10 2 2 2 2 2 2 2" xfId="921" xr:uid="{114DDBB9-0168-468E-9F43-96FC1AF5980C}"/>
    <cellStyle name="Normal 10 2 2 2 2 2 2 2 2" xfId="922" xr:uid="{D8F35284-9E13-4E4B-8A31-2B28AB95ACB5}"/>
    <cellStyle name="Normal 10 2 2 2 2 2 2 3" xfId="923" xr:uid="{419FA839-D068-487D-95D7-046AE9102B5D}"/>
    <cellStyle name="Normal 10 2 2 2 2 2 3" xfId="924" xr:uid="{E4458F2A-25AF-4C95-BDE7-434D6BA7E1FB}"/>
    <cellStyle name="Normal 10 2 2 2 2 2 3 2" xfId="925" xr:uid="{C50C4E86-66DE-489E-BC35-F7AC6A28F573}"/>
    <cellStyle name="Normal 10 2 2 2 2 2 4" xfId="926" xr:uid="{EB790080-A4DE-4ED9-82EF-21C57CDF0588}"/>
    <cellStyle name="Normal 10 2 2 2 2 3" xfId="473" xr:uid="{2BFF95FE-06A8-435E-A877-EC817580B5D1}"/>
    <cellStyle name="Normal 10 2 2 2 2 3 2" xfId="927" xr:uid="{63B70942-E7D0-43F5-9312-CDAD95BC5A72}"/>
    <cellStyle name="Normal 10 2 2 2 2 3 2 2" xfId="928" xr:uid="{1F204D1D-5AC5-4AD3-9C2D-37BD13419DA5}"/>
    <cellStyle name="Normal 10 2 2 2 2 3 3" xfId="929" xr:uid="{EA1AB61A-D327-4DB6-B414-C1EEB030D1F5}"/>
    <cellStyle name="Normal 10 2 2 2 2 3 4" xfId="2538" xr:uid="{E7D6F858-3CDF-47A3-873D-E28DF5374C5E}"/>
    <cellStyle name="Normal 10 2 2 2 2 4" xfId="930" xr:uid="{80CA57D2-88B1-434C-857C-BC61E2FE820A}"/>
    <cellStyle name="Normal 10 2 2 2 2 4 2" xfId="931" xr:uid="{6FBED348-F161-4630-B46C-356F3D89C7CD}"/>
    <cellStyle name="Normal 10 2 2 2 2 5" xfId="932" xr:uid="{3D9E5D86-5231-47F1-A419-3D9D9415CBF3}"/>
    <cellStyle name="Normal 10 2 2 2 2 6" xfId="2539" xr:uid="{C897CCA5-4EA3-49E5-8461-A6BA00B5747D}"/>
    <cellStyle name="Normal 10 2 2 2 3" xfId="257" xr:uid="{F44B2AD0-CC50-4779-B4DA-6DED0D062B4F}"/>
    <cellStyle name="Normal 10 2 2 2 3 2" xfId="474" xr:uid="{141CE330-FB2B-49E9-AABF-875518A48115}"/>
    <cellStyle name="Normal 10 2 2 2 3 2 2" xfId="475" xr:uid="{EDA08A54-DEA6-4F88-BD48-F0AE3BEE9FDF}"/>
    <cellStyle name="Normal 10 2 2 2 3 2 2 2" xfId="933" xr:uid="{70B7ED0F-A04C-44C0-AD0B-B0A4269E2882}"/>
    <cellStyle name="Normal 10 2 2 2 3 2 2 2 2" xfId="934" xr:uid="{E7C74D8F-1DF7-41D6-8391-CE9956A0B4E8}"/>
    <cellStyle name="Normal 10 2 2 2 3 2 2 3" xfId="935" xr:uid="{431AB7DB-50C5-42FB-8673-D92CF5152AA5}"/>
    <cellStyle name="Normal 10 2 2 2 3 2 3" xfId="936" xr:uid="{5FB18292-912F-4122-B5AC-0D70C45B40A9}"/>
    <cellStyle name="Normal 10 2 2 2 3 2 3 2" xfId="937" xr:uid="{FE66A0F7-20C6-4FF6-8C73-8B31CA50A86F}"/>
    <cellStyle name="Normal 10 2 2 2 3 2 4" xfId="938" xr:uid="{76DE43AE-A260-490A-9B10-9F253195FED0}"/>
    <cellStyle name="Normal 10 2 2 2 3 3" xfId="476" xr:uid="{2DC9451F-F118-46AA-AD00-851166BB6DE5}"/>
    <cellStyle name="Normal 10 2 2 2 3 3 2" xfId="939" xr:uid="{18A6BEB9-0072-47EB-BE35-8090ACF5ADEE}"/>
    <cellStyle name="Normal 10 2 2 2 3 3 2 2" xfId="940" xr:uid="{0141F29A-9A5C-42DE-B0B0-253B7069491C}"/>
    <cellStyle name="Normal 10 2 2 2 3 3 3" xfId="941" xr:uid="{A55C5243-E7E7-4085-BE67-B60076496708}"/>
    <cellStyle name="Normal 10 2 2 2 3 4" xfId="942" xr:uid="{A802D746-7728-4832-BA04-F28C0B2E0E5D}"/>
    <cellStyle name="Normal 10 2 2 2 3 4 2" xfId="943" xr:uid="{BDA7F5F1-E198-45D5-9EE6-6F61F604B92A}"/>
    <cellStyle name="Normal 10 2 2 2 3 5" xfId="944" xr:uid="{72A94B23-5803-48BC-97F0-212C2F979D01}"/>
    <cellStyle name="Normal 10 2 2 2 4" xfId="477" xr:uid="{2FC03DB7-B8BD-4C4C-BA0F-FD99AD9D2173}"/>
    <cellStyle name="Normal 10 2 2 2 4 2" xfId="478" xr:uid="{32B1FB00-4B73-4F14-BB60-B729B926ACD2}"/>
    <cellStyle name="Normal 10 2 2 2 4 2 2" xfId="945" xr:uid="{D9EBED03-0568-4DC7-96CD-98ACC97D5330}"/>
    <cellStyle name="Normal 10 2 2 2 4 2 2 2" xfId="946" xr:uid="{00118D24-CDB8-45F1-89C9-4BD5EBCC25C4}"/>
    <cellStyle name="Normal 10 2 2 2 4 2 3" xfId="947" xr:uid="{5AA49761-9C40-40CE-B37D-F9A6C6CCDC9C}"/>
    <cellStyle name="Normal 10 2 2 2 4 3" xfId="948" xr:uid="{B928A1BB-A40C-4821-90E1-9EA8FE23587B}"/>
    <cellStyle name="Normal 10 2 2 2 4 3 2" xfId="949" xr:uid="{FC0D536C-B0D5-4D89-83C0-227A43F79C16}"/>
    <cellStyle name="Normal 10 2 2 2 4 4" xfId="950" xr:uid="{6CCAAF78-0A43-4C12-B80C-3C95556C8211}"/>
    <cellStyle name="Normal 10 2 2 2 5" xfId="479" xr:uid="{6F3C3A92-BA94-4DE3-B3F1-6B6D467B6E09}"/>
    <cellStyle name="Normal 10 2 2 2 5 2" xfId="951" xr:uid="{01DFB012-C660-4EA4-8256-B31AF58D15EA}"/>
    <cellStyle name="Normal 10 2 2 2 5 2 2" xfId="952" xr:uid="{478D45F9-FA1E-479C-9F40-4290C0295DE6}"/>
    <cellStyle name="Normal 10 2 2 2 5 3" xfId="953" xr:uid="{9A3A6CF8-9E4D-47AD-AE65-55B6C45ED81F}"/>
    <cellStyle name="Normal 10 2 2 2 5 4" xfId="2540" xr:uid="{D184369F-92FD-47E1-9BCF-346B53107377}"/>
    <cellStyle name="Normal 10 2 2 2 6" xfId="954" xr:uid="{E30EC8B6-21B0-4E25-8EAF-4791D6C19B71}"/>
    <cellStyle name="Normal 10 2 2 2 6 2" xfId="955" xr:uid="{D9A17DBB-F3F1-4FC2-8978-39E879C04E7C}"/>
    <cellStyle name="Normal 10 2 2 2 7" xfId="956" xr:uid="{233A303E-5A74-4185-AD85-973FAD3B8BC7}"/>
    <cellStyle name="Normal 10 2 2 2 8" xfId="2541" xr:uid="{FD369485-D5E8-4271-A136-8B2937276643}"/>
    <cellStyle name="Normal 10 2 2 3" xfId="258" xr:uid="{F1B63CB4-E009-4A18-9E71-B0DF84C10DCE}"/>
    <cellStyle name="Normal 10 2 2 3 2" xfId="480" xr:uid="{6EBB93D0-493C-4D94-AEFD-0782F4BC76AD}"/>
    <cellStyle name="Normal 10 2 2 3 2 2" xfId="481" xr:uid="{D4452497-DE96-4500-82C9-D25FFE48E934}"/>
    <cellStyle name="Normal 10 2 2 3 2 2 2" xfId="957" xr:uid="{33A365CF-0CA3-4023-B1DE-32D8F1C58C2F}"/>
    <cellStyle name="Normal 10 2 2 3 2 2 2 2" xfId="958" xr:uid="{7E192F3A-E89F-4089-B3EA-CDAFFC0D8AFC}"/>
    <cellStyle name="Normal 10 2 2 3 2 2 3" xfId="959" xr:uid="{43EF1311-4378-4BCC-BB74-8B8537990048}"/>
    <cellStyle name="Normal 10 2 2 3 2 3" xfId="960" xr:uid="{483ED010-78FD-43FB-8442-66D9580E9EEB}"/>
    <cellStyle name="Normal 10 2 2 3 2 3 2" xfId="961" xr:uid="{5021F587-7B5D-4722-AC66-B5154456BE28}"/>
    <cellStyle name="Normal 10 2 2 3 2 4" xfId="962" xr:uid="{707B09D9-7288-4323-9D40-56D3EBECB4FF}"/>
    <cellStyle name="Normal 10 2 2 3 3" xfId="482" xr:uid="{650D75E0-B4BC-4164-9BCA-81329828492D}"/>
    <cellStyle name="Normal 10 2 2 3 3 2" xfId="963" xr:uid="{25ED37AC-59E1-4F06-95FE-BE83FFAA8C5B}"/>
    <cellStyle name="Normal 10 2 2 3 3 2 2" xfId="964" xr:uid="{4BC02CD4-6A8C-4E2D-8AFD-8388B9E638FC}"/>
    <cellStyle name="Normal 10 2 2 3 3 3" xfId="965" xr:uid="{B06290C9-8554-4C30-9BA6-AAAC87734573}"/>
    <cellStyle name="Normal 10 2 2 3 3 4" xfId="2542" xr:uid="{A8680095-14BB-42F9-93BF-F8916B1FDE5A}"/>
    <cellStyle name="Normal 10 2 2 3 4" xfId="966" xr:uid="{F4FB5144-EE2B-4D59-88AD-78AC093E5ECF}"/>
    <cellStyle name="Normal 10 2 2 3 4 2" xfId="967" xr:uid="{EA3CD942-A513-42A5-B476-453D27AEE1DF}"/>
    <cellStyle name="Normal 10 2 2 3 5" xfId="968" xr:uid="{1BE4C2BC-E921-4B68-A251-10AA64CBA0BE}"/>
    <cellStyle name="Normal 10 2 2 3 6" xfId="2543" xr:uid="{3E222FC2-5257-419B-802F-96D623A83275}"/>
    <cellStyle name="Normal 10 2 2 4" xfId="259" xr:uid="{28C57475-8897-4C96-BDA9-93F75C710836}"/>
    <cellStyle name="Normal 10 2 2 4 2" xfId="483" xr:uid="{5BB75959-0D36-42B4-9A75-9A68AD728B84}"/>
    <cellStyle name="Normal 10 2 2 4 2 2" xfId="484" xr:uid="{39DFCDA2-95CC-458C-86BB-814FEA8BEDF8}"/>
    <cellStyle name="Normal 10 2 2 4 2 2 2" xfId="969" xr:uid="{F02784D2-B806-420E-AEDA-B0BD7F52C5EE}"/>
    <cellStyle name="Normal 10 2 2 4 2 2 2 2" xfId="970" xr:uid="{4B22B2B1-F573-40F2-8353-F5198F4D5F6F}"/>
    <cellStyle name="Normal 10 2 2 4 2 2 3" xfId="971" xr:uid="{D40770FD-0CC7-404C-9070-54BD5EA67D0E}"/>
    <cellStyle name="Normal 10 2 2 4 2 3" xfId="972" xr:uid="{E23F976E-65BD-4B9B-87B6-C06B261B3E33}"/>
    <cellStyle name="Normal 10 2 2 4 2 3 2" xfId="973" xr:uid="{1CD6D042-C0B1-426C-8525-E46EBE883DB6}"/>
    <cellStyle name="Normal 10 2 2 4 2 4" xfId="974" xr:uid="{D72062DA-5B8A-42D0-87A0-E35920D5D99B}"/>
    <cellStyle name="Normal 10 2 2 4 3" xfId="485" xr:uid="{D7484A7C-BCC1-4C65-9C31-31C12BDCE179}"/>
    <cellStyle name="Normal 10 2 2 4 3 2" xfId="975" xr:uid="{587E2E5D-570D-4727-9EE1-C6926D9AD5AB}"/>
    <cellStyle name="Normal 10 2 2 4 3 2 2" xfId="976" xr:uid="{7836A933-7121-4A9A-8AD1-3E70B59456F5}"/>
    <cellStyle name="Normal 10 2 2 4 3 3" xfId="977" xr:uid="{D4A900B9-C45E-4781-B341-E0BBAB160AF6}"/>
    <cellStyle name="Normal 10 2 2 4 4" xfId="978" xr:uid="{51531631-677D-4F7B-A723-3268E4209289}"/>
    <cellStyle name="Normal 10 2 2 4 4 2" xfId="979" xr:uid="{D0EA63CA-85BA-40E3-B839-FD6395D2EB8E}"/>
    <cellStyle name="Normal 10 2 2 4 5" xfId="980" xr:uid="{7DC46985-6C26-42DE-90B4-17B288D7B111}"/>
    <cellStyle name="Normal 10 2 2 5" xfId="260" xr:uid="{3628A380-54EF-43B0-926F-6FDCA881D07E}"/>
    <cellStyle name="Normal 10 2 2 5 2" xfId="486" xr:uid="{E7A07B97-3C02-4A68-B538-D6EBEFBA52F1}"/>
    <cellStyle name="Normal 10 2 2 5 2 2" xfId="981" xr:uid="{D2B21FB8-1207-41A3-B42F-0F0DCBF2F6E7}"/>
    <cellStyle name="Normal 10 2 2 5 2 2 2" xfId="982" xr:uid="{D56ED947-9679-4FC5-81A3-3F5D220339EF}"/>
    <cellStyle name="Normal 10 2 2 5 2 3" xfId="983" xr:uid="{171EAA8D-93B3-43E9-A47E-79F15D0C01E0}"/>
    <cellStyle name="Normal 10 2 2 5 3" xfId="984" xr:uid="{A3B83E30-520F-439F-BFE8-1FE61860D1C0}"/>
    <cellStyle name="Normal 10 2 2 5 3 2" xfId="985" xr:uid="{1AD0EF5B-38CA-45A6-8B5E-03082E1BC48F}"/>
    <cellStyle name="Normal 10 2 2 5 4" xfId="986" xr:uid="{9B523CF1-A305-4357-B59A-5FDFA27BD252}"/>
    <cellStyle name="Normal 10 2 2 6" xfId="487" xr:uid="{97CAA76D-3F1A-48A6-8002-8BA32B0C631D}"/>
    <cellStyle name="Normal 10 2 2 6 2" xfId="987" xr:uid="{3225B008-E1C4-48CC-BCA3-1E689181E2D5}"/>
    <cellStyle name="Normal 10 2 2 6 2 2" xfId="988" xr:uid="{47F6825F-0EE6-4687-BCF1-C2A1D4F6FB72}"/>
    <cellStyle name="Normal 10 2 2 6 2 3" xfId="4349" xr:uid="{3B9AFD6B-B889-4923-B443-22006A4D3419}"/>
    <cellStyle name="Normal 10 2 2 6 3" xfId="989" xr:uid="{2D9EB2C1-9870-4805-AFC9-EA2301DE30FA}"/>
    <cellStyle name="Normal 10 2 2 6 4" xfId="2544" xr:uid="{92359F58-6B0F-452D-8B50-43013609B1FA}"/>
    <cellStyle name="Normal 10 2 2 6 4 2" xfId="4580" xr:uid="{302CD004-EDEC-4D5F-B188-D16FF2B5532F}"/>
    <cellStyle name="Normal 10 2 2 6 4 3" xfId="4691" xr:uid="{D3F85945-C937-4ACA-9007-1299F1131FDF}"/>
    <cellStyle name="Normal 10 2 2 6 4 4" xfId="4618" xr:uid="{13932345-E0F0-4442-91C1-4B72C3C8F501}"/>
    <cellStyle name="Normal 10 2 2 7" xfId="990" xr:uid="{0014FC83-8F7D-4825-BDD3-16F5CA921750}"/>
    <cellStyle name="Normal 10 2 2 7 2" xfId="991" xr:uid="{6368FDDB-CD7F-4F9B-B6B3-77C30F1BEAF7}"/>
    <cellStyle name="Normal 10 2 2 8" xfId="992" xr:uid="{1CCB1894-EED4-4D52-B546-449A34CD9DFB}"/>
    <cellStyle name="Normal 10 2 2 9" xfId="2545" xr:uid="{79EE3500-871A-4096-994D-D54BFAA9578F}"/>
    <cellStyle name="Normal 10 2 3" xfId="89" xr:uid="{7B17FD64-299C-4F3D-96DA-9D9E721DC14D}"/>
    <cellStyle name="Normal 10 2 3 2" xfId="146" xr:uid="{9925B9E2-2AC0-4799-8709-0C68FA5FB74B}"/>
    <cellStyle name="Normal 10 2 3 2 2" xfId="488" xr:uid="{59FF8AA3-569B-4398-A217-3F409A3B3901}"/>
    <cellStyle name="Normal 10 2 3 2 2 2" xfId="489" xr:uid="{1A4531C9-3655-454B-99C3-F2A97EE3733A}"/>
    <cellStyle name="Normal 10 2 3 2 2 2 2" xfId="993" xr:uid="{DA3672F5-E584-4EF7-ACDD-14A1D3F2C930}"/>
    <cellStyle name="Normal 10 2 3 2 2 2 2 2" xfId="994" xr:uid="{45DD66C5-931F-4B82-ADC5-64144397C80A}"/>
    <cellStyle name="Normal 10 2 3 2 2 2 3" xfId="995" xr:uid="{38A685B4-EB7D-403B-B443-E63A153DD8BD}"/>
    <cellStyle name="Normal 10 2 3 2 2 3" xfId="996" xr:uid="{320BE1AB-0830-47D0-BF5C-0A8D26774A09}"/>
    <cellStyle name="Normal 10 2 3 2 2 3 2" xfId="997" xr:uid="{68F52C85-884D-460B-968E-8CF014140E31}"/>
    <cellStyle name="Normal 10 2 3 2 2 4" xfId="998" xr:uid="{A10573AC-CA12-41DE-9444-9A04E259996F}"/>
    <cellStyle name="Normal 10 2 3 2 3" xfId="490" xr:uid="{3E20DB59-7002-4DE0-B6C9-8E89CE32B018}"/>
    <cellStyle name="Normal 10 2 3 2 3 2" xfId="999" xr:uid="{F0E1700F-1175-486B-AC38-CDD5DB7E0523}"/>
    <cellStyle name="Normal 10 2 3 2 3 2 2" xfId="1000" xr:uid="{A3216EB0-14BA-4DCE-85FB-FFAEBBD59E5E}"/>
    <cellStyle name="Normal 10 2 3 2 3 3" xfId="1001" xr:uid="{2B7E44FA-1F32-4C30-9494-7F3F5E36209B}"/>
    <cellStyle name="Normal 10 2 3 2 3 4" xfId="2546" xr:uid="{3D8D7F3D-F736-46BE-88D7-7AF88B9E2A85}"/>
    <cellStyle name="Normal 10 2 3 2 4" xfId="1002" xr:uid="{FC2E725E-FC9C-465B-9497-CFFE45256C19}"/>
    <cellStyle name="Normal 10 2 3 2 4 2" xfId="1003" xr:uid="{89416D48-5842-40C9-A5A7-A9884FDDBBB4}"/>
    <cellStyle name="Normal 10 2 3 2 5" xfId="1004" xr:uid="{C57256E6-0E90-47A8-839C-49D3C51D2F8D}"/>
    <cellStyle name="Normal 10 2 3 2 6" xfId="2547" xr:uid="{3461E608-DB49-437E-8DD3-CF81AEF4039F}"/>
    <cellStyle name="Normal 10 2 3 3" xfId="261" xr:uid="{0611EE2B-9834-456A-AC32-49D6C73073AC}"/>
    <cellStyle name="Normal 10 2 3 3 2" xfId="491" xr:uid="{99926978-2AEE-4559-92E8-D0CE6B15F698}"/>
    <cellStyle name="Normal 10 2 3 3 2 2" xfId="492" xr:uid="{D2072BE9-44B4-4BE4-B403-A72E6AFAC36C}"/>
    <cellStyle name="Normal 10 2 3 3 2 2 2" xfId="1005" xr:uid="{C9C3052B-5AC3-443F-AFA6-3C5F6FDBFA06}"/>
    <cellStyle name="Normal 10 2 3 3 2 2 2 2" xfId="1006" xr:uid="{3C660C18-0AD4-4487-8195-9A0E81A18FE4}"/>
    <cellStyle name="Normal 10 2 3 3 2 2 3" xfId="1007" xr:uid="{75AA17FB-0D0C-4203-BD74-275B441299C3}"/>
    <cellStyle name="Normal 10 2 3 3 2 3" xfId="1008" xr:uid="{02E9DA5F-53E7-4F31-A64A-7F61E03FDA91}"/>
    <cellStyle name="Normal 10 2 3 3 2 3 2" xfId="1009" xr:uid="{8C0F5C97-0D94-45D7-9326-74C4E38C35F6}"/>
    <cellStyle name="Normal 10 2 3 3 2 4" xfId="1010" xr:uid="{7E3DDB52-15A1-4AD3-A8F2-EF1FEB097E87}"/>
    <cellStyle name="Normal 10 2 3 3 3" xfId="493" xr:uid="{2576F90A-0A51-4444-9A24-D83027E4C1A4}"/>
    <cellStyle name="Normal 10 2 3 3 3 2" xfId="1011" xr:uid="{9DC8BE72-ACDF-448D-884E-39B3A773AEAA}"/>
    <cellStyle name="Normal 10 2 3 3 3 2 2" xfId="1012" xr:uid="{FF381A37-671D-41E3-BD87-05B3E5E95885}"/>
    <cellStyle name="Normal 10 2 3 3 3 3" xfId="1013" xr:uid="{EE32E3A7-A917-40B4-A6A0-73AD2128079E}"/>
    <cellStyle name="Normal 10 2 3 3 4" xfId="1014" xr:uid="{AA47FA63-90EB-4AC1-9C4F-45A94A01B491}"/>
    <cellStyle name="Normal 10 2 3 3 4 2" xfId="1015" xr:uid="{A965D203-359F-42E3-B27E-D81A8017987D}"/>
    <cellStyle name="Normal 10 2 3 3 5" xfId="1016" xr:uid="{BC56ECBC-17BE-47EA-81CF-7D8597B04746}"/>
    <cellStyle name="Normal 10 2 3 4" xfId="262" xr:uid="{EB5F2487-B0E0-45F8-AEAF-33D1994BA931}"/>
    <cellStyle name="Normal 10 2 3 4 2" xfId="494" xr:uid="{3C5737BF-BC95-43E9-8235-55E1054D2F1D}"/>
    <cellStyle name="Normal 10 2 3 4 2 2" xfId="1017" xr:uid="{7381A79F-3C4A-4D4B-A50C-D29B497D2C3D}"/>
    <cellStyle name="Normal 10 2 3 4 2 2 2" xfId="1018" xr:uid="{2B2F05F0-732B-457C-9DBC-100879B39D77}"/>
    <cellStyle name="Normal 10 2 3 4 2 3" xfId="1019" xr:uid="{3A64F6E3-285A-497C-A46D-58A880CD95DD}"/>
    <cellStyle name="Normal 10 2 3 4 3" xfId="1020" xr:uid="{56DF0EC3-4541-4105-87EE-420671F9B205}"/>
    <cellStyle name="Normal 10 2 3 4 3 2" xfId="1021" xr:uid="{D906E33A-6644-41A6-A6B2-3C746315D965}"/>
    <cellStyle name="Normal 10 2 3 4 4" xfId="1022" xr:uid="{6994D53E-568F-43A0-8FC4-CF8C3CA39DAF}"/>
    <cellStyle name="Normal 10 2 3 5" xfId="495" xr:uid="{FDDDE702-C3DA-4D71-81E4-7F6FDD49260C}"/>
    <cellStyle name="Normal 10 2 3 5 2" xfId="1023" xr:uid="{1F0AA002-D098-4149-941F-A95E12BEDEDC}"/>
    <cellStyle name="Normal 10 2 3 5 2 2" xfId="1024" xr:uid="{21118099-BFC5-455C-ABFB-038F41B90AC0}"/>
    <cellStyle name="Normal 10 2 3 5 2 3" xfId="4350" xr:uid="{6E52BB18-EDBB-4E51-8465-BE27C7DB310F}"/>
    <cellStyle name="Normal 10 2 3 5 3" xfId="1025" xr:uid="{1E602016-62AB-489E-927F-63C2EEC58211}"/>
    <cellStyle name="Normal 10 2 3 5 4" xfId="2548" xr:uid="{15B041DE-1D83-4538-8003-EE2E6030FA8A}"/>
    <cellStyle name="Normal 10 2 3 5 4 2" xfId="4581" xr:uid="{7292659D-4D87-4FB2-B148-033317E19082}"/>
    <cellStyle name="Normal 10 2 3 5 4 3" xfId="4692" xr:uid="{DD6BB6A0-5F3E-4CDD-BFE0-33552A8247CE}"/>
    <cellStyle name="Normal 10 2 3 5 4 4" xfId="4619" xr:uid="{CA54E667-1CA6-420E-8839-DC771EA43F4F}"/>
    <cellStyle name="Normal 10 2 3 6" xfId="1026" xr:uid="{7C62F283-E7BA-4C7D-9B84-FE352B4781B3}"/>
    <cellStyle name="Normal 10 2 3 6 2" xfId="1027" xr:uid="{99805CC3-A6B5-4FEA-BE51-3476B7EA6347}"/>
    <cellStyle name="Normal 10 2 3 7" xfId="1028" xr:uid="{8CBF811C-206B-4F38-82DD-426035EFB9D8}"/>
    <cellStyle name="Normal 10 2 3 8" xfId="2549" xr:uid="{3B59FDFF-43EA-4965-A82C-D714D4437DCF}"/>
    <cellStyle name="Normal 10 2 4" xfId="147" xr:uid="{B8DD8E5E-2276-495A-8943-B85CB773D825}"/>
    <cellStyle name="Normal 10 2 4 2" xfId="447" xr:uid="{0C9B2399-594B-4756-A6AB-EF763E8F1319}"/>
    <cellStyle name="Normal 10 2 4 2 2" xfId="496" xr:uid="{C185C1F5-D553-4391-BD75-68380AFB0431}"/>
    <cellStyle name="Normal 10 2 4 2 2 2" xfId="1029" xr:uid="{77C8D2B2-9847-4A03-ADBE-E61C43A98DFF}"/>
    <cellStyle name="Normal 10 2 4 2 2 2 2" xfId="1030" xr:uid="{A990A9EF-F737-477A-A0AA-8DA6940B8A76}"/>
    <cellStyle name="Normal 10 2 4 2 2 3" xfId="1031" xr:uid="{0804E9A5-B52E-4AA2-8CD8-F626C8B9561D}"/>
    <cellStyle name="Normal 10 2 4 2 2 4" xfId="2550" xr:uid="{1D2231E9-DD6E-4A33-9362-64D0E82A1A50}"/>
    <cellStyle name="Normal 10 2 4 2 3" xfId="1032" xr:uid="{35581EBB-4F29-4D61-93A9-D60B07076495}"/>
    <cellStyle name="Normal 10 2 4 2 3 2" xfId="1033" xr:uid="{421903D5-2023-4308-AB2E-F9DFE7EA7ED8}"/>
    <cellStyle name="Normal 10 2 4 2 4" xfId="1034" xr:uid="{A6CEF504-14C7-415D-ABE9-6521587752B5}"/>
    <cellStyle name="Normal 10 2 4 2 5" xfId="2551" xr:uid="{7E69F57D-F56B-463C-9CAA-9AC596C92E11}"/>
    <cellStyle name="Normal 10 2 4 3" xfId="497" xr:uid="{ED03479A-4B6D-47B1-A490-BEEB35009E8F}"/>
    <cellStyle name="Normal 10 2 4 3 2" xfId="1035" xr:uid="{CCE42AB0-78D2-4212-8C63-45DDA3E87F2A}"/>
    <cellStyle name="Normal 10 2 4 3 2 2" xfId="1036" xr:uid="{3A624504-EF70-434E-B53C-BB63185CCF05}"/>
    <cellStyle name="Normal 10 2 4 3 3" xfId="1037" xr:uid="{CCB31694-9DC1-4C83-9384-51D601A090BF}"/>
    <cellStyle name="Normal 10 2 4 3 4" xfId="2552" xr:uid="{632A8C40-3579-4D41-837D-08D01576CB53}"/>
    <cellStyle name="Normal 10 2 4 4" xfId="1038" xr:uid="{8BE7A087-F886-4188-BF53-771DC17075A9}"/>
    <cellStyle name="Normal 10 2 4 4 2" xfId="1039" xr:uid="{36FAD06E-6643-460A-883D-E3F6C0F94E46}"/>
    <cellStyle name="Normal 10 2 4 4 3" xfId="2553" xr:uid="{276808A0-D8B0-441D-9FAE-4D5604F00F47}"/>
    <cellStyle name="Normal 10 2 4 4 4" xfId="2554" xr:uid="{7464A80D-F7B1-4C3C-8567-8A6D6ABBBB79}"/>
    <cellStyle name="Normal 10 2 4 5" xfId="1040" xr:uid="{611A244A-831A-4A05-8D2F-358487E96CD9}"/>
    <cellStyle name="Normal 10 2 4 6" xfId="2555" xr:uid="{88A0B759-1F0B-443E-916A-E197037D63C2}"/>
    <cellStyle name="Normal 10 2 4 7" xfId="2556" xr:uid="{C5EA23B5-BEB5-44D5-9A69-20D86A808065}"/>
    <cellStyle name="Normal 10 2 5" xfId="263" xr:uid="{E7964072-348E-4D5A-8050-0140DAE51CFF}"/>
    <cellStyle name="Normal 10 2 5 2" xfId="498" xr:uid="{F400A09C-57B1-4860-BC7C-87121B7A2C07}"/>
    <cellStyle name="Normal 10 2 5 2 2" xfId="499" xr:uid="{A0173B09-02D6-400D-A645-234E5577DF04}"/>
    <cellStyle name="Normal 10 2 5 2 2 2" xfId="1041" xr:uid="{1694C0C8-1076-4DCD-9E78-B9C5D12D52F8}"/>
    <cellStyle name="Normal 10 2 5 2 2 2 2" xfId="1042" xr:uid="{9BB36F51-664D-4511-B673-A24F7B6EB3B9}"/>
    <cellStyle name="Normal 10 2 5 2 2 3" xfId="1043" xr:uid="{1B25F950-303C-4B8E-8CCD-71DE683D2362}"/>
    <cellStyle name="Normal 10 2 5 2 3" xfId="1044" xr:uid="{B4D650D2-9440-4358-AFFE-8C86156B9B01}"/>
    <cellStyle name="Normal 10 2 5 2 3 2" xfId="1045" xr:uid="{0ADB5494-CDDE-4E60-9763-BFD2E51DBECC}"/>
    <cellStyle name="Normal 10 2 5 2 4" xfId="1046" xr:uid="{279C71DD-849D-4F1B-8C28-E76F010F1502}"/>
    <cellStyle name="Normal 10 2 5 3" xfId="500" xr:uid="{B33CABB9-62E0-44C7-8E2D-1E14CBD3E111}"/>
    <cellStyle name="Normal 10 2 5 3 2" xfId="1047" xr:uid="{604478AD-FF48-46C9-A3D4-52C295A2086D}"/>
    <cellStyle name="Normal 10 2 5 3 2 2" xfId="1048" xr:uid="{AB225F9D-CF9F-4D3E-823A-E7E2693656BC}"/>
    <cellStyle name="Normal 10 2 5 3 3" xfId="1049" xr:uid="{1F5C9C41-4D9B-4C97-A1A4-9672191B0D94}"/>
    <cellStyle name="Normal 10 2 5 3 4" xfId="2557" xr:uid="{CC06F800-3A8F-4623-B327-D25BF054D0B4}"/>
    <cellStyle name="Normal 10 2 5 4" xfId="1050" xr:uid="{2D78E9B0-483F-4A17-A8E8-9A7D548D6080}"/>
    <cellStyle name="Normal 10 2 5 4 2" xfId="1051" xr:uid="{1400ACE5-EA1E-4DBB-B047-A0EFD4BA09BB}"/>
    <cellStyle name="Normal 10 2 5 5" xfId="1052" xr:uid="{7BB4D58B-5336-4346-B818-5D567619C728}"/>
    <cellStyle name="Normal 10 2 5 6" xfId="2558" xr:uid="{BD6C2CB0-0F58-42EC-A692-0AFD120B7E7F}"/>
    <cellStyle name="Normal 10 2 6" xfId="264" xr:uid="{58672468-0C85-4129-8640-F4697209777E}"/>
    <cellStyle name="Normal 10 2 6 2" xfId="501" xr:uid="{2EB7459A-6A93-42B2-8E6A-C0B9632C7B7D}"/>
    <cellStyle name="Normal 10 2 6 2 2" xfId="1053" xr:uid="{DB1A99B8-A18C-4B5E-A96E-AA98DD984DEC}"/>
    <cellStyle name="Normal 10 2 6 2 2 2" xfId="1054" xr:uid="{3A96DA3C-D8BB-410C-91AA-38FF3EF981A3}"/>
    <cellStyle name="Normal 10 2 6 2 3" xfId="1055" xr:uid="{6BFD7E63-1446-4AA0-A38E-FC37D005CD15}"/>
    <cellStyle name="Normal 10 2 6 2 4" xfId="2559" xr:uid="{C8DCFE32-BD22-4F0D-9791-C1790E6DC6DE}"/>
    <cellStyle name="Normal 10 2 6 3" xfId="1056" xr:uid="{321DED7F-AD9E-4047-8817-8169D07D05E3}"/>
    <cellStyle name="Normal 10 2 6 3 2" xfId="1057" xr:uid="{B80A1A19-0F0D-42D1-9D41-FB7D700ABB30}"/>
    <cellStyle name="Normal 10 2 6 4" xfId="1058" xr:uid="{BF38C5B4-C67A-4470-8136-64CCFF513CFD}"/>
    <cellStyle name="Normal 10 2 6 5" xfId="2560" xr:uid="{FD616EA1-80EF-4466-8AC9-1E734E7FEB0D}"/>
    <cellStyle name="Normal 10 2 7" xfId="502" xr:uid="{10429DC1-8220-4275-B433-1726FCC40638}"/>
    <cellStyle name="Normal 10 2 7 2" xfId="1059" xr:uid="{16853A96-8B64-432E-8123-735CFC57A51E}"/>
    <cellStyle name="Normal 10 2 7 2 2" xfId="1060" xr:uid="{7F21062D-7219-492D-9928-45F07254BEA3}"/>
    <cellStyle name="Normal 10 2 7 2 3" xfId="4348" xr:uid="{FAD3C1AC-9BC7-4168-9343-9AC69FDB6A56}"/>
    <cellStyle name="Normal 10 2 7 3" xfId="1061" xr:uid="{9363EA16-0A2C-4418-838D-F809ABB95E34}"/>
    <cellStyle name="Normal 10 2 7 4" xfId="2561" xr:uid="{DB7E6FE9-F01D-4762-8606-404A904B3D60}"/>
    <cellStyle name="Normal 10 2 7 4 2" xfId="4579" xr:uid="{9D0B87F8-B7ED-4EC0-B269-97AD65D437D4}"/>
    <cellStyle name="Normal 10 2 7 4 3" xfId="4693" xr:uid="{FA4701A2-C024-44A7-BC27-53B56B7C74EF}"/>
    <cellStyle name="Normal 10 2 7 4 4" xfId="4617" xr:uid="{C0E485A0-21C2-4E06-A595-422CD2E93CEA}"/>
    <cellStyle name="Normal 10 2 8" xfId="1062" xr:uid="{BC09BBCD-E7D7-4733-B8DF-410388C71581}"/>
    <cellStyle name="Normal 10 2 8 2" xfId="1063" xr:uid="{73DF250E-31C9-4037-A0A1-912E0DC6F156}"/>
    <cellStyle name="Normal 10 2 8 3" xfId="2562" xr:uid="{1E7F8E72-1A5B-4B1C-A879-670718D2B56D}"/>
    <cellStyle name="Normal 10 2 8 4" xfId="2563" xr:uid="{0E95EF54-EE68-49D5-9DDD-75621E292951}"/>
    <cellStyle name="Normal 10 2 9" xfId="1064" xr:uid="{44FC3912-2803-40AF-AEED-DC5D9E32D256}"/>
    <cellStyle name="Normal 10 3" xfId="90" xr:uid="{1B5B87C8-D710-4D1E-ACB5-6FC151218E2B}"/>
    <cellStyle name="Normal 10 3 10" xfId="2564" xr:uid="{3BBCA7D5-3473-4E4A-AAA2-FC202295840D}"/>
    <cellStyle name="Normal 10 3 11" xfId="2565" xr:uid="{C91A462E-0B89-4F38-AEE2-2D47389485C4}"/>
    <cellStyle name="Normal 10 3 2" xfId="91" xr:uid="{F414388C-3102-490C-A763-C452C4CA0D7A}"/>
    <cellStyle name="Normal 10 3 2 2" xfId="148" xr:uid="{E0170ACE-9087-448C-9953-3770483C2D8E}"/>
    <cellStyle name="Normal 10 3 2 2 2" xfId="265" xr:uid="{87676173-D76B-4903-85EF-4A5170617EB0}"/>
    <cellStyle name="Normal 10 3 2 2 2 2" xfId="503" xr:uid="{6F9B1EDB-3B1E-4E81-8B33-752B86BF6A06}"/>
    <cellStyle name="Normal 10 3 2 2 2 2 2" xfId="1065" xr:uid="{6D89D9E0-7CCC-482B-8493-231C703F7C89}"/>
    <cellStyle name="Normal 10 3 2 2 2 2 2 2" xfId="1066" xr:uid="{EC21C963-1E2F-4A62-88B0-58328EA6791B}"/>
    <cellStyle name="Normal 10 3 2 2 2 2 3" xfId="1067" xr:uid="{493F784E-FE04-4757-A56C-D9F178277320}"/>
    <cellStyle name="Normal 10 3 2 2 2 2 4" xfId="2566" xr:uid="{07B4B889-DC85-4E67-92B8-B1319BC82258}"/>
    <cellStyle name="Normal 10 3 2 2 2 3" xfId="1068" xr:uid="{3CC8E208-533C-4CD6-A6BF-2D2ACF5590B3}"/>
    <cellStyle name="Normal 10 3 2 2 2 3 2" xfId="1069" xr:uid="{41B90117-DF9E-4D27-B7F7-6A5425F70CB2}"/>
    <cellStyle name="Normal 10 3 2 2 2 3 3" xfId="2567" xr:uid="{41F8BE98-A87A-4A9E-AE80-FAA526786C08}"/>
    <cellStyle name="Normal 10 3 2 2 2 3 4" xfId="2568" xr:uid="{B39645C5-AE2E-463E-B016-15696F664D96}"/>
    <cellStyle name="Normal 10 3 2 2 2 4" xfId="1070" xr:uid="{D94471BB-5DDC-4F11-BB7D-E6D41D656F0E}"/>
    <cellStyle name="Normal 10 3 2 2 2 5" xfId="2569" xr:uid="{F1794C37-7B73-48A6-9176-93C5066DCC7B}"/>
    <cellStyle name="Normal 10 3 2 2 2 6" xfId="2570" xr:uid="{DAF98346-B81A-43F7-9937-53781045E9FE}"/>
    <cellStyle name="Normal 10 3 2 2 3" xfId="504" xr:uid="{EF5581D3-F397-4112-B1F0-3FADA05F9EA4}"/>
    <cellStyle name="Normal 10 3 2 2 3 2" xfId="1071" xr:uid="{3743A132-DB5C-441C-AC58-400924419508}"/>
    <cellStyle name="Normal 10 3 2 2 3 2 2" xfId="1072" xr:uid="{57C4F100-5059-470B-A956-7B97E023CCAB}"/>
    <cellStyle name="Normal 10 3 2 2 3 2 3" xfId="2571" xr:uid="{B065C1F3-FBBE-4FC0-9CB0-68B36AA6A096}"/>
    <cellStyle name="Normal 10 3 2 2 3 2 4" xfId="2572" xr:uid="{79AFE3CC-9F99-4D85-BE02-3692448D1969}"/>
    <cellStyle name="Normal 10 3 2 2 3 3" xfId="1073" xr:uid="{495A2454-E8C3-4F3F-B9F0-DFCF7C51EC05}"/>
    <cellStyle name="Normal 10 3 2 2 3 4" xfId="2573" xr:uid="{D4203335-3F18-40B6-ADE3-D29B9F156791}"/>
    <cellStyle name="Normal 10 3 2 2 3 5" xfId="2574" xr:uid="{5A7D6677-B1FC-4A3F-9C08-0DF862F8DDD8}"/>
    <cellStyle name="Normal 10 3 2 2 4" xfId="1074" xr:uid="{2BA895D7-FFAE-40B6-89FD-4F8CCA01650E}"/>
    <cellStyle name="Normal 10 3 2 2 4 2" xfId="1075" xr:uid="{ECB6F476-5D05-48D1-80E2-07FFE98F8FCA}"/>
    <cellStyle name="Normal 10 3 2 2 4 3" xfId="2575" xr:uid="{111FBDB8-FDE1-476F-9A1B-48F586F03D55}"/>
    <cellStyle name="Normal 10 3 2 2 4 4" xfId="2576" xr:uid="{5BBB040C-77E7-4ED4-B28C-62C7B2C96513}"/>
    <cellStyle name="Normal 10 3 2 2 5" xfId="1076" xr:uid="{D0061349-3B57-4DA3-93C4-E775ECACD813}"/>
    <cellStyle name="Normal 10 3 2 2 5 2" xfId="2577" xr:uid="{1AEDEAAB-080D-4CED-AF29-1BBFAB7355F3}"/>
    <cellStyle name="Normal 10 3 2 2 5 3" xfId="2578" xr:uid="{3D656D98-00C6-49D9-A58D-4C94CE3404D9}"/>
    <cellStyle name="Normal 10 3 2 2 5 4" xfId="2579" xr:uid="{6F42AC33-99AA-46B5-B29B-ADF42200D8B7}"/>
    <cellStyle name="Normal 10 3 2 2 6" xfId="2580" xr:uid="{EA7A6E22-A26A-4957-BD66-487F287A54D0}"/>
    <cellStyle name="Normal 10 3 2 2 7" xfId="2581" xr:uid="{4AF4078D-4903-4542-B3E4-84D20DA4ADE5}"/>
    <cellStyle name="Normal 10 3 2 2 8" xfId="2582" xr:uid="{F669FB9E-24C3-4601-ACC4-9B8420BA8A95}"/>
    <cellStyle name="Normal 10 3 2 3" xfId="266" xr:uid="{5D641B61-12A5-4BD5-968F-C820E02F0ACA}"/>
    <cellStyle name="Normal 10 3 2 3 2" xfId="505" xr:uid="{DE4DE23C-B2C1-44B2-99DA-6E7B8C896651}"/>
    <cellStyle name="Normal 10 3 2 3 2 2" xfId="506" xr:uid="{B45806DA-7CF2-42BF-9CE2-1EF15D939826}"/>
    <cellStyle name="Normal 10 3 2 3 2 2 2" xfId="1077" xr:uid="{4D5674C2-28F8-46CA-B4E0-B835784F021E}"/>
    <cellStyle name="Normal 10 3 2 3 2 2 2 2" xfId="1078" xr:uid="{8391F46E-12BF-49C7-AF9A-2E862712DC99}"/>
    <cellStyle name="Normal 10 3 2 3 2 2 3" xfId="1079" xr:uid="{5467D19B-CCC1-4204-A6A3-0F5586651193}"/>
    <cellStyle name="Normal 10 3 2 3 2 3" xfId="1080" xr:uid="{A08B7381-D886-4FCD-B2FB-9C9850927C91}"/>
    <cellStyle name="Normal 10 3 2 3 2 3 2" xfId="1081" xr:uid="{E1253D6C-2C07-4636-8115-21D278F50FE8}"/>
    <cellStyle name="Normal 10 3 2 3 2 4" xfId="1082" xr:uid="{AA3720ED-F4EF-434C-884F-1C67EE4479EC}"/>
    <cellStyle name="Normal 10 3 2 3 3" xfId="507" xr:uid="{928513F5-7FDD-48CE-A8D6-5E057E8EFFBD}"/>
    <cellStyle name="Normal 10 3 2 3 3 2" xfId="1083" xr:uid="{0A669384-A162-4213-8A2C-E723CAA9545B}"/>
    <cellStyle name="Normal 10 3 2 3 3 2 2" xfId="1084" xr:uid="{CE577700-5F3E-490A-8A8D-01B91F4B23F4}"/>
    <cellStyle name="Normal 10 3 2 3 3 3" xfId="1085" xr:uid="{14CDF38F-2280-4FE3-B9DD-94D011AE1D20}"/>
    <cellStyle name="Normal 10 3 2 3 3 4" xfId="2583" xr:uid="{13B15E22-C1D5-4569-B473-80492A2C64BC}"/>
    <cellStyle name="Normal 10 3 2 3 4" xfId="1086" xr:uid="{5F5DB890-03F5-48F6-9DF3-4A7932D4C683}"/>
    <cellStyle name="Normal 10 3 2 3 4 2" xfId="1087" xr:uid="{F9BCBDEB-698D-4E69-B7E9-A2A157975BCC}"/>
    <cellStyle name="Normal 10 3 2 3 5" xfId="1088" xr:uid="{AE4B6945-39FC-44BE-B309-D08EF8C37A70}"/>
    <cellStyle name="Normal 10 3 2 3 6" xfId="2584" xr:uid="{FCF81878-4C18-4939-8617-AF9660BF2E4C}"/>
    <cellStyle name="Normal 10 3 2 4" xfId="267" xr:uid="{7A6E879C-A42D-4012-91AD-4947C04B371B}"/>
    <cellStyle name="Normal 10 3 2 4 2" xfId="508" xr:uid="{00D884C1-DCC0-4BEC-869E-0946A6FC81EA}"/>
    <cellStyle name="Normal 10 3 2 4 2 2" xfId="1089" xr:uid="{A7ABA0A3-993B-42E9-9025-200467D07208}"/>
    <cellStyle name="Normal 10 3 2 4 2 2 2" xfId="1090" xr:uid="{0FC23334-62E3-4B60-9C1C-02AA2E1CF1E8}"/>
    <cellStyle name="Normal 10 3 2 4 2 3" xfId="1091" xr:uid="{688AA70E-24EA-4055-AA89-30BC26EC3119}"/>
    <cellStyle name="Normal 10 3 2 4 2 4" xfId="2585" xr:uid="{B372E04D-454A-4281-8F59-38DB7DB52073}"/>
    <cellStyle name="Normal 10 3 2 4 3" xfId="1092" xr:uid="{DBB7F484-1F35-42BB-A7E5-983379290D6B}"/>
    <cellStyle name="Normal 10 3 2 4 3 2" xfId="1093" xr:uid="{45CF0046-D135-4491-A54D-C6CDD0313BA7}"/>
    <cellStyle name="Normal 10 3 2 4 4" xfId="1094" xr:uid="{7F3E70DF-F426-4432-9625-4912DE2ACA59}"/>
    <cellStyle name="Normal 10 3 2 4 5" xfId="2586" xr:uid="{3C444C8D-9561-4915-B8C6-972EEE56507B}"/>
    <cellStyle name="Normal 10 3 2 5" xfId="269" xr:uid="{6A2D75CF-74D5-4E90-835A-3275A663DE7C}"/>
    <cellStyle name="Normal 10 3 2 5 2" xfId="1095" xr:uid="{2DE6A5C9-D801-41D3-ABEE-BA5968694299}"/>
    <cellStyle name="Normal 10 3 2 5 2 2" xfId="1096" xr:uid="{21ECC054-2C23-41C1-B124-85D288130422}"/>
    <cellStyle name="Normal 10 3 2 5 3" xfId="1097" xr:uid="{00B4A79A-37DF-49B8-8478-B3C41FEA8D4E}"/>
    <cellStyle name="Normal 10 3 2 5 4" xfId="2587" xr:uid="{23895A86-A2E2-49A4-8722-A1E9A968C3F7}"/>
    <cellStyle name="Normal 10 3 2 6" xfId="1098" xr:uid="{2254BD4C-12C9-451E-8288-4C093FFEEC84}"/>
    <cellStyle name="Normal 10 3 2 6 2" xfId="1099" xr:uid="{611CBA47-4B90-43BD-A02E-5A0B98F832EB}"/>
    <cellStyle name="Normal 10 3 2 6 3" xfId="2588" xr:uid="{24739A3D-1106-4E1D-96E0-B8826CA8C8D3}"/>
    <cellStyle name="Normal 10 3 2 6 4" xfId="2589" xr:uid="{F63063FB-9DBB-4E59-B799-0B0F18E86142}"/>
    <cellStyle name="Normal 10 3 2 7" xfId="1100" xr:uid="{A35AD221-5B3A-49B1-BB1F-909A398768BB}"/>
    <cellStyle name="Normal 10 3 2 8" xfId="2590" xr:uid="{0D92D0FD-1BFD-4A19-90B0-FE88FB3A7B1C}"/>
    <cellStyle name="Normal 10 3 2 9" xfId="2591" xr:uid="{C14F2ABA-9C29-4AEC-AA18-78099C7F6861}"/>
    <cellStyle name="Normal 10 3 3" xfId="149" xr:uid="{AC16B8A8-EB5C-4D78-8431-573559DA80BC}"/>
    <cellStyle name="Normal 10 3 3 2" xfId="150" xr:uid="{F533FF14-04CC-44C4-9D06-B6CC9EE0C8E1}"/>
    <cellStyle name="Normal 10 3 3 2 2" xfId="509" xr:uid="{942D6C74-4D79-4159-B7C4-A67FA3A340E8}"/>
    <cellStyle name="Normal 10 3 3 2 2 2" xfId="1101" xr:uid="{E62D7F13-4848-4536-8C33-AB206A49C019}"/>
    <cellStyle name="Normal 10 3 3 2 2 2 2" xfId="1102" xr:uid="{D1CE5698-8D2E-4EB4-A7DC-99E598AE5104}"/>
    <cellStyle name="Normal 10 3 3 2 2 2 2 2" xfId="4461" xr:uid="{2780CDD3-FC80-4D6E-9C87-0F82D64DA402}"/>
    <cellStyle name="Normal 10 3 3 2 2 2 3" xfId="4462" xr:uid="{EBF1D04C-A970-4D4A-A4BB-99C84451BB89}"/>
    <cellStyle name="Normal 10 3 3 2 2 3" xfId="1103" xr:uid="{F11122BE-95AB-46B2-9B11-CED8B2C4973E}"/>
    <cellStyle name="Normal 10 3 3 2 2 3 2" xfId="4463" xr:uid="{E0D0C0C6-E47F-4858-9C5E-A8F7413F7B0D}"/>
    <cellStyle name="Normal 10 3 3 2 2 4" xfId="2592" xr:uid="{F7D80532-D9B4-4C5B-A250-E881DC4EAA6A}"/>
    <cellStyle name="Normal 10 3 3 2 3" xfId="1104" xr:uid="{4A33F5B5-25FD-484F-9C59-EF1F4D81400F}"/>
    <cellStyle name="Normal 10 3 3 2 3 2" xfId="1105" xr:uid="{D7E42374-518D-4467-A2AD-ED3185472E12}"/>
    <cellStyle name="Normal 10 3 3 2 3 2 2" xfId="4464" xr:uid="{3F354FAF-FC04-4BA9-A1B2-4E41CD8464F4}"/>
    <cellStyle name="Normal 10 3 3 2 3 3" xfId="2593" xr:uid="{6A9C5FBF-43B7-43EC-B1C8-609CECE6AF84}"/>
    <cellStyle name="Normal 10 3 3 2 3 4" xfId="2594" xr:uid="{B341FA71-964B-4B66-A864-697B181F2D3B}"/>
    <cellStyle name="Normal 10 3 3 2 4" xfId="1106" xr:uid="{1582A44A-A5B0-4150-9C4F-F36F6B9EFEE9}"/>
    <cellStyle name="Normal 10 3 3 2 4 2" xfId="4465" xr:uid="{30FC6D3A-78EC-41C2-8508-1539005E76EF}"/>
    <cellStyle name="Normal 10 3 3 2 5" xfId="2595" xr:uid="{F4D73F06-0E94-44B5-A815-FC68DFAA0CAD}"/>
    <cellStyle name="Normal 10 3 3 2 6" xfId="2596" xr:uid="{1CBD70C1-1B4B-4570-9C46-9FA700A81F55}"/>
    <cellStyle name="Normal 10 3 3 3" xfId="270" xr:uid="{533148E9-381D-4EAE-B48E-BBEE1B22DEA4}"/>
    <cellStyle name="Normal 10 3 3 3 2" xfId="1107" xr:uid="{72134710-1BDB-4729-8D06-68350F3C2140}"/>
    <cellStyle name="Normal 10 3 3 3 2 2" xfId="1108" xr:uid="{AAD1921B-84A0-4002-B18B-C37AC87A237C}"/>
    <cellStyle name="Normal 10 3 3 3 2 2 2" xfId="4466" xr:uid="{81B5F97E-E4A7-49F0-AA8E-356330E4D06D}"/>
    <cellStyle name="Normal 10 3 3 3 2 3" xfId="2597" xr:uid="{0E6F3946-E9A6-46F4-926E-827167768D74}"/>
    <cellStyle name="Normal 10 3 3 3 2 4" xfId="2598" xr:uid="{EEE2E40C-4A91-4B45-A780-02DF8FAE0410}"/>
    <cellStyle name="Normal 10 3 3 3 3" xfId="1109" xr:uid="{768210CE-0A05-47EE-90F7-1DAB68756104}"/>
    <cellStyle name="Normal 10 3 3 3 3 2" xfId="4467" xr:uid="{BDC9FC04-F816-44B9-AD9F-78FBA9E27F97}"/>
    <cellStyle name="Normal 10 3 3 3 4" xfId="2599" xr:uid="{44AAEA8C-E157-4AAE-896D-3D137CD770F2}"/>
    <cellStyle name="Normal 10 3 3 3 5" xfId="2600" xr:uid="{78AA051A-C96B-4431-B8E5-E3517C26B6B3}"/>
    <cellStyle name="Normal 10 3 3 4" xfId="1110" xr:uid="{EEACDE27-632E-416D-92A6-C0FF73E7EE50}"/>
    <cellStyle name="Normal 10 3 3 4 2" xfId="1111" xr:uid="{DF528AF8-E50D-4B80-AAD0-64D54EF6934B}"/>
    <cellStyle name="Normal 10 3 3 4 2 2" xfId="4468" xr:uid="{D74BAB92-B23A-4D51-A260-B06E18FFCFE7}"/>
    <cellStyle name="Normal 10 3 3 4 3" xfId="2601" xr:uid="{B3074AEF-7094-431A-BB5A-F4A0354BA0BB}"/>
    <cellStyle name="Normal 10 3 3 4 4" xfId="2602" xr:uid="{72A9CAB1-A721-4D79-B982-5A23720E9F28}"/>
    <cellStyle name="Normal 10 3 3 5" xfId="1112" xr:uid="{8FD54CAC-1EC2-4ADA-BD70-72796B180ED1}"/>
    <cellStyle name="Normal 10 3 3 5 2" xfId="2603" xr:uid="{6B0A4CB6-9036-49F0-91B3-A4AB0F495EC5}"/>
    <cellStyle name="Normal 10 3 3 5 3" xfId="2604" xr:uid="{A9441CD1-EE09-4358-954F-5FC10C8CB56D}"/>
    <cellStyle name="Normal 10 3 3 5 4" xfId="2605" xr:uid="{425E9B66-B7E5-44B7-8775-EA9B3DE3CF3C}"/>
    <cellStyle name="Normal 10 3 3 6" xfId="2606" xr:uid="{49E4584C-EF4D-4149-A81C-3D46250575EF}"/>
    <cellStyle name="Normal 10 3 3 7" xfId="2607" xr:uid="{CE576AE0-450A-4F3F-9FC3-A6D252B51476}"/>
    <cellStyle name="Normal 10 3 3 8" xfId="2608" xr:uid="{212270D7-DAF5-4115-81A3-1A6F7EF61541}"/>
    <cellStyle name="Normal 10 3 4" xfId="151" xr:uid="{123F9499-00FB-4F78-9CD7-60141D5836B4}"/>
    <cellStyle name="Normal 10 3 4 2" xfId="510" xr:uid="{BF28E568-7439-4D60-B3E0-343777D04783}"/>
    <cellStyle name="Normal 10 3 4 2 2" xfId="511" xr:uid="{1307E299-D06A-4E3A-BE6B-13CFA2165058}"/>
    <cellStyle name="Normal 10 3 4 2 2 2" xfId="1113" xr:uid="{A5B0464B-251C-4195-878F-C338B14F9BA9}"/>
    <cellStyle name="Normal 10 3 4 2 2 2 2" xfId="1114" xr:uid="{83921002-EC8D-45CD-A113-B35E76F5AE2F}"/>
    <cellStyle name="Normal 10 3 4 2 2 3" xfId="1115" xr:uid="{E0ECC10F-3FE2-46B4-8618-4EFD25982429}"/>
    <cellStyle name="Normal 10 3 4 2 2 4" xfId="2609" xr:uid="{55C3A0AD-B9EF-40C1-BF1A-42BF335FED0D}"/>
    <cellStyle name="Normal 10 3 4 2 3" xfId="1116" xr:uid="{FCC646EC-12A6-47D8-9947-F644FB9ADDB5}"/>
    <cellStyle name="Normal 10 3 4 2 3 2" xfId="1117" xr:uid="{3DE587EA-AF8E-4E6B-B07A-B8A230122471}"/>
    <cellStyle name="Normal 10 3 4 2 4" xfId="1118" xr:uid="{31BF5982-960C-4658-B7FD-6F29D15E9F4A}"/>
    <cellStyle name="Normal 10 3 4 2 5" xfId="2610" xr:uid="{E1991072-584B-46A4-9EE2-D89DDD321E91}"/>
    <cellStyle name="Normal 10 3 4 3" xfId="512" xr:uid="{E1729F1D-F9B5-4653-936F-E5B32F244C13}"/>
    <cellStyle name="Normal 10 3 4 3 2" xfId="1119" xr:uid="{E26E9532-7DFF-4D3C-B1BD-0AA233CEFEEA}"/>
    <cellStyle name="Normal 10 3 4 3 2 2" xfId="1120" xr:uid="{287334F1-FDFB-4AD4-8F32-585CC0CA1EF8}"/>
    <cellStyle name="Normal 10 3 4 3 3" xfId="1121" xr:uid="{56A40BD0-89E9-4AE9-8665-8AD725D96CE6}"/>
    <cellStyle name="Normal 10 3 4 3 4" xfId="2611" xr:uid="{D9595987-3BD6-4691-8734-3EF4AAA90CE9}"/>
    <cellStyle name="Normal 10 3 4 4" xfId="1122" xr:uid="{5C3A140B-28C1-4809-AABA-648DA68D715E}"/>
    <cellStyle name="Normal 10 3 4 4 2" xfId="1123" xr:uid="{74D959E2-E538-4978-9F1A-77E1240EC9A9}"/>
    <cellStyle name="Normal 10 3 4 4 3" xfId="2612" xr:uid="{8E870793-4267-4A07-93AD-D28F16663119}"/>
    <cellStyle name="Normal 10 3 4 4 4" xfId="2613" xr:uid="{2A2CC00C-C7EE-475E-892F-31A5297FBBE4}"/>
    <cellStyle name="Normal 10 3 4 5" xfId="1124" xr:uid="{374419F8-9DF6-4CBB-BB4D-3534B6B0582B}"/>
    <cellStyle name="Normal 10 3 4 6" xfId="2614" xr:uid="{088BB647-B2D5-4F65-AE44-7D6971C8DEBC}"/>
    <cellStyle name="Normal 10 3 4 7" xfId="2615" xr:uid="{6A34AE45-306A-4E90-A891-E4D0A155542D}"/>
    <cellStyle name="Normal 10 3 5" xfId="271" xr:uid="{63368E1B-437E-4151-BEB3-1212A9022774}"/>
    <cellStyle name="Normal 10 3 5 2" xfId="513" xr:uid="{8B7C83E3-5531-4B2D-A429-6458DAD08220}"/>
    <cellStyle name="Normal 10 3 5 2 2" xfId="1125" xr:uid="{8D8D90B7-6B11-4FF9-813A-42EA1B10DBDB}"/>
    <cellStyle name="Normal 10 3 5 2 2 2" xfId="1126" xr:uid="{8BA7C369-2771-4FB6-8A5F-24CE02E29199}"/>
    <cellStyle name="Normal 10 3 5 2 3" xfId="1127" xr:uid="{78E158C7-AC82-4370-A276-3BDA64F27923}"/>
    <cellStyle name="Normal 10 3 5 2 4" xfId="2616" xr:uid="{F3FC1405-A847-4929-9335-CC4F83A2E586}"/>
    <cellStyle name="Normal 10 3 5 3" xfId="1128" xr:uid="{15A7AAE6-D5B7-4A37-B3AE-5FD42D336E3E}"/>
    <cellStyle name="Normal 10 3 5 3 2" xfId="1129" xr:uid="{3FE0EF28-A9EC-4BD9-B926-604873A73952}"/>
    <cellStyle name="Normal 10 3 5 3 3" xfId="2617" xr:uid="{B4EE885F-3A38-48D8-92DE-291BB104C930}"/>
    <cellStyle name="Normal 10 3 5 3 4" xfId="2618" xr:uid="{AE144988-3E9F-4C96-B1EA-A7E29104C6C2}"/>
    <cellStyle name="Normal 10 3 5 4" xfId="1130" xr:uid="{2F9F9FB7-BB04-40A4-9A4B-4F4068BCD354}"/>
    <cellStyle name="Normal 10 3 5 5" xfId="2619" xr:uid="{A72BD2E3-9A87-4CD8-A38F-71C26999023B}"/>
    <cellStyle name="Normal 10 3 5 6" xfId="2620" xr:uid="{AB88A140-3BA2-403E-954C-05C6F88848A3}"/>
    <cellStyle name="Normal 10 3 6" xfId="272" xr:uid="{638052C5-88FD-4048-9C36-2BC020048D10}"/>
    <cellStyle name="Normal 10 3 6 2" xfId="1131" xr:uid="{5B1C5342-30A4-4050-8AAC-F788B847C03E}"/>
    <cellStyle name="Normal 10 3 6 2 2" xfId="1132" xr:uid="{E4A1E533-24F6-4D8D-83DF-36E35DB244BA}"/>
    <cellStyle name="Normal 10 3 6 2 3" xfId="2621" xr:uid="{78B8BF77-8CA7-4EC4-B8B5-199B730B25CF}"/>
    <cellStyle name="Normal 10 3 6 2 4" xfId="2622" xr:uid="{B490ED59-1C3E-483C-946E-489D8EE464FB}"/>
    <cellStyle name="Normal 10 3 6 3" xfId="1133" xr:uid="{B081B8B2-FF34-46AD-B57A-0EDE00F52CAA}"/>
    <cellStyle name="Normal 10 3 6 4" xfId="2623" xr:uid="{98277AE9-3DED-465E-815E-885C95B91FA4}"/>
    <cellStyle name="Normal 10 3 6 5" xfId="2624" xr:uid="{4C1C402B-EDD7-4B2D-9460-E23343CEEB61}"/>
    <cellStyle name="Normal 10 3 7" xfId="1134" xr:uid="{5F22AA6D-55C6-4CAB-91A4-B8A9693F0E8D}"/>
    <cellStyle name="Normal 10 3 7 2" xfId="1135" xr:uid="{29B38948-8843-4BB7-B019-32E76827028C}"/>
    <cellStyle name="Normal 10 3 7 3" xfId="2625" xr:uid="{E20EE155-A7A2-4BB9-BAA4-747BC610F86B}"/>
    <cellStyle name="Normal 10 3 7 4" xfId="2626" xr:uid="{18C426F0-B762-4B3E-9BFE-46FD6164C1E5}"/>
    <cellStyle name="Normal 10 3 8" xfId="1136" xr:uid="{ADB6456D-77D5-4C16-BE4C-CE236177B8FD}"/>
    <cellStyle name="Normal 10 3 8 2" xfId="2627" xr:uid="{647B74EA-5930-4031-A6A4-51C32A3A3F8F}"/>
    <cellStyle name="Normal 10 3 8 3" xfId="2628" xr:uid="{923D90CA-7880-4F2B-A8AF-CC1E9CADB177}"/>
    <cellStyle name="Normal 10 3 8 4" xfId="2629" xr:uid="{15970B23-98F5-44A7-A57A-A9A94DC69FDD}"/>
    <cellStyle name="Normal 10 3 9" xfId="2630" xr:uid="{9864F869-EEA1-4982-A004-7064109CFE34}"/>
    <cellStyle name="Normal 10 4" xfId="92" xr:uid="{59A5D5B9-A2F2-4EA3-A9AB-9AE44E63C0D7}"/>
    <cellStyle name="Normal 10 4 10" xfId="2631" xr:uid="{D220319B-1595-4E85-9937-442779257099}"/>
    <cellStyle name="Normal 10 4 11" xfId="2632" xr:uid="{C61EC2D6-9E7B-43A0-80D4-5011F98223ED}"/>
    <cellStyle name="Normal 10 4 2" xfId="152" xr:uid="{1B793AB6-BAFE-4F21-8443-C4C583CBBCE8}"/>
    <cellStyle name="Normal 10 4 2 2" xfId="273" xr:uid="{18C38806-C85F-4301-9520-072DBA6D1829}"/>
    <cellStyle name="Normal 10 4 2 2 2" xfId="514" xr:uid="{342B92FE-5A54-4959-9756-0554E7E9AA06}"/>
    <cellStyle name="Normal 10 4 2 2 2 2" xfId="515" xr:uid="{407803DB-9627-42AC-AB6A-186E777D5CB8}"/>
    <cellStyle name="Normal 10 4 2 2 2 2 2" xfId="1137" xr:uid="{B6956A65-B494-46B0-B0C3-81237C1CB38A}"/>
    <cellStyle name="Normal 10 4 2 2 2 2 3" xfId="2633" xr:uid="{B803DE1B-9AAC-4734-9371-2282D5101633}"/>
    <cellStyle name="Normal 10 4 2 2 2 2 4" xfId="2634" xr:uid="{9BC501F0-03A9-4B96-8865-47DA080CC43A}"/>
    <cellStyle name="Normal 10 4 2 2 2 3" xfId="1138" xr:uid="{1A5C75C9-820E-43CF-8E30-ED04BDAFC251}"/>
    <cellStyle name="Normal 10 4 2 2 2 3 2" xfId="2635" xr:uid="{9B22E0A6-9B64-4818-B2ED-1011B7ADDE1C}"/>
    <cellStyle name="Normal 10 4 2 2 2 3 3" xfId="2636" xr:uid="{4B46B392-D8C7-4B6E-8F0F-AD8B1B2C5E28}"/>
    <cellStyle name="Normal 10 4 2 2 2 3 4" xfId="2637" xr:uid="{54AA11C8-B1E7-4796-8843-C2F0194296D2}"/>
    <cellStyle name="Normal 10 4 2 2 2 4" xfId="2638" xr:uid="{9D6CD5B5-6E07-4A68-9E9F-23CA8D709C1C}"/>
    <cellStyle name="Normal 10 4 2 2 2 5" xfId="2639" xr:uid="{98C656C4-F61D-4EE6-899C-486961FAAC74}"/>
    <cellStyle name="Normal 10 4 2 2 2 6" xfId="2640" xr:uid="{91161831-36D0-4501-B9AD-DC5113FA8AD1}"/>
    <cellStyle name="Normal 10 4 2 2 3" xfId="516" xr:uid="{8B757EF4-9B38-46BC-ACB2-24008E83E110}"/>
    <cellStyle name="Normal 10 4 2 2 3 2" xfId="1139" xr:uid="{8DA0B4B8-4F6C-41E8-AE64-F26409A487A9}"/>
    <cellStyle name="Normal 10 4 2 2 3 2 2" xfId="2641" xr:uid="{225E6AEA-4738-4C1F-8391-A0BAD56517CA}"/>
    <cellStyle name="Normal 10 4 2 2 3 2 3" xfId="2642" xr:uid="{79AFC247-1942-4173-8665-621712F642E2}"/>
    <cellStyle name="Normal 10 4 2 2 3 2 4" xfId="2643" xr:uid="{5C77C675-EC11-45AF-A666-63D7E3D0023F}"/>
    <cellStyle name="Normal 10 4 2 2 3 3" xfId="2644" xr:uid="{048C822C-8398-4B84-B8B6-CA81632495C9}"/>
    <cellStyle name="Normal 10 4 2 2 3 4" xfId="2645" xr:uid="{66647012-B66D-481E-8DBF-FF66C054585F}"/>
    <cellStyle name="Normal 10 4 2 2 3 5" xfId="2646" xr:uid="{E0C68D77-D521-4F8E-9F43-56315E8790A7}"/>
    <cellStyle name="Normal 10 4 2 2 4" xfId="1140" xr:uid="{47CF0471-2A30-4611-836A-F817885B6A0C}"/>
    <cellStyle name="Normal 10 4 2 2 4 2" xfId="2647" xr:uid="{C433B41B-ABE3-4BBE-B97F-AB3A79F30407}"/>
    <cellStyle name="Normal 10 4 2 2 4 3" xfId="2648" xr:uid="{059C2169-D8B5-433D-96CF-ACE90E0288CF}"/>
    <cellStyle name="Normal 10 4 2 2 4 4" xfId="2649" xr:uid="{A15F2634-717D-418F-A12E-9F26894CE5B2}"/>
    <cellStyle name="Normal 10 4 2 2 5" xfId="2650" xr:uid="{51261E84-9B1F-4211-AD94-79620B5EDFA9}"/>
    <cellStyle name="Normal 10 4 2 2 5 2" xfId="2651" xr:uid="{BD2536E5-924B-4D1E-932C-0EB569F1A6FE}"/>
    <cellStyle name="Normal 10 4 2 2 5 3" xfId="2652" xr:uid="{4732495E-0D54-4407-8E93-64B77E31C8B7}"/>
    <cellStyle name="Normal 10 4 2 2 5 4" xfId="2653" xr:uid="{050E3F59-1601-4A81-99D4-B42D91A70A77}"/>
    <cellStyle name="Normal 10 4 2 2 6" xfId="2654" xr:uid="{9D086A1A-9987-42FE-8914-E433600F24E1}"/>
    <cellStyle name="Normal 10 4 2 2 7" xfId="2655" xr:uid="{4B5F6155-EE66-4CC5-A681-29B6E7A69B5D}"/>
    <cellStyle name="Normal 10 4 2 2 8" xfId="2656" xr:uid="{398EB197-5EA7-4734-923D-7E4357F3E187}"/>
    <cellStyle name="Normal 10 4 2 3" xfId="517" xr:uid="{0E7031EB-9722-418F-8CC6-B4FCA219E828}"/>
    <cellStyle name="Normal 10 4 2 3 2" xfId="518" xr:uid="{D0CB99C8-C652-463D-B640-7983E27F945C}"/>
    <cellStyle name="Normal 10 4 2 3 2 2" xfId="519" xr:uid="{4A322414-21C6-496A-B986-9B872CC13DED}"/>
    <cellStyle name="Normal 10 4 2 3 2 3" xfId="2657" xr:uid="{668DBC3F-0A7D-4C3D-B197-F93E4DF7330E}"/>
    <cellStyle name="Normal 10 4 2 3 2 4" xfId="2658" xr:uid="{705C1D31-790E-47DB-A847-8D4AD8FB3663}"/>
    <cellStyle name="Normal 10 4 2 3 3" xfId="520" xr:uid="{E7584119-52EF-4344-B7F9-38AAD0CECF67}"/>
    <cellStyle name="Normal 10 4 2 3 3 2" xfId="2659" xr:uid="{B77C01D4-6422-4524-8ABF-E0BE6C3412DA}"/>
    <cellStyle name="Normal 10 4 2 3 3 3" xfId="2660" xr:uid="{0FEEDAC1-3F87-4007-88AA-14E341AD0876}"/>
    <cellStyle name="Normal 10 4 2 3 3 4" xfId="2661" xr:uid="{8BEC258E-6B8C-475C-88BF-E17AD16D61FB}"/>
    <cellStyle name="Normal 10 4 2 3 4" xfId="2662" xr:uid="{A9A25865-5EB7-41AF-8338-E0F02D254DA6}"/>
    <cellStyle name="Normal 10 4 2 3 5" xfId="2663" xr:uid="{CA8644D1-56C2-4840-AA0B-23794B0B72C0}"/>
    <cellStyle name="Normal 10 4 2 3 6" xfId="2664" xr:uid="{FF82B493-DA40-4EAF-909B-BF594B42F815}"/>
    <cellStyle name="Normal 10 4 2 4" xfId="521" xr:uid="{55CD0405-B6F8-476E-B29D-95C2EE1581FF}"/>
    <cellStyle name="Normal 10 4 2 4 2" xfId="522" xr:uid="{5F6D4318-B909-43F2-AD9F-257DCDB75381}"/>
    <cellStyle name="Normal 10 4 2 4 2 2" xfId="2665" xr:uid="{A2221701-7E5B-4C20-BE1B-0EDED8F5B315}"/>
    <cellStyle name="Normal 10 4 2 4 2 3" xfId="2666" xr:uid="{D58419FA-1729-4236-854A-786BA208267E}"/>
    <cellStyle name="Normal 10 4 2 4 2 4" xfId="2667" xr:uid="{9388F161-F74A-402C-B407-5DDC48CEDD31}"/>
    <cellStyle name="Normal 10 4 2 4 3" xfId="2668" xr:uid="{3563B0D0-BE63-4FE1-A608-8B2726D137ED}"/>
    <cellStyle name="Normal 10 4 2 4 4" xfId="2669" xr:uid="{EE639492-4FC3-4180-B114-9FF195B6F699}"/>
    <cellStyle name="Normal 10 4 2 4 5" xfId="2670" xr:uid="{D22911D5-8CC4-4F0C-A4E5-8DA2947B2556}"/>
    <cellStyle name="Normal 10 4 2 5" xfId="523" xr:uid="{A4963373-B1E8-4370-8BEC-31C2DA741946}"/>
    <cellStyle name="Normal 10 4 2 5 2" xfId="2671" xr:uid="{564C9F74-26B1-41FE-8601-D9CA65B14440}"/>
    <cellStyle name="Normal 10 4 2 5 3" xfId="2672" xr:uid="{F5DFDAEC-1C6F-47A9-91C8-3131076E4279}"/>
    <cellStyle name="Normal 10 4 2 5 4" xfId="2673" xr:uid="{A9012445-F8A6-4015-970D-9465E9A1F0B4}"/>
    <cellStyle name="Normal 10 4 2 6" xfId="2674" xr:uid="{08A18656-61AF-41A9-A203-9C20ECCA3348}"/>
    <cellStyle name="Normal 10 4 2 6 2" xfId="2675" xr:uid="{A4801544-B4EB-4753-853C-B9EC179DC9F9}"/>
    <cellStyle name="Normal 10 4 2 6 3" xfId="2676" xr:uid="{3398D631-DA21-4226-909D-C54EDCE4756A}"/>
    <cellStyle name="Normal 10 4 2 6 4" xfId="2677" xr:uid="{67A42AB0-C7BF-4E30-84AB-B634EDD84627}"/>
    <cellStyle name="Normal 10 4 2 7" xfId="2678" xr:uid="{1FE8C919-71E4-4B11-87BB-6620F51640B8}"/>
    <cellStyle name="Normal 10 4 2 8" xfId="2679" xr:uid="{54F0CB14-8B90-4378-B82B-4D0E1BFEDDD9}"/>
    <cellStyle name="Normal 10 4 2 9" xfId="2680" xr:uid="{F5226B22-C389-4357-A7E3-1FB9FDDA9867}"/>
    <cellStyle name="Normal 10 4 3" xfId="274" xr:uid="{5DB5352B-7D33-4331-B0DA-2DBF04D546A4}"/>
    <cellStyle name="Normal 10 4 3 2" xfId="524" xr:uid="{AC43979E-D263-42F7-BA00-614C08FAAA78}"/>
    <cellStyle name="Normal 10 4 3 2 2" xfId="525" xr:uid="{398B0C72-5401-455D-89DD-D4DC8E9D5E6E}"/>
    <cellStyle name="Normal 10 4 3 2 2 2" xfId="1141" xr:uid="{31FB0E84-6DB4-4243-AAB9-BB445BBAEED8}"/>
    <cellStyle name="Normal 10 4 3 2 2 2 2" xfId="1142" xr:uid="{D39AE092-F00A-4D88-95A2-E38341108219}"/>
    <cellStyle name="Normal 10 4 3 2 2 3" xfId="1143" xr:uid="{91AFDFD0-B607-451B-9035-E7D95BD8C98C}"/>
    <cellStyle name="Normal 10 4 3 2 2 4" xfId="2681" xr:uid="{159738F3-A6CD-4C55-B6C7-62E0B3064440}"/>
    <cellStyle name="Normal 10 4 3 2 3" xfId="1144" xr:uid="{0A14D14E-DC91-4AEC-B2D9-D884B407028E}"/>
    <cellStyle name="Normal 10 4 3 2 3 2" xfId="1145" xr:uid="{E363C3E6-EBEC-4E83-A447-EE7756530537}"/>
    <cellStyle name="Normal 10 4 3 2 3 3" xfId="2682" xr:uid="{6CA2D3EE-9C93-4008-9187-0FDACF97A509}"/>
    <cellStyle name="Normal 10 4 3 2 3 4" xfId="2683" xr:uid="{222F63EB-6A14-40B8-A770-2C7A88AC564F}"/>
    <cellStyle name="Normal 10 4 3 2 4" xfId="1146" xr:uid="{0933C284-B81F-4B26-A1E6-599270EDC923}"/>
    <cellStyle name="Normal 10 4 3 2 5" xfId="2684" xr:uid="{6E5F0C25-A51B-4B85-8260-803E3F2F88C9}"/>
    <cellStyle name="Normal 10 4 3 2 6" xfId="2685" xr:uid="{286F9806-05CF-4D65-84A6-5ECC4941ADB6}"/>
    <cellStyle name="Normal 10 4 3 3" xfId="526" xr:uid="{50007CEA-4CC5-40A2-9545-C7ABA9294815}"/>
    <cellStyle name="Normal 10 4 3 3 2" xfId="1147" xr:uid="{494C652C-9A69-441E-8814-39361BFA8DF6}"/>
    <cellStyle name="Normal 10 4 3 3 2 2" xfId="1148" xr:uid="{34C221E5-7BE5-46E7-ABCF-871C43A267FC}"/>
    <cellStyle name="Normal 10 4 3 3 2 3" xfId="2686" xr:uid="{ED2CD33A-323C-4A2F-B604-DE16D6F3F535}"/>
    <cellStyle name="Normal 10 4 3 3 2 4" xfId="2687" xr:uid="{8591CCA8-7330-4D19-87B5-D210C2D743D9}"/>
    <cellStyle name="Normal 10 4 3 3 3" xfId="1149" xr:uid="{FE394EF2-E784-43DB-A454-8B20BBAF7385}"/>
    <cellStyle name="Normal 10 4 3 3 4" xfId="2688" xr:uid="{216F4337-3AF7-4D91-B22A-D3D8E735396E}"/>
    <cellStyle name="Normal 10 4 3 3 5" xfId="2689" xr:uid="{23CD7755-BBAA-4127-A0E4-9D434ADCFDE4}"/>
    <cellStyle name="Normal 10 4 3 4" xfId="1150" xr:uid="{36164BA2-AFF0-40DF-8DD7-22E12B980973}"/>
    <cellStyle name="Normal 10 4 3 4 2" xfId="1151" xr:uid="{739EB836-281F-4A85-BCD2-D2D17A2F539B}"/>
    <cellStyle name="Normal 10 4 3 4 3" xfId="2690" xr:uid="{E6FFBAD1-EF97-4DFE-AB37-790CC7882EAA}"/>
    <cellStyle name="Normal 10 4 3 4 4" xfId="2691" xr:uid="{D6900CCA-CF2F-40C9-8ED0-928520E9C7F6}"/>
    <cellStyle name="Normal 10 4 3 5" xfId="1152" xr:uid="{051D23BA-E68D-4984-A676-28C2D5607888}"/>
    <cellStyle name="Normal 10 4 3 5 2" xfId="2692" xr:uid="{EDB5828C-C172-49F0-8A75-F70C7CF99C65}"/>
    <cellStyle name="Normal 10 4 3 5 3" xfId="2693" xr:uid="{0B3D4348-4500-48BF-ADD3-11E04246F383}"/>
    <cellStyle name="Normal 10 4 3 5 4" xfId="2694" xr:uid="{939327C2-8F9E-440D-906C-0473C4E54166}"/>
    <cellStyle name="Normal 10 4 3 6" xfId="2695" xr:uid="{787A353F-956C-4F07-AAD1-8F6ED9FC01A4}"/>
    <cellStyle name="Normal 10 4 3 7" xfId="2696" xr:uid="{DAF76C3B-56F9-46ED-A51D-819264FD4818}"/>
    <cellStyle name="Normal 10 4 3 8" xfId="2697" xr:uid="{1DA3189B-3D74-472C-9240-8D76B6F1182F}"/>
    <cellStyle name="Normal 10 4 4" xfId="275" xr:uid="{F6CCF163-29FA-4AA7-8B3F-0B027E809E2D}"/>
    <cellStyle name="Normal 10 4 4 2" xfId="527" xr:uid="{F2ECDC94-C534-4922-91F5-9D4A23C18ACC}"/>
    <cellStyle name="Normal 10 4 4 2 2" xfId="528" xr:uid="{8BE611D5-CD1C-4A5E-944E-9A518F115028}"/>
    <cellStyle name="Normal 10 4 4 2 2 2" xfId="1153" xr:uid="{1D232DF0-CD14-42F9-ACC8-D3B0570065DA}"/>
    <cellStyle name="Normal 10 4 4 2 2 3" xfId="2698" xr:uid="{5BCA9C02-82CC-4B32-A373-9C44DF94E0DF}"/>
    <cellStyle name="Normal 10 4 4 2 2 4" xfId="2699" xr:uid="{97AC9D20-A218-4C8F-AAAB-3BBD381FCFD0}"/>
    <cellStyle name="Normal 10 4 4 2 3" xfId="1154" xr:uid="{3A3D0937-D467-4161-B440-84D22312195A}"/>
    <cellStyle name="Normal 10 4 4 2 4" xfId="2700" xr:uid="{FAAB8DD2-8B63-45EA-B0DC-B884C2D5059B}"/>
    <cellStyle name="Normal 10 4 4 2 5" xfId="2701" xr:uid="{DD879E11-119F-451D-873C-B767B2DB3CED}"/>
    <cellStyle name="Normal 10 4 4 3" xfId="529" xr:uid="{D4CFCF63-D0E1-44D8-9903-F499D7EDE5DA}"/>
    <cellStyle name="Normal 10 4 4 3 2" xfId="1155" xr:uid="{FBFD4CBD-F130-4CC8-B5E6-BDD6FB4F829B}"/>
    <cellStyle name="Normal 10 4 4 3 3" xfId="2702" xr:uid="{6E6FF368-9304-4548-8CD7-1F19B582AE27}"/>
    <cellStyle name="Normal 10 4 4 3 4" xfId="2703" xr:uid="{87DFAEFC-3945-49E3-85A1-479136796C26}"/>
    <cellStyle name="Normal 10 4 4 4" xfId="1156" xr:uid="{4604A35A-A401-4BBB-9988-35F600A3AE2A}"/>
    <cellStyle name="Normal 10 4 4 4 2" xfId="2704" xr:uid="{DDEA6B04-AE85-4D7D-AA9C-09EAA8801E12}"/>
    <cellStyle name="Normal 10 4 4 4 3" xfId="2705" xr:uid="{F46E4146-FBB0-449A-AD69-D6951CF96F85}"/>
    <cellStyle name="Normal 10 4 4 4 4" xfId="2706" xr:uid="{734CC173-8520-49BF-AD95-9836FDB2489D}"/>
    <cellStyle name="Normal 10 4 4 5" xfId="2707" xr:uid="{C1D8A295-D8A8-419E-82B3-DABE98846B8D}"/>
    <cellStyle name="Normal 10 4 4 6" xfId="2708" xr:uid="{16540E72-B35C-40E4-ABC3-E32DB6A9CB26}"/>
    <cellStyle name="Normal 10 4 4 7" xfId="2709" xr:uid="{9FC7BE97-4184-4439-9D32-12CF015600F3}"/>
    <cellStyle name="Normal 10 4 5" xfId="276" xr:uid="{645DA8D0-77FD-4D78-BA42-3BE1DC332107}"/>
    <cellStyle name="Normal 10 4 5 2" xfId="530" xr:uid="{F692C308-D844-498A-B219-02ADE6D8E924}"/>
    <cellStyle name="Normal 10 4 5 2 2" xfId="1157" xr:uid="{4967E62E-2F7B-4598-8455-DCE71203AC90}"/>
    <cellStyle name="Normal 10 4 5 2 3" xfId="2710" xr:uid="{419A2F3E-BB12-422F-A5CC-E4FC73D1FBA4}"/>
    <cellStyle name="Normal 10 4 5 2 4" xfId="2711" xr:uid="{55D11EE5-7CE2-404D-B76D-7B7027473EDC}"/>
    <cellStyle name="Normal 10 4 5 3" xfId="1158" xr:uid="{D8A7FEFD-715B-406E-8782-1EE952BA7CA1}"/>
    <cellStyle name="Normal 10 4 5 3 2" xfId="2712" xr:uid="{8876F3FB-EC14-4DEA-BA9E-8696DDB936C4}"/>
    <cellStyle name="Normal 10 4 5 3 3" xfId="2713" xr:uid="{4A7EF844-7461-48EE-AD3A-5732F73B96FB}"/>
    <cellStyle name="Normal 10 4 5 3 4" xfId="2714" xr:uid="{388FAADF-239D-4F22-AF80-7638B39C021C}"/>
    <cellStyle name="Normal 10 4 5 4" xfId="2715" xr:uid="{6D6FBACC-784E-4317-B083-207B89B24A07}"/>
    <cellStyle name="Normal 10 4 5 5" xfId="2716" xr:uid="{FA5EC03C-3FB8-45DD-AC1E-9E802108F47C}"/>
    <cellStyle name="Normal 10 4 5 6" xfId="2717" xr:uid="{E11D101F-60C1-4E30-9AD1-DBF9B3A46D5B}"/>
    <cellStyle name="Normal 10 4 6" xfId="531" xr:uid="{425FFC94-8E45-4B8F-880B-8576CC65AF04}"/>
    <cellStyle name="Normal 10 4 6 2" xfId="1159" xr:uid="{2285CE54-1D32-4E92-88A2-A0AD57EE068F}"/>
    <cellStyle name="Normal 10 4 6 2 2" xfId="2718" xr:uid="{609334F1-3EC6-47E7-8C62-B681B2AFF797}"/>
    <cellStyle name="Normal 10 4 6 2 3" xfId="2719" xr:uid="{19E55A16-3956-4995-9FED-DB9290684996}"/>
    <cellStyle name="Normal 10 4 6 2 4" xfId="2720" xr:uid="{A3EC8A75-0CC4-4512-932E-1F11319B9043}"/>
    <cellStyle name="Normal 10 4 6 3" xfId="2721" xr:uid="{583CBE48-686F-4F0C-99A3-E31DD84F9F45}"/>
    <cellStyle name="Normal 10 4 6 4" xfId="2722" xr:uid="{2CC58B6B-087B-4442-94F2-1C5B0465668E}"/>
    <cellStyle name="Normal 10 4 6 5" xfId="2723" xr:uid="{282CB2A9-C79A-4822-9BAA-0B30206FE6D3}"/>
    <cellStyle name="Normal 10 4 7" xfId="1160" xr:uid="{D46C448E-3403-4BB7-84AC-82225D9DA28B}"/>
    <cellStyle name="Normal 10 4 7 2" xfId="2724" xr:uid="{4C99BF15-CD77-4322-967B-0F7ABA4ED339}"/>
    <cellStyle name="Normal 10 4 7 3" xfId="2725" xr:uid="{4F16D8B4-1CA6-43FC-A6FB-A6CB40102F98}"/>
    <cellStyle name="Normal 10 4 7 4" xfId="2726" xr:uid="{FAF4F1C7-9F96-44F5-84BD-5A68822F39D3}"/>
    <cellStyle name="Normal 10 4 8" xfId="2727" xr:uid="{E4968759-8F80-49BF-9D6C-D9E44C331EAD}"/>
    <cellStyle name="Normal 10 4 8 2" xfId="2728" xr:uid="{4F215CBD-AF74-46D9-B079-91A5988E6FB1}"/>
    <cellStyle name="Normal 10 4 8 3" xfId="2729" xr:uid="{91D4E88E-9BBA-43AF-85FC-93913F13EF2E}"/>
    <cellStyle name="Normal 10 4 8 4" xfId="2730" xr:uid="{097D639B-D638-43DB-9093-D9977945D6E6}"/>
    <cellStyle name="Normal 10 4 9" xfId="2731" xr:uid="{C03C99EC-4A27-494E-8AFD-CE3F0178A1E9}"/>
    <cellStyle name="Normal 10 5" xfId="93" xr:uid="{B8BFB61E-1A87-46C8-97D1-DF537186C7B7}"/>
    <cellStyle name="Normal 10 5 2" xfId="153" xr:uid="{FD1E4752-1B0B-445F-9827-D357E8F68378}"/>
    <cellStyle name="Normal 10 5 2 2" xfId="277" xr:uid="{74888626-D819-4FB1-BCD6-35D8A3C0CC68}"/>
    <cellStyle name="Normal 10 5 2 2 2" xfId="532" xr:uid="{3B8BEC45-C82C-4270-85B5-51BDA053CDED}"/>
    <cellStyle name="Normal 10 5 2 2 2 2" xfId="1161" xr:uid="{D593B130-BF95-4994-A3F9-2139AE9D4D1D}"/>
    <cellStyle name="Normal 10 5 2 2 2 3" xfId="2732" xr:uid="{E5773162-9E64-4272-A2EF-D5A54DEE54B1}"/>
    <cellStyle name="Normal 10 5 2 2 2 4" xfId="2733" xr:uid="{92EA028E-FF3E-4AC7-843D-C9C829258DEC}"/>
    <cellStyle name="Normal 10 5 2 2 3" xfId="1162" xr:uid="{F987CBD4-E7B6-43EC-BE0E-9F38162262AD}"/>
    <cellStyle name="Normal 10 5 2 2 3 2" xfId="2734" xr:uid="{E04CA2B1-0784-4438-AC7E-AA7DCDDF26BA}"/>
    <cellStyle name="Normal 10 5 2 2 3 3" xfId="2735" xr:uid="{EF73B55B-83DE-4F44-96C9-7D514CA20B8F}"/>
    <cellStyle name="Normal 10 5 2 2 3 4" xfId="2736" xr:uid="{1BA55302-EC16-4740-83D0-8EF452EAB07A}"/>
    <cellStyle name="Normal 10 5 2 2 4" xfId="2737" xr:uid="{17C6C1F3-BA93-41BF-AA84-718433F41D1D}"/>
    <cellStyle name="Normal 10 5 2 2 5" xfId="2738" xr:uid="{55F6EDE4-8814-46F6-9A1B-1D69627AF060}"/>
    <cellStyle name="Normal 10 5 2 2 6" xfId="2739" xr:uid="{B94B23BB-E9EB-40B6-8DC2-ACA33D7C6ED4}"/>
    <cellStyle name="Normal 10 5 2 3" xfId="533" xr:uid="{75467DB2-5621-4135-80E3-8F920390AEA2}"/>
    <cellStyle name="Normal 10 5 2 3 2" xfId="1163" xr:uid="{A90C75DE-E882-4089-AB8B-52A5EC765A03}"/>
    <cellStyle name="Normal 10 5 2 3 2 2" xfId="2740" xr:uid="{0D8D5D25-29F3-442B-9874-7EB922D56E6B}"/>
    <cellStyle name="Normal 10 5 2 3 2 3" xfId="2741" xr:uid="{6FC4264F-77DD-4DBF-9551-2FBE0796107F}"/>
    <cellStyle name="Normal 10 5 2 3 2 4" xfId="2742" xr:uid="{B38C6FA1-4D84-435E-A299-305C5F514FED}"/>
    <cellStyle name="Normal 10 5 2 3 3" xfId="2743" xr:uid="{315E7299-8AD4-4E5E-B1B6-0ADF4EF2BC36}"/>
    <cellStyle name="Normal 10 5 2 3 4" xfId="2744" xr:uid="{FAFBD41F-1753-4496-BBFF-53DAF5226E22}"/>
    <cellStyle name="Normal 10 5 2 3 5" xfId="2745" xr:uid="{B31DD79F-2ED3-4B91-9784-29078BF5E31A}"/>
    <cellStyle name="Normal 10 5 2 4" xfId="1164" xr:uid="{B7E9ACCE-9C00-44B1-9CDE-3121C05506C4}"/>
    <cellStyle name="Normal 10 5 2 4 2" xfId="2746" xr:uid="{C5378010-9BBE-4982-926A-6580D65A0C02}"/>
    <cellStyle name="Normal 10 5 2 4 3" xfId="2747" xr:uid="{AC1AED8E-9792-4E92-A3CD-A8CF169DD9E1}"/>
    <cellStyle name="Normal 10 5 2 4 4" xfId="2748" xr:uid="{18A75A41-3D1F-47BA-B369-86EE9A003B28}"/>
    <cellStyle name="Normal 10 5 2 5" xfId="2749" xr:uid="{910CED00-25A6-45E9-9BCE-A35E7E60216A}"/>
    <cellStyle name="Normal 10 5 2 5 2" xfId="2750" xr:uid="{07D67398-45CD-42E4-84F3-F28954571FCF}"/>
    <cellStyle name="Normal 10 5 2 5 3" xfId="2751" xr:uid="{904E8B2B-6378-465C-A6B6-98DC17629039}"/>
    <cellStyle name="Normal 10 5 2 5 4" xfId="2752" xr:uid="{198FC459-4EEA-4C26-83AD-D2406C5AA6EF}"/>
    <cellStyle name="Normal 10 5 2 6" xfId="2753" xr:uid="{E62D32C9-5F05-4098-AB87-8AAC6A0F6CBD}"/>
    <cellStyle name="Normal 10 5 2 7" xfId="2754" xr:uid="{701965C1-3F2A-4025-AD41-387C655CC37A}"/>
    <cellStyle name="Normal 10 5 2 8" xfId="2755" xr:uid="{F9FC4FB1-70FB-4106-A07A-565B9746B810}"/>
    <cellStyle name="Normal 10 5 3" xfId="278" xr:uid="{1830B714-DD7A-40D7-AE3B-A821746E0078}"/>
    <cellStyle name="Normal 10 5 3 2" xfId="534" xr:uid="{0E223ECB-A523-45A4-86DF-2B8A3552716F}"/>
    <cellStyle name="Normal 10 5 3 2 2" xfId="535" xr:uid="{ABB8C98B-8A93-4217-88FA-C607848F8326}"/>
    <cellStyle name="Normal 10 5 3 2 3" xfId="2756" xr:uid="{A57EE6DC-E6B5-490F-83E3-518058D5EDA0}"/>
    <cellStyle name="Normal 10 5 3 2 4" xfId="2757" xr:uid="{9986B908-30BF-4DBC-99C4-B795BF1BE0FA}"/>
    <cellStyle name="Normal 10 5 3 3" xfId="536" xr:uid="{5E373986-31CD-4E06-94E5-04065DBD8EEF}"/>
    <cellStyle name="Normal 10 5 3 3 2" xfId="2758" xr:uid="{F1FB6631-097D-42F8-966B-60A29562FE41}"/>
    <cellStyle name="Normal 10 5 3 3 3" xfId="2759" xr:uid="{D750CD99-2DC2-49ED-9EB7-F9B85F822F06}"/>
    <cellStyle name="Normal 10 5 3 3 4" xfId="2760" xr:uid="{2457B6E9-6592-45DC-8259-4F41081AA614}"/>
    <cellStyle name="Normal 10 5 3 4" xfId="2761" xr:uid="{778E785D-207D-4166-BAB0-9936A6F1D924}"/>
    <cellStyle name="Normal 10 5 3 5" xfId="2762" xr:uid="{F91791E2-F059-405F-89D9-44CF6DD572E5}"/>
    <cellStyle name="Normal 10 5 3 6" xfId="2763" xr:uid="{3909106E-ABC9-4AD2-84F1-3B4AE9E58FB0}"/>
    <cellStyle name="Normal 10 5 4" xfId="279" xr:uid="{2AE13331-3DC0-4322-8911-904500E3D8E9}"/>
    <cellStyle name="Normal 10 5 4 2" xfId="537" xr:uid="{99F01421-ED73-422F-B844-08C1E441813B}"/>
    <cellStyle name="Normal 10 5 4 2 2" xfId="2764" xr:uid="{C99CBA48-FFBE-4782-8CF6-7F529D0B2D1D}"/>
    <cellStyle name="Normal 10 5 4 2 3" xfId="2765" xr:uid="{58F43215-B7B4-4230-8FAB-AFA1A1E0C5A6}"/>
    <cellStyle name="Normal 10 5 4 2 4" xfId="2766" xr:uid="{384DB07B-80D9-46BA-AC3A-CECD7278E511}"/>
    <cellStyle name="Normal 10 5 4 3" xfId="2767" xr:uid="{63BD154B-C909-4CE3-9DDE-B0D7EADB7886}"/>
    <cellStyle name="Normal 10 5 4 4" xfId="2768" xr:uid="{C59034FE-A620-4004-985D-196A2B120A0D}"/>
    <cellStyle name="Normal 10 5 4 5" xfId="2769" xr:uid="{8755483F-589C-4B84-AF3A-1AAF2146E1FB}"/>
    <cellStyle name="Normal 10 5 5" xfId="538" xr:uid="{B6130CE2-535E-4E93-A3B1-37BD677CD92A}"/>
    <cellStyle name="Normal 10 5 5 2" xfId="2770" xr:uid="{21448F51-E093-43FF-B725-8F76C78A79E1}"/>
    <cellStyle name="Normal 10 5 5 3" xfId="2771" xr:uid="{0F424071-2609-4307-9B76-86F416F3BFA6}"/>
    <cellStyle name="Normal 10 5 5 4" xfId="2772" xr:uid="{12B35F04-CB4B-476B-B53E-A378D732C17A}"/>
    <cellStyle name="Normal 10 5 6" xfId="2773" xr:uid="{6E0E1F2C-E0F6-401E-A23C-E78DBEFAD8F0}"/>
    <cellStyle name="Normal 10 5 6 2" xfId="2774" xr:uid="{952AD00B-F294-47CA-8619-BDF3FD5FF8A4}"/>
    <cellStyle name="Normal 10 5 6 3" xfId="2775" xr:uid="{E0A37A0A-A1B6-45AC-BEA0-A7550E08B65C}"/>
    <cellStyle name="Normal 10 5 6 4" xfId="2776" xr:uid="{E757030A-552E-4550-83EA-DBE2763E8B80}"/>
    <cellStyle name="Normal 10 5 7" xfId="2777" xr:uid="{3236F669-4D50-42A1-9EC4-5799D193BF6C}"/>
    <cellStyle name="Normal 10 5 8" xfId="2778" xr:uid="{C8BD1887-C872-4227-8647-A89C49CC0E5A}"/>
    <cellStyle name="Normal 10 5 9" xfId="2779" xr:uid="{FF510CD6-52B5-41FF-A779-F48314418156}"/>
    <cellStyle name="Normal 10 6" xfId="154" xr:uid="{FED3A61E-F8AD-494B-B136-BD05AEDFC57E}"/>
    <cellStyle name="Normal 10 6 2" xfId="280" xr:uid="{F61AAC1D-7DAA-4816-9A91-FFA11CD87B4E}"/>
    <cellStyle name="Normal 10 6 2 2" xfId="539" xr:uid="{B74BC6C5-B842-40BF-A8E7-0E3310888FD5}"/>
    <cellStyle name="Normal 10 6 2 2 2" xfId="1165" xr:uid="{CBC784E3-082A-4ABE-AA84-1969B0537B59}"/>
    <cellStyle name="Normal 10 6 2 2 2 2" xfId="1166" xr:uid="{3BE04A26-49BB-413C-A921-B894ADCC278B}"/>
    <cellStyle name="Normal 10 6 2 2 3" xfId="1167" xr:uid="{A33E970A-DE40-4A37-8C53-6DEB86382C6B}"/>
    <cellStyle name="Normal 10 6 2 2 4" xfId="2780" xr:uid="{D581367A-5D85-4429-9D0D-40D717B27DA7}"/>
    <cellStyle name="Normal 10 6 2 3" xfId="1168" xr:uid="{7AE46B15-70FC-4DBC-9845-609FBCBE197A}"/>
    <cellStyle name="Normal 10 6 2 3 2" xfId="1169" xr:uid="{52BF5E7C-CFEC-444B-90AD-CD3542EE9091}"/>
    <cellStyle name="Normal 10 6 2 3 3" xfId="2781" xr:uid="{0B66134E-2C8F-40A0-99F8-1E57452A7795}"/>
    <cellStyle name="Normal 10 6 2 3 4" xfId="2782" xr:uid="{A776FA57-BFFE-434B-8AAE-368C407C9D1E}"/>
    <cellStyle name="Normal 10 6 2 4" xfId="1170" xr:uid="{E9561CF4-DB10-428B-AD85-FCE20E8F5CEA}"/>
    <cellStyle name="Normal 10 6 2 5" xfId="2783" xr:uid="{DEEE4E97-C4A3-479F-AC3B-85E84A0AE84F}"/>
    <cellStyle name="Normal 10 6 2 6" xfId="2784" xr:uid="{B3A9A7CC-B264-45CE-B0FF-3C2D9665FBA6}"/>
    <cellStyle name="Normal 10 6 3" xfId="540" xr:uid="{68D577F0-341E-4B03-BEDA-2F30D26C878A}"/>
    <cellStyle name="Normal 10 6 3 2" xfId="1171" xr:uid="{00E556CD-C848-499D-9D58-C1511A0E6AAA}"/>
    <cellStyle name="Normal 10 6 3 2 2" xfId="1172" xr:uid="{D1C1F7C0-781D-4019-BCCA-66070613E0E9}"/>
    <cellStyle name="Normal 10 6 3 2 3" xfId="2785" xr:uid="{377B216E-B460-4B78-93CC-E525E3445C9E}"/>
    <cellStyle name="Normal 10 6 3 2 4" xfId="2786" xr:uid="{28E9D267-5F7E-4FE2-8800-0B292323E21C}"/>
    <cellStyle name="Normal 10 6 3 3" xfId="1173" xr:uid="{8C65CC9F-3E90-452D-A6FF-345CF11EE3FF}"/>
    <cellStyle name="Normal 10 6 3 4" xfId="2787" xr:uid="{99C7C338-D231-4A42-9124-DDB549BFEB74}"/>
    <cellStyle name="Normal 10 6 3 5" xfId="2788" xr:uid="{495F7139-0383-4B4C-8C1A-5F8D94FF675E}"/>
    <cellStyle name="Normal 10 6 4" xfId="1174" xr:uid="{8D9134A8-3AB6-4CCB-83FF-06238C7EB616}"/>
    <cellStyle name="Normal 10 6 4 2" xfId="1175" xr:uid="{2BB59452-E667-4E6C-BD23-67AFD2344230}"/>
    <cellStyle name="Normal 10 6 4 3" xfId="2789" xr:uid="{020C4CB3-CDFB-4FBB-ADA2-07BE624D36DE}"/>
    <cellStyle name="Normal 10 6 4 4" xfId="2790" xr:uid="{596778EE-546B-45DD-AE4B-AB1A85FBA7C6}"/>
    <cellStyle name="Normal 10 6 5" xfId="1176" xr:uid="{BCC86E93-904E-4517-9631-1F829B56700B}"/>
    <cellStyle name="Normal 10 6 5 2" xfId="2791" xr:uid="{DB317367-24DE-40DD-8D22-78303088BB3A}"/>
    <cellStyle name="Normal 10 6 5 3" xfId="2792" xr:uid="{34551ADF-47E2-4C83-AD87-09B6E8464F9F}"/>
    <cellStyle name="Normal 10 6 5 4" xfId="2793" xr:uid="{7160662B-4F0A-4732-B673-2D69FB36AF1D}"/>
    <cellStyle name="Normal 10 6 6" xfId="2794" xr:uid="{69A0CD61-CFFD-4C0F-9642-615A5DEBB88A}"/>
    <cellStyle name="Normal 10 6 7" xfId="2795" xr:uid="{A5CA80C8-07B4-4151-89A5-DE0C0F66E6DB}"/>
    <cellStyle name="Normal 10 6 8" xfId="2796" xr:uid="{E8297D55-86AC-427A-B19F-DA41FE56CA21}"/>
    <cellStyle name="Normal 10 7" xfId="281" xr:uid="{58F3CCD6-1406-4C21-9D3E-FD54CC0C0106}"/>
    <cellStyle name="Normal 10 7 2" xfId="541" xr:uid="{88B8935F-8C0D-4D25-A69C-359EDB7081F0}"/>
    <cellStyle name="Normal 10 7 2 2" xfId="542" xr:uid="{C537EA15-64A4-495B-9E42-1698B81AD60C}"/>
    <cellStyle name="Normal 10 7 2 2 2" xfId="1177" xr:uid="{2BB22A3E-040D-4CEA-8C80-CAA412D74BBD}"/>
    <cellStyle name="Normal 10 7 2 2 3" xfId="2797" xr:uid="{69F036DE-562D-4E32-890D-2ADFF9AFAD5B}"/>
    <cellStyle name="Normal 10 7 2 2 4" xfId="2798" xr:uid="{01ECE269-90B6-420A-8CA4-D47F6C18DB8B}"/>
    <cellStyle name="Normal 10 7 2 3" xfId="1178" xr:uid="{84AC8C2D-AF87-4BDF-AEAD-E5E8F004580A}"/>
    <cellStyle name="Normal 10 7 2 4" xfId="2799" xr:uid="{19AD41C7-F5EE-4EC7-A807-D8FED5204FE7}"/>
    <cellStyle name="Normal 10 7 2 5" xfId="2800" xr:uid="{2D3CA9C4-DBD0-410A-8553-83C0CACC455C}"/>
    <cellStyle name="Normal 10 7 3" xfId="543" xr:uid="{02EE3274-2C0E-483E-A29C-7A7599F3E3DD}"/>
    <cellStyle name="Normal 10 7 3 2" xfId="1179" xr:uid="{FDFCB2BF-6557-4726-9E42-FABE079DAD25}"/>
    <cellStyle name="Normal 10 7 3 3" xfId="2801" xr:uid="{A19ABDAD-1FE2-4910-B2EE-F6DB5B1A904F}"/>
    <cellStyle name="Normal 10 7 3 4" xfId="2802" xr:uid="{3B08FC1D-72A7-43D6-AE45-74B676ACD52C}"/>
    <cellStyle name="Normal 10 7 4" xfId="1180" xr:uid="{11906826-1FBE-4637-957E-A6CAC2B13BA9}"/>
    <cellStyle name="Normal 10 7 4 2" xfId="2803" xr:uid="{1259FA9F-102A-4CCC-830A-CFF03F348256}"/>
    <cellStyle name="Normal 10 7 4 3" xfId="2804" xr:uid="{3F342FCE-247B-4BEC-A8C9-C132946CA50D}"/>
    <cellStyle name="Normal 10 7 4 4" xfId="2805" xr:uid="{39865081-E0C8-4560-BE1D-D149EDCD2694}"/>
    <cellStyle name="Normal 10 7 5" xfId="2806" xr:uid="{06625B62-2D73-4960-B71B-2BBC4CEDD8AA}"/>
    <cellStyle name="Normal 10 7 6" xfId="2807" xr:uid="{411E4B40-C7C5-42A8-BF32-684BD80D24BF}"/>
    <cellStyle name="Normal 10 7 7" xfId="2808" xr:uid="{AF01679A-99A2-4F38-A5E3-6354B1CCEEBE}"/>
    <cellStyle name="Normal 10 8" xfId="282" xr:uid="{A5D4725B-1048-4D57-8727-39533A44DDA6}"/>
    <cellStyle name="Normal 10 8 2" xfId="544" xr:uid="{A50204D9-2659-4866-9C58-606DBC8A16D4}"/>
    <cellStyle name="Normal 10 8 2 2" xfId="1181" xr:uid="{ED0F251E-CC54-498C-85B9-D38CAB8942E9}"/>
    <cellStyle name="Normal 10 8 2 3" xfId="2809" xr:uid="{C08514F9-1AAA-4754-B8B3-771E8167A917}"/>
    <cellStyle name="Normal 10 8 2 4" xfId="2810" xr:uid="{EE3AAEC5-33DD-4FC1-8D56-36F903BC0BF5}"/>
    <cellStyle name="Normal 10 8 3" xfId="1182" xr:uid="{D8631440-DC1D-4F38-A1D6-3AFCCD988998}"/>
    <cellStyle name="Normal 10 8 3 2" xfId="2811" xr:uid="{1E903520-BEAC-4BAC-AFE5-C7D22239AB82}"/>
    <cellStyle name="Normal 10 8 3 3" xfId="2812" xr:uid="{D21E242E-588A-43A0-A5E6-A4EA1724C880}"/>
    <cellStyle name="Normal 10 8 3 4" xfId="2813" xr:uid="{5EA71114-7F12-4074-A869-5A0C453B1EB3}"/>
    <cellStyle name="Normal 10 8 4" xfId="2814" xr:uid="{AB29A689-71DA-4DD1-B6A1-CB5E7B39B489}"/>
    <cellStyle name="Normal 10 8 5" xfId="2815" xr:uid="{06858D50-CDA6-41A5-9106-6FC04A5EFA4C}"/>
    <cellStyle name="Normal 10 8 6" xfId="2816" xr:uid="{88D17EEA-AA2E-4614-BB86-84DFDF19684F}"/>
    <cellStyle name="Normal 10 9" xfId="283" xr:uid="{BF72D93E-AE6C-4758-BB3E-25EAEA8A7985}"/>
    <cellStyle name="Normal 10 9 2" xfId="1183" xr:uid="{C996AD48-5DD0-4F59-867E-FF8EA575149F}"/>
    <cellStyle name="Normal 10 9 2 2" xfId="2817" xr:uid="{F9FB9C62-DC7E-43C8-9E2F-DC0ED4B5447B}"/>
    <cellStyle name="Normal 10 9 2 2 2" xfId="4346" xr:uid="{8FC29A48-5F9A-4570-8312-C22541AA47F1}"/>
    <cellStyle name="Normal 10 9 2 2 3" xfId="4694" xr:uid="{1CB2FEE9-24BB-4AC8-8BF8-133C89DEDE6B}"/>
    <cellStyle name="Normal 10 9 2 3" xfId="2818" xr:uid="{39016EB4-4BF3-4D25-AF14-909F54096465}"/>
    <cellStyle name="Normal 10 9 2 4" xfId="2819" xr:uid="{608B6F8E-8605-4E2E-BEE7-65AF11C51473}"/>
    <cellStyle name="Normal 10 9 3" xfId="2820" xr:uid="{035D1B70-433F-49A8-80CD-984814B0B282}"/>
    <cellStyle name="Normal 10 9 4" xfId="2821" xr:uid="{8685654A-1D84-47BC-97EE-CC79A3A31466}"/>
    <cellStyle name="Normal 10 9 4 2" xfId="4578" xr:uid="{7AD22598-7C83-46F0-95F1-8729CEA6067C}"/>
    <cellStyle name="Normal 10 9 4 3" xfId="4695" xr:uid="{6786C76C-C817-4D29-810B-4A772EE65509}"/>
    <cellStyle name="Normal 10 9 4 4" xfId="4616" xr:uid="{0840029F-5D67-4754-9085-CFA22D66F213}"/>
    <cellStyle name="Normal 10 9 5" xfId="2822" xr:uid="{FBD9EFB1-0E8A-457F-A6BC-669FD62FA197}"/>
    <cellStyle name="Normal 11" xfId="46" xr:uid="{C4A25F70-4802-4024-9A7B-C9EB9C12A7C4}"/>
    <cellStyle name="Normal 11 2" xfId="284" xr:uid="{8E869850-BB2A-439B-B6E4-977D17228B66}"/>
    <cellStyle name="Normal 11 2 2" xfId="4663" xr:uid="{E404E0CE-D5CD-4705-9A27-3B28B3855CBF}"/>
    <cellStyle name="Normal 11 3" xfId="4351" xr:uid="{0A255C94-DE23-41A0-AE73-878C63901743}"/>
    <cellStyle name="Normal 11 3 2" xfId="4557" xr:uid="{9A910D2D-7F9E-4C9D-B72F-5C412B537BA8}"/>
    <cellStyle name="Normal 11 3 3" xfId="4739" xr:uid="{D7EFC4AD-E852-4D2D-BA75-7D46E918B7B2}"/>
    <cellStyle name="Normal 11 3 3 2" xfId="40803" xr:uid="{7C4A5753-C748-40F0-ABA8-DFD4F2C23103}"/>
    <cellStyle name="Normal 11 3 3 3" xfId="5394" xr:uid="{C1447725-1FC9-4931-9FF6-19CE7F7EC350}"/>
    <cellStyle name="Normal 11 3 4" xfId="4716" xr:uid="{473F13DA-5756-433E-BA84-BD4AECFDB6B6}"/>
    <cellStyle name="Normal 11 3 5" xfId="40750" xr:uid="{AA6FA8B1-18EC-46D7-8457-C8707BBCCC57}"/>
    <cellStyle name="Normal 11 3 6" xfId="5372" xr:uid="{F0F5E6BF-2B50-4FE4-A32C-9FF18F4F8A84}"/>
    <cellStyle name="Normal 12" xfId="47" xr:uid="{C4FA6E9A-05BD-465A-9B5B-B0126FBD95F7}"/>
    <cellStyle name="Normal 12 2" xfId="285" xr:uid="{32A5E7DC-6160-4204-AB16-BAD55A5DBF5B}"/>
    <cellStyle name="Normal 12 2 2" xfId="4664" xr:uid="{CC8BF306-7B2D-4F11-B0BF-5E6700B6688A}"/>
    <cellStyle name="Normal 12 3" xfId="4558" xr:uid="{660A38AA-BBC0-4910-B3A2-0E2DECAFAEA2}"/>
    <cellStyle name="Normal 13" xfId="48" xr:uid="{D060FB1D-0BCD-4F1A-B0D7-98D8A00D39D3}"/>
    <cellStyle name="Normal 13 2" xfId="49" xr:uid="{37D71F5F-920D-4700-875F-857EF1D22C55}"/>
    <cellStyle name="Normal 13 2 2" xfId="286" xr:uid="{A77D95FD-F7CA-4FB6-976F-9B7CC42CF766}"/>
    <cellStyle name="Normal 13 2 2 2" xfId="4665" xr:uid="{B6DAC2F6-CFC4-4253-8479-02E32F1EE14C}"/>
    <cellStyle name="Normal 13 2 3" xfId="4353" xr:uid="{C5BFF408-21B0-49C3-AD7D-29A4A324665C}"/>
    <cellStyle name="Normal 13 2 3 2" xfId="4559" xr:uid="{A00667FB-E956-4EE5-BFEA-3AE6A0200B8C}"/>
    <cellStyle name="Normal 13 2 3 3" xfId="4740" xr:uid="{C99DF1C4-A0EA-44AD-9F11-A45F2A8016E7}"/>
    <cellStyle name="Normal 13 2 3 4" xfId="4717" xr:uid="{93B19E96-3857-4DBD-B748-6A6E05E58551}"/>
    <cellStyle name="Normal 13 3" xfId="287" xr:uid="{EECFA167-8736-41D1-92A3-AD1C715E0C0A}"/>
    <cellStyle name="Normal 13 3 2" xfId="4437" xr:uid="{A897C032-D8E0-4919-8521-9B08ACAEFCA8}"/>
    <cellStyle name="Normal 13 3 3" xfId="4354" xr:uid="{8FA06538-0AF4-428C-BD2F-7CBBA4E7CAB3}"/>
    <cellStyle name="Normal 13 3 4" xfId="4582" xr:uid="{B78B12F0-85AD-480A-848F-178EEE8C941B}"/>
    <cellStyle name="Normal 13 3 5" xfId="4741" xr:uid="{4CFC6BF4-95B3-429C-BF29-7F59E6A6F4EC}"/>
    <cellStyle name="Normal 13 4" xfId="4355" xr:uid="{1D88C6E5-7A64-4005-8007-4F92D09E726E}"/>
    <cellStyle name="Normal 13 5" xfId="4352" xr:uid="{5858446D-A1EA-4DAC-B40E-844D87FA0118}"/>
    <cellStyle name="Normal 14" xfId="50" xr:uid="{879D8DC1-560D-47EE-9C07-92CA0F9582CE}"/>
    <cellStyle name="Normal 14 18" xfId="4357" xr:uid="{A224A772-7067-4BAC-A5C4-6768C1638C50}"/>
    <cellStyle name="Normal 14 2" xfId="288" xr:uid="{393E7B98-767D-4184-BB81-8D652DE1D134}"/>
    <cellStyle name="Normal 14 2 2" xfId="448" xr:uid="{A54BA2B6-69F9-482B-B06E-E8864D7782A7}"/>
    <cellStyle name="Normal 14 2 2 2" xfId="449" xr:uid="{60826391-A0E1-464F-8984-CBD1798A05F8}"/>
    <cellStyle name="Normal 14 2 3" xfId="450" xr:uid="{F6E29055-05F6-4514-A15A-377078FF24C5}"/>
    <cellStyle name="Normal 14 3" xfId="451" xr:uid="{879D7F70-6D12-4673-839D-97599AA0D486}"/>
    <cellStyle name="Normal 14 3 2" xfId="4666" xr:uid="{F4AE950A-A149-4320-AA9D-065C240BFE0E}"/>
    <cellStyle name="Normal 14 4" xfId="4356" xr:uid="{70AC2A5D-221C-4279-B855-F8C3B38F352C}"/>
    <cellStyle name="Normal 14 4 2" xfId="4560" xr:uid="{A2403855-77D1-418E-8512-1C18624FD0FF}"/>
    <cellStyle name="Normal 14 4 3" xfId="4742" xr:uid="{AD5D5BA4-F3B6-47E1-97F6-869CFBFE5627}"/>
    <cellStyle name="Normal 14 4 4" xfId="4718" xr:uid="{BBEA56A1-A13F-4410-931B-19CDA7B01201}"/>
    <cellStyle name="Normal 15" xfId="51" xr:uid="{1DBC4BC6-0611-4EF3-88F1-9C50D02AE2A1}"/>
    <cellStyle name="Normal 15 2" xfId="52" xr:uid="{A0F3A1C4-8DA4-4412-813B-592F8F8FAA2D}"/>
    <cellStyle name="Normal 15 2 2" xfId="289" xr:uid="{A1BEE3E0-AE55-40C9-B4DF-486B6A70F7A1}"/>
    <cellStyle name="Normal 15 2 2 2" xfId="4469" xr:uid="{64324ADF-E31C-4B5D-B7EF-4B3EC4714093}"/>
    <cellStyle name="Normal 15 2 3" xfId="4562" xr:uid="{7B5B254A-E708-4C89-BBC4-740CC487C109}"/>
    <cellStyle name="Normal 15 3" xfId="290" xr:uid="{D4F96124-C183-42B2-9365-850E23758111}"/>
    <cellStyle name="Normal 15 3 2" xfId="4438" xr:uid="{BBC18FAB-E435-4A16-986E-9D39D8BF2403}"/>
    <cellStyle name="Normal 15 3 3" xfId="4359" xr:uid="{7597128F-4839-4498-804E-02D7394A5F06}"/>
    <cellStyle name="Normal 15 3 4" xfId="4583" xr:uid="{54BD9E97-DD1C-46E9-B1FB-ACAF56FD0002}"/>
    <cellStyle name="Normal 15 3 5" xfId="4744" xr:uid="{62750665-496B-46D5-907B-8E27892C45D7}"/>
    <cellStyle name="Normal 15 4" xfId="4358" xr:uid="{851CF9DA-E0ED-4B25-8B81-8AE600B416E6}"/>
    <cellStyle name="Normal 15 4 2" xfId="4561" xr:uid="{CCF1431A-EFCA-409F-96B3-5E47AF79BAD3}"/>
    <cellStyle name="Normal 15 4 3" xfId="4743" xr:uid="{D255DB68-DAAA-44F3-A203-02F85FF60E77}"/>
    <cellStyle name="Normal 15 4 4" xfId="4719" xr:uid="{3ADF5FBC-32F4-48F1-B861-7B9ED572A68B}"/>
    <cellStyle name="Normal 16" xfId="53" xr:uid="{0A909DD3-7DB8-49EE-A5EF-FA93CDCBF899}"/>
    <cellStyle name="Normal 16 2" xfId="291" xr:uid="{660ADF3C-5492-46EC-A10A-BB7F8B6BD391}"/>
    <cellStyle name="Normal 16 2 2" xfId="4439" xr:uid="{1062C443-C256-44A7-9F7B-8D43F7BFA6DC}"/>
    <cellStyle name="Normal 16 2 3" xfId="4360" xr:uid="{2538EDA4-88BB-41D5-A6E2-E20A83D35B13}"/>
    <cellStyle name="Normal 16 2 4" xfId="4584" xr:uid="{7D866D6E-62DA-42F3-B7D6-93EF27343511}"/>
    <cellStyle name="Normal 16 2 5" xfId="4745" xr:uid="{D40B9ED3-CECD-4FFB-B806-F125086DE74C}"/>
    <cellStyle name="Normal 16 3" xfId="292" xr:uid="{EDBDF444-4FA0-44DF-94FE-444C9FEBD66E}"/>
    <cellStyle name="Normal 17" xfId="54" xr:uid="{D8EE1478-BCCE-4E9C-8621-AA618F88F001}"/>
    <cellStyle name="Normal 17 2" xfId="293" xr:uid="{E97274AB-A405-4C5A-872F-5C70F305FABE}"/>
    <cellStyle name="Normal 17 2 2" xfId="4440" xr:uid="{E0809EA1-4EAF-46E1-AA48-0AE2486ABD1D}"/>
    <cellStyle name="Normal 17 2 3" xfId="4362" xr:uid="{32B2CB1A-2AC3-4F73-AAFC-65FC956374B8}"/>
    <cellStyle name="Normal 17 2 4" xfId="4585" xr:uid="{F0D399C0-15F5-4952-8357-F14FDED08F8E}"/>
    <cellStyle name="Normal 17 2 5" xfId="4746" xr:uid="{8765E331-526A-444F-8A30-C347C769E706}"/>
    <cellStyle name="Normal 17 3" xfId="4363" xr:uid="{D049D23E-57C0-45A0-BE8B-97A1D82A8931}"/>
    <cellStyle name="Normal 17 4" xfId="4361" xr:uid="{CE794B96-604B-4EB3-AD3F-D7F865BDE79F}"/>
    <cellStyle name="Normal 18" xfId="55" xr:uid="{0A702976-700F-42FD-AE23-82DB217186A7}"/>
    <cellStyle name="Normal 18 2" xfId="294" xr:uid="{81CC36BE-AD56-44E9-98FF-4D84FE715927}"/>
    <cellStyle name="Normal 18 2 2" xfId="4470" xr:uid="{E2A2580D-603F-46C1-BA3C-712F535124B4}"/>
    <cellStyle name="Normal 18 3" xfId="4364" xr:uid="{E6B82008-25CB-400F-B4BE-D301865F1DC8}"/>
    <cellStyle name="Normal 18 3 2" xfId="4563" xr:uid="{1DABB993-7079-41D4-A5F9-2470F46806B8}"/>
    <cellStyle name="Normal 18 3 3" xfId="4747" xr:uid="{930507D8-1B56-4198-8F18-169A26FB19ED}"/>
    <cellStyle name="Normal 18 3 3 2" xfId="40804" xr:uid="{7020A6FC-BD61-42B0-AC9A-7641213D5588}"/>
    <cellStyle name="Normal 18 3 3 3" xfId="5395" xr:uid="{093B3B65-7D3F-44E3-9695-16F68C6AC9B1}"/>
    <cellStyle name="Normal 18 3 4" xfId="4720" xr:uid="{C8D6463F-FCA2-4F15-B6AD-9F79299CE265}"/>
    <cellStyle name="Normal 18 3 5" xfId="40751" xr:uid="{035697A7-1818-4296-A100-1FFB5369F6DE}"/>
    <cellStyle name="Normal 18 3 6" xfId="5373" xr:uid="{CE296639-63AD-45BE-ADA0-E6A9F92CF82C}"/>
    <cellStyle name="Normal 19" xfId="56" xr:uid="{C73A5C04-640A-41AB-A68D-A01C5A4CAABF}"/>
    <cellStyle name="Normal 19 2" xfId="57" xr:uid="{91367DD2-2BD1-4DF9-8B14-5B643C18C8AD}"/>
    <cellStyle name="Normal 19 2 2" xfId="295" xr:uid="{D44E64E9-F8A8-4CCE-A35C-6040ED48A117}"/>
    <cellStyle name="Normal 19 2 2 2" xfId="4667" xr:uid="{3B03BEDF-275B-4173-A29B-9B2590DE6F8C}"/>
    <cellStyle name="Normal 19 2 3" xfId="4565" xr:uid="{9519D33B-AFC1-4A82-960D-5C8A1E42A9FB}"/>
    <cellStyle name="Normal 19 3" xfId="296" xr:uid="{A4134EB2-10B7-4DDF-9AD7-CC2C9996BFCE}"/>
    <cellStyle name="Normal 19 3 2" xfId="4668" xr:uid="{252798F8-0B55-47B3-807C-FB3B7E17BDF5}"/>
    <cellStyle name="Normal 19 4" xfId="4564" xr:uid="{4BC74CD5-6D12-4041-AB6C-BF70653DF1ED}"/>
    <cellStyle name="Normal 2" xfId="2" xr:uid="{00000000-0005-0000-0000-000002000000}"/>
    <cellStyle name="Normal 2 2" xfId="59" xr:uid="{76CBCADB-9F90-4585-A4E8-624613ACC4C8}"/>
    <cellStyle name="Normal 2 2 2" xfId="60" xr:uid="{8184116B-C0FD-44BC-BC85-51574C7B206F}"/>
    <cellStyle name="Normal 2 2 2 2" xfId="297" xr:uid="{3EF6B548-DB4C-405F-AC73-BDBD4A585F72}"/>
    <cellStyle name="Normal 2 2 2 2 2" xfId="4671" xr:uid="{05FE3B79-A943-4680-8CB3-B8F992565BC3}"/>
    <cellStyle name="Normal 2 2 2 3" xfId="4567" xr:uid="{11715C02-B703-41A3-90EC-7D60C2A40FC5}"/>
    <cellStyle name="Normal 2 2 3" xfId="298" xr:uid="{1CD80EA5-AA8D-43A2-AB25-21B1C2D30845}"/>
    <cellStyle name="Normal 2 2 3 2" xfId="4471" xr:uid="{A1C5E1B4-B4A7-449D-88DF-91D5174AA668}"/>
    <cellStyle name="Normal 2 2 3 2 2" xfId="4601" xr:uid="{8E57727A-B7BC-4B13-B766-82E1C505F578}"/>
    <cellStyle name="Normal 2 2 3 2 2 2" xfId="4672" xr:uid="{6B6A82DD-EF27-436E-A35B-DA0315ACA847}"/>
    <cellStyle name="Normal 2 2 3 2 3" xfId="4765" xr:uid="{ACA4DA66-32F0-4BCF-A343-6AA53577987A}"/>
    <cellStyle name="Normal 2 2 3 2 4" xfId="5320" xr:uid="{6946F0F1-4C29-4706-8470-97E79D6A14EA}"/>
    <cellStyle name="Normal 2 2 3 3" xfId="4451" xr:uid="{EA960C1B-0195-4107-9CC4-03230BDDE5DF}"/>
    <cellStyle name="Normal 2 2 3 4" xfId="4721" xr:uid="{F609CDBC-98B7-4203-B4EE-7F21FCC953A4}"/>
    <cellStyle name="Normal 2 2 3 5" xfId="4710" xr:uid="{F06EAD14-E58D-4B5A-B8B7-220CC81B015A}"/>
    <cellStyle name="Normal 2 2 4" xfId="4365" xr:uid="{93A3D0C1-24D0-436C-B7F4-CA8389D78790}"/>
    <cellStyle name="Normal 2 2 4 2" xfId="4566" xr:uid="{BDA0F334-82AA-41BC-85C8-6E75D40C10CE}"/>
    <cellStyle name="Normal 2 2 4 3" xfId="4748" xr:uid="{CA20E76C-A61B-4D3F-AF92-C97F79AEE078}"/>
    <cellStyle name="Normal 2 2 4 4" xfId="4722" xr:uid="{65B70C0F-633B-4BEE-9E1A-07D37DFB505E}"/>
    <cellStyle name="Normal 2 2 5" xfId="4670" xr:uid="{272FA1FC-3F47-4ADB-B170-3A36559BC348}"/>
    <cellStyle name="Normal 2 2 6" xfId="4768" xr:uid="{27B79A2B-0077-42DE-B1FF-24AF49BBC06F}"/>
    <cellStyle name="Normal 2 3" xfId="61" xr:uid="{5046C468-BEFD-4594-91F2-446987A9A6E6}"/>
    <cellStyle name="Normal 2 3 2" xfId="62" xr:uid="{4BC98102-0971-4806-84B4-6D00238E596B}"/>
    <cellStyle name="Normal 2 3 2 2" xfId="299" xr:uid="{2C5B3726-02A2-4C27-978E-BC71BC4CDD2B}"/>
    <cellStyle name="Normal 2 3 2 2 2" xfId="4673" xr:uid="{E65FFC08-32D7-443F-9B95-8F30B82E5796}"/>
    <cellStyle name="Normal 2 3 2 3" xfId="4367" xr:uid="{93E7D247-A959-41BB-B47A-1B48F238C209}"/>
    <cellStyle name="Normal 2 3 2 3 2" xfId="4569" xr:uid="{E1B9C307-A20A-4572-93E6-EA866F7CB5AA}"/>
    <cellStyle name="Normal 2 3 2 3 3" xfId="4750" xr:uid="{235ACCD9-1EC5-41A1-AD4C-914D5A8FF07F}"/>
    <cellStyle name="Normal 2 3 2 3 4" xfId="4723" xr:uid="{34B27149-683F-4D6A-9B03-DD766ED20A9E}"/>
    <cellStyle name="Normal 2 3 3" xfId="63" xr:uid="{E751F230-DF2B-4D7B-8E92-B289676701E8}"/>
    <cellStyle name="Normal 2 3 4" xfId="64" xr:uid="{E59AA2A3-F647-4B04-9839-377DA7B0F337}"/>
    <cellStyle name="Normal 2 3 4 10" xfId="6543" xr:uid="{C506AC3D-6219-4BFD-8DCD-D565DD7FF649}"/>
    <cellStyle name="Normal 2 3 4 10 2" xfId="8256" xr:uid="{F11E93EB-694D-4A38-B7DF-4782CCC9E512}"/>
    <cellStyle name="Normal 2 3 4 10 2 2" xfId="11678" xr:uid="{43E1783B-89F3-4619-8DDD-351C3ED3F39F}"/>
    <cellStyle name="Normal 2 3 4 10 2 2 2" xfId="25368" xr:uid="{8252559C-6785-40B9-A292-741B3B3613E4}"/>
    <cellStyle name="Normal 2 3 4 10 2 2 2 2" xfId="39060" xr:uid="{F6C365B0-3970-4395-94F5-D7BA88FF8735}"/>
    <cellStyle name="Normal 2 3 4 10 2 2 2 3" xfId="53944" xr:uid="{42A134FF-D260-4EFE-8709-3F0E14D0785F}"/>
    <cellStyle name="Normal 2 3 4 10 2 2 3" xfId="18524" xr:uid="{A2F5AF26-75E6-4DE7-A98C-72D176225454}"/>
    <cellStyle name="Normal 2 3 4 10 2 2 4" xfId="32214" xr:uid="{D6141468-A00E-4948-A7A1-1B7194EBD46B}"/>
    <cellStyle name="Normal 2 3 4 10 2 2 5" xfId="47098" xr:uid="{6C646C88-8BD0-4BA4-B4B4-B4F06EEC2031}"/>
    <cellStyle name="Normal 2 3 4 10 2 3" xfId="21946" xr:uid="{DA3BAFC0-29A5-4F10-92DD-6270E774719D}"/>
    <cellStyle name="Normal 2 3 4 10 2 3 2" xfId="35638" xr:uid="{CB1B4649-AE8E-4C78-A376-E3D2E9F692B2}"/>
    <cellStyle name="Normal 2 3 4 10 2 3 3" xfId="50522" xr:uid="{195E02A9-2E6B-4C4A-AF33-83845F1050D6}"/>
    <cellStyle name="Normal 2 3 4 10 2 4" xfId="15102" xr:uid="{C5001950-2E0A-4F2C-937F-29ED945A36C0}"/>
    <cellStyle name="Normal 2 3 4 10 2 5" xfId="28792" xr:uid="{4031C4BD-C095-4D4E-86D2-CED3507A4E95}"/>
    <cellStyle name="Normal 2 3 4 10 2 6" xfId="43676" xr:uid="{CB3602A5-A38A-4015-B500-33F559217EC9}"/>
    <cellStyle name="Normal 2 3 4 10 3" xfId="9966" xr:uid="{0CFD2678-55D6-41E6-BC26-441BEDFFAC95}"/>
    <cellStyle name="Normal 2 3 4 10 3 2" xfId="23656" xr:uid="{022FA474-14D3-4DF7-B911-12BD28D1D886}"/>
    <cellStyle name="Normal 2 3 4 10 3 2 2" xfId="37348" xr:uid="{96D94D28-AB7E-4E3A-8B5D-8480B103B1AB}"/>
    <cellStyle name="Normal 2 3 4 10 3 2 3" xfId="52232" xr:uid="{0E129452-139F-4D8E-AE07-F0E323437D3C}"/>
    <cellStyle name="Normal 2 3 4 10 3 3" xfId="16812" xr:uid="{EAEE180D-D2D8-4CA9-B9BE-FD5E0C74D71D}"/>
    <cellStyle name="Normal 2 3 4 10 3 4" xfId="30502" xr:uid="{02FEA31D-3624-41D8-ACE8-EC02B1691FFB}"/>
    <cellStyle name="Normal 2 3 4 10 3 5" xfId="45386" xr:uid="{60021CAA-901D-46FD-9C5E-45F5A1FA2FBC}"/>
    <cellStyle name="Normal 2 3 4 10 4" xfId="20234" xr:uid="{89341BD0-2876-463A-BC60-F44AC324D08B}"/>
    <cellStyle name="Normal 2 3 4 10 4 2" xfId="33926" xr:uid="{38442F95-418D-47CA-968F-498BF4B01743}"/>
    <cellStyle name="Normal 2 3 4 10 4 3" xfId="48810" xr:uid="{D5945647-0293-444F-94FD-7CECCD7E97D8}"/>
    <cellStyle name="Normal 2 3 4 10 5" xfId="13390" xr:uid="{B43327B3-2B64-4EE8-A687-6E4D9EFCCA9B}"/>
    <cellStyle name="Normal 2 3 4 10 6" xfId="27080" xr:uid="{9D304FC0-AE00-417A-A613-6F1248F93BB9}"/>
    <cellStyle name="Normal 2 3 4 10 7" xfId="41964" xr:uid="{AE26824A-38CC-434E-B0A0-07BB78AEC9A6}"/>
    <cellStyle name="Normal 2 3 4 11" xfId="8255" xr:uid="{7761C520-7AD0-418D-8DBE-63BA2D76A8B0}"/>
    <cellStyle name="Normal 2 3 4 11 2" xfId="11677" xr:uid="{043F390D-0CD1-4C16-AB7F-AC4D6C3C48B0}"/>
    <cellStyle name="Normal 2 3 4 11 2 2" xfId="25367" xr:uid="{5279E43E-7B55-483E-BE2D-3CB515190C2E}"/>
    <cellStyle name="Normal 2 3 4 11 2 2 2" xfId="39059" xr:uid="{AF11F8C4-0C74-464B-AE68-3EED074F24D8}"/>
    <cellStyle name="Normal 2 3 4 11 2 2 3" xfId="53943" xr:uid="{D34ACE01-057C-4377-92DD-EF524167C6E6}"/>
    <cellStyle name="Normal 2 3 4 11 2 3" xfId="18523" xr:uid="{F556151D-169B-4664-91C9-4420C6B6E830}"/>
    <cellStyle name="Normal 2 3 4 11 2 4" xfId="32213" xr:uid="{02E7AA33-3E5D-44FD-8BFA-EE80515B6D90}"/>
    <cellStyle name="Normal 2 3 4 11 2 5" xfId="47097" xr:uid="{A2419AE6-D82C-4341-8782-7AC95C49F9C2}"/>
    <cellStyle name="Normal 2 3 4 11 3" xfId="21945" xr:uid="{49E49AE8-CA1A-46B2-941E-BDFA817F4DCC}"/>
    <cellStyle name="Normal 2 3 4 11 3 2" xfId="35637" xr:uid="{C26630BD-B307-4775-8051-A347C175A2C2}"/>
    <cellStyle name="Normal 2 3 4 11 3 3" xfId="50521" xr:uid="{6E6A8DD5-2ACF-4D3C-BD01-938AD312DC09}"/>
    <cellStyle name="Normal 2 3 4 11 4" xfId="15101" xr:uid="{685F2E78-520C-4372-8CDC-5A0189D682DF}"/>
    <cellStyle name="Normal 2 3 4 11 5" xfId="28791" xr:uid="{EBCC951D-DE30-4380-8669-1A6084FE11B8}"/>
    <cellStyle name="Normal 2 3 4 11 6" xfId="43675" xr:uid="{5343A743-5E74-457F-9FA2-747156BCCC80}"/>
    <cellStyle name="Normal 2 3 4 12" xfId="9965" xr:uid="{1B94A196-BD67-4E72-8E0D-62AF34505280}"/>
    <cellStyle name="Normal 2 3 4 12 2" xfId="23655" xr:uid="{2D7EBB43-E5B0-4792-839B-9D0819A40B96}"/>
    <cellStyle name="Normal 2 3 4 12 2 2" xfId="37347" xr:uid="{B880486A-1537-447D-9716-CABB50851055}"/>
    <cellStyle name="Normal 2 3 4 12 2 3" xfId="52231" xr:uid="{4D5D2CBE-B06B-481B-A704-3F11B90C3B42}"/>
    <cellStyle name="Normal 2 3 4 12 3" xfId="16811" xr:uid="{D65D07F0-3A89-46E5-AEF4-011B46395F65}"/>
    <cellStyle name="Normal 2 3 4 12 4" xfId="30501" xr:uid="{8D652AB4-585C-402A-885F-03C577E2FB42}"/>
    <cellStyle name="Normal 2 3 4 12 5" xfId="45385" xr:uid="{5FF59F70-4C4B-4123-9412-2FF7C6529966}"/>
    <cellStyle name="Normal 2 3 4 13" xfId="20233" xr:uid="{3988E5E7-8C50-443B-A7A2-0A08A3F0BB57}"/>
    <cellStyle name="Normal 2 3 4 13 2" xfId="33925" xr:uid="{82697EAC-63EE-4426-8E66-BBC4EB474452}"/>
    <cellStyle name="Normal 2 3 4 13 3" xfId="48809" xr:uid="{7552278D-9CB2-462E-BD50-0320FDB89E80}"/>
    <cellStyle name="Normal 2 3 4 14" xfId="13389" xr:uid="{5F83F7E5-AFB3-4FBA-85DD-42B8209BDC1E}"/>
    <cellStyle name="Normal 2 3 4 14 2" xfId="40177" xr:uid="{9525776C-D56B-4CA7-9C90-306C8DB00EAB}"/>
    <cellStyle name="Normal 2 3 4 15" xfId="27079" xr:uid="{6283F625-F84A-4402-AE1E-300D16F78AD1}"/>
    <cellStyle name="Normal 2 3 4 16" xfId="41963" xr:uid="{E27736E3-B2F0-47A0-A639-019B64E8A670}"/>
    <cellStyle name="Normal 2 3 4 17" xfId="6542" xr:uid="{CBB543BD-496D-4E2B-AF12-6482769BAAD0}"/>
    <cellStyle name="Normal 2 3 4 18" xfId="5355" xr:uid="{ED84620F-3065-48F5-97C8-590413992088}"/>
    <cellStyle name="Normal 2 3 4 19" xfId="155" xr:uid="{2084EFD9-F3B9-48D3-B116-FF0184BD1753}"/>
    <cellStyle name="Normal 2 3 4 2" xfId="6544" xr:uid="{16DD41E3-3702-451D-9B4E-5142399F529F}"/>
    <cellStyle name="Normal 2 3 4 2 10" xfId="8257" xr:uid="{BCB26D5A-D182-4986-84B5-4226E71344EC}"/>
    <cellStyle name="Normal 2 3 4 2 10 2" xfId="11679" xr:uid="{727D816E-6B67-470F-9003-A94530B784E5}"/>
    <cellStyle name="Normal 2 3 4 2 10 2 2" xfId="25369" xr:uid="{E08F079E-E6A5-473F-85C1-3E99138FE986}"/>
    <cellStyle name="Normal 2 3 4 2 10 2 2 2" xfId="39061" xr:uid="{B9C6CFEA-1ED0-4439-9A73-474A95F3843C}"/>
    <cellStyle name="Normal 2 3 4 2 10 2 2 3" xfId="53945" xr:uid="{7B0A8789-181E-4874-8115-F9D83D7B882E}"/>
    <cellStyle name="Normal 2 3 4 2 10 2 3" xfId="18525" xr:uid="{679825F5-962E-4DE8-AB45-356F34611C8C}"/>
    <cellStyle name="Normal 2 3 4 2 10 2 4" xfId="32215" xr:uid="{891DD360-56E3-4EA7-A90E-1F8846D87845}"/>
    <cellStyle name="Normal 2 3 4 2 10 2 5" xfId="47099" xr:uid="{E03E6F8E-C5AC-4129-9A9C-1D8BCC0740AA}"/>
    <cellStyle name="Normal 2 3 4 2 10 3" xfId="21947" xr:uid="{1FCE983A-92AF-4CE9-ACCA-A06E56C4AD62}"/>
    <cellStyle name="Normal 2 3 4 2 10 3 2" xfId="35639" xr:uid="{C6A5FDA0-0AC7-4A00-A499-143CEC040664}"/>
    <cellStyle name="Normal 2 3 4 2 10 3 3" xfId="50523" xr:uid="{9736B1E3-D2DA-4E4A-B299-FD70C2383260}"/>
    <cellStyle name="Normal 2 3 4 2 10 4" xfId="15103" xr:uid="{EBD08A01-0D4E-4FFF-AB80-030C674B4079}"/>
    <cellStyle name="Normal 2 3 4 2 10 5" xfId="28793" xr:uid="{B0F5F781-8DAB-40EA-BA5D-5EFD035D49B8}"/>
    <cellStyle name="Normal 2 3 4 2 10 6" xfId="43677" xr:uid="{3D37AFEF-C126-45AB-8E17-CBE5529CCD9E}"/>
    <cellStyle name="Normal 2 3 4 2 11" xfId="9967" xr:uid="{C62F0CF7-2EB9-458D-A02D-4957E59A5C40}"/>
    <cellStyle name="Normal 2 3 4 2 11 2" xfId="23657" xr:uid="{329A7370-23F6-4CCB-A177-70582A0E0E8B}"/>
    <cellStyle name="Normal 2 3 4 2 11 2 2" xfId="37349" xr:uid="{5315CB76-A71A-42B8-AFAB-3E9F6E33EA72}"/>
    <cellStyle name="Normal 2 3 4 2 11 2 3" xfId="52233" xr:uid="{70145717-5FC4-4761-9AA0-B54E92840A76}"/>
    <cellStyle name="Normal 2 3 4 2 11 3" xfId="16813" xr:uid="{DEE6C09F-BB42-4770-AB85-31CD8DE5D7DA}"/>
    <cellStyle name="Normal 2 3 4 2 11 4" xfId="30503" xr:uid="{9F051D26-00DB-49B8-A6BB-B22FD30943FD}"/>
    <cellStyle name="Normal 2 3 4 2 11 5" xfId="45387" xr:uid="{91D07631-D9A7-4B71-A383-4843B70098E2}"/>
    <cellStyle name="Normal 2 3 4 2 12" xfId="20235" xr:uid="{2EFAC518-A498-4E3B-895F-E595A63D620E}"/>
    <cellStyle name="Normal 2 3 4 2 12 2" xfId="33927" xr:uid="{0ADF54AA-F743-4963-A9CF-A88504B190B3}"/>
    <cellStyle name="Normal 2 3 4 2 12 3" xfId="48811" xr:uid="{47AA25CA-FE52-4B3E-ABEE-D8CC3FC5D9D1}"/>
    <cellStyle name="Normal 2 3 4 2 13" xfId="13391" xr:uid="{17C6A984-8ADB-4966-A29D-EFC9B7BF094A}"/>
    <cellStyle name="Normal 2 3 4 2 14" xfId="27081" xr:uid="{769A2EF5-1336-4FB8-B659-734E932B05BD}"/>
    <cellStyle name="Normal 2 3 4 2 15" xfId="41965" xr:uid="{78BFAEDF-36D2-48C7-B55A-62192837C6DC}"/>
    <cellStyle name="Normal 2 3 4 2 2" xfId="6545" xr:uid="{A03E467B-9816-4C07-9701-8E65251DE4F9}"/>
    <cellStyle name="Normal 2 3 4 2 2 10" xfId="20236" xr:uid="{CBE0C683-3F7E-4047-A357-4C2036DE005A}"/>
    <cellStyle name="Normal 2 3 4 2 2 10 2" xfId="33928" xr:uid="{01657F89-700C-41AE-A7B1-20F1C12B8EF2}"/>
    <cellStyle name="Normal 2 3 4 2 2 10 3" xfId="48812" xr:uid="{223E63E4-A565-42DE-8D47-629C7AE573A0}"/>
    <cellStyle name="Normal 2 3 4 2 2 11" xfId="13392" xr:uid="{93D5CE02-1A37-41DF-AB2E-3DA43ED0E3FF}"/>
    <cellStyle name="Normal 2 3 4 2 2 12" xfId="27082" xr:uid="{B858CCC4-4919-4908-B2B5-C0413DDE28AA}"/>
    <cellStyle name="Normal 2 3 4 2 2 13" xfId="41966" xr:uid="{2E53CEC8-27E4-472B-A437-F46A1421C1EE}"/>
    <cellStyle name="Normal 2 3 4 2 2 2" xfId="6546" xr:uid="{46FF6A18-D2ED-4A4B-8F42-D6649E95016C}"/>
    <cellStyle name="Normal 2 3 4 2 2 2 10" xfId="13393" xr:uid="{BD628549-7B40-46F6-9694-DB0E4972892B}"/>
    <cellStyle name="Normal 2 3 4 2 2 2 11" xfId="27083" xr:uid="{119EB4DD-1D3A-4C58-A9ED-76E6648AA6AF}"/>
    <cellStyle name="Normal 2 3 4 2 2 2 12" xfId="41967" xr:uid="{C125E8CE-E8EF-4D38-93A7-F6AF1D8C484F}"/>
    <cellStyle name="Normal 2 3 4 2 2 2 2" xfId="6547" xr:uid="{C11D16B6-E21C-455B-B0EE-0940E9E78ABC}"/>
    <cellStyle name="Normal 2 3 4 2 2 2 2 10" xfId="41968" xr:uid="{53F1AB18-AA07-47CC-9EF1-E4F31287046D}"/>
    <cellStyle name="Normal 2 3 4 2 2 2 2 2" xfId="6548" xr:uid="{28E2467F-8160-4EEE-AA50-08D82A08949E}"/>
    <cellStyle name="Normal 2 3 4 2 2 2 2 2 2" xfId="6549" xr:uid="{753ED296-E186-485C-A871-24AA1A4BEA43}"/>
    <cellStyle name="Normal 2 3 4 2 2 2 2 2 2 2" xfId="8262" xr:uid="{6B6A516B-AA71-4619-AE7E-E262E3EF9F9B}"/>
    <cellStyle name="Normal 2 3 4 2 2 2 2 2 2 2 2" xfId="11684" xr:uid="{5B5349C6-C335-44A1-A331-6F5722A03D5E}"/>
    <cellStyle name="Normal 2 3 4 2 2 2 2 2 2 2 2 2" xfId="25374" xr:uid="{58C5925D-590E-41CA-82F8-66F919ED8A9D}"/>
    <cellStyle name="Normal 2 3 4 2 2 2 2 2 2 2 2 2 2" xfId="39066" xr:uid="{8597285F-36C2-4A02-A3F6-D8B5592D7307}"/>
    <cellStyle name="Normal 2 3 4 2 2 2 2 2 2 2 2 2 3" xfId="53950" xr:uid="{03CE70E2-AE77-4B4B-9E91-09A00C33F26F}"/>
    <cellStyle name="Normal 2 3 4 2 2 2 2 2 2 2 2 3" xfId="18530" xr:uid="{9B7982C1-1046-42ED-9D4C-00EF3D02B6AF}"/>
    <cellStyle name="Normal 2 3 4 2 2 2 2 2 2 2 2 4" xfId="32220" xr:uid="{2A40F894-D6A4-4718-96D6-174103772E3D}"/>
    <cellStyle name="Normal 2 3 4 2 2 2 2 2 2 2 2 5" xfId="47104" xr:uid="{506790D6-F26A-4B44-AFAC-31AA96F2BD09}"/>
    <cellStyle name="Normal 2 3 4 2 2 2 2 2 2 2 3" xfId="21952" xr:uid="{4D7C12A1-4A78-46A0-B1E4-866D88B9B102}"/>
    <cellStyle name="Normal 2 3 4 2 2 2 2 2 2 2 3 2" xfId="35644" xr:uid="{30BE5D3E-995F-4436-B1EF-BE9AF6D45A35}"/>
    <cellStyle name="Normal 2 3 4 2 2 2 2 2 2 2 3 3" xfId="50528" xr:uid="{53494EA9-BD42-4093-ACD6-94276F9E3DE2}"/>
    <cellStyle name="Normal 2 3 4 2 2 2 2 2 2 2 4" xfId="15108" xr:uid="{7C2FEE89-8214-49A6-B1DD-FF8F24FC9B96}"/>
    <cellStyle name="Normal 2 3 4 2 2 2 2 2 2 2 5" xfId="28798" xr:uid="{37D4E9BA-6742-464F-B2E2-8278AF602A0B}"/>
    <cellStyle name="Normal 2 3 4 2 2 2 2 2 2 2 6" xfId="43682" xr:uid="{19AEA5D8-9F86-4F48-A59D-87A0EBC27A7B}"/>
    <cellStyle name="Normal 2 3 4 2 2 2 2 2 2 3" xfId="9972" xr:uid="{5B64DDF6-582A-4C8C-BF7E-0FAE7742170A}"/>
    <cellStyle name="Normal 2 3 4 2 2 2 2 2 2 3 2" xfId="23662" xr:uid="{4A7C2A8B-F1F4-46F0-9A2A-450390177C22}"/>
    <cellStyle name="Normal 2 3 4 2 2 2 2 2 2 3 2 2" xfId="37354" xr:uid="{4D318786-F821-4E13-9A04-6C9F8C98E63A}"/>
    <cellStyle name="Normal 2 3 4 2 2 2 2 2 2 3 2 3" xfId="52238" xr:uid="{6EB9BCC7-6C5A-41BE-8225-062E825E0F83}"/>
    <cellStyle name="Normal 2 3 4 2 2 2 2 2 2 3 3" xfId="16818" xr:uid="{7FE01D96-559C-4405-9449-691622C74B14}"/>
    <cellStyle name="Normal 2 3 4 2 2 2 2 2 2 3 4" xfId="30508" xr:uid="{54C309B6-DC8F-421F-9520-D59B8C8FD82E}"/>
    <cellStyle name="Normal 2 3 4 2 2 2 2 2 2 3 5" xfId="45392" xr:uid="{5D8FBA76-97E5-4130-9764-541ED6D7085A}"/>
    <cellStyle name="Normal 2 3 4 2 2 2 2 2 2 4" xfId="20240" xr:uid="{F7052C0B-2B83-4F61-9C10-5101B3AAC201}"/>
    <cellStyle name="Normal 2 3 4 2 2 2 2 2 2 4 2" xfId="33932" xr:uid="{2FC08880-FF60-4DB5-8067-B7BBB65A8AEF}"/>
    <cellStyle name="Normal 2 3 4 2 2 2 2 2 2 4 3" xfId="48816" xr:uid="{C8DF211F-785D-4C16-AD2E-53C64ED4A160}"/>
    <cellStyle name="Normal 2 3 4 2 2 2 2 2 2 5" xfId="13396" xr:uid="{1BF7A276-4BEE-43C0-B985-87E30E4B8434}"/>
    <cellStyle name="Normal 2 3 4 2 2 2 2 2 2 6" xfId="27086" xr:uid="{3840B726-C2A3-4DFB-A0D0-981143BD529A}"/>
    <cellStyle name="Normal 2 3 4 2 2 2 2 2 2 7" xfId="41970" xr:uid="{F796274F-6387-41AE-A362-6600AC3DE8DD}"/>
    <cellStyle name="Normal 2 3 4 2 2 2 2 2 3" xfId="8261" xr:uid="{6D3A0C5C-D068-48A9-AAC0-DD16B02500C1}"/>
    <cellStyle name="Normal 2 3 4 2 2 2 2 2 3 2" xfId="11683" xr:uid="{43A292D5-F614-46EE-85C1-CA96E383D9D2}"/>
    <cellStyle name="Normal 2 3 4 2 2 2 2 2 3 2 2" xfId="25373" xr:uid="{3CFBAD8C-1E86-4503-9CF2-C07D74ABB48C}"/>
    <cellStyle name="Normal 2 3 4 2 2 2 2 2 3 2 2 2" xfId="39065" xr:uid="{47577186-B9AF-473B-874F-CAE8D938D579}"/>
    <cellStyle name="Normal 2 3 4 2 2 2 2 2 3 2 2 3" xfId="53949" xr:uid="{3CF4378D-A289-41AA-9B0B-951AF64A0F8C}"/>
    <cellStyle name="Normal 2 3 4 2 2 2 2 2 3 2 3" xfId="18529" xr:uid="{E56DEB1B-F29A-4F7E-800B-1C8CCE6A0DD3}"/>
    <cellStyle name="Normal 2 3 4 2 2 2 2 2 3 2 4" xfId="32219" xr:uid="{F08A1AD6-84F8-4C78-825A-D50AD2576C38}"/>
    <cellStyle name="Normal 2 3 4 2 2 2 2 2 3 2 5" xfId="47103" xr:uid="{4EE6E073-5CEA-4202-AF83-12A746510178}"/>
    <cellStyle name="Normal 2 3 4 2 2 2 2 2 3 3" xfId="21951" xr:uid="{3A75EA6A-556A-421B-8B19-668E877407C4}"/>
    <cellStyle name="Normal 2 3 4 2 2 2 2 2 3 3 2" xfId="35643" xr:uid="{BEB4EC29-7724-4707-95CB-8A1034F2CD57}"/>
    <cellStyle name="Normal 2 3 4 2 2 2 2 2 3 3 3" xfId="50527" xr:uid="{01A55EAF-F5AE-4F0A-8043-8FD652EE0C87}"/>
    <cellStyle name="Normal 2 3 4 2 2 2 2 2 3 4" xfId="15107" xr:uid="{56B00DEF-2A4C-4180-AFA6-7815ED8416CF}"/>
    <cellStyle name="Normal 2 3 4 2 2 2 2 2 3 5" xfId="28797" xr:uid="{61282844-2F13-4268-BC62-F86B3DB0596B}"/>
    <cellStyle name="Normal 2 3 4 2 2 2 2 2 3 6" xfId="43681" xr:uid="{5480DD15-61CF-4410-A540-7FFADE198B57}"/>
    <cellStyle name="Normal 2 3 4 2 2 2 2 2 4" xfId="9971" xr:uid="{7B2B6B4F-9B0A-49AA-A78B-0EA2F32DD461}"/>
    <cellStyle name="Normal 2 3 4 2 2 2 2 2 4 2" xfId="23661" xr:uid="{46BFAC50-6E12-4DCA-8350-62033EBA3F21}"/>
    <cellStyle name="Normal 2 3 4 2 2 2 2 2 4 2 2" xfId="37353" xr:uid="{717E09A8-9F1D-4D3E-B900-A1843F67E8C9}"/>
    <cellStyle name="Normal 2 3 4 2 2 2 2 2 4 2 3" xfId="52237" xr:uid="{399D3682-6C34-4657-8FFC-126A7C8B4CE7}"/>
    <cellStyle name="Normal 2 3 4 2 2 2 2 2 4 3" xfId="16817" xr:uid="{A6679BAE-F80F-4A8C-9B9D-038087E90731}"/>
    <cellStyle name="Normal 2 3 4 2 2 2 2 2 4 4" xfId="30507" xr:uid="{62E4B075-C97D-46BA-951B-493C0E303934}"/>
    <cellStyle name="Normal 2 3 4 2 2 2 2 2 4 5" xfId="45391" xr:uid="{3355A5BC-1E8B-411C-9168-8EA90B91106B}"/>
    <cellStyle name="Normal 2 3 4 2 2 2 2 2 5" xfId="20239" xr:uid="{9D1C8321-1772-4EA6-890E-B0A5C912B641}"/>
    <cellStyle name="Normal 2 3 4 2 2 2 2 2 5 2" xfId="33931" xr:uid="{66946CB4-003B-4D1D-9441-8C510666C705}"/>
    <cellStyle name="Normal 2 3 4 2 2 2 2 2 5 3" xfId="48815" xr:uid="{F9C64FB5-B925-493A-855D-6ECF508042E2}"/>
    <cellStyle name="Normal 2 3 4 2 2 2 2 2 6" xfId="13395" xr:uid="{17B7A1E5-B63E-446F-8CBD-1AC314B9AFB2}"/>
    <cellStyle name="Normal 2 3 4 2 2 2 2 2 7" xfId="27085" xr:uid="{B20DCAEA-87B6-48BD-AECB-AAF6F30E8566}"/>
    <cellStyle name="Normal 2 3 4 2 2 2 2 2 8" xfId="41969" xr:uid="{1B2379E7-C19C-41A1-9848-BA45D6AD9A73}"/>
    <cellStyle name="Normal 2 3 4 2 2 2 2 3" xfId="6550" xr:uid="{1DE0C787-B77A-45FF-9E49-05531E7ECBE8}"/>
    <cellStyle name="Normal 2 3 4 2 2 2 2 3 2" xfId="8263" xr:uid="{F1CA5E5F-AFEA-413D-9DCF-7F6BFB82DE0A}"/>
    <cellStyle name="Normal 2 3 4 2 2 2 2 3 2 2" xfId="11685" xr:uid="{0C702BE5-E87A-4F5C-BFBD-17D013D29B4E}"/>
    <cellStyle name="Normal 2 3 4 2 2 2 2 3 2 2 2" xfId="25375" xr:uid="{9B6C4F04-BE79-42BE-A5F9-6926185F80BA}"/>
    <cellStyle name="Normal 2 3 4 2 2 2 2 3 2 2 2 2" xfId="39067" xr:uid="{E236F54B-6419-466F-88C2-F8534355C192}"/>
    <cellStyle name="Normal 2 3 4 2 2 2 2 3 2 2 2 3" xfId="53951" xr:uid="{60786E58-FC63-49E7-8977-63288E0EB77F}"/>
    <cellStyle name="Normal 2 3 4 2 2 2 2 3 2 2 3" xfId="18531" xr:uid="{43D98BAA-3F97-46EE-B1BA-02557A615A2F}"/>
    <cellStyle name="Normal 2 3 4 2 2 2 2 3 2 2 4" xfId="32221" xr:uid="{D46DA497-28D5-47EE-9837-20E98E4BAE5F}"/>
    <cellStyle name="Normal 2 3 4 2 2 2 2 3 2 2 5" xfId="47105" xr:uid="{1853B9A7-4841-4A92-A4DE-216BFB70AD02}"/>
    <cellStyle name="Normal 2 3 4 2 2 2 2 3 2 3" xfId="21953" xr:uid="{54ED22CD-6812-4E73-B74A-7FE861C1E714}"/>
    <cellStyle name="Normal 2 3 4 2 2 2 2 3 2 3 2" xfId="35645" xr:uid="{09217C5E-5F65-4737-B6A0-3824EC13DDB1}"/>
    <cellStyle name="Normal 2 3 4 2 2 2 2 3 2 3 3" xfId="50529" xr:uid="{8AF4EC97-7D14-44EE-859B-60F82BBB42A5}"/>
    <cellStyle name="Normal 2 3 4 2 2 2 2 3 2 4" xfId="15109" xr:uid="{A1BA55A0-B338-4B9C-B6B5-ED56601B25AA}"/>
    <cellStyle name="Normal 2 3 4 2 2 2 2 3 2 5" xfId="28799" xr:uid="{DF0C5C1E-7F8A-41DE-8934-23242409F9D4}"/>
    <cellStyle name="Normal 2 3 4 2 2 2 2 3 2 6" xfId="43683" xr:uid="{184C9D9F-5485-48D9-AAE2-485B20E9A9C0}"/>
    <cellStyle name="Normal 2 3 4 2 2 2 2 3 3" xfId="9973" xr:uid="{E375D33A-5961-4100-81AF-F73F60BB68C3}"/>
    <cellStyle name="Normal 2 3 4 2 2 2 2 3 3 2" xfId="23663" xr:uid="{A219E707-1992-4B13-87F5-C4911A6E8ED8}"/>
    <cellStyle name="Normal 2 3 4 2 2 2 2 3 3 2 2" xfId="37355" xr:uid="{82C3167C-8B18-45B5-99BF-B6652FC84D17}"/>
    <cellStyle name="Normal 2 3 4 2 2 2 2 3 3 2 3" xfId="52239" xr:uid="{6053AEF0-10D1-462B-B9E9-E3BF367D82CD}"/>
    <cellStyle name="Normal 2 3 4 2 2 2 2 3 3 3" xfId="16819" xr:uid="{049CA7D9-35F3-4A9F-A24E-76B251193C11}"/>
    <cellStyle name="Normal 2 3 4 2 2 2 2 3 3 4" xfId="30509" xr:uid="{26FB009A-3BD9-4106-9770-B63CCCC20E12}"/>
    <cellStyle name="Normal 2 3 4 2 2 2 2 3 3 5" xfId="45393" xr:uid="{5D893F68-0C32-4857-B648-87CC6CF32EC8}"/>
    <cellStyle name="Normal 2 3 4 2 2 2 2 3 4" xfId="20241" xr:uid="{F1DE664F-000F-45E7-8777-FE2FAE476B50}"/>
    <cellStyle name="Normal 2 3 4 2 2 2 2 3 4 2" xfId="33933" xr:uid="{A0E80BD4-B5F2-4D8E-B402-92BAC54D79FE}"/>
    <cellStyle name="Normal 2 3 4 2 2 2 2 3 4 3" xfId="48817" xr:uid="{B282FC9E-869F-4F5D-9E0B-B265774344D3}"/>
    <cellStyle name="Normal 2 3 4 2 2 2 2 3 5" xfId="13397" xr:uid="{65A0999C-DAB9-4E26-860D-2FABA79207D9}"/>
    <cellStyle name="Normal 2 3 4 2 2 2 2 3 6" xfId="27087" xr:uid="{EE384D67-E65A-4874-9436-B4E0C786B496}"/>
    <cellStyle name="Normal 2 3 4 2 2 2 2 3 7" xfId="41971" xr:uid="{1419B332-4D70-4188-96A9-96AC509D6F38}"/>
    <cellStyle name="Normal 2 3 4 2 2 2 2 4" xfId="6551" xr:uid="{9AC17AA6-99F6-4A3F-B0DC-B51E93034C2B}"/>
    <cellStyle name="Normal 2 3 4 2 2 2 2 4 2" xfId="8264" xr:uid="{5638E32E-DF49-41AE-953C-E1E471659475}"/>
    <cellStyle name="Normal 2 3 4 2 2 2 2 4 2 2" xfId="11686" xr:uid="{CA1A94CF-A62B-4F8A-925A-D1C03511B4B9}"/>
    <cellStyle name="Normal 2 3 4 2 2 2 2 4 2 2 2" xfId="25376" xr:uid="{9C019BDD-95E4-4221-B19E-C1A05BF80D4C}"/>
    <cellStyle name="Normal 2 3 4 2 2 2 2 4 2 2 2 2" xfId="39068" xr:uid="{531737D3-8F77-42A1-8061-8811826A695E}"/>
    <cellStyle name="Normal 2 3 4 2 2 2 2 4 2 2 2 3" xfId="53952" xr:uid="{DE7AAA8E-B9BF-41C1-A139-5BA2D334C9E2}"/>
    <cellStyle name="Normal 2 3 4 2 2 2 2 4 2 2 3" xfId="18532" xr:uid="{3485B112-BC2E-4FB4-97D8-B0A1BDEFC7FB}"/>
    <cellStyle name="Normal 2 3 4 2 2 2 2 4 2 2 4" xfId="32222" xr:uid="{744021A2-572A-40A5-AC2F-7C44935517E2}"/>
    <cellStyle name="Normal 2 3 4 2 2 2 2 4 2 2 5" xfId="47106" xr:uid="{B60E872D-596F-49BA-93BC-9BFA60B32896}"/>
    <cellStyle name="Normal 2 3 4 2 2 2 2 4 2 3" xfId="21954" xr:uid="{5C94B22F-0735-4253-A25E-82BB03EB0A32}"/>
    <cellStyle name="Normal 2 3 4 2 2 2 2 4 2 3 2" xfId="35646" xr:uid="{A950959F-46DF-4274-A671-1EF5DE1FF355}"/>
    <cellStyle name="Normal 2 3 4 2 2 2 2 4 2 3 3" xfId="50530" xr:uid="{68EE234F-EE18-4D1B-AEF2-E3BB305F873C}"/>
    <cellStyle name="Normal 2 3 4 2 2 2 2 4 2 4" xfId="15110" xr:uid="{8E3B3F8F-0E9A-4184-9947-D3E5677FF989}"/>
    <cellStyle name="Normal 2 3 4 2 2 2 2 4 2 5" xfId="28800" xr:uid="{7B738C18-D1F6-47DA-94F0-F0B1A2A74320}"/>
    <cellStyle name="Normal 2 3 4 2 2 2 2 4 2 6" xfId="43684" xr:uid="{A467D943-3C4C-4B13-A77B-BDE53531F0C2}"/>
    <cellStyle name="Normal 2 3 4 2 2 2 2 4 3" xfId="9974" xr:uid="{BA245CA4-EB65-4117-AC54-B44E8163C74F}"/>
    <cellStyle name="Normal 2 3 4 2 2 2 2 4 3 2" xfId="23664" xr:uid="{7180BB51-DF85-430F-98DA-207DAC9FD423}"/>
    <cellStyle name="Normal 2 3 4 2 2 2 2 4 3 2 2" xfId="37356" xr:uid="{5BB4056A-0975-4FA4-80B0-CA8F6708E6DA}"/>
    <cellStyle name="Normal 2 3 4 2 2 2 2 4 3 2 3" xfId="52240" xr:uid="{959019C8-5B3D-45D1-BCBD-3FBF46E0861E}"/>
    <cellStyle name="Normal 2 3 4 2 2 2 2 4 3 3" xfId="16820" xr:uid="{E00B7296-7266-451C-A3DB-E9C15AE6E951}"/>
    <cellStyle name="Normal 2 3 4 2 2 2 2 4 3 4" xfId="30510" xr:uid="{A0EB6BE9-EDCD-47CD-A600-1BEC43140C69}"/>
    <cellStyle name="Normal 2 3 4 2 2 2 2 4 3 5" xfId="45394" xr:uid="{6DDD41FB-1E3A-4286-BD8C-4954B6413AB1}"/>
    <cellStyle name="Normal 2 3 4 2 2 2 2 4 4" xfId="20242" xr:uid="{B5CBCC68-93F7-4AD4-8520-494483C17EC0}"/>
    <cellStyle name="Normal 2 3 4 2 2 2 2 4 4 2" xfId="33934" xr:uid="{131C7731-878C-4BB8-9862-9C5F1887DB78}"/>
    <cellStyle name="Normal 2 3 4 2 2 2 2 4 4 3" xfId="48818" xr:uid="{CE325E21-A693-49D9-90B5-4BE88F989DB0}"/>
    <cellStyle name="Normal 2 3 4 2 2 2 2 4 5" xfId="13398" xr:uid="{D12E90B3-AB67-4C02-B35E-48A120691C3E}"/>
    <cellStyle name="Normal 2 3 4 2 2 2 2 4 6" xfId="27088" xr:uid="{C8ED8B99-7668-4892-95F8-2A16211578B6}"/>
    <cellStyle name="Normal 2 3 4 2 2 2 2 4 7" xfId="41972" xr:uid="{CD8EBC60-84D9-430D-9FDA-507270535FB7}"/>
    <cellStyle name="Normal 2 3 4 2 2 2 2 5" xfId="8260" xr:uid="{85B35FF9-0EB0-4DBD-987C-9724E66CC151}"/>
    <cellStyle name="Normal 2 3 4 2 2 2 2 5 2" xfId="11682" xr:uid="{CCE2C0B3-CB76-4473-A40E-3FC52015540A}"/>
    <cellStyle name="Normal 2 3 4 2 2 2 2 5 2 2" xfId="25372" xr:uid="{4D2E4F04-F8FA-49F0-8DB7-A77EDAF92193}"/>
    <cellStyle name="Normal 2 3 4 2 2 2 2 5 2 2 2" xfId="39064" xr:uid="{630449FD-6E0C-4381-8E91-3B4F7EAEF14B}"/>
    <cellStyle name="Normal 2 3 4 2 2 2 2 5 2 2 3" xfId="53948" xr:uid="{446D7193-14E5-4B15-B3DE-EB212B53A48C}"/>
    <cellStyle name="Normal 2 3 4 2 2 2 2 5 2 3" xfId="18528" xr:uid="{4A496554-CC26-43F7-AA6B-384E9BE20174}"/>
    <cellStyle name="Normal 2 3 4 2 2 2 2 5 2 4" xfId="32218" xr:uid="{6B985034-78C1-49DA-92D3-8F9FF3ACD077}"/>
    <cellStyle name="Normal 2 3 4 2 2 2 2 5 2 5" xfId="47102" xr:uid="{BE650C11-89A1-4294-9B45-C480341A05D7}"/>
    <cellStyle name="Normal 2 3 4 2 2 2 2 5 3" xfId="21950" xr:uid="{22EB6C87-32B9-47A8-B1F4-39A1E87071C1}"/>
    <cellStyle name="Normal 2 3 4 2 2 2 2 5 3 2" xfId="35642" xr:uid="{E8EF6254-0214-45A3-8C8C-8D3B0CCD7641}"/>
    <cellStyle name="Normal 2 3 4 2 2 2 2 5 3 3" xfId="50526" xr:uid="{08B6C055-6DD0-4717-95FC-729CCCABFC5A}"/>
    <cellStyle name="Normal 2 3 4 2 2 2 2 5 4" xfId="15106" xr:uid="{51D74BE7-193C-4EC1-BDB4-53774A1B52CA}"/>
    <cellStyle name="Normal 2 3 4 2 2 2 2 5 5" xfId="28796" xr:uid="{9A6E8BF8-6229-4BCC-B605-852175504A5C}"/>
    <cellStyle name="Normal 2 3 4 2 2 2 2 5 6" xfId="43680" xr:uid="{DA50A303-3FCC-4CDF-BF39-C2BB0C021D05}"/>
    <cellStyle name="Normal 2 3 4 2 2 2 2 6" xfId="9970" xr:uid="{B1633CE3-1E50-4885-B5EA-2A8476715132}"/>
    <cellStyle name="Normal 2 3 4 2 2 2 2 6 2" xfId="23660" xr:uid="{7E6E17A2-5A87-4128-9A04-3AE4A65B37DD}"/>
    <cellStyle name="Normal 2 3 4 2 2 2 2 6 2 2" xfId="37352" xr:uid="{D23F95C8-48A1-48B0-A2CA-98B5AEB20876}"/>
    <cellStyle name="Normal 2 3 4 2 2 2 2 6 2 3" xfId="52236" xr:uid="{6E6E849D-530A-4F65-8307-3679114AB62C}"/>
    <cellStyle name="Normal 2 3 4 2 2 2 2 6 3" xfId="16816" xr:uid="{6D078B8D-0C78-4DE8-8949-EC39E111AF2E}"/>
    <cellStyle name="Normal 2 3 4 2 2 2 2 6 4" xfId="30506" xr:uid="{EB274F2A-D286-473E-8F0A-F844D4AC6232}"/>
    <cellStyle name="Normal 2 3 4 2 2 2 2 6 5" xfId="45390" xr:uid="{1C12F4FD-A7AD-4EAB-91C3-021854193136}"/>
    <cellStyle name="Normal 2 3 4 2 2 2 2 7" xfId="20238" xr:uid="{B138F9F0-97E0-45B1-A14B-3FAE7E8DF0F7}"/>
    <cellStyle name="Normal 2 3 4 2 2 2 2 7 2" xfId="33930" xr:uid="{7D666C45-A1B9-4D71-9894-005F97D86A41}"/>
    <cellStyle name="Normal 2 3 4 2 2 2 2 7 3" xfId="48814" xr:uid="{5BE0F8CC-6A5E-4666-9CD6-9A39CBED99B9}"/>
    <cellStyle name="Normal 2 3 4 2 2 2 2 8" xfId="13394" xr:uid="{B4C61162-FD47-4AFA-9318-88373922FCF4}"/>
    <cellStyle name="Normal 2 3 4 2 2 2 2 9" xfId="27084" xr:uid="{9D7991AA-9068-430C-94F9-A01E547A24DB}"/>
    <cellStyle name="Normal 2 3 4 2 2 2 3" xfId="6552" xr:uid="{CDC5CCE3-4BD0-4E28-8EF3-E3BFEF88BC3A}"/>
    <cellStyle name="Normal 2 3 4 2 2 2 3 10" xfId="41973" xr:uid="{F2CF4C9B-6DA1-4A70-A5FB-3438948FD0A6}"/>
    <cellStyle name="Normal 2 3 4 2 2 2 3 2" xfId="6553" xr:uid="{7A917C64-5446-42FC-A927-6F6A603AABB8}"/>
    <cellStyle name="Normal 2 3 4 2 2 2 3 2 2" xfId="6554" xr:uid="{0F8BBD08-966A-40E1-A4D3-7E0BF08768F0}"/>
    <cellStyle name="Normal 2 3 4 2 2 2 3 2 2 2" xfId="8267" xr:uid="{32DE4FF9-49B3-4AA1-841C-CF54243E614F}"/>
    <cellStyle name="Normal 2 3 4 2 2 2 3 2 2 2 2" xfId="11689" xr:uid="{112F6C8E-4B3B-4384-98B3-C7A6B64D4E7A}"/>
    <cellStyle name="Normal 2 3 4 2 2 2 3 2 2 2 2 2" xfId="25379" xr:uid="{9A34183E-E5C0-4DDF-97BE-55A9C574B201}"/>
    <cellStyle name="Normal 2 3 4 2 2 2 3 2 2 2 2 2 2" xfId="39071" xr:uid="{087009C3-B605-42AB-95FD-00989C7456DD}"/>
    <cellStyle name="Normal 2 3 4 2 2 2 3 2 2 2 2 2 3" xfId="53955" xr:uid="{40D8B1DB-91CB-4B27-8B0F-EBF4D399C2AC}"/>
    <cellStyle name="Normal 2 3 4 2 2 2 3 2 2 2 2 3" xfId="18535" xr:uid="{47721737-7BF4-425A-B0B6-A9B33D7C8C2F}"/>
    <cellStyle name="Normal 2 3 4 2 2 2 3 2 2 2 2 4" xfId="32225" xr:uid="{35E6C5DF-83FF-438E-93F7-BA793D4A48B7}"/>
    <cellStyle name="Normal 2 3 4 2 2 2 3 2 2 2 2 5" xfId="47109" xr:uid="{59BEBB04-B490-45CE-8CF0-698AE9A07424}"/>
    <cellStyle name="Normal 2 3 4 2 2 2 3 2 2 2 3" xfId="21957" xr:uid="{08D19F68-E626-4FC2-B19C-26F13F125086}"/>
    <cellStyle name="Normal 2 3 4 2 2 2 3 2 2 2 3 2" xfId="35649" xr:uid="{8902B58B-6A69-4D7F-AA40-418CAA27CB09}"/>
    <cellStyle name="Normal 2 3 4 2 2 2 3 2 2 2 3 3" xfId="50533" xr:uid="{B5C4B517-119C-4954-82F4-E85B8BA3D56B}"/>
    <cellStyle name="Normal 2 3 4 2 2 2 3 2 2 2 4" xfId="15113" xr:uid="{F9F4C620-AC1C-4CDB-97BB-100A322C2293}"/>
    <cellStyle name="Normal 2 3 4 2 2 2 3 2 2 2 5" xfId="28803" xr:uid="{5EEB25D1-E931-41AE-8250-EAEFE12B3FBF}"/>
    <cellStyle name="Normal 2 3 4 2 2 2 3 2 2 2 6" xfId="43687" xr:uid="{574879E3-A2D6-43C8-AFB1-49E1EE3BA9AE}"/>
    <cellStyle name="Normal 2 3 4 2 2 2 3 2 2 3" xfId="9977" xr:uid="{943D7EFE-560C-406B-8FB5-D811303047D1}"/>
    <cellStyle name="Normal 2 3 4 2 2 2 3 2 2 3 2" xfId="23667" xr:uid="{16089279-9C8A-453C-AFC5-C201596F5390}"/>
    <cellStyle name="Normal 2 3 4 2 2 2 3 2 2 3 2 2" xfId="37359" xr:uid="{573D1BC2-C651-4B5D-A8BF-67A79202DE28}"/>
    <cellStyle name="Normal 2 3 4 2 2 2 3 2 2 3 2 3" xfId="52243" xr:uid="{7727B05C-A456-4764-97BD-946BF22C51B3}"/>
    <cellStyle name="Normal 2 3 4 2 2 2 3 2 2 3 3" xfId="16823" xr:uid="{410C4B18-BEA4-455B-B379-8535A259DA77}"/>
    <cellStyle name="Normal 2 3 4 2 2 2 3 2 2 3 4" xfId="30513" xr:uid="{9D72F01C-9AC2-45EE-8BC8-CD8292AA83D2}"/>
    <cellStyle name="Normal 2 3 4 2 2 2 3 2 2 3 5" xfId="45397" xr:uid="{D732017E-F90E-4612-90C1-3DAE480DC6FB}"/>
    <cellStyle name="Normal 2 3 4 2 2 2 3 2 2 4" xfId="20245" xr:uid="{00228B70-781F-42B7-B57E-5359FFEF4394}"/>
    <cellStyle name="Normal 2 3 4 2 2 2 3 2 2 4 2" xfId="33937" xr:uid="{F9A30C9A-1E74-41FD-9D7B-23C9D0AD4505}"/>
    <cellStyle name="Normal 2 3 4 2 2 2 3 2 2 4 3" xfId="48821" xr:uid="{4F45256F-217D-4527-8614-747ACDA56E04}"/>
    <cellStyle name="Normal 2 3 4 2 2 2 3 2 2 5" xfId="13401" xr:uid="{F93E2E80-636B-467C-8888-EE6DEB6F9065}"/>
    <cellStyle name="Normal 2 3 4 2 2 2 3 2 2 6" xfId="27091" xr:uid="{C0CD44F4-FE6F-4646-BE4F-1AB560D45188}"/>
    <cellStyle name="Normal 2 3 4 2 2 2 3 2 2 7" xfId="41975" xr:uid="{11D8CE6E-2C0B-4205-9F09-AFB5D214AE18}"/>
    <cellStyle name="Normal 2 3 4 2 2 2 3 2 3" xfId="8266" xr:uid="{EA34C654-2210-4596-92AF-6E7B80D01D74}"/>
    <cellStyle name="Normal 2 3 4 2 2 2 3 2 3 2" xfId="11688" xr:uid="{8F4C30C7-7FA5-4B9E-A859-0A41F5A88E90}"/>
    <cellStyle name="Normal 2 3 4 2 2 2 3 2 3 2 2" xfId="25378" xr:uid="{8A155F04-7635-401C-829D-A3D64A957799}"/>
    <cellStyle name="Normal 2 3 4 2 2 2 3 2 3 2 2 2" xfId="39070" xr:uid="{DC69E520-3AA3-41E1-9867-7B0C2359B1D8}"/>
    <cellStyle name="Normal 2 3 4 2 2 2 3 2 3 2 2 3" xfId="53954" xr:uid="{376357AC-8D22-4CD9-89C1-0C38C84B08A4}"/>
    <cellStyle name="Normal 2 3 4 2 2 2 3 2 3 2 3" xfId="18534" xr:uid="{61F7135A-50F9-4E69-9429-B8454BED5D9D}"/>
    <cellStyle name="Normal 2 3 4 2 2 2 3 2 3 2 4" xfId="32224" xr:uid="{5D212C5B-F0AD-4684-884F-E65CA54D18E6}"/>
    <cellStyle name="Normal 2 3 4 2 2 2 3 2 3 2 5" xfId="47108" xr:uid="{EA4D3134-7B2A-4422-AD77-7F549BEF158F}"/>
    <cellStyle name="Normal 2 3 4 2 2 2 3 2 3 3" xfId="21956" xr:uid="{C3F916CD-982F-4F9D-B826-FF19B12198B1}"/>
    <cellStyle name="Normal 2 3 4 2 2 2 3 2 3 3 2" xfId="35648" xr:uid="{286E60FD-0F5E-4E74-98C3-F5B9E0B2E6D8}"/>
    <cellStyle name="Normal 2 3 4 2 2 2 3 2 3 3 3" xfId="50532" xr:uid="{FA3E6955-51AD-40F0-A52F-FFE29013F340}"/>
    <cellStyle name="Normal 2 3 4 2 2 2 3 2 3 4" xfId="15112" xr:uid="{36FCB113-D77A-461E-87D6-EB49CADF7467}"/>
    <cellStyle name="Normal 2 3 4 2 2 2 3 2 3 5" xfId="28802" xr:uid="{874E4BB9-B7E7-4EC0-9B6F-105DDEDF0D45}"/>
    <cellStyle name="Normal 2 3 4 2 2 2 3 2 3 6" xfId="43686" xr:uid="{B4470447-FD7A-4ED5-AC62-E5725D167AF1}"/>
    <cellStyle name="Normal 2 3 4 2 2 2 3 2 4" xfId="9976" xr:uid="{95CB9367-4DF7-42E3-81E5-40DD6E56C387}"/>
    <cellStyle name="Normal 2 3 4 2 2 2 3 2 4 2" xfId="23666" xr:uid="{D73E37FF-CEAF-4DAE-89ED-EA45FAC767B8}"/>
    <cellStyle name="Normal 2 3 4 2 2 2 3 2 4 2 2" xfId="37358" xr:uid="{1B789C53-6C85-40EF-9674-9EBFE23AE3B7}"/>
    <cellStyle name="Normal 2 3 4 2 2 2 3 2 4 2 3" xfId="52242" xr:uid="{285C9DD7-2DBD-4190-BF44-E75F1B305369}"/>
    <cellStyle name="Normal 2 3 4 2 2 2 3 2 4 3" xfId="16822" xr:uid="{15BB7E63-FE74-4344-AD3F-666C1A4B96EE}"/>
    <cellStyle name="Normal 2 3 4 2 2 2 3 2 4 4" xfId="30512" xr:uid="{81E5A3D6-E672-4C80-89A9-FEA0186B93B6}"/>
    <cellStyle name="Normal 2 3 4 2 2 2 3 2 4 5" xfId="45396" xr:uid="{FA6458AF-9BE8-473F-AC9A-6B97749A9E4B}"/>
    <cellStyle name="Normal 2 3 4 2 2 2 3 2 5" xfId="20244" xr:uid="{D7513189-3A7D-4D1E-9E4F-5AD16D0C405E}"/>
    <cellStyle name="Normal 2 3 4 2 2 2 3 2 5 2" xfId="33936" xr:uid="{7940EC61-7C70-45EA-9F43-D9B82DCDC131}"/>
    <cellStyle name="Normal 2 3 4 2 2 2 3 2 5 3" xfId="48820" xr:uid="{A5E2D73A-1419-46D5-82BC-FC296085CF8E}"/>
    <cellStyle name="Normal 2 3 4 2 2 2 3 2 6" xfId="13400" xr:uid="{FA8DD537-7A30-45EE-9C0F-F32027FBF724}"/>
    <cellStyle name="Normal 2 3 4 2 2 2 3 2 7" xfId="27090" xr:uid="{4EC52234-B729-49B0-85E9-6C914A1C2ADB}"/>
    <cellStyle name="Normal 2 3 4 2 2 2 3 2 8" xfId="41974" xr:uid="{591EEB2B-3B47-4520-9B48-09752BDEE34F}"/>
    <cellStyle name="Normal 2 3 4 2 2 2 3 3" xfId="6555" xr:uid="{9774BDB4-A367-494F-9592-6BEC81FC92A8}"/>
    <cellStyle name="Normal 2 3 4 2 2 2 3 3 2" xfId="8268" xr:uid="{58984EE9-E69A-4849-8C14-723E92398159}"/>
    <cellStyle name="Normal 2 3 4 2 2 2 3 3 2 2" xfId="11690" xr:uid="{99DDE23B-E940-4F19-823B-64F6F632C4A1}"/>
    <cellStyle name="Normal 2 3 4 2 2 2 3 3 2 2 2" xfId="25380" xr:uid="{9B4A8584-621D-4039-973B-9FF0A9248445}"/>
    <cellStyle name="Normal 2 3 4 2 2 2 3 3 2 2 2 2" xfId="39072" xr:uid="{F693166C-C2D2-4243-99AF-61F883C63557}"/>
    <cellStyle name="Normal 2 3 4 2 2 2 3 3 2 2 2 3" xfId="53956" xr:uid="{5B2A0B8A-E930-4572-86B9-01D4BD7E9C14}"/>
    <cellStyle name="Normal 2 3 4 2 2 2 3 3 2 2 3" xfId="18536" xr:uid="{DA1693B9-C108-48BC-9675-76848C64DA39}"/>
    <cellStyle name="Normal 2 3 4 2 2 2 3 3 2 2 4" xfId="32226" xr:uid="{4CDB87E4-176E-4216-90B8-28E876668E2D}"/>
    <cellStyle name="Normal 2 3 4 2 2 2 3 3 2 2 5" xfId="47110" xr:uid="{39C325C2-08C2-427A-8D20-5FAE4A054C9E}"/>
    <cellStyle name="Normal 2 3 4 2 2 2 3 3 2 3" xfId="21958" xr:uid="{033E0EE2-6F1C-4AB4-8676-D97422F9DE11}"/>
    <cellStyle name="Normal 2 3 4 2 2 2 3 3 2 3 2" xfId="35650" xr:uid="{FC196AD7-FFAC-40A0-997B-0EF24C6EAA78}"/>
    <cellStyle name="Normal 2 3 4 2 2 2 3 3 2 3 3" xfId="50534" xr:uid="{7A6C4FCD-CB5B-43A1-80F5-19730628995F}"/>
    <cellStyle name="Normal 2 3 4 2 2 2 3 3 2 4" xfId="15114" xr:uid="{60AA8434-2467-41E5-B4C3-D528DD26ABFB}"/>
    <cellStyle name="Normal 2 3 4 2 2 2 3 3 2 5" xfId="28804" xr:uid="{91142ABC-A82C-4AF7-B5C4-A25142A9A898}"/>
    <cellStyle name="Normal 2 3 4 2 2 2 3 3 2 6" xfId="43688" xr:uid="{FA7AD3D9-B2F7-4CEB-A929-3B9D9082A783}"/>
    <cellStyle name="Normal 2 3 4 2 2 2 3 3 3" xfId="9978" xr:uid="{3F7514A5-D128-4D5E-ABD5-02031DDD5C81}"/>
    <cellStyle name="Normal 2 3 4 2 2 2 3 3 3 2" xfId="23668" xr:uid="{D7B9EDDB-012A-4800-8552-6A90416D5D44}"/>
    <cellStyle name="Normal 2 3 4 2 2 2 3 3 3 2 2" xfId="37360" xr:uid="{F5B5857D-1D25-4BB4-B528-E2ECAB32C9DF}"/>
    <cellStyle name="Normal 2 3 4 2 2 2 3 3 3 2 3" xfId="52244" xr:uid="{37E08658-EE21-4179-83FB-9CA925C98924}"/>
    <cellStyle name="Normal 2 3 4 2 2 2 3 3 3 3" xfId="16824" xr:uid="{F073BD9C-9AA1-4C40-B991-17B830425F08}"/>
    <cellStyle name="Normal 2 3 4 2 2 2 3 3 3 4" xfId="30514" xr:uid="{C385E5DA-4681-47E4-9211-29854D66E94A}"/>
    <cellStyle name="Normal 2 3 4 2 2 2 3 3 3 5" xfId="45398" xr:uid="{AB0103B7-823C-43D3-9E26-23BF0021F799}"/>
    <cellStyle name="Normal 2 3 4 2 2 2 3 3 4" xfId="20246" xr:uid="{B0FE3B7F-83CF-4214-83F8-9E57EC5AD6E3}"/>
    <cellStyle name="Normal 2 3 4 2 2 2 3 3 4 2" xfId="33938" xr:uid="{AB235272-A7F9-4B3B-84FF-894B813616C0}"/>
    <cellStyle name="Normal 2 3 4 2 2 2 3 3 4 3" xfId="48822" xr:uid="{81C9592B-A400-483E-87A8-B96D48E2C16D}"/>
    <cellStyle name="Normal 2 3 4 2 2 2 3 3 5" xfId="13402" xr:uid="{516484A5-6B80-40F9-B559-B5519404B9CF}"/>
    <cellStyle name="Normal 2 3 4 2 2 2 3 3 6" xfId="27092" xr:uid="{1DFCCF1B-57A8-492A-940E-93CC5B65A719}"/>
    <cellStyle name="Normal 2 3 4 2 2 2 3 3 7" xfId="41976" xr:uid="{C2923978-C3CE-41D6-9FDB-56CC6E76302B}"/>
    <cellStyle name="Normal 2 3 4 2 2 2 3 4" xfId="6556" xr:uid="{E92815FD-8077-4A1C-A9BC-10D2686CFDD1}"/>
    <cellStyle name="Normal 2 3 4 2 2 2 3 4 2" xfId="8269" xr:uid="{2CC07C11-C7D2-4888-B0C4-AC9C8906373C}"/>
    <cellStyle name="Normal 2 3 4 2 2 2 3 4 2 2" xfId="11691" xr:uid="{336F70D7-0EB0-4881-8C53-2E035E653BC9}"/>
    <cellStyle name="Normal 2 3 4 2 2 2 3 4 2 2 2" xfId="25381" xr:uid="{3A367228-7D73-4300-AA8A-4186AF2907A1}"/>
    <cellStyle name="Normal 2 3 4 2 2 2 3 4 2 2 2 2" xfId="39073" xr:uid="{11F0D479-11CD-4A60-B50A-20652B78DF1F}"/>
    <cellStyle name="Normal 2 3 4 2 2 2 3 4 2 2 2 3" xfId="53957" xr:uid="{AFD493D8-9EF7-4F13-BB79-72E61C73632D}"/>
    <cellStyle name="Normal 2 3 4 2 2 2 3 4 2 2 3" xfId="18537" xr:uid="{2E81900E-1A00-467D-BDE6-650C7CC06962}"/>
    <cellStyle name="Normal 2 3 4 2 2 2 3 4 2 2 4" xfId="32227" xr:uid="{87BCB5FF-4010-4F47-A41C-BFDB445F6597}"/>
    <cellStyle name="Normal 2 3 4 2 2 2 3 4 2 2 5" xfId="47111" xr:uid="{8FA160AF-A0A8-4032-9B71-0A7FC8B21D1E}"/>
    <cellStyle name="Normal 2 3 4 2 2 2 3 4 2 3" xfId="21959" xr:uid="{E410A3F8-DAA1-43F4-936C-79E08758188B}"/>
    <cellStyle name="Normal 2 3 4 2 2 2 3 4 2 3 2" xfId="35651" xr:uid="{D05A2D34-5F1C-4225-9C04-1BEECF7CF15E}"/>
    <cellStyle name="Normal 2 3 4 2 2 2 3 4 2 3 3" xfId="50535" xr:uid="{0CF433D1-AD5F-48D5-A0D3-F424ACAF08C8}"/>
    <cellStyle name="Normal 2 3 4 2 2 2 3 4 2 4" xfId="15115" xr:uid="{ECCBBE2C-16B1-43C4-BFAC-7928EB7773DF}"/>
    <cellStyle name="Normal 2 3 4 2 2 2 3 4 2 5" xfId="28805" xr:uid="{36B8F6B6-89A5-443D-8936-E3D07EAFFD64}"/>
    <cellStyle name="Normal 2 3 4 2 2 2 3 4 2 6" xfId="43689" xr:uid="{F9EE560B-9850-4EDD-B0EF-BFFAE10AC914}"/>
    <cellStyle name="Normal 2 3 4 2 2 2 3 4 3" xfId="9979" xr:uid="{F7E5B2C2-FD8B-43FE-871F-1D0A2B05D597}"/>
    <cellStyle name="Normal 2 3 4 2 2 2 3 4 3 2" xfId="23669" xr:uid="{29B3CEED-7BE6-4D8A-B808-4F99023B3259}"/>
    <cellStyle name="Normal 2 3 4 2 2 2 3 4 3 2 2" xfId="37361" xr:uid="{C248B554-B9B2-4A2D-88B9-A6E868303865}"/>
    <cellStyle name="Normal 2 3 4 2 2 2 3 4 3 2 3" xfId="52245" xr:uid="{78CBDAA4-ABB3-4670-870B-7220F0ABC75E}"/>
    <cellStyle name="Normal 2 3 4 2 2 2 3 4 3 3" xfId="16825" xr:uid="{630D096F-0B3A-4270-857A-95985936DEFA}"/>
    <cellStyle name="Normal 2 3 4 2 2 2 3 4 3 4" xfId="30515" xr:uid="{1746D661-7CF7-4EF1-B5D5-D5CD464D3562}"/>
    <cellStyle name="Normal 2 3 4 2 2 2 3 4 3 5" xfId="45399" xr:uid="{392AD8E7-25F3-4EED-996D-377010340D4A}"/>
    <cellStyle name="Normal 2 3 4 2 2 2 3 4 4" xfId="20247" xr:uid="{2EEBD512-516B-437F-938C-BF3311A06168}"/>
    <cellStyle name="Normal 2 3 4 2 2 2 3 4 4 2" xfId="33939" xr:uid="{54726769-70AE-4BB8-8E22-E30B20F49D07}"/>
    <cellStyle name="Normal 2 3 4 2 2 2 3 4 4 3" xfId="48823" xr:uid="{CC8F6157-9625-4232-82E7-1F87B560BEBB}"/>
    <cellStyle name="Normal 2 3 4 2 2 2 3 4 5" xfId="13403" xr:uid="{7DA3700F-D9E5-4EAC-AEF3-02B23AB9D1E4}"/>
    <cellStyle name="Normal 2 3 4 2 2 2 3 4 6" xfId="27093" xr:uid="{5386E40D-5C26-448E-9AB2-90B275DC586F}"/>
    <cellStyle name="Normal 2 3 4 2 2 2 3 4 7" xfId="41977" xr:uid="{DC6ECDC9-9353-4449-B1C0-D78896C6F3C2}"/>
    <cellStyle name="Normal 2 3 4 2 2 2 3 5" xfId="8265" xr:uid="{602A5254-7C76-44DC-B287-92119B7A1205}"/>
    <cellStyle name="Normal 2 3 4 2 2 2 3 5 2" xfId="11687" xr:uid="{7DBB6390-E3DF-4978-B5ED-D2CDA9B9550E}"/>
    <cellStyle name="Normal 2 3 4 2 2 2 3 5 2 2" xfId="25377" xr:uid="{B6912005-96DE-4316-B4D2-DB98A4DB5333}"/>
    <cellStyle name="Normal 2 3 4 2 2 2 3 5 2 2 2" xfId="39069" xr:uid="{4080B43F-2308-4491-8D1D-385A71593697}"/>
    <cellStyle name="Normal 2 3 4 2 2 2 3 5 2 2 3" xfId="53953" xr:uid="{ED1B8E19-2B63-4614-A3F6-40E6CDD6C419}"/>
    <cellStyle name="Normal 2 3 4 2 2 2 3 5 2 3" xfId="18533" xr:uid="{7ABC45E0-0843-4EA5-B408-577B692B4C61}"/>
    <cellStyle name="Normal 2 3 4 2 2 2 3 5 2 4" xfId="32223" xr:uid="{A2A40D68-9F8F-499A-A4B1-42AB73A3C1A6}"/>
    <cellStyle name="Normal 2 3 4 2 2 2 3 5 2 5" xfId="47107" xr:uid="{4A28DA5E-44C4-41F5-8910-45DCDA0FE358}"/>
    <cellStyle name="Normal 2 3 4 2 2 2 3 5 3" xfId="21955" xr:uid="{4EC912F1-F169-4669-8DC4-4DE74D3A0235}"/>
    <cellStyle name="Normal 2 3 4 2 2 2 3 5 3 2" xfId="35647" xr:uid="{5B2CE3BD-25A0-413F-BB97-35239B654044}"/>
    <cellStyle name="Normal 2 3 4 2 2 2 3 5 3 3" xfId="50531" xr:uid="{051268CD-20E2-4106-B0AC-601D61EC5164}"/>
    <cellStyle name="Normal 2 3 4 2 2 2 3 5 4" xfId="15111" xr:uid="{B065FA3C-0C7A-4797-AED4-815E575D23A7}"/>
    <cellStyle name="Normal 2 3 4 2 2 2 3 5 5" xfId="28801" xr:uid="{6C60A7AD-3F19-4C43-AE5D-F292869E4EA1}"/>
    <cellStyle name="Normal 2 3 4 2 2 2 3 5 6" xfId="43685" xr:uid="{F7B8C9C4-EC66-4946-B960-0710E85915E4}"/>
    <cellStyle name="Normal 2 3 4 2 2 2 3 6" xfId="9975" xr:uid="{7862FF52-290C-4263-8FD3-168396360B1E}"/>
    <cellStyle name="Normal 2 3 4 2 2 2 3 6 2" xfId="23665" xr:uid="{EAC3E127-0E34-455B-9A85-9607AC27C6FD}"/>
    <cellStyle name="Normal 2 3 4 2 2 2 3 6 2 2" xfId="37357" xr:uid="{541FB4C9-F975-429F-9661-6D85E49DC014}"/>
    <cellStyle name="Normal 2 3 4 2 2 2 3 6 2 3" xfId="52241" xr:uid="{D2782702-0693-46C4-9890-F0EBB000E9C6}"/>
    <cellStyle name="Normal 2 3 4 2 2 2 3 6 3" xfId="16821" xr:uid="{763C5D2E-0619-4807-B5B9-9E7731D99C42}"/>
    <cellStyle name="Normal 2 3 4 2 2 2 3 6 4" xfId="30511" xr:uid="{14092CF9-15AA-4694-9D4C-459B842F9F59}"/>
    <cellStyle name="Normal 2 3 4 2 2 2 3 6 5" xfId="45395" xr:uid="{D2A8A2DB-51C1-4C06-8FB8-FC5EE3CA8774}"/>
    <cellStyle name="Normal 2 3 4 2 2 2 3 7" xfId="20243" xr:uid="{C7321E02-1FB4-4CC3-959B-24451B059664}"/>
    <cellStyle name="Normal 2 3 4 2 2 2 3 7 2" xfId="33935" xr:uid="{A7BF01C2-5F29-4007-93AF-E41EF66C7016}"/>
    <cellStyle name="Normal 2 3 4 2 2 2 3 7 3" xfId="48819" xr:uid="{DD92A2AA-5EE7-4379-BE17-23B7D11CB4D3}"/>
    <cellStyle name="Normal 2 3 4 2 2 2 3 8" xfId="13399" xr:uid="{C15D0FD2-F704-4D33-939C-B6F0575EEE2E}"/>
    <cellStyle name="Normal 2 3 4 2 2 2 3 9" xfId="27089" xr:uid="{4E390B1B-4AE6-4078-883A-5A647957D7B3}"/>
    <cellStyle name="Normal 2 3 4 2 2 2 4" xfId="6557" xr:uid="{FA8693F7-08F4-4841-9FB9-44BB404532BD}"/>
    <cellStyle name="Normal 2 3 4 2 2 2 4 2" xfId="6558" xr:uid="{75320864-725C-4BA3-ABBF-A7289CFD23B6}"/>
    <cellStyle name="Normal 2 3 4 2 2 2 4 2 2" xfId="8271" xr:uid="{90202FD9-A5C2-4622-AAE3-834E3E3C949E}"/>
    <cellStyle name="Normal 2 3 4 2 2 2 4 2 2 2" xfId="11693" xr:uid="{9817C0F8-8197-47D1-BB8C-84047517DF7D}"/>
    <cellStyle name="Normal 2 3 4 2 2 2 4 2 2 2 2" xfId="25383" xr:uid="{2A65D3F5-72AB-4A00-9748-0D5CC9D10D56}"/>
    <cellStyle name="Normal 2 3 4 2 2 2 4 2 2 2 2 2" xfId="39075" xr:uid="{FD7C4868-6DE2-422B-847A-94B58E2C9021}"/>
    <cellStyle name="Normal 2 3 4 2 2 2 4 2 2 2 2 3" xfId="53959" xr:uid="{8630DB47-4659-40B8-B146-DAA2B4B7D8A5}"/>
    <cellStyle name="Normal 2 3 4 2 2 2 4 2 2 2 3" xfId="18539" xr:uid="{CFB77CCC-73F6-4389-86AB-7F2FFF03EEEF}"/>
    <cellStyle name="Normal 2 3 4 2 2 2 4 2 2 2 4" xfId="32229" xr:uid="{36F56F43-816C-400A-BE90-095B66C0DA9D}"/>
    <cellStyle name="Normal 2 3 4 2 2 2 4 2 2 2 5" xfId="47113" xr:uid="{8298EA6F-F7BD-4282-8874-D467ADBD64B8}"/>
    <cellStyle name="Normal 2 3 4 2 2 2 4 2 2 3" xfId="21961" xr:uid="{652C4BCC-5A86-4F22-86DD-FF4B2E5D9F88}"/>
    <cellStyle name="Normal 2 3 4 2 2 2 4 2 2 3 2" xfId="35653" xr:uid="{CEB42BC3-CC6C-4C9B-AACA-D9967466191E}"/>
    <cellStyle name="Normal 2 3 4 2 2 2 4 2 2 3 3" xfId="50537" xr:uid="{6D96C7B9-91A3-4A55-AC2E-632A32BFB480}"/>
    <cellStyle name="Normal 2 3 4 2 2 2 4 2 2 4" xfId="15117" xr:uid="{9EC6A61D-735F-45DB-975F-BB73071E506F}"/>
    <cellStyle name="Normal 2 3 4 2 2 2 4 2 2 5" xfId="28807" xr:uid="{EB6F647D-5BC6-41BA-A020-A5747B24B5E2}"/>
    <cellStyle name="Normal 2 3 4 2 2 2 4 2 2 6" xfId="43691" xr:uid="{C1DC2018-BB02-47D7-8C7F-FBF19E78DB0B}"/>
    <cellStyle name="Normal 2 3 4 2 2 2 4 2 3" xfId="9981" xr:uid="{790AF563-D827-410A-8D96-096F0E50525D}"/>
    <cellStyle name="Normal 2 3 4 2 2 2 4 2 3 2" xfId="23671" xr:uid="{7ACC2624-F195-4F20-9632-3A977B5081A7}"/>
    <cellStyle name="Normal 2 3 4 2 2 2 4 2 3 2 2" xfId="37363" xr:uid="{08A88B4E-BC75-466F-B4DD-AE0C89DA3CA0}"/>
    <cellStyle name="Normal 2 3 4 2 2 2 4 2 3 2 3" xfId="52247" xr:uid="{1F45B81E-7B65-457B-ABAB-4E08E8E27383}"/>
    <cellStyle name="Normal 2 3 4 2 2 2 4 2 3 3" xfId="16827" xr:uid="{DC33CA35-E52F-41BC-985A-346D07AB435A}"/>
    <cellStyle name="Normal 2 3 4 2 2 2 4 2 3 4" xfId="30517" xr:uid="{561BFF98-7906-4F46-864B-5C22782C7977}"/>
    <cellStyle name="Normal 2 3 4 2 2 2 4 2 3 5" xfId="45401" xr:uid="{58B224F4-28FB-401B-A078-350E09670CA3}"/>
    <cellStyle name="Normal 2 3 4 2 2 2 4 2 4" xfId="20249" xr:uid="{073AEC6D-1E68-439B-A797-0B90950410AB}"/>
    <cellStyle name="Normal 2 3 4 2 2 2 4 2 4 2" xfId="33941" xr:uid="{A0445D24-0924-484B-89AB-E71437A3474A}"/>
    <cellStyle name="Normal 2 3 4 2 2 2 4 2 4 3" xfId="48825" xr:uid="{017DFFA8-E75D-4F34-B911-F95F7B4D0D71}"/>
    <cellStyle name="Normal 2 3 4 2 2 2 4 2 5" xfId="13405" xr:uid="{7E9C23D2-5FF4-4B6E-AFDA-3CE35B416667}"/>
    <cellStyle name="Normal 2 3 4 2 2 2 4 2 6" xfId="27095" xr:uid="{EF50DCDC-654B-48F8-996C-85E7CB2CD0EA}"/>
    <cellStyle name="Normal 2 3 4 2 2 2 4 2 7" xfId="41979" xr:uid="{60268F91-9C6D-486C-BB2E-D60BF3D88293}"/>
    <cellStyle name="Normal 2 3 4 2 2 2 4 3" xfId="8270" xr:uid="{960B7ECC-ADA5-44AE-8FDC-6AE8F72AF16A}"/>
    <cellStyle name="Normal 2 3 4 2 2 2 4 3 2" xfId="11692" xr:uid="{AC8DFDCE-75B5-44A7-91D7-DFE410A3ABA6}"/>
    <cellStyle name="Normal 2 3 4 2 2 2 4 3 2 2" xfId="25382" xr:uid="{56E10C0C-D9A4-4217-8573-B5543530C284}"/>
    <cellStyle name="Normal 2 3 4 2 2 2 4 3 2 2 2" xfId="39074" xr:uid="{6495D65C-7FF4-4796-99B2-DBC928E8832C}"/>
    <cellStyle name="Normal 2 3 4 2 2 2 4 3 2 2 3" xfId="53958" xr:uid="{F9966CF1-D87E-48F0-BE76-04E6944EDF70}"/>
    <cellStyle name="Normal 2 3 4 2 2 2 4 3 2 3" xfId="18538" xr:uid="{A2FD6FAB-FA73-4617-90AE-D347AEA3F536}"/>
    <cellStyle name="Normal 2 3 4 2 2 2 4 3 2 4" xfId="32228" xr:uid="{EF84A9B6-9DEB-4011-BE42-EED3AE023618}"/>
    <cellStyle name="Normal 2 3 4 2 2 2 4 3 2 5" xfId="47112" xr:uid="{E3F09ED6-7D39-461B-A302-E729CFB28297}"/>
    <cellStyle name="Normal 2 3 4 2 2 2 4 3 3" xfId="21960" xr:uid="{CC7B7C6C-A8D8-4ABC-AF9E-DE7F75108A1A}"/>
    <cellStyle name="Normal 2 3 4 2 2 2 4 3 3 2" xfId="35652" xr:uid="{524479D6-5B35-4C39-AEA8-D8B8A2B15CFF}"/>
    <cellStyle name="Normal 2 3 4 2 2 2 4 3 3 3" xfId="50536" xr:uid="{F6EDBC62-06BB-4ED5-842E-35AB8A605007}"/>
    <cellStyle name="Normal 2 3 4 2 2 2 4 3 4" xfId="15116" xr:uid="{CF7EF710-F9CB-4CD8-AD39-CDE7D7061B7F}"/>
    <cellStyle name="Normal 2 3 4 2 2 2 4 3 5" xfId="28806" xr:uid="{90F91445-5427-4502-B488-F90AD1D8CC28}"/>
    <cellStyle name="Normal 2 3 4 2 2 2 4 3 6" xfId="43690" xr:uid="{3CC25600-E237-40E0-AFFB-CE3F73D2CF8A}"/>
    <cellStyle name="Normal 2 3 4 2 2 2 4 4" xfId="9980" xr:uid="{E2AE2FF2-03A2-4CB6-90AF-5419B37B1E99}"/>
    <cellStyle name="Normal 2 3 4 2 2 2 4 4 2" xfId="23670" xr:uid="{70FBCF0E-D5FE-4387-9018-908859608D9F}"/>
    <cellStyle name="Normal 2 3 4 2 2 2 4 4 2 2" xfId="37362" xr:uid="{E3ECFEDF-E76F-4ACD-8386-FB5DB39BD63A}"/>
    <cellStyle name="Normal 2 3 4 2 2 2 4 4 2 3" xfId="52246" xr:uid="{D9AEDBA5-4908-4F1F-8A2E-6FCB322BFAAB}"/>
    <cellStyle name="Normal 2 3 4 2 2 2 4 4 3" xfId="16826" xr:uid="{573529BE-BE10-47DF-B46D-AFEA02CD10CC}"/>
    <cellStyle name="Normal 2 3 4 2 2 2 4 4 4" xfId="30516" xr:uid="{EA66B1ED-B994-431F-81D9-EDB18FD30B67}"/>
    <cellStyle name="Normal 2 3 4 2 2 2 4 4 5" xfId="45400" xr:uid="{C0D21B70-A3D8-4187-ADF9-E0DA5F256C32}"/>
    <cellStyle name="Normal 2 3 4 2 2 2 4 5" xfId="20248" xr:uid="{4357066B-72E9-4E18-ABF3-FCFECEF5BDAA}"/>
    <cellStyle name="Normal 2 3 4 2 2 2 4 5 2" xfId="33940" xr:uid="{6CCE33BA-CFF5-4395-99FD-985D8EB177C9}"/>
    <cellStyle name="Normal 2 3 4 2 2 2 4 5 3" xfId="48824" xr:uid="{E2FD9694-8EEA-4AD6-8D90-8CF48D2CE4B2}"/>
    <cellStyle name="Normal 2 3 4 2 2 2 4 6" xfId="13404" xr:uid="{5E58161E-34BB-4560-9EE4-2B6C6523F2E3}"/>
    <cellStyle name="Normal 2 3 4 2 2 2 4 7" xfId="27094" xr:uid="{F11A2411-979C-4FA7-813B-441FE2BC4BD6}"/>
    <cellStyle name="Normal 2 3 4 2 2 2 4 8" xfId="41978" xr:uid="{D89F9556-DDD0-4145-BC53-0F33A358B277}"/>
    <cellStyle name="Normal 2 3 4 2 2 2 5" xfId="6559" xr:uid="{F66DBF1A-F1DA-4319-B04E-82095A24EF80}"/>
    <cellStyle name="Normal 2 3 4 2 2 2 5 2" xfId="8272" xr:uid="{C7EB065C-1CA7-4E0D-B2FA-D5D34D407514}"/>
    <cellStyle name="Normal 2 3 4 2 2 2 5 2 2" xfId="11694" xr:uid="{01BAAB13-7FAC-4FD0-BF6C-95A1DF255FED}"/>
    <cellStyle name="Normal 2 3 4 2 2 2 5 2 2 2" xfId="25384" xr:uid="{46C8BE21-50F1-4CBC-9EAF-D9D5CE2EE387}"/>
    <cellStyle name="Normal 2 3 4 2 2 2 5 2 2 2 2" xfId="39076" xr:uid="{367887B2-8EB5-441D-96BF-4BDC8F8174EE}"/>
    <cellStyle name="Normal 2 3 4 2 2 2 5 2 2 2 3" xfId="53960" xr:uid="{BE489C48-E502-4FEA-8F84-C0E37758B9DB}"/>
    <cellStyle name="Normal 2 3 4 2 2 2 5 2 2 3" xfId="18540" xr:uid="{F85157F9-A3A6-48EC-98B2-01E43E09A570}"/>
    <cellStyle name="Normal 2 3 4 2 2 2 5 2 2 4" xfId="32230" xr:uid="{8E935848-78E3-4C57-AAEB-3313CEDB9274}"/>
    <cellStyle name="Normal 2 3 4 2 2 2 5 2 2 5" xfId="47114" xr:uid="{C694D303-DAB2-418D-809F-6C60CB747CF9}"/>
    <cellStyle name="Normal 2 3 4 2 2 2 5 2 3" xfId="21962" xr:uid="{62BDF7AD-AEF7-4FA9-BF47-56363B7DADA4}"/>
    <cellStyle name="Normal 2 3 4 2 2 2 5 2 3 2" xfId="35654" xr:uid="{3A79D8CD-74D9-40E4-A5AC-67F1F84FB06B}"/>
    <cellStyle name="Normal 2 3 4 2 2 2 5 2 3 3" xfId="50538" xr:uid="{60A98CCB-FF65-47DA-85D7-0C204011F439}"/>
    <cellStyle name="Normal 2 3 4 2 2 2 5 2 4" xfId="15118" xr:uid="{16340572-3DEB-48D9-A691-85356152EC63}"/>
    <cellStyle name="Normal 2 3 4 2 2 2 5 2 5" xfId="28808" xr:uid="{BF324B5E-1BAA-44F3-B5C9-B10C7A1A1DF4}"/>
    <cellStyle name="Normal 2 3 4 2 2 2 5 2 6" xfId="43692" xr:uid="{A4B1CE75-81AE-4172-A247-6F8B2D87BA8A}"/>
    <cellStyle name="Normal 2 3 4 2 2 2 5 3" xfId="9982" xr:uid="{61E83C49-47F7-4AA6-B721-F7AF86AB932C}"/>
    <cellStyle name="Normal 2 3 4 2 2 2 5 3 2" xfId="23672" xr:uid="{A61DEABF-1D5C-4931-BA83-ABA2006C70FD}"/>
    <cellStyle name="Normal 2 3 4 2 2 2 5 3 2 2" xfId="37364" xr:uid="{961CE24A-A907-4BEF-9D08-3CFA1A82BE32}"/>
    <cellStyle name="Normal 2 3 4 2 2 2 5 3 2 3" xfId="52248" xr:uid="{DCADD9A4-4250-4E0B-BDB7-1D86A4E1003D}"/>
    <cellStyle name="Normal 2 3 4 2 2 2 5 3 3" xfId="16828" xr:uid="{01E6E33D-5C0E-491D-B14B-BBD93559DEEB}"/>
    <cellStyle name="Normal 2 3 4 2 2 2 5 3 4" xfId="30518" xr:uid="{D117C9AB-3C15-4BEA-937C-36660498043A}"/>
    <cellStyle name="Normal 2 3 4 2 2 2 5 3 5" xfId="45402" xr:uid="{F5FE3E61-DCC6-434E-99FF-5FBFC017A033}"/>
    <cellStyle name="Normal 2 3 4 2 2 2 5 4" xfId="20250" xr:uid="{57EA2CA1-2E2F-4B37-B0EA-2AC6C76A5DA8}"/>
    <cellStyle name="Normal 2 3 4 2 2 2 5 4 2" xfId="33942" xr:uid="{DFB8477F-DF30-47E0-B31A-F49E3F5F39B4}"/>
    <cellStyle name="Normal 2 3 4 2 2 2 5 4 3" xfId="48826" xr:uid="{023E7B68-623F-4532-ACBC-95C72BE4639F}"/>
    <cellStyle name="Normal 2 3 4 2 2 2 5 5" xfId="13406" xr:uid="{06B0C02E-76B5-450B-9B26-C303C2A6486C}"/>
    <cellStyle name="Normal 2 3 4 2 2 2 5 6" xfId="27096" xr:uid="{69285CD2-4764-4776-83A8-25AA068A4943}"/>
    <cellStyle name="Normal 2 3 4 2 2 2 5 7" xfId="41980" xr:uid="{13E9B7D6-CB81-4401-BC6F-4EA3917C30E7}"/>
    <cellStyle name="Normal 2 3 4 2 2 2 6" xfId="6560" xr:uid="{4EFCBBB0-3D37-4FF4-BFDF-562E03A9FD7C}"/>
    <cellStyle name="Normal 2 3 4 2 2 2 6 2" xfId="8273" xr:uid="{96A2F9ED-7E3E-4528-9824-912C08B82EDE}"/>
    <cellStyle name="Normal 2 3 4 2 2 2 6 2 2" xfId="11695" xr:uid="{19C90179-753A-41FE-93CF-BF19E26B6B74}"/>
    <cellStyle name="Normal 2 3 4 2 2 2 6 2 2 2" xfId="25385" xr:uid="{61C15670-B0D0-45D8-B8D9-2139BAB1829F}"/>
    <cellStyle name="Normal 2 3 4 2 2 2 6 2 2 2 2" xfId="39077" xr:uid="{82A55794-9A13-4B8E-81F9-F990496E325D}"/>
    <cellStyle name="Normal 2 3 4 2 2 2 6 2 2 2 3" xfId="53961" xr:uid="{89F1D18F-4E0F-48DA-8BC5-23F0333FCD23}"/>
    <cellStyle name="Normal 2 3 4 2 2 2 6 2 2 3" xfId="18541" xr:uid="{A1E5A905-F3DE-4FA0-B2F4-0134267A82F2}"/>
    <cellStyle name="Normal 2 3 4 2 2 2 6 2 2 4" xfId="32231" xr:uid="{BA102F74-5FDC-4F98-984C-B7ADBC7C18A8}"/>
    <cellStyle name="Normal 2 3 4 2 2 2 6 2 2 5" xfId="47115" xr:uid="{1BDBEEC5-3965-4C24-A5AA-000DB2D24B51}"/>
    <cellStyle name="Normal 2 3 4 2 2 2 6 2 3" xfId="21963" xr:uid="{1BDB5D84-2F1E-4CA7-A55E-408C47A9994C}"/>
    <cellStyle name="Normal 2 3 4 2 2 2 6 2 3 2" xfId="35655" xr:uid="{06E379E6-8936-4317-92FD-9F1FECE3C22C}"/>
    <cellStyle name="Normal 2 3 4 2 2 2 6 2 3 3" xfId="50539" xr:uid="{443AE921-77F1-4937-8ECE-2FB39BBB9718}"/>
    <cellStyle name="Normal 2 3 4 2 2 2 6 2 4" xfId="15119" xr:uid="{DC8ADA48-8B37-4491-922A-32F6279F0D2C}"/>
    <cellStyle name="Normal 2 3 4 2 2 2 6 2 5" xfId="28809" xr:uid="{FA8FE5F3-3C66-4CAF-8AD4-4F9BFE8EB636}"/>
    <cellStyle name="Normal 2 3 4 2 2 2 6 2 6" xfId="43693" xr:uid="{6ED05C48-3F1E-4DD6-BF46-6FC3F8A890B5}"/>
    <cellStyle name="Normal 2 3 4 2 2 2 6 3" xfId="9983" xr:uid="{AE98642B-53B1-40CA-967E-CF79240E6BD8}"/>
    <cellStyle name="Normal 2 3 4 2 2 2 6 3 2" xfId="23673" xr:uid="{55C46263-1713-42D5-9234-18AA30EB21DC}"/>
    <cellStyle name="Normal 2 3 4 2 2 2 6 3 2 2" xfId="37365" xr:uid="{855B7710-A8A5-4581-8F19-659CB9930675}"/>
    <cellStyle name="Normal 2 3 4 2 2 2 6 3 2 3" xfId="52249" xr:uid="{83AD714F-BBF1-4086-8F2B-5526DC0F085C}"/>
    <cellStyle name="Normal 2 3 4 2 2 2 6 3 3" xfId="16829" xr:uid="{C8DBCF35-39CE-4B8E-8F44-D35B272DE256}"/>
    <cellStyle name="Normal 2 3 4 2 2 2 6 3 4" xfId="30519" xr:uid="{4E000EAF-693A-46BE-B2D1-7FF126425D53}"/>
    <cellStyle name="Normal 2 3 4 2 2 2 6 3 5" xfId="45403" xr:uid="{4DCDAA34-1EFB-46E2-9FBD-12337A01B4E1}"/>
    <cellStyle name="Normal 2 3 4 2 2 2 6 4" xfId="20251" xr:uid="{6476C342-C449-4447-BDBB-C4952D7EFE41}"/>
    <cellStyle name="Normal 2 3 4 2 2 2 6 4 2" xfId="33943" xr:uid="{F31C7E32-3A70-42C4-90B3-0BDC9958B65B}"/>
    <cellStyle name="Normal 2 3 4 2 2 2 6 4 3" xfId="48827" xr:uid="{F9BFB350-B72C-412C-931C-DCDEDDCD554C}"/>
    <cellStyle name="Normal 2 3 4 2 2 2 6 5" xfId="13407" xr:uid="{5B98FE59-30F8-4B4D-88FD-5975C2F6C302}"/>
    <cellStyle name="Normal 2 3 4 2 2 2 6 6" xfId="27097" xr:uid="{697AF4BF-F894-496B-9B97-0EEACEAE3CEE}"/>
    <cellStyle name="Normal 2 3 4 2 2 2 6 7" xfId="41981" xr:uid="{258258FA-7753-4E58-8CC9-4009F32F643E}"/>
    <cellStyle name="Normal 2 3 4 2 2 2 7" xfId="8259" xr:uid="{8A9EA88B-821A-4A7D-818E-7775C9ECE320}"/>
    <cellStyle name="Normal 2 3 4 2 2 2 7 2" xfId="11681" xr:uid="{7BFF7861-6B2F-40BB-A68A-1746DB27AEB4}"/>
    <cellStyle name="Normal 2 3 4 2 2 2 7 2 2" xfId="25371" xr:uid="{7A58AE6E-F635-433E-93FB-6B6244E1F512}"/>
    <cellStyle name="Normal 2 3 4 2 2 2 7 2 2 2" xfId="39063" xr:uid="{3029FC4F-C21E-4C6E-8661-56A7148EDA71}"/>
    <cellStyle name="Normal 2 3 4 2 2 2 7 2 2 3" xfId="53947" xr:uid="{2EB71A26-5A3B-4F52-B788-CE6E9C0F0725}"/>
    <cellStyle name="Normal 2 3 4 2 2 2 7 2 3" xfId="18527" xr:uid="{0F939991-13C3-4EBB-9471-DB7471CFB82D}"/>
    <cellStyle name="Normal 2 3 4 2 2 2 7 2 4" xfId="32217" xr:uid="{DEBFEFA8-9ED7-41EB-ACF4-E87EFC1CB92A}"/>
    <cellStyle name="Normal 2 3 4 2 2 2 7 2 5" xfId="47101" xr:uid="{B39994B2-7FCC-4152-9876-7FE8F5E20506}"/>
    <cellStyle name="Normal 2 3 4 2 2 2 7 3" xfId="21949" xr:uid="{D84FB407-FAF6-4A16-8928-B95CE4FBBD04}"/>
    <cellStyle name="Normal 2 3 4 2 2 2 7 3 2" xfId="35641" xr:uid="{B9169585-65A4-4A4D-869B-8BBCB02D7E7D}"/>
    <cellStyle name="Normal 2 3 4 2 2 2 7 3 3" xfId="50525" xr:uid="{6059443E-A07E-4A9B-B671-BB18E4E1655D}"/>
    <cellStyle name="Normal 2 3 4 2 2 2 7 4" xfId="15105" xr:uid="{1C4A9DD3-8EFB-497E-9DDC-10B357EF4040}"/>
    <cellStyle name="Normal 2 3 4 2 2 2 7 5" xfId="28795" xr:uid="{AB39ACE0-BBFD-4E9E-A121-84D25401D9EF}"/>
    <cellStyle name="Normal 2 3 4 2 2 2 7 6" xfId="43679" xr:uid="{569BC6D4-2730-4FE2-8B7F-EA8FF7751683}"/>
    <cellStyle name="Normal 2 3 4 2 2 2 8" xfId="9969" xr:uid="{C044D526-B3F1-4807-9768-1EF32A5FB69B}"/>
    <cellStyle name="Normal 2 3 4 2 2 2 8 2" xfId="23659" xr:uid="{8DCB7A88-A8D3-4BDA-ABE0-9255AFA76AEC}"/>
    <cellStyle name="Normal 2 3 4 2 2 2 8 2 2" xfId="37351" xr:uid="{00A4178E-4712-4C2F-B468-4746AA406C90}"/>
    <cellStyle name="Normal 2 3 4 2 2 2 8 2 3" xfId="52235" xr:uid="{B72BA83E-C2D0-4ED9-8BE1-11205BAC63C2}"/>
    <cellStyle name="Normal 2 3 4 2 2 2 8 3" xfId="16815" xr:uid="{611C84F9-75A8-4DE7-9CAB-21C29E03B741}"/>
    <cellStyle name="Normal 2 3 4 2 2 2 8 4" xfId="30505" xr:uid="{6859CC2B-B124-49B0-A616-507397B9AA2F}"/>
    <cellStyle name="Normal 2 3 4 2 2 2 8 5" xfId="45389" xr:uid="{947285DE-D6E7-466C-A189-F4059BEF7288}"/>
    <cellStyle name="Normal 2 3 4 2 2 2 9" xfId="20237" xr:uid="{DD0CE554-9726-4CCD-AD8B-E63E713FE555}"/>
    <cellStyle name="Normal 2 3 4 2 2 2 9 2" xfId="33929" xr:uid="{64D4BE9B-26A1-40D8-AA1D-B226E1B3DC54}"/>
    <cellStyle name="Normal 2 3 4 2 2 2 9 3" xfId="48813" xr:uid="{F5E7FD2E-A8BA-4386-9208-6B51E94A1F10}"/>
    <cellStyle name="Normal 2 3 4 2 2 3" xfId="6561" xr:uid="{6A62158B-3F32-4C64-B897-60C40475F1B6}"/>
    <cellStyle name="Normal 2 3 4 2 2 3 10" xfId="41982" xr:uid="{4E4E9AFE-1C34-4E3A-B07E-39D078DB21BD}"/>
    <cellStyle name="Normal 2 3 4 2 2 3 2" xfId="6562" xr:uid="{14C984EE-9C34-4C33-9205-1751E2BD9690}"/>
    <cellStyle name="Normal 2 3 4 2 2 3 2 2" xfId="6563" xr:uid="{CF8400AB-EB4A-412B-A5F4-A1461D716FA6}"/>
    <cellStyle name="Normal 2 3 4 2 2 3 2 2 2" xfId="8276" xr:uid="{40C809D6-2464-465D-A41F-2091E77F50BA}"/>
    <cellStyle name="Normal 2 3 4 2 2 3 2 2 2 2" xfId="11698" xr:uid="{F8A17803-A015-4F32-9BE5-D482876E3BF7}"/>
    <cellStyle name="Normal 2 3 4 2 2 3 2 2 2 2 2" xfId="25388" xr:uid="{8E2BF867-B921-4653-9838-24E9AEDE9FC7}"/>
    <cellStyle name="Normal 2 3 4 2 2 3 2 2 2 2 2 2" xfId="39080" xr:uid="{43724A11-0F79-4AA8-9B70-3F540E484EC2}"/>
    <cellStyle name="Normal 2 3 4 2 2 3 2 2 2 2 2 3" xfId="53964" xr:uid="{9D62FCFE-B72A-49F0-806D-721370F82509}"/>
    <cellStyle name="Normal 2 3 4 2 2 3 2 2 2 2 3" xfId="18544" xr:uid="{C793A4AE-5643-42F3-A9B6-B8B34ED015F9}"/>
    <cellStyle name="Normal 2 3 4 2 2 3 2 2 2 2 4" xfId="32234" xr:uid="{80E89B8E-AE2A-4502-8DBB-590772497C8D}"/>
    <cellStyle name="Normal 2 3 4 2 2 3 2 2 2 2 5" xfId="47118" xr:uid="{1803DB2D-F066-42A8-9494-3896DF8CBA83}"/>
    <cellStyle name="Normal 2 3 4 2 2 3 2 2 2 3" xfId="21966" xr:uid="{4254F3F2-E706-418D-BB51-1665268C70B8}"/>
    <cellStyle name="Normal 2 3 4 2 2 3 2 2 2 3 2" xfId="35658" xr:uid="{E22C3838-ED45-4D15-97DA-EAF29CED2BE6}"/>
    <cellStyle name="Normal 2 3 4 2 2 3 2 2 2 3 3" xfId="50542" xr:uid="{ADA7A591-66BA-4E4C-A84A-FE9A2A046A82}"/>
    <cellStyle name="Normal 2 3 4 2 2 3 2 2 2 4" xfId="15122" xr:uid="{9AFB54A6-B352-4188-9A45-57C68945DC62}"/>
    <cellStyle name="Normal 2 3 4 2 2 3 2 2 2 5" xfId="28812" xr:uid="{D8C0555C-E283-4C14-82C3-C05B04E9754E}"/>
    <cellStyle name="Normal 2 3 4 2 2 3 2 2 2 6" xfId="43696" xr:uid="{3BEDCD07-C637-4C48-8709-F9106B5BC7FD}"/>
    <cellStyle name="Normal 2 3 4 2 2 3 2 2 3" xfId="9986" xr:uid="{7B42BBA9-0255-4BBB-B422-D22939EEFF3B}"/>
    <cellStyle name="Normal 2 3 4 2 2 3 2 2 3 2" xfId="23676" xr:uid="{BA263717-DE66-481E-8E19-0070EA3620E7}"/>
    <cellStyle name="Normal 2 3 4 2 2 3 2 2 3 2 2" xfId="37368" xr:uid="{58AF967E-3031-4DCD-8FC3-7D52336B27DC}"/>
    <cellStyle name="Normal 2 3 4 2 2 3 2 2 3 2 3" xfId="52252" xr:uid="{6D3AE1CA-BA94-499D-8200-03A39DF5927C}"/>
    <cellStyle name="Normal 2 3 4 2 2 3 2 2 3 3" xfId="16832" xr:uid="{01D17527-C5A4-44BA-8A89-75D926EFE020}"/>
    <cellStyle name="Normal 2 3 4 2 2 3 2 2 3 4" xfId="30522" xr:uid="{31C9A4C2-EDD1-4E9B-8A56-8860405F1EDA}"/>
    <cellStyle name="Normal 2 3 4 2 2 3 2 2 3 5" xfId="45406" xr:uid="{AFC7F060-3DA4-44BE-92FF-6D77FF938E2C}"/>
    <cellStyle name="Normal 2 3 4 2 2 3 2 2 4" xfId="20254" xr:uid="{33468048-C12B-4D91-85DF-AFE660C25A02}"/>
    <cellStyle name="Normal 2 3 4 2 2 3 2 2 4 2" xfId="33946" xr:uid="{E9DCF267-4A6E-461F-8F97-A4CFC373FBC1}"/>
    <cellStyle name="Normal 2 3 4 2 2 3 2 2 4 3" xfId="48830" xr:uid="{D7882194-2EC3-4052-B901-F37356E3F3D6}"/>
    <cellStyle name="Normal 2 3 4 2 2 3 2 2 5" xfId="13410" xr:uid="{BD34E19D-8363-4060-862E-DEA5FE8B84B9}"/>
    <cellStyle name="Normal 2 3 4 2 2 3 2 2 6" xfId="27100" xr:uid="{64E94BEF-C5E3-4426-808A-16E555580299}"/>
    <cellStyle name="Normal 2 3 4 2 2 3 2 2 7" xfId="41984" xr:uid="{1175652D-AC8F-4E49-A037-0483B0EBA35E}"/>
    <cellStyle name="Normal 2 3 4 2 2 3 2 3" xfId="8275" xr:uid="{6A8E595D-E39A-4CD8-9BF7-F72CF391FC11}"/>
    <cellStyle name="Normal 2 3 4 2 2 3 2 3 2" xfId="11697" xr:uid="{F358540A-0FE7-4ED8-8E61-905328DB763E}"/>
    <cellStyle name="Normal 2 3 4 2 2 3 2 3 2 2" xfId="25387" xr:uid="{5BB18EA7-269E-4D21-8BEB-EAB31FD2A824}"/>
    <cellStyle name="Normal 2 3 4 2 2 3 2 3 2 2 2" xfId="39079" xr:uid="{800765F7-6936-4550-B121-6B798A80FA13}"/>
    <cellStyle name="Normal 2 3 4 2 2 3 2 3 2 2 3" xfId="53963" xr:uid="{891D6BB4-21D5-4739-86FE-460F514F2038}"/>
    <cellStyle name="Normal 2 3 4 2 2 3 2 3 2 3" xfId="18543" xr:uid="{9ED19003-EA3A-48DF-B99E-4DF1D104899F}"/>
    <cellStyle name="Normal 2 3 4 2 2 3 2 3 2 4" xfId="32233" xr:uid="{BF1976D4-9277-403B-8C39-BF8FAA1DA18B}"/>
    <cellStyle name="Normal 2 3 4 2 2 3 2 3 2 5" xfId="47117" xr:uid="{D4C59829-C39B-4F00-B6FF-3BBA60BC1A3F}"/>
    <cellStyle name="Normal 2 3 4 2 2 3 2 3 3" xfId="21965" xr:uid="{1DAE3DE1-AD18-4E02-A611-F8095EA8C284}"/>
    <cellStyle name="Normal 2 3 4 2 2 3 2 3 3 2" xfId="35657" xr:uid="{D3AE1755-3E48-46D3-B6FC-5C343894D810}"/>
    <cellStyle name="Normal 2 3 4 2 2 3 2 3 3 3" xfId="50541" xr:uid="{C279ADF8-B330-4805-B247-A490604F3E78}"/>
    <cellStyle name="Normal 2 3 4 2 2 3 2 3 4" xfId="15121" xr:uid="{A10A8B9F-AD81-4DF8-B7AE-8EE721B0722C}"/>
    <cellStyle name="Normal 2 3 4 2 2 3 2 3 5" xfId="28811" xr:uid="{F9713517-C241-4B02-9A39-17E6856BA481}"/>
    <cellStyle name="Normal 2 3 4 2 2 3 2 3 6" xfId="43695" xr:uid="{F6C83C16-C4D0-462B-9EE4-170B17298089}"/>
    <cellStyle name="Normal 2 3 4 2 2 3 2 4" xfId="9985" xr:uid="{C58BC054-5C2C-4318-8ABE-5DE01F111D1B}"/>
    <cellStyle name="Normal 2 3 4 2 2 3 2 4 2" xfId="23675" xr:uid="{D7774EC8-E0F9-4104-A610-CE11768BB4E8}"/>
    <cellStyle name="Normal 2 3 4 2 2 3 2 4 2 2" xfId="37367" xr:uid="{C018D34A-7BE8-4FA2-AA84-D39C1B5C5D65}"/>
    <cellStyle name="Normal 2 3 4 2 2 3 2 4 2 3" xfId="52251" xr:uid="{A7FE941A-E4C3-4498-B946-F3DFF82F7585}"/>
    <cellStyle name="Normal 2 3 4 2 2 3 2 4 3" xfId="16831" xr:uid="{1016C978-E7CB-49B3-BDE1-F03445C31613}"/>
    <cellStyle name="Normal 2 3 4 2 2 3 2 4 4" xfId="30521" xr:uid="{2BCF3A17-6366-4B1D-B506-A20956627E78}"/>
    <cellStyle name="Normal 2 3 4 2 2 3 2 4 5" xfId="45405" xr:uid="{CB499521-D17D-4A30-B414-36D5E5BA6DCA}"/>
    <cellStyle name="Normal 2 3 4 2 2 3 2 5" xfId="20253" xr:uid="{3211E782-B673-4595-919A-3851AE38E0A4}"/>
    <cellStyle name="Normal 2 3 4 2 2 3 2 5 2" xfId="33945" xr:uid="{01E7F513-CBF8-43CC-B06E-748068F1E23E}"/>
    <cellStyle name="Normal 2 3 4 2 2 3 2 5 3" xfId="48829" xr:uid="{1B9AEA1F-3B1D-4A30-A55A-6A6B1E11FB02}"/>
    <cellStyle name="Normal 2 3 4 2 2 3 2 6" xfId="13409" xr:uid="{56B9007B-41B6-4BE7-A5B6-444AC3FC55C1}"/>
    <cellStyle name="Normal 2 3 4 2 2 3 2 7" xfId="27099" xr:uid="{32562EBD-BB8C-4D88-A14D-7D71ED4E1EB8}"/>
    <cellStyle name="Normal 2 3 4 2 2 3 2 8" xfId="41983" xr:uid="{39615688-F327-49F8-9B54-095108C7E983}"/>
    <cellStyle name="Normal 2 3 4 2 2 3 3" xfId="6564" xr:uid="{90F13421-7DCE-40B2-BCC1-C3F787AB1135}"/>
    <cellStyle name="Normal 2 3 4 2 2 3 3 2" xfId="8277" xr:uid="{9D6DACA2-3A07-4D78-A498-4816B0880DD8}"/>
    <cellStyle name="Normal 2 3 4 2 2 3 3 2 2" xfId="11699" xr:uid="{B1CAC9DF-C205-48C1-BAC8-DCA47F941815}"/>
    <cellStyle name="Normal 2 3 4 2 2 3 3 2 2 2" xfId="25389" xr:uid="{7512308E-AD79-4E0E-9B06-26FF7CBA7819}"/>
    <cellStyle name="Normal 2 3 4 2 2 3 3 2 2 2 2" xfId="39081" xr:uid="{F010D097-EDEA-4DE7-B741-C49446E1E6A1}"/>
    <cellStyle name="Normal 2 3 4 2 2 3 3 2 2 2 3" xfId="53965" xr:uid="{EDA0C103-0E47-460D-A12F-1E02C0FD189D}"/>
    <cellStyle name="Normal 2 3 4 2 2 3 3 2 2 3" xfId="18545" xr:uid="{6F83C86A-16D6-4A06-81F4-84F7B19C572D}"/>
    <cellStyle name="Normal 2 3 4 2 2 3 3 2 2 4" xfId="32235" xr:uid="{B6F301E2-44D9-464F-82F1-4F54CA2756E5}"/>
    <cellStyle name="Normal 2 3 4 2 2 3 3 2 2 5" xfId="47119" xr:uid="{3A1BE282-7FAB-4E90-81B9-F5BE7089FDE0}"/>
    <cellStyle name="Normal 2 3 4 2 2 3 3 2 3" xfId="21967" xr:uid="{4E54001A-4B79-4292-897E-D2D563BE19EA}"/>
    <cellStyle name="Normal 2 3 4 2 2 3 3 2 3 2" xfId="35659" xr:uid="{F699623B-3440-424A-BDF3-A6323D918C45}"/>
    <cellStyle name="Normal 2 3 4 2 2 3 3 2 3 3" xfId="50543" xr:uid="{44FEF19C-3797-496E-8210-4A4FE536C63D}"/>
    <cellStyle name="Normal 2 3 4 2 2 3 3 2 4" xfId="15123" xr:uid="{1806D781-36E4-4EA5-BBF9-413294714613}"/>
    <cellStyle name="Normal 2 3 4 2 2 3 3 2 5" xfId="28813" xr:uid="{B0E15780-00CC-4273-A743-098DDB8FAE5D}"/>
    <cellStyle name="Normal 2 3 4 2 2 3 3 2 6" xfId="43697" xr:uid="{07E3D9C5-09C7-456C-A212-B1431E5CCE8C}"/>
    <cellStyle name="Normal 2 3 4 2 2 3 3 3" xfId="9987" xr:uid="{0F3EA29C-0E54-493F-81F1-33C68880354D}"/>
    <cellStyle name="Normal 2 3 4 2 2 3 3 3 2" xfId="23677" xr:uid="{0C9442D6-516F-46D6-86FD-E4544BD19B62}"/>
    <cellStyle name="Normal 2 3 4 2 2 3 3 3 2 2" xfId="37369" xr:uid="{5A841410-0844-4DAC-82FB-634253805D69}"/>
    <cellStyle name="Normal 2 3 4 2 2 3 3 3 2 3" xfId="52253" xr:uid="{66698C44-2BF7-41C5-B3D5-496F214D6C8D}"/>
    <cellStyle name="Normal 2 3 4 2 2 3 3 3 3" xfId="16833" xr:uid="{85161187-69AB-4720-9E99-4E33BC000A8A}"/>
    <cellStyle name="Normal 2 3 4 2 2 3 3 3 4" xfId="30523" xr:uid="{DE04B70C-8C49-418B-A7BF-DD0A88B159F4}"/>
    <cellStyle name="Normal 2 3 4 2 2 3 3 3 5" xfId="45407" xr:uid="{7B563A46-7F30-4110-8A7A-70178EA4A552}"/>
    <cellStyle name="Normal 2 3 4 2 2 3 3 4" xfId="20255" xr:uid="{090EB3A1-FF55-45E4-B346-65ABB19BFF35}"/>
    <cellStyle name="Normal 2 3 4 2 2 3 3 4 2" xfId="33947" xr:uid="{915A80AF-AFC0-4A2B-B522-0E829DAB397E}"/>
    <cellStyle name="Normal 2 3 4 2 2 3 3 4 3" xfId="48831" xr:uid="{C4E23028-E136-4C2F-825E-6EBA5D50FDB5}"/>
    <cellStyle name="Normal 2 3 4 2 2 3 3 5" xfId="13411" xr:uid="{1B33C716-0331-4C81-B458-0F86B80C214E}"/>
    <cellStyle name="Normal 2 3 4 2 2 3 3 6" xfId="27101" xr:uid="{68D4C348-41DA-4E79-9716-23A89074084D}"/>
    <cellStyle name="Normal 2 3 4 2 2 3 3 7" xfId="41985" xr:uid="{7CF6F1E0-3357-4BA3-B9B0-FACC139E383A}"/>
    <cellStyle name="Normal 2 3 4 2 2 3 4" xfId="6565" xr:uid="{6BDA04D1-9721-4132-9ECB-658605F9A958}"/>
    <cellStyle name="Normal 2 3 4 2 2 3 4 2" xfId="8278" xr:uid="{7DA9562D-7B75-48F1-A767-E53A7428CC7A}"/>
    <cellStyle name="Normal 2 3 4 2 2 3 4 2 2" xfId="11700" xr:uid="{29CCC533-1CC6-4678-86BA-24CCF98E5C20}"/>
    <cellStyle name="Normal 2 3 4 2 2 3 4 2 2 2" xfId="25390" xr:uid="{D216C949-A7BE-4C51-8AE4-00EB3ACE99A6}"/>
    <cellStyle name="Normal 2 3 4 2 2 3 4 2 2 2 2" xfId="39082" xr:uid="{E9E8E450-90A8-40A8-95C0-D6FDC534D781}"/>
    <cellStyle name="Normal 2 3 4 2 2 3 4 2 2 2 3" xfId="53966" xr:uid="{D6EECBBB-C25B-44FE-83AE-28631B3D7722}"/>
    <cellStyle name="Normal 2 3 4 2 2 3 4 2 2 3" xfId="18546" xr:uid="{7D42E182-5363-4AAC-A37B-99FB960C85DC}"/>
    <cellStyle name="Normal 2 3 4 2 2 3 4 2 2 4" xfId="32236" xr:uid="{5B602566-4DEC-4D3A-BC9D-0346F9C0C07C}"/>
    <cellStyle name="Normal 2 3 4 2 2 3 4 2 2 5" xfId="47120" xr:uid="{E55348D1-E4E3-414F-A032-70485F614AB3}"/>
    <cellStyle name="Normal 2 3 4 2 2 3 4 2 3" xfId="21968" xr:uid="{99A9F33D-999A-4929-95D6-170946C37C0C}"/>
    <cellStyle name="Normal 2 3 4 2 2 3 4 2 3 2" xfId="35660" xr:uid="{0E6DBF97-9BD2-4420-A1D1-C08232C12D16}"/>
    <cellStyle name="Normal 2 3 4 2 2 3 4 2 3 3" xfId="50544" xr:uid="{53ED5229-F6C5-42AE-8E8B-E421BA98273B}"/>
    <cellStyle name="Normal 2 3 4 2 2 3 4 2 4" xfId="15124" xr:uid="{06FC1FED-B0D0-4BC2-89EF-7F28111AB567}"/>
    <cellStyle name="Normal 2 3 4 2 2 3 4 2 5" xfId="28814" xr:uid="{49906529-8572-4B4E-B8D1-3920132AFD4A}"/>
    <cellStyle name="Normal 2 3 4 2 2 3 4 2 6" xfId="43698" xr:uid="{FFA59E96-9A7A-4026-AC36-7D544C4F18CA}"/>
    <cellStyle name="Normal 2 3 4 2 2 3 4 3" xfId="9988" xr:uid="{0675F727-00B3-4088-9ECB-A2AECD2BE30B}"/>
    <cellStyle name="Normal 2 3 4 2 2 3 4 3 2" xfId="23678" xr:uid="{BBB0E14E-71F3-4C9F-BBE0-E17ABAE4999B}"/>
    <cellStyle name="Normal 2 3 4 2 2 3 4 3 2 2" xfId="37370" xr:uid="{59F57BDB-F0B8-4F60-8967-75DC3AF532B7}"/>
    <cellStyle name="Normal 2 3 4 2 2 3 4 3 2 3" xfId="52254" xr:uid="{4B04A15E-949C-441E-837D-BFB221FEA6D2}"/>
    <cellStyle name="Normal 2 3 4 2 2 3 4 3 3" xfId="16834" xr:uid="{34529172-3BDB-4000-9097-F15880BC20F8}"/>
    <cellStyle name="Normal 2 3 4 2 2 3 4 3 4" xfId="30524" xr:uid="{7006A4FF-CA55-4F60-866A-651C74AA67F0}"/>
    <cellStyle name="Normal 2 3 4 2 2 3 4 3 5" xfId="45408" xr:uid="{8B10B335-54F4-44B8-B4D0-1E4DEF8A0EAB}"/>
    <cellStyle name="Normal 2 3 4 2 2 3 4 4" xfId="20256" xr:uid="{170ED287-1A69-47E2-B8C2-ACA8806A5F55}"/>
    <cellStyle name="Normal 2 3 4 2 2 3 4 4 2" xfId="33948" xr:uid="{E37DF197-E988-40A7-96AB-AFCBC7A1E65E}"/>
    <cellStyle name="Normal 2 3 4 2 2 3 4 4 3" xfId="48832" xr:uid="{01CB192C-C8DC-4BC0-BEE0-D629AD639654}"/>
    <cellStyle name="Normal 2 3 4 2 2 3 4 5" xfId="13412" xr:uid="{D92BF56B-AEB0-4B6B-817E-B27765DD6B92}"/>
    <cellStyle name="Normal 2 3 4 2 2 3 4 6" xfId="27102" xr:uid="{42036492-F2B8-4EB2-9FC4-E9921B1604C2}"/>
    <cellStyle name="Normal 2 3 4 2 2 3 4 7" xfId="41986" xr:uid="{FFA1DB86-1E99-4872-9994-C5E8BE100261}"/>
    <cellStyle name="Normal 2 3 4 2 2 3 5" xfId="8274" xr:uid="{22991096-22F8-4D63-BFB8-065B8F35375B}"/>
    <cellStyle name="Normal 2 3 4 2 2 3 5 2" xfId="11696" xr:uid="{43DD4A8D-FEEB-49F4-8B21-BDF8EC33611A}"/>
    <cellStyle name="Normal 2 3 4 2 2 3 5 2 2" xfId="25386" xr:uid="{F8F73FC3-C074-4D30-B50A-27FAF6870053}"/>
    <cellStyle name="Normal 2 3 4 2 2 3 5 2 2 2" xfId="39078" xr:uid="{AF933F16-0E34-447A-8A38-7C199EAEEFE1}"/>
    <cellStyle name="Normal 2 3 4 2 2 3 5 2 2 3" xfId="53962" xr:uid="{BD2B0CD7-2C24-4FA7-8C9C-355140B8D10C}"/>
    <cellStyle name="Normal 2 3 4 2 2 3 5 2 3" xfId="18542" xr:uid="{4CBBEEDB-708D-4592-B201-0E42EB8426EA}"/>
    <cellStyle name="Normal 2 3 4 2 2 3 5 2 4" xfId="32232" xr:uid="{9E7E3C9A-DD28-41A5-A273-68E63B19DA99}"/>
    <cellStyle name="Normal 2 3 4 2 2 3 5 2 5" xfId="47116" xr:uid="{1D95EEF8-3445-4265-AEEF-D5445B6056A8}"/>
    <cellStyle name="Normal 2 3 4 2 2 3 5 3" xfId="21964" xr:uid="{AA8642DA-3EAB-41FD-BC75-4C3A34EF53B3}"/>
    <cellStyle name="Normal 2 3 4 2 2 3 5 3 2" xfId="35656" xr:uid="{166E5012-8C73-4D26-89FF-2D30244492F3}"/>
    <cellStyle name="Normal 2 3 4 2 2 3 5 3 3" xfId="50540" xr:uid="{C8B079AC-6855-4026-92AA-27ABECEF5317}"/>
    <cellStyle name="Normal 2 3 4 2 2 3 5 4" xfId="15120" xr:uid="{C5C4AEB7-FBB9-4FB7-B333-7D6AEECAD495}"/>
    <cellStyle name="Normal 2 3 4 2 2 3 5 5" xfId="28810" xr:uid="{0DE1BE86-883D-402C-B915-33F94BEB6F02}"/>
    <cellStyle name="Normal 2 3 4 2 2 3 5 6" xfId="43694" xr:uid="{BF1C6AF7-1D3A-4ECD-BD72-6809FBC3527B}"/>
    <cellStyle name="Normal 2 3 4 2 2 3 6" xfId="9984" xr:uid="{7E32EE82-9409-4F43-B0A2-587B134FA1C3}"/>
    <cellStyle name="Normal 2 3 4 2 2 3 6 2" xfId="23674" xr:uid="{2B9EE2A2-76BF-49E6-AB73-57664DD0C7E8}"/>
    <cellStyle name="Normal 2 3 4 2 2 3 6 2 2" xfId="37366" xr:uid="{E71AF7C5-EE80-4CED-A6E7-209486BD4A5D}"/>
    <cellStyle name="Normal 2 3 4 2 2 3 6 2 3" xfId="52250" xr:uid="{E3718408-FC1F-472C-8D26-072FE79C6278}"/>
    <cellStyle name="Normal 2 3 4 2 2 3 6 3" xfId="16830" xr:uid="{989B1E57-F24F-4162-A077-A9F599B81761}"/>
    <cellStyle name="Normal 2 3 4 2 2 3 6 4" xfId="30520" xr:uid="{87F8C7B6-4AA4-4469-A334-7535202D126F}"/>
    <cellStyle name="Normal 2 3 4 2 2 3 6 5" xfId="45404" xr:uid="{C5AA0D2A-D0E9-42CF-9956-C218FDBBDE57}"/>
    <cellStyle name="Normal 2 3 4 2 2 3 7" xfId="20252" xr:uid="{54330F32-39A3-44E9-BB5F-41C78573C509}"/>
    <cellStyle name="Normal 2 3 4 2 2 3 7 2" xfId="33944" xr:uid="{5939C9C5-87CB-4734-8F68-379EC7BF40B5}"/>
    <cellStyle name="Normal 2 3 4 2 2 3 7 3" xfId="48828" xr:uid="{7A2B867C-F40B-4D5B-B557-29D454D2794E}"/>
    <cellStyle name="Normal 2 3 4 2 2 3 8" xfId="13408" xr:uid="{17604CD0-BE49-42E0-A797-28F8905B2092}"/>
    <cellStyle name="Normal 2 3 4 2 2 3 9" xfId="27098" xr:uid="{CA4313E8-804A-4BCC-B366-08C557014CF5}"/>
    <cellStyle name="Normal 2 3 4 2 2 4" xfId="6566" xr:uid="{95C7C687-068F-44A4-A66E-DBF9D6F99292}"/>
    <cellStyle name="Normal 2 3 4 2 2 4 10" xfId="41987" xr:uid="{30ECA7D1-3DDC-48E5-9EEB-E1C6625905B1}"/>
    <cellStyle name="Normal 2 3 4 2 2 4 2" xfId="6567" xr:uid="{2A5AA3EF-089F-49B8-AE25-5DEE36BD1D89}"/>
    <cellStyle name="Normal 2 3 4 2 2 4 2 2" xfId="6568" xr:uid="{4DE07608-D800-4429-9BF1-154C93BFBC13}"/>
    <cellStyle name="Normal 2 3 4 2 2 4 2 2 2" xfId="8281" xr:uid="{CBF1DFCF-34F1-4F14-AE86-77342C73C8ED}"/>
    <cellStyle name="Normal 2 3 4 2 2 4 2 2 2 2" xfId="11703" xr:uid="{E271ACA3-9C2B-4A0B-9F6B-3CB99A929609}"/>
    <cellStyle name="Normal 2 3 4 2 2 4 2 2 2 2 2" xfId="25393" xr:uid="{817A70BC-7F6B-4F40-8B0E-9638E432B362}"/>
    <cellStyle name="Normal 2 3 4 2 2 4 2 2 2 2 2 2" xfId="39085" xr:uid="{829DBE7E-464E-41BC-8AD9-CE778FA5C1DF}"/>
    <cellStyle name="Normal 2 3 4 2 2 4 2 2 2 2 2 3" xfId="53969" xr:uid="{FF525261-9DFC-46DE-9ADC-760F561328C2}"/>
    <cellStyle name="Normal 2 3 4 2 2 4 2 2 2 2 3" xfId="18549" xr:uid="{252758C5-F930-42DD-BAA4-D576450AD13C}"/>
    <cellStyle name="Normal 2 3 4 2 2 4 2 2 2 2 4" xfId="32239" xr:uid="{5A259A32-52B6-43DF-8125-7C505FA4A293}"/>
    <cellStyle name="Normal 2 3 4 2 2 4 2 2 2 2 5" xfId="47123" xr:uid="{37061C05-2CAF-45F5-986A-7FA5B4E2CFA9}"/>
    <cellStyle name="Normal 2 3 4 2 2 4 2 2 2 3" xfId="21971" xr:uid="{91EC4B02-2C28-4BDD-BC20-43388C04B0B4}"/>
    <cellStyle name="Normal 2 3 4 2 2 4 2 2 2 3 2" xfId="35663" xr:uid="{DA872E3A-A46B-45D6-B721-A0C1C899187E}"/>
    <cellStyle name="Normal 2 3 4 2 2 4 2 2 2 3 3" xfId="50547" xr:uid="{DBCD1D3B-DFC9-4080-A2AF-6DDE641050BF}"/>
    <cellStyle name="Normal 2 3 4 2 2 4 2 2 2 4" xfId="15127" xr:uid="{30438993-FCBA-4610-9506-B21D830E4F01}"/>
    <cellStyle name="Normal 2 3 4 2 2 4 2 2 2 5" xfId="28817" xr:uid="{531B5747-6D17-4E2C-BF87-7655F8444473}"/>
    <cellStyle name="Normal 2 3 4 2 2 4 2 2 2 6" xfId="43701" xr:uid="{0E2C7590-1BEE-41D0-8E42-F0334FED519B}"/>
    <cellStyle name="Normal 2 3 4 2 2 4 2 2 3" xfId="9991" xr:uid="{5881A7EE-62D9-41E1-A627-9E7227383897}"/>
    <cellStyle name="Normal 2 3 4 2 2 4 2 2 3 2" xfId="23681" xr:uid="{FC010C35-1B7E-4CFB-8ED7-6F007D620674}"/>
    <cellStyle name="Normal 2 3 4 2 2 4 2 2 3 2 2" xfId="37373" xr:uid="{E5869C08-14DA-400C-9223-B6F28AF11AF3}"/>
    <cellStyle name="Normal 2 3 4 2 2 4 2 2 3 2 3" xfId="52257" xr:uid="{54CAF741-409C-4C37-8122-0E1BE185042A}"/>
    <cellStyle name="Normal 2 3 4 2 2 4 2 2 3 3" xfId="16837" xr:uid="{26A7221F-32FA-4BF2-B3CB-ACCAC54AB82F}"/>
    <cellStyle name="Normal 2 3 4 2 2 4 2 2 3 4" xfId="30527" xr:uid="{6815FB6B-CA31-406F-B348-8536D090ECDF}"/>
    <cellStyle name="Normal 2 3 4 2 2 4 2 2 3 5" xfId="45411" xr:uid="{C8CD6690-9E76-47AD-98B2-E6A46F137801}"/>
    <cellStyle name="Normal 2 3 4 2 2 4 2 2 4" xfId="20259" xr:uid="{C95ED7B0-1112-4CC2-AA74-FE1A0CD0ED9F}"/>
    <cellStyle name="Normal 2 3 4 2 2 4 2 2 4 2" xfId="33951" xr:uid="{0D4014C2-A706-4500-914D-C90B4BAD9446}"/>
    <cellStyle name="Normal 2 3 4 2 2 4 2 2 4 3" xfId="48835" xr:uid="{B2132905-4C74-40C4-9B81-C799E017BDB6}"/>
    <cellStyle name="Normal 2 3 4 2 2 4 2 2 5" xfId="13415" xr:uid="{977DDBDC-363C-4E5A-ABD1-AD52BA8FB59A}"/>
    <cellStyle name="Normal 2 3 4 2 2 4 2 2 6" xfId="27105" xr:uid="{1E31CC5D-D6A7-4BBD-BCE8-304CE1090EB7}"/>
    <cellStyle name="Normal 2 3 4 2 2 4 2 2 7" xfId="41989" xr:uid="{4ADADA5B-CFC2-46F2-904C-AD327DB7D3A3}"/>
    <cellStyle name="Normal 2 3 4 2 2 4 2 3" xfId="8280" xr:uid="{CEACFAEF-7845-439B-8D86-4477D365EEEC}"/>
    <cellStyle name="Normal 2 3 4 2 2 4 2 3 2" xfId="11702" xr:uid="{92D34035-61A7-40E2-AC81-DD26B9E8E9CD}"/>
    <cellStyle name="Normal 2 3 4 2 2 4 2 3 2 2" xfId="25392" xr:uid="{54B21FFF-0B26-46B4-B357-DB84993AA847}"/>
    <cellStyle name="Normal 2 3 4 2 2 4 2 3 2 2 2" xfId="39084" xr:uid="{264B93D6-8667-4FBA-83A0-7B97B4A71B0E}"/>
    <cellStyle name="Normal 2 3 4 2 2 4 2 3 2 2 3" xfId="53968" xr:uid="{D9CBD735-4B85-4EA3-B212-B0CED3D5DBE6}"/>
    <cellStyle name="Normal 2 3 4 2 2 4 2 3 2 3" xfId="18548" xr:uid="{091C6FCF-87D0-44E0-9486-C69F99B766E2}"/>
    <cellStyle name="Normal 2 3 4 2 2 4 2 3 2 4" xfId="32238" xr:uid="{195B11CF-121D-4802-94FE-595D927950F6}"/>
    <cellStyle name="Normal 2 3 4 2 2 4 2 3 2 5" xfId="47122" xr:uid="{11377BF8-88FE-45E3-BDBA-8611DD13F54E}"/>
    <cellStyle name="Normal 2 3 4 2 2 4 2 3 3" xfId="21970" xr:uid="{28F35D47-B596-4980-91F6-2FD7A54C11B5}"/>
    <cellStyle name="Normal 2 3 4 2 2 4 2 3 3 2" xfId="35662" xr:uid="{389CF789-3347-4AF7-9DF7-58F4DB37DA15}"/>
    <cellStyle name="Normal 2 3 4 2 2 4 2 3 3 3" xfId="50546" xr:uid="{8B33893B-508B-4FC8-B1A1-CB49E70CF374}"/>
    <cellStyle name="Normal 2 3 4 2 2 4 2 3 4" xfId="15126" xr:uid="{593DC3BA-0C45-418E-922E-607ED9F54E06}"/>
    <cellStyle name="Normal 2 3 4 2 2 4 2 3 5" xfId="28816" xr:uid="{4E10ED4B-C203-4687-A64B-656B6AB7205D}"/>
    <cellStyle name="Normal 2 3 4 2 2 4 2 3 6" xfId="43700" xr:uid="{736C4ABB-D434-4F99-8A91-A69D8A5D0FC2}"/>
    <cellStyle name="Normal 2 3 4 2 2 4 2 4" xfId="9990" xr:uid="{5ADC93FD-C93F-4048-BA9C-D2F2D12F49D9}"/>
    <cellStyle name="Normal 2 3 4 2 2 4 2 4 2" xfId="23680" xr:uid="{CAE98892-4119-49F9-AF9A-4F94EAF74B67}"/>
    <cellStyle name="Normal 2 3 4 2 2 4 2 4 2 2" xfId="37372" xr:uid="{0AB22EFD-376D-42B1-A844-9FDFE5577EF9}"/>
    <cellStyle name="Normal 2 3 4 2 2 4 2 4 2 3" xfId="52256" xr:uid="{A87E75CF-C475-48AD-A52B-B692F5C9482D}"/>
    <cellStyle name="Normal 2 3 4 2 2 4 2 4 3" xfId="16836" xr:uid="{C812199E-ADF8-45D0-AA16-B10C0EDDC1B9}"/>
    <cellStyle name="Normal 2 3 4 2 2 4 2 4 4" xfId="30526" xr:uid="{21C9D62A-6492-4E8C-A43D-4EB76A0498EC}"/>
    <cellStyle name="Normal 2 3 4 2 2 4 2 4 5" xfId="45410" xr:uid="{CFF968D4-BE4A-4481-B3CE-FD09D62E81ED}"/>
    <cellStyle name="Normal 2 3 4 2 2 4 2 5" xfId="20258" xr:uid="{DFA42433-EC88-49A6-B74B-FBC8CEE8B2DC}"/>
    <cellStyle name="Normal 2 3 4 2 2 4 2 5 2" xfId="33950" xr:uid="{12FF6717-4E8B-4EEF-B587-264C305FD1FE}"/>
    <cellStyle name="Normal 2 3 4 2 2 4 2 5 3" xfId="48834" xr:uid="{A69882FB-CB90-4826-BA59-96A4F8F3202B}"/>
    <cellStyle name="Normal 2 3 4 2 2 4 2 6" xfId="13414" xr:uid="{4B87D6BF-819F-49A4-89A6-DB507C3E6394}"/>
    <cellStyle name="Normal 2 3 4 2 2 4 2 7" xfId="27104" xr:uid="{23C490F2-3BC9-42BC-BB8C-FAC7E50F85E8}"/>
    <cellStyle name="Normal 2 3 4 2 2 4 2 8" xfId="41988" xr:uid="{D2D5AB88-A082-4547-A057-A25453179A93}"/>
    <cellStyle name="Normal 2 3 4 2 2 4 3" xfId="6569" xr:uid="{38E5B88D-F2D4-4049-8634-70FAF5846020}"/>
    <cellStyle name="Normal 2 3 4 2 2 4 3 2" xfId="8282" xr:uid="{827D5026-34E4-42D4-96B4-60D413B97539}"/>
    <cellStyle name="Normal 2 3 4 2 2 4 3 2 2" xfId="11704" xr:uid="{340C57CF-0EC1-4618-94AB-BB74248C0447}"/>
    <cellStyle name="Normal 2 3 4 2 2 4 3 2 2 2" xfId="25394" xr:uid="{85CA51AF-2EED-459B-B50A-509A5CD1E1F9}"/>
    <cellStyle name="Normal 2 3 4 2 2 4 3 2 2 2 2" xfId="39086" xr:uid="{571387F3-5BD4-4521-A0D7-7E84187810E7}"/>
    <cellStyle name="Normal 2 3 4 2 2 4 3 2 2 2 3" xfId="53970" xr:uid="{380B17DD-97EE-4F2B-9D3A-F05500D8C63E}"/>
    <cellStyle name="Normal 2 3 4 2 2 4 3 2 2 3" xfId="18550" xr:uid="{3C6B0AA6-C766-4C7F-8287-75C2AC06A569}"/>
    <cellStyle name="Normal 2 3 4 2 2 4 3 2 2 4" xfId="32240" xr:uid="{2BC0CF29-F713-4DEE-A8DD-C85FEA14B07D}"/>
    <cellStyle name="Normal 2 3 4 2 2 4 3 2 2 5" xfId="47124" xr:uid="{F1F7B63B-105E-4EC6-B987-6C7674027785}"/>
    <cellStyle name="Normal 2 3 4 2 2 4 3 2 3" xfId="21972" xr:uid="{37509D38-08F6-407E-A7C0-B46EC64348EF}"/>
    <cellStyle name="Normal 2 3 4 2 2 4 3 2 3 2" xfId="35664" xr:uid="{37149F23-71F3-498A-A7E8-7C1D5FA3A6D0}"/>
    <cellStyle name="Normal 2 3 4 2 2 4 3 2 3 3" xfId="50548" xr:uid="{2E236AFF-2EF8-41BB-A008-6FA759F46185}"/>
    <cellStyle name="Normal 2 3 4 2 2 4 3 2 4" xfId="15128" xr:uid="{14D7A84B-6779-4927-B04C-0ACABBBF3DF1}"/>
    <cellStyle name="Normal 2 3 4 2 2 4 3 2 5" xfId="28818" xr:uid="{430FB0CD-28D4-49BD-8901-58F534FDFE55}"/>
    <cellStyle name="Normal 2 3 4 2 2 4 3 2 6" xfId="43702" xr:uid="{2EA419CD-47EF-440C-B2A0-27835726FEA2}"/>
    <cellStyle name="Normal 2 3 4 2 2 4 3 3" xfId="9992" xr:uid="{93A3366F-499F-4B6A-98D6-EB73DFBE6450}"/>
    <cellStyle name="Normal 2 3 4 2 2 4 3 3 2" xfId="23682" xr:uid="{22E64128-8674-412D-A088-AB896625EB88}"/>
    <cellStyle name="Normal 2 3 4 2 2 4 3 3 2 2" xfId="37374" xr:uid="{75E4D8BA-F683-4A98-AADE-D410DBC49A8F}"/>
    <cellStyle name="Normal 2 3 4 2 2 4 3 3 2 3" xfId="52258" xr:uid="{A2165A8C-4CF7-4201-9FB7-1D58C7B5D4B8}"/>
    <cellStyle name="Normal 2 3 4 2 2 4 3 3 3" xfId="16838" xr:uid="{56B5FDEC-DF97-4DF0-9FAD-02088B175E57}"/>
    <cellStyle name="Normal 2 3 4 2 2 4 3 3 4" xfId="30528" xr:uid="{3BDA04FB-63AD-4C9D-AD1C-54389609640F}"/>
    <cellStyle name="Normal 2 3 4 2 2 4 3 3 5" xfId="45412" xr:uid="{4B97C1DA-B993-4863-AD96-8F3A1F7E6A91}"/>
    <cellStyle name="Normal 2 3 4 2 2 4 3 4" xfId="20260" xr:uid="{D96BE7AD-2FEE-46DD-B1AF-985EF09D1DB6}"/>
    <cellStyle name="Normal 2 3 4 2 2 4 3 4 2" xfId="33952" xr:uid="{57EF15BD-4AD2-4C16-A0F7-D58BB812196E}"/>
    <cellStyle name="Normal 2 3 4 2 2 4 3 4 3" xfId="48836" xr:uid="{E5C52F8B-67F1-4AF7-BCB8-F77A78A6A1ED}"/>
    <cellStyle name="Normal 2 3 4 2 2 4 3 5" xfId="13416" xr:uid="{A75437DD-FED1-4D04-BCA9-82199C493926}"/>
    <cellStyle name="Normal 2 3 4 2 2 4 3 6" xfId="27106" xr:uid="{5AEF756E-2546-47BD-8EA5-1201CFE893FC}"/>
    <cellStyle name="Normal 2 3 4 2 2 4 3 7" xfId="41990" xr:uid="{20C200D9-5A00-4791-ACF7-570E91B9488A}"/>
    <cellStyle name="Normal 2 3 4 2 2 4 4" xfId="6570" xr:uid="{BF5660D0-7CCC-4EFC-8A8C-7A503A239303}"/>
    <cellStyle name="Normal 2 3 4 2 2 4 4 2" xfId="8283" xr:uid="{4C731623-05A6-42FA-A52F-3A71DDE638F9}"/>
    <cellStyle name="Normal 2 3 4 2 2 4 4 2 2" xfId="11705" xr:uid="{97920F1B-2C3D-4990-98E5-5A26924F06EA}"/>
    <cellStyle name="Normal 2 3 4 2 2 4 4 2 2 2" xfId="25395" xr:uid="{F3AEC3D3-4132-49F0-A228-B77DDE754169}"/>
    <cellStyle name="Normal 2 3 4 2 2 4 4 2 2 2 2" xfId="39087" xr:uid="{92768700-AA08-4AF2-A0CC-34A38AE0D882}"/>
    <cellStyle name="Normal 2 3 4 2 2 4 4 2 2 2 3" xfId="53971" xr:uid="{3F547688-35E7-42C4-85EF-AD1F4932935B}"/>
    <cellStyle name="Normal 2 3 4 2 2 4 4 2 2 3" xfId="18551" xr:uid="{1CC9C15E-A929-406E-A484-831AEBED4AEA}"/>
    <cellStyle name="Normal 2 3 4 2 2 4 4 2 2 4" xfId="32241" xr:uid="{AF06C8F3-E1B7-423E-8084-6B30F5E3F0B6}"/>
    <cellStyle name="Normal 2 3 4 2 2 4 4 2 2 5" xfId="47125" xr:uid="{0379D401-B4D0-40CA-B1C4-066245C159D1}"/>
    <cellStyle name="Normal 2 3 4 2 2 4 4 2 3" xfId="21973" xr:uid="{F9D1527A-816E-4F9E-B752-7AB886E5037A}"/>
    <cellStyle name="Normal 2 3 4 2 2 4 4 2 3 2" xfId="35665" xr:uid="{42B207B5-0364-48A5-80F6-81B13D6FA56C}"/>
    <cellStyle name="Normal 2 3 4 2 2 4 4 2 3 3" xfId="50549" xr:uid="{517FF81C-1E22-4311-9731-27E3806ED35E}"/>
    <cellStyle name="Normal 2 3 4 2 2 4 4 2 4" xfId="15129" xr:uid="{EDC73A60-C44C-4338-8178-FCA47CEFDCE7}"/>
    <cellStyle name="Normal 2 3 4 2 2 4 4 2 5" xfId="28819" xr:uid="{6DBDFE68-CC16-4D4A-89B1-A9FEA2A2AEA3}"/>
    <cellStyle name="Normal 2 3 4 2 2 4 4 2 6" xfId="43703" xr:uid="{4A206F9F-812E-401A-AB8C-0EE6C0776E74}"/>
    <cellStyle name="Normal 2 3 4 2 2 4 4 3" xfId="9993" xr:uid="{CFC32EBE-17C0-456E-8CED-4B4E8F7D468B}"/>
    <cellStyle name="Normal 2 3 4 2 2 4 4 3 2" xfId="23683" xr:uid="{62C66E7B-059D-4D2C-AF68-03D0D6EFA65B}"/>
    <cellStyle name="Normal 2 3 4 2 2 4 4 3 2 2" xfId="37375" xr:uid="{C91E256D-EC8C-4D6B-813D-D3A601DBCB0B}"/>
    <cellStyle name="Normal 2 3 4 2 2 4 4 3 2 3" xfId="52259" xr:uid="{A3A44947-3E50-421B-9004-0191E8833540}"/>
    <cellStyle name="Normal 2 3 4 2 2 4 4 3 3" xfId="16839" xr:uid="{191BED9A-6ADC-468C-9D65-84FDFDC5EAB3}"/>
    <cellStyle name="Normal 2 3 4 2 2 4 4 3 4" xfId="30529" xr:uid="{BA099C6A-493B-4AA0-82FB-7FFD00D41163}"/>
    <cellStyle name="Normal 2 3 4 2 2 4 4 3 5" xfId="45413" xr:uid="{7E13F101-821D-4033-AAB3-4891B5953054}"/>
    <cellStyle name="Normal 2 3 4 2 2 4 4 4" xfId="20261" xr:uid="{DE40517B-DD91-41A6-BD2E-D4A2CED2CCCB}"/>
    <cellStyle name="Normal 2 3 4 2 2 4 4 4 2" xfId="33953" xr:uid="{CB3C528F-7956-46F6-8466-7B8BB153925E}"/>
    <cellStyle name="Normal 2 3 4 2 2 4 4 4 3" xfId="48837" xr:uid="{906456EE-16A4-4A76-AD0A-DE3448BDFF90}"/>
    <cellStyle name="Normal 2 3 4 2 2 4 4 5" xfId="13417" xr:uid="{DA1A9E9F-2F8B-45F4-A843-A9C1B5E9CDCC}"/>
    <cellStyle name="Normal 2 3 4 2 2 4 4 6" xfId="27107" xr:uid="{D6D2400F-3815-4A2D-B20A-55D461D7C8A4}"/>
    <cellStyle name="Normal 2 3 4 2 2 4 4 7" xfId="41991" xr:uid="{A699C921-4E40-43F7-B514-EA8EBF5F8630}"/>
    <cellStyle name="Normal 2 3 4 2 2 4 5" xfId="8279" xr:uid="{A87DC5BE-7F81-4C16-8450-82D203CBD69B}"/>
    <cellStyle name="Normal 2 3 4 2 2 4 5 2" xfId="11701" xr:uid="{12C7FC33-8CD1-43D5-9C93-BE6F32C70525}"/>
    <cellStyle name="Normal 2 3 4 2 2 4 5 2 2" xfId="25391" xr:uid="{BFBADF85-8CBB-4D3E-98D2-BB29F738D3F3}"/>
    <cellStyle name="Normal 2 3 4 2 2 4 5 2 2 2" xfId="39083" xr:uid="{683365F2-3A32-414E-A96B-D0E18615E5E3}"/>
    <cellStyle name="Normal 2 3 4 2 2 4 5 2 2 3" xfId="53967" xr:uid="{3846F799-68E8-4B6B-9439-C3A523A2FD1E}"/>
    <cellStyle name="Normal 2 3 4 2 2 4 5 2 3" xfId="18547" xr:uid="{96878A14-601D-48D0-883E-AC65CF459187}"/>
    <cellStyle name="Normal 2 3 4 2 2 4 5 2 4" xfId="32237" xr:uid="{DA50A62A-828E-4F09-A24D-382E74208C9F}"/>
    <cellStyle name="Normal 2 3 4 2 2 4 5 2 5" xfId="47121" xr:uid="{D8C9AD4E-1C15-4A54-8BCB-DFD1D6C8EC30}"/>
    <cellStyle name="Normal 2 3 4 2 2 4 5 3" xfId="21969" xr:uid="{ED915875-5E1A-4022-9CC6-BE6B7485393A}"/>
    <cellStyle name="Normal 2 3 4 2 2 4 5 3 2" xfId="35661" xr:uid="{DF290D6D-50E4-4FC6-A876-2817B7575018}"/>
    <cellStyle name="Normal 2 3 4 2 2 4 5 3 3" xfId="50545" xr:uid="{A422F097-5137-4654-9ECE-9B69A4B78C84}"/>
    <cellStyle name="Normal 2 3 4 2 2 4 5 4" xfId="15125" xr:uid="{31592624-07EF-4639-9FD8-FAE81F067E26}"/>
    <cellStyle name="Normal 2 3 4 2 2 4 5 5" xfId="28815" xr:uid="{BD6E39D0-BA4B-47A9-A882-2E0C74AFA83B}"/>
    <cellStyle name="Normal 2 3 4 2 2 4 5 6" xfId="43699" xr:uid="{F4CF5F7E-3F3B-4374-B92A-C0C0967AD7C5}"/>
    <cellStyle name="Normal 2 3 4 2 2 4 6" xfId="9989" xr:uid="{AE41658D-D084-4A0B-8A2A-8B6B6A5FA736}"/>
    <cellStyle name="Normal 2 3 4 2 2 4 6 2" xfId="23679" xr:uid="{B38B8FEF-DD47-4A9B-92D3-32A8E5FA4BF2}"/>
    <cellStyle name="Normal 2 3 4 2 2 4 6 2 2" xfId="37371" xr:uid="{9BF8DF5E-7B18-480A-B77C-DC4C1153C888}"/>
    <cellStyle name="Normal 2 3 4 2 2 4 6 2 3" xfId="52255" xr:uid="{B05127F0-8FA5-4240-B6DD-2F5EFCF3BCEC}"/>
    <cellStyle name="Normal 2 3 4 2 2 4 6 3" xfId="16835" xr:uid="{59A606E4-D00C-4D2D-A532-C216A876D065}"/>
    <cellStyle name="Normal 2 3 4 2 2 4 6 4" xfId="30525" xr:uid="{3370D988-B2B8-4E37-84DB-6E00CE03A168}"/>
    <cellStyle name="Normal 2 3 4 2 2 4 6 5" xfId="45409" xr:uid="{CD697045-38BA-4EEA-A1BA-711A78F816D0}"/>
    <cellStyle name="Normal 2 3 4 2 2 4 7" xfId="20257" xr:uid="{0B0F8D59-1E3B-4FD3-9452-A0E1C8EC6AC4}"/>
    <cellStyle name="Normal 2 3 4 2 2 4 7 2" xfId="33949" xr:uid="{B4FB1488-37A3-44AB-9C02-B551497A6531}"/>
    <cellStyle name="Normal 2 3 4 2 2 4 7 3" xfId="48833" xr:uid="{0BD8ADC1-4E74-43F1-840B-EE50544D6A85}"/>
    <cellStyle name="Normal 2 3 4 2 2 4 8" xfId="13413" xr:uid="{10B55345-8DC7-4AEB-B545-A26C0366F0FC}"/>
    <cellStyle name="Normal 2 3 4 2 2 4 9" xfId="27103" xr:uid="{1D4D036D-D5B1-4058-A2F6-E71E550A4F2E}"/>
    <cellStyle name="Normal 2 3 4 2 2 5" xfId="6571" xr:uid="{98197F09-AEB4-4118-90BE-655EF35D7959}"/>
    <cellStyle name="Normal 2 3 4 2 2 5 2" xfId="6572" xr:uid="{EB892072-1DE6-480A-80C6-C2D587844E95}"/>
    <cellStyle name="Normal 2 3 4 2 2 5 2 2" xfId="8285" xr:uid="{F825D02E-D9D1-4BC0-826A-6464021042FC}"/>
    <cellStyle name="Normal 2 3 4 2 2 5 2 2 2" xfId="11707" xr:uid="{11DFF9E1-2E20-4E87-9D70-C485E5048F40}"/>
    <cellStyle name="Normal 2 3 4 2 2 5 2 2 2 2" xfId="25397" xr:uid="{86797D08-1AF4-45F1-8873-2F118D3577C0}"/>
    <cellStyle name="Normal 2 3 4 2 2 5 2 2 2 2 2" xfId="39089" xr:uid="{5C254FF3-4315-45DC-BA41-9985CBCA27BA}"/>
    <cellStyle name="Normal 2 3 4 2 2 5 2 2 2 2 3" xfId="53973" xr:uid="{F9BE5D77-1E00-4453-A657-41F6FF6655A2}"/>
    <cellStyle name="Normal 2 3 4 2 2 5 2 2 2 3" xfId="18553" xr:uid="{3A972A42-C549-4057-9FE8-7BAE1E81C4A3}"/>
    <cellStyle name="Normal 2 3 4 2 2 5 2 2 2 4" xfId="32243" xr:uid="{71DF2A10-6704-4F39-A22C-9701405EE602}"/>
    <cellStyle name="Normal 2 3 4 2 2 5 2 2 2 5" xfId="47127" xr:uid="{E354470D-3815-44A4-A480-A78E5169EF24}"/>
    <cellStyle name="Normal 2 3 4 2 2 5 2 2 3" xfId="21975" xr:uid="{80DE05FA-F683-45F7-8939-63201A4F10CD}"/>
    <cellStyle name="Normal 2 3 4 2 2 5 2 2 3 2" xfId="35667" xr:uid="{847794EA-0048-4AFC-AC74-02BB7E9762D6}"/>
    <cellStyle name="Normal 2 3 4 2 2 5 2 2 3 3" xfId="50551" xr:uid="{36E3EECC-EC6F-4E2F-9551-12B67B2AA586}"/>
    <cellStyle name="Normal 2 3 4 2 2 5 2 2 4" xfId="15131" xr:uid="{466563B0-DB41-472B-BEB2-C3A5B197DAF9}"/>
    <cellStyle name="Normal 2 3 4 2 2 5 2 2 5" xfId="28821" xr:uid="{D7878509-4855-4EA1-AE72-9AEAFC3E41E0}"/>
    <cellStyle name="Normal 2 3 4 2 2 5 2 2 6" xfId="43705" xr:uid="{D424B5F4-11ED-456D-BD81-EE7778E76F23}"/>
    <cellStyle name="Normal 2 3 4 2 2 5 2 3" xfId="9995" xr:uid="{18F0D860-672F-4601-A71D-E52EB768BF98}"/>
    <cellStyle name="Normal 2 3 4 2 2 5 2 3 2" xfId="23685" xr:uid="{AAC468F8-7E99-4FCA-9590-D6FCFD493DD7}"/>
    <cellStyle name="Normal 2 3 4 2 2 5 2 3 2 2" xfId="37377" xr:uid="{BCD0A4C6-C0CC-47DE-BC11-0B8DD77B138F}"/>
    <cellStyle name="Normal 2 3 4 2 2 5 2 3 2 3" xfId="52261" xr:uid="{5C533B4A-584C-49B5-ACBE-06AFE078B729}"/>
    <cellStyle name="Normal 2 3 4 2 2 5 2 3 3" xfId="16841" xr:uid="{D89BF065-26DB-4537-8102-C65535FB7D12}"/>
    <cellStyle name="Normal 2 3 4 2 2 5 2 3 4" xfId="30531" xr:uid="{7FC676A9-0C7D-41C4-9615-D02411CEE108}"/>
    <cellStyle name="Normal 2 3 4 2 2 5 2 3 5" xfId="45415" xr:uid="{89352DF0-CE26-400C-B3AF-3392E83710AA}"/>
    <cellStyle name="Normal 2 3 4 2 2 5 2 4" xfId="20263" xr:uid="{61D4E816-118C-4388-B0A9-874D6B0350E3}"/>
    <cellStyle name="Normal 2 3 4 2 2 5 2 4 2" xfId="33955" xr:uid="{8C91CBA7-72C7-4848-948B-1C61F5DE708A}"/>
    <cellStyle name="Normal 2 3 4 2 2 5 2 4 3" xfId="48839" xr:uid="{D6F16BE0-5464-49CF-A8FE-9704ADB0FCFC}"/>
    <cellStyle name="Normal 2 3 4 2 2 5 2 5" xfId="13419" xr:uid="{C9DAF71D-F041-4708-8018-B33CAE1CC0DE}"/>
    <cellStyle name="Normal 2 3 4 2 2 5 2 6" xfId="27109" xr:uid="{3AAA055D-DFA0-4892-8A25-DDE25EDA0DA9}"/>
    <cellStyle name="Normal 2 3 4 2 2 5 2 7" xfId="41993" xr:uid="{B2E3CFB0-9FDB-49FD-9DFE-5CF065960D68}"/>
    <cellStyle name="Normal 2 3 4 2 2 5 3" xfId="8284" xr:uid="{BF6780EC-1648-4A0B-905A-3613093D23D4}"/>
    <cellStyle name="Normal 2 3 4 2 2 5 3 2" xfId="11706" xr:uid="{E35CFCF7-C72F-4367-9F42-2DD2B48187FE}"/>
    <cellStyle name="Normal 2 3 4 2 2 5 3 2 2" xfId="25396" xr:uid="{B2971976-EFEB-4F53-B67E-8A7568D093F6}"/>
    <cellStyle name="Normal 2 3 4 2 2 5 3 2 2 2" xfId="39088" xr:uid="{EE01ACE7-E5C0-4A8D-9A91-959F21B8CCD2}"/>
    <cellStyle name="Normal 2 3 4 2 2 5 3 2 2 3" xfId="53972" xr:uid="{FB650318-C0A1-43DF-9498-6F9D52187E8F}"/>
    <cellStyle name="Normal 2 3 4 2 2 5 3 2 3" xfId="18552" xr:uid="{07A31ACC-D23A-4742-9920-794705C1448A}"/>
    <cellStyle name="Normal 2 3 4 2 2 5 3 2 4" xfId="32242" xr:uid="{B78941D2-FAE6-4407-8824-55B354096796}"/>
    <cellStyle name="Normal 2 3 4 2 2 5 3 2 5" xfId="47126" xr:uid="{5A8CE71A-343E-46D5-9AE1-2E2BEA37A103}"/>
    <cellStyle name="Normal 2 3 4 2 2 5 3 3" xfId="21974" xr:uid="{A128BAD4-7AC9-4ADA-BCE8-BB72986E8C0A}"/>
    <cellStyle name="Normal 2 3 4 2 2 5 3 3 2" xfId="35666" xr:uid="{C98D382E-18EE-4FAE-8D3A-FAAC02C9C0FC}"/>
    <cellStyle name="Normal 2 3 4 2 2 5 3 3 3" xfId="50550" xr:uid="{EEC551F2-F60B-4EB0-B3E0-761909CAFDE3}"/>
    <cellStyle name="Normal 2 3 4 2 2 5 3 4" xfId="15130" xr:uid="{50797DB1-70BE-451B-AD0D-8BF4DC199A69}"/>
    <cellStyle name="Normal 2 3 4 2 2 5 3 5" xfId="28820" xr:uid="{1F582B9D-A906-486B-ADAE-72C1BED20DB5}"/>
    <cellStyle name="Normal 2 3 4 2 2 5 3 6" xfId="43704" xr:uid="{C35BDCD8-44F3-4178-9DA9-774E35525E46}"/>
    <cellStyle name="Normal 2 3 4 2 2 5 4" xfId="9994" xr:uid="{4B564912-A1D6-4794-9EA6-A29BC115E8A9}"/>
    <cellStyle name="Normal 2 3 4 2 2 5 4 2" xfId="23684" xr:uid="{D8256C7D-10A8-47A0-99C3-F272896355CC}"/>
    <cellStyle name="Normal 2 3 4 2 2 5 4 2 2" xfId="37376" xr:uid="{90949651-E863-4721-9C23-5864593D94C9}"/>
    <cellStyle name="Normal 2 3 4 2 2 5 4 2 3" xfId="52260" xr:uid="{B53F443C-450C-4ECE-9348-0D9FBDD24E6C}"/>
    <cellStyle name="Normal 2 3 4 2 2 5 4 3" xfId="16840" xr:uid="{8040D0FD-2D6F-48B9-92F7-0DF6919F3E8D}"/>
    <cellStyle name="Normal 2 3 4 2 2 5 4 4" xfId="30530" xr:uid="{5BA741E0-4DBA-49AA-8902-68A7F2EE461B}"/>
    <cellStyle name="Normal 2 3 4 2 2 5 4 5" xfId="45414" xr:uid="{8BB81A8A-4D0C-4AF5-8AC6-EA740AE75985}"/>
    <cellStyle name="Normal 2 3 4 2 2 5 5" xfId="20262" xr:uid="{E9307410-9B22-4311-B29E-7F41F7EC48D1}"/>
    <cellStyle name="Normal 2 3 4 2 2 5 5 2" xfId="33954" xr:uid="{DC5DE365-7C3A-444B-B657-690B6DCD806D}"/>
    <cellStyle name="Normal 2 3 4 2 2 5 5 3" xfId="48838" xr:uid="{D60D618B-7357-463D-8EF7-5978C1389129}"/>
    <cellStyle name="Normal 2 3 4 2 2 5 6" xfId="13418" xr:uid="{1E080F06-A05D-4CAA-AB89-1FA3F96FD07D}"/>
    <cellStyle name="Normal 2 3 4 2 2 5 7" xfId="27108" xr:uid="{B2FE90C9-1791-49EC-B7A6-25481724C507}"/>
    <cellStyle name="Normal 2 3 4 2 2 5 8" xfId="41992" xr:uid="{697626F7-7042-4ABE-8294-31A88FADF47C}"/>
    <cellStyle name="Normal 2 3 4 2 2 6" xfId="6573" xr:uid="{5BEBE47C-CEB8-443C-AD6F-B38CC16FCCF0}"/>
    <cellStyle name="Normal 2 3 4 2 2 6 2" xfId="8286" xr:uid="{5BF4DB13-679C-4EA0-BD14-0B277A6DDEFC}"/>
    <cellStyle name="Normal 2 3 4 2 2 6 2 2" xfId="11708" xr:uid="{88CA5CB5-2FFC-43C6-ABD3-131BE132C683}"/>
    <cellStyle name="Normal 2 3 4 2 2 6 2 2 2" xfId="25398" xr:uid="{4B23A517-BB01-4BE3-BC12-4DF0B830B063}"/>
    <cellStyle name="Normal 2 3 4 2 2 6 2 2 2 2" xfId="39090" xr:uid="{3E6C83C8-DD5C-4F3B-B032-813CDA816D9F}"/>
    <cellStyle name="Normal 2 3 4 2 2 6 2 2 2 3" xfId="53974" xr:uid="{F8B8A19B-E452-4869-9BAC-363E9F150AE6}"/>
    <cellStyle name="Normal 2 3 4 2 2 6 2 2 3" xfId="18554" xr:uid="{5C2161D2-790C-49C6-8285-7B0F442BE94C}"/>
    <cellStyle name="Normal 2 3 4 2 2 6 2 2 4" xfId="32244" xr:uid="{4645C731-E7CE-4D11-ADEB-F8BF4F917853}"/>
    <cellStyle name="Normal 2 3 4 2 2 6 2 2 5" xfId="47128" xr:uid="{98144D33-CDFA-4CE8-B9ED-727934EE9369}"/>
    <cellStyle name="Normal 2 3 4 2 2 6 2 3" xfId="21976" xr:uid="{5FFF7D99-FED2-46B1-A420-8F0C078E99F7}"/>
    <cellStyle name="Normal 2 3 4 2 2 6 2 3 2" xfId="35668" xr:uid="{FABD71E7-B057-4FE6-8D9A-1192BB0A520D}"/>
    <cellStyle name="Normal 2 3 4 2 2 6 2 3 3" xfId="50552" xr:uid="{21AA520E-DECB-4423-A382-98C5484BB66A}"/>
    <cellStyle name="Normal 2 3 4 2 2 6 2 4" xfId="15132" xr:uid="{8E5454A3-C4A7-47B3-B8CD-AFCAEDE25325}"/>
    <cellStyle name="Normal 2 3 4 2 2 6 2 5" xfId="28822" xr:uid="{E8C63A5A-5200-4BF3-92A0-44D6F7A9A404}"/>
    <cellStyle name="Normal 2 3 4 2 2 6 2 6" xfId="43706" xr:uid="{E3CC0B48-E8C4-4123-B520-751284758284}"/>
    <cellStyle name="Normal 2 3 4 2 2 6 3" xfId="9996" xr:uid="{96598F23-BD1F-4A20-855C-49B07B259D12}"/>
    <cellStyle name="Normal 2 3 4 2 2 6 3 2" xfId="23686" xr:uid="{CA4CC7F5-DD24-47E5-A7EC-17575570D708}"/>
    <cellStyle name="Normal 2 3 4 2 2 6 3 2 2" xfId="37378" xr:uid="{36F2E393-7E0C-411B-9563-581E1F803456}"/>
    <cellStyle name="Normal 2 3 4 2 2 6 3 2 3" xfId="52262" xr:uid="{CF0E6BB8-2CB2-4801-9330-17E243603FE1}"/>
    <cellStyle name="Normal 2 3 4 2 2 6 3 3" xfId="16842" xr:uid="{6537E581-6CFA-410F-88A3-4D53CFF181F8}"/>
    <cellStyle name="Normal 2 3 4 2 2 6 3 4" xfId="30532" xr:uid="{DE97ED84-084A-4F9D-B5DB-946A20D21B54}"/>
    <cellStyle name="Normal 2 3 4 2 2 6 3 5" xfId="45416" xr:uid="{CD1D414C-7C6E-4122-A3C5-64BC42004D81}"/>
    <cellStyle name="Normal 2 3 4 2 2 6 4" xfId="20264" xr:uid="{E5226B28-C5EA-4492-B168-DA5EAC6A97D2}"/>
    <cellStyle name="Normal 2 3 4 2 2 6 4 2" xfId="33956" xr:uid="{16A4F4A3-0C7A-42AF-8FCE-E0BADA5547F1}"/>
    <cellStyle name="Normal 2 3 4 2 2 6 4 3" xfId="48840" xr:uid="{24239B61-888F-4F53-BB4B-A62D5AC3D28B}"/>
    <cellStyle name="Normal 2 3 4 2 2 6 5" xfId="13420" xr:uid="{03ABB565-29A8-4EBA-93EC-53E2BF7F0027}"/>
    <cellStyle name="Normal 2 3 4 2 2 6 6" xfId="27110" xr:uid="{42345FFA-F1D9-44D0-A1BF-8EDD4786106C}"/>
    <cellStyle name="Normal 2 3 4 2 2 6 7" xfId="41994" xr:uid="{4A96CA05-DA93-4205-8F3F-BA5B3C464F52}"/>
    <cellStyle name="Normal 2 3 4 2 2 7" xfId="6574" xr:uid="{07693248-E164-4709-A505-AC76D68A9171}"/>
    <cellStyle name="Normal 2 3 4 2 2 7 2" xfId="8287" xr:uid="{AF5C1824-DF31-4ECC-8592-CA796FF62D81}"/>
    <cellStyle name="Normal 2 3 4 2 2 7 2 2" xfId="11709" xr:uid="{BC415A11-74DD-4761-B7E7-E6C82EA31951}"/>
    <cellStyle name="Normal 2 3 4 2 2 7 2 2 2" xfId="25399" xr:uid="{9D0FF6D6-2AB4-4659-B27B-C4EE808B31A6}"/>
    <cellStyle name="Normal 2 3 4 2 2 7 2 2 2 2" xfId="39091" xr:uid="{AF3863BE-5D3E-4CA4-9F92-093CF6602738}"/>
    <cellStyle name="Normal 2 3 4 2 2 7 2 2 2 3" xfId="53975" xr:uid="{4587ED76-DEF8-4C45-AA7C-AA6B384FD98D}"/>
    <cellStyle name="Normal 2 3 4 2 2 7 2 2 3" xfId="18555" xr:uid="{8EF3D5D5-D45A-47B1-96DA-C76B6303485B}"/>
    <cellStyle name="Normal 2 3 4 2 2 7 2 2 4" xfId="32245" xr:uid="{0368FF55-D2A7-4EEC-87B7-61868FA9811E}"/>
    <cellStyle name="Normal 2 3 4 2 2 7 2 2 5" xfId="47129" xr:uid="{F6D608BA-EB09-42B6-A2CC-71B3E1EBB883}"/>
    <cellStyle name="Normal 2 3 4 2 2 7 2 3" xfId="21977" xr:uid="{AA0D0F33-2A6C-4FF2-86F0-191613F1C4EC}"/>
    <cellStyle name="Normal 2 3 4 2 2 7 2 3 2" xfId="35669" xr:uid="{DC38C6AD-D846-4ECB-9AF2-8498FCAD556C}"/>
    <cellStyle name="Normal 2 3 4 2 2 7 2 3 3" xfId="50553" xr:uid="{DC1C5948-5E38-4279-AFCC-B7BADD70DD9A}"/>
    <cellStyle name="Normal 2 3 4 2 2 7 2 4" xfId="15133" xr:uid="{9464875F-1EAE-45F7-82DC-758C29FFDF57}"/>
    <cellStyle name="Normal 2 3 4 2 2 7 2 5" xfId="28823" xr:uid="{20D57679-66E1-4C1E-BCEE-A7442F6535C8}"/>
    <cellStyle name="Normal 2 3 4 2 2 7 2 6" xfId="43707" xr:uid="{EB0F7B83-34EB-47AC-8CED-44C9DFC1533D}"/>
    <cellStyle name="Normal 2 3 4 2 2 7 3" xfId="9997" xr:uid="{84BDD0F0-B345-4309-BBB2-FFDEBEECFAE3}"/>
    <cellStyle name="Normal 2 3 4 2 2 7 3 2" xfId="23687" xr:uid="{4768A0E3-3730-4416-A207-41889C52DF1A}"/>
    <cellStyle name="Normal 2 3 4 2 2 7 3 2 2" xfId="37379" xr:uid="{98DC451C-473C-4AAE-A685-34CE92BCD487}"/>
    <cellStyle name="Normal 2 3 4 2 2 7 3 2 3" xfId="52263" xr:uid="{40795682-47E4-4AFA-88B7-D1BE634E3B0E}"/>
    <cellStyle name="Normal 2 3 4 2 2 7 3 3" xfId="16843" xr:uid="{32C6DEFE-5BB5-4722-B32F-B5C43DE48B72}"/>
    <cellStyle name="Normal 2 3 4 2 2 7 3 4" xfId="30533" xr:uid="{A39C48FB-FA5C-4B3A-823F-B7D75CB1695B}"/>
    <cellStyle name="Normal 2 3 4 2 2 7 3 5" xfId="45417" xr:uid="{B4F03E57-27B7-4F8D-A4F6-773CDA81E22A}"/>
    <cellStyle name="Normal 2 3 4 2 2 7 4" xfId="20265" xr:uid="{109297B0-3593-417E-8201-EE0F4702402B}"/>
    <cellStyle name="Normal 2 3 4 2 2 7 4 2" xfId="33957" xr:uid="{AF65826A-D4EA-4073-AA95-5D9A94616A89}"/>
    <cellStyle name="Normal 2 3 4 2 2 7 4 3" xfId="48841" xr:uid="{33A8F210-A156-4039-B735-ED470A829708}"/>
    <cellStyle name="Normal 2 3 4 2 2 7 5" xfId="13421" xr:uid="{F23A4E67-790D-490B-BDF2-8B114F49B9F5}"/>
    <cellStyle name="Normal 2 3 4 2 2 7 6" xfId="27111" xr:uid="{674BDFAA-AEB3-4247-B255-97664ED8FA60}"/>
    <cellStyle name="Normal 2 3 4 2 2 7 7" xfId="41995" xr:uid="{637B5140-B767-4756-8920-ADA501ABB637}"/>
    <cellStyle name="Normal 2 3 4 2 2 8" xfId="8258" xr:uid="{EAC09E99-DE86-4AF3-A546-28CC5567B3E4}"/>
    <cellStyle name="Normal 2 3 4 2 2 8 2" xfId="11680" xr:uid="{2D6AD599-2652-4C19-AB77-E12D2D320DDC}"/>
    <cellStyle name="Normal 2 3 4 2 2 8 2 2" xfId="25370" xr:uid="{F8C97AA6-8AB4-42C5-999B-F2FBAFDC2314}"/>
    <cellStyle name="Normal 2 3 4 2 2 8 2 2 2" xfId="39062" xr:uid="{64851FAA-0C07-4473-AE95-0CC1ED0B4875}"/>
    <cellStyle name="Normal 2 3 4 2 2 8 2 2 3" xfId="53946" xr:uid="{A3C49545-9ED0-4BA5-9361-9A725BF9D50B}"/>
    <cellStyle name="Normal 2 3 4 2 2 8 2 3" xfId="18526" xr:uid="{B46F70B1-B311-46C2-88BB-3E15E4E41D39}"/>
    <cellStyle name="Normal 2 3 4 2 2 8 2 4" xfId="32216" xr:uid="{6F166320-0D05-451C-A1AB-A74C029C7679}"/>
    <cellStyle name="Normal 2 3 4 2 2 8 2 5" xfId="47100" xr:uid="{C9DF4F1A-ADAC-471A-AF2D-E37278812EFC}"/>
    <cellStyle name="Normal 2 3 4 2 2 8 3" xfId="21948" xr:uid="{F4B28EB8-8386-49C5-B968-0BCAD01305BD}"/>
    <cellStyle name="Normal 2 3 4 2 2 8 3 2" xfId="35640" xr:uid="{D3D119BA-4498-4888-ABF4-31AFE4D40E6E}"/>
    <cellStyle name="Normal 2 3 4 2 2 8 3 3" xfId="50524" xr:uid="{D0C32749-C26B-472D-8F3D-0A9C1BBC89F4}"/>
    <cellStyle name="Normal 2 3 4 2 2 8 4" xfId="15104" xr:uid="{B25442DB-3D0A-4317-BBB2-51355C622020}"/>
    <cellStyle name="Normal 2 3 4 2 2 8 5" xfId="28794" xr:uid="{8CEAF215-73F7-4551-94F2-ACCFB437F223}"/>
    <cellStyle name="Normal 2 3 4 2 2 8 6" xfId="43678" xr:uid="{5F6641FD-D57F-4803-9BFD-1E7D5E696A2B}"/>
    <cellStyle name="Normal 2 3 4 2 2 9" xfId="9968" xr:uid="{6797BAAD-7E85-4BF6-9BAD-F9C1A87CD5CB}"/>
    <cellStyle name="Normal 2 3 4 2 2 9 2" xfId="23658" xr:uid="{89B4E923-CC63-4A5F-8223-E892979F2073}"/>
    <cellStyle name="Normal 2 3 4 2 2 9 2 2" xfId="37350" xr:uid="{264FC254-47E8-4208-B028-F88B41FD6F87}"/>
    <cellStyle name="Normal 2 3 4 2 2 9 2 3" xfId="52234" xr:uid="{3C6123D3-C433-470E-97DE-F4FD2072E020}"/>
    <cellStyle name="Normal 2 3 4 2 2 9 3" xfId="16814" xr:uid="{3CFD3AED-7CCC-412E-A9DE-658EE33B8B1A}"/>
    <cellStyle name="Normal 2 3 4 2 2 9 4" xfId="30504" xr:uid="{DDF1CBB7-68D6-462A-8858-B503FDCCA18B}"/>
    <cellStyle name="Normal 2 3 4 2 2 9 5" xfId="45388" xr:uid="{7AE88D1E-B3EA-4F7A-8022-2B71591460EF}"/>
    <cellStyle name="Normal 2 3 4 2 3" xfId="6575" xr:uid="{E7D3D0A2-4652-46E4-BABE-778B241FCD3E}"/>
    <cellStyle name="Normal 2 3 4 2 3 10" xfId="13422" xr:uid="{06067839-1A78-41FF-A2E4-610F8831BF82}"/>
    <cellStyle name="Normal 2 3 4 2 3 11" xfId="27112" xr:uid="{B1CB3BA9-B09C-40D0-A7B2-02850A609848}"/>
    <cellStyle name="Normal 2 3 4 2 3 12" xfId="41996" xr:uid="{2DB627D7-676B-4257-B8B3-087863ED2555}"/>
    <cellStyle name="Normal 2 3 4 2 3 2" xfId="6576" xr:uid="{F20E3E7C-1AF8-4172-A53F-FE352D07EB1C}"/>
    <cellStyle name="Normal 2 3 4 2 3 2 10" xfId="41997" xr:uid="{ECAA54A3-26A5-4D86-A833-2BD3CED2C713}"/>
    <cellStyle name="Normal 2 3 4 2 3 2 2" xfId="6577" xr:uid="{BFC14CBC-B4D5-472F-9A79-33647A86F1D8}"/>
    <cellStyle name="Normal 2 3 4 2 3 2 2 2" xfId="6578" xr:uid="{7D44C3D2-5AEC-4DD2-833E-6270221B5B57}"/>
    <cellStyle name="Normal 2 3 4 2 3 2 2 2 2" xfId="8291" xr:uid="{55CA31D8-B380-48CE-A222-96ADD00DEA62}"/>
    <cellStyle name="Normal 2 3 4 2 3 2 2 2 2 2" xfId="11713" xr:uid="{5FF0AEAD-7B78-4EE6-A1E0-041315DC74FC}"/>
    <cellStyle name="Normal 2 3 4 2 3 2 2 2 2 2 2" xfId="25403" xr:uid="{B9B31A7B-0F4B-4F0D-8FA7-10259D281A3A}"/>
    <cellStyle name="Normal 2 3 4 2 3 2 2 2 2 2 2 2" xfId="39095" xr:uid="{CB87C783-0C80-4124-A8B0-F2F622EB6586}"/>
    <cellStyle name="Normal 2 3 4 2 3 2 2 2 2 2 2 3" xfId="53979" xr:uid="{C7197048-B81C-4F2C-882F-5F74778D21B6}"/>
    <cellStyle name="Normal 2 3 4 2 3 2 2 2 2 2 3" xfId="18559" xr:uid="{74E75BB0-A631-45D2-99A4-D09A6AB7A561}"/>
    <cellStyle name="Normal 2 3 4 2 3 2 2 2 2 2 4" xfId="32249" xr:uid="{75616852-D3EB-44BA-A8D3-9D6C81945352}"/>
    <cellStyle name="Normal 2 3 4 2 3 2 2 2 2 2 5" xfId="47133" xr:uid="{303A2BEC-C5F0-48E1-80E0-A149B5E9D6B5}"/>
    <cellStyle name="Normal 2 3 4 2 3 2 2 2 2 3" xfId="21981" xr:uid="{4C2E8A44-32B2-44D7-87A6-5FE45038211D}"/>
    <cellStyle name="Normal 2 3 4 2 3 2 2 2 2 3 2" xfId="35673" xr:uid="{5B19CBD3-69CC-4F26-8BEA-D2FC1AE8DC0C}"/>
    <cellStyle name="Normal 2 3 4 2 3 2 2 2 2 3 3" xfId="50557" xr:uid="{6E2FF8AD-9895-4656-94A5-FB1A6A43822E}"/>
    <cellStyle name="Normal 2 3 4 2 3 2 2 2 2 4" xfId="15137" xr:uid="{8F00F1D6-B9CA-4C23-8E57-2124F8DB3D66}"/>
    <cellStyle name="Normal 2 3 4 2 3 2 2 2 2 5" xfId="28827" xr:uid="{C78F5B22-372B-4005-93B4-6EAB6D3ACF3E}"/>
    <cellStyle name="Normal 2 3 4 2 3 2 2 2 2 6" xfId="43711" xr:uid="{66147E2F-99FE-42CF-88A4-78EC56BF4AD0}"/>
    <cellStyle name="Normal 2 3 4 2 3 2 2 2 3" xfId="10001" xr:uid="{71A0C080-402F-40F6-91D6-6363E9CAB34A}"/>
    <cellStyle name="Normal 2 3 4 2 3 2 2 2 3 2" xfId="23691" xr:uid="{C228C67B-6F52-4C9A-92FF-32BD12A39852}"/>
    <cellStyle name="Normal 2 3 4 2 3 2 2 2 3 2 2" xfId="37383" xr:uid="{FBFE5F36-E94F-4FCF-9F68-8398DFF32660}"/>
    <cellStyle name="Normal 2 3 4 2 3 2 2 2 3 2 3" xfId="52267" xr:uid="{60B205FE-CD7C-4493-9AD0-EF5C8853FD05}"/>
    <cellStyle name="Normal 2 3 4 2 3 2 2 2 3 3" xfId="16847" xr:uid="{C6B0B935-9712-4809-9DF9-807BC130C75A}"/>
    <cellStyle name="Normal 2 3 4 2 3 2 2 2 3 4" xfId="30537" xr:uid="{5BD8B304-D22F-4A35-949E-D6C6E62D6FED}"/>
    <cellStyle name="Normal 2 3 4 2 3 2 2 2 3 5" xfId="45421" xr:uid="{276703DC-2F64-4D0C-A5B9-F9CB6D05E60E}"/>
    <cellStyle name="Normal 2 3 4 2 3 2 2 2 4" xfId="20269" xr:uid="{3A478AA7-9090-45B1-8CD2-CC93208AFE4C}"/>
    <cellStyle name="Normal 2 3 4 2 3 2 2 2 4 2" xfId="33961" xr:uid="{1CF339CC-781A-4742-AE69-C2477FC9C639}"/>
    <cellStyle name="Normal 2 3 4 2 3 2 2 2 4 3" xfId="48845" xr:uid="{91D83DF8-B34C-47F2-BBDE-F3A0DB24A0EA}"/>
    <cellStyle name="Normal 2 3 4 2 3 2 2 2 5" xfId="13425" xr:uid="{AE698EB1-7479-4EBB-A15C-201516C8D9A5}"/>
    <cellStyle name="Normal 2 3 4 2 3 2 2 2 6" xfId="27115" xr:uid="{8A0BBFDA-14EC-497B-AA39-681B540221D8}"/>
    <cellStyle name="Normal 2 3 4 2 3 2 2 2 7" xfId="41999" xr:uid="{7D39B6C7-C89B-4876-86EA-0F0F6CFBA0EE}"/>
    <cellStyle name="Normal 2 3 4 2 3 2 2 3" xfId="8290" xr:uid="{1ACFC9DB-FF8E-4404-A040-F3123C7072D4}"/>
    <cellStyle name="Normal 2 3 4 2 3 2 2 3 2" xfId="11712" xr:uid="{6B578C6C-468C-4BD7-9A8D-1E1C183C7BDE}"/>
    <cellStyle name="Normal 2 3 4 2 3 2 2 3 2 2" xfId="25402" xr:uid="{9CE3A766-9725-4385-8E5A-B2752B00FEEE}"/>
    <cellStyle name="Normal 2 3 4 2 3 2 2 3 2 2 2" xfId="39094" xr:uid="{D3E27049-77B2-47DE-8546-FA26AE674167}"/>
    <cellStyle name="Normal 2 3 4 2 3 2 2 3 2 2 3" xfId="53978" xr:uid="{5CCB7105-4A81-4886-B8DE-A07C6DFF20B5}"/>
    <cellStyle name="Normal 2 3 4 2 3 2 2 3 2 3" xfId="18558" xr:uid="{EEE763DC-3218-43AB-BA0E-54A58FF62B00}"/>
    <cellStyle name="Normal 2 3 4 2 3 2 2 3 2 4" xfId="32248" xr:uid="{B38E6C7E-1F71-41AA-9463-D1A81FAF6C8F}"/>
    <cellStyle name="Normal 2 3 4 2 3 2 2 3 2 5" xfId="47132" xr:uid="{D60EEFB7-2128-457C-9A1C-0B5C71051FBC}"/>
    <cellStyle name="Normal 2 3 4 2 3 2 2 3 3" xfId="21980" xr:uid="{F1145847-2B48-4CFA-A142-FAFBF434EFCF}"/>
    <cellStyle name="Normal 2 3 4 2 3 2 2 3 3 2" xfId="35672" xr:uid="{48BFF339-1BEF-4AE7-948A-C6828D578A34}"/>
    <cellStyle name="Normal 2 3 4 2 3 2 2 3 3 3" xfId="50556" xr:uid="{103EC7DD-10A5-483C-9931-7495760D7942}"/>
    <cellStyle name="Normal 2 3 4 2 3 2 2 3 4" xfId="15136" xr:uid="{B25DE10C-AFA6-4803-9FD0-35A4A3CCBCD0}"/>
    <cellStyle name="Normal 2 3 4 2 3 2 2 3 5" xfId="28826" xr:uid="{80F045AC-B5B5-4860-BADF-7827CB5A92F2}"/>
    <cellStyle name="Normal 2 3 4 2 3 2 2 3 6" xfId="43710" xr:uid="{245B30B1-CA1A-45C4-A19E-1F0B5C2CDF6D}"/>
    <cellStyle name="Normal 2 3 4 2 3 2 2 4" xfId="10000" xr:uid="{A74E55DB-45F4-496F-9625-BCCCBC7CCBCB}"/>
    <cellStyle name="Normal 2 3 4 2 3 2 2 4 2" xfId="23690" xr:uid="{5960A72E-72CC-4907-91A8-4EEEBBF6596E}"/>
    <cellStyle name="Normal 2 3 4 2 3 2 2 4 2 2" xfId="37382" xr:uid="{1AA38142-319B-414D-BEAE-F2035C875F4E}"/>
    <cellStyle name="Normal 2 3 4 2 3 2 2 4 2 3" xfId="52266" xr:uid="{54E6529B-E7E6-4140-9655-BBCED203F1F1}"/>
    <cellStyle name="Normal 2 3 4 2 3 2 2 4 3" xfId="16846" xr:uid="{D2BCD5B2-B2CF-477E-9C5C-B23DF9D85D20}"/>
    <cellStyle name="Normal 2 3 4 2 3 2 2 4 4" xfId="30536" xr:uid="{6865F980-886B-4D7F-A5C4-C6DC46BB2BE6}"/>
    <cellStyle name="Normal 2 3 4 2 3 2 2 4 5" xfId="45420" xr:uid="{9892C8FF-7CFB-47D7-86C3-5F8AE214A541}"/>
    <cellStyle name="Normal 2 3 4 2 3 2 2 5" xfId="20268" xr:uid="{4F92130B-6E54-4D82-B5DE-E976E6DD2493}"/>
    <cellStyle name="Normal 2 3 4 2 3 2 2 5 2" xfId="33960" xr:uid="{2558D168-23C6-406A-939D-6420FD53A7E6}"/>
    <cellStyle name="Normal 2 3 4 2 3 2 2 5 3" xfId="48844" xr:uid="{C597A6A1-DB34-46EE-A196-C30FFE236265}"/>
    <cellStyle name="Normal 2 3 4 2 3 2 2 6" xfId="13424" xr:uid="{5D2FC047-7934-4416-8375-41955227F37D}"/>
    <cellStyle name="Normal 2 3 4 2 3 2 2 7" xfId="27114" xr:uid="{B5CA6554-B147-4B58-AAE1-BB1DA59612D0}"/>
    <cellStyle name="Normal 2 3 4 2 3 2 2 8" xfId="41998" xr:uid="{B3062DD2-3746-4D1B-BB1C-BEE3A74FFBEB}"/>
    <cellStyle name="Normal 2 3 4 2 3 2 3" xfId="6579" xr:uid="{494E8D5B-C743-463E-A78A-43E9E83D9E7A}"/>
    <cellStyle name="Normal 2 3 4 2 3 2 3 2" xfId="8292" xr:uid="{1416CF42-D67B-4131-8707-77C8F3640121}"/>
    <cellStyle name="Normal 2 3 4 2 3 2 3 2 2" xfId="11714" xr:uid="{119C02FB-0CBD-4F2E-9480-00E49ECE0726}"/>
    <cellStyle name="Normal 2 3 4 2 3 2 3 2 2 2" xfId="25404" xr:uid="{58A24678-E80D-4D44-816E-EC26257E76BC}"/>
    <cellStyle name="Normal 2 3 4 2 3 2 3 2 2 2 2" xfId="39096" xr:uid="{FA88C570-F109-4C89-A792-010A0E890710}"/>
    <cellStyle name="Normal 2 3 4 2 3 2 3 2 2 2 3" xfId="53980" xr:uid="{52FC8619-CB0F-4E02-9C16-5BDDA05952D6}"/>
    <cellStyle name="Normal 2 3 4 2 3 2 3 2 2 3" xfId="18560" xr:uid="{076FC5DE-E724-4663-BFAA-A1DF7D546554}"/>
    <cellStyle name="Normal 2 3 4 2 3 2 3 2 2 4" xfId="32250" xr:uid="{8B773D86-299C-475F-959C-3A9B7CF89C75}"/>
    <cellStyle name="Normal 2 3 4 2 3 2 3 2 2 5" xfId="47134" xr:uid="{CC9AD972-15A2-4D58-A4BB-84A685EF470C}"/>
    <cellStyle name="Normal 2 3 4 2 3 2 3 2 3" xfId="21982" xr:uid="{8A50D3C4-7462-4C97-8417-4FFC4764B837}"/>
    <cellStyle name="Normal 2 3 4 2 3 2 3 2 3 2" xfId="35674" xr:uid="{007BA48E-3888-483E-B6FE-190BCA1E5A25}"/>
    <cellStyle name="Normal 2 3 4 2 3 2 3 2 3 3" xfId="50558" xr:uid="{33284B16-82FD-4206-861A-8D6F6B08ED15}"/>
    <cellStyle name="Normal 2 3 4 2 3 2 3 2 4" xfId="15138" xr:uid="{0C692829-57F0-43C0-82FD-B1E88785672D}"/>
    <cellStyle name="Normal 2 3 4 2 3 2 3 2 5" xfId="28828" xr:uid="{E269C353-3BEB-4E92-B005-D45C2A4E8EB1}"/>
    <cellStyle name="Normal 2 3 4 2 3 2 3 2 6" xfId="43712" xr:uid="{ECFCB688-B04A-4612-8A29-DF0E4895A0FE}"/>
    <cellStyle name="Normal 2 3 4 2 3 2 3 3" xfId="10002" xr:uid="{BCB24BA9-76E9-4C78-B57F-28F68922DA58}"/>
    <cellStyle name="Normal 2 3 4 2 3 2 3 3 2" xfId="23692" xr:uid="{ADAEE6BD-CF00-4C93-A705-2572F6C3370F}"/>
    <cellStyle name="Normal 2 3 4 2 3 2 3 3 2 2" xfId="37384" xr:uid="{5BE5D82D-EFA5-477D-8032-5F810EE945E0}"/>
    <cellStyle name="Normal 2 3 4 2 3 2 3 3 2 3" xfId="52268" xr:uid="{D47DFE7B-769F-4829-9598-532F42D97563}"/>
    <cellStyle name="Normal 2 3 4 2 3 2 3 3 3" xfId="16848" xr:uid="{33F03B95-03CC-4679-9B29-73963B606B0B}"/>
    <cellStyle name="Normal 2 3 4 2 3 2 3 3 4" xfId="30538" xr:uid="{9AADF18F-C38F-4CBD-8861-E38A5D5E2150}"/>
    <cellStyle name="Normal 2 3 4 2 3 2 3 3 5" xfId="45422" xr:uid="{EBE219E9-238F-4C9F-B18C-477AEFAEB258}"/>
    <cellStyle name="Normal 2 3 4 2 3 2 3 4" xfId="20270" xr:uid="{09007A61-1A18-4EA7-A416-E0DD82834172}"/>
    <cellStyle name="Normal 2 3 4 2 3 2 3 4 2" xfId="33962" xr:uid="{5FF1E7A6-3CBE-4597-A711-E1E1CF273219}"/>
    <cellStyle name="Normal 2 3 4 2 3 2 3 4 3" xfId="48846" xr:uid="{375F05F2-FA44-4B1F-B588-005B226CED56}"/>
    <cellStyle name="Normal 2 3 4 2 3 2 3 5" xfId="13426" xr:uid="{592AA05C-168D-4982-9390-9B8CEC9F6E8E}"/>
    <cellStyle name="Normal 2 3 4 2 3 2 3 6" xfId="27116" xr:uid="{D164B8B9-0FA0-4F76-A612-C483814E9490}"/>
    <cellStyle name="Normal 2 3 4 2 3 2 3 7" xfId="42000" xr:uid="{AC840FAC-BD3D-40EE-97B9-288FB9D0B125}"/>
    <cellStyle name="Normal 2 3 4 2 3 2 4" xfId="6580" xr:uid="{1C0D5F4A-FCF9-4314-BEBF-60EB8B0D954F}"/>
    <cellStyle name="Normal 2 3 4 2 3 2 4 2" xfId="8293" xr:uid="{6DE72FDB-1ABD-49DB-B3CB-047A0D274050}"/>
    <cellStyle name="Normal 2 3 4 2 3 2 4 2 2" xfId="11715" xr:uid="{0506F537-EFF9-4E4E-9471-44C45859A064}"/>
    <cellStyle name="Normal 2 3 4 2 3 2 4 2 2 2" xfId="25405" xr:uid="{0B113B63-CD8E-43BF-AE6F-F8C9B6B62ABF}"/>
    <cellStyle name="Normal 2 3 4 2 3 2 4 2 2 2 2" xfId="39097" xr:uid="{CFA09E07-9364-4C48-9792-70DD67FB245E}"/>
    <cellStyle name="Normal 2 3 4 2 3 2 4 2 2 2 3" xfId="53981" xr:uid="{1F33772F-6FE3-47AD-A2DE-9B762FCF07C9}"/>
    <cellStyle name="Normal 2 3 4 2 3 2 4 2 2 3" xfId="18561" xr:uid="{FA9DCFC5-BD3C-4F58-9743-95CE0B7019DE}"/>
    <cellStyle name="Normal 2 3 4 2 3 2 4 2 2 4" xfId="32251" xr:uid="{003B4A72-C46E-45E6-9C0C-A2E0D58EBF52}"/>
    <cellStyle name="Normal 2 3 4 2 3 2 4 2 2 5" xfId="47135" xr:uid="{7D128DBA-9B2A-4FE0-8BCE-3FD7D31E8073}"/>
    <cellStyle name="Normal 2 3 4 2 3 2 4 2 3" xfId="21983" xr:uid="{0C0FDFBD-989F-483E-A679-D8A10D915FC0}"/>
    <cellStyle name="Normal 2 3 4 2 3 2 4 2 3 2" xfId="35675" xr:uid="{D7CED13D-87E7-4E29-98D1-8FD832C9458C}"/>
    <cellStyle name="Normal 2 3 4 2 3 2 4 2 3 3" xfId="50559" xr:uid="{D08B8CF1-39D7-4F8D-A0B9-961A7AD3C807}"/>
    <cellStyle name="Normal 2 3 4 2 3 2 4 2 4" xfId="15139" xr:uid="{F57980C8-A6FF-4118-B1BB-B54A4025FAD8}"/>
    <cellStyle name="Normal 2 3 4 2 3 2 4 2 5" xfId="28829" xr:uid="{3742CB4A-96DA-4267-BDA1-2104ED6ED64D}"/>
    <cellStyle name="Normal 2 3 4 2 3 2 4 2 6" xfId="43713" xr:uid="{D7A4854E-644D-4AEF-8570-10F4156D90CD}"/>
    <cellStyle name="Normal 2 3 4 2 3 2 4 3" xfId="10003" xr:uid="{83955874-05CB-43C8-A8C1-04B6A3F815B7}"/>
    <cellStyle name="Normal 2 3 4 2 3 2 4 3 2" xfId="23693" xr:uid="{2050AB35-9664-4C90-8EA2-49AC353473B7}"/>
    <cellStyle name="Normal 2 3 4 2 3 2 4 3 2 2" xfId="37385" xr:uid="{B3F428FC-90E7-4BB3-86E3-025DD64057BC}"/>
    <cellStyle name="Normal 2 3 4 2 3 2 4 3 2 3" xfId="52269" xr:uid="{4244405E-65B1-4D09-AD07-37D8108D73C5}"/>
    <cellStyle name="Normal 2 3 4 2 3 2 4 3 3" xfId="16849" xr:uid="{C653FDE8-908D-405A-9F95-F70874BFF358}"/>
    <cellStyle name="Normal 2 3 4 2 3 2 4 3 4" xfId="30539" xr:uid="{9E82A913-CA28-41B5-B15D-CE752BB0C82E}"/>
    <cellStyle name="Normal 2 3 4 2 3 2 4 3 5" xfId="45423" xr:uid="{ECD330B9-9502-48BF-B4A7-ABDD1FF1CBE2}"/>
    <cellStyle name="Normal 2 3 4 2 3 2 4 4" xfId="20271" xr:uid="{D653AD7E-7BF2-4D13-93F3-6871FED72E94}"/>
    <cellStyle name="Normal 2 3 4 2 3 2 4 4 2" xfId="33963" xr:uid="{28228A68-C9B8-4A19-AE0C-22AC1E575078}"/>
    <cellStyle name="Normal 2 3 4 2 3 2 4 4 3" xfId="48847" xr:uid="{C1B3081C-A8F0-4635-94E5-C853CE949794}"/>
    <cellStyle name="Normal 2 3 4 2 3 2 4 5" xfId="13427" xr:uid="{0C3DC26A-42EE-40BF-8D7D-2CE12B888C3F}"/>
    <cellStyle name="Normal 2 3 4 2 3 2 4 6" xfId="27117" xr:uid="{0D9EC700-22CA-432E-9961-5DB5BE4A193B}"/>
    <cellStyle name="Normal 2 3 4 2 3 2 4 7" xfId="42001" xr:uid="{3ACA306F-C6DB-44D5-B9C8-1E140FD298E1}"/>
    <cellStyle name="Normal 2 3 4 2 3 2 5" xfId="8289" xr:uid="{2B52B95C-F7D3-498F-912F-2741B03A4D5F}"/>
    <cellStyle name="Normal 2 3 4 2 3 2 5 2" xfId="11711" xr:uid="{456A525A-1F5B-402D-A7D0-6241DEB6362C}"/>
    <cellStyle name="Normal 2 3 4 2 3 2 5 2 2" xfId="25401" xr:uid="{2D486199-DC8E-4628-BEB2-93C33659121A}"/>
    <cellStyle name="Normal 2 3 4 2 3 2 5 2 2 2" xfId="39093" xr:uid="{65913CF8-B88B-42D5-9A87-98E6427FE469}"/>
    <cellStyle name="Normal 2 3 4 2 3 2 5 2 2 3" xfId="53977" xr:uid="{F01DBB0D-AF6C-48C9-8660-81F93C1E9B19}"/>
    <cellStyle name="Normal 2 3 4 2 3 2 5 2 3" xfId="18557" xr:uid="{04349E4C-5C7E-4297-A95D-84893DD71130}"/>
    <cellStyle name="Normal 2 3 4 2 3 2 5 2 4" xfId="32247" xr:uid="{590E39A9-02A3-466A-A3BF-12222855833D}"/>
    <cellStyle name="Normal 2 3 4 2 3 2 5 2 5" xfId="47131" xr:uid="{BC324F43-821D-473C-9AAC-7864BA3BADDC}"/>
    <cellStyle name="Normal 2 3 4 2 3 2 5 3" xfId="21979" xr:uid="{7CA4E231-6AB9-42EB-A9EB-A2EF75E01CB5}"/>
    <cellStyle name="Normal 2 3 4 2 3 2 5 3 2" xfId="35671" xr:uid="{346BCD5E-D47D-42CC-B1D5-EABCF572914A}"/>
    <cellStyle name="Normal 2 3 4 2 3 2 5 3 3" xfId="50555" xr:uid="{8B6F39D2-5CAB-4CF7-9957-8A2D6A062901}"/>
    <cellStyle name="Normal 2 3 4 2 3 2 5 4" xfId="15135" xr:uid="{1007F27A-EAFC-45CC-BC69-6EE8C0BC1FD4}"/>
    <cellStyle name="Normal 2 3 4 2 3 2 5 5" xfId="28825" xr:uid="{2688A2DF-601A-4197-8318-99A8FE32A6C0}"/>
    <cellStyle name="Normal 2 3 4 2 3 2 5 6" xfId="43709" xr:uid="{FCED8257-937A-4CF4-8D84-CE8CD7E447C2}"/>
    <cellStyle name="Normal 2 3 4 2 3 2 6" xfId="9999" xr:uid="{1EA0AC75-9D0E-434F-88F7-10D0A5E9D57A}"/>
    <cellStyle name="Normal 2 3 4 2 3 2 6 2" xfId="23689" xr:uid="{1D58FDB0-A981-484A-A732-16EC23F49B9D}"/>
    <cellStyle name="Normal 2 3 4 2 3 2 6 2 2" xfId="37381" xr:uid="{2147BCF7-0025-4FF5-BE23-DA60A99E96A5}"/>
    <cellStyle name="Normal 2 3 4 2 3 2 6 2 3" xfId="52265" xr:uid="{E93FC77C-66C5-42D1-B5ED-950C2D673608}"/>
    <cellStyle name="Normal 2 3 4 2 3 2 6 3" xfId="16845" xr:uid="{10A1AD2D-51B3-4DCC-924A-773F62946718}"/>
    <cellStyle name="Normal 2 3 4 2 3 2 6 4" xfId="30535" xr:uid="{3E248672-22EC-4176-BF15-879D34735D82}"/>
    <cellStyle name="Normal 2 3 4 2 3 2 6 5" xfId="45419" xr:uid="{7168FB37-F84C-4677-99AF-925F981E8920}"/>
    <cellStyle name="Normal 2 3 4 2 3 2 7" xfId="20267" xr:uid="{5317B50B-4FCE-42B6-9472-6499CFC80660}"/>
    <cellStyle name="Normal 2 3 4 2 3 2 7 2" xfId="33959" xr:uid="{40042568-7460-4B79-A1B4-0EBE2EE5622C}"/>
    <cellStyle name="Normal 2 3 4 2 3 2 7 3" xfId="48843" xr:uid="{DECB0614-B56B-4865-9F13-6FC786A9AB8D}"/>
    <cellStyle name="Normal 2 3 4 2 3 2 8" xfId="13423" xr:uid="{8EE9D69F-B2D4-4815-B115-AFB784593A23}"/>
    <cellStyle name="Normal 2 3 4 2 3 2 9" xfId="27113" xr:uid="{D5B8C8CE-CD1C-4F00-9B39-F7D1F3014DF2}"/>
    <cellStyle name="Normal 2 3 4 2 3 3" xfId="6581" xr:uid="{DEBFD133-0D6C-4601-9B4A-7316D6383E8E}"/>
    <cellStyle name="Normal 2 3 4 2 3 3 10" xfId="42002" xr:uid="{AB7CA9EF-BC06-4720-8093-1BEEBDDC60DC}"/>
    <cellStyle name="Normal 2 3 4 2 3 3 2" xfId="6582" xr:uid="{ADC50D5A-D27A-47FB-A07E-B5EFCC4FB57A}"/>
    <cellStyle name="Normal 2 3 4 2 3 3 2 2" xfId="6583" xr:uid="{763A08F3-E4AF-4A8C-9687-ACC439F18F60}"/>
    <cellStyle name="Normal 2 3 4 2 3 3 2 2 2" xfId="8296" xr:uid="{A92689B8-E907-4BFC-9CE0-FA7949F5C378}"/>
    <cellStyle name="Normal 2 3 4 2 3 3 2 2 2 2" xfId="11718" xr:uid="{E9DFC3F4-32EF-4B99-BDFD-A07131B76256}"/>
    <cellStyle name="Normal 2 3 4 2 3 3 2 2 2 2 2" xfId="25408" xr:uid="{A5ABBFF7-5139-47BE-9D07-FDC6F488544B}"/>
    <cellStyle name="Normal 2 3 4 2 3 3 2 2 2 2 2 2" xfId="39100" xr:uid="{4D44D634-407E-40C0-AB77-4D420A6E6FD4}"/>
    <cellStyle name="Normal 2 3 4 2 3 3 2 2 2 2 2 3" xfId="53984" xr:uid="{5E3A5A88-968E-4E9F-AAD8-934194EC86F2}"/>
    <cellStyle name="Normal 2 3 4 2 3 3 2 2 2 2 3" xfId="18564" xr:uid="{26EA03B7-4290-4311-A64F-A14B4F98A3D0}"/>
    <cellStyle name="Normal 2 3 4 2 3 3 2 2 2 2 4" xfId="32254" xr:uid="{69C99C0E-9D47-4318-A504-92B40FBFDDF1}"/>
    <cellStyle name="Normal 2 3 4 2 3 3 2 2 2 2 5" xfId="47138" xr:uid="{AA3FFBA0-51FC-4FC0-BCD1-E2563CC73452}"/>
    <cellStyle name="Normal 2 3 4 2 3 3 2 2 2 3" xfId="21986" xr:uid="{6346C0BE-F597-4BE5-BD95-FEFD263059A1}"/>
    <cellStyle name="Normal 2 3 4 2 3 3 2 2 2 3 2" xfId="35678" xr:uid="{62DE5E6B-393A-4F31-B0FB-BD65EFA5103A}"/>
    <cellStyle name="Normal 2 3 4 2 3 3 2 2 2 3 3" xfId="50562" xr:uid="{1598371C-B9D4-4500-A150-810A57613870}"/>
    <cellStyle name="Normal 2 3 4 2 3 3 2 2 2 4" xfId="15142" xr:uid="{A3BBE664-FC66-4487-B51E-497A5882018F}"/>
    <cellStyle name="Normal 2 3 4 2 3 3 2 2 2 5" xfId="28832" xr:uid="{F89B49C8-81AE-4FF1-BEDB-C329F59B30B1}"/>
    <cellStyle name="Normal 2 3 4 2 3 3 2 2 2 6" xfId="43716" xr:uid="{28D7CD54-E4CC-40BF-9C34-F3D2F1775F8F}"/>
    <cellStyle name="Normal 2 3 4 2 3 3 2 2 3" xfId="10006" xr:uid="{CB0A735F-C69E-4973-B331-61104CB5CB6E}"/>
    <cellStyle name="Normal 2 3 4 2 3 3 2 2 3 2" xfId="23696" xr:uid="{4EA66E47-A7EC-4EF0-8F8B-84411B476981}"/>
    <cellStyle name="Normal 2 3 4 2 3 3 2 2 3 2 2" xfId="37388" xr:uid="{5C5667CF-E1BF-4621-9A9D-E7AAAAA83C8C}"/>
    <cellStyle name="Normal 2 3 4 2 3 3 2 2 3 2 3" xfId="52272" xr:uid="{E624EA3A-22FC-4D8D-A9CD-3FE94600D4D4}"/>
    <cellStyle name="Normal 2 3 4 2 3 3 2 2 3 3" xfId="16852" xr:uid="{1B070BC8-7EED-4114-9E2C-B6929AD0939F}"/>
    <cellStyle name="Normal 2 3 4 2 3 3 2 2 3 4" xfId="30542" xr:uid="{7D114743-C8A0-4F39-8472-8C5C90D048C3}"/>
    <cellStyle name="Normal 2 3 4 2 3 3 2 2 3 5" xfId="45426" xr:uid="{7657D6EC-DE88-4925-B591-45ECEFCA2ACC}"/>
    <cellStyle name="Normal 2 3 4 2 3 3 2 2 4" xfId="20274" xr:uid="{7C615B42-1DBE-464C-8CF1-9683A5C84362}"/>
    <cellStyle name="Normal 2 3 4 2 3 3 2 2 4 2" xfId="33966" xr:uid="{993B153E-86E2-4A7E-8D7C-1368531D6486}"/>
    <cellStyle name="Normal 2 3 4 2 3 3 2 2 4 3" xfId="48850" xr:uid="{FF8DA767-63CF-4C78-A879-E54289534AEA}"/>
    <cellStyle name="Normal 2 3 4 2 3 3 2 2 5" xfId="13430" xr:uid="{1D9D235B-4721-49F8-B7E6-87B4E510CEB6}"/>
    <cellStyle name="Normal 2 3 4 2 3 3 2 2 6" xfId="27120" xr:uid="{CBD13E81-2147-413D-9A47-F0E64FA5DFB3}"/>
    <cellStyle name="Normal 2 3 4 2 3 3 2 2 7" xfId="42004" xr:uid="{CBB86482-BDCB-4773-8DE1-71E91FB1B0D3}"/>
    <cellStyle name="Normal 2 3 4 2 3 3 2 3" xfId="8295" xr:uid="{F613CE02-6221-4A1A-BBF1-72410490D6DF}"/>
    <cellStyle name="Normal 2 3 4 2 3 3 2 3 2" xfId="11717" xr:uid="{82E49483-6D40-4F24-A8B8-7998CD2AEB4A}"/>
    <cellStyle name="Normal 2 3 4 2 3 3 2 3 2 2" xfId="25407" xr:uid="{2113F694-87ED-4227-9F6C-3194E4D9165D}"/>
    <cellStyle name="Normal 2 3 4 2 3 3 2 3 2 2 2" xfId="39099" xr:uid="{EBB7654C-5B18-464F-A287-28971DCBA275}"/>
    <cellStyle name="Normal 2 3 4 2 3 3 2 3 2 2 3" xfId="53983" xr:uid="{C04616C4-F6D7-4B95-9188-C0FFF616473D}"/>
    <cellStyle name="Normal 2 3 4 2 3 3 2 3 2 3" xfId="18563" xr:uid="{D0D3914C-4C70-4E04-9DAA-159C638BB559}"/>
    <cellStyle name="Normal 2 3 4 2 3 3 2 3 2 4" xfId="32253" xr:uid="{4F2B52E1-7A45-45D8-B070-958A7DFCBDF0}"/>
    <cellStyle name="Normal 2 3 4 2 3 3 2 3 2 5" xfId="47137" xr:uid="{F2E26D81-28E6-4950-9767-24774321CC81}"/>
    <cellStyle name="Normal 2 3 4 2 3 3 2 3 3" xfId="21985" xr:uid="{8D471CBB-C437-4D89-A679-A3B91DA76B1E}"/>
    <cellStyle name="Normal 2 3 4 2 3 3 2 3 3 2" xfId="35677" xr:uid="{F8FADAC8-2997-421A-B705-779DB1D3CA1F}"/>
    <cellStyle name="Normal 2 3 4 2 3 3 2 3 3 3" xfId="50561" xr:uid="{E934AA05-2B56-47A7-BC83-5DE960E6E567}"/>
    <cellStyle name="Normal 2 3 4 2 3 3 2 3 4" xfId="15141" xr:uid="{B77A9EA3-957F-4987-A3CA-CB9AB603B294}"/>
    <cellStyle name="Normal 2 3 4 2 3 3 2 3 5" xfId="28831" xr:uid="{E06E3A51-25CE-44A5-90ED-84366B7FFF31}"/>
    <cellStyle name="Normal 2 3 4 2 3 3 2 3 6" xfId="43715" xr:uid="{988F7E84-D300-4A9D-975C-014BE8451D33}"/>
    <cellStyle name="Normal 2 3 4 2 3 3 2 4" xfId="10005" xr:uid="{3C7AC655-32F1-4930-8E47-2A7437308C67}"/>
    <cellStyle name="Normal 2 3 4 2 3 3 2 4 2" xfId="23695" xr:uid="{3617905C-C434-43DE-9503-2C36F80CA872}"/>
    <cellStyle name="Normal 2 3 4 2 3 3 2 4 2 2" xfId="37387" xr:uid="{C503733D-ACAE-4E4A-8208-C04E90956AFA}"/>
    <cellStyle name="Normal 2 3 4 2 3 3 2 4 2 3" xfId="52271" xr:uid="{1485C61B-81D8-4F65-9433-C1BA00C631F3}"/>
    <cellStyle name="Normal 2 3 4 2 3 3 2 4 3" xfId="16851" xr:uid="{C0721195-6873-4A15-952E-76A9F0ECA05E}"/>
    <cellStyle name="Normal 2 3 4 2 3 3 2 4 4" xfId="30541" xr:uid="{59A15E6F-124F-48A8-95CC-F1268328C70A}"/>
    <cellStyle name="Normal 2 3 4 2 3 3 2 4 5" xfId="45425" xr:uid="{FBEB8F1B-2F29-44AB-9F75-6E56DCA524CD}"/>
    <cellStyle name="Normal 2 3 4 2 3 3 2 5" xfId="20273" xr:uid="{833446C1-A852-4F6A-83D8-75837F8DEF04}"/>
    <cellStyle name="Normal 2 3 4 2 3 3 2 5 2" xfId="33965" xr:uid="{0EFB1D97-5FA0-4E77-A815-F2B35F82B526}"/>
    <cellStyle name="Normal 2 3 4 2 3 3 2 5 3" xfId="48849" xr:uid="{B9DF602E-C406-4119-B3C0-0DCFD6E59C2A}"/>
    <cellStyle name="Normal 2 3 4 2 3 3 2 6" xfId="13429" xr:uid="{9682774E-54AD-4FA3-83F9-20D1A29ABB66}"/>
    <cellStyle name="Normal 2 3 4 2 3 3 2 7" xfId="27119" xr:uid="{6AACC232-3879-428B-800D-16983500AEC9}"/>
    <cellStyle name="Normal 2 3 4 2 3 3 2 8" xfId="42003" xr:uid="{0ADB1722-A84D-4FCB-B81F-8F7189902D2C}"/>
    <cellStyle name="Normal 2 3 4 2 3 3 3" xfId="6584" xr:uid="{8F90B84B-55A5-4804-97B6-CA63EF51F1DA}"/>
    <cellStyle name="Normal 2 3 4 2 3 3 3 2" xfId="8297" xr:uid="{6B63766D-5167-402F-8411-E946EDCBC000}"/>
    <cellStyle name="Normal 2 3 4 2 3 3 3 2 2" xfId="11719" xr:uid="{6582B2B0-C1C6-4421-9726-30AA5D67FFEE}"/>
    <cellStyle name="Normal 2 3 4 2 3 3 3 2 2 2" xfId="25409" xr:uid="{8CE69C12-295A-4B2F-A6E0-08523E9FF7B8}"/>
    <cellStyle name="Normal 2 3 4 2 3 3 3 2 2 2 2" xfId="39101" xr:uid="{2B41999F-05BD-4332-9235-6A02F16470BC}"/>
    <cellStyle name="Normal 2 3 4 2 3 3 3 2 2 2 3" xfId="53985" xr:uid="{B813DD0C-7804-41F6-AD6C-B533C643A9A2}"/>
    <cellStyle name="Normal 2 3 4 2 3 3 3 2 2 3" xfId="18565" xr:uid="{DFC7C10B-9FE7-45FF-9A58-C05ACC9E5414}"/>
    <cellStyle name="Normal 2 3 4 2 3 3 3 2 2 4" xfId="32255" xr:uid="{1350F21D-F2BB-4F44-9485-0CDA395280C7}"/>
    <cellStyle name="Normal 2 3 4 2 3 3 3 2 2 5" xfId="47139" xr:uid="{A14A2912-0C56-4780-96CC-F09B9A496814}"/>
    <cellStyle name="Normal 2 3 4 2 3 3 3 2 3" xfId="21987" xr:uid="{A9A275AD-B87D-49AD-8697-58806F4A7AA0}"/>
    <cellStyle name="Normal 2 3 4 2 3 3 3 2 3 2" xfId="35679" xr:uid="{1CC12A98-DF7D-4866-B169-45272E64BFB6}"/>
    <cellStyle name="Normal 2 3 4 2 3 3 3 2 3 3" xfId="50563" xr:uid="{B1A7B0E2-7B75-48C9-AB3A-EE711498A85E}"/>
    <cellStyle name="Normal 2 3 4 2 3 3 3 2 4" xfId="15143" xr:uid="{929F153C-2539-4ED6-A120-C0DF53C53209}"/>
    <cellStyle name="Normal 2 3 4 2 3 3 3 2 5" xfId="28833" xr:uid="{66D51E5F-A65B-4B5B-A4C3-C9AEA4B720F6}"/>
    <cellStyle name="Normal 2 3 4 2 3 3 3 2 6" xfId="43717" xr:uid="{A3608885-29F8-4CDF-BDCB-E0A7A42728CD}"/>
    <cellStyle name="Normal 2 3 4 2 3 3 3 3" xfId="10007" xr:uid="{89DC9DA7-92D0-4FFC-B7AF-CF0A1414EC53}"/>
    <cellStyle name="Normal 2 3 4 2 3 3 3 3 2" xfId="23697" xr:uid="{6C1CF00E-BB54-4E39-B4E7-9C0A36466E5E}"/>
    <cellStyle name="Normal 2 3 4 2 3 3 3 3 2 2" xfId="37389" xr:uid="{7387C823-5A6E-4649-A932-C386AA6966A1}"/>
    <cellStyle name="Normal 2 3 4 2 3 3 3 3 2 3" xfId="52273" xr:uid="{27FE582A-C430-4F30-A472-2A36760B39F0}"/>
    <cellStyle name="Normal 2 3 4 2 3 3 3 3 3" xfId="16853" xr:uid="{769BAC5A-0D35-4F0A-B687-E4075081224F}"/>
    <cellStyle name="Normal 2 3 4 2 3 3 3 3 4" xfId="30543" xr:uid="{2A5A6D4A-ECD6-43A9-BDC3-9C06707DA49B}"/>
    <cellStyle name="Normal 2 3 4 2 3 3 3 3 5" xfId="45427" xr:uid="{8DF920C1-E459-4843-8FDA-A2B59F589700}"/>
    <cellStyle name="Normal 2 3 4 2 3 3 3 4" xfId="20275" xr:uid="{91BCE909-9CAE-4A1F-9FAD-FFE287D4F30E}"/>
    <cellStyle name="Normal 2 3 4 2 3 3 3 4 2" xfId="33967" xr:uid="{862A2DFA-FF2B-4556-BF08-B41AB6DB3A9F}"/>
    <cellStyle name="Normal 2 3 4 2 3 3 3 4 3" xfId="48851" xr:uid="{98F81ED7-0AF2-4B16-9445-65C8CD1ABD78}"/>
    <cellStyle name="Normal 2 3 4 2 3 3 3 5" xfId="13431" xr:uid="{44D29084-7015-4CB0-A643-2E2FAEDF3081}"/>
    <cellStyle name="Normal 2 3 4 2 3 3 3 6" xfId="27121" xr:uid="{6EA1B3FB-25FB-4C8B-9203-2F3EFCBCC51C}"/>
    <cellStyle name="Normal 2 3 4 2 3 3 3 7" xfId="42005" xr:uid="{6C8D19BA-E655-42C6-9AF3-4EDBF4371719}"/>
    <cellStyle name="Normal 2 3 4 2 3 3 4" xfId="6585" xr:uid="{23DC0F59-FF9B-4C83-B7E2-44021A8C962C}"/>
    <cellStyle name="Normal 2 3 4 2 3 3 4 2" xfId="8298" xr:uid="{BBF4A47B-211B-424C-A7A8-6724EB9299CC}"/>
    <cellStyle name="Normal 2 3 4 2 3 3 4 2 2" xfId="11720" xr:uid="{169C0272-E929-400D-B47C-FF5D544C9663}"/>
    <cellStyle name="Normal 2 3 4 2 3 3 4 2 2 2" xfId="25410" xr:uid="{87752F94-5D7D-46BC-8BF9-FDBD9A77E90F}"/>
    <cellStyle name="Normal 2 3 4 2 3 3 4 2 2 2 2" xfId="39102" xr:uid="{7F48B5BA-6049-482D-A4E5-693A49F453F2}"/>
    <cellStyle name="Normal 2 3 4 2 3 3 4 2 2 2 3" xfId="53986" xr:uid="{27DBF748-D9D6-42DB-91ED-9FFAF27CBDFC}"/>
    <cellStyle name="Normal 2 3 4 2 3 3 4 2 2 3" xfId="18566" xr:uid="{44238055-A215-42AC-839A-98C6BD4ABBC4}"/>
    <cellStyle name="Normal 2 3 4 2 3 3 4 2 2 4" xfId="32256" xr:uid="{BC341890-0419-435A-95B4-24FE248D92B0}"/>
    <cellStyle name="Normal 2 3 4 2 3 3 4 2 2 5" xfId="47140" xr:uid="{E4327A5F-4093-48B4-8EA5-1C8FAF96EF61}"/>
    <cellStyle name="Normal 2 3 4 2 3 3 4 2 3" xfId="21988" xr:uid="{5AD17018-51A4-4F3D-9F95-DECA61B90B02}"/>
    <cellStyle name="Normal 2 3 4 2 3 3 4 2 3 2" xfId="35680" xr:uid="{8C8F367C-6665-477C-9041-C8B967B7A248}"/>
    <cellStyle name="Normal 2 3 4 2 3 3 4 2 3 3" xfId="50564" xr:uid="{D3151F3D-A189-4BF4-B0E8-FF2A68DE7B94}"/>
    <cellStyle name="Normal 2 3 4 2 3 3 4 2 4" xfId="15144" xr:uid="{EC83C1E8-C626-4911-A01B-AD693B3F6FD6}"/>
    <cellStyle name="Normal 2 3 4 2 3 3 4 2 5" xfId="28834" xr:uid="{8F968B25-4EA7-4F7F-B868-1ACEC14FA29A}"/>
    <cellStyle name="Normal 2 3 4 2 3 3 4 2 6" xfId="43718" xr:uid="{5B8DBA8A-443A-4402-A295-ED051DEE957E}"/>
    <cellStyle name="Normal 2 3 4 2 3 3 4 3" xfId="10008" xr:uid="{2B64196D-EA8A-4DBF-96DF-EF877850A8F7}"/>
    <cellStyle name="Normal 2 3 4 2 3 3 4 3 2" xfId="23698" xr:uid="{A6580D47-2D0A-426A-BA88-C0CFD08B26B1}"/>
    <cellStyle name="Normal 2 3 4 2 3 3 4 3 2 2" xfId="37390" xr:uid="{70A00726-CBA0-4982-83CF-E0EECB5F9478}"/>
    <cellStyle name="Normal 2 3 4 2 3 3 4 3 2 3" xfId="52274" xr:uid="{158F9FC6-2A31-4BEB-A590-08F70BFF9174}"/>
    <cellStyle name="Normal 2 3 4 2 3 3 4 3 3" xfId="16854" xr:uid="{FF5AD0B6-49F7-41E1-8243-75A64BBF37E4}"/>
    <cellStyle name="Normal 2 3 4 2 3 3 4 3 4" xfId="30544" xr:uid="{AF0550A4-E985-40AD-BC27-D15850A645ED}"/>
    <cellStyle name="Normal 2 3 4 2 3 3 4 3 5" xfId="45428" xr:uid="{E19D02F9-DABB-4568-A959-851294B6C3EA}"/>
    <cellStyle name="Normal 2 3 4 2 3 3 4 4" xfId="20276" xr:uid="{11536EEB-4CC8-495A-AA9A-CE619ACBDEA0}"/>
    <cellStyle name="Normal 2 3 4 2 3 3 4 4 2" xfId="33968" xr:uid="{10DDFF1D-A653-45EF-928F-46E9AB52D5B6}"/>
    <cellStyle name="Normal 2 3 4 2 3 3 4 4 3" xfId="48852" xr:uid="{E6E1DA2A-8741-40D7-B69B-18E733288678}"/>
    <cellStyle name="Normal 2 3 4 2 3 3 4 5" xfId="13432" xr:uid="{CFD1E439-264E-47C7-BB93-3D6632F0C6F0}"/>
    <cellStyle name="Normal 2 3 4 2 3 3 4 6" xfId="27122" xr:uid="{B6D9B58C-FDA7-4759-A063-558D7EF80279}"/>
    <cellStyle name="Normal 2 3 4 2 3 3 4 7" xfId="42006" xr:uid="{37B1E5C3-6490-4BDC-A6F3-6F38A002D948}"/>
    <cellStyle name="Normal 2 3 4 2 3 3 5" xfId="8294" xr:uid="{9006AAEC-0262-4E31-BE49-DEF2E72114AC}"/>
    <cellStyle name="Normal 2 3 4 2 3 3 5 2" xfId="11716" xr:uid="{F0AEE0A4-7916-4857-A411-1F402DB71ECD}"/>
    <cellStyle name="Normal 2 3 4 2 3 3 5 2 2" xfId="25406" xr:uid="{DA78D9DE-964A-4F45-8CC5-1751731B7E25}"/>
    <cellStyle name="Normal 2 3 4 2 3 3 5 2 2 2" xfId="39098" xr:uid="{32AE93AF-90EC-4674-A6B4-629CCF676565}"/>
    <cellStyle name="Normal 2 3 4 2 3 3 5 2 2 3" xfId="53982" xr:uid="{B80D7927-F966-4957-BFB9-F79FAF8F743F}"/>
    <cellStyle name="Normal 2 3 4 2 3 3 5 2 3" xfId="18562" xr:uid="{1BF0AC30-75C1-402F-B92E-04C4D291D878}"/>
    <cellStyle name="Normal 2 3 4 2 3 3 5 2 4" xfId="32252" xr:uid="{38996BEC-A414-424D-AF15-D2991040B368}"/>
    <cellStyle name="Normal 2 3 4 2 3 3 5 2 5" xfId="47136" xr:uid="{6FE008D2-BFCB-4A83-855D-6AD5C3723E99}"/>
    <cellStyle name="Normal 2 3 4 2 3 3 5 3" xfId="21984" xr:uid="{E8DD3509-A5E7-4351-8ABC-2B55D01AD37B}"/>
    <cellStyle name="Normal 2 3 4 2 3 3 5 3 2" xfId="35676" xr:uid="{7B02186B-4BE8-4FDD-8BBF-C439A0E3AC30}"/>
    <cellStyle name="Normal 2 3 4 2 3 3 5 3 3" xfId="50560" xr:uid="{1E5B5E77-863B-4E32-A710-F4D98E7FFB9C}"/>
    <cellStyle name="Normal 2 3 4 2 3 3 5 4" xfId="15140" xr:uid="{89B0FEA8-D681-43BE-A55F-42310E1D907C}"/>
    <cellStyle name="Normal 2 3 4 2 3 3 5 5" xfId="28830" xr:uid="{D0BC7BC9-C4CA-4B54-8889-A6CC8EE0EC8F}"/>
    <cellStyle name="Normal 2 3 4 2 3 3 5 6" xfId="43714" xr:uid="{F6E4FCA0-3334-4377-821F-B692019396BC}"/>
    <cellStyle name="Normal 2 3 4 2 3 3 6" xfId="10004" xr:uid="{B3D8DDFC-179B-4FF1-AF4E-F135420E2B34}"/>
    <cellStyle name="Normal 2 3 4 2 3 3 6 2" xfId="23694" xr:uid="{B05002F2-A496-47C2-807E-1DC164928AE8}"/>
    <cellStyle name="Normal 2 3 4 2 3 3 6 2 2" xfId="37386" xr:uid="{86068511-16C6-471E-BF33-02296D4E5843}"/>
    <cellStyle name="Normal 2 3 4 2 3 3 6 2 3" xfId="52270" xr:uid="{8581E1DC-AEAA-4222-992F-2A2221CF7D54}"/>
    <cellStyle name="Normal 2 3 4 2 3 3 6 3" xfId="16850" xr:uid="{AEB98FDB-1639-4507-A1DB-F8F2DED10C2F}"/>
    <cellStyle name="Normal 2 3 4 2 3 3 6 4" xfId="30540" xr:uid="{3DF2A9D1-CF4C-4D65-9CAD-5A9382F41403}"/>
    <cellStyle name="Normal 2 3 4 2 3 3 6 5" xfId="45424" xr:uid="{05786633-7634-4EC7-95C2-66ED3327D3C7}"/>
    <cellStyle name="Normal 2 3 4 2 3 3 7" xfId="20272" xr:uid="{FF33697B-646C-410F-A21F-112C0F916468}"/>
    <cellStyle name="Normal 2 3 4 2 3 3 7 2" xfId="33964" xr:uid="{C441B039-FBD3-4C56-B329-E153EA4CD71A}"/>
    <cellStyle name="Normal 2 3 4 2 3 3 7 3" xfId="48848" xr:uid="{D20D2C48-3BE7-4C1B-BDA0-09A571CC9B86}"/>
    <cellStyle name="Normal 2 3 4 2 3 3 8" xfId="13428" xr:uid="{F5C64AC1-DA6E-44FF-82FD-2C537D85B6AA}"/>
    <cellStyle name="Normal 2 3 4 2 3 3 9" xfId="27118" xr:uid="{D3CA5FB4-25A4-4F7C-9B6B-C25841B8BA53}"/>
    <cellStyle name="Normal 2 3 4 2 3 4" xfId="6586" xr:uid="{D722B0AD-5680-424D-92AD-2110BFAB6E8F}"/>
    <cellStyle name="Normal 2 3 4 2 3 4 2" xfId="6587" xr:uid="{3C220A62-EEEE-47E9-987D-550AC1B2B94E}"/>
    <cellStyle name="Normal 2 3 4 2 3 4 2 2" xfId="8300" xr:uid="{93771EAF-9521-4726-B259-5A645848F579}"/>
    <cellStyle name="Normal 2 3 4 2 3 4 2 2 2" xfId="11722" xr:uid="{8F33DBEF-DD48-416B-935F-439596EA6778}"/>
    <cellStyle name="Normal 2 3 4 2 3 4 2 2 2 2" xfId="25412" xr:uid="{BFFED39B-3122-4A1C-8E39-0017246193CC}"/>
    <cellStyle name="Normal 2 3 4 2 3 4 2 2 2 2 2" xfId="39104" xr:uid="{12F70EBA-5A04-4FBE-AF15-C063410CFC6E}"/>
    <cellStyle name="Normal 2 3 4 2 3 4 2 2 2 2 3" xfId="53988" xr:uid="{F9062C78-3017-4176-9AF2-7AD2EBAA2F07}"/>
    <cellStyle name="Normal 2 3 4 2 3 4 2 2 2 3" xfId="18568" xr:uid="{586759AF-8C0A-4C69-880A-1E64B5673125}"/>
    <cellStyle name="Normal 2 3 4 2 3 4 2 2 2 4" xfId="32258" xr:uid="{DC0E73D5-D4CF-42B9-9B80-3035D0CB44DD}"/>
    <cellStyle name="Normal 2 3 4 2 3 4 2 2 2 5" xfId="47142" xr:uid="{27C2CBB9-663C-4D1D-AA3B-772BB82F1210}"/>
    <cellStyle name="Normal 2 3 4 2 3 4 2 2 3" xfId="21990" xr:uid="{86172AFB-75C1-41A7-B7D6-49D6FBC5A544}"/>
    <cellStyle name="Normal 2 3 4 2 3 4 2 2 3 2" xfId="35682" xr:uid="{365AABCE-2167-4835-8A63-3395A970FE2F}"/>
    <cellStyle name="Normal 2 3 4 2 3 4 2 2 3 3" xfId="50566" xr:uid="{45504832-1F5E-4B1F-ACCD-A832F0FC8C3F}"/>
    <cellStyle name="Normal 2 3 4 2 3 4 2 2 4" xfId="15146" xr:uid="{773FD288-7AA6-4AA4-BDC1-FE54EB434DB4}"/>
    <cellStyle name="Normal 2 3 4 2 3 4 2 2 5" xfId="28836" xr:uid="{DAD4A41C-F0EF-4844-BDAB-1E7BB805113A}"/>
    <cellStyle name="Normal 2 3 4 2 3 4 2 2 6" xfId="43720" xr:uid="{A6CEB6D0-AED1-4466-9363-7F407DE37EFB}"/>
    <cellStyle name="Normal 2 3 4 2 3 4 2 3" xfId="10010" xr:uid="{21CF3EFB-652B-4153-A939-B28FA50C463F}"/>
    <cellStyle name="Normal 2 3 4 2 3 4 2 3 2" xfId="23700" xr:uid="{DC0C0CF9-6116-4BB8-98D9-65CAC9ACCD5B}"/>
    <cellStyle name="Normal 2 3 4 2 3 4 2 3 2 2" xfId="37392" xr:uid="{33EE49AF-FCD7-4627-B169-96AE8D66F9C0}"/>
    <cellStyle name="Normal 2 3 4 2 3 4 2 3 2 3" xfId="52276" xr:uid="{7728FAA9-B9A7-4534-A80D-F27F290C3552}"/>
    <cellStyle name="Normal 2 3 4 2 3 4 2 3 3" xfId="16856" xr:uid="{9D5E92CC-13A3-474B-8314-AE765AC69D23}"/>
    <cellStyle name="Normal 2 3 4 2 3 4 2 3 4" xfId="30546" xr:uid="{815915BC-BA01-47C0-ABE1-2BF99EC4FE4E}"/>
    <cellStyle name="Normal 2 3 4 2 3 4 2 3 5" xfId="45430" xr:uid="{2BBBD1C2-32A8-4A03-B088-203A62B5F999}"/>
    <cellStyle name="Normal 2 3 4 2 3 4 2 4" xfId="20278" xr:uid="{DB7DEC40-C03A-4649-9EB9-62A1E773DE00}"/>
    <cellStyle name="Normal 2 3 4 2 3 4 2 4 2" xfId="33970" xr:uid="{B9B72AEC-6006-4DD1-96C5-F28722B6E2FD}"/>
    <cellStyle name="Normal 2 3 4 2 3 4 2 4 3" xfId="48854" xr:uid="{54CDC72B-A637-4504-887F-48929D5C4FA2}"/>
    <cellStyle name="Normal 2 3 4 2 3 4 2 5" xfId="13434" xr:uid="{D20FA8B2-52F7-4CC5-89A2-CF0041087B1F}"/>
    <cellStyle name="Normal 2 3 4 2 3 4 2 6" xfId="27124" xr:uid="{B9A0FAA6-D92B-405F-B05B-9788815EBE7D}"/>
    <cellStyle name="Normal 2 3 4 2 3 4 2 7" xfId="42008" xr:uid="{E55ED0BF-C49A-4616-99F0-6CAED7E7FCCC}"/>
    <cellStyle name="Normal 2 3 4 2 3 4 3" xfId="8299" xr:uid="{7729D9F2-614C-48CD-B8B8-B32C9BD76D2F}"/>
    <cellStyle name="Normal 2 3 4 2 3 4 3 2" xfId="11721" xr:uid="{3333EFC0-4E14-4836-BA2F-261FAE0FA984}"/>
    <cellStyle name="Normal 2 3 4 2 3 4 3 2 2" xfId="25411" xr:uid="{348F34D4-DBF8-48F4-B749-07D2639D8F8F}"/>
    <cellStyle name="Normal 2 3 4 2 3 4 3 2 2 2" xfId="39103" xr:uid="{F7BB6285-8AD5-4E65-9F8F-D3232AFEC18D}"/>
    <cellStyle name="Normal 2 3 4 2 3 4 3 2 2 3" xfId="53987" xr:uid="{9A1C98AA-43CA-4EFB-B14F-B12866A2B41A}"/>
    <cellStyle name="Normal 2 3 4 2 3 4 3 2 3" xfId="18567" xr:uid="{9621756E-AA39-40DF-9E41-C9760380D36D}"/>
    <cellStyle name="Normal 2 3 4 2 3 4 3 2 4" xfId="32257" xr:uid="{1B39A50B-1973-4711-B4E6-00B6F46E062C}"/>
    <cellStyle name="Normal 2 3 4 2 3 4 3 2 5" xfId="47141" xr:uid="{0534D74B-6689-437F-A75C-55298E485302}"/>
    <cellStyle name="Normal 2 3 4 2 3 4 3 3" xfId="21989" xr:uid="{0BCE08BD-0694-44F6-A233-5EDDF1C2606E}"/>
    <cellStyle name="Normal 2 3 4 2 3 4 3 3 2" xfId="35681" xr:uid="{9C57AC08-12AB-4E04-9288-D7B252D9BF8D}"/>
    <cellStyle name="Normal 2 3 4 2 3 4 3 3 3" xfId="50565" xr:uid="{8C6C719B-EEED-41A5-890A-C9C4C58E6EDB}"/>
    <cellStyle name="Normal 2 3 4 2 3 4 3 4" xfId="15145" xr:uid="{D418F9DF-42AA-4B38-B3D8-3BC2336EEDA4}"/>
    <cellStyle name="Normal 2 3 4 2 3 4 3 5" xfId="28835" xr:uid="{F471AFEC-B80D-44D6-9271-A82F2CE272CC}"/>
    <cellStyle name="Normal 2 3 4 2 3 4 3 6" xfId="43719" xr:uid="{C80B3489-F5EE-4B41-ABD9-AB2C99386A75}"/>
    <cellStyle name="Normal 2 3 4 2 3 4 4" xfId="10009" xr:uid="{35003019-4865-410D-ACDE-9761BA4DE0C7}"/>
    <cellStyle name="Normal 2 3 4 2 3 4 4 2" xfId="23699" xr:uid="{92F0471D-D24A-4533-BCC7-6AC41826D8BE}"/>
    <cellStyle name="Normal 2 3 4 2 3 4 4 2 2" xfId="37391" xr:uid="{D4776E74-FBDA-461A-A6C7-F58D535D465D}"/>
    <cellStyle name="Normal 2 3 4 2 3 4 4 2 3" xfId="52275" xr:uid="{94DDA744-7C0E-48B4-8807-DBE290C8F539}"/>
    <cellStyle name="Normal 2 3 4 2 3 4 4 3" xfId="16855" xr:uid="{941906BA-CBD5-4DE4-A1E4-D058E7123186}"/>
    <cellStyle name="Normal 2 3 4 2 3 4 4 4" xfId="30545" xr:uid="{462FD885-6EA8-4ED2-81DC-9DD66D36467B}"/>
    <cellStyle name="Normal 2 3 4 2 3 4 4 5" xfId="45429" xr:uid="{667E2ED8-935B-4A6F-BCA4-024B6A8CF9CB}"/>
    <cellStyle name="Normal 2 3 4 2 3 4 5" xfId="20277" xr:uid="{F355B946-68E8-48AB-8590-AB8EF79432B5}"/>
    <cellStyle name="Normal 2 3 4 2 3 4 5 2" xfId="33969" xr:uid="{04214C47-22A4-416D-B132-27F3FA0EE58C}"/>
    <cellStyle name="Normal 2 3 4 2 3 4 5 3" xfId="48853" xr:uid="{CF565426-3992-4BCD-909B-9E73BDAF3BA1}"/>
    <cellStyle name="Normal 2 3 4 2 3 4 6" xfId="13433" xr:uid="{C864AEC1-1628-4FC9-8744-B5284444BA17}"/>
    <cellStyle name="Normal 2 3 4 2 3 4 7" xfId="27123" xr:uid="{F91CDE08-5339-4420-8893-0BA22A722AE6}"/>
    <cellStyle name="Normal 2 3 4 2 3 4 8" xfId="42007" xr:uid="{9671D78E-CF90-4F09-BC0D-48403E560A1F}"/>
    <cellStyle name="Normal 2 3 4 2 3 5" xfId="6588" xr:uid="{FBB9485D-50A3-46DE-8CFF-FF0D5535FE55}"/>
    <cellStyle name="Normal 2 3 4 2 3 5 2" xfId="8301" xr:uid="{5B876A1E-3CC4-45A9-982C-54EBC08B7CAC}"/>
    <cellStyle name="Normal 2 3 4 2 3 5 2 2" xfId="11723" xr:uid="{62D43F9B-5E6C-44BA-A7F7-4DED80CFA9BE}"/>
    <cellStyle name="Normal 2 3 4 2 3 5 2 2 2" xfId="25413" xr:uid="{753D3425-1CCB-464F-B11A-ADEE4A430C78}"/>
    <cellStyle name="Normal 2 3 4 2 3 5 2 2 2 2" xfId="39105" xr:uid="{B3723763-A32C-4805-8FD4-E94482D7D5EE}"/>
    <cellStyle name="Normal 2 3 4 2 3 5 2 2 2 3" xfId="53989" xr:uid="{237585AB-ACD0-4658-A41B-867745ECD5C4}"/>
    <cellStyle name="Normal 2 3 4 2 3 5 2 2 3" xfId="18569" xr:uid="{4A0F4B33-505B-490E-9D59-077C49F78F48}"/>
    <cellStyle name="Normal 2 3 4 2 3 5 2 2 4" xfId="32259" xr:uid="{810D5204-1165-4A3A-9C52-2DEA0B6F702E}"/>
    <cellStyle name="Normal 2 3 4 2 3 5 2 2 5" xfId="47143" xr:uid="{0A8EEF51-687C-43D3-97C7-DEF8BE5873FB}"/>
    <cellStyle name="Normal 2 3 4 2 3 5 2 3" xfId="21991" xr:uid="{CD244FD5-BEE1-4E62-A2C2-F2AF1DC0FF9E}"/>
    <cellStyle name="Normal 2 3 4 2 3 5 2 3 2" xfId="35683" xr:uid="{110C8260-0D88-416C-8448-B0FC745EEA27}"/>
    <cellStyle name="Normal 2 3 4 2 3 5 2 3 3" xfId="50567" xr:uid="{07DFB867-01AA-405E-8B76-0EC959082EB6}"/>
    <cellStyle name="Normal 2 3 4 2 3 5 2 4" xfId="15147" xr:uid="{6CAD9525-58FE-44C6-AFC1-51C6E2EF2E54}"/>
    <cellStyle name="Normal 2 3 4 2 3 5 2 5" xfId="28837" xr:uid="{3FE7593E-2B14-4858-84A5-79F75AEFA43D}"/>
    <cellStyle name="Normal 2 3 4 2 3 5 2 6" xfId="43721" xr:uid="{255ECE68-C2B9-41B7-8F9F-D1D41F622D0D}"/>
    <cellStyle name="Normal 2 3 4 2 3 5 3" xfId="10011" xr:uid="{6BD3BE3D-0C3C-4C5E-801E-9845E2DEB618}"/>
    <cellStyle name="Normal 2 3 4 2 3 5 3 2" xfId="23701" xr:uid="{6F4BFA1F-335A-4CAA-ADBD-7A441F3C4802}"/>
    <cellStyle name="Normal 2 3 4 2 3 5 3 2 2" xfId="37393" xr:uid="{C5DCBA16-DA36-41C5-B6CA-4C47BEE72428}"/>
    <cellStyle name="Normal 2 3 4 2 3 5 3 2 3" xfId="52277" xr:uid="{DB371B59-2FF9-4173-A1B5-5ECE98FE57B8}"/>
    <cellStyle name="Normal 2 3 4 2 3 5 3 3" xfId="16857" xr:uid="{CCAB8F03-4ED5-45DA-BA0D-1D6E5048345D}"/>
    <cellStyle name="Normal 2 3 4 2 3 5 3 4" xfId="30547" xr:uid="{A19B0564-DE93-4B55-BAD4-E75081DDECC8}"/>
    <cellStyle name="Normal 2 3 4 2 3 5 3 5" xfId="45431" xr:uid="{F10EF8B2-18D2-4192-A6FD-ED7705B50BB1}"/>
    <cellStyle name="Normal 2 3 4 2 3 5 4" xfId="20279" xr:uid="{797EA8A5-8761-4CB3-86C5-80D117C5F6B7}"/>
    <cellStyle name="Normal 2 3 4 2 3 5 4 2" xfId="33971" xr:uid="{B023D24C-3F91-476E-9C55-6DDBDE89C002}"/>
    <cellStyle name="Normal 2 3 4 2 3 5 4 3" xfId="48855" xr:uid="{7E7FC9D3-70C7-401B-B559-E21B2B44F24C}"/>
    <cellStyle name="Normal 2 3 4 2 3 5 5" xfId="13435" xr:uid="{D1D2F93F-4285-4B59-BB90-762E0A3DADE5}"/>
    <cellStyle name="Normal 2 3 4 2 3 5 6" xfId="27125" xr:uid="{A0988E61-5368-4EAA-B1BD-48C3DED441E3}"/>
    <cellStyle name="Normal 2 3 4 2 3 5 7" xfId="42009" xr:uid="{AE64ADA6-18D1-4D5C-9B5E-CD58CD3052CA}"/>
    <cellStyle name="Normal 2 3 4 2 3 6" xfId="6589" xr:uid="{BB8BC4B9-CD2A-442B-A2B4-DF902574E4B2}"/>
    <cellStyle name="Normal 2 3 4 2 3 6 2" xfId="8302" xr:uid="{2C11E4A5-8B17-402F-8DFB-7FC0ADB3B38E}"/>
    <cellStyle name="Normal 2 3 4 2 3 6 2 2" xfId="11724" xr:uid="{67E1C619-7F6C-4C67-9DA5-5550C61C69C3}"/>
    <cellStyle name="Normal 2 3 4 2 3 6 2 2 2" xfId="25414" xr:uid="{34AA87C2-7096-462D-9965-A6CE5BA05539}"/>
    <cellStyle name="Normal 2 3 4 2 3 6 2 2 2 2" xfId="39106" xr:uid="{EBF32BF2-9D3C-447F-AD1D-4328463F20D5}"/>
    <cellStyle name="Normal 2 3 4 2 3 6 2 2 2 3" xfId="53990" xr:uid="{1262F938-D089-4810-B60C-92136B1921CE}"/>
    <cellStyle name="Normal 2 3 4 2 3 6 2 2 3" xfId="18570" xr:uid="{6B14F08E-FA94-4C69-B205-6AC8A460F081}"/>
    <cellStyle name="Normal 2 3 4 2 3 6 2 2 4" xfId="32260" xr:uid="{AF8F821D-7ED6-48D2-B449-53E3965CBE65}"/>
    <cellStyle name="Normal 2 3 4 2 3 6 2 2 5" xfId="47144" xr:uid="{128798B6-DD25-4E94-8D5D-754347C4D859}"/>
    <cellStyle name="Normal 2 3 4 2 3 6 2 3" xfId="21992" xr:uid="{FBDCDEDA-772A-487A-A0CE-0288EADAF8D9}"/>
    <cellStyle name="Normal 2 3 4 2 3 6 2 3 2" xfId="35684" xr:uid="{CCF48B1F-2C7B-4815-9448-2623CA200059}"/>
    <cellStyle name="Normal 2 3 4 2 3 6 2 3 3" xfId="50568" xr:uid="{0C9A75A2-AB79-4D13-87C2-E4C9050C0B0D}"/>
    <cellStyle name="Normal 2 3 4 2 3 6 2 4" xfId="15148" xr:uid="{E8A20DF6-F48E-48FF-A7AA-1363AB528B1B}"/>
    <cellStyle name="Normal 2 3 4 2 3 6 2 5" xfId="28838" xr:uid="{145E1F5E-6711-4373-9F8A-9D7D61B56565}"/>
    <cellStyle name="Normal 2 3 4 2 3 6 2 6" xfId="43722" xr:uid="{37A4F334-D3D3-4D05-A3EB-1E4E0695380B}"/>
    <cellStyle name="Normal 2 3 4 2 3 6 3" xfId="10012" xr:uid="{018830B2-33BE-46A8-A4A4-46442DF14999}"/>
    <cellStyle name="Normal 2 3 4 2 3 6 3 2" xfId="23702" xr:uid="{0240447C-3231-412A-AD35-49CBBFD23B71}"/>
    <cellStyle name="Normal 2 3 4 2 3 6 3 2 2" xfId="37394" xr:uid="{0500ED7D-1037-4F49-BCE6-CF1C6B5A054B}"/>
    <cellStyle name="Normal 2 3 4 2 3 6 3 2 3" xfId="52278" xr:uid="{C5BAF7D8-67E7-4D2C-A0C0-E364E641561D}"/>
    <cellStyle name="Normal 2 3 4 2 3 6 3 3" xfId="16858" xr:uid="{EB88BF5F-2C2C-49C7-8FC9-6CF41439B15A}"/>
    <cellStyle name="Normal 2 3 4 2 3 6 3 4" xfId="30548" xr:uid="{0261AE14-D4C8-4239-BE74-3FB090A6D417}"/>
    <cellStyle name="Normal 2 3 4 2 3 6 3 5" xfId="45432" xr:uid="{27E48335-2F53-43B6-AF89-04B982C2179D}"/>
    <cellStyle name="Normal 2 3 4 2 3 6 4" xfId="20280" xr:uid="{2C5CF774-C939-4E7F-B568-266FD93CE192}"/>
    <cellStyle name="Normal 2 3 4 2 3 6 4 2" xfId="33972" xr:uid="{00B1C0F9-245B-4A9F-92E6-CC391B6784C3}"/>
    <cellStyle name="Normal 2 3 4 2 3 6 4 3" xfId="48856" xr:uid="{FB83EC3B-85BE-40D5-8ADC-ED43A198164A}"/>
    <cellStyle name="Normal 2 3 4 2 3 6 5" xfId="13436" xr:uid="{795BFC21-96E1-4FE1-A374-B4C04371ABC7}"/>
    <cellStyle name="Normal 2 3 4 2 3 6 6" xfId="27126" xr:uid="{F5D19961-651A-4345-B256-D24F404C2D30}"/>
    <cellStyle name="Normal 2 3 4 2 3 6 7" xfId="42010" xr:uid="{38DF363F-E181-405E-AC86-C923B0C103E4}"/>
    <cellStyle name="Normal 2 3 4 2 3 7" xfId="8288" xr:uid="{3618D245-D922-446C-84C3-91805FC814BC}"/>
    <cellStyle name="Normal 2 3 4 2 3 7 2" xfId="11710" xr:uid="{59C010A4-9FCA-47CB-B7C0-3D7BF44242E2}"/>
    <cellStyle name="Normal 2 3 4 2 3 7 2 2" xfId="25400" xr:uid="{1AF08E5C-2421-42B7-A775-0049AD8C283B}"/>
    <cellStyle name="Normal 2 3 4 2 3 7 2 2 2" xfId="39092" xr:uid="{DE7821DE-3030-48CA-8CD7-E4821D7CDD16}"/>
    <cellStyle name="Normal 2 3 4 2 3 7 2 2 3" xfId="53976" xr:uid="{7670AAC4-6B24-4FD5-97DF-695284FD5780}"/>
    <cellStyle name="Normal 2 3 4 2 3 7 2 3" xfId="18556" xr:uid="{283FF4CF-6FE4-47AB-B756-F185672088B2}"/>
    <cellStyle name="Normal 2 3 4 2 3 7 2 4" xfId="32246" xr:uid="{EDA8B925-F521-4D35-B37F-F26FB418D678}"/>
    <cellStyle name="Normal 2 3 4 2 3 7 2 5" xfId="47130" xr:uid="{56BC6B8E-1D52-482B-A6D0-3F9E630BCF2C}"/>
    <cellStyle name="Normal 2 3 4 2 3 7 3" xfId="21978" xr:uid="{5DC91A41-2118-4548-91E0-FCBA96EE9664}"/>
    <cellStyle name="Normal 2 3 4 2 3 7 3 2" xfId="35670" xr:uid="{A7AA6B70-2352-4BF7-802A-A1B1DDA704C8}"/>
    <cellStyle name="Normal 2 3 4 2 3 7 3 3" xfId="50554" xr:uid="{04D54633-C5CB-46E5-A4D4-DE9DB964E0DA}"/>
    <cellStyle name="Normal 2 3 4 2 3 7 4" xfId="15134" xr:uid="{EDC8B399-E76A-4052-9E39-D7F452B325BB}"/>
    <cellStyle name="Normal 2 3 4 2 3 7 5" xfId="28824" xr:uid="{437F7F25-BA00-4D10-9F56-4D49EDCA41DE}"/>
    <cellStyle name="Normal 2 3 4 2 3 7 6" xfId="43708" xr:uid="{B2540566-727D-49FB-BEED-D894A1427AD0}"/>
    <cellStyle name="Normal 2 3 4 2 3 8" xfId="9998" xr:uid="{961AB739-2639-4810-895F-1C70785A52CD}"/>
    <cellStyle name="Normal 2 3 4 2 3 8 2" xfId="23688" xr:uid="{34441BB7-1286-49C1-9761-1C0F599A8EFA}"/>
    <cellStyle name="Normal 2 3 4 2 3 8 2 2" xfId="37380" xr:uid="{899514E8-8D87-4A98-AA82-711DCAFAF04C}"/>
    <cellStyle name="Normal 2 3 4 2 3 8 2 3" xfId="52264" xr:uid="{7786DAE6-3B03-45C4-BF4D-3E1DFB79198F}"/>
    <cellStyle name="Normal 2 3 4 2 3 8 3" xfId="16844" xr:uid="{4B709D4D-F00D-4029-A67D-C91FEBFB7178}"/>
    <cellStyle name="Normal 2 3 4 2 3 8 4" xfId="30534" xr:uid="{E9E4968C-8265-4095-8CF3-CEC2BDD1B238}"/>
    <cellStyle name="Normal 2 3 4 2 3 8 5" xfId="45418" xr:uid="{F72B4A3A-1D6A-4C79-8CA0-102E15BB7B23}"/>
    <cellStyle name="Normal 2 3 4 2 3 9" xfId="20266" xr:uid="{DB21AC00-068E-4CB0-B2CB-2C019530D937}"/>
    <cellStyle name="Normal 2 3 4 2 3 9 2" xfId="33958" xr:uid="{2FD57B22-BB7B-402F-AEB8-DF6BB874EBCE}"/>
    <cellStyle name="Normal 2 3 4 2 3 9 3" xfId="48842" xr:uid="{FC90CB10-FEC8-4F83-A32C-E62E0CE6EAB0}"/>
    <cellStyle name="Normal 2 3 4 2 4" xfId="6590" xr:uid="{C7DB273F-B7DB-4AEF-BB56-DBF6E90EEBE0}"/>
    <cellStyle name="Normal 2 3 4 2 4 10" xfId="13437" xr:uid="{7DD4C99B-730A-41ED-9A30-A5AFE76D63DB}"/>
    <cellStyle name="Normal 2 3 4 2 4 11" xfId="27127" xr:uid="{C8A49785-9114-457E-98B4-E0F762C6EA08}"/>
    <cellStyle name="Normal 2 3 4 2 4 12" xfId="42011" xr:uid="{7119A119-9FBB-4469-9179-18EF3CDDE372}"/>
    <cellStyle name="Normal 2 3 4 2 4 2" xfId="6591" xr:uid="{C691A0D1-C7DE-4E20-8E03-F43B05C67C74}"/>
    <cellStyle name="Normal 2 3 4 2 4 2 10" xfId="42012" xr:uid="{BB9B6D5E-0B6A-4CC3-A337-D2A9212EAE63}"/>
    <cellStyle name="Normal 2 3 4 2 4 2 2" xfId="6592" xr:uid="{6C5A4D11-8E88-48F5-A9D8-C5EE2A4CA184}"/>
    <cellStyle name="Normal 2 3 4 2 4 2 2 2" xfId="6593" xr:uid="{F6B28A2A-BF0D-4689-B756-7C384733FB56}"/>
    <cellStyle name="Normal 2 3 4 2 4 2 2 2 2" xfId="8306" xr:uid="{CEDFB707-55A2-4419-AAED-5ED8D635A3F1}"/>
    <cellStyle name="Normal 2 3 4 2 4 2 2 2 2 2" xfId="11728" xr:uid="{DB0489F5-8CFC-4087-B848-5DA32CD044F7}"/>
    <cellStyle name="Normal 2 3 4 2 4 2 2 2 2 2 2" xfId="25418" xr:uid="{03A19A5F-ED34-4BB0-9699-0E4863B2BE7C}"/>
    <cellStyle name="Normal 2 3 4 2 4 2 2 2 2 2 2 2" xfId="39110" xr:uid="{AC97D4EB-8D6D-4F01-95DF-C2FEC40694A8}"/>
    <cellStyle name="Normal 2 3 4 2 4 2 2 2 2 2 2 3" xfId="53994" xr:uid="{08FF8445-4626-45CD-8133-A4EDC3D5BDE9}"/>
    <cellStyle name="Normal 2 3 4 2 4 2 2 2 2 2 3" xfId="18574" xr:uid="{69F2858A-8543-42D4-B46B-4F2C1D50E296}"/>
    <cellStyle name="Normal 2 3 4 2 4 2 2 2 2 2 4" xfId="32264" xr:uid="{32D07F1F-D17B-4CD6-A06A-553B4E25B932}"/>
    <cellStyle name="Normal 2 3 4 2 4 2 2 2 2 2 5" xfId="47148" xr:uid="{51D4B48A-CF4D-474B-8BC0-DE1A43F3A5FC}"/>
    <cellStyle name="Normal 2 3 4 2 4 2 2 2 2 3" xfId="21996" xr:uid="{FF004F9E-3189-41A3-AB18-A4055FB07891}"/>
    <cellStyle name="Normal 2 3 4 2 4 2 2 2 2 3 2" xfId="35688" xr:uid="{24B662F4-3A94-46BB-9683-F7D30401204E}"/>
    <cellStyle name="Normal 2 3 4 2 4 2 2 2 2 3 3" xfId="50572" xr:uid="{80DDE963-DD2E-42BD-86F5-F89A9F1D2DD0}"/>
    <cellStyle name="Normal 2 3 4 2 4 2 2 2 2 4" xfId="15152" xr:uid="{52AA5693-D88C-4030-BAE6-19551F9EEFDB}"/>
    <cellStyle name="Normal 2 3 4 2 4 2 2 2 2 5" xfId="28842" xr:uid="{451374A6-1860-4CBC-9B31-557B58BB6520}"/>
    <cellStyle name="Normal 2 3 4 2 4 2 2 2 2 6" xfId="43726" xr:uid="{DDA905B1-059E-40D1-B538-C1882643F329}"/>
    <cellStyle name="Normal 2 3 4 2 4 2 2 2 3" xfId="10016" xr:uid="{5D50F863-93AB-4E1C-A656-607B4BCF74BD}"/>
    <cellStyle name="Normal 2 3 4 2 4 2 2 2 3 2" xfId="23706" xr:uid="{DB702D97-9007-4C7D-8DFD-5BC308B5E047}"/>
    <cellStyle name="Normal 2 3 4 2 4 2 2 2 3 2 2" xfId="37398" xr:uid="{28272475-E5FB-42EF-AA17-9AA83A470BE1}"/>
    <cellStyle name="Normal 2 3 4 2 4 2 2 2 3 2 3" xfId="52282" xr:uid="{DFDDA746-55CB-47E0-9ED4-A6549330995F}"/>
    <cellStyle name="Normal 2 3 4 2 4 2 2 2 3 3" xfId="16862" xr:uid="{2E173955-41C5-4091-BAC6-A79888B44FEC}"/>
    <cellStyle name="Normal 2 3 4 2 4 2 2 2 3 4" xfId="30552" xr:uid="{3A405EE8-3426-44F0-A2AB-6AA1D1AF45B2}"/>
    <cellStyle name="Normal 2 3 4 2 4 2 2 2 3 5" xfId="45436" xr:uid="{61C79738-F782-41B5-8D8C-4B4A6ABCD384}"/>
    <cellStyle name="Normal 2 3 4 2 4 2 2 2 4" xfId="20284" xr:uid="{71B91A9C-AD00-4CF8-BCB4-7C9F96AB7E47}"/>
    <cellStyle name="Normal 2 3 4 2 4 2 2 2 4 2" xfId="33976" xr:uid="{0C825E63-39E4-435F-9614-BB62BDD7A4E6}"/>
    <cellStyle name="Normal 2 3 4 2 4 2 2 2 4 3" xfId="48860" xr:uid="{C7A8C2F8-956B-45AA-BF8D-0909D7CF6E49}"/>
    <cellStyle name="Normal 2 3 4 2 4 2 2 2 5" xfId="13440" xr:uid="{0CDB703D-B2ED-47B6-96C3-8C3ED19D778E}"/>
    <cellStyle name="Normal 2 3 4 2 4 2 2 2 6" xfId="27130" xr:uid="{2B35C66F-191E-41A4-9A19-75279F3BF9F1}"/>
    <cellStyle name="Normal 2 3 4 2 4 2 2 2 7" xfId="42014" xr:uid="{430610A3-DE45-4E17-9523-3EC3DB0DB300}"/>
    <cellStyle name="Normal 2 3 4 2 4 2 2 3" xfId="8305" xr:uid="{54402921-4D57-4E14-8E59-6F049D366684}"/>
    <cellStyle name="Normal 2 3 4 2 4 2 2 3 2" xfId="11727" xr:uid="{9D19247A-00A6-469F-BAE1-5C78B22778B0}"/>
    <cellStyle name="Normal 2 3 4 2 4 2 2 3 2 2" xfId="25417" xr:uid="{BB685606-7238-4EBF-B9F9-512397A50ED8}"/>
    <cellStyle name="Normal 2 3 4 2 4 2 2 3 2 2 2" xfId="39109" xr:uid="{F90295F6-BBE3-4F41-9E75-1C257E209D17}"/>
    <cellStyle name="Normal 2 3 4 2 4 2 2 3 2 2 3" xfId="53993" xr:uid="{9F29E60A-B84D-4A1D-8A6C-8E209BA15981}"/>
    <cellStyle name="Normal 2 3 4 2 4 2 2 3 2 3" xfId="18573" xr:uid="{15A65A69-579C-4BAC-A08E-73A7307671B3}"/>
    <cellStyle name="Normal 2 3 4 2 4 2 2 3 2 4" xfId="32263" xr:uid="{1A53C366-92B6-4356-AD5E-CE74C7EDDA67}"/>
    <cellStyle name="Normal 2 3 4 2 4 2 2 3 2 5" xfId="47147" xr:uid="{3AAB8537-7387-4B53-B4E9-F82EDF53F704}"/>
    <cellStyle name="Normal 2 3 4 2 4 2 2 3 3" xfId="21995" xr:uid="{5ECCDCBF-F3A0-4A5E-B2B1-08DE03A77631}"/>
    <cellStyle name="Normal 2 3 4 2 4 2 2 3 3 2" xfId="35687" xr:uid="{C59F6847-BA93-42CB-8F45-BC6CABE56ED6}"/>
    <cellStyle name="Normal 2 3 4 2 4 2 2 3 3 3" xfId="50571" xr:uid="{C4AC7BB8-2B69-4F8D-B55A-9689C4D5CE4A}"/>
    <cellStyle name="Normal 2 3 4 2 4 2 2 3 4" xfId="15151" xr:uid="{F8823DEF-1E71-4E01-B39F-4DB685B5E22C}"/>
    <cellStyle name="Normal 2 3 4 2 4 2 2 3 5" xfId="28841" xr:uid="{67A804E7-CA8B-4641-AF08-B24352FD52CA}"/>
    <cellStyle name="Normal 2 3 4 2 4 2 2 3 6" xfId="43725" xr:uid="{7510E089-FB57-4216-AFE3-B1D13AEAF723}"/>
    <cellStyle name="Normal 2 3 4 2 4 2 2 4" xfId="10015" xr:uid="{26C0AE5D-DCFD-4CD6-A343-430582694924}"/>
    <cellStyle name="Normal 2 3 4 2 4 2 2 4 2" xfId="23705" xr:uid="{BBA2D29D-F493-41D4-8D73-C3A1CBECDCBE}"/>
    <cellStyle name="Normal 2 3 4 2 4 2 2 4 2 2" xfId="37397" xr:uid="{5C5D9AEC-2362-4FD7-AF9B-F05DA701941E}"/>
    <cellStyle name="Normal 2 3 4 2 4 2 2 4 2 3" xfId="52281" xr:uid="{3D26542E-BACE-4A1E-B9D2-6133332893BE}"/>
    <cellStyle name="Normal 2 3 4 2 4 2 2 4 3" xfId="16861" xr:uid="{FBCE2AF1-FF62-4F85-90A5-9AB818311A0C}"/>
    <cellStyle name="Normal 2 3 4 2 4 2 2 4 4" xfId="30551" xr:uid="{5292B003-C842-45E2-85D9-E8FA64F4DF5C}"/>
    <cellStyle name="Normal 2 3 4 2 4 2 2 4 5" xfId="45435" xr:uid="{AB54C22B-2A04-4949-A0DC-642FC01C9247}"/>
    <cellStyle name="Normal 2 3 4 2 4 2 2 5" xfId="20283" xr:uid="{42F43A10-6DC3-4167-9A2C-1896C0B72769}"/>
    <cellStyle name="Normal 2 3 4 2 4 2 2 5 2" xfId="33975" xr:uid="{13ADCB11-7935-4360-9A4B-61E54DDE6912}"/>
    <cellStyle name="Normal 2 3 4 2 4 2 2 5 3" xfId="48859" xr:uid="{2F04592B-51F9-4DDF-8B6B-744DBD5B57E3}"/>
    <cellStyle name="Normal 2 3 4 2 4 2 2 6" xfId="13439" xr:uid="{C50779B3-A253-4B18-B7F3-C31FF6263405}"/>
    <cellStyle name="Normal 2 3 4 2 4 2 2 7" xfId="27129" xr:uid="{D6BDA85E-2D43-470A-B9F1-B032A36403EA}"/>
    <cellStyle name="Normal 2 3 4 2 4 2 2 8" xfId="42013" xr:uid="{4E3C2352-B1D1-4485-AECA-99758D4AB552}"/>
    <cellStyle name="Normal 2 3 4 2 4 2 3" xfId="6594" xr:uid="{285DE744-190F-47E6-8E37-F471A335F5EE}"/>
    <cellStyle name="Normal 2 3 4 2 4 2 3 2" xfId="8307" xr:uid="{DFD1811A-ACA9-4953-838F-9306C3E9370A}"/>
    <cellStyle name="Normal 2 3 4 2 4 2 3 2 2" xfId="11729" xr:uid="{CF0F6BCD-7DAD-4ECE-BAB0-19E3B3CDFC13}"/>
    <cellStyle name="Normal 2 3 4 2 4 2 3 2 2 2" xfId="25419" xr:uid="{FD6BA724-44D6-46EA-8882-008F1D77D2FC}"/>
    <cellStyle name="Normal 2 3 4 2 4 2 3 2 2 2 2" xfId="39111" xr:uid="{3C6943DD-F4BD-433C-968A-E6FFA0157AEF}"/>
    <cellStyle name="Normal 2 3 4 2 4 2 3 2 2 2 3" xfId="53995" xr:uid="{2EB12A7A-1A0E-4A3F-A598-017C21F06D53}"/>
    <cellStyle name="Normal 2 3 4 2 4 2 3 2 2 3" xfId="18575" xr:uid="{65804639-A974-48E3-9863-E091C55653DC}"/>
    <cellStyle name="Normal 2 3 4 2 4 2 3 2 2 4" xfId="32265" xr:uid="{831DE7E5-8396-41AF-A24F-4A2B64EA9D63}"/>
    <cellStyle name="Normal 2 3 4 2 4 2 3 2 2 5" xfId="47149" xr:uid="{5188CD01-5A9B-4649-9B63-E81ED23A2F68}"/>
    <cellStyle name="Normal 2 3 4 2 4 2 3 2 3" xfId="21997" xr:uid="{1F3DF998-4434-400B-A0F7-185F49AB71C8}"/>
    <cellStyle name="Normal 2 3 4 2 4 2 3 2 3 2" xfId="35689" xr:uid="{2E273FBE-7F84-4AF3-BB3F-966D08BBEE46}"/>
    <cellStyle name="Normal 2 3 4 2 4 2 3 2 3 3" xfId="50573" xr:uid="{DC5A00D9-6C46-4F3B-9CE0-AEC4F52DE1D0}"/>
    <cellStyle name="Normal 2 3 4 2 4 2 3 2 4" xfId="15153" xr:uid="{783D677B-4794-46BD-8E30-AC2FE8E90C9D}"/>
    <cellStyle name="Normal 2 3 4 2 4 2 3 2 5" xfId="28843" xr:uid="{27F41290-732E-4334-9A87-9D195DB64264}"/>
    <cellStyle name="Normal 2 3 4 2 4 2 3 2 6" xfId="43727" xr:uid="{F2A4DD81-7026-4E85-A59B-19D6167ACD4D}"/>
    <cellStyle name="Normal 2 3 4 2 4 2 3 3" xfId="10017" xr:uid="{32E337BB-C0D0-4977-8287-C6284A820FE7}"/>
    <cellStyle name="Normal 2 3 4 2 4 2 3 3 2" xfId="23707" xr:uid="{58FDD40D-A991-44AA-83AB-BBB8D6A66B12}"/>
    <cellStyle name="Normal 2 3 4 2 4 2 3 3 2 2" xfId="37399" xr:uid="{F5A798F1-BE31-4438-BF0C-7DBB63DF098B}"/>
    <cellStyle name="Normal 2 3 4 2 4 2 3 3 2 3" xfId="52283" xr:uid="{D091AE11-CEA0-4A10-8EF2-D705BD66C18B}"/>
    <cellStyle name="Normal 2 3 4 2 4 2 3 3 3" xfId="16863" xr:uid="{6C2065B9-4CDB-4035-BD46-C2F190B8193F}"/>
    <cellStyle name="Normal 2 3 4 2 4 2 3 3 4" xfId="30553" xr:uid="{B07E4088-2EEF-440C-AF9B-6E1EDEAD7E23}"/>
    <cellStyle name="Normal 2 3 4 2 4 2 3 3 5" xfId="45437" xr:uid="{B77D38C2-D739-4ACB-96C5-B4F7D26249DE}"/>
    <cellStyle name="Normal 2 3 4 2 4 2 3 4" xfId="20285" xr:uid="{E991016F-F6B0-4841-ACFD-8788F8763BF8}"/>
    <cellStyle name="Normal 2 3 4 2 4 2 3 4 2" xfId="33977" xr:uid="{5E07848C-14E0-4168-AB61-1B2F73BEB19E}"/>
    <cellStyle name="Normal 2 3 4 2 4 2 3 4 3" xfId="48861" xr:uid="{B44D4161-1A0E-4B13-9FD0-F045AC078E71}"/>
    <cellStyle name="Normal 2 3 4 2 4 2 3 5" xfId="13441" xr:uid="{DD357887-EFD2-4797-BB84-9281EC32E961}"/>
    <cellStyle name="Normal 2 3 4 2 4 2 3 6" xfId="27131" xr:uid="{01ACFF11-EF2B-4FD6-BC84-1917233FECE9}"/>
    <cellStyle name="Normal 2 3 4 2 4 2 3 7" xfId="42015" xr:uid="{4268AE2D-ACAD-49FE-8B70-F41634CAC902}"/>
    <cellStyle name="Normal 2 3 4 2 4 2 4" xfId="6595" xr:uid="{55E34B8E-3173-4CEF-AE06-B035AC2C4E07}"/>
    <cellStyle name="Normal 2 3 4 2 4 2 4 2" xfId="8308" xr:uid="{3A734365-0E48-49F4-8EDB-94196412A239}"/>
    <cellStyle name="Normal 2 3 4 2 4 2 4 2 2" xfId="11730" xr:uid="{7A0A86FB-A84E-4BD7-902A-78CA231DD83A}"/>
    <cellStyle name="Normal 2 3 4 2 4 2 4 2 2 2" xfId="25420" xr:uid="{0A9BE489-6577-4ACC-B299-CDA6E2F1413D}"/>
    <cellStyle name="Normal 2 3 4 2 4 2 4 2 2 2 2" xfId="39112" xr:uid="{17D02499-C531-420A-BB7C-3AF9ED17610F}"/>
    <cellStyle name="Normal 2 3 4 2 4 2 4 2 2 2 3" xfId="53996" xr:uid="{2DF86445-B71E-4B12-A899-9986A24CDE14}"/>
    <cellStyle name="Normal 2 3 4 2 4 2 4 2 2 3" xfId="18576" xr:uid="{B0DCC405-9409-4CEE-861F-B0503E5B08A7}"/>
    <cellStyle name="Normal 2 3 4 2 4 2 4 2 2 4" xfId="32266" xr:uid="{515525F0-9E93-41D7-A749-96556421077D}"/>
    <cellStyle name="Normal 2 3 4 2 4 2 4 2 2 5" xfId="47150" xr:uid="{B9730377-0F16-4F9E-9FEF-9ED75690CECE}"/>
    <cellStyle name="Normal 2 3 4 2 4 2 4 2 3" xfId="21998" xr:uid="{CDA73C36-D59F-4D96-9BD3-4732E360EF2C}"/>
    <cellStyle name="Normal 2 3 4 2 4 2 4 2 3 2" xfId="35690" xr:uid="{3B60BA92-B87C-41E0-B455-BD1738B1E9E4}"/>
    <cellStyle name="Normal 2 3 4 2 4 2 4 2 3 3" xfId="50574" xr:uid="{1AA28393-9EF5-41F8-BA59-0E019BE21DFC}"/>
    <cellStyle name="Normal 2 3 4 2 4 2 4 2 4" xfId="15154" xr:uid="{0E90BDFF-0F67-498D-8909-512C3D91F9E7}"/>
    <cellStyle name="Normal 2 3 4 2 4 2 4 2 5" xfId="28844" xr:uid="{686962F4-2C64-47BB-9D7E-65A34DAE052F}"/>
    <cellStyle name="Normal 2 3 4 2 4 2 4 2 6" xfId="43728" xr:uid="{9FBB9486-8E0B-421B-8960-F4D8C6F6FF17}"/>
    <cellStyle name="Normal 2 3 4 2 4 2 4 3" xfId="10018" xr:uid="{7A2FFD79-D4A4-4AF1-9A44-455D677E273B}"/>
    <cellStyle name="Normal 2 3 4 2 4 2 4 3 2" xfId="23708" xr:uid="{E483A7A1-08B2-4822-AEBB-B5578456A18D}"/>
    <cellStyle name="Normal 2 3 4 2 4 2 4 3 2 2" xfId="37400" xr:uid="{076C82D9-03B3-4DBB-9B05-2F7168468530}"/>
    <cellStyle name="Normal 2 3 4 2 4 2 4 3 2 3" xfId="52284" xr:uid="{C4CFC25A-6297-4D3E-A5E3-ECABB05C6147}"/>
    <cellStyle name="Normal 2 3 4 2 4 2 4 3 3" xfId="16864" xr:uid="{ADBD19FF-2160-402E-8653-D418D138607D}"/>
    <cellStyle name="Normal 2 3 4 2 4 2 4 3 4" xfId="30554" xr:uid="{73908C1C-D656-4C43-A198-E3E0E2AC35F0}"/>
    <cellStyle name="Normal 2 3 4 2 4 2 4 3 5" xfId="45438" xr:uid="{D7E0406D-CE1E-4B0D-B648-088E61B53BC4}"/>
    <cellStyle name="Normal 2 3 4 2 4 2 4 4" xfId="20286" xr:uid="{FBBECCC5-48C6-4CF2-813C-2B62ADAE3FDB}"/>
    <cellStyle name="Normal 2 3 4 2 4 2 4 4 2" xfId="33978" xr:uid="{6FE197F1-D578-4B3A-8DC3-A11B7ECED470}"/>
    <cellStyle name="Normal 2 3 4 2 4 2 4 4 3" xfId="48862" xr:uid="{E7F233F1-A8DC-4E64-83C4-37743BF85A14}"/>
    <cellStyle name="Normal 2 3 4 2 4 2 4 5" xfId="13442" xr:uid="{7FA80627-72D5-430A-94D7-E4872B49D802}"/>
    <cellStyle name="Normal 2 3 4 2 4 2 4 6" xfId="27132" xr:uid="{17A0A2CC-CB70-41C4-8E45-F51EFE05560B}"/>
    <cellStyle name="Normal 2 3 4 2 4 2 4 7" xfId="42016" xr:uid="{9763633D-2019-49B4-965D-0C62E1441242}"/>
    <cellStyle name="Normal 2 3 4 2 4 2 5" xfId="8304" xr:uid="{383C2EA0-9CC7-4336-9E63-52056A2767C8}"/>
    <cellStyle name="Normal 2 3 4 2 4 2 5 2" xfId="11726" xr:uid="{00B93D6F-86E4-43AF-8058-CE83AECDF979}"/>
    <cellStyle name="Normal 2 3 4 2 4 2 5 2 2" xfId="25416" xr:uid="{118EAC20-229F-46BE-AFA8-2E1B2CFF8088}"/>
    <cellStyle name="Normal 2 3 4 2 4 2 5 2 2 2" xfId="39108" xr:uid="{AF15DF9A-2A2F-4E0B-8B60-7EADB3DB1196}"/>
    <cellStyle name="Normal 2 3 4 2 4 2 5 2 2 3" xfId="53992" xr:uid="{84FAB5F0-A4AE-4EB9-86DA-377CC70CDA38}"/>
    <cellStyle name="Normal 2 3 4 2 4 2 5 2 3" xfId="18572" xr:uid="{540B538B-30CB-4FC5-86F3-1C905527C312}"/>
    <cellStyle name="Normal 2 3 4 2 4 2 5 2 4" xfId="32262" xr:uid="{0BD49D76-202E-47D6-B4F8-8E9BC32A32F6}"/>
    <cellStyle name="Normal 2 3 4 2 4 2 5 2 5" xfId="47146" xr:uid="{805455D4-26CB-479F-AF18-381AB0FADEDA}"/>
    <cellStyle name="Normal 2 3 4 2 4 2 5 3" xfId="21994" xr:uid="{E250835F-7EE2-41F8-8B33-AC2BE893DC2E}"/>
    <cellStyle name="Normal 2 3 4 2 4 2 5 3 2" xfId="35686" xr:uid="{96B87A2F-EE14-4CB3-AC6F-A0751B92BBEA}"/>
    <cellStyle name="Normal 2 3 4 2 4 2 5 3 3" xfId="50570" xr:uid="{9A8424A2-4905-4975-A477-48DCB8F69509}"/>
    <cellStyle name="Normal 2 3 4 2 4 2 5 4" xfId="15150" xr:uid="{A109D11B-0E2F-49D1-874D-791471E06567}"/>
    <cellStyle name="Normal 2 3 4 2 4 2 5 5" xfId="28840" xr:uid="{FA76C05D-A59E-4034-95A5-9B04AAE1E468}"/>
    <cellStyle name="Normal 2 3 4 2 4 2 5 6" xfId="43724" xr:uid="{6D84D782-1912-4168-ACB2-8E5584C0063E}"/>
    <cellStyle name="Normal 2 3 4 2 4 2 6" xfId="10014" xr:uid="{AA75345E-B3EE-41D4-8535-EF3F7104CDB7}"/>
    <cellStyle name="Normal 2 3 4 2 4 2 6 2" xfId="23704" xr:uid="{B662D641-CF55-4EBB-915A-E9BD9D8219BE}"/>
    <cellStyle name="Normal 2 3 4 2 4 2 6 2 2" xfId="37396" xr:uid="{F4631522-54A3-4479-99D1-5F3CCF996973}"/>
    <cellStyle name="Normal 2 3 4 2 4 2 6 2 3" xfId="52280" xr:uid="{405A8BA1-21BF-4333-815E-EBFA3DE966AD}"/>
    <cellStyle name="Normal 2 3 4 2 4 2 6 3" xfId="16860" xr:uid="{09B56F39-F48C-4F0D-8664-7159627E4E7C}"/>
    <cellStyle name="Normal 2 3 4 2 4 2 6 4" xfId="30550" xr:uid="{17620836-83DD-480C-804F-B6B116F1E64B}"/>
    <cellStyle name="Normal 2 3 4 2 4 2 6 5" xfId="45434" xr:uid="{C18C4EA2-1416-4F46-A6ED-6D10FCC9DBF1}"/>
    <cellStyle name="Normal 2 3 4 2 4 2 7" xfId="20282" xr:uid="{22CA05E9-B18F-4CF9-AFC6-FE6EA5519AC5}"/>
    <cellStyle name="Normal 2 3 4 2 4 2 7 2" xfId="33974" xr:uid="{C5F6C104-5299-46CB-ACB2-855A2FBC4D9A}"/>
    <cellStyle name="Normal 2 3 4 2 4 2 7 3" xfId="48858" xr:uid="{46E6BFC8-4993-41B9-903E-A411A68F4679}"/>
    <cellStyle name="Normal 2 3 4 2 4 2 8" xfId="13438" xr:uid="{8C85AC2E-CB23-4A75-9E86-EC209A9CB854}"/>
    <cellStyle name="Normal 2 3 4 2 4 2 9" xfId="27128" xr:uid="{8315D552-ED72-48AD-BA41-4859084C0567}"/>
    <cellStyle name="Normal 2 3 4 2 4 3" xfId="6596" xr:uid="{9F623DF8-D4C3-4F53-A630-02E1D8AAF78F}"/>
    <cellStyle name="Normal 2 3 4 2 4 3 10" xfId="42017" xr:uid="{9B4FE509-3A5A-457C-B49C-563D12F79AD7}"/>
    <cellStyle name="Normal 2 3 4 2 4 3 2" xfId="6597" xr:uid="{E292A131-EC11-429F-9335-B65CE55306BC}"/>
    <cellStyle name="Normal 2 3 4 2 4 3 2 2" xfId="6598" xr:uid="{F6AF770C-618F-4A9B-BDEE-9E4BDF8314A0}"/>
    <cellStyle name="Normal 2 3 4 2 4 3 2 2 2" xfId="8311" xr:uid="{D729614E-EE0C-4119-A280-BBB5831E9765}"/>
    <cellStyle name="Normal 2 3 4 2 4 3 2 2 2 2" xfId="11733" xr:uid="{79050A11-0FFA-4352-ADC7-44404C7AB711}"/>
    <cellStyle name="Normal 2 3 4 2 4 3 2 2 2 2 2" xfId="25423" xr:uid="{351956B7-3CE1-40BE-A639-35CA3EA9DC81}"/>
    <cellStyle name="Normal 2 3 4 2 4 3 2 2 2 2 2 2" xfId="39115" xr:uid="{BE9E89D1-EA06-4B20-8805-3A159D76091C}"/>
    <cellStyle name="Normal 2 3 4 2 4 3 2 2 2 2 2 3" xfId="53999" xr:uid="{2124D726-EB3A-4E1B-9551-0E9D0BA208FC}"/>
    <cellStyle name="Normal 2 3 4 2 4 3 2 2 2 2 3" xfId="18579" xr:uid="{CDF03132-A290-424A-B705-49D3B3262E40}"/>
    <cellStyle name="Normal 2 3 4 2 4 3 2 2 2 2 4" xfId="32269" xr:uid="{D01B6FF8-FEC6-4FD2-9B57-0BCBF88E719D}"/>
    <cellStyle name="Normal 2 3 4 2 4 3 2 2 2 2 5" xfId="47153" xr:uid="{5DC6474F-0E7D-419F-BE55-24C2A0CBF379}"/>
    <cellStyle name="Normal 2 3 4 2 4 3 2 2 2 3" xfId="22001" xr:uid="{1B86BB72-F63D-414E-82B2-A2F342751059}"/>
    <cellStyle name="Normal 2 3 4 2 4 3 2 2 2 3 2" xfId="35693" xr:uid="{B69D6CBD-0A5C-4DF0-A81C-9A0DC7431D25}"/>
    <cellStyle name="Normal 2 3 4 2 4 3 2 2 2 3 3" xfId="50577" xr:uid="{CE7B6FB9-6B68-412B-A2E1-6556F8704457}"/>
    <cellStyle name="Normal 2 3 4 2 4 3 2 2 2 4" xfId="15157" xr:uid="{0F311964-22FD-4748-8DFB-369D41AA1570}"/>
    <cellStyle name="Normal 2 3 4 2 4 3 2 2 2 5" xfId="28847" xr:uid="{B20B3677-7B41-4C12-BDD0-88D76B432C6E}"/>
    <cellStyle name="Normal 2 3 4 2 4 3 2 2 2 6" xfId="43731" xr:uid="{3A09B159-216A-4728-BB61-E2980A8A08EA}"/>
    <cellStyle name="Normal 2 3 4 2 4 3 2 2 3" xfId="10021" xr:uid="{5F9400A7-4023-4A2D-9C71-4E223EE676B7}"/>
    <cellStyle name="Normal 2 3 4 2 4 3 2 2 3 2" xfId="23711" xr:uid="{596293DF-4DFD-4A87-B0AE-719E1AEF79F5}"/>
    <cellStyle name="Normal 2 3 4 2 4 3 2 2 3 2 2" xfId="37403" xr:uid="{C1A97CB1-676E-4A81-8DD7-1C7B43AA4980}"/>
    <cellStyle name="Normal 2 3 4 2 4 3 2 2 3 2 3" xfId="52287" xr:uid="{6568B999-C18E-455E-931A-7680E35247EE}"/>
    <cellStyle name="Normal 2 3 4 2 4 3 2 2 3 3" xfId="16867" xr:uid="{250119C7-1313-4937-96AA-B135CA5E6510}"/>
    <cellStyle name="Normal 2 3 4 2 4 3 2 2 3 4" xfId="30557" xr:uid="{EE055A1E-9469-4272-9CAD-E9CBE661DC67}"/>
    <cellStyle name="Normal 2 3 4 2 4 3 2 2 3 5" xfId="45441" xr:uid="{93345463-3A35-413D-A1D1-8DCEA8D3390D}"/>
    <cellStyle name="Normal 2 3 4 2 4 3 2 2 4" xfId="20289" xr:uid="{B748AB2D-C3A6-47FD-8F3A-F644853C60E9}"/>
    <cellStyle name="Normal 2 3 4 2 4 3 2 2 4 2" xfId="33981" xr:uid="{61295B04-6E94-4835-8255-09BCB88142BF}"/>
    <cellStyle name="Normal 2 3 4 2 4 3 2 2 4 3" xfId="48865" xr:uid="{12DE0731-1D1C-4EDD-BB99-79A7EA05551E}"/>
    <cellStyle name="Normal 2 3 4 2 4 3 2 2 5" xfId="13445" xr:uid="{3B0EDBC3-264E-4221-A574-74740825EAAD}"/>
    <cellStyle name="Normal 2 3 4 2 4 3 2 2 6" xfId="27135" xr:uid="{A425AA03-67F5-4EC3-86BA-E24D452E954D}"/>
    <cellStyle name="Normal 2 3 4 2 4 3 2 2 7" xfId="42019" xr:uid="{9700891B-6FB7-4AED-883A-B623EDD1C936}"/>
    <cellStyle name="Normal 2 3 4 2 4 3 2 3" xfId="8310" xr:uid="{4F23C137-F8AB-4B9E-9F40-EE217D4F42C2}"/>
    <cellStyle name="Normal 2 3 4 2 4 3 2 3 2" xfId="11732" xr:uid="{10DE464A-984E-4F9A-887B-74C29218CD62}"/>
    <cellStyle name="Normal 2 3 4 2 4 3 2 3 2 2" xfId="25422" xr:uid="{C16D822C-E9F5-439A-A65D-43AF21CB1396}"/>
    <cellStyle name="Normal 2 3 4 2 4 3 2 3 2 2 2" xfId="39114" xr:uid="{9F1C8826-F19E-4344-B72B-312C0586786F}"/>
    <cellStyle name="Normal 2 3 4 2 4 3 2 3 2 2 3" xfId="53998" xr:uid="{FB7C6D44-1994-48D5-82FB-B837CFC026C9}"/>
    <cellStyle name="Normal 2 3 4 2 4 3 2 3 2 3" xfId="18578" xr:uid="{41626310-73F9-414A-B350-6A5887094151}"/>
    <cellStyle name="Normal 2 3 4 2 4 3 2 3 2 4" xfId="32268" xr:uid="{01C4170A-866B-4156-8A1F-7C42EA92DA9A}"/>
    <cellStyle name="Normal 2 3 4 2 4 3 2 3 2 5" xfId="47152" xr:uid="{44D74291-31B7-4DD6-878C-560C288DD99F}"/>
    <cellStyle name="Normal 2 3 4 2 4 3 2 3 3" xfId="22000" xr:uid="{C223E717-5A32-45A3-882A-C124E51F88BE}"/>
    <cellStyle name="Normal 2 3 4 2 4 3 2 3 3 2" xfId="35692" xr:uid="{DC9718AB-04A1-4BC6-A5BF-212857412493}"/>
    <cellStyle name="Normal 2 3 4 2 4 3 2 3 3 3" xfId="50576" xr:uid="{31DE877B-D69A-4F61-8D4B-3FE1773C2B4C}"/>
    <cellStyle name="Normal 2 3 4 2 4 3 2 3 4" xfId="15156" xr:uid="{135EE914-B365-4871-BEF7-FD403E05BAAD}"/>
    <cellStyle name="Normal 2 3 4 2 4 3 2 3 5" xfId="28846" xr:uid="{3AFD2663-8A3C-445F-8A06-BA9FD60E0413}"/>
    <cellStyle name="Normal 2 3 4 2 4 3 2 3 6" xfId="43730" xr:uid="{118905A8-4048-4BF1-8771-A76DE616D343}"/>
    <cellStyle name="Normal 2 3 4 2 4 3 2 4" xfId="10020" xr:uid="{45A198B3-3802-417E-96F2-AE156C2324FE}"/>
    <cellStyle name="Normal 2 3 4 2 4 3 2 4 2" xfId="23710" xr:uid="{0200DC90-0BE5-43A1-8A3D-83796E14C685}"/>
    <cellStyle name="Normal 2 3 4 2 4 3 2 4 2 2" xfId="37402" xr:uid="{9CDE1B58-532B-4378-8DC1-C8C819A63A2B}"/>
    <cellStyle name="Normal 2 3 4 2 4 3 2 4 2 3" xfId="52286" xr:uid="{5FFF87F3-235B-41E8-A9E4-5666BB4DA811}"/>
    <cellStyle name="Normal 2 3 4 2 4 3 2 4 3" xfId="16866" xr:uid="{356F373B-8B3D-4B80-9EE6-EA0AFC686C27}"/>
    <cellStyle name="Normal 2 3 4 2 4 3 2 4 4" xfId="30556" xr:uid="{C779F7CE-21E2-4FCA-8DC7-5203FAF29120}"/>
    <cellStyle name="Normal 2 3 4 2 4 3 2 4 5" xfId="45440" xr:uid="{67347434-4AEB-44A3-B04E-593650B8B169}"/>
    <cellStyle name="Normal 2 3 4 2 4 3 2 5" xfId="20288" xr:uid="{85281CA2-095B-4FC8-B6F2-F3913C53CF6E}"/>
    <cellStyle name="Normal 2 3 4 2 4 3 2 5 2" xfId="33980" xr:uid="{ACDF38B7-5C74-4F69-8124-4BFFFFB0CF26}"/>
    <cellStyle name="Normal 2 3 4 2 4 3 2 5 3" xfId="48864" xr:uid="{EF261DBA-9C1C-4EFC-B8BB-4C20B076A6D0}"/>
    <cellStyle name="Normal 2 3 4 2 4 3 2 6" xfId="13444" xr:uid="{1E69147A-939F-4537-ACBA-2C609B48EF2B}"/>
    <cellStyle name="Normal 2 3 4 2 4 3 2 7" xfId="27134" xr:uid="{FE00FC6F-0332-4B5A-A56B-DC1B86E8DCF8}"/>
    <cellStyle name="Normal 2 3 4 2 4 3 2 8" xfId="42018" xr:uid="{B95EA133-A1B8-4D1E-9A7A-C7D734B56383}"/>
    <cellStyle name="Normal 2 3 4 2 4 3 3" xfId="6599" xr:uid="{85328314-F48B-4A39-887A-D01881DEE57E}"/>
    <cellStyle name="Normal 2 3 4 2 4 3 3 2" xfId="8312" xr:uid="{CBFE1495-32D1-4777-B7F8-BB50B211402D}"/>
    <cellStyle name="Normal 2 3 4 2 4 3 3 2 2" xfId="11734" xr:uid="{BE8DDB30-8250-479F-9A3A-83E2DA6B591E}"/>
    <cellStyle name="Normal 2 3 4 2 4 3 3 2 2 2" xfId="25424" xr:uid="{47A1756E-370D-4692-A47A-B41E49AC382D}"/>
    <cellStyle name="Normal 2 3 4 2 4 3 3 2 2 2 2" xfId="39116" xr:uid="{0FD25E72-3D87-47AD-8C59-D974703214D4}"/>
    <cellStyle name="Normal 2 3 4 2 4 3 3 2 2 2 3" xfId="54000" xr:uid="{5EDD2E25-0539-40E8-9195-FA60254ECFD7}"/>
    <cellStyle name="Normal 2 3 4 2 4 3 3 2 2 3" xfId="18580" xr:uid="{D78FC309-5A85-4029-B3D1-970C222243AE}"/>
    <cellStyle name="Normal 2 3 4 2 4 3 3 2 2 4" xfId="32270" xr:uid="{95465C46-0305-4FC6-83D7-3B43BED9C637}"/>
    <cellStyle name="Normal 2 3 4 2 4 3 3 2 2 5" xfId="47154" xr:uid="{BB224B87-87FA-4C47-89C7-F7F4212AEF65}"/>
    <cellStyle name="Normal 2 3 4 2 4 3 3 2 3" xfId="22002" xr:uid="{7E7D66FD-5CE8-4429-B8F0-1906489EEDD4}"/>
    <cellStyle name="Normal 2 3 4 2 4 3 3 2 3 2" xfId="35694" xr:uid="{08009320-A546-4935-AA75-9B622B4FC2D4}"/>
    <cellStyle name="Normal 2 3 4 2 4 3 3 2 3 3" xfId="50578" xr:uid="{2868FEE8-8F1F-4C93-B852-0668D0D781F5}"/>
    <cellStyle name="Normal 2 3 4 2 4 3 3 2 4" xfId="15158" xr:uid="{1377C765-48A0-42AE-8F2A-56711AD0BDD8}"/>
    <cellStyle name="Normal 2 3 4 2 4 3 3 2 5" xfId="28848" xr:uid="{47DCB0C1-4EAB-4FA3-9A22-17304549FBBE}"/>
    <cellStyle name="Normal 2 3 4 2 4 3 3 2 6" xfId="43732" xr:uid="{EFD4AD82-8010-43AA-B900-8BFC864EB392}"/>
    <cellStyle name="Normal 2 3 4 2 4 3 3 3" xfId="10022" xr:uid="{2E61CEAE-F905-4BB0-B06D-81947DCFB10C}"/>
    <cellStyle name="Normal 2 3 4 2 4 3 3 3 2" xfId="23712" xr:uid="{C11E3280-1108-4B17-8128-6194B7A16174}"/>
    <cellStyle name="Normal 2 3 4 2 4 3 3 3 2 2" xfId="37404" xr:uid="{70236BA4-12D9-48AC-9B89-7745232AE47D}"/>
    <cellStyle name="Normal 2 3 4 2 4 3 3 3 2 3" xfId="52288" xr:uid="{10733155-39D1-455E-B455-AA7A1EE4B2B6}"/>
    <cellStyle name="Normal 2 3 4 2 4 3 3 3 3" xfId="16868" xr:uid="{8F3B0989-E570-47CA-887D-D17E024E7699}"/>
    <cellStyle name="Normal 2 3 4 2 4 3 3 3 4" xfId="30558" xr:uid="{81BD1D9D-462E-4BC4-B0AF-0AEC36CA31E9}"/>
    <cellStyle name="Normal 2 3 4 2 4 3 3 3 5" xfId="45442" xr:uid="{903A603E-C3FC-4BE2-9539-830654FB7479}"/>
    <cellStyle name="Normal 2 3 4 2 4 3 3 4" xfId="20290" xr:uid="{6CBB783E-AAD6-4696-8B5A-029F6A12AE98}"/>
    <cellStyle name="Normal 2 3 4 2 4 3 3 4 2" xfId="33982" xr:uid="{87836CB2-609E-45F7-AA04-271C64CC6ECE}"/>
    <cellStyle name="Normal 2 3 4 2 4 3 3 4 3" xfId="48866" xr:uid="{94F70702-78CE-4420-A637-756677CE99C4}"/>
    <cellStyle name="Normal 2 3 4 2 4 3 3 5" xfId="13446" xr:uid="{76045C78-ECC0-46E1-AE01-CB031FD45489}"/>
    <cellStyle name="Normal 2 3 4 2 4 3 3 6" xfId="27136" xr:uid="{FB11CFB8-5DB6-4A6B-B46E-50D7579833F1}"/>
    <cellStyle name="Normal 2 3 4 2 4 3 3 7" xfId="42020" xr:uid="{C49B7F08-0764-452A-BC2A-FA3853A822B1}"/>
    <cellStyle name="Normal 2 3 4 2 4 3 4" xfId="6600" xr:uid="{B9903ECF-209D-439F-8801-1C25C3E4CB71}"/>
    <cellStyle name="Normal 2 3 4 2 4 3 4 2" xfId="8313" xr:uid="{74071B50-936E-4AD5-BBCE-4C0554950FDC}"/>
    <cellStyle name="Normal 2 3 4 2 4 3 4 2 2" xfId="11735" xr:uid="{E5A8F7EB-985E-493F-9CA2-39948E499E42}"/>
    <cellStyle name="Normal 2 3 4 2 4 3 4 2 2 2" xfId="25425" xr:uid="{9803D73B-4CDE-4183-836C-33DD51BEF21D}"/>
    <cellStyle name="Normal 2 3 4 2 4 3 4 2 2 2 2" xfId="39117" xr:uid="{7CF50DBD-D931-4F46-80E9-77EA5B422F7D}"/>
    <cellStyle name="Normal 2 3 4 2 4 3 4 2 2 2 3" xfId="54001" xr:uid="{94C7BAFF-82D0-40F6-A6CF-F0905E6B90D6}"/>
    <cellStyle name="Normal 2 3 4 2 4 3 4 2 2 3" xfId="18581" xr:uid="{F21DCA10-9C98-45A0-B0F2-480BD3960D78}"/>
    <cellStyle name="Normal 2 3 4 2 4 3 4 2 2 4" xfId="32271" xr:uid="{EA008AAA-C503-44BB-9A49-8C7CAF7E7A6E}"/>
    <cellStyle name="Normal 2 3 4 2 4 3 4 2 2 5" xfId="47155" xr:uid="{92EE861B-C653-4867-B4ED-F63D2462B45D}"/>
    <cellStyle name="Normal 2 3 4 2 4 3 4 2 3" xfId="22003" xr:uid="{C8371F7D-888B-4DE3-BDA5-4E0FD4AC5693}"/>
    <cellStyle name="Normal 2 3 4 2 4 3 4 2 3 2" xfId="35695" xr:uid="{634DA28E-1F4E-415F-BA35-684631B22C92}"/>
    <cellStyle name="Normal 2 3 4 2 4 3 4 2 3 3" xfId="50579" xr:uid="{49ABE9D5-E250-4ED7-A396-7FBF47577556}"/>
    <cellStyle name="Normal 2 3 4 2 4 3 4 2 4" xfId="15159" xr:uid="{401CDFFA-36C9-414C-947D-A63A90527D56}"/>
    <cellStyle name="Normal 2 3 4 2 4 3 4 2 5" xfId="28849" xr:uid="{D80605D8-7069-4169-9ACA-9A977A1CBFAF}"/>
    <cellStyle name="Normal 2 3 4 2 4 3 4 2 6" xfId="43733" xr:uid="{E8BB2C68-94C7-4D07-84B4-BDF4B9642D93}"/>
    <cellStyle name="Normal 2 3 4 2 4 3 4 3" xfId="10023" xr:uid="{58D41F00-D48F-460A-80E2-1F66BE835516}"/>
    <cellStyle name="Normal 2 3 4 2 4 3 4 3 2" xfId="23713" xr:uid="{930A30B0-1F54-4299-A5D5-A0C5ED581C5E}"/>
    <cellStyle name="Normal 2 3 4 2 4 3 4 3 2 2" xfId="37405" xr:uid="{629D8517-BB1F-41F7-A2FD-D2D76B7FCFBD}"/>
    <cellStyle name="Normal 2 3 4 2 4 3 4 3 2 3" xfId="52289" xr:uid="{F5F78DB2-382E-4FD7-AC47-38ED9B5E67F9}"/>
    <cellStyle name="Normal 2 3 4 2 4 3 4 3 3" xfId="16869" xr:uid="{2C98C552-4139-479D-8ABF-140262C77BB7}"/>
    <cellStyle name="Normal 2 3 4 2 4 3 4 3 4" xfId="30559" xr:uid="{3DEA9201-4587-4CEC-89F5-E620082B0174}"/>
    <cellStyle name="Normal 2 3 4 2 4 3 4 3 5" xfId="45443" xr:uid="{F1AF713D-6B0F-43BA-96AB-909BE620F522}"/>
    <cellStyle name="Normal 2 3 4 2 4 3 4 4" xfId="20291" xr:uid="{5C359F49-F7D0-4168-9788-4E1F626DDA95}"/>
    <cellStyle name="Normal 2 3 4 2 4 3 4 4 2" xfId="33983" xr:uid="{B4723522-EBC4-4E52-9171-4A15749D554E}"/>
    <cellStyle name="Normal 2 3 4 2 4 3 4 4 3" xfId="48867" xr:uid="{42A47C55-5E54-4A8B-99D8-FD1B61D63748}"/>
    <cellStyle name="Normal 2 3 4 2 4 3 4 5" xfId="13447" xr:uid="{BC096719-B03F-43E6-97E3-234384090EDF}"/>
    <cellStyle name="Normal 2 3 4 2 4 3 4 6" xfId="27137" xr:uid="{FFBF349B-6BDF-428A-BABD-9A759E8DAFB4}"/>
    <cellStyle name="Normal 2 3 4 2 4 3 4 7" xfId="42021" xr:uid="{15FD708F-EC3E-46FA-A1AB-109FC6E302DE}"/>
    <cellStyle name="Normal 2 3 4 2 4 3 5" xfId="8309" xr:uid="{DB99888B-D551-449E-90F2-5DC630D723FB}"/>
    <cellStyle name="Normal 2 3 4 2 4 3 5 2" xfId="11731" xr:uid="{C922FE66-785E-4339-B39C-7E87E5836E56}"/>
    <cellStyle name="Normal 2 3 4 2 4 3 5 2 2" xfId="25421" xr:uid="{A3003B47-4863-4A68-A11F-004008A73946}"/>
    <cellStyle name="Normal 2 3 4 2 4 3 5 2 2 2" xfId="39113" xr:uid="{155DBD2D-9BBA-41EB-A063-6DFA6FE8E1D6}"/>
    <cellStyle name="Normal 2 3 4 2 4 3 5 2 2 3" xfId="53997" xr:uid="{A63AA658-D302-4EB6-B475-91060C6E9CAA}"/>
    <cellStyle name="Normal 2 3 4 2 4 3 5 2 3" xfId="18577" xr:uid="{24474E30-2465-420A-B386-955A93C4A75C}"/>
    <cellStyle name="Normal 2 3 4 2 4 3 5 2 4" xfId="32267" xr:uid="{6D9533BF-A198-4BBF-AEAA-839777A14B41}"/>
    <cellStyle name="Normal 2 3 4 2 4 3 5 2 5" xfId="47151" xr:uid="{FF0CB6E0-B45E-4F17-9B9F-500EB2B7B595}"/>
    <cellStyle name="Normal 2 3 4 2 4 3 5 3" xfId="21999" xr:uid="{144E8FF2-ABA7-4C85-89A2-516D12DDF3A4}"/>
    <cellStyle name="Normal 2 3 4 2 4 3 5 3 2" xfId="35691" xr:uid="{AC9E3891-12F5-45DB-9DC9-31EC52FF7286}"/>
    <cellStyle name="Normal 2 3 4 2 4 3 5 3 3" xfId="50575" xr:uid="{42AB0E8A-8138-403B-B511-B25B01FC8C3E}"/>
    <cellStyle name="Normal 2 3 4 2 4 3 5 4" xfId="15155" xr:uid="{37D5CB02-DCFD-473F-85EE-A1F3B2927752}"/>
    <cellStyle name="Normal 2 3 4 2 4 3 5 5" xfId="28845" xr:uid="{DF1423E8-0AB7-41AC-974E-F59BCB5ABA1A}"/>
    <cellStyle name="Normal 2 3 4 2 4 3 5 6" xfId="43729" xr:uid="{59CB8B50-C9F6-4A7A-8D93-23A695FF73C7}"/>
    <cellStyle name="Normal 2 3 4 2 4 3 6" xfId="10019" xr:uid="{B994CCF3-EE30-4C89-B8A7-21AE3F66AC23}"/>
    <cellStyle name="Normal 2 3 4 2 4 3 6 2" xfId="23709" xr:uid="{1DF82FC1-2DAD-4B41-BA68-4914E3121B49}"/>
    <cellStyle name="Normal 2 3 4 2 4 3 6 2 2" xfId="37401" xr:uid="{A1BB8C05-A4E3-4091-991F-94EEFD2F2579}"/>
    <cellStyle name="Normal 2 3 4 2 4 3 6 2 3" xfId="52285" xr:uid="{C905DE90-1ABB-463F-AAEE-A95A4694C818}"/>
    <cellStyle name="Normal 2 3 4 2 4 3 6 3" xfId="16865" xr:uid="{6B2C05BD-5352-4AF7-A6F4-AD25F1B940B5}"/>
    <cellStyle name="Normal 2 3 4 2 4 3 6 4" xfId="30555" xr:uid="{D7F9A10B-8AF7-48B0-9975-6CCFEC176BCF}"/>
    <cellStyle name="Normal 2 3 4 2 4 3 6 5" xfId="45439" xr:uid="{53E37C1A-163E-4640-895C-D0E713BB211A}"/>
    <cellStyle name="Normal 2 3 4 2 4 3 7" xfId="20287" xr:uid="{8588A970-DAAE-41F0-B60F-39AE8D4E2B39}"/>
    <cellStyle name="Normal 2 3 4 2 4 3 7 2" xfId="33979" xr:uid="{08140866-C9E1-4EE8-8A83-2E850A793750}"/>
    <cellStyle name="Normal 2 3 4 2 4 3 7 3" xfId="48863" xr:uid="{8DC95336-F61C-4E23-BB74-B6178DB6B50A}"/>
    <cellStyle name="Normal 2 3 4 2 4 3 8" xfId="13443" xr:uid="{6F133EC1-D50E-4DC5-8189-83BE280A0C2E}"/>
    <cellStyle name="Normal 2 3 4 2 4 3 9" xfId="27133" xr:uid="{C7C665A7-E5F5-47CA-B37C-8FFA10E09D00}"/>
    <cellStyle name="Normal 2 3 4 2 4 4" xfId="6601" xr:uid="{354928AD-536C-4458-B303-3F7D8BD97487}"/>
    <cellStyle name="Normal 2 3 4 2 4 4 2" xfId="6602" xr:uid="{99D26298-1D85-414D-AD6B-C983C2FB004B}"/>
    <cellStyle name="Normal 2 3 4 2 4 4 2 2" xfId="8315" xr:uid="{0DED5B3C-75AF-41B8-914B-F0A802FC99F4}"/>
    <cellStyle name="Normal 2 3 4 2 4 4 2 2 2" xfId="11737" xr:uid="{F07DB14D-62E3-49D6-A4C0-840F94405CA5}"/>
    <cellStyle name="Normal 2 3 4 2 4 4 2 2 2 2" xfId="25427" xr:uid="{8B94CC42-780E-4093-9017-FAB9800D5B06}"/>
    <cellStyle name="Normal 2 3 4 2 4 4 2 2 2 2 2" xfId="39119" xr:uid="{6A1A5852-35D7-43F8-B42C-C50C9CC56529}"/>
    <cellStyle name="Normal 2 3 4 2 4 4 2 2 2 2 3" xfId="54003" xr:uid="{EF41825A-F5A5-48A4-A81D-38637E3B9766}"/>
    <cellStyle name="Normal 2 3 4 2 4 4 2 2 2 3" xfId="18583" xr:uid="{50C6BEB4-95D8-46B2-B3AC-941CD6683DEB}"/>
    <cellStyle name="Normal 2 3 4 2 4 4 2 2 2 4" xfId="32273" xr:uid="{02AF6C9D-B270-4AAB-955C-8F789FDD06B0}"/>
    <cellStyle name="Normal 2 3 4 2 4 4 2 2 2 5" xfId="47157" xr:uid="{7FE723D4-5262-4CB1-AB1B-62D9209E2FC9}"/>
    <cellStyle name="Normal 2 3 4 2 4 4 2 2 3" xfId="22005" xr:uid="{5FB877DC-581F-4242-80C1-54A815536368}"/>
    <cellStyle name="Normal 2 3 4 2 4 4 2 2 3 2" xfId="35697" xr:uid="{9C2AAA1B-5BE4-4917-A7D5-31B040CCC503}"/>
    <cellStyle name="Normal 2 3 4 2 4 4 2 2 3 3" xfId="50581" xr:uid="{8F0EEDC5-F2B9-461D-A2D8-EB1F041C1CDD}"/>
    <cellStyle name="Normal 2 3 4 2 4 4 2 2 4" xfId="15161" xr:uid="{F96F4871-2AC1-4938-9B78-460E944B7A7A}"/>
    <cellStyle name="Normal 2 3 4 2 4 4 2 2 5" xfId="28851" xr:uid="{EBF29FCE-62D2-4A50-B831-168EE4F47CAC}"/>
    <cellStyle name="Normal 2 3 4 2 4 4 2 2 6" xfId="43735" xr:uid="{33018188-B2FE-4054-86BB-F1FFC6135909}"/>
    <cellStyle name="Normal 2 3 4 2 4 4 2 3" xfId="10025" xr:uid="{A2C94C5D-FDE6-4A10-AA98-40E7E7560751}"/>
    <cellStyle name="Normal 2 3 4 2 4 4 2 3 2" xfId="23715" xr:uid="{066A6A8D-68E4-4636-A840-9D8F3314B677}"/>
    <cellStyle name="Normal 2 3 4 2 4 4 2 3 2 2" xfId="37407" xr:uid="{963A4250-0DFE-4390-96C2-016FCF889C47}"/>
    <cellStyle name="Normal 2 3 4 2 4 4 2 3 2 3" xfId="52291" xr:uid="{7348F8B0-4F1F-4007-A54A-69D5AE60A177}"/>
    <cellStyle name="Normal 2 3 4 2 4 4 2 3 3" xfId="16871" xr:uid="{7F31B8DB-B30F-4045-9712-AABF17B941D6}"/>
    <cellStyle name="Normal 2 3 4 2 4 4 2 3 4" xfId="30561" xr:uid="{32AA51FF-36C8-47D5-9F10-530A3DEE004A}"/>
    <cellStyle name="Normal 2 3 4 2 4 4 2 3 5" xfId="45445" xr:uid="{098D8EF2-C583-490B-87DA-AFB3505B22BF}"/>
    <cellStyle name="Normal 2 3 4 2 4 4 2 4" xfId="20293" xr:uid="{25CC0526-539D-4025-921B-F3277821598B}"/>
    <cellStyle name="Normal 2 3 4 2 4 4 2 4 2" xfId="33985" xr:uid="{A2B2EB88-EF2F-4F51-9723-2E3FF887D4F8}"/>
    <cellStyle name="Normal 2 3 4 2 4 4 2 4 3" xfId="48869" xr:uid="{DD5DCA17-C5A9-4246-B83C-D836C07F1A46}"/>
    <cellStyle name="Normal 2 3 4 2 4 4 2 5" xfId="13449" xr:uid="{14F1F189-3C45-4B3C-83BD-52EA2B554F2A}"/>
    <cellStyle name="Normal 2 3 4 2 4 4 2 6" xfId="27139" xr:uid="{6DE7EC60-DE3C-47C2-94F1-1D0B13B4D9DC}"/>
    <cellStyle name="Normal 2 3 4 2 4 4 2 7" xfId="42023" xr:uid="{C6682111-0122-48C7-91FA-7D0B5ED7BDDB}"/>
    <cellStyle name="Normal 2 3 4 2 4 4 3" xfId="8314" xr:uid="{05F54DC1-52F1-400D-B64E-627EDD7FD82D}"/>
    <cellStyle name="Normal 2 3 4 2 4 4 3 2" xfId="11736" xr:uid="{5C0A5551-8015-4BBA-A826-DF31F104D38F}"/>
    <cellStyle name="Normal 2 3 4 2 4 4 3 2 2" xfId="25426" xr:uid="{FE0373E5-C930-4031-B970-6BA0CCD69085}"/>
    <cellStyle name="Normal 2 3 4 2 4 4 3 2 2 2" xfId="39118" xr:uid="{B71637F1-39E8-4AB7-B941-2E514ABF8268}"/>
    <cellStyle name="Normal 2 3 4 2 4 4 3 2 2 3" xfId="54002" xr:uid="{52B9CAF3-6E3F-40A5-A615-8417D04DCACC}"/>
    <cellStyle name="Normal 2 3 4 2 4 4 3 2 3" xfId="18582" xr:uid="{FA42F77B-0154-4EB3-B6F6-F7F5AE2F6134}"/>
    <cellStyle name="Normal 2 3 4 2 4 4 3 2 4" xfId="32272" xr:uid="{DB6D17FF-520C-4532-B17D-9571238A635B}"/>
    <cellStyle name="Normal 2 3 4 2 4 4 3 2 5" xfId="47156" xr:uid="{29E56315-F173-4BE7-ADB8-D6B45BA8215C}"/>
    <cellStyle name="Normal 2 3 4 2 4 4 3 3" xfId="22004" xr:uid="{48D24226-D166-4E38-939C-E1A203CCF9D4}"/>
    <cellStyle name="Normal 2 3 4 2 4 4 3 3 2" xfId="35696" xr:uid="{A135EAF5-7603-4671-85A2-870E5EA74CD3}"/>
    <cellStyle name="Normal 2 3 4 2 4 4 3 3 3" xfId="50580" xr:uid="{E1E7A0AF-D568-43A9-BCD3-D9F958C91BC9}"/>
    <cellStyle name="Normal 2 3 4 2 4 4 3 4" xfId="15160" xr:uid="{A7CE0B59-360C-41BB-9C9B-489FE20E093F}"/>
    <cellStyle name="Normal 2 3 4 2 4 4 3 5" xfId="28850" xr:uid="{12763272-CB99-4704-9291-22754681C2C2}"/>
    <cellStyle name="Normal 2 3 4 2 4 4 3 6" xfId="43734" xr:uid="{16B08A9D-DD67-4E75-A8C9-62C004ACDC5B}"/>
    <cellStyle name="Normal 2 3 4 2 4 4 4" xfId="10024" xr:uid="{C3BCDC12-61F7-4C3C-84B2-7CE76333BE7E}"/>
    <cellStyle name="Normal 2 3 4 2 4 4 4 2" xfId="23714" xr:uid="{609DCF4E-BDB5-4438-9DA7-B065616BD074}"/>
    <cellStyle name="Normal 2 3 4 2 4 4 4 2 2" xfId="37406" xr:uid="{8DFE6DEC-AEAE-484E-93F8-0B619ED2A396}"/>
    <cellStyle name="Normal 2 3 4 2 4 4 4 2 3" xfId="52290" xr:uid="{F0D2D6E5-F8A4-46B4-A4D4-700DAED1FB12}"/>
    <cellStyle name="Normal 2 3 4 2 4 4 4 3" xfId="16870" xr:uid="{A2ABD133-AC0D-4E38-A8CA-BD7ED11BCD61}"/>
    <cellStyle name="Normal 2 3 4 2 4 4 4 4" xfId="30560" xr:uid="{301E2F40-1FC0-42FD-9D82-DAA3C76DC6E1}"/>
    <cellStyle name="Normal 2 3 4 2 4 4 4 5" xfId="45444" xr:uid="{D027416E-ACE6-4FDA-A830-196E215CE686}"/>
    <cellStyle name="Normal 2 3 4 2 4 4 5" xfId="20292" xr:uid="{6A30C946-001A-4A92-868C-605AD44FC188}"/>
    <cellStyle name="Normal 2 3 4 2 4 4 5 2" xfId="33984" xr:uid="{AE75AC3E-F7C3-4349-9647-B92FD84FF770}"/>
    <cellStyle name="Normal 2 3 4 2 4 4 5 3" xfId="48868" xr:uid="{E73B35BC-088D-4D79-8EB3-126CA92BE8F6}"/>
    <cellStyle name="Normal 2 3 4 2 4 4 6" xfId="13448" xr:uid="{3113187D-5CBB-4877-83CA-C26A32AA2A56}"/>
    <cellStyle name="Normal 2 3 4 2 4 4 7" xfId="27138" xr:uid="{BACACD9F-A160-45AC-AD58-2FCAD671BC90}"/>
    <cellStyle name="Normal 2 3 4 2 4 4 8" xfId="42022" xr:uid="{0F806847-697E-4A8A-876C-A9C1E5F5D31B}"/>
    <cellStyle name="Normal 2 3 4 2 4 5" xfId="6603" xr:uid="{323CB29A-5BB3-46E9-87FE-6D5CCDBC7B34}"/>
    <cellStyle name="Normal 2 3 4 2 4 5 2" xfId="8316" xr:uid="{65456DB0-199A-4742-8912-43BF88E53448}"/>
    <cellStyle name="Normal 2 3 4 2 4 5 2 2" xfId="11738" xr:uid="{101C60E2-FCFE-429E-805A-673FE64CA7C9}"/>
    <cellStyle name="Normal 2 3 4 2 4 5 2 2 2" xfId="25428" xr:uid="{A2271B5F-F387-4A7F-9FC2-79E6C4C37511}"/>
    <cellStyle name="Normal 2 3 4 2 4 5 2 2 2 2" xfId="39120" xr:uid="{6529FBED-18B9-4DEE-8073-DB79F622790C}"/>
    <cellStyle name="Normal 2 3 4 2 4 5 2 2 2 3" xfId="54004" xr:uid="{9C3A288F-AE3C-49A9-AE40-CB9DDA8C7677}"/>
    <cellStyle name="Normal 2 3 4 2 4 5 2 2 3" xfId="18584" xr:uid="{0B5D2310-D276-45E4-A65E-8A562DF99C79}"/>
    <cellStyle name="Normal 2 3 4 2 4 5 2 2 4" xfId="32274" xr:uid="{3AC64821-2102-4B4E-95CF-F9EFB8BBA6C8}"/>
    <cellStyle name="Normal 2 3 4 2 4 5 2 2 5" xfId="47158" xr:uid="{91622177-FA7C-490A-9D72-40C6218F02CB}"/>
    <cellStyle name="Normal 2 3 4 2 4 5 2 3" xfId="22006" xr:uid="{B2406986-C1DA-4A22-B1E3-43B959CFF9EF}"/>
    <cellStyle name="Normal 2 3 4 2 4 5 2 3 2" xfId="35698" xr:uid="{EF593225-AAF9-4123-B8A3-2FA39941DE70}"/>
    <cellStyle name="Normal 2 3 4 2 4 5 2 3 3" xfId="50582" xr:uid="{F0AD9479-E894-47D7-8B6A-422C3A976DD3}"/>
    <cellStyle name="Normal 2 3 4 2 4 5 2 4" xfId="15162" xr:uid="{AC73032C-B7DF-4212-8645-9C489FD55205}"/>
    <cellStyle name="Normal 2 3 4 2 4 5 2 5" xfId="28852" xr:uid="{70677EC6-47DF-413D-950D-C3608C247E3E}"/>
    <cellStyle name="Normal 2 3 4 2 4 5 2 6" xfId="43736" xr:uid="{416D8819-0883-4EFF-A7B1-4E524B4B7EA1}"/>
    <cellStyle name="Normal 2 3 4 2 4 5 3" xfId="10026" xr:uid="{3B7CF79D-AE60-4928-B0F0-055A9B0D6806}"/>
    <cellStyle name="Normal 2 3 4 2 4 5 3 2" xfId="23716" xr:uid="{7665AC4E-CC58-455C-ABA1-439360E5E9EE}"/>
    <cellStyle name="Normal 2 3 4 2 4 5 3 2 2" xfId="37408" xr:uid="{C305E4CA-ED2E-48BC-A0BE-70BEDF855876}"/>
    <cellStyle name="Normal 2 3 4 2 4 5 3 2 3" xfId="52292" xr:uid="{68D5D7D2-05B3-4C64-A2F6-68747C298784}"/>
    <cellStyle name="Normal 2 3 4 2 4 5 3 3" xfId="16872" xr:uid="{A6B20BAD-0BA0-41B3-AFB8-8489C5BBB4BC}"/>
    <cellStyle name="Normal 2 3 4 2 4 5 3 4" xfId="30562" xr:uid="{E23983EF-D0AB-4AF7-8E88-32BEE234C803}"/>
    <cellStyle name="Normal 2 3 4 2 4 5 3 5" xfId="45446" xr:uid="{E2CD668B-E93C-46F4-B214-8C467366A2B3}"/>
    <cellStyle name="Normal 2 3 4 2 4 5 4" xfId="20294" xr:uid="{0464B088-04EE-447A-84E3-09CFB6BDC20B}"/>
    <cellStyle name="Normal 2 3 4 2 4 5 4 2" xfId="33986" xr:uid="{12FF6D28-F4B8-4AD3-A791-6FED11034ADA}"/>
    <cellStyle name="Normal 2 3 4 2 4 5 4 3" xfId="48870" xr:uid="{092C9DFE-1C3C-4A45-A9F2-1280E2582066}"/>
    <cellStyle name="Normal 2 3 4 2 4 5 5" xfId="13450" xr:uid="{2BBD2480-5072-4695-9D6A-448A558DF96A}"/>
    <cellStyle name="Normal 2 3 4 2 4 5 6" xfId="27140" xr:uid="{1B09451F-0F97-4560-B096-939E0F4536B8}"/>
    <cellStyle name="Normal 2 3 4 2 4 5 7" xfId="42024" xr:uid="{8F6BBD5B-D85B-4AD9-88C0-489B1600396A}"/>
    <cellStyle name="Normal 2 3 4 2 4 6" xfId="6604" xr:uid="{B8D541DD-1CAC-48BE-BC5C-707F92DD4DB3}"/>
    <cellStyle name="Normal 2 3 4 2 4 6 2" xfId="8317" xr:uid="{E5F20FC8-A6F0-4A48-AC3E-63C8AC671395}"/>
    <cellStyle name="Normal 2 3 4 2 4 6 2 2" xfId="11739" xr:uid="{A719E8E6-56F9-45A7-8CE3-6FC5F8E84450}"/>
    <cellStyle name="Normal 2 3 4 2 4 6 2 2 2" xfId="25429" xr:uid="{92CD6289-ECDD-4218-B960-F478F5760A1A}"/>
    <cellStyle name="Normal 2 3 4 2 4 6 2 2 2 2" xfId="39121" xr:uid="{42679BF7-7FFA-4A44-9210-D59CA161C6B8}"/>
    <cellStyle name="Normal 2 3 4 2 4 6 2 2 2 3" xfId="54005" xr:uid="{F5C83002-CBB3-4082-B383-B165ACA23160}"/>
    <cellStyle name="Normal 2 3 4 2 4 6 2 2 3" xfId="18585" xr:uid="{155CAE78-E74A-4C07-9DA4-6FD942FEAFC8}"/>
    <cellStyle name="Normal 2 3 4 2 4 6 2 2 4" xfId="32275" xr:uid="{33BE6BB6-CC6F-4AF6-ADE5-8E852DCC4790}"/>
    <cellStyle name="Normal 2 3 4 2 4 6 2 2 5" xfId="47159" xr:uid="{E8670B65-850C-47F0-BF3D-C308B035E967}"/>
    <cellStyle name="Normal 2 3 4 2 4 6 2 3" xfId="22007" xr:uid="{1DB79331-97A0-470E-BBC8-D767DA22AA4B}"/>
    <cellStyle name="Normal 2 3 4 2 4 6 2 3 2" xfId="35699" xr:uid="{312C09E4-4894-405D-AF34-783F1E080D0F}"/>
    <cellStyle name="Normal 2 3 4 2 4 6 2 3 3" xfId="50583" xr:uid="{4A9B4046-D0ED-46BE-B6EB-4CE146C40D9A}"/>
    <cellStyle name="Normal 2 3 4 2 4 6 2 4" xfId="15163" xr:uid="{909DE313-36E1-4B6D-8257-9BA5B577FEDE}"/>
    <cellStyle name="Normal 2 3 4 2 4 6 2 5" xfId="28853" xr:uid="{68AEAFA0-A475-4230-8008-A6F335BF4B82}"/>
    <cellStyle name="Normal 2 3 4 2 4 6 2 6" xfId="43737" xr:uid="{F4E57BC5-F5AA-46BD-8E23-ECA5F39A4977}"/>
    <cellStyle name="Normal 2 3 4 2 4 6 3" xfId="10027" xr:uid="{D50F596E-13F2-4347-B9FB-6399200E6434}"/>
    <cellStyle name="Normal 2 3 4 2 4 6 3 2" xfId="23717" xr:uid="{71C654F2-CB21-4F31-8981-641B634BB696}"/>
    <cellStyle name="Normal 2 3 4 2 4 6 3 2 2" xfId="37409" xr:uid="{AC49F825-8055-4F46-A5CC-16B20F1A9D76}"/>
    <cellStyle name="Normal 2 3 4 2 4 6 3 2 3" xfId="52293" xr:uid="{FC8AD230-73EC-424F-BF99-12D154784C5E}"/>
    <cellStyle name="Normal 2 3 4 2 4 6 3 3" xfId="16873" xr:uid="{61FCA0AA-47C3-4CD6-A02B-CE9D89780720}"/>
    <cellStyle name="Normal 2 3 4 2 4 6 3 4" xfId="30563" xr:uid="{1EBAF984-4118-4A3C-946E-727FADE50B49}"/>
    <cellStyle name="Normal 2 3 4 2 4 6 3 5" xfId="45447" xr:uid="{8769E80C-B358-4966-8602-4FFC541B3260}"/>
    <cellStyle name="Normal 2 3 4 2 4 6 4" xfId="20295" xr:uid="{0433DA58-3812-478C-ABDF-C1ABF80CECFF}"/>
    <cellStyle name="Normal 2 3 4 2 4 6 4 2" xfId="33987" xr:uid="{42D058D4-14E8-4243-997A-2BCF4E0FC513}"/>
    <cellStyle name="Normal 2 3 4 2 4 6 4 3" xfId="48871" xr:uid="{3CDC4A1A-9246-4554-8E06-D0C7C9837C8E}"/>
    <cellStyle name="Normal 2 3 4 2 4 6 5" xfId="13451" xr:uid="{821F111D-886C-4CD9-8F5E-D18CBAC3C273}"/>
    <cellStyle name="Normal 2 3 4 2 4 6 6" xfId="27141" xr:uid="{D97D153A-9C6B-4531-A84C-BD45BB8D991B}"/>
    <cellStyle name="Normal 2 3 4 2 4 6 7" xfId="42025" xr:uid="{16192985-8DE2-435A-96A1-2752E00D7028}"/>
    <cellStyle name="Normal 2 3 4 2 4 7" xfId="8303" xr:uid="{4DC555E4-158D-4D8B-A477-818F6FAD8761}"/>
    <cellStyle name="Normal 2 3 4 2 4 7 2" xfId="11725" xr:uid="{B097609A-0FDB-4922-8E68-808F551896DD}"/>
    <cellStyle name="Normal 2 3 4 2 4 7 2 2" xfId="25415" xr:uid="{2A719314-860C-4E06-908F-C5A72B05BC6D}"/>
    <cellStyle name="Normal 2 3 4 2 4 7 2 2 2" xfId="39107" xr:uid="{3748E42C-18DA-45EC-A877-49FEBD3BE850}"/>
    <cellStyle name="Normal 2 3 4 2 4 7 2 2 3" xfId="53991" xr:uid="{57F6E1A4-6C56-453B-8898-8517C2A69A51}"/>
    <cellStyle name="Normal 2 3 4 2 4 7 2 3" xfId="18571" xr:uid="{4AA0D768-2577-4EEB-97CE-5BF07DD127B3}"/>
    <cellStyle name="Normal 2 3 4 2 4 7 2 4" xfId="32261" xr:uid="{41AD2F2F-39DB-48F6-BE2D-5EA60C4D3826}"/>
    <cellStyle name="Normal 2 3 4 2 4 7 2 5" xfId="47145" xr:uid="{F621C774-4DF5-4B9E-A46C-94E123454F3D}"/>
    <cellStyle name="Normal 2 3 4 2 4 7 3" xfId="21993" xr:uid="{2AA646DD-BFCA-41BD-BE89-AF8410A39BFF}"/>
    <cellStyle name="Normal 2 3 4 2 4 7 3 2" xfId="35685" xr:uid="{0FC99D3F-AF54-48A5-9667-3F5A27FB4409}"/>
    <cellStyle name="Normal 2 3 4 2 4 7 3 3" xfId="50569" xr:uid="{4F00B9AF-C67E-4F29-9CE3-B2C2BF3643EE}"/>
    <cellStyle name="Normal 2 3 4 2 4 7 4" xfId="15149" xr:uid="{231483A1-1AA3-49B0-8C2A-E8FF0A2BA113}"/>
    <cellStyle name="Normal 2 3 4 2 4 7 5" xfId="28839" xr:uid="{FF44D549-0287-473B-94BF-B653C2224451}"/>
    <cellStyle name="Normal 2 3 4 2 4 7 6" xfId="43723" xr:uid="{5629FE20-80C5-461D-B9C2-5AFFE77E471C}"/>
    <cellStyle name="Normal 2 3 4 2 4 8" xfId="10013" xr:uid="{FA245355-C2CD-49A2-B6A3-EDFC0D4C54E6}"/>
    <cellStyle name="Normal 2 3 4 2 4 8 2" xfId="23703" xr:uid="{CD221DA8-E4D4-4037-AA80-BA7EA9091293}"/>
    <cellStyle name="Normal 2 3 4 2 4 8 2 2" xfId="37395" xr:uid="{A94EA826-5E0C-4BD9-A4AC-C543CD23280E}"/>
    <cellStyle name="Normal 2 3 4 2 4 8 2 3" xfId="52279" xr:uid="{ED0E595A-83B4-426C-9263-4C736F13B3A0}"/>
    <cellStyle name="Normal 2 3 4 2 4 8 3" xfId="16859" xr:uid="{562B08B4-FB52-45A5-A58C-FBD5409A6513}"/>
    <cellStyle name="Normal 2 3 4 2 4 8 4" xfId="30549" xr:uid="{0E1B8008-C479-47AF-B67F-6608BFFD667A}"/>
    <cellStyle name="Normal 2 3 4 2 4 8 5" xfId="45433" xr:uid="{C001113F-183A-4017-A321-CA76221ECC7D}"/>
    <cellStyle name="Normal 2 3 4 2 4 9" xfId="20281" xr:uid="{795C03A8-DF5D-4814-910F-B47934DB5F08}"/>
    <cellStyle name="Normal 2 3 4 2 4 9 2" xfId="33973" xr:uid="{6D0D8117-B286-4865-92A2-8655F5D7A434}"/>
    <cellStyle name="Normal 2 3 4 2 4 9 3" xfId="48857" xr:uid="{368FCF16-3825-4DCD-8373-6C7358386744}"/>
    <cellStyle name="Normal 2 3 4 2 5" xfId="6605" xr:uid="{B8DD2B6B-E5A4-4EB8-AC62-1CF5F3DEBBC4}"/>
    <cellStyle name="Normal 2 3 4 2 5 10" xfId="42026" xr:uid="{F41EC3B4-FFDE-4378-8093-795BA87E83D5}"/>
    <cellStyle name="Normal 2 3 4 2 5 2" xfId="6606" xr:uid="{6E613095-06A9-43FF-A7C9-4A3BAF4779A4}"/>
    <cellStyle name="Normal 2 3 4 2 5 2 2" xfId="6607" xr:uid="{DAA10EF9-8E19-40C6-BE6A-4A2794C71173}"/>
    <cellStyle name="Normal 2 3 4 2 5 2 2 2" xfId="8320" xr:uid="{ED9CB217-DDFF-4E52-97A7-956491589E20}"/>
    <cellStyle name="Normal 2 3 4 2 5 2 2 2 2" xfId="11742" xr:uid="{A94E0127-C86A-4083-B745-B7EC7FA22016}"/>
    <cellStyle name="Normal 2 3 4 2 5 2 2 2 2 2" xfId="25432" xr:uid="{D63967D8-F344-4C7C-8CE5-8A4BF3CE384F}"/>
    <cellStyle name="Normal 2 3 4 2 5 2 2 2 2 2 2" xfId="39124" xr:uid="{A94B0E04-E482-4CB2-B089-6A0E08C6B48E}"/>
    <cellStyle name="Normal 2 3 4 2 5 2 2 2 2 2 3" xfId="54008" xr:uid="{BE8AF04D-4513-462F-90F1-A8C08B47E6A8}"/>
    <cellStyle name="Normal 2 3 4 2 5 2 2 2 2 3" xfId="18588" xr:uid="{7B466F80-50E5-4BED-8460-3DFEB86856B8}"/>
    <cellStyle name="Normal 2 3 4 2 5 2 2 2 2 4" xfId="32278" xr:uid="{A6B1FCE1-013F-41AD-9DDA-E81AE2F33692}"/>
    <cellStyle name="Normal 2 3 4 2 5 2 2 2 2 5" xfId="47162" xr:uid="{880938E7-E1E6-49AB-B7B1-3D150683D624}"/>
    <cellStyle name="Normal 2 3 4 2 5 2 2 2 3" xfId="22010" xr:uid="{A9BE0910-6965-4716-BCF9-1A70787D4587}"/>
    <cellStyle name="Normal 2 3 4 2 5 2 2 2 3 2" xfId="35702" xr:uid="{BA5CEDD6-B205-4E5E-AE8E-64CA2EBA7CE9}"/>
    <cellStyle name="Normal 2 3 4 2 5 2 2 2 3 3" xfId="50586" xr:uid="{E8355ACE-AAFA-46AD-91E5-A14B5EC6A1A2}"/>
    <cellStyle name="Normal 2 3 4 2 5 2 2 2 4" xfId="15166" xr:uid="{54423F53-9A40-4174-996F-C4EDD0CE5E6F}"/>
    <cellStyle name="Normal 2 3 4 2 5 2 2 2 5" xfId="28856" xr:uid="{D7E0E3FB-B28D-4716-844A-836644EAF07C}"/>
    <cellStyle name="Normal 2 3 4 2 5 2 2 2 6" xfId="43740" xr:uid="{A2C2FD8B-1AFD-49B3-9182-8FFBC26D84E9}"/>
    <cellStyle name="Normal 2 3 4 2 5 2 2 3" xfId="10030" xr:uid="{B7FACD94-71C5-4C83-A1AB-9A4772BC8456}"/>
    <cellStyle name="Normal 2 3 4 2 5 2 2 3 2" xfId="23720" xr:uid="{F728E08E-E3B7-46B9-B9AF-A479E5901341}"/>
    <cellStyle name="Normal 2 3 4 2 5 2 2 3 2 2" xfId="37412" xr:uid="{59BA1E4D-2A22-4C0A-B0F2-6E38C039BEE3}"/>
    <cellStyle name="Normal 2 3 4 2 5 2 2 3 2 3" xfId="52296" xr:uid="{13A32478-4B7C-4521-9A22-A0982DAF25DF}"/>
    <cellStyle name="Normal 2 3 4 2 5 2 2 3 3" xfId="16876" xr:uid="{4528346F-3BCE-4EB3-BB96-3F986D51C87F}"/>
    <cellStyle name="Normal 2 3 4 2 5 2 2 3 4" xfId="30566" xr:uid="{B3C4EF82-EBE3-4B0D-BCE3-D7FEAFD77F4D}"/>
    <cellStyle name="Normal 2 3 4 2 5 2 2 3 5" xfId="45450" xr:uid="{818959D0-4003-4AC7-BD81-21052D82A172}"/>
    <cellStyle name="Normal 2 3 4 2 5 2 2 4" xfId="20298" xr:uid="{F173D629-7E7F-4397-A5E7-CC12E61F5217}"/>
    <cellStyle name="Normal 2 3 4 2 5 2 2 4 2" xfId="33990" xr:uid="{7E376A28-6A85-4F8F-B1CF-EAAD2AB981C2}"/>
    <cellStyle name="Normal 2 3 4 2 5 2 2 4 3" xfId="48874" xr:uid="{68A7BA1E-1EDE-4065-958D-66AAF82D2F6B}"/>
    <cellStyle name="Normal 2 3 4 2 5 2 2 5" xfId="13454" xr:uid="{E4AB9049-864A-429C-AB9B-814DDFD13237}"/>
    <cellStyle name="Normal 2 3 4 2 5 2 2 6" xfId="27144" xr:uid="{22D6D8BF-6A64-4EB3-B53A-C360FE3EB0EA}"/>
    <cellStyle name="Normal 2 3 4 2 5 2 2 7" xfId="42028" xr:uid="{4C6F83D3-CF15-45FC-838B-7840D2A1A55D}"/>
    <cellStyle name="Normal 2 3 4 2 5 2 3" xfId="8319" xr:uid="{136BCE12-CFC2-4D0C-A74F-3AA8972AF1E1}"/>
    <cellStyle name="Normal 2 3 4 2 5 2 3 2" xfId="11741" xr:uid="{A34F680C-900B-4F1A-8A79-44D9E5E7A6E8}"/>
    <cellStyle name="Normal 2 3 4 2 5 2 3 2 2" xfId="25431" xr:uid="{D5280D9C-930A-49D6-AB86-DCD843F2ACD8}"/>
    <cellStyle name="Normal 2 3 4 2 5 2 3 2 2 2" xfId="39123" xr:uid="{CA115419-4C43-4AE5-8B47-11E81CF3CF4E}"/>
    <cellStyle name="Normal 2 3 4 2 5 2 3 2 2 3" xfId="54007" xr:uid="{F4BE70B9-1CFF-42F9-8AAF-3D1E8A91E0C0}"/>
    <cellStyle name="Normal 2 3 4 2 5 2 3 2 3" xfId="18587" xr:uid="{532B402F-302D-4B0A-98F4-12FFD240BE87}"/>
    <cellStyle name="Normal 2 3 4 2 5 2 3 2 4" xfId="32277" xr:uid="{C284481D-E882-4514-8E7C-4D91D6128C2E}"/>
    <cellStyle name="Normal 2 3 4 2 5 2 3 2 5" xfId="47161" xr:uid="{17BDA134-A237-49A7-B329-C213235488EA}"/>
    <cellStyle name="Normal 2 3 4 2 5 2 3 3" xfId="22009" xr:uid="{EC5CEFE4-47E0-4483-BB3D-8BDE0263AAFA}"/>
    <cellStyle name="Normal 2 3 4 2 5 2 3 3 2" xfId="35701" xr:uid="{7C1B4028-AD3F-4FAE-AD56-6D02EB40D674}"/>
    <cellStyle name="Normal 2 3 4 2 5 2 3 3 3" xfId="50585" xr:uid="{4C395071-E5A8-4D74-A7C8-B9AF2549080A}"/>
    <cellStyle name="Normal 2 3 4 2 5 2 3 4" xfId="15165" xr:uid="{1505C2CF-EAFB-4B2F-A8C6-8CBDD041E12B}"/>
    <cellStyle name="Normal 2 3 4 2 5 2 3 5" xfId="28855" xr:uid="{95313BBD-DCB1-4213-95A5-2044DA57D988}"/>
    <cellStyle name="Normal 2 3 4 2 5 2 3 6" xfId="43739" xr:uid="{AC4B696C-2F58-4516-9C15-73902F62A7C4}"/>
    <cellStyle name="Normal 2 3 4 2 5 2 4" xfId="10029" xr:uid="{9A7D4FD8-BBCD-4F61-B845-066C1FFC9F80}"/>
    <cellStyle name="Normal 2 3 4 2 5 2 4 2" xfId="23719" xr:uid="{138E37F3-6906-4A4A-9698-C13D8A2ED5BF}"/>
    <cellStyle name="Normal 2 3 4 2 5 2 4 2 2" xfId="37411" xr:uid="{1B7C6663-F833-4402-BAA3-19F326968890}"/>
    <cellStyle name="Normal 2 3 4 2 5 2 4 2 3" xfId="52295" xr:uid="{A804C19E-50D1-4C8B-8C5C-8D5FFD6306D3}"/>
    <cellStyle name="Normal 2 3 4 2 5 2 4 3" xfId="16875" xr:uid="{6948871F-145F-4A01-84CC-14EA604DFA72}"/>
    <cellStyle name="Normal 2 3 4 2 5 2 4 4" xfId="30565" xr:uid="{758026B3-4BCF-4BBA-BD8A-0E5C01BA6867}"/>
    <cellStyle name="Normal 2 3 4 2 5 2 4 5" xfId="45449" xr:uid="{34BA6952-B683-410B-92CF-B77F5DBB86B7}"/>
    <cellStyle name="Normal 2 3 4 2 5 2 5" xfId="20297" xr:uid="{E0FFB6DC-C653-4C1A-BDFE-4CC39EF485A2}"/>
    <cellStyle name="Normal 2 3 4 2 5 2 5 2" xfId="33989" xr:uid="{896CA828-A44F-4484-B6AC-0C8F226DD788}"/>
    <cellStyle name="Normal 2 3 4 2 5 2 5 3" xfId="48873" xr:uid="{7C6FBE0B-3AE3-43BD-83C2-627666482F68}"/>
    <cellStyle name="Normal 2 3 4 2 5 2 6" xfId="13453" xr:uid="{0E51305E-252B-4D2F-8083-D8729BBDE0B2}"/>
    <cellStyle name="Normal 2 3 4 2 5 2 7" xfId="27143" xr:uid="{E41BAECE-CD78-4E64-800F-01643AE85FB0}"/>
    <cellStyle name="Normal 2 3 4 2 5 2 8" xfId="42027" xr:uid="{0175B444-5D7B-41E5-9FB9-088957404E72}"/>
    <cellStyle name="Normal 2 3 4 2 5 3" xfId="6608" xr:uid="{34D987CD-F447-4916-91A7-C34BB8966B0E}"/>
    <cellStyle name="Normal 2 3 4 2 5 3 2" xfId="8321" xr:uid="{89F17A69-E9C7-4E74-B37C-C30045EBCEA7}"/>
    <cellStyle name="Normal 2 3 4 2 5 3 2 2" xfId="11743" xr:uid="{E7F91C73-3F3F-44D5-9F50-2F62690C634F}"/>
    <cellStyle name="Normal 2 3 4 2 5 3 2 2 2" xfId="25433" xr:uid="{92C05E85-940C-4F2B-9305-F6CCC08CEDD9}"/>
    <cellStyle name="Normal 2 3 4 2 5 3 2 2 2 2" xfId="39125" xr:uid="{6E0D85CA-E074-42DC-A8EB-538BBAD2E862}"/>
    <cellStyle name="Normal 2 3 4 2 5 3 2 2 2 3" xfId="54009" xr:uid="{E2A77A6B-16FB-4A0C-84D3-1662B59BA9A3}"/>
    <cellStyle name="Normal 2 3 4 2 5 3 2 2 3" xfId="18589" xr:uid="{0883E56D-CE26-4EB5-AE3E-83EA93A1C1F3}"/>
    <cellStyle name="Normal 2 3 4 2 5 3 2 2 4" xfId="32279" xr:uid="{2A501FD3-B414-46F8-AA7A-55FB87C5C7B8}"/>
    <cellStyle name="Normal 2 3 4 2 5 3 2 2 5" xfId="47163" xr:uid="{1AE02971-411D-4B74-B0AD-B9CECBBA7CEB}"/>
    <cellStyle name="Normal 2 3 4 2 5 3 2 3" xfId="22011" xr:uid="{ABEAED90-7C62-4553-828A-52E697BD7E95}"/>
    <cellStyle name="Normal 2 3 4 2 5 3 2 3 2" xfId="35703" xr:uid="{B667E153-0AA4-412C-A88C-F2B28BF52ABE}"/>
    <cellStyle name="Normal 2 3 4 2 5 3 2 3 3" xfId="50587" xr:uid="{CC1A303B-93D5-453E-BC28-07D23AAF4079}"/>
    <cellStyle name="Normal 2 3 4 2 5 3 2 4" xfId="15167" xr:uid="{49AD84E8-05DA-47F1-8B6C-C78FAFA00AE0}"/>
    <cellStyle name="Normal 2 3 4 2 5 3 2 5" xfId="28857" xr:uid="{AD78FF6F-009A-491D-B50D-A86CC5EF96DA}"/>
    <cellStyle name="Normal 2 3 4 2 5 3 2 6" xfId="43741" xr:uid="{DE4E4FF1-DEF4-441C-BA1A-C343EFFF5A59}"/>
    <cellStyle name="Normal 2 3 4 2 5 3 3" xfId="10031" xr:uid="{1263EFD6-8988-4AC0-B0C1-2E43AB3C9D5C}"/>
    <cellStyle name="Normal 2 3 4 2 5 3 3 2" xfId="23721" xr:uid="{780ADF3F-E8B9-4754-9BF8-F1F298CEF1C9}"/>
    <cellStyle name="Normal 2 3 4 2 5 3 3 2 2" xfId="37413" xr:uid="{8D4A0626-572B-4AF9-8F87-55294F88A6DE}"/>
    <cellStyle name="Normal 2 3 4 2 5 3 3 2 3" xfId="52297" xr:uid="{A179CD51-96A2-4DCE-B053-8D3736672877}"/>
    <cellStyle name="Normal 2 3 4 2 5 3 3 3" xfId="16877" xr:uid="{773F8931-83F2-4A4A-9C45-9BAF10224F46}"/>
    <cellStyle name="Normal 2 3 4 2 5 3 3 4" xfId="30567" xr:uid="{189BDCBD-9342-405F-A886-7816223D2C3E}"/>
    <cellStyle name="Normal 2 3 4 2 5 3 3 5" xfId="45451" xr:uid="{05459CE7-8268-4E2E-AC88-E9815798880F}"/>
    <cellStyle name="Normal 2 3 4 2 5 3 4" xfId="20299" xr:uid="{2B4A2928-6069-4345-AC2C-CE22493874F9}"/>
    <cellStyle name="Normal 2 3 4 2 5 3 4 2" xfId="33991" xr:uid="{02D872B7-10A8-47EB-AEB7-EF140E897E63}"/>
    <cellStyle name="Normal 2 3 4 2 5 3 4 3" xfId="48875" xr:uid="{2FF2B68E-6A33-42E1-837B-5BE6C34F4350}"/>
    <cellStyle name="Normal 2 3 4 2 5 3 5" xfId="13455" xr:uid="{935AC85C-C3ED-4746-978F-218E87EAE950}"/>
    <cellStyle name="Normal 2 3 4 2 5 3 6" xfId="27145" xr:uid="{2E6E465A-4340-44C0-B8A6-377DBF37D99E}"/>
    <cellStyle name="Normal 2 3 4 2 5 3 7" xfId="42029" xr:uid="{CA638579-64A0-4032-90DF-444C08D34643}"/>
    <cellStyle name="Normal 2 3 4 2 5 4" xfId="6609" xr:uid="{691769ED-682C-44A4-9D78-5DA8ECE2170C}"/>
    <cellStyle name="Normal 2 3 4 2 5 4 2" xfId="8322" xr:uid="{BA0D67F4-4473-47ED-832C-3210B603B586}"/>
    <cellStyle name="Normal 2 3 4 2 5 4 2 2" xfId="11744" xr:uid="{1F902D05-DB42-47B4-8F2E-25A7438FC480}"/>
    <cellStyle name="Normal 2 3 4 2 5 4 2 2 2" xfId="25434" xr:uid="{E7C4F537-BAF3-49D6-AFC9-135B4933B131}"/>
    <cellStyle name="Normal 2 3 4 2 5 4 2 2 2 2" xfId="39126" xr:uid="{B22A596E-0DF9-41F7-8D50-3ADEA2088F36}"/>
    <cellStyle name="Normal 2 3 4 2 5 4 2 2 2 3" xfId="54010" xr:uid="{8A1899E8-A960-451E-94EC-C6212813EC4D}"/>
    <cellStyle name="Normal 2 3 4 2 5 4 2 2 3" xfId="18590" xr:uid="{3D9C0628-242D-40EF-ABBC-85A06E90F8FB}"/>
    <cellStyle name="Normal 2 3 4 2 5 4 2 2 4" xfId="32280" xr:uid="{2F46BA0A-F1E2-422B-8958-C28109235EC7}"/>
    <cellStyle name="Normal 2 3 4 2 5 4 2 2 5" xfId="47164" xr:uid="{15F7E474-40F9-4E20-8FB2-BB257426D313}"/>
    <cellStyle name="Normal 2 3 4 2 5 4 2 3" xfId="22012" xr:uid="{E1E997A7-22D5-4461-8231-F983D56D5ABB}"/>
    <cellStyle name="Normal 2 3 4 2 5 4 2 3 2" xfId="35704" xr:uid="{0EC0CF9C-58EE-47DD-A235-75ECCD55BA8B}"/>
    <cellStyle name="Normal 2 3 4 2 5 4 2 3 3" xfId="50588" xr:uid="{7D5EFD29-632A-4A5F-B350-284D2552FFE3}"/>
    <cellStyle name="Normal 2 3 4 2 5 4 2 4" xfId="15168" xr:uid="{7DB743FD-0922-476C-891C-2C4F4928B63D}"/>
    <cellStyle name="Normal 2 3 4 2 5 4 2 5" xfId="28858" xr:uid="{C94772B0-868F-4A30-9F7E-1530FE5D8E0C}"/>
    <cellStyle name="Normal 2 3 4 2 5 4 2 6" xfId="43742" xr:uid="{5D1A34A1-7AD3-43FB-A2CA-EF25396C0806}"/>
    <cellStyle name="Normal 2 3 4 2 5 4 3" xfId="10032" xr:uid="{8FBA0E17-72FF-4D54-8C6C-1CEBB272CFE4}"/>
    <cellStyle name="Normal 2 3 4 2 5 4 3 2" xfId="23722" xr:uid="{F20DA63B-2DE1-4258-B693-3016F9034049}"/>
    <cellStyle name="Normal 2 3 4 2 5 4 3 2 2" xfId="37414" xr:uid="{086DECCF-5101-4CAA-BCC6-41229268744A}"/>
    <cellStyle name="Normal 2 3 4 2 5 4 3 2 3" xfId="52298" xr:uid="{C8B4D901-336E-4A16-85E1-984461701E49}"/>
    <cellStyle name="Normal 2 3 4 2 5 4 3 3" xfId="16878" xr:uid="{11A50D02-2C7C-4A3C-8203-595F64C6B7CA}"/>
    <cellStyle name="Normal 2 3 4 2 5 4 3 4" xfId="30568" xr:uid="{E6975217-E7D2-46F0-8BE1-2942F37A40D9}"/>
    <cellStyle name="Normal 2 3 4 2 5 4 3 5" xfId="45452" xr:uid="{86B06DCD-5B5F-4923-A601-A63AD5327C16}"/>
    <cellStyle name="Normal 2 3 4 2 5 4 4" xfId="20300" xr:uid="{148BB826-3832-49CB-92CA-036E1A803A37}"/>
    <cellStyle name="Normal 2 3 4 2 5 4 4 2" xfId="33992" xr:uid="{E3D3A2F7-24AD-4994-A459-D99ECF000D05}"/>
    <cellStyle name="Normal 2 3 4 2 5 4 4 3" xfId="48876" xr:uid="{E891FFB3-C1B6-4CF1-A9F3-51E668EE552F}"/>
    <cellStyle name="Normal 2 3 4 2 5 4 5" xfId="13456" xr:uid="{8824357F-7141-49D6-8C77-CD0267320CF5}"/>
    <cellStyle name="Normal 2 3 4 2 5 4 6" xfId="27146" xr:uid="{C13AB248-3164-491E-B80F-21168B61011E}"/>
    <cellStyle name="Normal 2 3 4 2 5 4 7" xfId="42030" xr:uid="{3C0CFDCC-3C7A-4A1E-9AA5-DF3439CB566B}"/>
    <cellStyle name="Normal 2 3 4 2 5 5" xfId="8318" xr:uid="{CBE948AC-2B57-4B2D-9F1E-7E871F2E353E}"/>
    <cellStyle name="Normal 2 3 4 2 5 5 2" xfId="11740" xr:uid="{727920F3-97D9-4512-99A5-1ED0FCE22C95}"/>
    <cellStyle name="Normal 2 3 4 2 5 5 2 2" xfId="25430" xr:uid="{D1E90749-053F-4C93-B232-3874CA4C90D4}"/>
    <cellStyle name="Normal 2 3 4 2 5 5 2 2 2" xfId="39122" xr:uid="{9E2D4CC5-557D-4C1D-9390-C51AE41E10D9}"/>
    <cellStyle name="Normal 2 3 4 2 5 5 2 2 3" xfId="54006" xr:uid="{881E45A4-2407-4290-9AA2-3BB28C281752}"/>
    <cellStyle name="Normal 2 3 4 2 5 5 2 3" xfId="18586" xr:uid="{6692C672-49AA-4243-9160-3407A00B7731}"/>
    <cellStyle name="Normal 2 3 4 2 5 5 2 4" xfId="32276" xr:uid="{D3259577-D227-447D-90A3-383639C06136}"/>
    <cellStyle name="Normal 2 3 4 2 5 5 2 5" xfId="47160" xr:uid="{84C84EF6-E983-437A-BA97-1C2F143E94DD}"/>
    <cellStyle name="Normal 2 3 4 2 5 5 3" xfId="22008" xr:uid="{B162FEBD-C4F3-4EFC-BFAF-4DBF6A39F29F}"/>
    <cellStyle name="Normal 2 3 4 2 5 5 3 2" xfId="35700" xr:uid="{9D6DFD16-2761-40D5-9E81-A986B74AFF3F}"/>
    <cellStyle name="Normal 2 3 4 2 5 5 3 3" xfId="50584" xr:uid="{3976F48A-4329-402B-A122-856C61534663}"/>
    <cellStyle name="Normal 2 3 4 2 5 5 4" xfId="15164" xr:uid="{85AC1CD4-7A9A-4E58-B4CB-F12292EC4C3D}"/>
    <cellStyle name="Normal 2 3 4 2 5 5 5" xfId="28854" xr:uid="{1DB5F517-9CFB-499B-BEE8-044634450C91}"/>
    <cellStyle name="Normal 2 3 4 2 5 5 6" xfId="43738" xr:uid="{F415A67B-4939-4F61-A079-51F007E87F0C}"/>
    <cellStyle name="Normal 2 3 4 2 5 6" xfId="10028" xr:uid="{6911660D-32BB-409D-BB55-A2E9E65E39C2}"/>
    <cellStyle name="Normal 2 3 4 2 5 6 2" xfId="23718" xr:uid="{02522683-7E24-42A5-AB6D-E2E5CDD9B0D4}"/>
    <cellStyle name="Normal 2 3 4 2 5 6 2 2" xfId="37410" xr:uid="{01700583-5192-4DC1-A527-747E74535342}"/>
    <cellStyle name="Normal 2 3 4 2 5 6 2 3" xfId="52294" xr:uid="{D7BE92C3-8431-4DDF-8DC1-0C300A1C6FBF}"/>
    <cellStyle name="Normal 2 3 4 2 5 6 3" xfId="16874" xr:uid="{37DF124C-9E1D-4550-BDFE-BD04CE890E4F}"/>
    <cellStyle name="Normal 2 3 4 2 5 6 4" xfId="30564" xr:uid="{40612401-00A6-4848-98CD-91355E48A20D}"/>
    <cellStyle name="Normal 2 3 4 2 5 6 5" xfId="45448" xr:uid="{11148E04-5E16-4A8A-B69C-7072E2CC8016}"/>
    <cellStyle name="Normal 2 3 4 2 5 7" xfId="20296" xr:uid="{96A7EC03-A5F9-44E5-9155-02AEC7375136}"/>
    <cellStyle name="Normal 2 3 4 2 5 7 2" xfId="33988" xr:uid="{9BE2175A-7F5D-4E6D-9014-71716F0E7CB5}"/>
    <cellStyle name="Normal 2 3 4 2 5 7 3" xfId="48872" xr:uid="{508E671F-2FB7-4EE9-A2AB-8AEF60F1F874}"/>
    <cellStyle name="Normal 2 3 4 2 5 8" xfId="13452" xr:uid="{ADEC7155-A77D-4FF3-8B30-197A78D5F519}"/>
    <cellStyle name="Normal 2 3 4 2 5 9" xfId="27142" xr:uid="{5281F32F-427E-48A5-8922-CF9D340BF2D1}"/>
    <cellStyle name="Normal 2 3 4 2 6" xfId="6610" xr:uid="{C9332978-FCFE-4F68-92DD-9B21DA683DE7}"/>
    <cellStyle name="Normal 2 3 4 2 6 10" xfId="42031" xr:uid="{ACA691DD-41BB-4374-9FB5-EE35A131BB30}"/>
    <cellStyle name="Normal 2 3 4 2 6 2" xfId="6611" xr:uid="{041AA914-FA4E-4097-B256-F20466AE5588}"/>
    <cellStyle name="Normal 2 3 4 2 6 2 2" xfId="6612" xr:uid="{070BB9C8-6B56-45B1-A045-2708EBB21F1F}"/>
    <cellStyle name="Normal 2 3 4 2 6 2 2 2" xfId="8325" xr:uid="{DEB5AC28-0827-4649-8090-D767C510BEBB}"/>
    <cellStyle name="Normal 2 3 4 2 6 2 2 2 2" xfId="11747" xr:uid="{DFE597A2-8694-45BF-8244-280CAB10A96E}"/>
    <cellStyle name="Normal 2 3 4 2 6 2 2 2 2 2" xfId="25437" xr:uid="{079216F7-1D18-49B4-A44E-3341CC71CEA8}"/>
    <cellStyle name="Normal 2 3 4 2 6 2 2 2 2 2 2" xfId="39129" xr:uid="{6C1D38A6-130F-4D08-AB94-31B8CAA90164}"/>
    <cellStyle name="Normal 2 3 4 2 6 2 2 2 2 2 3" xfId="54013" xr:uid="{B9AE564E-D970-4972-93DD-E3030365CEC0}"/>
    <cellStyle name="Normal 2 3 4 2 6 2 2 2 2 3" xfId="18593" xr:uid="{175F1ED8-6C93-4DFE-BDBE-F5AA2EEAD79F}"/>
    <cellStyle name="Normal 2 3 4 2 6 2 2 2 2 4" xfId="32283" xr:uid="{05A00741-9311-4BA1-A351-CD9CD39FE990}"/>
    <cellStyle name="Normal 2 3 4 2 6 2 2 2 2 5" xfId="47167" xr:uid="{2DB0FB86-2317-4697-B0EF-FF922B290A67}"/>
    <cellStyle name="Normal 2 3 4 2 6 2 2 2 3" xfId="22015" xr:uid="{F0A2624C-1218-44CF-9007-99D0F31AC096}"/>
    <cellStyle name="Normal 2 3 4 2 6 2 2 2 3 2" xfId="35707" xr:uid="{1F526819-E632-4DEA-BF50-E06BADD16AF3}"/>
    <cellStyle name="Normal 2 3 4 2 6 2 2 2 3 3" xfId="50591" xr:uid="{39ABD658-15FC-4A28-B88A-7DF54F3982CD}"/>
    <cellStyle name="Normal 2 3 4 2 6 2 2 2 4" xfId="15171" xr:uid="{E285E9B8-3630-4CB1-8C92-72B7A4ED59BC}"/>
    <cellStyle name="Normal 2 3 4 2 6 2 2 2 5" xfId="28861" xr:uid="{0EE7B960-CF15-4781-A41F-87E0E80BE853}"/>
    <cellStyle name="Normal 2 3 4 2 6 2 2 2 6" xfId="43745" xr:uid="{51A41A5C-99BA-4611-857E-DCE25BCF9EE5}"/>
    <cellStyle name="Normal 2 3 4 2 6 2 2 3" xfId="10035" xr:uid="{7BD56180-49C3-4E0D-9C15-1E10EDD93DCC}"/>
    <cellStyle name="Normal 2 3 4 2 6 2 2 3 2" xfId="23725" xr:uid="{E1A40AEF-5451-42BC-9169-7BEFD91B0107}"/>
    <cellStyle name="Normal 2 3 4 2 6 2 2 3 2 2" xfId="37417" xr:uid="{27B9E800-E546-4459-9655-554C3CF513B9}"/>
    <cellStyle name="Normal 2 3 4 2 6 2 2 3 2 3" xfId="52301" xr:uid="{C9BB8964-13ED-4904-AE37-764C72EB09A8}"/>
    <cellStyle name="Normal 2 3 4 2 6 2 2 3 3" xfId="16881" xr:uid="{EAC5E9FD-8713-4735-BA64-FE14FBC2F7EE}"/>
    <cellStyle name="Normal 2 3 4 2 6 2 2 3 4" xfId="30571" xr:uid="{5600E257-1FD4-48DC-95C1-F56007445B6F}"/>
    <cellStyle name="Normal 2 3 4 2 6 2 2 3 5" xfId="45455" xr:uid="{F8665B90-AEA3-42A0-AE73-362AEA875142}"/>
    <cellStyle name="Normal 2 3 4 2 6 2 2 4" xfId="20303" xr:uid="{B795AE32-EA7C-4989-9BB7-B4ACBED4B160}"/>
    <cellStyle name="Normal 2 3 4 2 6 2 2 4 2" xfId="33995" xr:uid="{D8F3C7C4-C59D-4A43-B7CA-0F25A152B1F5}"/>
    <cellStyle name="Normal 2 3 4 2 6 2 2 4 3" xfId="48879" xr:uid="{55215430-DAC8-44E8-8207-032B028CEA03}"/>
    <cellStyle name="Normal 2 3 4 2 6 2 2 5" xfId="13459" xr:uid="{38E9DB5F-C584-420E-B641-BD6CA14E5BF2}"/>
    <cellStyle name="Normal 2 3 4 2 6 2 2 6" xfId="27149" xr:uid="{E0BDAF3F-C697-4F8F-B17C-E6480AA89ED7}"/>
    <cellStyle name="Normal 2 3 4 2 6 2 2 7" xfId="42033" xr:uid="{D85A3C3F-0B39-4164-B363-7CFCEF56DC83}"/>
    <cellStyle name="Normal 2 3 4 2 6 2 3" xfId="8324" xr:uid="{FBAB850A-F2AC-49DF-8D6F-EAA4A0311564}"/>
    <cellStyle name="Normal 2 3 4 2 6 2 3 2" xfId="11746" xr:uid="{C2659B90-97AD-43A0-8C8A-CE57078DC338}"/>
    <cellStyle name="Normal 2 3 4 2 6 2 3 2 2" xfId="25436" xr:uid="{ACF0AE76-4B45-4EFF-9C0C-DB84C5EC998E}"/>
    <cellStyle name="Normal 2 3 4 2 6 2 3 2 2 2" xfId="39128" xr:uid="{9C69F3EC-F9AB-4478-A15C-E6175E2FD583}"/>
    <cellStyle name="Normal 2 3 4 2 6 2 3 2 2 3" xfId="54012" xr:uid="{7075DA75-3D8E-4199-941D-2F425497B245}"/>
    <cellStyle name="Normal 2 3 4 2 6 2 3 2 3" xfId="18592" xr:uid="{5252C8EE-DE2F-4AD5-B88F-DA8403FD084B}"/>
    <cellStyle name="Normal 2 3 4 2 6 2 3 2 4" xfId="32282" xr:uid="{A2DC48C2-E78C-4FE9-B08F-700A2C767363}"/>
    <cellStyle name="Normal 2 3 4 2 6 2 3 2 5" xfId="47166" xr:uid="{5E5E37D6-6EAA-4504-B203-74DC07429F59}"/>
    <cellStyle name="Normal 2 3 4 2 6 2 3 3" xfId="22014" xr:uid="{6DC635A0-D039-4562-A64B-74681836B049}"/>
    <cellStyle name="Normal 2 3 4 2 6 2 3 3 2" xfId="35706" xr:uid="{57A84FD9-EB67-45D0-8F65-08920E51C40F}"/>
    <cellStyle name="Normal 2 3 4 2 6 2 3 3 3" xfId="50590" xr:uid="{9B2A8846-9F2E-4DC4-8F1F-ACC604F40806}"/>
    <cellStyle name="Normal 2 3 4 2 6 2 3 4" xfId="15170" xr:uid="{2CDDA274-6429-44F1-8933-AD0537AF2CCB}"/>
    <cellStyle name="Normal 2 3 4 2 6 2 3 5" xfId="28860" xr:uid="{FD8AAAE5-A1C9-4036-838E-322DA3EB8397}"/>
    <cellStyle name="Normal 2 3 4 2 6 2 3 6" xfId="43744" xr:uid="{BB10AE9D-A57C-4090-8085-0E92FD136F9D}"/>
    <cellStyle name="Normal 2 3 4 2 6 2 4" xfId="10034" xr:uid="{768AEF43-530B-4A34-B985-A427CC22FEC2}"/>
    <cellStyle name="Normal 2 3 4 2 6 2 4 2" xfId="23724" xr:uid="{7E6A6BBA-1A03-4DC0-ABC5-DE629ECA2208}"/>
    <cellStyle name="Normal 2 3 4 2 6 2 4 2 2" xfId="37416" xr:uid="{2811F61B-AE4F-4937-A204-C5958701769F}"/>
    <cellStyle name="Normal 2 3 4 2 6 2 4 2 3" xfId="52300" xr:uid="{A6C17AD2-71A3-49A5-B6E4-A7C0A0B2FAA0}"/>
    <cellStyle name="Normal 2 3 4 2 6 2 4 3" xfId="16880" xr:uid="{FB781ED9-B6E0-4D0F-977A-02A8D6355045}"/>
    <cellStyle name="Normal 2 3 4 2 6 2 4 4" xfId="30570" xr:uid="{0B874BC5-32CA-4A43-9EC9-0314BE6450CD}"/>
    <cellStyle name="Normal 2 3 4 2 6 2 4 5" xfId="45454" xr:uid="{849869AC-398C-49AF-9693-23E4944DA67C}"/>
    <cellStyle name="Normal 2 3 4 2 6 2 5" xfId="20302" xr:uid="{B135214A-83B7-4FDF-A5DA-D60951CA6DBE}"/>
    <cellStyle name="Normal 2 3 4 2 6 2 5 2" xfId="33994" xr:uid="{07D4E8A5-D028-4C84-9F3E-614BC0C7D582}"/>
    <cellStyle name="Normal 2 3 4 2 6 2 5 3" xfId="48878" xr:uid="{B3EDE7E9-BDC5-4A8A-9C90-8138867C2858}"/>
    <cellStyle name="Normal 2 3 4 2 6 2 6" xfId="13458" xr:uid="{A6080F6F-0E5E-4996-932E-20F925FA9E43}"/>
    <cellStyle name="Normal 2 3 4 2 6 2 7" xfId="27148" xr:uid="{EC415B73-7110-4036-BA4E-43677063A1A2}"/>
    <cellStyle name="Normal 2 3 4 2 6 2 8" xfId="42032" xr:uid="{EC02E049-4574-4D19-9C09-1B932B6045A5}"/>
    <cellStyle name="Normal 2 3 4 2 6 3" xfId="6613" xr:uid="{B64DC594-933E-4A31-B1BF-2F9B14BA3FB5}"/>
    <cellStyle name="Normal 2 3 4 2 6 3 2" xfId="8326" xr:uid="{36DF749A-0C8B-4B9C-B4F6-4CA526F1CC63}"/>
    <cellStyle name="Normal 2 3 4 2 6 3 2 2" xfId="11748" xr:uid="{84B5BCDC-61FD-4784-B667-52FE9B080030}"/>
    <cellStyle name="Normal 2 3 4 2 6 3 2 2 2" xfId="25438" xr:uid="{23672B63-AA39-4529-9D29-663B1B8AC63D}"/>
    <cellStyle name="Normal 2 3 4 2 6 3 2 2 2 2" xfId="39130" xr:uid="{4ECA88B6-AAAF-4E27-A7D4-EDF2AA802D2F}"/>
    <cellStyle name="Normal 2 3 4 2 6 3 2 2 2 3" xfId="54014" xr:uid="{0FB06466-4DCD-4E39-8C83-3918CDD04DDD}"/>
    <cellStyle name="Normal 2 3 4 2 6 3 2 2 3" xfId="18594" xr:uid="{5662B707-2071-4FDC-A4C4-3BF8825B560F}"/>
    <cellStyle name="Normal 2 3 4 2 6 3 2 2 4" xfId="32284" xr:uid="{FA5EB44F-8140-4C86-BE29-AD5A1E0CC489}"/>
    <cellStyle name="Normal 2 3 4 2 6 3 2 2 5" xfId="47168" xr:uid="{EFEF010D-BF53-4D49-B3DC-4BE3C333D922}"/>
    <cellStyle name="Normal 2 3 4 2 6 3 2 3" xfId="22016" xr:uid="{E0572084-C260-44E2-BBE7-A6D2E3DEBBDC}"/>
    <cellStyle name="Normal 2 3 4 2 6 3 2 3 2" xfId="35708" xr:uid="{98DE3DD6-643A-41EC-89D4-C812B3D82834}"/>
    <cellStyle name="Normal 2 3 4 2 6 3 2 3 3" xfId="50592" xr:uid="{B4871F38-20E6-4246-961B-FF210C13C397}"/>
    <cellStyle name="Normal 2 3 4 2 6 3 2 4" xfId="15172" xr:uid="{473B1648-FD0D-4603-AC74-F628BA02EA81}"/>
    <cellStyle name="Normal 2 3 4 2 6 3 2 5" xfId="28862" xr:uid="{39C511DE-CDAA-4E37-883D-45FB22E56293}"/>
    <cellStyle name="Normal 2 3 4 2 6 3 2 6" xfId="43746" xr:uid="{E6A4F681-AD17-4518-A104-7504B8AF3693}"/>
    <cellStyle name="Normal 2 3 4 2 6 3 3" xfId="10036" xr:uid="{26E90FE6-181B-4CD6-8700-A0188884458C}"/>
    <cellStyle name="Normal 2 3 4 2 6 3 3 2" xfId="23726" xr:uid="{42F51916-1355-4551-82FF-5B29F162F133}"/>
    <cellStyle name="Normal 2 3 4 2 6 3 3 2 2" xfId="37418" xr:uid="{FE6F1B39-7871-4E4D-B5B8-CA1F4F7187AC}"/>
    <cellStyle name="Normal 2 3 4 2 6 3 3 2 3" xfId="52302" xr:uid="{92ED5D6E-F94A-4821-A0C8-65E85617125C}"/>
    <cellStyle name="Normal 2 3 4 2 6 3 3 3" xfId="16882" xr:uid="{CE5255B5-0DB7-4209-A925-F155190F856C}"/>
    <cellStyle name="Normal 2 3 4 2 6 3 3 4" xfId="30572" xr:uid="{359B653D-EFE4-45A1-8B41-F707C59AC27E}"/>
    <cellStyle name="Normal 2 3 4 2 6 3 3 5" xfId="45456" xr:uid="{1D4C4B19-7484-4A66-AD46-3C35FAC6F277}"/>
    <cellStyle name="Normal 2 3 4 2 6 3 4" xfId="20304" xr:uid="{3542533E-7A3A-4732-8D4C-032D40937A25}"/>
    <cellStyle name="Normal 2 3 4 2 6 3 4 2" xfId="33996" xr:uid="{5C91F8FE-3E0D-4FE3-AF66-9C0C374264A5}"/>
    <cellStyle name="Normal 2 3 4 2 6 3 4 3" xfId="48880" xr:uid="{DBA54958-575D-4E91-8516-10EB2FE21DF6}"/>
    <cellStyle name="Normal 2 3 4 2 6 3 5" xfId="13460" xr:uid="{8A40F13D-D663-459E-B4C9-0CBBD2B81AA7}"/>
    <cellStyle name="Normal 2 3 4 2 6 3 6" xfId="27150" xr:uid="{AC6FD04D-35F4-40A5-A98E-5D1AE741741E}"/>
    <cellStyle name="Normal 2 3 4 2 6 3 7" xfId="42034" xr:uid="{98A570C0-4C6A-414B-A41B-7F2136CB984B}"/>
    <cellStyle name="Normal 2 3 4 2 6 4" xfId="6614" xr:uid="{F12D8031-31CC-4469-B31C-7CF52833F20C}"/>
    <cellStyle name="Normal 2 3 4 2 6 4 2" xfId="8327" xr:uid="{A77C1607-EF36-453C-99C9-DCE92C16B3B9}"/>
    <cellStyle name="Normal 2 3 4 2 6 4 2 2" xfId="11749" xr:uid="{5573976A-F055-46BC-9A01-40FB13216D57}"/>
    <cellStyle name="Normal 2 3 4 2 6 4 2 2 2" xfId="25439" xr:uid="{7394109E-0A71-4F40-BD50-C0969AA47CE4}"/>
    <cellStyle name="Normal 2 3 4 2 6 4 2 2 2 2" xfId="39131" xr:uid="{B13C918E-7A52-4215-8A7C-AE057647B74B}"/>
    <cellStyle name="Normal 2 3 4 2 6 4 2 2 2 3" xfId="54015" xr:uid="{D92FAD66-A5F9-45AB-A03F-9F071DB11672}"/>
    <cellStyle name="Normal 2 3 4 2 6 4 2 2 3" xfId="18595" xr:uid="{95195150-B887-4C5C-B4D2-2D5D9A515BFD}"/>
    <cellStyle name="Normal 2 3 4 2 6 4 2 2 4" xfId="32285" xr:uid="{F6F6ECA4-CC94-495D-953E-1FEDAC52627A}"/>
    <cellStyle name="Normal 2 3 4 2 6 4 2 2 5" xfId="47169" xr:uid="{28089E4C-40A1-4A93-AA47-4DE5C1BC7561}"/>
    <cellStyle name="Normal 2 3 4 2 6 4 2 3" xfId="22017" xr:uid="{F1692358-BE4A-41CB-A850-9B2E55BE0919}"/>
    <cellStyle name="Normal 2 3 4 2 6 4 2 3 2" xfId="35709" xr:uid="{05CC2057-AF4D-4E25-A9F2-A6D2DE2B88A1}"/>
    <cellStyle name="Normal 2 3 4 2 6 4 2 3 3" xfId="50593" xr:uid="{111E856A-9414-4CAE-B8BF-F3132AAFEF39}"/>
    <cellStyle name="Normal 2 3 4 2 6 4 2 4" xfId="15173" xr:uid="{17398FFD-7CE9-45EC-BBBA-400C03E738C6}"/>
    <cellStyle name="Normal 2 3 4 2 6 4 2 5" xfId="28863" xr:uid="{0347DA5F-F71B-427F-9CE6-4B003BEC5193}"/>
    <cellStyle name="Normal 2 3 4 2 6 4 2 6" xfId="43747" xr:uid="{18C6FDD2-1639-4838-823D-BE38C9DAAA66}"/>
    <cellStyle name="Normal 2 3 4 2 6 4 3" xfId="10037" xr:uid="{960C09FA-7676-4C22-8A0E-1978672A61D5}"/>
    <cellStyle name="Normal 2 3 4 2 6 4 3 2" xfId="23727" xr:uid="{CFCF3260-947A-4D61-8D30-02526519F333}"/>
    <cellStyle name="Normal 2 3 4 2 6 4 3 2 2" xfId="37419" xr:uid="{11B05389-1EA1-4C21-B7C1-B69AEE9049F9}"/>
    <cellStyle name="Normal 2 3 4 2 6 4 3 2 3" xfId="52303" xr:uid="{A339A827-15E5-48E5-9CA1-32E3AC64BC10}"/>
    <cellStyle name="Normal 2 3 4 2 6 4 3 3" xfId="16883" xr:uid="{E550E455-B6E6-49D3-B389-21A418503F4D}"/>
    <cellStyle name="Normal 2 3 4 2 6 4 3 4" xfId="30573" xr:uid="{FAE90A15-F730-4ACC-9D4E-9C5392C30ECB}"/>
    <cellStyle name="Normal 2 3 4 2 6 4 3 5" xfId="45457" xr:uid="{0EFE6514-BD4B-437B-8166-A12720F8E1F6}"/>
    <cellStyle name="Normal 2 3 4 2 6 4 4" xfId="20305" xr:uid="{79B505A7-560B-430C-9159-394BD65110F2}"/>
    <cellStyle name="Normal 2 3 4 2 6 4 4 2" xfId="33997" xr:uid="{4820B64A-C96F-49D5-A63B-3F1B4BBC96C3}"/>
    <cellStyle name="Normal 2 3 4 2 6 4 4 3" xfId="48881" xr:uid="{7E0D5BC3-131C-4D65-A637-D363EA3B6879}"/>
    <cellStyle name="Normal 2 3 4 2 6 4 5" xfId="13461" xr:uid="{00280E73-0EBE-4A46-B3AA-991CD9E792D1}"/>
    <cellStyle name="Normal 2 3 4 2 6 4 6" xfId="27151" xr:uid="{9560B8EC-E4DE-453C-9D89-FB34D8226A2E}"/>
    <cellStyle name="Normal 2 3 4 2 6 4 7" xfId="42035" xr:uid="{10061BA0-315D-4A21-B270-8EA14DB5BAFF}"/>
    <cellStyle name="Normal 2 3 4 2 6 5" xfId="8323" xr:uid="{CED58BB3-9CFE-40F9-BC77-A6F1CC146BE8}"/>
    <cellStyle name="Normal 2 3 4 2 6 5 2" xfId="11745" xr:uid="{0C0D1310-A81A-4F5E-AE5C-FB34C983814E}"/>
    <cellStyle name="Normal 2 3 4 2 6 5 2 2" xfId="25435" xr:uid="{A3A9136C-D3D0-4637-8966-DA71EA4D15BA}"/>
    <cellStyle name="Normal 2 3 4 2 6 5 2 2 2" xfId="39127" xr:uid="{47DD7198-BCD9-4835-B952-2B67A99DF6EC}"/>
    <cellStyle name="Normal 2 3 4 2 6 5 2 2 3" xfId="54011" xr:uid="{5C9AEA88-4135-42EA-B430-F3014AAD15D4}"/>
    <cellStyle name="Normal 2 3 4 2 6 5 2 3" xfId="18591" xr:uid="{CEAB75D7-B4D1-4A5E-A24D-215EE5E67C57}"/>
    <cellStyle name="Normal 2 3 4 2 6 5 2 4" xfId="32281" xr:uid="{430808AD-027E-47EE-91E0-CB393BAEB8EB}"/>
    <cellStyle name="Normal 2 3 4 2 6 5 2 5" xfId="47165" xr:uid="{8BD2605B-54B5-4BAA-ABE7-B950A63D2ABE}"/>
    <cellStyle name="Normal 2 3 4 2 6 5 3" xfId="22013" xr:uid="{A1AE2CFA-1BF1-4DDD-871C-1887FE6DFC8D}"/>
    <cellStyle name="Normal 2 3 4 2 6 5 3 2" xfId="35705" xr:uid="{9C8D632C-EC60-4DE9-A804-CE3156709407}"/>
    <cellStyle name="Normal 2 3 4 2 6 5 3 3" xfId="50589" xr:uid="{BF0D1C8D-C90C-4697-90E7-3C70012AE85B}"/>
    <cellStyle name="Normal 2 3 4 2 6 5 4" xfId="15169" xr:uid="{B5C54BB9-4F91-4CF3-A98C-4F1437D4023A}"/>
    <cellStyle name="Normal 2 3 4 2 6 5 5" xfId="28859" xr:uid="{7743E67F-3BE7-4F95-B765-8C4FAD883517}"/>
    <cellStyle name="Normal 2 3 4 2 6 5 6" xfId="43743" xr:uid="{FBD75D52-9359-4144-953A-40F160F5B601}"/>
    <cellStyle name="Normal 2 3 4 2 6 6" xfId="10033" xr:uid="{46FDB696-52ED-4848-A466-F28738714882}"/>
    <cellStyle name="Normal 2 3 4 2 6 6 2" xfId="23723" xr:uid="{16595AC7-6432-4035-9BBA-D606F6A81FB8}"/>
    <cellStyle name="Normal 2 3 4 2 6 6 2 2" xfId="37415" xr:uid="{F2004B01-9B4D-49E6-A78E-7D05A2E9C215}"/>
    <cellStyle name="Normal 2 3 4 2 6 6 2 3" xfId="52299" xr:uid="{5E64F707-6DF7-4220-89FB-BF377BB6B6AF}"/>
    <cellStyle name="Normal 2 3 4 2 6 6 3" xfId="16879" xr:uid="{3D28270E-CA1A-4F5E-A2A8-D993D500AA76}"/>
    <cellStyle name="Normal 2 3 4 2 6 6 4" xfId="30569" xr:uid="{237FE3E3-F272-45A9-A97E-20AA3933C848}"/>
    <cellStyle name="Normal 2 3 4 2 6 6 5" xfId="45453" xr:uid="{722FA871-DE3A-4827-B699-D989D33D6926}"/>
    <cellStyle name="Normal 2 3 4 2 6 7" xfId="20301" xr:uid="{5AA19B8F-2A9B-41A7-956A-8171E1DB21BA}"/>
    <cellStyle name="Normal 2 3 4 2 6 7 2" xfId="33993" xr:uid="{8DA5450A-8792-460F-BE8E-9F88AD856779}"/>
    <cellStyle name="Normal 2 3 4 2 6 7 3" xfId="48877" xr:uid="{ADB7D2F3-156C-4822-971C-A73A6DBC8BC9}"/>
    <cellStyle name="Normal 2 3 4 2 6 8" xfId="13457" xr:uid="{139A4C8D-8F4A-40E8-A948-C5508E210A5F}"/>
    <cellStyle name="Normal 2 3 4 2 6 9" xfId="27147" xr:uid="{53CBA434-4E11-49B0-8597-5155FAE68DBF}"/>
    <cellStyle name="Normal 2 3 4 2 7" xfId="6615" xr:uid="{78594061-28D8-4556-9CC2-F76511F3F88C}"/>
    <cellStyle name="Normal 2 3 4 2 7 2" xfId="6616" xr:uid="{F9390FAB-54C5-442D-84BD-FD4F9EF5CF4C}"/>
    <cellStyle name="Normal 2 3 4 2 7 2 2" xfId="8329" xr:uid="{74B1BE7C-BD5E-4BAB-91D9-5CDE6EE7A7D3}"/>
    <cellStyle name="Normal 2 3 4 2 7 2 2 2" xfId="11751" xr:uid="{FAA8B4B0-18B0-471F-8276-0B78EB1EC53E}"/>
    <cellStyle name="Normal 2 3 4 2 7 2 2 2 2" xfId="25441" xr:uid="{DA8A082F-E0B0-42BA-9E40-0A1FE9C6204F}"/>
    <cellStyle name="Normal 2 3 4 2 7 2 2 2 2 2" xfId="39133" xr:uid="{308245A4-EE30-4EA5-9227-2CA3B25C6A50}"/>
    <cellStyle name="Normal 2 3 4 2 7 2 2 2 2 3" xfId="54017" xr:uid="{453EF2D6-1EDE-42DE-B0D2-AAA5EA2EC536}"/>
    <cellStyle name="Normal 2 3 4 2 7 2 2 2 3" xfId="18597" xr:uid="{20F5D482-2235-4658-B9D3-9D32F8A609A2}"/>
    <cellStyle name="Normal 2 3 4 2 7 2 2 2 4" xfId="32287" xr:uid="{4D0D6AEE-35A7-4C2B-83C1-F3B3B9B926F4}"/>
    <cellStyle name="Normal 2 3 4 2 7 2 2 2 5" xfId="47171" xr:uid="{C884D274-5B4F-4011-A80C-4EAC734DB21B}"/>
    <cellStyle name="Normal 2 3 4 2 7 2 2 3" xfId="22019" xr:uid="{D75B8CE5-B848-4709-B60F-9D87AB36B0BC}"/>
    <cellStyle name="Normal 2 3 4 2 7 2 2 3 2" xfId="35711" xr:uid="{696E272E-43CF-40E3-85C7-CF8C37B25787}"/>
    <cellStyle name="Normal 2 3 4 2 7 2 2 3 3" xfId="50595" xr:uid="{FDFDAD16-7A98-4848-BE5E-98EDD323AED0}"/>
    <cellStyle name="Normal 2 3 4 2 7 2 2 4" xfId="15175" xr:uid="{6F5490FC-5C27-42A6-B68A-7517436F90E8}"/>
    <cellStyle name="Normal 2 3 4 2 7 2 2 5" xfId="28865" xr:uid="{7E55A430-D1C5-460B-935A-59A5EF78DCD7}"/>
    <cellStyle name="Normal 2 3 4 2 7 2 2 6" xfId="43749" xr:uid="{6B4D5F08-9EB0-4B97-B7D2-3C821C7EA067}"/>
    <cellStyle name="Normal 2 3 4 2 7 2 3" xfId="10039" xr:uid="{7108B2DD-D6DD-4EB3-A032-251F1FA3D17A}"/>
    <cellStyle name="Normal 2 3 4 2 7 2 3 2" xfId="23729" xr:uid="{EE683995-93A2-4195-9EAF-C79EB1BBCCD7}"/>
    <cellStyle name="Normal 2 3 4 2 7 2 3 2 2" xfId="37421" xr:uid="{C589D97D-6554-4B7A-B54D-953473A2A589}"/>
    <cellStyle name="Normal 2 3 4 2 7 2 3 2 3" xfId="52305" xr:uid="{4A1CB856-A453-4D73-A9E8-D18D9BACA08C}"/>
    <cellStyle name="Normal 2 3 4 2 7 2 3 3" xfId="16885" xr:uid="{D2CE82C1-4D7F-414C-AF6D-18AB0B751091}"/>
    <cellStyle name="Normal 2 3 4 2 7 2 3 4" xfId="30575" xr:uid="{3AC3F7AB-8FD2-414D-9163-D8A08732FB94}"/>
    <cellStyle name="Normal 2 3 4 2 7 2 3 5" xfId="45459" xr:uid="{8665F41A-53E9-437E-BE92-6E6094F7078C}"/>
    <cellStyle name="Normal 2 3 4 2 7 2 4" xfId="20307" xr:uid="{4CDBC2B8-7F8C-47F0-AC5D-2815ACC025A8}"/>
    <cellStyle name="Normal 2 3 4 2 7 2 4 2" xfId="33999" xr:uid="{AF2A18D9-9C7E-4C5D-AC43-81CF1E29EB70}"/>
    <cellStyle name="Normal 2 3 4 2 7 2 4 3" xfId="48883" xr:uid="{1287DFF7-5951-4D99-861C-3CB95C51D4F6}"/>
    <cellStyle name="Normal 2 3 4 2 7 2 5" xfId="13463" xr:uid="{54D3F1AA-F523-436F-A9ED-D195F7D88647}"/>
    <cellStyle name="Normal 2 3 4 2 7 2 6" xfId="27153" xr:uid="{B488E38A-70A8-4DCE-B4BB-65FA329F5231}"/>
    <cellStyle name="Normal 2 3 4 2 7 2 7" xfId="42037" xr:uid="{FBBD6F29-7B38-427F-9368-614B746C4450}"/>
    <cellStyle name="Normal 2 3 4 2 7 3" xfId="8328" xr:uid="{A0A0FBC0-1A5E-4EA4-82A6-F9B416BA2DCB}"/>
    <cellStyle name="Normal 2 3 4 2 7 3 2" xfId="11750" xr:uid="{118761FA-540B-4F54-95C5-1DBE5963C3C9}"/>
    <cellStyle name="Normal 2 3 4 2 7 3 2 2" xfId="25440" xr:uid="{9217AA8D-05F3-46EC-8218-148D37C33909}"/>
    <cellStyle name="Normal 2 3 4 2 7 3 2 2 2" xfId="39132" xr:uid="{7B0370F4-69B9-4F13-9E89-8F895DD4F64A}"/>
    <cellStyle name="Normal 2 3 4 2 7 3 2 2 3" xfId="54016" xr:uid="{209FE675-9ADC-4476-B852-4DF732905D8E}"/>
    <cellStyle name="Normal 2 3 4 2 7 3 2 3" xfId="18596" xr:uid="{7BF09AD7-C02C-49E8-8645-44894076CCFC}"/>
    <cellStyle name="Normal 2 3 4 2 7 3 2 4" xfId="32286" xr:uid="{8BD58CED-B7A0-4371-A4D2-0C8BB200FB36}"/>
    <cellStyle name="Normal 2 3 4 2 7 3 2 5" xfId="47170" xr:uid="{46AC643A-5C78-4433-B459-6615CE1DCE51}"/>
    <cellStyle name="Normal 2 3 4 2 7 3 3" xfId="22018" xr:uid="{E80AD2F1-3E80-4A39-B044-FA4B5B3DDB97}"/>
    <cellStyle name="Normal 2 3 4 2 7 3 3 2" xfId="35710" xr:uid="{D2AB5718-2ED1-4D93-8C4A-591498DA475E}"/>
    <cellStyle name="Normal 2 3 4 2 7 3 3 3" xfId="50594" xr:uid="{96287F13-BC0E-4138-BC58-B9B3902CEB41}"/>
    <cellStyle name="Normal 2 3 4 2 7 3 4" xfId="15174" xr:uid="{347B1991-082C-4C5A-A7AD-E310916F706A}"/>
    <cellStyle name="Normal 2 3 4 2 7 3 5" xfId="28864" xr:uid="{D2AB3BB3-79B2-4B76-8DC7-F2C7C29ABA0E}"/>
    <cellStyle name="Normal 2 3 4 2 7 3 6" xfId="43748" xr:uid="{2D027D4C-02EA-422D-BDE7-C39FEFE71BF6}"/>
    <cellStyle name="Normal 2 3 4 2 7 4" xfId="10038" xr:uid="{DB03E9CB-7F07-4008-B1D0-0D03C1B3FC61}"/>
    <cellStyle name="Normal 2 3 4 2 7 4 2" xfId="23728" xr:uid="{1F097003-3CA3-4CE3-9E16-B86A1B29D276}"/>
    <cellStyle name="Normal 2 3 4 2 7 4 2 2" xfId="37420" xr:uid="{B5FC456E-7946-423A-A55E-BB16B6593A87}"/>
    <cellStyle name="Normal 2 3 4 2 7 4 2 3" xfId="52304" xr:uid="{A798FD19-E620-4E29-886A-EB80850A1480}"/>
    <cellStyle name="Normal 2 3 4 2 7 4 3" xfId="16884" xr:uid="{201DB42F-C913-415F-8374-BF1914FA4023}"/>
    <cellStyle name="Normal 2 3 4 2 7 4 4" xfId="30574" xr:uid="{6B8E6EA7-55FE-4111-A5F6-E4DB6DFB5E7D}"/>
    <cellStyle name="Normal 2 3 4 2 7 4 5" xfId="45458" xr:uid="{96777FD5-13FE-4219-8A3F-44D622C34F57}"/>
    <cellStyle name="Normal 2 3 4 2 7 5" xfId="20306" xr:uid="{D89F4A98-A99E-4604-9DED-DFFD89CDC048}"/>
    <cellStyle name="Normal 2 3 4 2 7 5 2" xfId="33998" xr:uid="{3D1BAB87-EDCA-4570-BBAE-98589D3AC9A0}"/>
    <cellStyle name="Normal 2 3 4 2 7 5 3" xfId="48882" xr:uid="{594DE7C3-8C3F-4247-8A02-481F71858ED0}"/>
    <cellStyle name="Normal 2 3 4 2 7 6" xfId="13462" xr:uid="{F9607640-351D-419D-9BF0-51089E3025DF}"/>
    <cellStyle name="Normal 2 3 4 2 7 7" xfId="27152" xr:uid="{4BC0463D-8123-4BD9-82EE-8D59CA7DFCDC}"/>
    <cellStyle name="Normal 2 3 4 2 7 8" xfId="42036" xr:uid="{7CD0C42F-3753-46DC-8164-227D6F2F9360}"/>
    <cellStyle name="Normal 2 3 4 2 8" xfId="6617" xr:uid="{EA3826B1-8D9E-47FF-9B88-0AD9C93F1439}"/>
    <cellStyle name="Normal 2 3 4 2 8 2" xfId="8330" xr:uid="{A271D9E8-B0E5-441F-8B8F-29A75CD3810D}"/>
    <cellStyle name="Normal 2 3 4 2 8 2 2" xfId="11752" xr:uid="{3AF34CB1-F3DB-4C2A-A468-5466F067451A}"/>
    <cellStyle name="Normal 2 3 4 2 8 2 2 2" xfId="25442" xr:uid="{D07BB0D3-52A2-4886-9311-0746FF75C414}"/>
    <cellStyle name="Normal 2 3 4 2 8 2 2 2 2" xfId="39134" xr:uid="{E281DE20-85BD-474A-B1EF-DDA62B9EAE9E}"/>
    <cellStyle name="Normal 2 3 4 2 8 2 2 2 3" xfId="54018" xr:uid="{1764F998-9DA9-4730-B10C-BE86DA260295}"/>
    <cellStyle name="Normal 2 3 4 2 8 2 2 3" xfId="18598" xr:uid="{A8E926E4-CF86-4711-8ADD-3A84E1185BFF}"/>
    <cellStyle name="Normal 2 3 4 2 8 2 2 4" xfId="32288" xr:uid="{FDAEB62F-706F-438E-A4B7-40B8C6F86AAF}"/>
    <cellStyle name="Normal 2 3 4 2 8 2 2 5" xfId="47172" xr:uid="{91166279-C23E-477C-8BBC-1E6B4206A9A8}"/>
    <cellStyle name="Normal 2 3 4 2 8 2 3" xfId="22020" xr:uid="{86DC0AED-DD58-4A18-9757-FB9FC95726C7}"/>
    <cellStyle name="Normal 2 3 4 2 8 2 3 2" xfId="35712" xr:uid="{E928A24D-1390-4997-9336-92D8B1FEEEFD}"/>
    <cellStyle name="Normal 2 3 4 2 8 2 3 3" xfId="50596" xr:uid="{684E8975-9A64-4668-A841-B60BC5A56B4F}"/>
    <cellStyle name="Normal 2 3 4 2 8 2 4" xfId="15176" xr:uid="{B19E2317-634E-48CB-9292-D1658D6F41F1}"/>
    <cellStyle name="Normal 2 3 4 2 8 2 5" xfId="28866" xr:uid="{F3E9161F-D244-4FFF-94B6-27E23A03F220}"/>
    <cellStyle name="Normal 2 3 4 2 8 2 6" xfId="43750" xr:uid="{BAA0C2A7-03E4-487D-8765-2944C8DDC634}"/>
    <cellStyle name="Normal 2 3 4 2 8 3" xfId="10040" xr:uid="{B6AAA21D-38A5-45DD-8CBB-5F0708864FA8}"/>
    <cellStyle name="Normal 2 3 4 2 8 3 2" xfId="23730" xr:uid="{1C70DBE0-BA65-4E36-B120-D174034505EC}"/>
    <cellStyle name="Normal 2 3 4 2 8 3 2 2" xfId="37422" xr:uid="{78DE616B-7225-4AB6-8D99-05D9DFFF7602}"/>
    <cellStyle name="Normal 2 3 4 2 8 3 2 3" xfId="52306" xr:uid="{AE28614E-CF52-4FB9-ABF8-F0601877248A}"/>
    <cellStyle name="Normal 2 3 4 2 8 3 3" xfId="16886" xr:uid="{1CC511EA-7A0F-4F0D-BFB3-417E001B2207}"/>
    <cellStyle name="Normal 2 3 4 2 8 3 4" xfId="30576" xr:uid="{A516B648-CEDF-429A-B7EF-BC5286C6F049}"/>
    <cellStyle name="Normal 2 3 4 2 8 3 5" xfId="45460" xr:uid="{91ABE5D3-0C92-4F9A-A9A6-FCBC6C83F352}"/>
    <cellStyle name="Normal 2 3 4 2 8 4" xfId="20308" xr:uid="{1925AE18-EE31-42F7-84C2-76EB403E3EA8}"/>
    <cellStyle name="Normal 2 3 4 2 8 4 2" xfId="34000" xr:uid="{577EA595-676D-46A9-BDA6-2BAED99AD232}"/>
    <cellStyle name="Normal 2 3 4 2 8 4 3" xfId="48884" xr:uid="{6559850E-B9BF-49F2-9058-FDFBFF6F4875}"/>
    <cellStyle name="Normal 2 3 4 2 8 5" xfId="13464" xr:uid="{4AE17857-DB92-4D9C-BD42-9F6E2F4E5212}"/>
    <cellStyle name="Normal 2 3 4 2 8 6" xfId="27154" xr:uid="{EE70C0B1-38EC-4436-AF21-3027B5BB3E60}"/>
    <cellStyle name="Normal 2 3 4 2 8 7" xfId="42038" xr:uid="{C17258EA-35E8-4E03-9377-094172479649}"/>
    <cellStyle name="Normal 2 3 4 2 9" xfId="6618" xr:uid="{D6D31D91-2C17-401A-8F83-5255E1954373}"/>
    <cellStyle name="Normal 2 3 4 2 9 2" xfId="8331" xr:uid="{28A55DBA-F2F0-43BF-B6CA-1F079C97CA44}"/>
    <cellStyle name="Normal 2 3 4 2 9 2 2" xfId="11753" xr:uid="{26875675-DC34-42D3-8C79-86C043AD2CEE}"/>
    <cellStyle name="Normal 2 3 4 2 9 2 2 2" xfId="25443" xr:uid="{4051A9E2-E3E0-4D5E-B623-570235CDC044}"/>
    <cellStyle name="Normal 2 3 4 2 9 2 2 2 2" xfId="39135" xr:uid="{94AAA572-2F32-42A4-8167-B40F12FB4033}"/>
    <cellStyle name="Normal 2 3 4 2 9 2 2 2 3" xfId="54019" xr:uid="{109B5CA1-4618-4462-B09C-5F0FE650DA31}"/>
    <cellStyle name="Normal 2 3 4 2 9 2 2 3" xfId="18599" xr:uid="{FDCCBD34-27CE-48FB-8431-F595B9849496}"/>
    <cellStyle name="Normal 2 3 4 2 9 2 2 4" xfId="32289" xr:uid="{63EBFC6F-C305-4F7E-B701-BFBE89238EE5}"/>
    <cellStyle name="Normal 2 3 4 2 9 2 2 5" xfId="47173" xr:uid="{851CB204-F9CD-407C-A0BE-C9871BFBBC31}"/>
    <cellStyle name="Normal 2 3 4 2 9 2 3" xfId="22021" xr:uid="{282DB281-0994-45BE-9412-F150A25EDE71}"/>
    <cellStyle name="Normal 2 3 4 2 9 2 3 2" xfId="35713" xr:uid="{E67B467C-4523-46B8-8B5F-02BC90CCC656}"/>
    <cellStyle name="Normal 2 3 4 2 9 2 3 3" xfId="50597" xr:uid="{BB7725CA-2E7B-4635-9C66-CBA1EF73F9D6}"/>
    <cellStyle name="Normal 2 3 4 2 9 2 4" xfId="15177" xr:uid="{AC0F346A-278D-4700-B29D-1E58CED0B5E8}"/>
    <cellStyle name="Normal 2 3 4 2 9 2 5" xfId="28867" xr:uid="{AD1E958E-3300-4876-970E-FF96FD74FB77}"/>
    <cellStyle name="Normal 2 3 4 2 9 2 6" xfId="43751" xr:uid="{D2FCA340-6844-470C-BCB4-5AB5183E7823}"/>
    <cellStyle name="Normal 2 3 4 2 9 3" xfId="10041" xr:uid="{9DFB1194-FB79-4EF9-933A-CFB52BF2B5EE}"/>
    <cellStyle name="Normal 2 3 4 2 9 3 2" xfId="23731" xr:uid="{4D0795CA-5640-4010-AA6E-D27C575DB6EF}"/>
    <cellStyle name="Normal 2 3 4 2 9 3 2 2" xfId="37423" xr:uid="{CBE9191B-CA40-4B2D-822B-137BF7E78E2B}"/>
    <cellStyle name="Normal 2 3 4 2 9 3 2 3" xfId="52307" xr:uid="{54A106F8-E040-4031-8CD9-FA297428CACF}"/>
    <cellStyle name="Normal 2 3 4 2 9 3 3" xfId="16887" xr:uid="{D314B269-62A7-4F28-8E3F-294562D8F1FC}"/>
    <cellStyle name="Normal 2 3 4 2 9 3 4" xfId="30577" xr:uid="{1B84F7A5-66B1-42CD-AAD6-063422530B92}"/>
    <cellStyle name="Normal 2 3 4 2 9 3 5" xfId="45461" xr:uid="{76B25AE7-BBDF-41ED-8C4B-19EF9F0CAC65}"/>
    <cellStyle name="Normal 2 3 4 2 9 4" xfId="20309" xr:uid="{39AF2DC8-E024-4FA7-AE4B-20B25CD4B03B}"/>
    <cellStyle name="Normal 2 3 4 2 9 4 2" xfId="34001" xr:uid="{99762914-6050-4AFF-84B4-ACCC6B7CB65F}"/>
    <cellStyle name="Normal 2 3 4 2 9 4 3" xfId="48885" xr:uid="{0805FB08-E47F-4ED5-9EE2-C294E19F1596}"/>
    <cellStyle name="Normal 2 3 4 2 9 5" xfId="13465" xr:uid="{AA3E1475-486E-499A-A6E3-4C8DEB83F0A4}"/>
    <cellStyle name="Normal 2 3 4 2 9 6" xfId="27155" xr:uid="{C081080F-39D8-4074-98B5-41C98CC8C7E9}"/>
    <cellStyle name="Normal 2 3 4 2 9 7" xfId="42039" xr:uid="{21F51280-AC5B-48F5-8775-23A4AF74CB2E}"/>
    <cellStyle name="Normal 2 3 4 3" xfId="6619" xr:uid="{9EF4972F-8FF6-497C-8497-5317BA6CFD63}"/>
    <cellStyle name="Normal 2 3 4 3 10" xfId="20310" xr:uid="{A480AABD-14DA-4749-8BA0-2EFEA9256C8F}"/>
    <cellStyle name="Normal 2 3 4 3 10 2" xfId="34002" xr:uid="{EC4DE148-6144-45D6-BCF0-D0676B1F16F4}"/>
    <cellStyle name="Normal 2 3 4 3 10 3" xfId="48886" xr:uid="{6B56E15C-DFE1-4840-BDB8-BE417D267EEE}"/>
    <cellStyle name="Normal 2 3 4 3 11" xfId="13466" xr:uid="{610E57EC-0E3F-492A-821E-107F8E47BF18}"/>
    <cellStyle name="Normal 2 3 4 3 12" xfId="27156" xr:uid="{DCEE4118-42BC-4996-8FA0-B11031E0A924}"/>
    <cellStyle name="Normal 2 3 4 3 13" xfId="42040" xr:uid="{82FFF198-704C-4F77-86FF-C8809677F6FA}"/>
    <cellStyle name="Normal 2 3 4 3 2" xfId="6620" xr:uid="{ADFF9F40-E3FB-40A0-8BB2-714234B12158}"/>
    <cellStyle name="Normal 2 3 4 3 2 10" xfId="13467" xr:uid="{AD5D757D-8178-47BB-925B-6C7DB13C8547}"/>
    <cellStyle name="Normal 2 3 4 3 2 11" xfId="27157" xr:uid="{78548392-B69E-4A7D-8A66-2EE5E9C5FF47}"/>
    <cellStyle name="Normal 2 3 4 3 2 12" xfId="42041" xr:uid="{9F358727-1D5B-49C4-9AAE-E39AD9203B61}"/>
    <cellStyle name="Normal 2 3 4 3 2 2" xfId="6621" xr:uid="{B545F283-88CF-4648-A7B8-D266D0DF3F83}"/>
    <cellStyle name="Normal 2 3 4 3 2 2 10" xfId="42042" xr:uid="{878A80A7-925D-40E7-A907-27D654381088}"/>
    <cellStyle name="Normal 2 3 4 3 2 2 2" xfId="6622" xr:uid="{2AE8AFB4-3148-4CBC-8FB8-43FE6E492FB2}"/>
    <cellStyle name="Normal 2 3 4 3 2 2 2 2" xfId="6623" xr:uid="{0E7A567C-C477-45FA-BF6D-2AE7FA08D87A}"/>
    <cellStyle name="Normal 2 3 4 3 2 2 2 2 2" xfId="8336" xr:uid="{EA5E1DA7-BFA9-4560-9936-50DE5381F9FC}"/>
    <cellStyle name="Normal 2 3 4 3 2 2 2 2 2 2" xfId="11758" xr:uid="{E44BCBA5-4347-44E6-9CDF-8527B8D39196}"/>
    <cellStyle name="Normal 2 3 4 3 2 2 2 2 2 2 2" xfId="25448" xr:uid="{53BF30E7-ABA2-4183-A32D-8155FACE2EA2}"/>
    <cellStyle name="Normal 2 3 4 3 2 2 2 2 2 2 2 2" xfId="39140" xr:uid="{20827657-7D3B-464E-8C4F-4B120856D11E}"/>
    <cellStyle name="Normal 2 3 4 3 2 2 2 2 2 2 2 3" xfId="54024" xr:uid="{7D3A7088-3886-4DBB-85CF-31B451D27670}"/>
    <cellStyle name="Normal 2 3 4 3 2 2 2 2 2 2 3" xfId="18604" xr:uid="{71E82012-57E5-44FF-ABBA-EF6E4F582B3D}"/>
    <cellStyle name="Normal 2 3 4 3 2 2 2 2 2 2 4" xfId="32294" xr:uid="{966200D3-4617-46FE-B031-5E51784F8D14}"/>
    <cellStyle name="Normal 2 3 4 3 2 2 2 2 2 2 5" xfId="47178" xr:uid="{96F8FEB8-46F6-4AD2-B924-750A0A943E19}"/>
    <cellStyle name="Normal 2 3 4 3 2 2 2 2 2 3" xfId="22026" xr:uid="{07237055-8107-4FAA-8549-DBC332EDE99B}"/>
    <cellStyle name="Normal 2 3 4 3 2 2 2 2 2 3 2" xfId="35718" xr:uid="{CEAAC4DB-F723-47F7-B8F0-E857D973B692}"/>
    <cellStyle name="Normal 2 3 4 3 2 2 2 2 2 3 3" xfId="50602" xr:uid="{5979CCB3-F524-4C46-A9F3-D09493E40DAC}"/>
    <cellStyle name="Normal 2 3 4 3 2 2 2 2 2 4" xfId="15182" xr:uid="{77498925-958D-4158-94EA-EAAB1433F2AD}"/>
    <cellStyle name="Normal 2 3 4 3 2 2 2 2 2 5" xfId="28872" xr:uid="{92AB0AF1-33B0-4602-AD33-D6BD1194E7A8}"/>
    <cellStyle name="Normal 2 3 4 3 2 2 2 2 2 6" xfId="43756" xr:uid="{86C44976-C422-418E-8123-51B7D6C131CE}"/>
    <cellStyle name="Normal 2 3 4 3 2 2 2 2 3" xfId="10046" xr:uid="{6F331868-51A8-4FCF-AF6A-DC7CBF900326}"/>
    <cellStyle name="Normal 2 3 4 3 2 2 2 2 3 2" xfId="23736" xr:uid="{F5288176-0B7F-40D3-AA6D-8DD70CC1D911}"/>
    <cellStyle name="Normal 2 3 4 3 2 2 2 2 3 2 2" xfId="37428" xr:uid="{90E4D4E2-7F8D-4B45-981C-7CC070C9E46D}"/>
    <cellStyle name="Normal 2 3 4 3 2 2 2 2 3 2 3" xfId="52312" xr:uid="{4CAD52B5-11D2-4154-90A7-08F5716F482F}"/>
    <cellStyle name="Normal 2 3 4 3 2 2 2 2 3 3" xfId="16892" xr:uid="{0CDB4F86-74E7-4B6E-A3DE-0F0C0EA0680F}"/>
    <cellStyle name="Normal 2 3 4 3 2 2 2 2 3 4" xfId="30582" xr:uid="{A96A3060-23DA-45C4-8582-DCE44DCAF799}"/>
    <cellStyle name="Normal 2 3 4 3 2 2 2 2 3 5" xfId="45466" xr:uid="{430C902C-DF50-4369-B1EC-8A9C3F90A00B}"/>
    <cellStyle name="Normal 2 3 4 3 2 2 2 2 4" xfId="20314" xr:uid="{17B099A1-F937-468D-8FF1-306DBBB10BA5}"/>
    <cellStyle name="Normal 2 3 4 3 2 2 2 2 4 2" xfId="34006" xr:uid="{48506C8F-43EE-4832-88CD-F797C4872404}"/>
    <cellStyle name="Normal 2 3 4 3 2 2 2 2 4 3" xfId="48890" xr:uid="{BB39519C-BBE1-4005-9DCB-032BA2155F16}"/>
    <cellStyle name="Normal 2 3 4 3 2 2 2 2 5" xfId="13470" xr:uid="{1BF71CE3-324B-4222-8BBF-8FC65CDF56D5}"/>
    <cellStyle name="Normal 2 3 4 3 2 2 2 2 6" xfId="27160" xr:uid="{ED6CDCE2-D7DA-498C-9468-C3E38E20E3B1}"/>
    <cellStyle name="Normal 2 3 4 3 2 2 2 2 7" xfId="42044" xr:uid="{EB5FDF9B-2157-4078-87AA-F99BAE6AA662}"/>
    <cellStyle name="Normal 2 3 4 3 2 2 2 3" xfId="8335" xr:uid="{AABD2775-46A0-47D8-AE11-D3A249657409}"/>
    <cellStyle name="Normal 2 3 4 3 2 2 2 3 2" xfId="11757" xr:uid="{42CB9885-E713-43C9-9798-854838A0A64B}"/>
    <cellStyle name="Normal 2 3 4 3 2 2 2 3 2 2" xfId="25447" xr:uid="{B79883C7-A684-43F9-896C-E6861175B5B7}"/>
    <cellStyle name="Normal 2 3 4 3 2 2 2 3 2 2 2" xfId="39139" xr:uid="{ACF565A7-E1F2-40A8-B282-DFAE6A22BB68}"/>
    <cellStyle name="Normal 2 3 4 3 2 2 2 3 2 2 3" xfId="54023" xr:uid="{7475FAED-A870-44CE-9A31-26E55DD2F6DD}"/>
    <cellStyle name="Normal 2 3 4 3 2 2 2 3 2 3" xfId="18603" xr:uid="{11DDD7A7-A75C-45D7-A7DE-D9D09512A7A2}"/>
    <cellStyle name="Normal 2 3 4 3 2 2 2 3 2 4" xfId="32293" xr:uid="{815941F3-590B-4ABE-9612-7A839F3D658B}"/>
    <cellStyle name="Normal 2 3 4 3 2 2 2 3 2 5" xfId="47177" xr:uid="{67598466-0A1F-4550-BF76-D0C293220712}"/>
    <cellStyle name="Normal 2 3 4 3 2 2 2 3 3" xfId="22025" xr:uid="{CBE620CA-6377-404F-810D-26885625B406}"/>
    <cellStyle name="Normal 2 3 4 3 2 2 2 3 3 2" xfId="35717" xr:uid="{8EDBE194-1021-4DC6-B061-7A6F18D0BBC0}"/>
    <cellStyle name="Normal 2 3 4 3 2 2 2 3 3 3" xfId="50601" xr:uid="{A6A16A9E-7C7C-43CA-82D2-FD9790DE5EFD}"/>
    <cellStyle name="Normal 2 3 4 3 2 2 2 3 4" xfId="15181" xr:uid="{2F9AB70C-6ED4-41C7-BA30-CA3D93670761}"/>
    <cellStyle name="Normal 2 3 4 3 2 2 2 3 5" xfId="28871" xr:uid="{75DF9596-9DC1-44A5-9E89-52BEF6BA9BDB}"/>
    <cellStyle name="Normal 2 3 4 3 2 2 2 3 6" xfId="43755" xr:uid="{55048AC6-0430-44F3-A562-659F0DB1EFE6}"/>
    <cellStyle name="Normal 2 3 4 3 2 2 2 4" xfId="10045" xr:uid="{CBDA1EA2-4D9A-4AF3-93B4-98632B82FF0B}"/>
    <cellStyle name="Normal 2 3 4 3 2 2 2 4 2" xfId="23735" xr:uid="{5A37E63A-7059-4331-88EE-E0D22EE8E317}"/>
    <cellStyle name="Normal 2 3 4 3 2 2 2 4 2 2" xfId="37427" xr:uid="{6FF0871A-7873-448C-8FB4-CEAEA31210DB}"/>
    <cellStyle name="Normal 2 3 4 3 2 2 2 4 2 3" xfId="52311" xr:uid="{AE130B13-D464-4444-A115-1B02F70450F6}"/>
    <cellStyle name="Normal 2 3 4 3 2 2 2 4 3" xfId="16891" xr:uid="{611DA223-1C58-4FBD-AB83-193A8E84991E}"/>
    <cellStyle name="Normal 2 3 4 3 2 2 2 4 4" xfId="30581" xr:uid="{E7627CC9-8A50-4958-8954-06F30BB7E2C2}"/>
    <cellStyle name="Normal 2 3 4 3 2 2 2 4 5" xfId="45465" xr:uid="{C23F4B22-92FA-4602-8C97-4160EA895999}"/>
    <cellStyle name="Normal 2 3 4 3 2 2 2 5" xfId="20313" xr:uid="{B5E1C0ED-948D-46D7-B617-1B1E495FC489}"/>
    <cellStyle name="Normal 2 3 4 3 2 2 2 5 2" xfId="34005" xr:uid="{C41EED61-B3E4-417F-8E9B-354A87AD3006}"/>
    <cellStyle name="Normal 2 3 4 3 2 2 2 5 3" xfId="48889" xr:uid="{30C5F2DA-E04A-4F1A-AB85-A2A529AABAF3}"/>
    <cellStyle name="Normal 2 3 4 3 2 2 2 6" xfId="13469" xr:uid="{64E5199A-CD96-47B9-8996-843AE9429533}"/>
    <cellStyle name="Normal 2 3 4 3 2 2 2 7" xfId="27159" xr:uid="{755D62FD-C0D8-4E08-A19F-FAEBFA15F7CD}"/>
    <cellStyle name="Normal 2 3 4 3 2 2 2 8" xfId="42043" xr:uid="{BC6E28A6-B251-478C-AE86-E52B79A081E7}"/>
    <cellStyle name="Normal 2 3 4 3 2 2 3" xfId="6624" xr:uid="{ADF934DA-0CCD-41EA-95DA-96BB56355EB8}"/>
    <cellStyle name="Normal 2 3 4 3 2 2 3 2" xfId="8337" xr:uid="{4053B21C-4A78-4931-BDEB-35B5DAC643A6}"/>
    <cellStyle name="Normal 2 3 4 3 2 2 3 2 2" xfId="11759" xr:uid="{6DBD1F14-A6CA-4899-BF3C-C046F0E68D8A}"/>
    <cellStyle name="Normal 2 3 4 3 2 2 3 2 2 2" xfId="25449" xr:uid="{6A9BD3ED-A6A8-44B9-82CD-CD1EFCDFC8BC}"/>
    <cellStyle name="Normal 2 3 4 3 2 2 3 2 2 2 2" xfId="39141" xr:uid="{1A96D080-1F88-4D4A-8540-1A021D3A3963}"/>
    <cellStyle name="Normal 2 3 4 3 2 2 3 2 2 2 3" xfId="54025" xr:uid="{D62BD4A1-EBA6-4ABB-9B2C-4B42ED919B3A}"/>
    <cellStyle name="Normal 2 3 4 3 2 2 3 2 2 3" xfId="18605" xr:uid="{2DDCA260-E15E-4F60-A16F-AFB0FB3D0EA7}"/>
    <cellStyle name="Normal 2 3 4 3 2 2 3 2 2 4" xfId="32295" xr:uid="{34762204-64F5-4516-BE7F-05F721B7AD36}"/>
    <cellStyle name="Normal 2 3 4 3 2 2 3 2 2 5" xfId="47179" xr:uid="{2C49D54C-3DAE-4FC2-84DB-C6C5117DC212}"/>
    <cellStyle name="Normal 2 3 4 3 2 2 3 2 3" xfId="22027" xr:uid="{1C8852A9-A4F2-4F76-A76C-459E52D13E03}"/>
    <cellStyle name="Normal 2 3 4 3 2 2 3 2 3 2" xfId="35719" xr:uid="{04999BD4-D11B-4348-8BFD-CEBAEEFCDEB7}"/>
    <cellStyle name="Normal 2 3 4 3 2 2 3 2 3 3" xfId="50603" xr:uid="{CD35F5E6-B6D1-44D5-AEFE-31B50F1C887F}"/>
    <cellStyle name="Normal 2 3 4 3 2 2 3 2 4" xfId="15183" xr:uid="{DE4F54ED-B13B-464E-BA29-C1EA9AB7C53A}"/>
    <cellStyle name="Normal 2 3 4 3 2 2 3 2 5" xfId="28873" xr:uid="{13703342-866B-4593-9EAC-0F7C67DBC9A4}"/>
    <cellStyle name="Normal 2 3 4 3 2 2 3 2 6" xfId="43757" xr:uid="{1FA95AC0-10C8-4F43-AC8C-15F7214746C9}"/>
    <cellStyle name="Normal 2 3 4 3 2 2 3 3" xfId="10047" xr:uid="{ACDEEEC4-C6DB-4294-BF70-98CB57FA9150}"/>
    <cellStyle name="Normal 2 3 4 3 2 2 3 3 2" xfId="23737" xr:uid="{EDC6AF32-EAFC-4C96-8A8C-B0EBD7C8BABF}"/>
    <cellStyle name="Normal 2 3 4 3 2 2 3 3 2 2" xfId="37429" xr:uid="{D5D15A39-16D2-44DE-9891-24BE9C0C8FB0}"/>
    <cellStyle name="Normal 2 3 4 3 2 2 3 3 2 3" xfId="52313" xr:uid="{B2200511-377F-4212-9C88-BE6FC0B5BB96}"/>
    <cellStyle name="Normal 2 3 4 3 2 2 3 3 3" xfId="16893" xr:uid="{992AC0DE-F8FF-4276-B23D-72CCBD00BE2F}"/>
    <cellStyle name="Normal 2 3 4 3 2 2 3 3 4" xfId="30583" xr:uid="{2A3499EF-F820-481C-AFF9-462CD4D9DE8F}"/>
    <cellStyle name="Normal 2 3 4 3 2 2 3 3 5" xfId="45467" xr:uid="{33E80A48-EC25-412D-80FD-AE9EF287D61F}"/>
    <cellStyle name="Normal 2 3 4 3 2 2 3 4" xfId="20315" xr:uid="{1C0FFA0D-12D8-421B-8776-1204FADC3913}"/>
    <cellStyle name="Normal 2 3 4 3 2 2 3 4 2" xfId="34007" xr:uid="{7DAD47CF-82D2-41E0-BBD0-178537C227C6}"/>
    <cellStyle name="Normal 2 3 4 3 2 2 3 4 3" xfId="48891" xr:uid="{54648824-1C83-407F-85F2-D8EF39095C14}"/>
    <cellStyle name="Normal 2 3 4 3 2 2 3 5" xfId="13471" xr:uid="{93D0BE86-4CF6-438A-9AA1-519F9E17A7B5}"/>
    <cellStyle name="Normal 2 3 4 3 2 2 3 6" xfId="27161" xr:uid="{166A6565-73E8-4060-B999-26D70B29A8FA}"/>
    <cellStyle name="Normal 2 3 4 3 2 2 3 7" xfId="42045" xr:uid="{24AE07B0-D2B5-46F4-8BC2-1CA2555AC7C9}"/>
    <cellStyle name="Normal 2 3 4 3 2 2 4" xfId="6625" xr:uid="{3437FC5C-CA83-4C11-9AA4-CE3F9D92420F}"/>
    <cellStyle name="Normal 2 3 4 3 2 2 4 2" xfId="8338" xr:uid="{1CF21D08-D882-49EE-A46D-09657A795EC5}"/>
    <cellStyle name="Normal 2 3 4 3 2 2 4 2 2" xfId="11760" xr:uid="{883892F1-6A0E-4B89-8AFE-825F9030F68E}"/>
    <cellStyle name="Normal 2 3 4 3 2 2 4 2 2 2" xfId="25450" xr:uid="{7951D8B8-8005-4687-AEEF-4B85DBDADCE8}"/>
    <cellStyle name="Normal 2 3 4 3 2 2 4 2 2 2 2" xfId="39142" xr:uid="{9576B2E0-5AE0-44AA-9EB6-790AE1BD01A4}"/>
    <cellStyle name="Normal 2 3 4 3 2 2 4 2 2 2 3" xfId="54026" xr:uid="{980A7E41-CA34-491E-8F4C-752C93635B7B}"/>
    <cellStyle name="Normal 2 3 4 3 2 2 4 2 2 3" xfId="18606" xr:uid="{DEEB9616-D2B3-4BF9-9C3C-692558A63BF8}"/>
    <cellStyle name="Normal 2 3 4 3 2 2 4 2 2 4" xfId="32296" xr:uid="{5E810136-574D-46D9-8D07-0A49CFCA069D}"/>
    <cellStyle name="Normal 2 3 4 3 2 2 4 2 2 5" xfId="47180" xr:uid="{949CFDA3-6490-494A-B3E5-3019CBE015C0}"/>
    <cellStyle name="Normal 2 3 4 3 2 2 4 2 3" xfId="22028" xr:uid="{24F057C9-CCF8-41DA-A39A-4805A8C5BF4D}"/>
    <cellStyle name="Normal 2 3 4 3 2 2 4 2 3 2" xfId="35720" xr:uid="{01C34660-7BC2-473E-8112-32364A79F9FA}"/>
    <cellStyle name="Normal 2 3 4 3 2 2 4 2 3 3" xfId="50604" xr:uid="{C30057DF-7657-4578-8343-9A9853550EBE}"/>
    <cellStyle name="Normal 2 3 4 3 2 2 4 2 4" xfId="15184" xr:uid="{6D4F34E6-3288-4490-B534-CED9A6F2A6BB}"/>
    <cellStyle name="Normal 2 3 4 3 2 2 4 2 5" xfId="28874" xr:uid="{69A0A968-574A-4DD6-9D2F-15FC9B95D24B}"/>
    <cellStyle name="Normal 2 3 4 3 2 2 4 2 6" xfId="43758" xr:uid="{FBCE1D06-3849-4146-92B2-85211545AB00}"/>
    <cellStyle name="Normal 2 3 4 3 2 2 4 3" xfId="10048" xr:uid="{F55D22A9-063D-4623-964D-11E0CB723E60}"/>
    <cellStyle name="Normal 2 3 4 3 2 2 4 3 2" xfId="23738" xr:uid="{44591AA3-E1FF-4C61-AFA9-F87DF3F53ED2}"/>
    <cellStyle name="Normal 2 3 4 3 2 2 4 3 2 2" xfId="37430" xr:uid="{7CAF35BE-A368-4E99-AD24-CB66ECB0A27F}"/>
    <cellStyle name="Normal 2 3 4 3 2 2 4 3 2 3" xfId="52314" xr:uid="{8DC4A36B-5D2D-41BA-A289-FC23D4932F7C}"/>
    <cellStyle name="Normal 2 3 4 3 2 2 4 3 3" xfId="16894" xr:uid="{41061D45-F761-4799-91F4-37E04E9DD447}"/>
    <cellStyle name="Normal 2 3 4 3 2 2 4 3 4" xfId="30584" xr:uid="{A7C3DCB3-8882-4E59-A4D2-97783DD54AAF}"/>
    <cellStyle name="Normal 2 3 4 3 2 2 4 3 5" xfId="45468" xr:uid="{1D8CA4D3-E2FA-4285-B4CB-476371ECAD0A}"/>
    <cellStyle name="Normal 2 3 4 3 2 2 4 4" xfId="20316" xr:uid="{A626B10C-6EAA-4B92-88F8-8529277EEF44}"/>
    <cellStyle name="Normal 2 3 4 3 2 2 4 4 2" xfId="34008" xr:uid="{D9433CD3-0414-4BA6-BD09-AE886795B9DC}"/>
    <cellStyle name="Normal 2 3 4 3 2 2 4 4 3" xfId="48892" xr:uid="{4F07E269-737B-409D-9817-98E3B8CB0181}"/>
    <cellStyle name="Normal 2 3 4 3 2 2 4 5" xfId="13472" xr:uid="{4BE444DA-653A-4CF9-90B1-11B793D98BB7}"/>
    <cellStyle name="Normal 2 3 4 3 2 2 4 6" xfId="27162" xr:uid="{A320EA9B-92C2-4D8E-BD51-50DF593B4A32}"/>
    <cellStyle name="Normal 2 3 4 3 2 2 4 7" xfId="42046" xr:uid="{C53F4117-911C-491A-BD68-B044A1EA1826}"/>
    <cellStyle name="Normal 2 3 4 3 2 2 5" xfId="8334" xr:uid="{6890FF3D-EFF6-4CFA-89BD-2AD9CDBCC24A}"/>
    <cellStyle name="Normal 2 3 4 3 2 2 5 2" xfId="11756" xr:uid="{037BD9EA-5718-499D-BA9C-CB0D3CF5943F}"/>
    <cellStyle name="Normal 2 3 4 3 2 2 5 2 2" xfId="25446" xr:uid="{D118EB4F-CDA6-4611-A350-2F0544DDA36D}"/>
    <cellStyle name="Normal 2 3 4 3 2 2 5 2 2 2" xfId="39138" xr:uid="{E97D01A3-4704-4248-A07A-7FD4BC30ABF8}"/>
    <cellStyle name="Normal 2 3 4 3 2 2 5 2 2 3" xfId="54022" xr:uid="{1BC0B323-544E-42B0-AC2B-F8D563B655C1}"/>
    <cellStyle name="Normal 2 3 4 3 2 2 5 2 3" xfId="18602" xr:uid="{335C6F3B-903E-4F64-9830-11F84100AD36}"/>
    <cellStyle name="Normal 2 3 4 3 2 2 5 2 4" xfId="32292" xr:uid="{BF6AC339-91D3-4F75-80EA-55F045729CCF}"/>
    <cellStyle name="Normal 2 3 4 3 2 2 5 2 5" xfId="47176" xr:uid="{5042CE9A-1B32-43F7-85A7-46A8E262BB82}"/>
    <cellStyle name="Normal 2 3 4 3 2 2 5 3" xfId="22024" xr:uid="{032DD629-63F8-40DA-81B6-06124EA76C9E}"/>
    <cellStyle name="Normal 2 3 4 3 2 2 5 3 2" xfId="35716" xr:uid="{1F357C97-1B6F-4FE1-AF27-9893D4F83EBF}"/>
    <cellStyle name="Normal 2 3 4 3 2 2 5 3 3" xfId="50600" xr:uid="{6C0A8CED-73FA-4091-9F0B-D7AC97E27160}"/>
    <cellStyle name="Normal 2 3 4 3 2 2 5 4" xfId="15180" xr:uid="{38EEF7BF-88FC-441C-82C4-6DBC97A48914}"/>
    <cellStyle name="Normal 2 3 4 3 2 2 5 5" xfId="28870" xr:uid="{F225E0F5-E304-42DE-970E-FE5A5DA1D5EA}"/>
    <cellStyle name="Normal 2 3 4 3 2 2 5 6" xfId="43754" xr:uid="{2FF2CA10-21EC-4701-8E4A-36F6B063D750}"/>
    <cellStyle name="Normal 2 3 4 3 2 2 6" xfId="10044" xr:uid="{EB50AC4D-B09C-4162-90DB-EEE640A21931}"/>
    <cellStyle name="Normal 2 3 4 3 2 2 6 2" xfId="23734" xr:uid="{2C833298-11F9-4A0E-8F03-E8FE78A9B887}"/>
    <cellStyle name="Normal 2 3 4 3 2 2 6 2 2" xfId="37426" xr:uid="{E4D0EA95-D758-42A8-8386-9E9A8AAF9C1E}"/>
    <cellStyle name="Normal 2 3 4 3 2 2 6 2 3" xfId="52310" xr:uid="{35DC2F10-2BA3-4B97-8CC0-7F69152246D1}"/>
    <cellStyle name="Normal 2 3 4 3 2 2 6 3" xfId="16890" xr:uid="{72BEE62C-2369-410E-ABE5-2C8C93725DCE}"/>
    <cellStyle name="Normal 2 3 4 3 2 2 6 4" xfId="30580" xr:uid="{CDF8450C-448B-4AF9-BDEF-77B5471D15E9}"/>
    <cellStyle name="Normal 2 3 4 3 2 2 6 5" xfId="45464" xr:uid="{E036BD86-1C5E-4772-A4D6-C39742869F22}"/>
    <cellStyle name="Normal 2 3 4 3 2 2 7" xfId="20312" xr:uid="{20851124-D3DD-4669-A5DF-5ED29D4FF5F2}"/>
    <cellStyle name="Normal 2 3 4 3 2 2 7 2" xfId="34004" xr:uid="{D8085E2E-27B9-4FB4-A93E-90BC9D6CDE52}"/>
    <cellStyle name="Normal 2 3 4 3 2 2 7 3" xfId="48888" xr:uid="{EF2C37A5-15E2-4B79-A830-F1F9D7E7633A}"/>
    <cellStyle name="Normal 2 3 4 3 2 2 8" xfId="13468" xr:uid="{BF16EDE4-372D-4BF4-A3ED-0C1373728494}"/>
    <cellStyle name="Normal 2 3 4 3 2 2 9" xfId="27158" xr:uid="{F8767512-5975-488C-BC31-E85588713D6A}"/>
    <cellStyle name="Normal 2 3 4 3 2 3" xfId="6626" xr:uid="{14F32CD0-E2A8-49EB-B741-B64EDD011C4F}"/>
    <cellStyle name="Normal 2 3 4 3 2 3 10" xfId="42047" xr:uid="{C3860764-B497-4AFB-96E3-48487262955C}"/>
    <cellStyle name="Normal 2 3 4 3 2 3 2" xfId="6627" xr:uid="{FA199296-B3D0-42A1-94E0-EE535283E0DD}"/>
    <cellStyle name="Normal 2 3 4 3 2 3 2 2" xfId="6628" xr:uid="{C8AE027F-4242-4F94-A9E4-7ED555C832CD}"/>
    <cellStyle name="Normal 2 3 4 3 2 3 2 2 2" xfId="8341" xr:uid="{1A170DA4-6B89-41BF-84BE-4F3CB705BAFC}"/>
    <cellStyle name="Normal 2 3 4 3 2 3 2 2 2 2" xfId="11763" xr:uid="{541033F7-775C-428A-B68F-8B4EB548457A}"/>
    <cellStyle name="Normal 2 3 4 3 2 3 2 2 2 2 2" xfId="25453" xr:uid="{BCA0F323-C766-4CE3-8E66-5EA5AEAF8AEF}"/>
    <cellStyle name="Normal 2 3 4 3 2 3 2 2 2 2 2 2" xfId="39145" xr:uid="{C864CFB2-BCA9-4DA9-A025-ADC6612CE2AE}"/>
    <cellStyle name="Normal 2 3 4 3 2 3 2 2 2 2 2 3" xfId="54029" xr:uid="{92FDD95C-5FB1-4ACA-BAB7-B04460558447}"/>
    <cellStyle name="Normal 2 3 4 3 2 3 2 2 2 2 3" xfId="18609" xr:uid="{3D10F3A6-49C0-463F-A468-D7183CC0AC3B}"/>
    <cellStyle name="Normal 2 3 4 3 2 3 2 2 2 2 4" xfId="32299" xr:uid="{F049F89A-CE15-4940-BF3B-27F6E188A09D}"/>
    <cellStyle name="Normal 2 3 4 3 2 3 2 2 2 2 5" xfId="47183" xr:uid="{D6CCA9F4-A57C-4A78-A7E5-119EF3BDD988}"/>
    <cellStyle name="Normal 2 3 4 3 2 3 2 2 2 3" xfId="22031" xr:uid="{8A67FB1D-02AF-46D9-88FF-0982CD7C9904}"/>
    <cellStyle name="Normal 2 3 4 3 2 3 2 2 2 3 2" xfId="35723" xr:uid="{0A99E6CF-CF60-4EBF-B9EC-648B25D44422}"/>
    <cellStyle name="Normal 2 3 4 3 2 3 2 2 2 3 3" xfId="50607" xr:uid="{B98896D3-346E-4990-AAE4-D2C8F618E0E5}"/>
    <cellStyle name="Normal 2 3 4 3 2 3 2 2 2 4" xfId="15187" xr:uid="{E4ABAF98-269E-4596-85C2-5EAF164F9A36}"/>
    <cellStyle name="Normal 2 3 4 3 2 3 2 2 2 5" xfId="28877" xr:uid="{3141E23D-91EC-499B-B0BB-5B33CD95B5A5}"/>
    <cellStyle name="Normal 2 3 4 3 2 3 2 2 2 6" xfId="43761" xr:uid="{71701AD0-23DB-4838-AAFC-08B67E90EA14}"/>
    <cellStyle name="Normal 2 3 4 3 2 3 2 2 3" xfId="10051" xr:uid="{D34ADB7B-1E7E-41C5-B8E8-E6736224B7FD}"/>
    <cellStyle name="Normal 2 3 4 3 2 3 2 2 3 2" xfId="23741" xr:uid="{4B56683F-6561-437C-B838-07BF5D2C4615}"/>
    <cellStyle name="Normal 2 3 4 3 2 3 2 2 3 2 2" xfId="37433" xr:uid="{DB014C39-0119-43C3-8268-1484C9A5D039}"/>
    <cellStyle name="Normal 2 3 4 3 2 3 2 2 3 2 3" xfId="52317" xr:uid="{A18DB5CF-4760-4702-A192-464F165C6753}"/>
    <cellStyle name="Normal 2 3 4 3 2 3 2 2 3 3" xfId="16897" xr:uid="{6CD2FEE3-160B-4C43-946D-64FFFDBA04E6}"/>
    <cellStyle name="Normal 2 3 4 3 2 3 2 2 3 4" xfId="30587" xr:uid="{5D4C0D36-232A-4C22-B7B8-318998E89C3F}"/>
    <cellStyle name="Normal 2 3 4 3 2 3 2 2 3 5" xfId="45471" xr:uid="{DC8491D4-41B6-4E74-B0F2-1D1D72E3B607}"/>
    <cellStyle name="Normal 2 3 4 3 2 3 2 2 4" xfId="20319" xr:uid="{7C59E242-28A4-4ED4-BD50-DCBC9B023BB9}"/>
    <cellStyle name="Normal 2 3 4 3 2 3 2 2 4 2" xfId="34011" xr:uid="{C7596AC3-7A4B-4D0B-B658-8C7B4340B904}"/>
    <cellStyle name="Normal 2 3 4 3 2 3 2 2 4 3" xfId="48895" xr:uid="{51B6F329-BE11-4858-83B8-B51EDEAC5F8B}"/>
    <cellStyle name="Normal 2 3 4 3 2 3 2 2 5" xfId="13475" xr:uid="{41102E04-1AF9-410B-8ECD-3AAF53B1AE5F}"/>
    <cellStyle name="Normal 2 3 4 3 2 3 2 2 6" xfId="27165" xr:uid="{2A11835B-6B7D-4365-9B85-3F37F524AEEC}"/>
    <cellStyle name="Normal 2 3 4 3 2 3 2 2 7" xfId="42049" xr:uid="{F00E6A0E-DFFA-4A4A-8C2E-F232FC6D638F}"/>
    <cellStyle name="Normal 2 3 4 3 2 3 2 3" xfId="8340" xr:uid="{5B05F64D-69EF-4197-9A0A-5A04D1B8B03D}"/>
    <cellStyle name="Normal 2 3 4 3 2 3 2 3 2" xfId="11762" xr:uid="{C627888C-255C-4416-B7C3-2F540F8A6CBC}"/>
    <cellStyle name="Normal 2 3 4 3 2 3 2 3 2 2" xfId="25452" xr:uid="{7D4BA8D6-E354-4885-9F07-C30B07F0573F}"/>
    <cellStyle name="Normal 2 3 4 3 2 3 2 3 2 2 2" xfId="39144" xr:uid="{BBCBBAC1-4730-494A-838E-BBECC60E469F}"/>
    <cellStyle name="Normal 2 3 4 3 2 3 2 3 2 2 3" xfId="54028" xr:uid="{EC409F26-ADFA-453F-9AAE-77CC24420526}"/>
    <cellStyle name="Normal 2 3 4 3 2 3 2 3 2 3" xfId="18608" xr:uid="{41EB52D9-2CF5-4EA8-B65C-8F036C1F4C93}"/>
    <cellStyle name="Normal 2 3 4 3 2 3 2 3 2 4" xfId="32298" xr:uid="{EE8BC5E7-52AF-4DB6-9A24-51F8CB83E076}"/>
    <cellStyle name="Normal 2 3 4 3 2 3 2 3 2 5" xfId="47182" xr:uid="{F05DA66D-7016-4414-8F5D-38C9CFB84F63}"/>
    <cellStyle name="Normal 2 3 4 3 2 3 2 3 3" xfId="22030" xr:uid="{8701B69B-8ABD-40EE-B414-D444B715398D}"/>
    <cellStyle name="Normal 2 3 4 3 2 3 2 3 3 2" xfId="35722" xr:uid="{CC168597-5AA9-4860-9818-E782FAF19F98}"/>
    <cellStyle name="Normal 2 3 4 3 2 3 2 3 3 3" xfId="50606" xr:uid="{C5F446F1-4729-46EB-B54A-7385FE75A2CB}"/>
    <cellStyle name="Normal 2 3 4 3 2 3 2 3 4" xfId="15186" xr:uid="{DF962D58-40BD-412A-B85E-08824731B32F}"/>
    <cellStyle name="Normal 2 3 4 3 2 3 2 3 5" xfId="28876" xr:uid="{955F15EE-D9B5-4958-8D51-9C349B21818D}"/>
    <cellStyle name="Normal 2 3 4 3 2 3 2 3 6" xfId="43760" xr:uid="{60CE688D-3AD3-4860-8D9E-074A4DF84B82}"/>
    <cellStyle name="Normal 2 3 4 3 2 3 2 4" xfId="10050" xr:uid="{98E983F9-D785-4659-8980-B9185884D304}"/>
    <cellStyle name="Normal 2 3 4 3 2 3 2 4 2" xfId="23740" xr:uid="{A0FA406F-CD97-4B58-9687-02C94EA8A51C}"/>
    <cellStyle name="Normal 2 3 4 3 2 3 2 4 2 2" xfId="37432" xr:uid="{82254A73-E278-41BF-9379-A881B5BA3AB5}"/>
    <cellStyle name="Normal 2 3 4 3 2 3 2 4 2 3" xfId="52316" xr:uid="{E6543F32-06CA-4E48-9F56-874632E30E6F}"/>
    <cellStyle name="Normal 2 3 4 3 2 3 2 4 3" xfId="16896" xr:uid="{C8B6DE5B-3288-4098-907F-DFF645B5EF76}"/>
    <cellStyle name="Normal 2 3 4 3 2 3 2 4 4" xfId="30586" xr:uid="{845F3276-984C-48BA-8F36-A2E0E4B860C1}"/>
    <cellStyle name="Normal 2 3 4 3 2 3 2 4 5" xfId="45470" xr:uid="{8CE86955-F9FF-4997-A957-5DBE0866A60A}"/>
    <cellStyle name="Normal 2 3 4 3 2 3 2 5" xfId="20318" xr:uid="{9712EC4F-38AE-4D14-B0BF-46C24E81D8FB}"/>
    <cellStyle name="Normal 2 3 4 3 2 3 2 5 2" xfId="34010" xr:uid="{0CF13FC6-B549-46C5-9499-A2BB0E074202}"/>
    <cellStyle name="Normal 2 3 4 3 2 3 2 5 3" xfId="48894" xr:uid="{46B7FB07-759C-4630-B017-535FFC898D6B}"/>
    <cellStyle name="Normal 2 3 4 3 2 3 2 6" xfId="13474" xr:uid="{CE4A4218-ABA4-4824-B9FF-DF4582AD1329}"/>
    <cellStyle name="Normal 2 3 4 3 2 3 2 7" xfId="27164" xr:uid="{A7248BB0-C6DE-4E14-8F6D-8A1077D595E6}"/>
    <cellStyle name="Normal 2 3 4 3 2 3 2 8" xfId="42048" xr:uid="{4B4F8EC9-52F7-4131-A1B4-0C571A15982F}"/>
    <cellStyle name="Normal 2 3 4 3 2 3 3" xfId="6629" xr:uid="{86949ABE-C945-461D-9809-DE74B7AC0B2A}"/>
    <cellStyle name="Normal 2 3 4 3 2 3 3 2" xfId="8342" xr:uid="{1EEE2B04-62AC-4925-A0EB-BD5CEB21522B}"/>
    <cellStyle name="Normal 2 3 4 3 2 3 3 2 2" xfId="11764" xr:uid="{385D5172-2340-4C09-8858-6F819CF68279}"/>
    <cellStyle name="Normal 2 3 4 3 2 3 3 2 2 2" xfId="25454" xr:uid="{8D75E61A-FF03-4B9D-945A-3ECE51837ADC}"/>
    <cellStyle name="Normal 2 3 4 3 2 3 3 2 2 2 2" xfId="39146" xr:uid="{8F57435E-7DC5-4A96-8030-DAA15E4467D0}"/>
    <cellStyle name="Normal 2 3 4 3 2 3 3 2 2 2 3" xfId="54030" xr:uid="{948362EE-80CB-49C3-A30A-30C3128015E3}"/>
    <cellStyle name="Normal 2 3 4 3 2 3 3 2 2 3" xfId="18610" xr:uid="{1F490A4E-AB01-4221-B3F1-F3F0A1B298DF}"/>
    <cellStyle name="Normal 2 3 4 3 2 3 3 2 2 4" xfId="32300" xr:uid="{7E713C70-6B66-4831-B9AC-CFF621BCCB88}"/>
    <cellStyle name="Normal 2 3 4 3 2 3 3 2 2 5" xfId="47184" xr:uid="{AD7953A5-309B-4250-A0BF-8DB4F8864A05}"/>
    <cellStyle name="Normal 2 3 4 3 2 3 3 2 3" xfId="22032" xr:uid="{F7D2E605-4AE4-4DDF-995A-968EB73C3EE8}"/>
    <cellStyle name="Normal 2 3 4 3 2 3 3 2 3 2" xfId="35724" xr:uid="{3883BE50-48E8-45D0-BE80-7E867F1913F5}"/>
    <cellStyle name="Normal 2 3 4 3 2 3 3 2 3 3" xfId="50608" xr:uid="{F961E7F8-4666-43A1-A1A9-31FFCFF06130}"/>
    <cellStyle name="Normal 2 3 4 3 2 3 3 2 4" xfId="15188" xr:uid="{3D6AC3F4-F285-4526-AA55-1F94D74D16E6}"/>
    <cellStyle name="Normal 2 3 4 3 2 3 3 2 5" xfId="28878" xr:uid="{9E0DD144-749B-4A9F-8BF7-14CB23F33712}"/>
    <cellStyle name="Normal 2 3 4 3 2 3 3 2 6" xfId="43762" xr:uid="{99926EF2-CB30-4BC1-A499-E63DEC0A3051}"/>
    <cellStyle name="Normal 2 3 4 3 2 3 3 3" xfId="10052" xr:uid="{62A618C4-E75A-4939-8689-16D4F16B8BC4}"/>
    <cellStyle name="Normal 2 3 4 3 2 3 3 3 2" xfId="23742" xr:uid="{9F333056-D8DD-4E49-9F52-578B8566A28B}"/>
    <cellStyle name="Normal 2 3 4 3 2 3 3 3 2 2" xfId="37434" xr:uid="{5AAA57E7-102B-4BA2-9378-1CBCE0A5DE9E}"/>
    <cellStyle name="Normal 2 3 4 3 2 3 3 3 2 3" xfId="52318" xr:uid="{D6C61B43-0170-44F4-A456-1B799DF4E6C1}"/>
    <cellStyle name="Normal 2 3 4 3 2 3 3 3 3" xfId="16898" xr:uid="{C3AAF85F-0129-4E9F-8F49-7BE39D28F6C6}"/>
    <cellStyle name="Normal 2 3 4 3 2 3 3 3 4" xfId="30588" xr:uid="{2E48DEDA-C8C1-46FB-94A9-0F7F52E15013}"/>
    <cellStyle name="Normal 2 3 4 3 2 3 3 3 5" xfId="45472" xr:uid="{11CF01B3-F4FB-4D74-BB9B-55CF40F34779}"/>
    <cellStyle name="Normal 2 3 4 3 2 3 3 4" xfId="20320" xr:uid="{94813F42-DB66-471E-AD75-41AF58E6A128}"/>
    <cellStyle name="Normal 2 3 4 3 2 3 3 4 2" xfId="34012" xr:uid="{2462426E-3DD9-48E8-9DE9-E4C6AAA4F5D2}"/>
    <cellStyle name="Normal 2 3 4 3 2 3 3 4 3" xfId="48896" xr:uid="{85104A15-4373-4536-93E4-EAB86D587B8D}"/>
    <cellStyle name="Normal 2 3 4 3 2 3 3 5" xfId="13476" xr:uid="{96BBCDB5-4A0B-4102-87A1-74DD6F48A01D}"/>
    <cellStyle name="Normal 2 3 4 3 2 3 3 6" xfId="27166" xr:uid="{ECC5A65E-AB82-49E1-9BE7-54D03C2458A0}"/>
    <cellStyle name="Normal 2 3 4 3 2 3 3 7" xfId="42050" xr:uid="{B2CA3DBE-D545-43C7-96DA-C16582D1C931}"/>
    <cellStyle name="Normal 2 3 4 3 2 3 4" xfId="6630" xr:uid="{30C33161-B8D3-430C-A431-09D7811EB7B3}"/>
    <cellStyle name="Normal 2 3 4 3 2 3 4 2" xfId="8343" xr:uid="{30EBA895-CD50-4386-A78C-8CE2D28A8A64}"/>
    <cellStyle name="Normal 2 3 4 3 2 3 4 2 2" xfId="11765" xr:uid="{701B7ED6-502B-49A8-8A58-9F4760C1E3F4}"/>
    <cellStyle name="Normal 2 3 4 3 2 3 4 2 2 2" xfId="25455" xr:uid="{BC17FBD1-6013-4A71-843A-931C82B6E284}"/>
    <cellStyle name="Normal 2 3 4 3 2 3 4 2 2 2 2" xfId="39147" xr:uid="{CBA8AC12-8246-4688-BB7B-4E54C64680C6}"/>
    <cellStyle name="Normal 2 3 4 3 2 3 4 2 2 2 3" xfId="54031" xr:uid="{8A7048CE-3E97-44D2-A1AD-DA4C9E347100}"/>
    <cellStyle name="Normal 2 3 4 3 2 3 4 2 2 3" xfId="18611" xr:uid="{2CD11336-B3A1-47C1-B824-8A6646D41510}"/>
    <cellStyle name="Normal 2 3 4 3 2 3 4 2 2 4" xfId="32301" xr:uid="{B539747E-3CFE-4700-8F04-0C7759C2A8D2}"/>
    <cellStyle name="Normal 2 3 4 3 2 3 4 2 2 5" xfId="47185" xr:uid="{9B482839-4F2B-45E1-BC19-3D5EC96C91CB}"/>
    <cellStyle name="Normal 2 3 4 3 2 3 4 2 3" xfId="22033" xr:uid="{2C2E204D-6799-4BDA-B162-BE165F373C6B}"/>
    <cellStyle name="Normal 2 3 4 3 2 3 4 2 3 2" xfId="35725" xr:uid="{48C866FD-EBDD-4E39-A78B-130383075750}"/>
    <cellStyle name="Normal 2 3 4 3 2 3 4 2 3 3" xfId="50609" xr:uid="{FEC57A79-73B7-4E92-8149-F15F319FBDE5}"/>
    <cellStyle name="Normal 2 3 4 3 2 3 4 2 4" xfId="15189" xr:uid="{AC6BE9F9-CBBC-4D2F-9289-C5D9D4EB6620}"/>
    <cellStyle name="Normal 2 3 4 3 2 3 4 2 5" xfId="28879" xr:uid="{436A025B-30C2-4266-BA0D-3A295D3BF5BA}"/>
    <cellStyle name="Normal 2 3 4 3 2 3 4 2 6" xfId="43763" xr:uid="{64E91CEF-90D5-4CBF-BE1B-3C06D803695A}"/>
    <cellStyle name="Normal 2 3 4 3 2 3 4 3" xfId="10053" xr:uid="{EB694264-57F7-42F6-AC7A-0F913EF51DA3}"/>
    <cellStyle name="Normal 2 3 4 3 2 3 4 3 2" xfId="23743" xr:uid="{0CDE8752-1C6A-4296-AAD0-4C0ABE46C3C1}"/>
    <cellStyle name="Normal 2 3 4 3 2 3 4 3 2 2" xfId="37435" xr:uid="{65CE81FB-2448-4B55-9378-5CE8A3C207AC}"/>
    <cellStyle name="Normal 2 3 4 3 2 3 4 3 2 3" xfId="52319" xr:uid="{BBBDE205-D583-4FB2-9A8A-778E8BF0B4B0}"/>
    <cellStyle name="Normal 2 3 4 3 2 3 4 3 3" xfId="16899" xr:uid="{585595E6-4A68-4A5C-8258-DC24B0D2B2A2}"/>
    <cellStyle name="Normal 2 3 4 3 2 3 4 3 4" xfId="30589" xr:uid="{1155340C-5E24-4CC6-AC65-1F45DE601909}"/>
    <cellStyle name="Normal 2 3 4 3 2 3 4 3 5" xfId="45473" xr:uid="{7B13C060-DA48-4EF4-8876-AE8B251B6AF3}"/>
    <cellStyle name="Normal 2 3 4 3 2 3 4 4" xfId="20321" xr:uid="{D5DB12ED-62C1-4DBF-AB05-C8B1E3D8953B}"/>
    <cellStyle name="Normal 2 3 4 3 2 3 4 4 2" xfId="34013" xr:uid="{FF8B6593-04B8-487F-8411-91274FAC6A8C}"/>
    <cellStyle name="Normal 2 3 4 3 2 3 4 4 3" xfId="48897" xr:uid="{FAE18C8F-A730-4477-858E-C9E4AE804E20}"/>
    <cellStyle name="Normal 2 3 4 3 2 3 4 5" xfId="13477" xr:uid="{FD964B08-36E1-4AF3-B6EE-7E20CE446F2E}"/>
    <cellStyle name="Normal 2 3 4 3 2 3 4 6" xfId="27167" xr:uid="{1B744FD0-5EA2-4F60-AD8A-C379ECF1D46B}"/>
    <cellStyle name="Normal 2 3 4 3 2 3 4 7" xfId="42051" xr:uid="{1CCDA955-AFDA-42CE-ABDD-97D03130B1ED}"/>
    <cellStyle name="Normal 2 3 4 3 2 3 5" xfId="8339" xr:uid="{BA57D7B7-9B71-41D2-8F5A-CFD4B6F10A6C}"/>
    <cellStyle name="Normal 2 3 4 3 2 3 5 2" xfId="11761" xr:uid="{94C96ED2-AEB6-4E8A-ACFD-F82D4E2A5A35}"/>
    <cellStyle name="Normal 2 3 4 3 2 3 5 2 2" xfId="25451" xr:uid="{FA1CCE5A-15FD-497B-9282-AB25B55844A9}"/>
    <cellStyle name="Normal 2 3 4 3 2 3 5 2 2 2" xfId="39143" xr:uid="{DE158195-6270-40E7-9D2E-022D129814D7}"/>
    <cellStyle name="Normal 2 3 4 3 2 3 5 2 2 3" xfId="54027" xr:uid="{99EAE475-3552-47A0-899A-D3B7ABD893FA}"/>
    <cellStyle name="Normal 2 3 4 3 2 3 5 2 3" xfId="18607" xr:uid="{802F6B6A-86FC-4F97-B9BF-8E56FFD65D3D}"/>
    <cellStyle name="Normal 2 3 4 3 2 3 5 2 4" xfId="32297" xr:uid="{7E6C8D13-8E3B-4373-937C-1D98714939EE}"/>
    <cellStyle name="Normal 2 3 4 3 2 3 5 2 5" xfId="47181" xr:uid="{3760FC9E-DF84-4A47-B27F-4B55FDEDF24E}"/>
    <cellStyle name="Normal 2 3 4 3 2 3 5 3" xfId="22029" xr:uid="{30795367-5139-436B-BC84-E80EE4CB0EBE}"/>
    <cellStyle name="Normal 2 3 4 3 2 3 5 3 2" xfId="35721" xr:uid="{414AFE1B-58AE-4EC2-B707-644CDC0EA1E7}"/>
    <cellStyle name="Normal 2 3 4 3 2 3 5 3 3" xfId="50605" xr:uid="{6364B6B9-B1E6-4F24-9BD0-49A1C562806B}"/>
    <cellStyle name="Normal 2 3 4 3 2 3 5 4" xfId="15185" xr:uid="{1EEC7E47-7FFB-4631-8446-827E24E10C96}"/>
    <cellStyle name="Normal 2 3 4 3 2 3 5 5" xfId="28875" xr:uid="{4763589A-7C3A-4932-A105-22BFFEFD748F}"/>
    <cellStyle name="Normal 2 3 4 3 2 3 5 6" xfId="43759" xr:uid="{6F407A69-646B-4E13-9BB4-DA19C41CD576}"/>
    <cellStyle name="Normal 2 3 4 3 2 3 6" xfId="10049" xr:uid="{7B9668FE-A3A5-4F3C-8503-2CE8B49FC230}"/>
    <cellStyle name="Normal 2 3 4 3 2 3 6 2" xfId="23739" xr:uid="{BC68F4FD-F83B-4EBE-A2F9-7A2C2DEE84D3}"/>
    <cellStyle name="Normal 2 3 4 3 2 3 6 2 2" xfId="37431" xr:uid="{80B27112-C942-4564-96CA-195A9868DC97}"/>
    <cellStyle name="Normal 2 3 4 3 2 3 6 2 3" xfId="52315" xr:uid="{4658B115-D682-4D1F-A464-846CA01C4A07}"/>
    <cellStyle name="Normal 2 3 4 3 2 3 6 3" xfId="16895" xr:uid="{A415E5C5-5BB2-49A9-811B-2E31764CC03E}"/>
    <cellStyle name="Normal 2 3 4 3 2 3 6 4" xfId="30585" xr:uid="{FC6BC6E3-DE6E-436B-8CA7-4D47ED17F745}"/>
    <cellStyle name="Normal 2 3 4 3 2 3 6 5" xfId="45469" xr:uid="{F13F980A-F2BE-49F4-A979-0BE3C05798FB}"/>
    <cellStyle name="Normal 2 3 4 3 2 3 7" xfId="20317" xr:uid="{3BD3BC4C-947E-4512-BFE5-73262922DF3D}"/>
    <cellStyle name="Normal 2 3 4 3 2 3 7 2" xfId="34009" xr:uid="{62F0783E-5825-44B1-A433-B3CBAD31599B}"/>
    <cellStyle name="Normal 2 3 4 3 2 3 7 3" xfId="48893" xr:uid="{6D703838-9096-473E-9805-2CAB19593D17}"/>
    <cellStyle name="Normal 2 3 4 3 2 3 8" xfId="13473" xr:uid="{6E1F1500-2F45-4139-BE8B-9EF6CD7977DF}"/>
    <cellStyle name="Normal 2 3 4 3 2 3 9" xfId="27163" xr:uid="{FB63B809-E79F-44DD-A781-DE14404E20D9}"/>
    <cellStyle name="Normal 2 3 4 3 2 4" xfId="6631" xr:uid="{C13BB04A-585B-4A03-ABAB-E416CEA8C103}"/>
    <cellStyle name="Normal 2 3 4 3 2 4 2" xfId="6632" xr:uid="{34BC21AC-3430-4C19-BFCA-5AFD43816DC6}"/>
    <cellStyle name="Normal 2 3 4 3 2 4 2 2" xfId="8345" xr:uid="{4E88400F-542E-4184-BF35-47CAAB7D9265}"/>
    <cellStyle name="Normal 2 3 4 3 2 4 2 2 2" xfId="11767" xr:uid="{06956889-7D3B-4BC9-AA6B-DB5E48626534}"/>
    <cellStyle name="Normal 2 3 4 3 2 4 2 2 2 2" xfId="25457" xr:uid="{A6F6BA90-6E8A-41DC-85A8-588A2B05952F}"/>
    <cellStyle name="Normal 2 3 4 3 2 4 2 2 2 2 2" xfId="39149" xr:uid="{16B51367-B975-4AEB-9597-7F9C0C25A6BD}"/>
    <cellStyle name="Normal 2 3 4 3 2 4 2 2 2 2 3" xfId="54033" xr:uid="{28A50C9B-6453-4767-B9A8-3DB04A1D47B4}"/>
    <cellStyle name="Normal 2 3 4 3 2 4 2 2 2 3" xfId="18613" xr:uid="{FCA17D84-3982-4A06-8FC0-85DC30651AB3}"/>
    <cellStyle name="Normal 2 3 4 3 2 4 2 2 2 4" xfId="32303" xr:uid="{0DB3F4B0-7ED0-4E84-AB58-C9A96961CFE4}"/>
    <cellStyle name="Normal 2 3 4 3 2 4 2 2 2 5" xfId="47187" xr:uid="{FF63BB67-945C-4340-ACB8-70D16F15D4DE}"/>
    <cellStyle name="Normal 2 3 4 3 2 4 2 2 3" xfId="22035" xr:uid="{D2068F71-C36E-4D6D-9EC0-9FCEF497D03C}"/>
    <cellStyle name="Normal 2 3 4 3 2 4 2 2 3 2" xfId="35727" xr:uid="{508C565D-8532-49EB-844B-AB2C142FEE04}"/>
    <cellStyle name="Normal 2 3 4 3 2 4 2 2 3 3" xfId="50611" xr:uid="{B794897A-F81C-4E14-9007-F16EB2E2EC3B}"/>
    <cellStyle name="Normal 2 3 4 3 2 4 2 2 4" xfId="15191" xr:uid="{A00EB50A-C892-4F63-8FA3-27F5C2147CAE}"/>
    <cellStyle name="Normal 2 3 4 3 2 4 2 2 5" xfId="28881" xr:uid="{4040342B-0F23-4DC3-ADD1-9FC2601162E9}"/>
    <cellStyle name="Normal 2 3 4 3 2 4 2 2 6" xfId="43765" xr:uid="{C6CF9C74-58A6-40DA-9BF6-DE6D42251A79}"/>
    <cellStyle name="Normal 2 3 4 3 2 4 2 3" xfId="10055" xr:uid="{301AABFD-3F08-4EEA-9089-B9496F1DB196}"/>
    <cellStyle name="Normal 2 3 4 3 2 4 2 3 2" xfId="23745" xr:uid="{F44F2D4F-56EF-49CE-B107-AEE73E2095FC}"/>
    <cellStyle name="Normal 2 3 4 3 2 4 2 3 2 2" xfId="37437" xr:uid="{C92ADF2D-BD0C-4EF1-86F9-EFD3E0912D29}"/>
    <cellStyle name="Normal 2 3 4 3 2 4 2 3 2 3" xfId="52321" xr:uid="{0B5EB020-1180-47A9-A141-9D8D7F34015F}"/>
    <cellStyle name="Normal 2 3 4 3 2 4 2 3 3" xfId="16901" xr:uid="{12652704-91CC-4B2F-B2F0-6A8F930C09BB}"/>
    <cellStyle name="Normal 2 3 4 3 2 4 2 3 4" xfId="30591" xr:uid="{AE553797-49E4-496D-AC36-0B6F9430B706}"/>
    <cellStyle name="Normal 2 3 4 3 2 4 2 3 5" xfId="45475" xr:uid="{D9F52AED-8528-462E-AF3A-CF2BCA85B93F}"/>
    <cellStyle name="Normal 2 3 4 3 2 4 2 4" xfId="20323" xr:uid="{B44FA624-8343-4897-9F9C-10C58D77036A}"/>
    <cellStyle name="Normal 2 3 4 3 2 4 2 4 2" xfId="34015" xr:uid="{984F64E0-98C0-4235-A0DC-1D22DC4FEA7D}"/>
    <cellStyle name="Normal 2 3 4 3 2 4 2 4 3" xfId="48899" xr:uid="{0A7D316C-E2CB-487D-9FF3-24EAA182DC17}"/>
    <cellStyle name="Normal 2 3 4 3 2 4 2 5" xfId="13479" xr:uid="{F604AD6A-BB63-4B2F-9182-23B4925CF684}"/>
    <cellStyle name="Normal 2 3 4 3 2 4 2 6" xfId="27169" xr:uid="{CCF52DBC-7C0D-400F-BC27-55F32EA3A832}"/>
    <cellStyle name="Normal 2 3 4 3 2 4 2 7" xfId="42053" xr:uid="{0AF2773F-F36A-4271-A9A0-6ACB1DBCE4CD}"/>
    <cellStyle name="Normal 2 3 4 3 2 4 3" xfId="8344" xr:uid="{91B65439-3F4C-44DC-A3A0-61FAFCDABF1F}"/>
    <cellStyle name="Normal 2 3 4 3 2 4 3 2" xfId="11766" xr:uid="{1F180EB4-40D4-4CFA-B017-A3995B8C43B4}"/>
    <cellStyle name="Normal 2 3 4 3 2 4 3 2 2" xfId="25456" xr:uid="{F6B1BC77-19D2-46F9-9E5C-5C324600D0E5}"/>
    <cellStyle name="Normal 2 3 4 3 2 4 3 2 2 2" xfId="39148" xr:uid="{825646EB-B717-4454-8021-B6A891DF4913}"/>
    <cellStyle name="Normal 2 3 4 3 2 4 3 2 2 3" xfId="54032" xr:uid="{3FF3754D-12E4-4F0F-9FDE-A9FFCCAAED76}"/>
    <cellStyle name="Normal 2 3 4 3 2 4 3 2 3" xfId="18612" xr:uid="{785E3AD6-04C9-4E4D-8EE6-821D013CC5DD}"/>
    <cellStyle name="Normal 2 3 4 3 2 4 3 2 4" xfId="32302" xr:uid="{922C51F8-B099-47D5-BE2A-8D05011E718B}"/>
    <cellStyle name="Normal 2 3 4 3 2 4 3 2 5" xfId="47186" xr:uid="{708922B8-78BF-4B09-804C-8E1E751A5867}"/>
    <cellStyle name="Normal 2 3 4 3 2 4 3 3" xfId="22034" xr:uid="{3AE93450-79F0-4671-B867-F0860C7B4CA4}"/>
    <cellStyle name="Normal 2 3 4 3 2 4 3 3 2" xfId="35726" xr:uid="{13A1F198-6E3F-4C70-9391-C105F4346D52}"/>
    <cellStyle name="Normal 2 3 4 3 2 4 3 3 3" xfId="50610" xr:uid="{937F7FA9-7278-44EE-82FF-F06B4C89CBC7}"/>
    <cellStyle name="Normal 2 3 4 3 2 4 3 4" xfId="15190" xr:uid="{8435226A-F670-4D3B-A067-7E82D8EE76D7}"/>
    <cellStyle name="Normal 2 3 4 3 2 4 3 5" xfId="28880" xr:uid="{48B5F9D9-8506-474D-88A8-50F5A551AE45}"/>
    <cellStyle name="Normal 2 3 4 3 2 4 3 6" xfId="43764" xr:uid="{AAB136A7-2F0E-4AF6-9F6A-13B7B0243DA1}"/>
    <cellStyle name="Normal 2 3 4 3 2 4 4" xfId="10054" xr:uid="{1C364544-7424-45FA-A0C0-859B0C51E7CC}"/>
    <cellStyle name="Normal 2 3 4 3 2 4 4 2" xfId="23744" xr:uid="{5A90D662-7726-417A-8E2A-D4EC64F9CF8F}"/>
    <cellStyle name="Normal 2 3 4 3 2 4 4 2 2" xfId="37436" xr:uid="{33AA353C-5F12-47ED-8ABD-5B1F35FF500E}"/>
    <cellStyle name="Normal 2 3 4 3 2 4 4 2 3" xfId="52320" xr:uid="{4A01042B-98B5-448D-9515-0F048C502099}"/>
    <cellStyle name="Normal 2 3 4 3 2 4 4 3" xfId="16900" xr:uid="{85FD3CCE-DB80-4795-BF7D-B4A7A20EB777}"/>
    <cellStyle name="Normal 2 3 4 3 2 4 4 4" xfId="30590" xr:uid="{BCE1EEE3-C324-461E-A48D-C62E2CEA7489}"/>
    <cellStyle name="Normal 2 3 4 3 2 4 4 5" xfId="45474" xr:uid="{13AD2C01-1B6A-4D53-8F51-B203A51C75F8}"/>
    <cellStyle name="Normal 2 3 4 3 2 4 5" xfId="20322" xr:uid="{A94AB546-32EF-4A87-9245-9E8338330C58}"/>
    <cellStyle name="Normal 2 3 4 3 2 4 5 2" xfId="34014" xr:uid="{F3CC4D58-4238-4450-97C5-96BFC796DD0F}"/>
    <cellStyle name="Normal 2 3 4 3 2 4 5 3" xfId="48898" xr:uid="{C6659109-C9F1-4E67-AA8C-59EE10FC593C}"/>
    <cellStyle name="Normal 2 3 4 3 2 4 6" xfId="13478" xr:uid="{D2FFDFC4-4274-42EA-8AD5-E4F01C2EB5BB}"/>
    <cellStyle name="Normal 2 3 4 3 2 4 7" xfId="27168" xr:uid="{C739330E-4DEC-4789-80CF-AF0DAAA74275}"/>
    <cellStyle name="Normal 2 3 4 3 2 4 8" xfId="42052" xr:uid="{0DAB1234-B047-4FBF-86CD-69B05FC08FD2}"/>
    <cellStyle name="Normal 2 3 4 3 2 5" xfId="6633" xr:uid="{BD651F27-E713-4522-B4FC-1952255D5E2F}"/>
    <cellStyle name="Normal 2 3 4 3 2 5 2" xfId="8346" xr:uid="{2A10693E-EA94-4779-A829-27791CE4E205}"/>
    <cellStyle name="Normal 2 3 4 3 2 5 2 2" xfId="11768" xr:uid="{9A485C8E-D8C4-483A-A06F-702482047F0B}"/>
    <cellStyle name="Normal 2 3 4 3 2 5 2 2 2" xfId="25458" xr:uid="{1727EEDD-F1C6-428E-866A-772905DF01A4}"/>
    <cellStyle name="Normal 2 3 4 3 2 5 2 2 2 2" xfId="39150" xr:uid="{7E9E816E-8E2D-4C42-9E3F-8F755D92B487}"/>
    <cellStyle name="Normal 2 3 4 3 2 5 2 2 2 3" xfId="54034" xr:uid="{5DF84BF6-B8C1-4B5A-8AC8-9261A5BA335B}"/>
    <cellStyle name="Normal 2 3 4 3 2 5 2 2 3" xfId="18614" xr:uid="{8EC3B960-E977-4635-92CE-E23B3FA20F6A}"/>
    <cellStyle name="Normal 2 3 4 3 2 5 2 2 4" xfId="32304" xr:uid="{4C7333CB-BB81-48DF-A756-1176B83D9CA5}"/>
    <cellStyle name="Normal 2 3 4 3 2 5 2 2 5" xfId="47188" xr:uid="{C7370B9F-CE48-4319-ABFE-7056681FA31E}"/>
    <cellStyle name="Normal 2 3 4 3 2 5 2 3" xfId="22036" xr:uid="{ECBB656A-EE9C-49AF-9CB6-44FF2EF70F08}"/>
    <cellStyle name="Normal 2 3 4 3 2 5 2 3 2" xfId="35728" xr:uid="{B7A3AA30-39D2-4CC7-81E7-768927D0DB46}"/>
    <cellStyle name="Normal 2 3 4 3 2 5 2 3 3" xfId="50612" xr:uid="{2DB132C6-FEB5-4DEE-B4DB-F1DC7250B90C}"/>
    <cellStyle name="Normal 2 3 4 3 2 5 2 4" xfId="15192" xr:uid="{04AAE3CB-B5E8-4657-B89A-BE75D63E21B6}"/>
    <cellStyle name="Normal 2 3 4 3 2 5 2 5" xfId="28882" xr:uid="{92C6A3AB-30E0-4AB6-9D82-27A647B95A49}"/>
    <cellStyle name="Normal 2 3 4 3 2 5 2 6" xfId="43766" xr:uid="{5DC0E918-4261-42E7-99F0-4A0730D81FAA}"/>
    <cellStyle name="Normal 2 3 4 3 2 5 3" xfId="10056" xr:uid="{E132F2D1-D4FC-4CBA-9BEA-9844D1D3A8EC}"/>
    <cellStyle name="Normal 2 3 4 3 2 5 3 2" xfId="23746" xr:uid="{574CA593-566C-42F1-9918-C220A771538F}"/>
    <cellStyle name="Normal 2 3 4 3 2 5 3 2 2" xfId="37438" xr:uid="{33635725-7187-4AEE-8E25-7796E5D51330}"/>
    <cellStyle name="Normal 2 3 4 3 2 5 3 2 3" xfId="52322" xr:uid="{DFBEE95E-22F8-485E-B688-BE2CB2686F2D}"/>
    <cellStyle name="Normal 2 3 4 3 2 5 3 3" xfId="16902" xr:uid="{382576DE-608A-499E-811B-23E68720A043}"/>
    <cellStyle name="Normal 2 3 4 3 2 5 3 4" xfId="30592" xr:uid="{1CE0D142-8E49-451F-BFCC-632F7E7D8DC5}"/>
    <cellStyle name="Normal 2 3 4 3 2 5 3 5" xfId="45476" xr:uid="{2E7B929E-0768-4520-9D11-5B4E38E775D8}"/>
    <cellStyle name="Normal 2 3 4 3 2 5 4" xfId="20324" xr:uid="{D9392305-3893-4057-85DC-ED57A2316843}"/>
    <cellStyle name="Normal 2 3 4 3 2 5 4 2" xfId="34016" xr:uid="{E4AD2006-1FC5-45B7-AF4E-31B254CFFE86}"/>
    <cellStyle name="Normal 2 3 4 3 2 5 4 3" xfId="48900" xr:uid="{74B14DFA-A67F-445F-91D6-146162356287}"/>
    <cellStyle name="Normal 2 3 4 3 2 5 5" xfId="13480" xr:uid="{40A8B3A9-A101-49C1-95DE-FFB3749F83AE}"/>
    <cellStyle name="Normal 2 3 4 3 2 5 6" xfId="27170" xr:uid="{A877318E-326A-4941-800E-3155A99D4F5D}"/>
    <cellStyle name="Normal 2 3 4 3 2 5 7" xfId="42054" xr:uid="{1DEE3F6B-69F7-4B74-819E-4CEE620AB478}"/>
    <cellStyle name="Normal 2 3 4 3 2 6" xfId="6634" xr:uid="{6D3B1805-C0B1-4396-BFB5-EE79A78DA29B}"/>
    <cellStyle name="Normal 2 3 4 3 2 6 2" xfId="8347" xr:uid="{B00FA3A6-1A30-45BB-B845-036D8E38C390}"/>
    <cellStyle name="Normal 2 3 4 3 2 6 2 2" xfId="11769" xr:uid="{5299F236-0F8E-4BB8-87C1-3DAA28AFE3EA}"/>
    <cellStyle name="Normal 2 3 4 3 2 6 2 2 2" xfId="25459" xr:uid="{037BCCBF-1E02-445A-A14F-C196235FC6BB}"/>
    <cellStyle name="Normal 2 3 4 3 2 6 2 2 2 2" xfId="39151" xr:uid="{9DAFF70A-AD81-443C-8F06-59164A681C16}"/>
    <cellStyle name="Normal 2 3 4 3 2 6 2 2 2 3" xfId="54035" xr:uid="{408126A9-3CC6-4F8D-8334-4B85BFA4C634}"/>
    <cellStyle name="Normal 2 3 4 3 2 6 2 2 3" xfId="18615" xr:uid="{0BDB404D-B546-4DD7-A889-E67644C99D92}"/>
    <cellStyle name="Normal 2 3 4 3 2 6 2 2 4" xfId="32305" xr:uid="{C45C9B06-DA25-4258-BB60-F7AC859874F5}"/>
    <cellStyle name="Normal 2 3 4 3 2 6 2 2 5" xfId="47189" xr:uid="{B4738381-C638-43A1-A563-BA435145C877}"/>
    <cellStyle name="Normal 2 3 4 3 2 6 2 3" xfId="22037" xr:uid="{2188B13A-466C-4D5D-9C38-5CB08A57EFBC}"/>
    <cellStyle name="Normal 2 3 4 3 2 6 2 3 2" xfId="35729" xr:uid="{5A6F9A53-18DE-4288-B31A-95FEB7857DC2}"/>
    <cellStyle name="Normal 2 3 4 3 2 6 2 3 3" xfId="50613" xr:uid="{3159DF8F-3EF4-42BD-81D1-92437A38188A}"/>
    <cellStyle name="Normal 2 3 4 3 2 6 2 4" xfId="15193" xr:uid="{8DF656B5-74AD-41E5-B896-3AE7A51B1965}"/>
    <cellStyle name="Normal 2 3 4 3 2 6 2 5" xfId="28883" xr:uid="{F0E8A095-3D4D-4BDE-9840-1D1CB8693FB6}"/>
    <cellStyle name="Normal 2 3 4 3 2 6 2 6" xfId="43767" xr:uid="{674D614D-3C70-4585-82B0-D1593B4C23D9}"/>
    <cellStyle name="Normal 2 3 4 3 2 6 3" xfId="10057" xr:uid="{3C2706D2-3183-4C4F-B9B1-B94B5B8C2D54}"/>
    <cellStyle name="Normal 2 3 4 3 2 6 3 2" xfId="23747" xr:uid="{18C06460-A417-4DD1-A086-A47309B52BFC}"/>
    <cellStyle name="Normal 2 3 4 3 2 6 3 2 2" xfId="37439" xr:uid="{A01F4C8A-D453-4E59-A31D-0A48796A9026}"/>
    <cellStyle name="Normal 2 3 4 3 2 6 3 2 3" xfId="52323" xr:uid="{836E2591-8975-4764-AC1C-679D88DB72CA}"/>
    <cellStyle name="Normal 2 3 4 3 2 6 3 3" xfId="16903" xr:uid="{639A2382-821B-4FBF-8E7A-8F89E9ACAE0D}"/>
    <cellStyle name="Normal 2 3 4 3 2 6 3 4" xfId="30593" xr:uid="{81E4F05F-24A2-4C68-A9C3-2E245FFEC723}"/>
    <cellStyle name="Normal 2 3 4 3 2 6 3 5" xfId="45477" xr:uid="{313C6EFD-4C43-41C2-AE70-662D520D0B39}"/>
    <cellStyle name="Normal 2 3 4 3 2 6 4" xfId="20325" xr:uid="{6C331915-DFD0-4081-996E-F67EC5A7BB4D}"/>
    <cellStyle name="Normal 2 3 4 3 2 6 4 2" xfId="34017" xr:uid="{C836B08F-23B7-4D32-90CB-514F6FDDD596}"/>
    <cellStyle name="Normal 2 3 4 3 2 6 4 3" xfId="48901" xr:uid="{033048EF-17D0-4373-98AC-950AEFDAE63E}"/>
    <cellStyle name="Normal 2 3 4 3 2 6 5" xfId="13481" xr:uid="{C4D8DE65-EC89-4605-AC38-10641DB7F694}"/>
    <cellStyle name="Normal 2 3 4 3 2 6 6" xfId="27171" xr:uid="{BD5BD08E-562F-47A2-8BD9-1C4B4636EE7C}"/>
    <cellStyle name="Normal 2 3 4 3 2 6 7" xfId="42055" xr:uid="{D5FF89E3-0380-434E-858F-77AC9FD67741}"/>
    <cellStyle name="Normal 2 3 4 3 2 7" xfId="8333" xr:uid="{40DA44F4-0A78-4142-833B-F6A6F387BE9D}"/>
    <cellStyle name="Normal 2 3 4 3 2 7 2" xfId="11755" xr:uid="{A6414367-A7C7-4F30-9121-40BA5C81A9FD}"/>
    <cellStyle name="Normal 2 3 4 3 2 7 2 2" xfId="25445" xr:uid="{1A3CE713-48BB-450D-A5DB-B5CD2AE5F030}"/>
    <cellStyle name="Normal 2 3 4 3 2 7 2 2 2" xfId="39137" xr:uid="{255F46EE-F29D-4D8F-8921-B08E705FCCC4}"/>
    <cellStyle name="Normal 2 3 4 3 2 7 2 2 3" xfId="54021" xr:uid="{B05E0C73-C118-40DC-A623-D6B7AF1886F6}"/>
    <cellStyle name="Normal 2 3 4 3 2 7 2 3" xfId="18601" xr:uid="{6EF97F98-D0C4-45C5-A367-074ED28EB964}"/>
    <cellStyle name="Normal 2 3 4 3 2 7 2 4" xfId="32291" xr:uid="{B194CC76-59A5-437A-8499-D67F9903A66A}"/>
    <cellStyle name="Normal 2 3 4 3 2 7 2 5" xfId="47175" xr:uid="{FF3EAEF4-9FAD-4C03-8A4B-C348AF942005}"/>
    <cellStyle name="Normal 2 3 4 3 2 7 3" xfId="22023" xr:uid="{0C71C5C1-4674-4F09-AC90-EB344A29C21E}"/>
    <cellStyle name="Normal 2 3 4 3 2 7 3 2" xfId="35715" xr:uid="{AAF57DEF-FBC0-4099-B54C-088B5EB07164}"/>
    <cellStyle name="Normal 2 3 4 3 2 7 3 3" xfId="50599" xr:uid="{C70583C9-48EB-4D41-8189-70733DF103A5}"/>
    <cellStyle name="Normal 2 3 4 3 2 7 4" xfId="15179" xr:uid="{C112EB15-1FAB-49D5-A547-B142B0DCB013}"/>
    <cellStyle name="Normal 2 3 4 3 2 7 5" xfId="28869" xr:uid="{158FA1C0-55A4-442C-BAB3-0A1A39E7C09A}"/>
    <cellStyle name="Normal 2 3 4 3 2 7 6" xfId="43753" xr:uid="{3C5B0B88-D2F7-4610-97EE-8710BEE0D88E}"/>
    <cellStyle name="Normal 2 3 4 3 2 8" xfId="10043" xr:uid="{28A03B10-2D43-4AB1-B003-C6D971EFA065}"/>
    <cellStyle name="Normal 2 3 4 3 2 8 2" xfId="23733" xr:uid="{5D8E407A-B7AC-4725-A71B-C3DE0547C6DF}"/>
    <cellStyle name="Normal 2 3 4 3 2 8 2 2" xfId="37425" xr:uid="{72416BBB-6D5B-4F6D-A11A-8103C62F4553}"/>
    <cellStyle name="Normal 2 3 4 3 2 8 2 3" xfId="52309" xr:uid="{E92AC38D-4536-460F-ADAD-969477CE2E82}"/>
    <cellStyle name="Normal 2 3 4 3 2 8 3" xfId="16889" xr:uid="{24E04973-DBDC-49A8-838C-7871399A2605}"/>
    <cellStyle name="Normal 2 3 4 3 2 8 4" xfId="30579" xr:uid="{6C8E7B4B-3EDA-4531-B085-9B99667CED7F}"/>
    <cellStyle name="Normal 2 3 4 3 2 8 5" xfId="45463" xr:uid="{7B99ABCA-32BD-4907-B904-030A97358E82}"/>
    <cellStyle name="Normal 2 3 4 3 2 9" xfId="20311" xr:uid="{911E4AB8-002E-482A-A4A1-0FB1FEBBEEF6}"/>
    <cellStyle name="Normal 2 3 4 3 2 9 2" xfId="34003" xr:uid="{AF49616D-F58E-456C-BD4B-F8203485ACA6}"/>
    <cellStyle name="Normal 2 3 4 3 2 9 3" xfId="48887" xr:uid="{938D730B-0F35-413F-8AC0-45614952D587}"/>
    <cellStyle name="Normal 2 3 4 3 3" xfId="6635" xr:uid="{9A274BB3-CADC-4EFF-814B-44805AE2C18E}"/>
    <cellStyle name="Normal 2 3 4 3 3 10" xfId="42056" xr:uid="{12400C6B-92C0-4E43-99BA-C4CEDBE6F3F4}"/>
    <cellStyle name="Normal 2 3 4 3 3 2" xfId="6636" xr:uid="{BBFA6659-20CF-4518-9C08-C9EFB35220E5}"/>
    <cellStyle name="Normal 2 3 4 3 3 2 2" xfId="6637" xr:uid="{68ED91CB-6E9E-4387-AF6C-5B31D1CF755A}"/>
    <cellStyle name="Normal 2 3 4 3 3 2 2 2" xfId="8350" xr:uid="{6730C947-2167-4929-8868-0FB58F4E1189}"/>
    <cellStyle name="Normal 2 3 4 3 3 2 2 2 2" xfId="11772" xr:uid="{7D7692BA-1602-4054-A57A-36A336BCC7B6}"/>
    <cellStyle name="Normal 2 3 4 3 3 2 2 2 2 2" xfId="25462" xr:uid="{D41349B0-6FE0-42BB-8239-A65CD31E207D}"/>
    <cellStyle name="Normal 2 3 4 3 3 2 2 2 2 2 2" xfId="39154" xr:uid="{6174413F-2BF0-46DA-A631-D863C45861AD}"/>
    <cellStyle name="Normal 2 3 4 3 3 2 2 2 2 2 3" xfId="54038" xr:uid="{45102B5F-5437-4590-8557-CF85FA99D563}"/>
    <cellStyle name="Normal 2 3 4 3 3 2 2 2 2 3" xfId="18618" xr:uid="{5FBC67F7-C013-4422-A9F2-D965BE7A373D}"/>
    <cellStyle name="Normal 2 3 4 3 3 2 2 2 2 4" xfId="32308" xr:uid="{40A74045-46A0-4A5B-95C6-1BB5583EE406}"/>
    <cellStyle name="Normal 2 3 4 3 3 2 2 2 2 5" xfId="47192" xr:uid="{807EFC7C-97B7-4A0B-98F9-3BAE2CDDEE66}"/>
    <cellStyle name="Normal 2 3 4 3 3 2 2 2 3" xfId="22040" xr:uid="{4B70103B-2388-440F-91A1-CB2FBF04C2B8}"/>
    <cellStyle name="Normal 2 3 4 3 3 2 2 2 3 2" xfId="35732" xr:uid="{0F62875B-3450-498E-A1B6-5E53BA9CC042}"/>
    <cellStyle name="Normal 2 3 4 3 3 2 2 2 3 3" xfId="50616" xr:uid="{C5EFD843-383A-41C6-8193-C1E8EA4F0B2A}"/>
    <cellStyle name="Normal 2 3 4 3 3 2 2 2 4" xfId="15196" xr:uid="{BF36E0FC-9EB0-45CA-961F-459425B5D96C}"/>
    <cellStyle name="Normal 2 3 4 3 3 2 2 2 5" xfId="28886" xr:uid="{0674F130-4792-48E8-81E3-C8E70616AA6F}"/>
    <cellStyle name="Normal 2 3 4 3 3 2 2 2 6" xfId="43770" xr:uid="{F8262172-9EEA-472B-8E8D-652A5C9AC4FE}"/>
    <cellStyle name="Normal 2 3 4 3 3 2 2 3" xfId="10060" xr:uid="{345DBFCF-A9A8-4A01-8A2E-DC844B03086F}"/>
    <cellStyle name="Normal 2 3 4 3 3 2 2 3 2" xfId="23750" xr:uid="{802D3D28-434B-40EE-835E-F9AF57E0F702}"/>
    <cellStyle name="Normal 2 3 4 3 3 2 2 3 2 2" xfId="37442" xr:uid="{A0A9A65D-A37B-4072-B6B0-D4AE3B0B02D0}"/>
    <cellStyle name="Normal 2 3 4 3 3 2 2 3 2 3" xfId="52326" xr:uid="{7D8DC689-31B5-47EE-98A3-296A066EABB8}"/>
    <cellStyle name="Normal 2 3 4 3 3 2 2 3 3" xfId="16906" xr:uid="{26A6F0BD-374C-43B1-9EAE-1EB47EB5468E}"/>
    <cellStyle name="Normal 2 3 4 3 3 2 2 3 4" xfId="30596" xr:uid="{935702A7-AC10-4335-90B7-AF8D7D9C80F5}"/>
    <cellStyle name="Normal 2 3 4 3 3 2 2 3 5" xfId="45480" xr:uid="{16E0D2CD-96DA-4C15-9F22-E6C3A1E0EEC9}"/>
    <cellStyle name="Normal 2 3 4 3 3 2 2 4" xfId="20328" xr:uid="{4BFFA4C3-BF48-4E79-B3FE-E9BF5D0C2365}"/>
    <cellStyle name="Normal 2 3 4 3 3 2 2 4 2" xfId="34020" xr:uid="{83AE86A9-7E9F-4673-9FA7-E19616B60E21}"/>
    <cellStyle name="Normal 2 3 4 3 3 2 2 4 3" xfId="48904" xr:uid="{0EF5C010-2DD8-4D4B-85A4-6DAB327ADB5B}"/>
    <cellStyle name="Normal 2 3 4 3 3 2 2 5" xfId="13484" xr:uid="{5D32F10D-871B-467A-A103-986974C61EB6}"/>
    <cellStyle name="Normal 2 3 4 3 3 2 2 6" xfId="27174" xr:uid="{4E55EE61-7648-4283-AA57-B891761766B6}"/>
    <cellStyle name="Normal 2 3 4 3 3 2 2 7" xfId="42058" xr:uid="{65CE5BD2-3B9C-40C0-BC8C-B8E5F07167DA}"/>
    <cellStyle name="Normal 2 3 4 3 3 2 3" xfId="8349" xr:uid="{9CE6C24F-2969-4056-83AE-12D3FE24635D}"/>
    <cellStyle name="Normal 2 3 4 3 3 2 3 2" xfId="11771" xr:uid="{DC15BC9D-469A-482F-8F20-4C7180535EE0}"/>
    <cellStyle name="Normal 2 3 4 3 3 2 3 2 2" xfId="25461" xr:uid="{188DB405-D731-4E12-8864-703B85317A5B}"/>
    <cellStyle name="Normal 2 3 4 3 3 2 3 2 2 2" xfId="39153" xr:uid="{EB8E6421-50A6-4F0D-B01C-60AB2F47480D}"/>
    <cellStyle name="Normal 2 3 4 3 3 2 3 2 2 3" xfId="54037" xr:uid="{38D6DE15-9AC9-4D5E-92E1-93F0A28C5106}"/>
    <cellStyle name="Normal 2 3 4 3 3 2 3 2 3" xfId="18617" xr:uid="{4A0AAE38-1F1A-43C9-A9BC-A183FD4AB408}"/>
    <cellStyle name="Normal 2 3 4 3 3 2 3 2 4" xfId="32307" xr:uid="{12156384-592C-42BC-8CFF-C9C9069B5154}"/>
    <cellStyle name="Normal 2 3 4 3 3 2 3 2 5" xfId="47191" xr:uid="{B4CE925C-EACA-458B-86EF-5E23E5496664}"/>
    <cellStyle name="Normal 2 3 4 3 3 2 3 3" xfId="22039" xr:uid="{7355213D-1317-4E3B-ABAD-42B39EAE7D10}"/>
    <cellStyle name="Normal 2 3 4 3 3 2 3 3 2" xfId="35731" xr:uid="{F7FFAB70-8675-4897-8392-B7CF1F6FF5D0}"/>
    <cellStyle name="Normal 2 3 4 3 3 2 3 3 3" xfId="50615" xr:uid="{04D4138A-B3C5-4C55-9FE7-B4975F341603}"/>
    <cellStyle name="Normal 2 3 4 3 3 2 3 4" xfId="15195" xr:uid="{2FCBC296-6E58-4571-B995-81460DF03FE2}"/>
    <cellStyle name="Normal 2 3 4 3 3 2 3 5" xfId="28885" xr:uid="{88440396-E3FB-4FEF-AC48-436B4709939B}"/>
    <cellStyle name="Normal 2 3 4 3 3 2 3 6" xfId="43769" xr:uid="{B1332B60-10B9-4EE8-BCBD-1CBF80A6A9F9}"/>
    <cellStyle name="Normal 2 3 4 3 3 2 4" xfId="10059" xr:uid="{659769EE-6F7E-4CC0-AC82-423E059E1FE3}"/>
    <cellStyle name="Normal 2 3 4 3 3 2 4 2" xfId="23749" xr:uid="{BF6E8DB8-C937-4BC7-9669-BB8F471F14B8}"/>
    <cellStyle name="Normal 2 3 4 3 3 2 4 2 2" xfId="37441" xr:uid="{1593E8C1-6C82-44D3-9AD2-EF85E1B5F922}"/>
    <cellStyle name="Normal 2 3 4 3 3 2 4 2 3" xfId="52325" xr:uid="{8BE7122D-6ADE-4A54-AB3A-625A1EDFFBF6}"/>
    <cellStyle name="Normal 2 3 4 3 3 2 4 3" xfId="16905" xr:uid="{D230D737-E14B-4F09-9760-72A7625563A4}"/>
    <cellStyle name="Normal 2 3 4 3 3 2 4 4" xfId="30595" xr:uid="{0A3B5FAE-BBE3-4073-AE3D-264CB52179E0}"/>
    <cellStyle name="Normal 2 3 4 3 3 2 4 5" xfId="45479" xr:uid="{708795DB-A0AB-4F69-ABE0-CAD6AF940CBC}"/>
    <cellStyle name="Normal 2 3 4 3 3 2 5" xfId="20327" xr:uid="{0BD0484F-1E6E-4166-AE44-CE02BE8FF6C2}"/>
    <cellStyle name="Normal 2 3 4 3 3 2 5 2" xfId="34019" xr:uid="{FE634B19-58CA-4A83-BA39-3E25CA8D134A}"/>
    <cellStyle name="Normal 2 3 4 3 3 2 5 3" xfId="48903" xr:uid="{BC2330FE-D0DE-45EA-A8DA-3B629FE7100B}"/>
    <cellStyle name="Normal 2 3 4 3 3 2 6" xfId="13483" xr:uid="{1C6FC8D8-7B9E-4F9F-B6C0-CB9F341B1C1A}"/>
    <cellStyle name="Normal 2 3 4 3 3 2 7" xfId="27173" xr:uid="{21B2BFDC-600A-431C-B4A4-62CFE97AE1A9}"/>
    <cellStyle name="Normal 2 3 4 3 3 2 8" xfId="42057" xr:uid="{29D87B9C-E68A-463B-AC06-7721E0DBCC19}"/>
    <cellStyle name="Normal 2 3 4 3 3 3" xfId="6638" xr:uid="{2BD3C6FE-763F-46CB-BDE1-7245AD21E9C3}"/>
    <cellStyle name="Normal 2 3 4 3 3 3 2" xfId="8351" xr:uid="{2C8CAE6A-9038-4B9D-94DA-EE70B97C1A1A}"/>
    <cellStyle name="Normal 2 3 4 3 3 3 2 2" xfId="11773" xr:uid="{80E24C3D-8E1C-476B-92AF-355DB5170A4F}"/>
    <cellStyle name="Normal 2 3 4 3 3 3 2 2 2" xfId="25463" xr:uid="{2FDC3509-1AD0-4BC9-B6E5-32988495097E}"/>
    <cellStyle name="Normal 2 3 4 3 3 3 2 2 2 2" xfId="39155" xr:uid="{89521571-6FB1-4D86-9E97-27B1BB67A8D3}"/>
    <cellStyle name="Normal 2 3 4 3 3 3 2 2 2 3" xfId="54039" xr:uid="{A1D3B195-AF73-41DA-96C6-44B4DD3949C2}"/>
    <cellStyle name="Normal 2 3 4 3 3 3 2 2 3" xfId="18619" xr:uid="{6B997E44-C28F-4884-A26B-52D4DDD639F4}"/>
    <cellStyle name="Normal 2 3 4 3 3 3 2 2 4" xfId="32309" xr:uid="{34430B17-FD66-4469-AACD-2CC836ACAC30}"/>
    <cellStyle name="Normal 2 3 4 3 3 3 2 2 5" xfId="47193" xr:uid="{039AB1DF-70F1-435C-BCD3-335D05ECB2AA}"/>
    <cellStyle name="Normal 2 3 4 3 3 3 2 3" xfId="22041" xr:uid="{D2CB795F-FF60-4A18-A526-CB8DF8DA5B79}"/>
    <cellStyle name="Normal 2 3 4 3 3 3 2 3 2" xfId="35733" xr:uid="{6CA64850-AEB9-4F40-88CE-74C944AD0B0A}"/>
    <cellStyle name="Normal 2 3 4 3 3 3 2 3 3" xfId="50617" xr:uid="{640F6AB5-B2E6-484F-B831-1BABED5CD628}"/>
    <cellStyle name="Normal 2 3 4 3 3 3 2 4" xfId="15197" xr:uid="{1544A40E-18C3-41C7-A6F9-B1E7786FD3F8}"/>
    <cellStyle name="Normal 2 3 4 3 3 3 2 5" xfId="28887" xr:uid="{E84B83CA-9E39-46F9-B299-32FF4514B5D3}"/>
    <cellStyle name="Normal 2 3 4 3 3 3 2 6" xfId="43771" xr:uid="{71184C57-467A-4416-AD5C-5BB89A0BEF07}"/>
    <cellStyle name="Normal 2 3 4 3 3 3 3" xfId="10061" xr:uid="{8B48D65B-C246-4B45-9064-F24689DDC649}"/>
    <cellStyle name="Normal 2 3 4 3 3 3 3 2" xfId="23751" xr:uid="{7789894C-C40E-4F90-9C41-48A44088DCF4}"/>
    <cellStyle name="Normal 2 3 4 3 3 3 3 2 2" xfId="37443" xr:uid="{5571358A-96A3-4C82-A9FD-A3C6334C8CE9}"/>
    <cellStyle name="Normal 2 3 4 3 3 3 3 2 3" xfId="52327" xr:uid="{DEBE83D3-01FB-4532-BA4D-5D9201C8645B}"/>
    <cellStyle name="Normal 2 3 4 3 3 3 3 3" xfId="16907" xr:uid="{A5D1E378-0550-44FE-8775-3CD7DE552F78}"/>
    <cellStyle name="Normal 2 3 4 3 3 3 3 4" xfId="30597" xr:uid="{17F158D9-73D4-466C-8FC1-E3D5F0CAD5DE}"/>
    <cellStyle name="Normal 2 3 4 3 3 3 3 5" xfId="45481" xr:uid="{3A22A064-BA70-42ED-AE5B-E6B069E2D99F}"/>
    <cellStyle name="Normal 2 3 4 3 3 3 4" xfId="20329" xr:uid="{14005C59-2E15-4D4B-92BE-6A14B409C263}"/>
    <cellStyle name="Normal 2 3 4 3 3 3 4 2" xfId="34021" xr:uid="{2E3470D9-7EC0-421A-8770-60CC335141AE}"/>
    <cellStyle name="Normal 2 3 4 3 3 3 4 3" xfId="48905" xr:uid="{46F69198-7EA3-4894-94AC-FB1AC03AADF4}"/>
    <cellStyle name="Normal 2 3 4 3 3 3 5" xfId="13485" xr:uid="{5E12B55F-7098-455D-BE87-98A78A7B75C0}"/>
    <cellStyle name="Normal 2 3 4 3 3 3 6" xfId="27175" xr:uid="{938ECDE7-A335-4E01-B31A-0F91284E1DA0}"/>
    <cellStyle name="Normal 2 3 4 3 3 3 7" xfId="42059" xr:uid="{3A3B84C8-11D5-49AE-A05D-D96A8C51619E}"/>
    <cellStyle name="Normal 2 3 4 3 3 4" xfId="6639" xr:uid="{9B3B7E51-AE6B-4ED9-946F-8B5A3F5D836C}"/>
    <cellStyle name="Normal 2 3 4 3 3 4 2" xfId="8352" xr:uid="{8AB0EE34-FECF-4862-B121-1F6ECA184EAC}"/>
    <cellStyle name="Normal 2 3 4 3 3 4 2 2" xfId="11774" xr:uid="{9DB123A7-06D5-4FAA-BF69-17B751A33847}"/>
    <cellStyle name="Normal 2 3 4 3 3 4 2 2 2" xfId="25464" xr:uid="{0B7F5526-362E-4C52-8402-DD3FF7D560BC}"/>
    <cellStyle name="Normal 2 3 4 3 3 4 2 2 2 2" xfId="39156" xr:uid="{4FCC200B-0EF4-4C72-A89E-8FCDF3390F05}"/>
    <cellStyle name="Normal 2 3 4 3 3 4 2 2 2 3" xfId="54040" xr:uid="{B449180C-3139-4617-AA5C-09A2EEB21BD7}"/>
    <cellStyle name="Normal 2 3 4 3 3 4 2 2 3" xfId="18620" xr:uid="{B25E67F8-F295-4389-99DA-7CBD4629EC56}"/>
    <cellStyle name="Normal 2 3 4 3 3 4 2 2 4" xfId="32310" xr:uid="{9B365E31-462B-402C-A9F6-AA7BDF692FC6}"/>
    <cellStyle name="Normal 2 3 4 3 3 4 2 2 5" xfId="47194" xr:uid="{23C1E5BB-FE1E-495A-9BE9-88C2ED88B47A}"/>
    <cellStyle name="Normal 2 3 4 3 3 4 2 3" xfId="22042" xr:uid="{1972E214-9398-489E-B3F4-EABB0577699B}"/>
    <cellStyle name="Normal 2 3 4 3 3 4 2 3 2" xfId="35734" xr:uid="{3EF14B83-E53F-46A1-8D99-CC527F18A531}"/>
    <cellStyle name="Normal 2 3 4 3 3 4 2 3 3" xfId="50618" xr:uid="{C979006C-5582-4BE8-9DF9-C9E7E659BD54}"/>
    <cellStyle name="Normal 2 3 4 3 3 4 2 4" xfId="15198" xr:uid="{2F2D25E4-C13D-409F-A10A-FE5358F28DE4}"/>
    <cellStyle name="Normal 2 3 4 3 3 4 2 5" xfId="28888" xr:uid="{3356DECB-5E08-4410-8230-27D85B03A992}"/>
    <cellStyle name="Normal 2 3 4 3 3 4 2 6" xfId="43772" xr:uid="{8B703FDB-B360-4E8F-9AB1-9FE03860CE9C}"/>
    <cellStyle name="Normal 2 3 4 3 3 4 3" xfId="10062" xr:uid="{09A41593-D874-48E8-BF44-9A92C66AFD71}"/>
    <cellStyle name="Normal 2 3 4 3 3 4 3 2" xfId="23752" xr:uid="{E473A1A3-08BC-4F85-B6F9-3936DA609C9B}"/>
    <cellStyle name="Normal 2 3 4 3 3 4 3 2 2" xfId="37444" xr:uid="{DD6C384F-0BF2-43C9-8BC8-12C4AE76749E}"/>
    <cellStyle name="Normal 2 3 4 3 3 4 3 2 3" xfId="52328" xr:uid="{CFB85A7F-0EDF-42E6-94B6-C319CB1F145B}"/>
    <cellStyle name="Normal 2 3 4 3 3 4 3 3" xfId="16908" xr:uid="{5DE9364C-8CC5-4A3D-9DD2-E15A44668323}"/>
    <cellStyle name="Normal 2 3 4 3 3 4 3 4" xfId="30598" xr:uid="{1B69107C-99A6-4814-9764-110B12A233D6}"/>
    <cellStyle name="Normal 2 3 4 3 3 4 3 5" xfId="45482" xr:uid="{E459A7A4-86A4-460D-AEAE-4BC8E33CEE6B}"/>
    <cellStyle name="Normal 2 3 4 3 3 4 4" xfId="20330" xr:uid="{2874F008-D348-4F69-8CD6-877E08A0709F}"/>
    <cellStyle name="Normal 2 3 4 3 3 4 4 2" xfId="34022" xr:uid="{52076A3C-50C2-4A26-9970-B9711EF8AC76}"/>
    <cellStyle name="Normal 2 3 4 3 3 4 4 3" xfId="48906" xr:uid="{E8D12597-9872-4966-9412-7EC519682DB1}"/>
    <cellStyle name="Normal 2 3 4 3 3 4 5" xfId="13486" xr:uid="{A24921B7-DF8E-4DD0-A400-2877F0F11400}"/>
    <cellStyle name="Normal 2 3 4 3 3 4 6" xfId="27176" xr:uid="{A8B1FC33-EFB9-47D4-B13F-24FA422B521F}"/>
    <cellStyle name="Normal 2 3 4 3 3 4 7" xfId="42060" xr:uid="{BC976E20-F6C4-455B-B063-3007DA82716A}"/>
    <cellStyle name="Normal 2 3 4 3 3 5" xfId="8348" xr:uid="{651081E8-135A-4A6D-AE23-59B67DE6A4DE}"/>
    <cellStyle name="Normal 2 3 4 3 3 5 2" xfId="11770" xr:uid="{5DEC6A0E-D399-4E03-9492-76804DF504C8}"/>
    <cellStyle name="Normal 2 3 4 3 3 5 2 2" xfId="25460" xr:uid="{72837936-B9D9-410D-A788-0F959AE43E97}"/>
    <cellStyle name="Normal 2 3 4 3 3 5 2 2 2" xfId="39152" xr:uid="{F44327CB-77EB-4B27-B9C6-FA3DB5BE3223}"/>
    <cellStyle name="Normal 2 3 4 3 3 5 2 2 3" xfId="54036" xr:uid="{D6AE58EB-B9C0-4C56-B627-816AE8A3D497}"/>
    <cellStyle name="Normal 2 3 4 3 3 5 2 3" xfId="18616" xr:uid="{2026D9A0-BD19-4444-B163-17F94D9EAE65}"/>
    <cellStyle name="Normal 2 3 4 3 3 5 2 4" xfId="32306" xr:uid="{58C9D07A-F50B-4A9A-A783-B45DF4EFCAEA}"/>
    <cellStyle name="Normal 2 3 4 3 3 5 2 5" xfId="47190" xr:uid="{C720ADD2-67EE-4A24-8F21-76D237DA2FE3}"/>
    <cellStyle name="Normal 2 3 4 3 3 5 3" xfId="22038" xr:uid="{A37B84B3-9E5F-44B5-BDA4-FA48B6683F33}"/>
    <cellStyle name="Normal 2 3 4 3 3 5 3 2" xfId="35730" xr:uid="{CF268C01-97F1-4AD3-8013-9F94BAAEFB47}"/>
    <cellStyle name="Normal 2 3 4 3 3 5 3 3" xfId="50614" xr:uid="{DE07F4DD-8A1C-4141-AE38-5D23679FC427}"/>
    <cellStyle name="Normal 2 3 4 3 3 5 4" xfId="15194" xr:uid="{D8CBAF18-69C2-41C6-928A-22BBA6CD4BFE}"/>
    <cellStyle name="Normal 2 3 4 3 3 5 5" xfId="28884" xr:uid="{B93625EE-CE95-44DB-903D-79390BC3888B}"/>
    <cellStyle name="Normal 2 3 4 3 3 5 6" xfId="43768" xr:uid="{5C536872-953A-46C1-9BD4-A31C6A4AA5FC}"/>
    <cellStyle name="Normal 2 3 4 3 3 6" xfId="10058" xr:uid="{59DDA3FD-6072-4430-B026-0487C18A2CFE}"/>
    <cellStyle name="Normal 2 3 4 3 3 6 2" xfId="23748" xr:uid="{1AF9290E-DA06-4B84-8773-9B2D309D5F13}"/>
    <cellStyle name="Normal 2 3 4 3 3 6 2 2" xfId="37440" xr:uid="{DEACD599-F382-4D37-B9A8-0DA0999BFE53}"/>
    <cellStyle name="Normal 2 3 4 3 3 6 2 3" xfId="52324" xr:uid="{16FA68A2-C081-402C-AF42-58E9F1081368}"/>
    <cellStyle name="Normal 2 3 4 3 3 6 3" xfId="16904" xr:uid="{03D2EA0D-A5E6-456F-9005-DED34074CFC8}"/>
    <cellStyle name="Normal 2 3 4 3 3 6 4" xfId="30594" xr:uid="{5A778B2A-2CFC-4251-90C7-4E2408E4C904}"/>
    <cellStyle name="Normal 2 3 4 3 3 6 5" xfId="45478" xr:uid="{0541780F-1B03-4C37-96AE-942EF4B4CD43}"/>
    <cellStyle name="Normal 2 3 4 3 3 7" xfId="20326" xr:uid="{63A718F5-0D8A-4E6C-AF2F-C94F1A6A8BB9}"/>
    <cellStyle name="Normal 2 3 4 3 3 7 2" xfId="34018" xr:uid="{E2FE25C0-3B73-429D-8B25-7B219F3FEF45}"/>
    <cellStyle name="Normal 2 3 4 3 3 7 3" xfId="48902" xr:uid="{83C1C6A1-9CA5-40FA-9A5D-4CA43F2625C9}"/>
    <cellStyle name="Normal 2 3 4 3 3 8" xfId="13482" xr:uid="{5D07EECD-0FB0-4088-99F9-A0C19E2ADE97}"/>
    <cellStyle name="Normal 2 3 4 3 3 9" xfId="27172" xr:uid="{283A112B-30DF-4E35-980D-E4A8A6463A81}"/>
    <cellStyle name="Normal 2 3 4 3 4" xfId="6640" xr:uid="{B3D78BAA-FA39-47D6-B81C-B4720763816E}"/>
    <cellStyle name="Normal 2 3 4 3 4 10" xfId="42061" xr:uid="{E6304389-847C-47F9-9BA5-567079624B82}"/>
    <cellStyle name="Normal 2 3 4 3 4 2" xfId="6641" xr:uid="{79F5CDBF-B2AC-4B3F-BB80-35D7698CD671}"/>
    <cellStyle name="Normal 2 3 4 3 4 2 2" xfId="6642" xr:uid="{A4451101-FF6A-4C6D-8486-E32562B8F258}"/>
    <cellStyle name="Normal 2 3 4 3 4 2 2 2" xfId="8355" xr:uid="{3D4514DA-71CD-4E2A-A0E8-011772E93B87}"/>
    <cellStyle name="Normal 2 3 4 3 4 2 2 2 2" xfId="11777" xr:uid="{AED302DB-B0B3-4FC3-977F-A5C586E39E17}"/>
    <cellStyle name="Normal 2 3 4 3 4 2 2 2 2 2" xfId="25467" xr:uid="{6AFC94CE-E044-46F3-BAB0-14BF000AC1BE}"/>
    <cellStyle name="Normal 2 3 4 3 4 2 2 2 2 2 2" xfId="39159" xr:uid="{F97C5E93-CADC-49A3-968B-A0518CDB7F0A}"/>
    <cellStyle name="Normal 2 3 4 3 4 2 2 2 2 2 3" xfId="54043" xr:uid="{840A0AC6-8EA9-4EE7-A48E-9A9F36AF9970}"/>
    <cellStyle name="Normal 2 3 4 3 4 2 2 2 2 3" xfId="18623" xr:uid="{044E3807-8860-48D8-AFFC-B6DD084EC093}"/>
    <cellStyle name="Normal 2 3 4 3 4 2 2 2 2 4" xfId="32313" xr:uid="{0ABB83AB-498B-4A5F-9E69-B58321FE3487}"/>
    <cellStyle name="Normal 2 3 4 3 4 2 2 2 2 5" xfId="47197" xr:uid="{FDD2FCD2-B2A5-4982-A7AC-436D045A1781}"/>
    <cellStyle name="Normal 2 3 4 3 4 2 2 2 3" xfId="22045" xr:uid="{577309B1-3234-4699-AD8A-FDFE984E5E7D}"/>
    <cellStyle name="Normal 2 3 4 3 4 2 2 2 3 2" xfId="35737" xr:uid="{03ABE92B-1D4A-4BFF-B8DB-078E1674CDA9}"/>
    <cellStyle name="Normal 2 3 4 3 4 2 2 2 3 3" xfId="50621" xr:uid="{2EF71FBC-116A-4299-816B-0805FCA3D51C}"/>
    <cellStyle name="Normal 2 3 4 3 4 2 2 2 4" xfId="15201" xr:uid="{1028BFD1-35B4-4CEC-8925-6EA8A2856450}"/>
    <cellStyle name="Normal 2 3 4 3 4 2 2 2 5" xfId="28891" xr:uid="{B2CA5CF4-F234-4615-AECD-345FEA706CE4}"/>
    <cellStyle name="Normal 2 3 4 3 4 2 2 2 6" xfId="43775" xr:uid="{DB2D1CD9-8E63-4B40-915A-B71F2C356CD5}"/>
    <cellStyle name="Normal 2 3 4 3 4 2 2 3" xfId="10065" xr:uid="{62E3536F-4BBF-478C-ACB0-744007BE7570}"/>
    <cellStyle name="Normal 2 3 4 3 4 2 2 3 2" xfId="23755" xr:uid="{FE101640-D1A4-4759-BA1F-01ED60679173}"/>
    <cellStyle name="Normal 2 3 4 3 4 2 2 3 2 2" xfId="37447" xr:uid="{BA246422-E60F-4AF7-93BF-2BB46CAC057D}"/>
    <cellStyle name="Normal 2 3 4 3 4 2 2 3 2 3" xfId="52331" xr:uid="{156CA924-443F-4963-AD0F-B5D7717228B9}"/>
    <cellStyle name="Normal 2 3 4 3 4 2 2 3 3" xfId="16911" xr:uid="{50F58DDB-D249-4731-A79D-5434B81D793B}"/>
    <cellStyle name="Normal 2 3 4 3 4 2 2 3 4" xfId="30601" xr:uid="{8B7520F7-3001-46B2-89C3-58B5B5CD76AF}"/>
    <cellStyle name="Normal 2 3 4 3 4 2 2 3 5" xfId="45485" xr:uid="{701D7C9B-538F-40CD-97F1-584A37526FB0}"/>
    <cellStyle name="Normal 2 3 4 3 4 2 2 4" xfId="20333" xr:uid="{C61F763B-00F9-4351-9E08-809B91BA3B69}"/>
    <cellStyle name="Normal 2 3 4 3 4 2 2 4 2" xfId="34025" xr:uid="{0FF9AA4C-74E6-4ABA-B389-531C4CCB5653}"/>
    <cellStyle name="Normal 2 3 4 3 4 2 2 4 3" xfId="48909" xr:uid="{AE937238-EAA7-4021-B1E1-438EC9804A84}"/>
    <cellStyle name="Normal 2 3 4 3 4 2 2 5" xfId="13489" xr:uid="{1FA6D03C-139C-4703-80E8-CB7380FBF6AC}"/>
    <cellStyle name="Normal 2 3 4 3 4 2 2 6" xfId="27179" xr:uid="{509BE189-43A7-40AB-8E69-07816DED8BA0}"/>
    <cellStyle name="Normal 2 3 4 3 4 2 2 7" xfId="42063" xr:uid="{E9C8D846-3E05-45C4-8FAA-36433AF7AC25}"/>
    <cellStyle name="Normal 2 3 4 3 4 2 3" xfId="8354" xr:uid="{7BD101C1-8C54-4458-A386-F9D715F63C25}"/>
    <cellStyle name="Normal 2 3 4 3 4 2 3 2" xfId="11776" xr:uid="{98774E36-0E34-416A-BCEF-1BB8B6D60E63}"/>
    <cellStyle name="Normal 2 3 4 3 4 2 3 2 2" xfId="25466" xr:uid="{2D90E1DE-7953-47A7-A524-6F8763B6525F}"/>
    <cellStyle name="Normal 2 3 4 3 4 2 3 2 2 2" xfId="39158" xr:uid="{3BCE3F2D-06DD-4315-9414-01A134EB8C59}"/>
    <cellStyle name="Normal 2 3 4 3 4 2 3 2 2 3" xfId="54042" xr:uid="{AC3E7C0C-DC29-49CC-9CC6-0A6ECA843F1F}"/>
    <cellStyle name="Normal 2 3 4 3 4 2 3 2 3" xfId="18622" xr:uid="{BDE561B8-5560-4B43-9493-E946CBCD8F6C}"/>
    <cellStyle name="Normal 2 3 4 3 4 2 3 2 4" xfId="32312" xr:uid="{FF5742E0-1E8A-47AB-97A0-0E6ED936826A}"/>
    <cellStyle name="Normal 2 3 4 3 4 2 3 2 5" xfId="47196" xr:uid="{CB0CFDD2-6161-445A-B694-D84DB8E2DE32}"/>
    <cellStyle name="Normal 2 3 4 3 4 2 3 3" xfId="22044" xr:uid="{41CA8147-E428-4780-A8FF-EB4E14A3C7E0}"/>
    <cellStyle name="Normal 2 3 4 3 4 2 3 3 2" xfId="35736" xr:uid="{947E10B5-1216-4014-A393-DE9AF25C0B4A}"/>
    <cellStyle name="Normal 2 3 4 3 4 2 3 3 3" xfId="50620" xr:uid="{544737A1-4E5E-4140-8919-0CE9059F49E6}"/>
    <cellStyle name="Normal 2 3 4 3 4 2 3 4" xfId="15200" xr:uid="{E62F5165-D9B6-4820-96F1-3BDC1D49474F}"/>
    <cellStyle name="Normal 2 3 4 3 4 2 3 5" xfId="28890" xr:uid="{F3B98EF4-F8EA-4B15-A843-CEC847A0A667}"/>
    <cellStyle name="Normal 2 3 4 3 4 2 3 6" xfId="43774" xr:uid="{E6643D36-9A89-4094-8F51-C0093A8386C9}"/>
    <cellStyle name="Normal 2 3 4 3 4 2 4" xfId="10064" xr:uid="{A8AD1885-8069-44CB-A94B-CB6484CB17CC}"/>
    <cellStyle name="Normal 2 3 4 3 4 2 4 2" xfId="23754" xr:uid="{23B51A19-E99F-4559-9686-5F439A3D502E}"/>
    <cellStyle name="Normal 2 3 4 3 4 2 4 2 2" xfId="37446" xr:uid="{C944D664-1BAA-4F40-B4F0-1558E750D853}"/>
    <cellStyle name="Normal 2 3 4 3 4 2 4 2 3" xfId="52330" xr:uid="{95651A2C-CE79-47E2-A3BB-2E5115CE4C63}"/>
    <cellStyle name="Normal 2 3 4 3 4 2 4 3" xfId="16910" xr:uid="{86E663AD-AC52-4C67-8E6E-E7D6FE43B98B}"/>
    <cellStyle name="Normal 2 3 4 3 4 2 4 4" xfId="30600" xr:uid="{7101E9E8-A127-4E44-930B-B1BA5A8FE504}"/>
    <cellStyle name="Normal 2 3 4 3 4 2 4 5" xfId="45484" xr:uid="{B93126CB-07C1-4935-BFAC-BB22920C4E99}"/>
    <cellStyle name="Normal 2 3 4 3 4 2 5" xfId="20332" xr:uid="{93A6685D-E342-49ED-BA63-3C213D39DD5C}"/>
    <cellStyle name="Normal 2 3 4 3 4 2 5 2" xfId="34024" xr:uid="{04EAA91C-2F0A-4E57-AB1A-8461FD7C4C38}"/>
    <cellStyle name="Normal 2 3 4 3 4 2 5 3" xfId="48908" xr:uid="{E5FB90C4-59EC-4DD7-90C0-CCF12B4FEECD}"/>
    <cellStyle name="Normal 2 3 4 3 4 2 6" xfId="13488" xr:uid="{9583AD42-53C8-4CEF-BD8B-9FFC0F902DE4}"/>
    <cellStyle name="Normal 2 3 4 3 4 2 7" xfId="27178" xr:uid="{2098D7EC-ACB7-4F46-B357-BD9573DCBAF9}"/>
    <cellStyle name="Normal 2 3 4 3 4 2 8" xfId="42062" xr:uid="{53511BCA-F1E4-496E-AFE0-F148F6CBF41D}"/>
    <cellStyle name="Normal 2 3 4 3 4 3" xfId="6643" xr:uid="{8062C188-868B-439B-B4BD-3B17C95C8142}"/>
    <cellStyle name="Normal 2 3 4 3 4 3 2" xfId="8356" xr:uid="{14E50166-4B34-4189-9401-E58CCC6A9E5F}"/>
    <cellStyle name="Normal 2 3 4 3 4 3 2 2" xfId="11778" xr:uid="{BF1E0007-B1C6-4784-B1CE-3D7AF56A0F19}"/>
    <cellStyle name="Normal 2 3 4 3 4 3 2 2 2" xfId="25468" xr:uid="{BC325164-5373-4277-BDA2-0B54F39B09BE}"/>
    <cellStyle name="Normal 2 3 4 3 4 3 2 2 2 2" xfId="39160" xr:uid="{DACFC9C0-8889-49BD-96D3-AE6FAD5C3DDF}"/>
    <cellStyle name="Normal 2 3 4 3 4 3 2 2 2 3" xfId="54044" xr:uid="{15773140-9A2D-47EA-9928-A2DAB462D6D1}"/>
    <cellStyle name="Normal 2 3 4 3 4 3 2 2 3" xfId="18624" xr:uid="{34500168-4A7D-4C80-AEAD-448ABF792CFC}"/>
    <cellStyle name="Normal 2 3 4 3 4 3 2 2 4" xfId="32314" xr:uid="{1BC943BE-B535-4315-940F-5C90D11A430F}"/>
    <cellStyle name="Normal 2 3 4 3 4 3 2 2 5" xfId="47198" xr:uid="{8D15FED9-015F-426D-9A97-6618564DE38A}"/>
    <cellStyle name="Normal 2 3 4 3 4 3 2 3" xfId="22046" xr:uid="{E49A9106-B75D-4EBF-BFBD-A03B7012AB5C}"/>
    <cellStyle name="Normal 2 3 4 3 4 3 2 3 2" xfId="35738" xr:uid="{78729ECA-6E71-4DDB-B57B-7B0528203DB4}"/>
    <cellStyle name="Normal 2 3 4 3 4 3 2 3 3" xfId="50622" xr:uid="{7ACF7F2E-FA41-413D-B164-9F83C6CCACDB}"/>
    <cellStyle name="Normal 2 3 4 3 4 3 2 4" xfId="15202" xr:uid="{0B7559F6-DA75-4183-938B-8E6995DC6862}"/>
    <cellStyle name="Normal 2 3 4 3 4 3 2 5" xfId="28892" xr:uid="{57E56EAC-5D82-4AB0-A71D-0432FFB94236}"/>
    <cellStyle name="Normal 2 3 4 3 4 3 2 6" xfId="43776" xr:uid="{E1C99B7E-7413-49D0-A8C0-3274721F20F6}"/>
    <cellStyle name="Normal 2 3 4 3 4 3 3" xfId="10066" xr:uid="{AFD28726-5872-425E-9963-25EEE2404B6D}"/>
    <cellStyle name="Normal 2 3 4 3 4 3 3 2" xfId="23756" xr:uid="{7ABB43BC-EACB-4B55-92C8-887BA5C4EF46}"/>
    <cellStyle name="Normal 2 3 4 3 4 3 3 2 2" xfId="37448" xr:uid="{95D0E0F6-9B32-457D-9FE5-4F2275068181}"/>
    <cellStyle name="Normal 2 3 4 3 4 3 3 2 3" xfId="52332" xr:uid="{5EC6BD83-7255-475A-A679-7474669E2772}"/>
    <cellStyle name="Normal 2 3 4 3 4 3 3 3" xfId="16912" xr:uid="{5EE48A88-4C63-4BE8-8D9E-265CEE8EBD03}"/>
    <cellStyle name="Normal 2 3 4 3 4 3 3 4" xfId="30602" xr:uid="{B1E6C3ED-9CF4-4832-8F22-9962A3FA69B9}"/>
    <cellStyle name="Normal 2 3 4 3 4 3 3 5" xfId="45486" xr:uid="{8F62761D-2160-450A-8793-1B3B438FCBBB}"/>
    <cellStyle name="Normal 2 3 4 3 4 3 4" xfId="20334" xr:uid="{C5CA2DBD-5C55-4BEE-9C65-55A37BBA27FB}"/>
    <cellStyle name="Normal 2 3 4 3 4 3 4 2" xfId="34026" xr:uid="{63BD25D4-8D06-446B-A1BE-FE957D2FB956}"/>
    <cellStyle name="Normal 2 3 4 3 4 3 4 3" xfId="48910" xr:uid="{8E174E7E-1D92-4504-8632-32A5EDD2EF11}"/>
    <cellStyle name="Normal 2 3 4 3 4 3 5" xfId="13490" xr:uid="{9C8F9DD5-A011-42C4-BEC0-51E30F9B9A7C}"/>
    <cellStyle name="Normal 2 3 4 3 4 3 6" xfId="27180" xr:uid="{A5130055-2D92-451B-9E95-64432F83B0E8}"/>
    <cellStyle name="Normal 2 3 4 3 4 3 7" xfId="42064" xr:uid="{7E321FCA-CE54-41CA-9753-75A44D3D38E6}"/>
    <cellStyle name="Normal 2 3 4 3 4 4" xfId="6644" xr:uid="{EC9D8CAA-FC86-449D-8BAF-85D2B355005C}"/>
    <cellStyle name="Normal 2 3 4 3 4 4 2" xfId="8357" xr:uid="{7825BDDC-C237-4599-A608-0B656A7A57F2}"/>
    <cellStyle name="Normal 2 3 4 3 4 4 2 2" xfId="11779" xr:uid="{FF95D9B7-04DE-42BE-AF82-37849C269FEA}"/>
    <cellStyle name="Normal 2 3 4 3 4 4 2 2 2" xfId="25469" xr:uid="{39157575-FD84-4EA3-A889-C00CC42373E0}"/>
    <cellStyle name="Normal 2 3 4 3 4 4 2 2 2 2" xfId="39161" xr:uid="{C5A394F1-4BC0-4DE6-B8DC-FC0665B6757B}"/>
    <cellStyle name="Normal 2 3 4 3 4 4 2 2 2 3" xfId="54045" xr:uid="{F281E95D-D5D5-4D7F-AEE8-D425D5B320B4}"/>
    <cellStyle name="Normal 2 3 4 3 4 4 2 2 3" xfId="18625" xr:uid="{90AC5E17-41C9-4529-8B9D-3013C3EB2754}"/>
    <cellStyle name="Normal 2 3 4 3 4 4 2 2 4" xfId="32315" xr:uid="{9535BFED-FDC1-4D66-A3E2-77143FFC8033}"/>
    <cellStyle name="Normal 2 3 4 3 4 4 2 2 5" xfId="47199" xr:uid="{5CEFEAC0-9023-42D2-8BAB-1B8B2C9DC288}"/>
    <cellStyle name="Normal 2 3 4 3 4 4 2 3" xfId="22047" xr:uid="{2837BDC3-9515-47E7-9E09-44B85B8CF5DE}"/>
    <cellStyle name="Normal 2 3 4 3 4 4 2 3 2" xfId="35739" xr:uid="{A3028BD7-6043-484D-BEBF-20C8988C0CE6}"/>
    <cellStyle name="Normal 2 3 4 3 4 4 2 3 3" xfId="50623" xr:uid="{D7F6BE99-9755-4F05-8E73-C02E6B4ED9CE}"/>
    <cellStyle name="Normal 2 3 4 3 4 4 2 4" xfId="15203" xr:uid="{8EF92958-74EA-4E4C-84C5-869AFDAE6CB5}"/>
    <cellStyle name="Normal 2 3 4 3 4 4 2 5" xfId="28893" xr:uid="{014D74F1-0D03-46F5-995A-7F8C2CA62E19}"/>
    <cellStyle name="Normal 2 3 4 3 4 4 2 6" xfId="43777" xr:uid="{F23A17C6-BBFB-4939-AE80-9E3D729A1B6E}"/>
    <cellStyle name="Normal 2 3 4 3 4 4 3" xfId="10067" xr:uid="{90CC6A05-64B4-4E9C-9C77-01788631408C}"/>
    <cellStyle name="Normal 2 3 4 3 4 4 3 2" xfId="23757" xr:uid="{4775D268-63A9-4447-A811-6C1D1D598D2D}"/>
    <cellStyle name="Normal 2 3 4 3 4 4 3 2 2" xfId="37449" xr:uid="{417AE9FD-42F4-4910-A821-1D120C555087}"/>
    <cellStyle name="Normal 2 3 4 3 4 4 3 2 3" xfId="52333" xr:uid="{35E7C9FA-268A-465E-8021-E210461100B5}"/>
    <cellStyle name="Normal 2 3 4 3 4 4 3 3" xfId="16913" xr:uid="{89339145-7879-4DE2-827B-5EBC043B86E7}"/>
    <cellStyle name="Normal 2 3 4 3 4 4 3 4" xfId="30603" xr:uid="{4C7C5BAC-8C85-40D8-99A1-C20C920FD6FA}"/>
    <cellStyle name="Normal 2 3 4 3 4 4 3 5" xfId="45487" xr:uid="{171B5B31-1045-4079-8B82-238B324B8707}"/>
    <cellStyle name="Normal 2 3 4 3 4 4 4" xfId="20335" xr:uid="{DDC5DD59-2F3E-4ADD-8C45-C36ABF83A22F}"/>
    <cellStyle name="Normal 2 3 4 3 4 4 4 2" xfId="34027" xr:uid="{762B1422-7A0E-41C5-96D0-63838A92E933}"/>
    <cellStyle name="Normal 2 3 4 3 4 4 4 3" xfId="48911" xr:uid="{F6F7502F-20E2-4742-B849-FD164FE6A1AF}"/>
    <cellStyle name="Normal 2 3 4 3 4 4 5" xfId="13491" xr:uid="{381F4A34-A7BE-488B-81A5-5321CC38E889}"/>
    <cellStyle name="Normal 2 3 4 3 4 4 6" xfId="27181" xr:uid="{360761D0-2F42-404F-9BBD-3DEE675D116F}"/>
    <cellStyle name="Normal 2 3 4 3 4 4 7" xfId="42065" xr:uid="{67AECB1E-457D-40B7-A268-80519E874FAB}"/>
    <cellStyle name="Normal 2 3 4 3 4 5" xfId="8353" xr:uid="{92AC6899-5858-4ABD-A637-6091073B29BA}"/>
    <cellStyle name="Normal 2 3 4 3 4 5 2" xfId="11775" xr:uid="{E31CED4C-C870-4EA9-AE57-1935CD953454}"/>
    <cellStyle name="Normal 2 3 4 3 4 5 2 2" xfId="25465" xr:uid="{79C08064-FDC0-4B86-9E26-4939A9DE307C}"/>
    <cellStyle name="Normal 2 3 4 3 4 5 2 2 2" xfId="39157" xr:uid="{76BC6E5D-58AA-425D-8B31-6593CE637041}"/>
    <cellStyle name="Normal 2 3 4 3 4 5 2 2 3" xfId="54041" xr:uid="{30746007-1E97-476A-9765-71E75E3DE6B0}"/>
    <cellStyle name="Normal 2 3 4 3 4 5 2 3" xfId="18621" xr:uid="{097FEBA4-13B3-4346-830D-C9137F1A2F2D}"/>
    <cellStyle name="Normal 2 3 4 3 4 5 2 4" xfId="32311" xr:uid="{C7D1E594-60B4-4C56-A7B3-07BF1255BD0F}"/>
    <cellStyle name="Normal 2 3 4 3 4 5 2 5" xfId="47195" xr:uid="{486521A7-B7AE-4816-B65A-2A9C930FAB08}"/>
    <cellStyle name="Normal 2 3 4 3 4 5 3" xfId="22043" xr:uid="{21AB5AF1-C65C-4FDA-A0F0-71665D534129}"/>
    <cellStyle name="Normal 2 3 4 3 4 5 3 2" xfId="35735" xr:uid="{E443CD7D-A881-44B5-B5BE-226873A636FD}"/>
    <cellStyle name="Normal 2 3 4 3 4 5 3 3" xfId="50619" xr:uid="{62A185F8-71D0-49AA-AECC-7FB128020493}"/>
    <cellStyle name="Normal 2 3 4 3 4 5 4" xfId="15199" xr:uid="{92AAD5C4-25AD-4E7D-9A02-30EB6EF517F3}"/>
    <cellStyle name="Normal 2 3 4 3 4 5 5" xfId="28889" xr:uid="{CDF8AA54-6CD2-441C-B3AC-BD2F6A2B91D7}"/>
    <cellStyle name="Normal 2 3 4 3 4 5 6" xfId="43773" xr:uid="{468510DE-1098-4249-B797-9EA5FD372D78}"/>
    <cellStyle name="Normal 2 3 4 3 4 6" xfId="10063" xr:uid="{D8C662D8-4E39-495A-AFA9-4C44675700F1}"/>
    <cellStyle name="Normal 2 3 4 3 4 6 2" xfId="23753" xr:uid="{BF41A7C3-81E6-4E31-A753-63FAADC0B5B0}"/>
    <cellStyle name="Normal 2 3 4 3 4 6 2 2" xfId="37445" xr:uid="{E2729808-11DD-4FE2-9824-0D24C21C6B95}"/>
    <cellStyle name="Normal 2 3 4 3 4 6 2 3" xfId="52329" xr:uid="{4ED7F2C0-48C5-4A99-A924-B6690258DD14}"/>
    <cellStyle name="Normal 2 3 4 3 4 6 3" xfId="16909" xr:uid="{19C70A25-3AE9-4905-AFEC-ECA0E8227CDF}"/>
    <cellStyle name="Normal 2 3 4 3 4 6 4" xfId="30599" xr:uid="{BA9B2B24-9E35-4F6C-A3D9-BCF8451DBA25}"/>
    <cellStyle name="Normal 2 3 4 3 4 6 5" xfId="45483" xr:uid="{C4490A51-8111-41C6-ABE6-D711EF2277B0}"/>
    <cellStyle name="Normal 2 3 4 3 4 7" xfId="20331" xr:uid="{292E194B-5412-48C7-A5B2-93BA730D8590}"/>
    <cellStyle name="Normal 2 3 4 3 4 7 2" xfId="34023" xr:uid="{46E26F28-3093-4722-99FE-8414BF48AB52}"/>
    <cellStyle name="Normal 2 3 4 3 4 7 3" xfId="48907" xr:uid="{3908B16F-B430-4938-A082-81A58FA08014}"/>
    <cellStyle name="Normal 2 3 4 3 4 8" xfId="13487" xr:uid="{CF83083F-5626-4CB4-B402-D5CFE45A154C}"/>
    <cellStyle name="Normal 2 3 4 3 4 9" xfId="27177" xr:uid="{11C81774-0DFA-4649-98FF-723D59129E46}"/>
    <cellStyle name="Normal 2 3 4 3 5" xfId="6645" xr:uid="{37BE9E0C-3DDF-49EB-A478-1112D6D7AE1A}"/>
    <cellStyle name="Normal 2 3 4 3 5 2" xfId="6646" xr:uid="{4A4BB0F9-F196-4AC1-9FA1-F4324E427CA4}"/>
    <cellStyle name="Normal 2 3 4 3 5 2 2" xfId="8359" xr:uid="{E6097892-9581-41F0-8662-EBA6D1BD1E00}"/>
    <cellStyle name="Normal 2 3 4 3 5 2 2 2" xfId="11781" xr:uid="{1C2A75C0-548E-4628-BFBB-3B56A536F490}"/>
    <cellStyle name="Normal 2 3 4 3 5 2 2 2 2" xfId="25471" xr:uid="{E2DF4676-808E-4F75-AF14-1C360F7F7E95}"/>
    <cellStyle name="Normal 2 3 4 3 5 2 2 2 2 2" xfId="39163" xr:uid="{801E2392-470F-4BE4-AEAD-A34FF5ECE7F6}"/>
    <cellStyle name="Normal 2 3 4 3 5 2 2 2 2 3" xfId="54047" xr:uid="{2697EF21-0679-4192-899A-F9679967E07A}"/>
    <cellStyle name="Normal 2 3 4 3 5 2 2 2 3" xfId="18627" xr:uid="{FA907E4C-B656-4F46-9C5B-90D6EBEE9508}"/>
    <cellStyle name="Normal 2 3 4 3 5 2 2 2 4" xfId="32317" xr:uid="{E45DAFA3-C5D4-4A87-B771-4D2C88FD1B6B}"/>
    <cellStyle name="Normal 2 3 4 3 5 2 2 2 5" xfId="47201" xr:uid="{80B09F1C-3E1F-4B60-8874-D41E32BAAF24}"/>
    <cellStyle name="Normal 2 3 4 3 5 2 2 3" xfId="22049" xr:uid="{79247B2F-F934-40B8-8C61-AC5D4D3F71E5}"/>
    <cellStyle name="Normal 2 3 4 3 5 2 2 3 2" xfId="35741" xr:uid="{A65E202D-8C50-43EF-AC4B-12E4CF3972F3}"/>
    <cellStyle name="Normal 2 3 4 3 5 2 2 3 3" xfId="50625" xr:uid="{8AA8D2FE-56B5-4013-B7D3-FB4707554434}"/>
    <cellStyle name="Normal 2 3 4 3 5 2 2 4" xfId="15205" xr:uid="{DE1A35A0-0306-43A0-A0EC-AB0AEBB3796C}"/>
    <cellStyle name="Normal 2 3 4 3 5 2 2 5" xfId="28895" xr:uid="{80FC07C7-316B-4CB5-8E7C-F2DE747839F6}"/>
    <cellStyle name="Normal 2 3 4 3 5 2 2 6" xfId="43779" xr:uid="{8F6757D2-BB94-47F4-AFD8-400B298E9234}"/>
    <cellStyle name="Normal 2 3 4 3 5 2 3" xfId="10069" xr:uid="{38B979C3-693B-4102-8DDB-55BDFE9B9F1E}"/>
    <cellStyle name="Normal 2 3 4 3 5 2 3 2" xfId="23759" xr:uid="{A733D947-E121-4C68-AFB8-F422214E410B}"/>
    <cellStyle name="Normal 2 3 4 3 5 2 3 2 2" xfId="37451" xr:uid="{21257348-3829-42BF-95D5-1C56AFCCC993}"/>
    <cellStyle name="Normal 2 3 4 3 5 2 3 2 3" xfId="52335" xr:uid="{36C003BE-1024-483A-9661-B875773A50F3}"/>
    <cellStyle name="Normal 2 3 4 3 5 2 3 3" xfId="16915" xr:uid="{606AE4ED-D996-4293-8EAB-166F09FF77A0}"/>
    <cellStyle name="Normal 2 3 4 3 5 2 3 4" xfId="30605" xr:uid="{428B5953-66DD-42B8-AF84-4F2C95BCF60B}"/>
    <cellStyle name="Normal 2 3 4 3 5 2 3 5" xfId="45489" xr:uid="{2AE5216E-8634-4B3B-AE6A-36326A28DC85}"/>
    <cellStyle name="Normal 2 3 4 3 5 2 4" xfId="20337" xr:uid="{8DC8CD2E-C27C-46C1-9647-05A27A2DD3C8}"/>
    <cellStyle name="Normal 2 3 4 3 5 2 4 2" xfId="34029" xr:uid="{A0C9A14B-7A10-4266-9AB2-E98CA798B605}"/>
    <cellStyle name="Normal 2 3 4 3 5 2 4 3" xfId="48913" xr:uid="{4902CAF0-0061-4271-9589-D4B536F94AC4}"/>
    <cellStyle name="Normal 2 3 4 3 5 2 5" xfId="13493" xr:uid="{665FD1FD-9A21-42E5-867C-30129547B6D8}"/>
    <cellStyle name="Normal 2 3 4 3 5 2 6" xfId="27183" xr:uid="{7679922B-9B11-4B71-B91D-0849A87E1B4D}"/>
    <cellStyle name="Normal 2 3 4 3 5 2 7" xfId="42067" xr:uid="{0BA13A64-BBC1-4131-9FBA-4D17366E2799}"/>
    <cellStyle name="Normal 2 3 4 3 5 3" xfId="8358" xr:uid="{D1F4ECAF-E9C5-4DAA-AD72-862CDFC59A52}"/>
    <cellStyle name="Normal 2 3 4 3 5 3 2" xfId="11780" xr:uid="{721EC9AC-20EB-40AE-B5DC-DF661D1C3C8D}"/>
    <cellStyle name="Normal 2 3 4 3 5 3 2 2" xfId="25470" xr:uid="{0D91DD28-76B0-4455-9E67-F9EF0380F0B5}"/>
    <cellStyle name="Normal 2 3 4 3 5 3 2 2 2" xfId="39162" xr:uid="{C673D1A6-D21D-43A2-AD34-2462B18BE13C}"/>
    <cellStyle name="Normal 2 3 4 3 5 3 2 2 3" xfId="54046" xr:uid="{74A388F5-D218-4368-A3FE-535F51187972}"/>
    <cellStyle name="Normal 2 3 4 3 5 3 2 3" xfId="18626" xr:uid="{32BAE9B9-0367-4035-9877-A4A72278E74E}"/>
    <cellStyle name="Normal 2 3 4 3 5 3 2 4" xfId="32316" xr:uid="{A7F0D821-A97B-4F1F-B8D4-23F895762682}"/>
    <cellStyle name="Normal 2 3 4 3 5 3 2 5" xfId="47200" xr:uid="{52BA08A0-9EC2-457C-8863-20E9B3E60D2F}"/>
    <cellStyle name="Normal 2 3 4 3 5 3 3" xfId="22048" xr:uid="{D589ECEC-04BE-4898-B789-A2E4A6AECE8B}"/>
    <cellStyle name="Normal 2 3 4 3 5 3 3 2" xfId="35740" xr:uid="{6D08ED8A-3B8C-4EFA-9AF9-42425DD53730}"/>
    <cellStyle name="Normal 2 3 4 3 5 3 3 3" xfId="50624" xr:uid="{083A5222-BBB7-470F-95D9-63AADB25E623}"/>
    <cellStyle name="Normal 2 3 4 3 5 3 4" xfId="15204" xr:uid="{D3F81B44-D0D2-444B-810A-D16348EA76B4}"/>
    <cellStyle name="Normal 2 3 4 3 5 3 5" xfId="28894" xr:uid="{6A516A15-9213-4D6D-A0BD-2B9E2E20A128}"/>
    <cellStyle name="Normal 2 3 4 3 5 3 6" xfId="43778" xr:uid="{024D38A0-CDAE-447E-B518-D8D14EE69A47}"/>
    <cellStyle name="Normal 2 3 4 3 5 4" xfId="10068" xr:uid="{FCDCADAB-002F-4B03-B1B9-B40AB848E571}"/>
    <cellStyle name="Normal 2 3 4 3 5 4 2" xfId="23758" xr:uid="{7D7C7D5A-114F-4935-9123-3C8007F3E204}"/>
    <cellStyle name="Normal 2 3 4 3 5 4 2 2" xfId="37450" xr:uid="{3A5A56D4-4F65-4689-8515-87C82A1F59B9}"/>
    <cellStyle name="Normal 2 3 4 3 5 4 2 3" xfId="52334" xr:uid="{290FFD6C-AF1D-4953-88FC-9301C03CDBB9}"/>
    <cellStyle name="Normal 2 3 4 3 5 4 3" xfId="16914" xr:uid="{B3208312-2E13-49C8-93CE-358F742C7B2D}"/>
    <cellStyle name="Normal 2 3 4 3 5 4 4" xfId="30604" xr:uid="{B6ED98D9-4883-4FDB-8274-5C877EF8A894}"/>
    <cellStyle name="Normal 2 3 4 3 5 4 5" xfId="45488" xr:uid="{F32FA3F0-27B7-4F84-8728-4B695BCFEDFD}"/>
    <cellStyle name="Normal 2 3 4 3 5 5" xfId="20336" xr:uid="{366A9F35-289D-4086-8B24-F87021BF9EF9}"/>
    <cellStyle name="Normal 2 3 4 3 5 5 2" xfId="34028" xr:uid="{2A2CA964-4B05-4B68-A746-F0FAE6E5D6C8}"/>
    <cellStyle name="Normal 2 3 4 3 5 5 3" xfId="48912" xr:uid="{176A76D8-CD46-4EA6-9649-050728D168DB}"/>
    <cellStyle name="Normal 2 3 4 3 5 6" xfId="13492" xr:uid="{5A6A9851-10D1-4913-A381-A5D20890A187}"/>
    <cellStyle name="Normal 2 3 4 3 5 7" xfId="27182" xr:uid="{A055CC52-99D0-41F6-9CA2-D6FCC6677DDD}"/>
    <cellStyle name="Normal 2 3 4 3 5 8" xfId="42066" xr:uid="{3945BD39-B1BE-4C9D-913C-10520C0109E4}"/>
    <cellStyle name="Normal 2 3 4 3 6" xfId="6647" xr:uid="{2461EF08-1284-464D-AC58-90B8760A8657}"/>
    <cellStyle name="Normal 2 3 4 3 6 2" xfId="8360" xr:uid="{AFE696A2-01FC-4C81-AFAB-E8B647DA3FF9}"/>
    <cellStyle name="Normal 2 3 4 3 6 2 2" xfId="11782" xr:uid="{B9721E34-8C36-4A49-A286-F6CAE5741EE9}"/>
    <cellStyle name="Normal 2 3 4 3 6 2 2 2" xfId="25472" xr:uid="{8DD4894F-1925-4BBE-BDE5-92A3BAF9036A}"/>
    <cellStyle name="Normal 2 3 4 3 6 2 2 2 2" xfId="39164" xr:uid="{10CD1A0C-4BA9-460D-A258-B05BF4A288E1}"/>
    <cellStyle name="Normal 2 3 4 3 6 2 2 2 3" xfId="54048" xr:uid="{90024846-B7E1-417A-81C3-F22011B71E2C}"/>
    <cellStyle name="Normal 2 3 4 3 6 2 2 3" xfId="18628" xr:uid="{58FA794D-518E-4B59-90A8-D6525A034E93}"/>
    <cellStyle name="Normal 2 3 4 3 6 2 2 4" xfId="32318" xr:uid="{0F2F645C-F0E6-4BE7-81FB-5A65AA9578E0}"/>
    <cellStyle name="Normal 2 3 4 3 6 2 2 5" xfId="47202" xr:uid="{36A98C0C-7AC6-45E0-8F14-3F3AFC0C1041}"/>
    <cellStyle name="Normal 2 3 4 3 6 2 3" xfId="22050" xr:uid="{6FB73909-A204-4E23-932B-32FBFBD39134}"/>
    <cellStyle name="Normal 2 3 4 3 6 2 3 2" xfId="35742" xr:uid="{64E91F3E-65CE-451F-AA06-E26B9B8034CD}"/>
    <cellStyle name="Normal 2 3 4 3 6 2 3 3" xfId="50626" xr:uid="{5AFD30CE-D3E5-432B-92B8-6A0C81CE2E58}"/>
    <cellStyle name="Normal 2 3 4 3 6 2 4" xfId="15206" xr:uid="{6C75CD80-D822-4A62-BD73-49FE407165F4}"/>
    <cellStyle name="Normal 2 3 4 3 6 2 5" xfId="28896" xr:uid="{D446BD94-5936-41EC-A003-9ED8A8988642}"/>
    <cellStyle name="Normal 2 3 4 3 6 2 6" xfId="43780" xr:uid="{A19A8544-04B0-4823-9F10-952E13426FCE}"/>
    <cellStyle name="Normal 2 3 4 3 6 3" xfId="10070" xr:uid="{488B6FED-0245-486D-9C54-F3800C4628BE}"/>
    <cellStyle name="Normal 2 3 4 3 6 3 2" xfId="23760" xr:uid="{02CCCF8F-8DAC-4A4B-8EA9-CA7207A86D18}"/>
    <cellStyle name="Normal 2 3 4 3 6 3 2 2" xfId="37452" xr:uid="{7EC89DFB-6796-4078-BE0A-6EB91337005C}"/>
    <cellStyle name="Normal 2 3 4 3 6 3 2 3" xfId="52336" xr:uid="{5757301A-5106-4EC1-AB79-9B6AFEA4B65D}"/>
    <cellStyle name="Normal 2 3 4 3 6 3 3" xfId="16916" xr:uid="{20FEA474-9F3D-4C4A-B840-C35CEBE35E3C}"/>
    <cellStyle name="Normal 2 3 4 3 6 3 4" xfId="30606" xr:uid="{2AC00E94-DB39-46EE-8CF5-E25467CBE7CF}"/>
    <cellStyle name="Normal 2 3 4 3 6 3 5" xfId="45490" xr:uid="{32B9F0A8-1BE0-4AB8-BD3B-9626D3DAB569}"/>
    <cellStyle name="Normal 2 3 4 3 6 4" xfId="20338" xr:uid="{D65DACED-D351-490F-9D31-5788899FA8FB}"/>
    <cellStyle name="Normal 2 3 4 3 6 4 2" xfId="34030" xr:uid="{A6F89894-FE5B-49F7-B666-53EA890F6E06}"/>
    <cellStyle name="Normal 2 3 4 3 6 4 3" xfId="48914" xr:uid="{53012331-3E79-456E-A903-4D5417887B99}"/>
    <cellStyle name="Normal 2 3 4 3 6 5" xfId="13494" xr:uid="{1E3D3AAA-1938-4136-AA2C-E13A6DF587F9}"/>
    <cellStyle name="Normal 2 3 4 3 6 6" xfId="27184" xr:uid="{529ED25D-E1F6-4AC6-ABD2-F932C6FE2ABB}"/>
    <cellStyle name="Normal 2 3 4 3 6 7" xfId="42068" xr:uid="{7923EA01-7694-405C-AB49-672B2B0FF6CB}"/>
    <cellStyle name="Normal 2 3 4 3 7" xfId="6648" xr:uid="{A2F81387-4FF9-45C2-B523-A18406BB730F}"/>
    <cellStyle name="Normal 2 3 4 3 7 2" xfId="8361" xr:uid="{6CD5B81F-613B-44EF-B5AB-5DDF7DBE0E29}"/>
    <cellStyle name="Normal 2 3 4 3 7 2 2" xfId="11783" xr:uid="{9FA6D86C-CAAE-4BA9-8EBF-06CF962B3BA5}"/>
    <cellStyle name="Normal 2 3 4 3 7 2 2 2" xfId="25473" xr:uid="{BC0D84E6-A032-45C9-86A4-26346D19C7CF}"/>
    <cellStyle name="Normal 2 3 4 3 7 2 2 2 2" xfId="39165" xr:uid="{FA4836CB-2653-4D01-8A09-93C87B210B5A}"/>
    <cellStyle name="Normal 2 3 4 3 7 2 2 2 3" xfId="54049" xr:uid="{2D16CC8E-C379-46B8-884E-C289AD739826}"/>
    <cellStyle name="Normal 2 3 4 3 7 2 2 3" xfId="18629" xr:uid="{CB57A118-BB15-44BB-9BAD-655241175DD3}"/>
    <cellStyle name="Normal 2 3 4 3 7 2 2 4" xfId="32319" xr:uid="{958C81D1-C4DC-4115-B6E7-A193E4261175}"/>
    <cellStyle name="Normal 2 3 4 3 7 2 2 5" xfId="47203" xr:uid="{98DEC367-4065-4C3B-8A45-F3C0DE75D17D}"/>
    <cellStyle name="Normal 2 3 4 3 7 2 3" xfId="22051" xr:uid="{C10C2656-5892-4830-ACA8-204A37E17ACA}"/>
    <cellStyle name="Normal 2 3 4 3 7 2 3 2" xfId="35743" xr:uid="{C5FECBF2-AFAC-4B1F-92DB-9D56130B6FEE}"/>
    <cellStyle name="Normal 2 3 4 3 7 2 3 3" xfId="50627" xr:uid="{4DBF64C4-CD13-4B22-B9C5-BEFF56921112}"/>
    <cellStyle name="Normal 2 3 4 3 7 2 4" xfId="15207" xr:uid="{E4D3D83E-C938-419D-865F-5E88ED9931B5}"/>
    <cellStyle name="Normal 2 3 4 3 7 2 5" xfId="28897" xr:uid="{B1FC0954-9202-4C3C-A3D8-FCB52B89C915}"/>
    <cellStyle name="Normal 2 3 4 3 7 2 6" xfId="43781" xr:uid="{4A99BDBD-B3C7-4068-962F-951C029BAF98}"/>
    <cellStyle name="Normal 2 3 4 3 7 3" xfId="10071" xr:uid="{B733E677-4A8C-43C1-81DA-66DFFF3668CD}"/>
    <cellStyle name="Normal 2 3 4 3 7 3 2" xfId="23761" xr:uid="{2F7A3308-F76A-4912-84AA-7BB192DA47CF}"/>
    <cellStyle name="Normal 2 3 4 3 7 3 2 2" xfId="37453" xr:uid="{294B5412-D85C-46D8-87E4-B7612B6B16A6}"/>
    <cellStyle name="Normal 2 3 4 3 7 3 2 3" xfId="52337" xr:uid="{61F55B0E-FE1F-47D9-B6FF-916C3C1186CD}"/>
    <cellStyle name="Normal 2 3 4 3 7 3 3" xfId="16917" xr:uid="{BFE54785-7E4E-40D5-902D-9A3AA736C919}"/>
    <cellStyle name="Normal 2 3 4 3 7 3 4" xfId="30607" xr:uid="{BA01C717-C870-41EC-AB25-CA55FD41695E}"/>
    <cellStyle name="Normal 2 3 4 3 7 3 5" xfId="45491" xr:uid="{217715D9-AC41-4FBA-B33A-DAFE0620FEB0}"/>
    <cellStyle name="Normal 2 3 4 3 7 4" xfId="20339" xr:uid="{DE0D2ED1-A691-4C64-AFD1-9CBC028AE566}"/>
    <cellStyle name="Normal 2 3 4 3 7 4 2" xfId="34031" xr:uid="{B1E83B9A-48C6-4255-9EB9-24C82608921A}"/>
    <cellStyle name="Normal 2 3 4 3 7 4 3" xfId="48915" xr:uid="{62927EC5-F86D-4A57-8D04-D1488B73508F}"/>
    <cellStyle name="Normal 2 3 4 3 7 5" xfId="13495" xr:uid="{0495CCEB-00F6-408E-BEC5-683988812720}"/>
    <cellStyle name="Normal 2 3 4 3 7 6" xfId="27185" xr:uid="{6E9557EC-CA74-429D-8042-ACDF5F6A600F}"/>
    <cellStyle name="Normal 2 3 4 3 7 7" xfId="42069" xr:uid="{C07BAF31-76F3-4D14-B019-2E6A29E2BCC5}"/>
    <cellStyle name="Normal 2 3 4 3 8" xfId="8332" xr:uid="{8613ED49-61C8-453B-BC37-87D09980D903}"/>
    <cellStyle name="Normal 2 3 4 3 8 2" xfId="11754" xr:uid="{16B173D5-B61B-4C7D-B7D2-0134899C9684}"/>
    <cellStyle name="Normal 2 3 4 3 8 2 2" xfId="25444" xr:uid="{DC631216-2AAB-4112-894A-51551360D1A4}"/>
    <cellStyle name="Normal 2 3 4 3 8 2 2 2" xfId="39136" xr:uid="{95AA9EB1-0A02-4E2F-B16D-25308764F0E9}"/>
    <cellStyle name="Normal 2 3 4 3 8 2 2 3" xfId="54020" xr:uid="{06E8055E-9B9B-4A87-8394-12DFA641D89C}"/>
    <cellStyle name="Normal 2 3 4 3 8 2 3" xfId="18600" xr:uid="{7F947151-6386-4F82-A143-D02F5A0AFF43}"/>
    <cellStyle name="Normal 2 3 4 3 8 2 4" xfId="32290" xr:uid="{8864E4D5-8C18-41D6-B9CB-155414B758ED}"/>
    <cellStyle name="Normal 2 3 4 3 8 2 5" xfId="47174" xr:uid="{BDA09C47-19FA-41F5-9F0E-B6777A35E96E}"/>
    <cellStyle name="Normal 2 3 4 3 8 3" xfId="22022" xr:uid="{C13EF7FE-27DE-4D0B-833F-1E18114F7727}"/>
    <cellStyle name="Normal 2 3 4 3 8 3 2" xfId="35714" xr:uid="{2E05DDD4-0F03-48FA-9C1E-8FEEC21BE547}"/>
    <cellStyle name="Normal 2 3 4 3 8 3 3" xfId="50598" xr:uid="{E7925908-9847-4C33-B0B6-8C9F19BCC0AA}"/>
    <cellStyle name="Normal 2 3 4 3 8 4" xfId="15178" xr:uid="{B44E2507-69FE-4F73-BB40-1047D6112F87}"/>
    <cellStyle name="Normal 2 3 4 3 8 5" xfId="28868" xr:uid="{AA941FE4-387D-4253-998C-F0BABC8135A4}"/>
    <cellStyle name="Normal 2 3 4 3 8 6" xfId="43752" xr:uid="{EC9A7CCE-CC71-4CBD-AF93-4836E28C4250}"/>
    <cellStyle name="Normal 2 3 4 3 9" xfId="10042" xr:uid="{680368A9-5ED1-44AD-9DED-BA9A2CC0DD44}"/>
    <cellStyle name="Normal 2 3 4 3 9 2" xfId="23732" xr:uid="{6945F2DF-2FA5-4D15-B6A9-EEC68A17D7A2}"/>
    <cellStyle name="Normal 2 3 4 3 9 2 2" xfId="37424" xr:uid="{62295A51-F040-427C-BCF0-6165CF354EF7}"/>
    <cellStyle name="Normal 2 3 4 3 9 2 3" xfId="52308" xr:uid="{40CA6621-EE56-47C3-871E-7D4C1EC66C8E}"/>
    <cellStyle name="Normal 2 3 4 3 9 3" xfId="16888" xr:uid="{8327DBB8-518F-49D5-90A0-955743D703A8}"/>
    <cellStyle name="Normal 2 3 4 3 9 4" xfId="30578" xr:uid="{75F4B88A-544A-436A-9516-E7EBD631F0F5}"/>
    <cellStyle name="Normal 2 3 4 3 9 5" xfId="45462" xr:uid="{95311771-D24C-4B1B-9BB0-0926E1D8FA2B}"/>
    <cellStyle name="Normal 2 3 4 4" xfId="6649" xr:uid="{D967343B-9A40-414B-85AA-D05998E6CC2E}"/>
    <cellStyle name="Normal 2 3 4 4 10" xfId="13496" xr:uid="{19EDD096-16FB-49B4-9479-02A7110DB4B9}"/>
    <cellStyle name="Normal 2 3 4 4 11" xfId="27186" xr:uid="{4FEFB347-E2CE-4DA8-BE14-F3486839F1C4}"/>
    <cellStyle name="Normal 2 3 4 4 12" xfId="42070" xr:uid="{B37BB1B6-D7B2-4DFB-A957-4F50EE643481}"/>
    <cellStyle name="Normal 2 3 4 4 2" xfId="6650" xr:uid="{E9BF8ED3-5415-496E-B999-EB64B6571828}"/>
    <cellStyle name="Normal 2 3 4 4 2 10" xfId="42071" xr:uid="{2AE57747-42B8-4755-A1E5-6152987A5077}"/>
    <cellStyle name="Normal 2 3 4 4 2 2" xfId="6651" xr:uid="{45750FD1-AA19-4B51-AD98-949540E77748}"/>
    <cellStyle name="Normal 2 3 4 4 2 2 2" xfId="6652" xr:uid="{A8475A27-DFAF-4875-A8D1-8681708F1C9A}"/>
    <cellStyle name="Normal 2 3 4 4 2 2 2 2" xfId="8365" xr:uid="{753F2137-C395-4532-88A1-BB7B45811FE1}"/>
    <cellStyle name="Normal 2 3 4 4 2 2 2 2 2" xfId="11787" xr:uid="{3E5F875E-E4EA-4820-949A-DCEFF1EA5397}"/>
    <cellStyle name="Normal 2 3 4 4 2 2 2 2 2 2" xfId="25477" xr:uid="{DE71F1FF-DF32-4F1A-849A-55626D88F182}"/>
    <cellStyle name="Normal 2 3 4 4 2 2 2 2 2 2 2" xfId="39169" xr:uid="{B0A2D8B4-A7B9-4433-8A83-E0D3A9902546}"/>
    <cellStyle name="Normal 2 3 4 4 2 2 2 2 2 2 3" xfId="54053" xr:uid="{13BE7B99-9F31-41D2-AFA8-630D0D3863FB}"/>
    <cellStyle name="Normal 2 3 4 4 2 2 2 2 2 3" xfId="18633" xr:uid="{1C1BAF3B-0513-4AFD-A7F5-743092432BFC}"/>
    <cellStyle name="Normal 2 3 4 4 2 2 2 2 2 4" xfId="32323" xr:uid="{74CEF353-B895-4689-8D1D-DC13F788D1CB}"/>
    <cellStyle name="Normal 2 3 4 4 2 2 2 2 2 5" xfId="47207" xr:uid="{09E11B3C-569C-4D8F-A495-DD50DA80E20F}"/>
    <cellStyle name="Normal 2 3 4 4 2 2 2 2 3" xfId="22055" xr:uid="{EEFF58F6-07DF-44B3-846C-F172AE14E2C4}"/>
    <cellStyle name="Normal 2 3 4 4 2 2 2 2 3 2" xfId="35747" xr:uid="{4C25DDE8-8EC7-459F-80A6-95EDCEB217A2}"/>
    <cellStyle name="Normal 2 3 4 4 2 2 2 2 3 3" xfId="50631" xr:uid="{A9F13542-68A8-4342-98A8-A7AA968BC9B6}"/>
    <cellStyle name="Normal 2 3 4 4 2 2 2 2 4" xfId="15211" xr:uid="{6B731509-0988-4144-8AB2-B8AEB4062258}"/>
    <cellStyle name="Normal 2 3 4 4 2 2 2 2 5" xfId="28901" xr:uid="{57DCEA87-C7EC-4A84-B7B7-BF6EC8FF189E}"/>
    <cellStyle name="Normal 2 3 4 4 2 2 2 2 6" xfId="43785" xr:uid="{0E80ED4C-8D80-4B6A-B0D6-7C4753844A84}"/>
    <cellStyle name="Normal 2 3 4 4 2 2 2 3" xfId="10075" xr:uid="{C572B538-F0BD-4CE6-9CDC-6AE547E6650B}"/>
    <cellStyle name="Normal 2 3 4 4 2 2 2 3 2" xfId="23765" xr:uid="{EF0D18CB-29E7-474D-A2BC-0D19B6B71357}"/>
    <cellStyle name="Normal 2 3 4 4 2 2 2 3 2 2" xfId="37457" xr:uid="{FF378897-8E90-4334-BD82-5AAD73EF029A}"/>
    <cellStyle name="Normal 2 3 4 4 2 2 2 3 2 3" xfId="52341" xr:uid="{91C564F1-212F-471C-9AE9-BD99330522D6}"/>
    <cellStyle name="Normal 2 3 4 4 2 2 2 3 3" xfId="16921" xr:uid="{33A64DD0-716A-4935-BC8B-15B11DC30BD6}"/>
    <cellStyle name="Normal 2 3 4 4 2 2 2 3 4" xfId="30611" xr:uid="{1F5AF709-5A22-4C5A-9DA1-60420507DCD6}"/>
    <cellStyle name="Normal 2 3 4 4 2 2 2 3 5" xfId="45495" xr:uid="{2A2F67AB-1767-4DA9-AB6C-70C2AFDEDF1C}"/>
    <cellStyle name="Normal 2 3 4 4 2 2 2 4" xfId="20343" xr:uid="{4F84DF42-E476-4DD4-B9DE-81397894597C}"/>
    <cellStyle name="Normal 2 3 4 4 2 2 2 4 2" xfId="34035" xr:uid="{902C4960-0D5D-4B94-8015-DDE96A25655D}"/>
    <cellStyle name="Normal 2 3 4 4 2 2 2 4 3" xfId="48919" xr:uid="{C2648D73-E07D-44A0-B050-D0D27A0EF597}"/>
    <cellStyle name="Normal 2 3 4 4 2 2 2 5" xfId="13499" xr:uid="{E9FC8541-F844-46A0-B488-7AC81298127F}"/>
    <cellStyle name="Normal 2 3 4 4 2 2 2 6" xfId="27189" xr:uid="{3ED5E610-2859-4FE9-8B49-ADBB7DE2159D}"/>
    <cellStyle name="Normal 2 3 4 4 2 2 2 7" xfId="42073" xr:uid="{B2D78181-C6C8-4259-B50C-F1C6FD8E0578}"/>
    <cellStyle name="Normal 2 3 4 4 2 2 3" xfId="8364" xr:uid="{7261B80F-FEC8-4175-8DD2-084CE6CFBEC0}"/>
    <cellStyle name="Normal 2 3 4 4 2 2 3 2" xfId="11786" xr:uid="{139FF545-AF3A-4163-BF96-FF1F8BC0B79C}"/>
    <cellStyle name="Normal 2 3 4 4 2 2 3 2 2" xfId="25476" xr:uid="{269A7360-B28E-4757-8482-B2D18BD404AC}"/>
    <cellStyle name="Normal 2 3 4 4 2 2 3 2 2 2" xfId="39168" xr:uid="{A2F1C5ED-E50C-47A6-8015-80290AB4DCD9}"/>
    <cellStyle name="Normal 2 3 4 4 2 2 3 2 2 3" xfId="54052" xr:uid="{E2B9C85D-2601-40EF-AC5E-BFF2639B3FF1}"/>
    <cellStyle name="Normal 2 3 4 4 2 2 3 2 3" xfId="18632" xr:uid="{60BCF336-FE48-460C-93D0-1ED9CED922C6}"/>
    <cellStyle name="Normal 2 3 4 4 2 2 3 2 4" xfId="32322" xr:uid="{7ED3B2E6-F27A-4C16-BA7C-2804057F7343}"/>
    <cellStyle name="Normal 2 3 4 4 2 2 3 2 5" xfId="47206" xr:uid="{995ADC29-372A-4684-91A0-F757A8157ABE}"/>
    <cellStyle name="Normal 2 3 4 4 2 2 3 3" xfId="22054" xr:uid="{D0A1BC06-5B28-40A6-8A8C-6E31103B1267}"/>
    <cellStyle name="Normal 2 3 4 4 2 2 3 3 2" xfId="35746" xr:uid="{6ADDBDD3-68BC-4795-82F7-14ECD4132475}"/>
    <cellStyle name="Normal 2 3 4 4 2 2 3 3 3" xfId="50630" xr:uid="{9BEFDB0D-CE42-40FA-9B2A-2D694E78BB55}"/>
    <cellStyle name="Normal 2 3 4 4 2 2 3 4" xfId="15210" xr:uid="{FEC9F96C-8D85-4030-8E07-655E83991D6C}"/>
    <cellStyle name="Normal 2 3 4 4 2 2 3 5" xfId="28900" xr:uid="{99FE8A48-1F0D-4442-A15E-B62433BA7A89}"/>
    <cellStyle name="Normal 2 3 4 4 2 2 3 6" xfId="43784" xr:uid="{A24AF34B-85ED-4DCD-BED9-22A0895A9DC9}"/>
    <cellStyle name="Normal 2 3 4 4 2 2 4" xfId="10074" xr:uid="{D3B93BD7-A27C-4283-94BB-AD044FB9D040}"/>
    <cellStyle name="Normal 2 3 4 4 2 2 4 2" xfId="23764" xr:uid="{D8DE01F9-6695-44E6-AED0-4FD2A4E5B835}"/>
    <cellStyle name="Normal 2 3 4 4 2 2 4 2 2" xfId="37456" xr:uid="{39E75D96-4154-49DA-8FA2-4439818CDFEA}"/>
    <cellStyle name="Normal 2 3 4 4 2 2 4 2 3" xfId="52340" xr:uid="{11AB4462-D6C5-430F-81A1-EAFA3ADFA7AA}"/>
    <cellStyle name="Normal 2 3 4 4 2 2 4 3" xfId="16920" xr:uid="{2A3EE292-88D1-496E-AD1A-DD90C35508E1}"/>
    <cellStyle name="Normal 2 3 4 4 2 2 4 4" xfId="30610" xr:uid="{2138B618-4785-44E1-B8E2-F255EAD10416}"/>
    <cellStyle name="Normal 2 3 4 4 2 2 4 5" xfId="45494" xr:uid="{0546D0E0-25E5-4B53-B925-6EE47D3804AD}"/>
    <cellStyle name="Normal 2 3 4 4 2 2 5" xfId="20342" xr:uid="{CD1082DE-886B-4066-A209-CB45F8F25F0C}"/>
    <cellStyle name="Normal 2 3 4 4 2 2 5 2" xfId="34034" xr:uid="{5A20E165-3C56-4994-8123-4C4188301321}"/>
    <cellStyle name="Normal 2 3 4 4 2 2 5 3" xfId="48918" xr:uid="{7922D238-48F0-4C0B-9FFE-E6D0AD9D806A}"/>
    <cellStyle name="Normal 2 3 4 4 2 2 6" xfId="13498" xr:uid="{F64D221F-007A-4C41-A7F0-84DEBB2B21EA}"/>
    <cellStyle name="Normal 2 3 4 4 2 2 7" xfId="27188" xr:uid="{8790098C-DE87-4DF4-B2EC-286B3C9DD058}"/>
    <cellStyle name="Normal 2 3 4 4 2 2 8" xfId="42072" xr:uid="{FD0740B7-9123-4C09-B02A-12AAD5AAAE1A}"/>
    <cellStyle name="Normal 2 3 4 4 2 3" xfId="6653" xr:uid="{7C242766-DC89-4A8E-BA91-7B1146A52090}"/>
    <cellStyle name="Normal 2 3 4 4 2 3 2" xfId="8366" xr:uid="{FDA7539E-36B2-44EA-9DEE-2A9F08DF722F}"/>
    <cellStyle name="Normal 2 3 4 4 2 3 2 2" xfId="11788" xr:uid="{B4FD49C7-01A6-4441-A1D3-58BF014AD240}"/>
    <cellStyle name="Normal 2 3 4 4 2 3 2 2 2" xfId="25478" xr:uid="{9F597626-B100-4D94-A2BF-F713C5D3095B}"/>
    <cellStyle name="Normal 2 3 4 4 2 3 2 2 2 2" xfId="39170" xr:uid="{D917796E-0BA3-4626-81CE-3117F5820430}"/>
    <cellStyle name="Normal 2 3 4 4 2 3 2 2 2 3" xfId="54054" xr:uid="{DEB20055-5CE1-4F14-B712-B4A43AF642B1}"/>
    <cellStyle name="Normal 2 3 4 4 2 3 2 2 3" xfId="18634" xr:uid="{70645F94-7148-4BC0-89F0-F121B170557D}"/>
    <cellStyle name="Normal 2 3 4 4 2 3 2 2 4" xfId="32324" xr:uid="{F70530B2-3101-4E2E-881A-2CED41FFAA77}"/>
    <cellStyle name="Normal 2 3 4 4 2 3 2 2 5" xfId="47208" xr:uid="{E300C2BE-79E4-4ECE-9856-33A7F30A874C}"/>
    <cellStyle name="Normal 2 3 4 4 2 3 2 3" xfId="22056" xr:uid="{BF9A2550-5F1A-4F5F-A46D-68AF153AFC7A}"/>
    <cellStyle name="Normal 2 3 4 4 2 3 2 3 2" xfId="35748" xr:uid="{698E3385-7749-4E94-8B26-6E306508FD86}"/>
    <cellStyle name="Normal 2 3 4 4 2 3 2 3 3" xfId="50632" xr:uid="{4E7520E1-51C4-4C93-984F-923157593280}"/>
    <cellStyle name="Normal 2 3 4 4 2 3 2 4" xfId="15212" xr:uid="{8045E75D-A87B-438B-B6B7-862E6072B94A}"/>
    <cellStyle name="Normal 2 3 4 4 2 3 2 5" xfId="28902" xr:uid="{30B3FC5A-5CC1-40AE-8662-790C41EFFBDE}"/>
    <cellStyle name="Normal 2 3 4 4 2 3 2 6" xfId="43786" xr:uid="{D6929F37-9A5A-4E37-99B9-90A1B0B3A02B}"/>
    <cellStyle name="Normal 2 3 4 4 2 3 3" xfId="10076" xr:uid="{9C492680-16F6-4705-BC84-A3F7A7476AEE}"/>
    <cellStyle name="Normal 2 3 4 4 2 3 3 2" xfId="23766" xr:uid="{318E9C4B-253B-4D7A-9711-9F1DB446FF73}"/>
    <cellStyle name="Normal 2 3 4 4 2 3 3 2 2" xfId="37458" xr:uid="{7688A3C4-8591-4B48-82E6-93C6BB75B27A}"/>
    <cellStyle name="Normal 2 3 4 4 2 3 3 2 3" xfId="52342" xr:uid="{81C7F3B3-FD17-4E49-915A-9D25E945485C}"/>
    <cellStyle name="Normal 2 3 4 4 2 3 3 3" xfId="16922" xr:uid="{16A70194-4B3F-4675-AB2F-15C04290F018}"/>
    <cellStyle name="Normal 2 3 4 4 2 3 3 4" xfId="30612" xr:uid="{0C27E7DC-F36F-4606-8CA9-7516B90B25AD}"/>
    <cellStyle name="Normal 2 3 4 4 2 3 3 5" xfId="45496" xr:uid="{C38C6F4E-85B9-4B56-8E1D-02C9502D0E4C}"/>
    <cellStyle name="Normal 2 3 4 4 2 3 4" xfId="20344" xr:uid="{31A5A609-8472-4A69-BD90-C79061DE47C8}"/>
    <cellStyle name="Normal 2 3 4 4 2 3 4 2" xfId="34036" xr:uid="{533AFADE-8774-4A37-8078-696FA24F70BE}"/>
    <cellStyle name="Normal 2 3 4 4 2 3 4 3" xfId="48920" xr:uid="{E32D6012-73C2-4446-B3E9-E9C9AD1EE5F3}"/>
    <cellStyle name="Normal 2 3 4 4 2 3 5" xfId="13500" xr:uid="{E70EBFF0-767E-4B42-B706-684D3E3BA8D8}"/>
    <cellStyle name="Normal 2 3 4 4 2 3 6" xfId="27190" xr:uid="{645442EB-B876-4606-B8D3-F6F7032F8F69}"/>
    <cellStyle name="Normal 2 3 4 4 2 3 7" xfId="42074" xr:uid="{0E899B0B-84D6-4C68-A204-E99F290AB4C7}"/>
    <cellStyle name="Normal 2 3 4 4 2 4" xfId="6654" xr:uid="{10F88E4E-D02C-489B-B5FE-716C1ABDFCB0}"/>
    <cellStyle name="Normal 2 3 4 4 2 4 2" xfId="8367" xr:uid="{F4E916CC-4776-4F5F-BDA1-D496DC9E4D57}"/>
    <cellStyle name="Normal 2 3 4 4 2 4 2 2" xfId="11789" xr:uid="{FCAADF51-25FD-4322-8345-D86EFB9B292D}"/>
    <cellStyle name="Normal 2 3 4 4 2 4 2 2 2" xfId="25479" xr:uid="{6EA6CF0B-9058-45C8-AACC-F74A5687FF46}"/>
    <cellStyle name="Normal 2 3 4 4 2 4 2 2 2 2" xfId="39171" xr:uid="{552208C1-26C9-4E40-807D-1B007B82FA7E}"/>
    <cellStyle name="Normal 2 3 4 4 2 4 2 2 2 3" xfId="54055" xr:uid="{D4376689-917D-4F00-84D8-7748091E6A83}"/>
    <cellStyle name="Normal 2 3 4 4 2 4 2 2 3" xfId="18635" xr:uid="{1119EE01-E4C3-486A-82A1-D4F0A06E0682}"/>
    <cellStyle name="Normal 2 3 4 4 2 4 2 2 4" xfId="32325" xr:uid="{95926F76-2580-48A9-888B-7D0AD328533F}"/>
    <cellStyle name="Normal 2 3 4 4 2 4 2 2 5" xfId="47209" xr:uid="{4E12E629-6787-4E9B-A9CF-636E96CFF6F4}"/>
    <cellStyle name="Normal 2 3 4 4 2 4 2 3" xfId="22057" xr:uid="{48EAAD76-9A88-4465-9959-4BBD288378AF}"/>
    <cellStyle name="Normal 2 3 4 4 2 4 2 3 2" xfId="35749" xr:uid="{6C935C66-5BE5-482C-B0CC-885BF7296E7E}"/>
    <cellStyle name="Normal 2 3 4 4 2 4 2 3 3" xfId="50633" xr:uid="{B8C87B0E-D3CF-485A-BE5A-F5119B8351DE}"/>
    <cellStyle name="Normal 2 3 4 4 2 4 2 4" xfId="15213" xr:uid="{389D8F98-3FE2-4C24-8CE8-61CE00C08247}"/>
    <cellStyle name="Normal 2 3 4 4 2 4 2 5" xfId="28903" xr:uid="{6A97998B-4C6A-4D15-A05F-F5752E8CDA51}"/>
    <cellStyle name="Normal 2 3 4 4 2 4 2 6" xfId="43787" xr:uid="{C71E486C-C3C6-47F9-B076-2AB4BD25051A}"/>
    <cellStyle name="Normal 2 3 4 4 2 4 3" xfId="10077" xr:uid="{B4F884D7-2AD6-465D-8AD5-9CA2D036061A}"/>
    <cellStyle name="Normal 2 3 4 4 2 4 3 2" xfId="23767" xr:uid="{8D6BFE00-3CCA-4440-814B-BCFC8B158D96}"/>
    <cellStyle name="Normal 2 3 4 4 2 4 3 2 2" xfId="37459" xr:uid="{28EAAC8E-0125-4DF6-AACA-DC697BFCD45B}"/>
    <cellStyle name="Normal 2 3 4 4 2 4 3 2 3" xfId="52343" xr:uid="{8103304F-61C5-4378-993D-AF6E1A3179EB}"/>
    <cellStyle name="Normal 2 3 4 4 2 4 3 3" xfId="16923" xr:uid="{F2BD6D57-0A1C-4B1C-9F9E-0C2CF89CF986}"/>
    <cellStyle name="Normal 2 3 4 4 2 4 3 4" xfId="30613" xr:uid="{4B70FF5C-9B36-4B5C-90DF-A871A7D9459F}"/>
    <cellStyle name="Normal 2 3 4 4 2 4 3 5" xfId="45497" xr:uid="{0A81065B-8AD2-4912-80F3-9D2D66269BDF}"/>
    <cellStyle name="Normal 2 3 4 4 2 4 4" xfId="20345" xr:uid="{CE1DAB14-F139-4484-80F5-580850394E47}"/>
    <cellStyle name="Normal 2 3 4 4 2 4 4 2" xfId="34037" xr:uid="{46198936-590F-4908-8412-0E07DAC44A31}"/>
    <cellStyle name="Normal 2 3 4 4 2 4 4 3" xfId="48921" xr:uid="{65D22A9A-7D9E-4B9F-B632-82E53A029B0F}"/>
    <cellStyle name="Normal 2 3 4 4 2 4 5" xfId="13501" xr:uid="{CF6DCC0D-C491-4B7A-936C-99BE227C1887}"/>
    <cellStyle name="Normal 2 3 4 4 2 4 6" xfId="27191" xr:uid="{A645AEAE-1C93-4FF0-A4B8-BD8C832285F7}"/>
    <cellStyle name="Normal 2 3 4 4 2 4 7" xfId="42075" xr:uid="{3E3D3145-91E4-46CF-AD8D-0CCE676D6F69}"/>
    <cellStyle name="Normal 2 3 4 4 2 5" xfId="8363" xr:uid="{20DE028C-64EA-46EB-B22C-8B116D06B467}"/>
    <cellStyle name="Normal 2 3 4 4 2 5 2" xfId="11785" xr:uid="{60F719E8-14DC-49B4-B839-EE682D650DA0}"/>
    <cellStyle name="Normal 2 3 4 4 2 5 2 2" xfId="25475" xr:uid="{48A9E282-1333-454B-9CD9-53DE7A28A12E}"/>
    <cellStyle name="Normal 2 3 4 4 2 5 2 2 2" xfId="39167" xr:uid="{AFBF8CE6-8CDD-4D9D-9A4C-E5133DF3DA46}"/>
    <cellStyle name="Normal 2 3 4 4 2 5 2 2 3" xfId="54051" xr:uid="{73C7EE91-E29E-4610-B97D-D02E16DA753D}"/>
    <cellStyle name="Normal 2 3 4 4 2 5 2 3" xfId="18631" xr:uid="{3F71B8F1-EFE5-40AB-BB56-E023D5B156A6}"/>
    <cellStyle name="Normal 2 3 4 4 2 5 2 4" xfId="32321" xr:uid="{BF1913F6-A465-4FEC-9143-757CA3A7E2FA}"/>
    <cellStyle name="Normal 2 3 4 4 2 5 2 5" xfId="47205" xr:uid="{F16F16DF-3204-4075-951F-883AE8069F1D}"/>
    <cellStyle name="Normal 2 3 4 4 2 5 3" xfId="22053" xr:uid="{CAA46F9F-C5F9-49D5-BC96-511126B5C8D4}"/>
    <cellStyle name="Normal 2 3 4 4 2 5 3 2" xfId="35745" xr:uid="{D359F38A-ABFF-4EA0-9BBF-620A5D3F8786}"/>
    <cellStyle name="Normal 2 3 4 4 2 5 3 3" xfId="50629" xr:uid="{8D83D30B-8802-4E9E-AEBE-6BBC96A0599C}"/>
    <cellStyle name="Normal 2 3 4 4 2 5 4" xfId="15209" xr:uid="{767C50B1-3255-45F6-A0AF-B70AD7780BC1}"/>
    <cellStyle name="Normal 2 3 4 4 2 5 5" xfId="28899" xr:uid="{26397B2C-D595-4BB9-A965-01018AFC64E5}"/>
    <cellStyle name="Normal 2 3 4 4 2 5 6" xfId="43783" xr:uid="{D8719F66-2C45-4067-BE21-F0E7CF770975}"/>
    <cellStyle name="Normal 2 3 4 4 2 6" xfId="10073" xr:uid="{EF464418-9276-42C8-99E2-A4F2582AF4B6}"/>
    <cellStyle name="Normal 2 3 4 4 2 6 2" xfId="23763" xr:uid="{359D8A23-2A59-40D7-BF32-4C338C10A5B3}"/>
    <cellStyle name="Normal 2 3 4 4 2 6 2 2" xfId="37455" xr:uid="{ACB4A1EE-438E-4759-BA87-B5AE326863F4}"/>
    <cellStyle name="Normal 2 3 4 4 2 6 2 3" xfId="52339" xr:uid="{DA9643E8-ADD6-4FAF-BCBF-FDE8781A9EF3}"/>
    <cellStyle name="Normal 2 3 4 4 2 6 3" xfId="16919" xr:uid="{009D36CF-FB67-4C09-94D8-18C8BC1BEA2D}"/>
    <cellStyle name="Normal 2 3 4 4 2 6 4" xfId="30609" xr:uid="{19574C90-EF2F-4A90-9A52-C28CC3A3B340}"/>
    <cellStyle name="Normal 2 3 4 4 2 6 5" xfId="45493" xr:uid="{CC052340-465A-4BC0-9F5C-C18A3642379E}"/>
    <cellStyle name="Normal 2 3 4 4 2 7" xfId="20341" xr:uid="{8BFF5413-29D9-4860-B94F-0940E8346B31}"/>
    <cellStyle name="Normal 2 3 4 4 2 7 2" xfId="34033" xr:uid="{51D41696-CA70-49A7-8D9B-4374AE6DEE4B}"/>
    <cellStyle name="Normal 2 3 4 4 2 7 3" xfId="48917" xr:uid="{06F96E1F-5C98-49AA-96BB-74798A0F46B3}"/>
    <cellStyle name="Normal 2 3 4 4 2 8" xfId="13497" xr:uid="{44B2A001-8FAD-4DC7-AAA8-2314EB15EDD4}"/>
    <cellStyle name="Normal 2 3 4 4 2 9" xfId="27187" xr:uid="{B1CC3164-097A-4C32-A70F-FCEA6F3D8674}"/>
    <cellStyle name="Normal 2 3 4 4 3" xfId="6655" xr:uid="{6738A341-870D-4EB8-86F0-FE252771C7FD}"/>
    <cellStyle name="Normal 2 3 4 4 3 10" xfId="42076" xr:uid="{88A1F55C-67C2-4E7B-8EEC-66F904FFB79D}"/>
    <cellStyle name="Normal 2 3 4 4 3 2" xfId="6656" xr:uid="{CD20B20E-C675-4E87-BA6D-F0743547929A}"/>
    <cellStyle name="Normal 2 3 4 4 3 2 2" xfId="6657" xr:uid="{D89CC88D-58D1-439D-811E-D10B3C8EB187}"/>
    <cellStyle name="Normal 2 3 4 4 3 2 2 2" xfId="8370" xr:uid="{55EC1572-10DE-4F72-AC4E-E67B4129FDAC}"/>
    <cellStyle name="Normal 2 3 4 4 3 2 2 2 2" xfId="11792" xr:uid="{5BBAA2D9-23E1-45CE-A3ED-F5E07BFC91C0}"/>
    <cellStyle name="Normal 2 3 4 4 3 2 2 2 2 2" xfId="25482" xr:uid="{12C49B07-5592-490D-A09D-14F033B2033E}"/>
    <cellStyle name="Normal 2 3 4 4 3 2 2 2 2 2 2" xfId="39174" xr:uid="{76A4093E-4B57-4210-B48B-BD57D327FFDD}"/>
    <cellStyle name="Normal 2 3 4 4 3 2 2 2 2 2 3" xfId="54058" xr:uid="{19CB015C-16A7-4C10-A9A2-0C49B9675F2F}"/>
    <cellStyle name="Normal 2 3 4 4 3 2 2 2 2 3" xfId="18638" xr:uid="{6BA9EE60-F410-4664-9F79-01160AF2D3E6}"/>
    <cellStyle name="Normal 2 3 4 4 3 2 2 2 2 4" xfId="32328" xr:uid="{8200C523-F423-4799-9AA0-14CE7D66D551}"/>
    <cellStyle name="Normal 2 3 4 4 3 2 2 2 2 5" xfId="47212" xr:uid="{32893248-10D5-477D-B1D7-11FCF27319A5}"/>
    <cellStyle name="Normal 2 3 4 4 3 2 2 2 3" xfId="22060" xr:uid="{48CFB505-77E8-42BB-A38B-2CE5B131C764}"/>
    <cellStyle name="Normal 2 3 4 4 3 2 2 2 3 2" xfId="35752" xr:uid="{E919FA71-96A5-44E6-B4A4-694CD7E5F1F5}"/>
    <cellStyle name="Normal 2 3 4 4 3 2 2 2 3 3" xfId="50636" xr:uid="{6FBE548A-DD5C-4D46-B195-FC866C840C9E}"/>
    <cellStyle name="Normal 2 3 4 4 3 2 2 2 4" xfId="15216" xr:uid="{133A8185-2DF0-466E-AFC3-B3925697CA1B}"/>
    <cellStyle name="Normal 2 3 4 4 3 2 2 2 5" xfId="28906" xr:uid="{612AAA2E-328F-4E2F-B236-71B9410E48D1}"/>
    <cellStyle name="Normal 2 3 4 4 3 2 2 2 6" xfId="43790" xr:uid="{5A46044E-848D-4FB0-ACA0-9C07D511593C}"/>
    <cellStyle name="Normal 2 3 4 4 3 2 2 3" xfId="10080" xr:uid="{89BEDDC2-489F-44BD-8EF5-D985D27192E8}"/>
    <cellStyle name="Normal 2 3 4 4 3 2 2 3 2" xfId="23770" xr:uid="{C61A77CB-4BF9-489F-AB1E-8B8278558EE5}"/>
    <cellStyle name="Normal 2 3 4 4 3 2 2 3 2 2" xfId="37462" xr:uid="{BE29321F-ACFA-4A5D-BC9F-6949A9092008}"/>
    <cellStyle name="Normal 2 3 4 4 3 2 2 3 2 3" xfId="52346" xr:uid="{AA116BFC-635D-402E-AB00-53A12A5D4744}"/>
    <cellStyle name="Normal 2 3 4 4 3 2 2 3 3" xfId="16926" xr:uid="{BA957EFD-23AA-4467-BDD5-A7C60F97E586}"/>
    <cellStyle name="Normal 2 3 4 4 3 2 2 3 4" xfId="30616" xr:uid="{6D410AF8-EA21-4873-AEDE-E45F740383F8}"/>
    <cellStyle name="Normal 2 3 4 4 3 2 2 3 5" xfId="45500" xr:uid="{C0DB660C-040C-4911-92FE-84CF68AC4449}"/>
    <cellStyle name="Normal 2 3 4 4 3 2 2 4" xfId="20348" xr:uid="{4C23748B-F4B8-4FAE-B758-EB8AC731F886}"/>
    <cellStyle name="Normal 2 3 4 4 3 2 2 4 2" xfId="34040" xr:uid="{A69F3D5C-8F93-4152-A4D0-750350396CFC}"/>
    <cellStyle name="Normal 2 3 4 4 3 2 2 4 3" xfId="48924" xr:uid="{3A4FA6C3-AE9E-4C8E-BB53-A1476BA39738}"/>
    <cellStyle name="Normal 2 3 4 4 3 2 2 5" xfId="13504" xr:uid="{16AAADF6-C660-4107-828E-F7D6A231B661}"/>
    <cellStyle name="Normal 2 3 4 4 3 2 2 6" xfId="27194" xr:uid="{609FCEB7-A7DE-442D-87D0-2F8BA596BB89}"/>
    <cellStyle name="Normal 2 3 4 4 3 2 2 7" xfId="42078" xr:uid="{D97E0810-A60E-491F-818F-1AC19858A452}"/>
    <cellStyle name="Normal 2 3 4 4 3 2 3" xfId="8369" xr:uid="{ADF5346D-A663-4EBF-B287-769C4926128D}"/>
    <cellStyle name="Normal 2 3 4 4 3 2 3 2" xfId="11791" xr:uid="{9C8A4E05-6F2D-4598-90A9-F186FCD875BB}"/>
    <cellStyle name="Normal 2 3 4 4 3 2 3 2 2" xfId="25481" xr:uid="{1C101328-99FA-4366-AEC0-9A74ED93A3C6}"/>
    <cellStyle name="Normal 2 3 4 4 3 2 3 2 2 2" xfId="39173" xr:uid="{2D8E41B7-B9B1-4FF8-9B38-1C0A29018980}"/>
    <cellStyle name="Normal 2 3 4 4 3 2 3 2 2 3" xfId="54057" xr:uid="{B3539A88-6CE0-40AB-BBB8-02F536BAE468}"/>
    <cellStyle name="Normal 2 3 4 4 3 2 3 2 3" xfId="18637" xr:uid="{5BBD45F4-D10D-48A2-85EA-708656FF030E}"/>
    <cellStyle name="Normal 2 3 4 4 3 2 3 2 4" xfId="32327" xr:uid="{12646653-5899-43DE-857F-E5CFBC3710FD}"/>
    <cellStyle name="Normal 2 3 4 4 3 2 3 2 5" xfId="47211" xr:uid="{69ADB0BB-5BC4-45CA-BA06-1E771248072E}"/>
    <cellStyle name="Normal 2 3 4 4 3 2 3 3" xfId="22059" xr:uid="{993F76C3-0CF5-405D-A2DB-FF83C194546D}"/>
    <cellStyle name="Normal 2 3 4 4 3 2 3 3 2" xfId="35751" xr:uid="{4841E425-DF61-4F02-891F-A5BD600D75DC}"/>
    <cellStyle name="Normal 2 3 4 4 3 2 3 3 3" xfId="50635" xr:uid="{8790977D-231C-4F39-B3C5-BA4203AB4722}"/>
    <cellStyle name="Normal 2 3 4 4 3 2 3 4" xfId="15215" xr:uid="{FC133545-0EA3-4C50-99AC-B527B7A73DF7}"/>
    <cellStyle name="Normal 2 3 4 4 3 2 3 5" xfId="28905" xr:uid="{33A400D3-11CF-426B-A83E-1E2C0341A519}"/>
    <cellStyle name="Normal 2 3 4 4 3 2 3 6" xfId="43789" xr:uid="{81C613CD-7ADD-4276-8C4A-34998A1EA874}"/>
    <cellStyle name="Normal 2 3 4 4 3 2 4" xfId="10079" xr:uid="{347EC2BD-F75C-46A3-AFB7-B266ECC64F64}"/>
    <cellStyle name="Normal 2 3 4 4 3 2 4 2" xfId="23769" xr:uid="{92EEB2BD-6F15-4B4F-990C-364EBE6D8CD5}"/>
    <cellStyle name="Normal 2 3 4 4 3 2 4 2 2" xfId="37461" xr:uid="{43C0CBA4-37CB-4406-A759-0258B11130FD}"/>
    <cellStyle name="Normal 2 3 4 4 3 2 4 2 3" xfId="52345" xr:uid="{B5BB94EF-122C-4397-91F5-729C192B68E5}"/>
    <cellStyle name="Normal 2 3 4 4 3 2 4 3" xfId="16925" xr:uid="{A7A151FF-BC6A-4FD5-AC7C-E6F1787FFF00}"/>
    <cellStyle name="Normal 2 3 4 4 3 2 4 4" xfId="30615" xr:uid="{FE360BE7-DA41-4104-A17A-4245D3F804A0}"/>
    <cellStyle name="Normal 2 3 4 4 3 2 4 5" xfId="45499" xr:uid="{F56524A2-CA9E-4585-BCA9-500F7F642233}"/>
    <cellStyle name="Normal 2 3 4 4 3 2 5" xfId="20347" xr:uid="{F60EC9C4-444D-4B0B-B309-0F8F740E5B87}"/>
    <cellStyle name="Normal 2 3 4 4 3 2 5 2" xfId="34039" xr:uid="{1B22884A-FE6A-4741-885D-4BFE9E4857BB}"/>
    <cellStyle name="Normal 2 3 4 4 3 2 5 3" xfId="48923" xr:uid="{BCB16BB6-CAD3-45FD-8475-3C14E73718F0}"/>
    <cellStyle name="Normal 2 3 4 4 3 2 6" xfId="13503" xr:uid="{D48096B8-FAE9-4704-882E-AE7D5BB44B95}"/>
    <cellStyle name="Normal 2 3 4 4 3 2 7" xfId="27193" xr:uid="{6CEF4067-54D5-4816-81C9-B31CCF809C90}"/>
    <cellStyle name="Normal 2 3 4 4 3 2 8" xfId="42077" xr:uid="{786BF464-E14E-49B4-98B6-A9438CA6D543}"/>
    <cellStyle name="Normal 2 3 4 4 3 3" xfId="6658" xr:uid="{4E86AA96-B2E8-4A44-9435-F80FA2802FAC}"/>
    <cellStyle name="Normal 2 3 4 4 3 3 2" xfId="8371" xr:uid="{BBE4AF02-892A-4E55-8FDB-AEE6AB77C906}"/>
    <cellStyle name="Normal 2 3 4 4 3 3 2 2" xfId="11793" xr:uid="{BFA2B09F-0267-47E2-B63E-913228C84CF3}"/>
    <cellStyle name="Normal 2 3 4 4 3 3 2 2 2" xfId="25483" xr:uid="{B2B8DC0A-BD43-44E4-823F-2800B88BB6EA}"/>
    <cellStyle name="Normal 2 3 4 4 3 3 2 2 2 2" xfId="39175" xr:uid="{77E12826-B1F5-4AD2-9A49-079066D88875}"/>
    <cellStyle name="Normal 2 3 4 4 3 3 2 2 2 3" xfId="54059" xr:uid="{C448BD25-A84D-4460-ABA2-19B9F0289929}"/>
    <cellStyle name="Normal 2 3 4 4 3 3 2 2 3" xfId="18639" xr:uid="{069A1A18-556D-4CA3-827E-54B63C9AFB6B}"/>
    <cellStyle name="Normal 2 3 4 4 3 3 2 2 4" xfId="32329" xr:uid="{3F120928-DF02-4F90-B05E-CE84672D0310}"/>
    <cellStyle name="Normal 2 3 4 4 3 3 2 2 5" xfId="47213" xr:uid="{9F0A6A71-573D-4C7B-85F5-48F35F7A6FF9}"/>
    <cellStyle name="Normal 2 3 4 4 3 3 2 3" xfId="22061" xr:uid="{B7D484C4-0484-499F-9ADF-9741FA5212BA}"/>
    <cellStyle name="Normal 2 3 4 4 3 3 2 3 2" xfId="35753" xr:uid="{7103981B-C2E7-4BC3-A723-5C143D88B58F}"/>
    <cellStyle name="Normal 2 3 4 4 3 3 2 3 3" xfId="50637" xr:uid="{77FAD209-AE18-4FDF-8D59-A3E1109BE177}"/>
    <cellStyle name="Normal 2 3 4 4 3 3 2 4" xfId="15217" xr:uid="{6DD5C306-A05C-457E-BE35-61337F10C6C1}"/>
    <cellStyle name="Normal 2 3 4 4 3 3 2 5" xfId="28907" xr:uid="{26350225-432C-485A-9077-16781E617CFB}"/>
    <cellStyle name="Normal 2 3 4 4 3 3 2 6" xfId="43791" xr:uid="{BD563B17-A7A9-4DC6-8BA9-BB9208A69C78}"/>
    <cellStyle name="Normal 2 3 4 4 3 3 3" xfId="10081" xr:uid="{996DABD4-2213-4B0D-8426-0CE48AF1CFFF}"/>
    <cellStyle name="Normal 2 3 4 4 3 3 3 2" xfId="23771" xr:uid="{9F146847-C187-4587-814D-AF5F456D02D2}"/>
    <cellStyle name="Normal 2 3 4 4 3 3 3 2 2" xfId="37463" xr:uid="{D9216935-AD85-4D1A-9E44-F44372631597}"/>
    <cellStyle name="Normal 2 3 4 4 3 3 3 2 3" xfId="52347" xr:uid="{B5CC6DBB-41F8-477E-8DF9-6746D15D67C0}"/>
    <cellStyle name="Normal 2 3 4 4 3 3 3 3" xfId="16927" xr:uid="{5DCBAC35-710E-4623-8D35-5EA3E79B8530}"/>
    <cellStyle name="Normal 2 3 4 4 3 3 3 4" xfId="30617" xr:uid="{091DAEBC-BE7D-4674-8B8D-DE507DF04C89}"/>
    <cellStyle name="Normal 2 3 4 4 3 3 3 5" xfId="45501" xr:uid="{01FBDDAF-AB04-4FDA-AFD1-E1CFC4EFA76C}"/>
    <cellStyle name="Normal 2 3 4 4 3 3 4" xfId="20349" xr:uid="{86D8B7F8-FFE4-4C07-AF0E-7648220DBD48}"/>
    <cellStyle name="Normal 2 3 4 4 3 3 4 2" xfId="34041" xr:uid="{ED690F40-1204-4C30-981E-A6D3A64A864C}"/>
    <cellStyle name="Normal 2 3 4 4 3 3 4 3" xfId="48925" xr:uid="{972AECBC-E5D0-4EB9-ACF9-4AFDE2829076}"/>
    <cellStyle name="Normal 2 3 4 4 3 3 5" xfId="13505" xr:uid="{DD31652F-18BD-49AB-B3A0-F3C03E11D6DD}"/>
    <cellStyle name="Normal 2 3 4 4 3 3 6" xfId="27195" xr:uid="{82F79434-F19E-4136-87A5-F78F3D14BFB7}"/>
    <cellStyle name="Normal 2 3 4 4 3 3 7" xfId="42079" xr:uid="{1E7E185F-BDCB-46DE-8A44-DAE560560AFD}"/>
    <cellStyle name="Normal 2 3 4 4 3 4" xfId="6659" xr:uid="{B49758FD-3B1A-4015-96B8-D2FE8F84C900}"/>
    <cellStyle name="Normal 2 3 4 4 3 4 2" xfId="8372" xr:uid="{3805172A-A72E-4737-9CB9-9E4B05DBCA98}"/>
    <cellStyle name="Normal 2 3 4 4 3 4 2 2" xfId="11794" xr:uid="{686F827B-2713-403F-9E29-0784D3F68D0B}"/>
    <cellStyle name="Normal 2 3 4 4 3 4 2 2 2" xfId="25484" xr:uid="{D0D402AF-835F-4B00-86DE-00E82EDA3D67}"/>
    <cellStyle name="Normal 2 3 4 4 3 4 2 2 2 2" xfId="39176" xr:uid="{0D3CF82C-8D34-401C-BF98-0D3A2D7182F1}"/>
    <cellStyle name="Normal 2 3 4 4 3 4 2 2 2 3" xfId="54060" xr:uid="{59DAB4F6-CFE9-458A-B8F8-C656AA734613}"/>
    <cellStyle name="Normal 2 3 4 4 3 4 2 2 3" xfId="18640" xr:uid="{F2C82010-2789-4E6F-A6FA-87955CA1E2BD}"/>
    <cellStyle name="Normal 2 3 4 4 3 4 2 2 4" xfId="32330" xr:uid="{D190BE05-F9C4-4CC1-BFD9-C2803EA636D4}"/>
    <cellStyle name="Normal 2 3 4 4 3 4 2 2 5" xfId="47214" xr:uid="{6285E843-F219-43C7-85CF-F19B6EF7AA13}"/>
    <cellStyle name="Normal 2 3 4 4 3 4 2 3" xfId="22062" xr:uid="{63D4B0FA-47A3-42D0-92DE-75A1C5F4C3E3}"/>
    <cellStyle name="Normal 2 3 4 4 3 4 2 3 2" xfId="35754" xr:uid="{0545FC96-1FEB-4DDE-9F52-F9CF140D86D5}"/>
    <cellStyle name="Normal 2 3 4 4 3 4 2 3 3" xfId="50638" xr:uid="{47B9B97D-7F19-4283-B45E-712D83F1FC10}"/>
    <cellStyle name="Normal 2 3 4 4 3 4 2 4" xfId="15218" xr:uid="{DBE9DE7F-A9AD-4119-9CA0-B65B285BD4AC}"/>
    <cellStyle name="Normal 2 3 4 4 3 4 2 5" xfId="28908" xr:uid="{A0E5BB6B-0A79-4395-8AE0-A3210952D1AC}"/>
    <cellStyle name="Normal 2 3 4 4 3 4 2 6" xfId="43792" xr:uid="{69D161CA-70A7-4FED-9F8B-7DB1D7885967}"/>
    <cellStyle name="Normal 2 3 4 4 3 4 3" xfId="10082" xr:uid="{93B79DC5-0028-4E64-950E-9CE2AA5D15E3}"/>
    <cellStyle name="Normal 2 3 4 4 3 4 3 2" xfId="23772" xr:uid="{9D9F366A-DBF8-43B8-AAF6-39A49C76F458}"/>
    <cellStyle name="Normal 2 3 4 4 3 4 3 2 2" xfId="37464" xr:uid="{7E7181B7-9CE6-416E-BBF5-34192BF13098}"/>
    <cellStyle name="Normal 2 3 4 4 3 4 3 2 3" xfId="52348" xr:uid="{EBAB8AA4-0364-4B5B-9B11-AEF1ABB185A3}"/>
    <cellStyle name="Normal 2 3 4 4 3 4 3 3" xfId="16928" xr:uid="{CAC40508-DC61-42AD-98B6-BA5D314AA153}"/>
    <cellStyle name="Normal 2 3 4 4 3 4 3 4" xfId="30618" xr:uid="{49011B99-E64C-4CFA-96A8-FA394D59AF84}"/>
    <cellStyle name="Normal 2 3 4 4 3 4 3 5" xfId="45502" xr:uid="{AA30B3FF-D596-4687-9B85-CAC1419A2A51}"/>
    <cellStyle name="Normal 2 3 4 4 3 4 4" xfId="20350" xr:uid="{6BE886E2-8E62-4DC9-8386-5C1BB96F9CA1}"/>
    <cellStyle name="Normal 2 3 4 4 3 4 4 2" xfId="34042" xr:uid="{1E421BC7-FA7C-47C7-BF93-EAB68EDDA712}"/>
    <cellStyle name="Normal 2 3 4 4 3 4 4 3" xfId="48926" xr:uid="{D5829EB6-8B97-4540-B5B0-A6512B02BEF8}"/>
    <cellStyle name="Normal 2 3 4 4 3 4 5" xfId="13506" xr:uid="{00066750-7C58-4909-A163-461C7F35A6C6}"/>
    <cellStyle name="Normal 2 3 4 4 3 4 6" xfId="27196" xr:uid="{32BA069D-219D-4D77-B306-B7F381487382}"/>
    <cellStyle name="Normal 2 3 4 4 3 4 7" xfId="42080" xr:uid="{5444C946-82D1-47BA-8F6B-B88173C80E8E}"/>
    <cellStyle name="Normal 2 3 4 4 3 5" xfId="8368" xr:uid="{B559A8C2-789A-400C-8D65-C891E63C91E1}"/>
    <cellStyle name="Normal 2 3 4 4 3 5 2" xfId="11790" xr:uid="{53C261E8-A047-45A7-8CBD-40760F97758D}"/>
    <cellStyle name="Normal 2 3 4 4 3 5 2 2" xfId="25480" xr:uid="{27F3290F-7454-40B2-80F3-ED2896224F68}"/>
    <cellStyle name="Normal 2 3 4 4 3 5 2 2 2" xfId="39172" xr:uid="{613E3ED1-1419-401B-A763-BE4A2FC01B3C}"/>
    <cellStyle name="Normal 2 3 4 4 3 5 2 2 3" xfId="54056" xr:uid="{38BFDFA3-3E3B-450D-B62E-CA368272EAB7}"/>
    <cellStyle name="Normal 2 3 4 4 3 5 2 3" xfId="18636" xr:uid="{67A13D82-8CBF-45BF-B747-7C424AF960A7}"/>
    <cellStyle name="Normal 2 3 4 4 3 5 2 4" xfId="32326" xr:uid="{D09A64C2-554C-4D07-9C3F-A1118C2C8D74}"/>
    <cellStyle name="Normal 2 3 4 4 3 5 2 5" xfId="47210" xr:uid="{7B6B84D8-6C05-4CA9-8C3E-95FFF15C6C4A}"/>
    <cellStyle name="Normal 2 3 4 4 3 5 3" xfId="22058" xr:uid="{ADC441F1-49C1-40B5-B1E2-A02051E4CB9B}"/>
    <cellStyle name="Normal 2 3 4 4 3 5 3 2" xfId="35750" xr:uid="{22F05F51-826B-44E2-94C7-93F132CAD859}"/>
    <cellStyle name="Normal 2 3 4 4 3 5 3 3" xfId="50634" xr:uid="{66997746-AF63-4C24-8E20-6B567EEA7446}"/>
    <cellStyle name="Normal 2 3 4 4 3 5 4" xfId="15214" xr:uid="{5738B430-C9D3-40B8-9AF1-55A3E85E83A8}"/>
    <cellStyle name="Normal 2 3 4 4 3 5 5" xfId="28904" xr:uid="{321504D0-3605-4348-B421-F18581244A3F}"/>
    <cellStyle name="Normal 2 3 4 4 3 5 6" xfId="43788" xr:uid="{7DCE9733-C93D-4C1C-B47C-0D11849CF6C8}"/>
    <cellStyle name="Normal 2 3 4 4 3 6" xfId="10078" xr:uid="{4C603626-67A3-41F3-AABF-AEC9B600F644}"/>
    <cellStyle name="Normal 2 3 4 4 3 6 2" xfId="23768" xr:uid="{790C6617-B873-49AD-ADCD-A33F2C6FB3B1}"/>
    <cellStyle name="Normal 2 3 4 4 3 6 2 2" xfId="37460" xr:uid="{F270BC41-70D8-4A6E-A105-DE593637752B}"/>
    <cellStyle name="Normal 2 3 4 4 3 6 2 3" xfId="52344" xr:uid="{770D8C4C-4878-4A3B-A612-56D5B831B5DF}"/>
    <cellStyle name="Normal 2 3 4 4 3 6 3" xfId="16924" xr:uid="{ED147D7C-713A-4CED-8BEA-A2E169469657}"/>
    <cellStyle name="Normal 2 3 4 4 3 6 4" xfId="30614" xr:uid="{918BCD99-AF89-4BCE-A83B-EA8840BF50FB}"/>
    <cellStyle name="Normal 2 3 4 4 3 6 5" xfId="45498" xr:uid="{9B1DC59A-C403-4965-A9D9-274D37EB1FDD}"/>
    <cellStyle name="Normal 2 3 4 4 3 7" xfId="20346" xr:uid="{E9A4B45E-B026-4ABE-868F-8714DF49F085}"/>
    <cellStyle name="Normal 2 3 4 4 3 7 2" xfId="34038" xr:uid="{2293F9BF-810C-47D0-9305-B4B6BE9D6780}"/>
    <cellStyle name="Normal 2 3 4 4 3 7 3" xfId="48922" xr:uid="{904339A1-9529-43AE-9E66-49EB624028BF}"/>
    <cellStyle name="Normal 2 3 4 4 3 8" xfId="13502" xr:uid="{2B86316F-C861-4C95-8B39-8D5B880EA7ED}"/>
    <cellStyle name="Normal 2 3 4 4 3 9" xfId="27192" xr:uid="{72E7C804-EC8E-46F5-9003-A88D27DBC5C1}"/>
    <cellStyle name="Normal 2 3 4 4 4" xfId="6660" xr:uid="{A8F6DAD6-FC47-4101-96B0-7E91C447356F}"/>
    <cellStyle name="Normal 2 3 4 4 4 2" xfId="6661" xr:uid="{2CA11A9F-61AC-45AF-915E-170F11244B86}"/>
    <cellStyle name="Normal 2 3 4 4 4 2 2" xfId="8374" xr:uid="{D8BDAD5E-FB74-4B0E-B757-3FF62C3C6E71}"/>
    <cellStyle name="Normal 2 3 4 4 4 2 2 2" xfId="11796" xr:uid="{485C70CB-F925-4506-99B3-EB24438F05F6}"/>
    <cellStyle name="Normal 2 3 4 4 4 2 2 2 2" xfId="25486" xr:uid="{C782D494-8018-40EC-B722-BA7645EF0FD1}"/>
    <cellStyle name="Normal 2 3 4 4 4 2 2 2 2 2" xfId="39178" xr:uid="{D4D6F41A-5F09-4F8E-9E04-600AC31C5250}"/>
    <cellStyle name="Normal 2 3 4 4 4 2 2 2 2 3" xfId="54062" xr:uid="{70B68F55-541A-483A-9D44-73EF7FB2188C}"/>
    <cellStyle name="Normal 2 3 4 4 4 2 2 2 3" xfId="18642" xr:uid="{46AB7DA6-483B-4319-86F0-854AE36FC788}"/>
    <cellStyle name="Normal 2 3 4 4 4 2 2 2 4" xfId="32332" xr:uid="{D991CBF6-3C61-44DA-A7C3-7200A0E8F043}"/>
    <cellStyle name="Normal 2 3 4 4 4 2 2 2 5" xfId="47216" xr:uid="{B58A0A7A-4A64-4E3F-8A45-1768D56C3FBD}"/>
    <cellStyle name="Normal 2 3 4 4 4 2 2 3" xfId="22064" xr:uid="{FFAD4225-619C-4907-8A96-B0BD26DB36D5}"/>
    <cellStyle name="Normal 2 3 4 4 4 2 2 3 2" xfId="35756" xr:uid="{C4D1EF13-5751-498E-A277-5176E8D006A6}"/>
    <cellStyle name="Normal 2 3 4 4 4 2 2 3 3" xfId="50640" xr:uid="{EE41DDB9-DCFD-45ED-B486-794517DF4EEF}"/>
    <cellStyle name="Normal 2 3 4 4 4 2 2 4" xfId="15220" xr:uid="{8A1FC096-1DE1-411C-9E94-33346E06E541}"/>
    <cellStyle name="Normal 2 3 4 4 4 2 2 5" xfId="28910" xr:uid="{11299492-54D8-4819-9522-30189FA094AE}"/>
    <cellStyle name="Normal 2 3 4 4 4 2 2 6" xfId="43794" xr:uid="{048C31D8-4C58-4626-A00F-0DC45D71C532}"/>
    <cellStyle name="Normal 2 3 4 4 4 2 3" xfId="10084" xr:uid="{4EBE4CAF-3DBD-4CDF-8820-1B2C99AC2431}"/>
    <cellStyle name="Normal 2 3 4 4 4 2 3 2" xfId="23774" xr:uid="{DE02AE2C-4521-42DD-9D1C-9F635E64BE70}"/>
    <cellStyle name="Normal 2 3 4 4 4 2 3 2 2" xfId="37466" xr:uid="{94591F0A-63E5-429F-85D3-5BE151B690EB}"/>
    <cellStyle name="Normal 2 3 4 4 4 2 3 2 3" xfId="52350" xr:uid="{FBC75D36-4EE5-48E3-88D4-18F3DFD5FB5F}"/>
    <cellStyle name="Normal 2 3 4 4 4 2 3 3" xfId="16930" xr:uid="{74162BA3-1811-47B8-918F-1900DA4F8CF5}"/>
    <cellStyle name="Normal 2 3 4 4 4 2 3 4" xfId="30620" xr:uid="{02110B0F-C200-431C-8116-53CB8B83DE6E}"/>
    <cellStyle name="Normal 2 3 4 4 4 2 3 5" xfId="45504" xr:uid="{88485DB5-70D9-49EF-A97E-1E0D28BD00BA}"/>
    <cellStyle name="Normal 2 3 4 4 4 2 4" xfId="20352" xr:uid="{11B479C9-FC8B-4FE1-B1AC-BAD5D84C943F}"/>
    <cellStyle name="Normal 2 3 4 4 4 2 4 2" xfId="34044" xr:uid="{0423CE40-3AA2-4728-9EF7-671111A78AB7}"/>
    <cellStyle name="Normal 2 3 4 4 4 2 4 3" xfId="48928" xr:uid="{381FA5A8-1CD3-4BFE-BE79-0827133DE41D}"/>
    <cellStyle name="Normal 2 3 4 4 4 2 5" xfId="13508" xr:uid="{59123002-A19D-492F-A360-B7B8CB912734}"/>
    <cellStyle name="Normal 2 3 4 4 4 2 6" xfId="27198" xr:uid="{A0A37685-9F7F-498E-9AD4-208E3BA48F2E}"/>
    <cellStyle name="Normal 2 3 4 4 4 2 7" xfId="42082" xr:uid="{EDA11F9A-C674-46FC-974B-7844D2AECFE0}"/>
    <cellStyle name="Normal 2 3 4 4 4 3" xfId="8373" xr:uid="{881A5CF5-74A2-45B4-8888-D468802089AB}"/>
    <cellStyle name="Normal 2 3 4 4 4 3 2" xfId="11795" xr:uid="{8140C3B9-0CB5-414A-A82D-A4EE65EE8493}"/>
    <cellStyle name="Normal 2 3 4 4 4 3 2 2" xfId="25485" xr:uid="{6DCCA73F-B942-4AA0-AD6A-A59FFBFF25DE}"/>
    <cellStyle name="Normal 2 3 4 4 4 3 2 2 2" xfId="39177" xr:uid="{EEFBF28C-217A-4156-B35A-4A61B998E561}"/>
    <cellStyle name="Normal 2 3 4 4 4 3 2 2 3" xfId="54061" xr:uid="{69E12FB4-9F7C-4D26-B036-18A44A23A47A}"/>
    <cellStyle name="Normal 2 3 4 4 4 3 2 3" xfId="18641" xr:uid="{3CE7967F-4BA7-4AD3-A950-FE630C7B48BB}"/>
    <cellStyle name="Normal 2 3 4 4 4 3 2 4" xfId="32331" xr:uid="{B3D88741-A12D-4405-AB96-9829FDF1DF20}"/>
    <cellStyle name="Normal 2 3 4 4 4 3 2 5" xfId="47215" xr:uid="{4A2DE716-DC38-4D56-86E2-6A934FBA6544}"/>
    <cellStyle name="Normal 2 3 4 4 4 3 3" xfId="22063" xr:uid="{3DF327F2-EDE7-49F5-9CEC-4968B3AB5CB1}"/>
    <cellStyle name="Normal 2 3 4 4 4 3 3 2" xfId="35755" xr:uid="{06C17AEB-C1EB-41A9-9BF4-C236DDF49343}"/>
    <cellStyle name="Normal 2 3 4 4 4 3 3 3" xfId="50639" xr:uid="{89078062-A6BE-4BC1-A4B6-04DDCE9CCA91}"/>
    <cellStyle name="Normal 2 3 4 4 4 3 4" xfId="15219" xr:uid="{2B1DAA33-72A7-4163-902A-E49D4B968E6F}"/>
    <cellStyle name="Normal 2 3 4 4 4 3 5" xfId="28909" xr:uid="{D6355898-9076-49E0-8A44-EF224C761FCA}"/>
    <cellStyle name="Normal 2 3 4 4 4 3 6" xfId="43793" xr:uid="{6506657F-8D66-49DB-B26A-45994A054A50}"/>
    <cellStyle name="Normal 2 3 4 4 4 4" xfId="10083" xr:uid="{F7B3CD52-AB66-4429-962D-D4BA6B26C86B}"/>
    <cellStyle name="Normal 2 3 4 4 4 4 2" xfId="23773" xr:uid="{95502310-9865-4EAD-BCF0-70DBC158FD5D}"/>
    <cellStyle name="Normal 2 3 4 4 4 4 2 2" xfId="37465" xr:uid="{9E0A4C42-3688-4537-A861-20AEEBBD192C}"/>
    <cellStyle name="Normal 2 3 4 4 4 4 2 3" xfId="52349" xr:uid="{BD8F7942-1097-4E48-9BC6-02C4B8F29B01}"/>
    <cellStyle name="Normal 2 3 4 4 4 4 3" xfId="16929" xr:uid="{81877AD8-389D-4CB3-ADE4-BCDFB4D5ED10}"/>
    <cellStyle name="Normal 2 3 4 4 4 4 4" xfId="30619" xr:uid="{4DF11FC8-983A-4CE4-8575-9EDBC1F464F8}"/>
    <cellStyle name="Normal 2 3 4 4 4 4 5" xfId="45503" xr:uid="{AD510F01-3E4A-46BC-8919-3762E84E0150}"/>
    <cellStyle name="Normal 2 3 4 4 4 5" xfId="20351" xr:uid="{60048869-EB62-462E-998B-850D49918017}"/>
    <cellStyle name="Normal 2 3 4 4 4 5 2" xfId="34043" xr:uid="{F171DADF-5905-463F-ADC2-96E284099B8E}"/>
    <cellStyle name="Normal 2 3 4 4 4 5 3" xfId="48927" xr:uid="{52238066-9110-44E1-A99B-745A216928AB}"/>
    <cellStyle name="Normal 2 3 4 4 4 6" xfId="13507" xr:uid="{19F79CD5-5862-49FB-B3D4-F46CA0BCD9DA}"/>
    <cellStyle name="Normal 2 3 4 4 4 7" xfId="27197" xr:uid="{E3744EEE-43D8-450B-8E14-FEC547AD878A}"/>
    <cellStyle name="Normal 2 3 4 4 4 8" xfId="42081" xr:uid="{6C369A87-EEF5-4831-99C3-38BF214F1A0E}"/>
    <cellStyle name="Normal 2 3 4 4 5" xfId="6662" xr:uid="{A25D766E-B945-46FE-84BD-453C58B0C6E8}"/>
    <cellStyle name="Normal 2 3 4 4 5 2" xfId="8375" xr:uid="{109E990B-49E7-41AE-A50A-27481FB3CA28}"/>
    <cellStyle name="Normal 2 3 4 4 5 2 2" xfId="11797" xr:uid="{2E07297D-AD8D-4F34-B8CD-ADE203D4B3F1}"/>
    <cellStyle name="Normal 2 3 4 4 5 2 2 2" xfId="25487" xr:uid="{5C90630B-D53B-4219-8DE0-B8F410FA1F1B}"/>
    <cellStyle name="Normal 2 3 4 4 5 2 2 2 2" xfId="39179" xr:uid="{98EF4DD8-2A8C-47A9-AB09-247F194903F0}"/>
    <cellStyle name="Normal 2 3 4 4 5 2 2 2 3" xfId="54063" xr:uid="{831D8EF3-5D09-491E-AA6F-1DAA65E0B46D}"/>
    <cellStyle name="Normal 2 3 4 4 5 2 2 3" xfId="18643" xr:uid="{589C7530-9B2E-4AF2-AFFB-D8C9CF510B24}"/>
    <cellStyle name="Normal 2 3 4 4 5 2 2 4" xfId="32333" xr:uid="{2CAAAA18-C8DB-4E36-A984-E3306597235C}"/>
    <cellStyle name="Normal 2 3 4 4 5 2 2 5" xfId="47217" xr:uid="{32639E44-040D-42BC-BEC4-DF61BCA72968}"/>
    <cellStyle name="Normal 2 3 4 4 5 2 3" xfId="22065" xr:uid="{66474DF3-DD31-4942-A1E4-E4534FC2E954}"/>
    <cellStyle name="Normal 2 3 4 4 5 2 3 2" xfId="35757" xr:uid="{602665BE-0253-4240-B7D1-F868D31DB6E6}"/>
    <cellStyle name="Normal 2 3 4 4 5 2 3 3" xfId="50641" xr:uid="{F639F550-F231-43D6-A1B5-5F4ADC61D867}"/>
    <cellStyle name="Normal 2 3 4 4 5 2 4" xfId="15221" xr:uid="{402B9A78-E5DB-434F-A8E5-BE9B1961AADB}"/>
    <cellStyle name="Normal 2 3 4 4 5 2 5" xfId="28911" xr:uid="{014DC204-0215-4CBD-BF3F-E73063B14544}"/>
    <cellStyle name="Normal 2 3 4 4 5 2 6" xfId="43795" xr:uid="{6A7496DA-F669-41E8-84A5-E2B2E73C633F}"/>
    <cellStyle name="Normal 2 3 4 4 5 3" xfId="10085" xr:uid="{67914C95-EA36-4F5C-B64B-C8E9AEC4EC1E}"/>
    <cellStyle name="Normal 2 3 4 4 5 3 2" xfId="23775" xr:uid="{CD44998F-AD01-4C8E-8D09-CD508CAB79AB}"/>
    <cellStyle name="Normal 2 3 4 4 5 3 2 2" xfId="37467" xr:uid="{4407897A-55E3-4F72-9D64-5460EED23C0C}"/>
    <cellStyle name="Normal 2 3 4 4 5 3 2 3" xfId="52351" xr:uid="{5404ECD6-CBF2-4F1A-994A-5521F26BC541}"/>
    <cellStyle name="Normal 2 3 4 4 5 3 3" xfId="16931" xr:uid="{0F6DEE91-E0B6-4AD7-9149-EDEB478AFFCF}"/>
    <cellStyle name="Normal 2 3 4 4 5 3 4" xfId="30621" xr:uid="{8C378DA3-DA23-4577-97D1-0F0CF8B48971}"/>
    <cellStyle name="Normal 2 3 4 4 5 3 5" xfId="45505" xr:uid="{0387AD7B-1623-46F0-8270-DE884505E157}"/>
    <cellStyle name="Normal 2 3 4 4 5 4" xfId="20353" xr:uid="{1F1E63BC-9075-492B-81F9-D3065612CF30}"/>
    <cellStyle name="Normal 2 3 4 4 5 4 2" xfId="34045" xr:uid="{A88F07BA-C96B-4FEC-A41A-3DF2E8650738}"/>
    <cellStyle name="Normal 2 3 4 4 5 4 3" xfId="48929" xr:uid="{4B1BADA6-B4D0-43C0-91EB-55AF4A394743}"/>
    <cellStyle name="Normal 2 3 4 4 5 5" xfId="13509" xr:uid="{3DA774D3-0FE5-4E50-AFF5-1ED0AD2A86A3}"/>
    <cellStyle name="Normal 2 3 4 4 5 6" xfId="27199" xr:uid="{2076F0F1-7704-4AA4-9DDF-93D2C1490254}"/>
    <cellStyle name="Normal 2 3 4 4 5 7" xfId="42083" xr:uid="{FDF2D976-D040-4521-88DF-5BD61CDB48D5}"/>
    <cellStyle name="Normal 2 3 4 4 6" xfId="6663" xr:uid="{99628978-E543-4709-AD13-CD7B644BA1B0}"/>
    <cellStyle name="Normal 2 3 4 4 6 2" xfId="8376" xr:uid="{E629CFA7-1057-4931-824C-8D2EC9B5BB88}"/>
    <cellStyle name="Normal 2 3 4 4 6 2 2" xfId="11798" xr:uid="{96586F45-F882-4C88-AFC4-E48D6DEF689B}"/>
    <cellStyle name="Normal 2 3 4 4 6 2 2 2" xfId="25488" xr:uid="{81B3D7DA-D0CC-4427-BEF7-93A23336788E}"/>
    <cellStyle name="Normal 2 3 4 4 6 2 2 2 2" xfId="39180" xr:uid="{3E6AB497-1297-4E8B-A38B-7223EFF9C6ED}"/>
    <cellStyle name="Normal 2 3 4 4 6 2 2 2 3" xfId="54064" xr:uid="{ED5BC664-50AA-4596-BCB6-D5CF961C8F3C}"/>
    <cellStyle name="Normal 2 3 4 4 6 2 2 3" xfId="18644" xr:uid="{2AAFB1DD-9329-47BA-8D76-7008CF013D10}"/>
    <cellStyle name="Normal 2 3 4 4 6 2 2 4" xfId="32334" xr:uid="{3058351E-5E1C-4375-8E51-15AD633A732D}"/>
    <cellStyle name="Normal 2 3 4 4 6 2 2 5" xfId="47218" xr:uid="{FE47E237-C904-41CA-A0D2-FBDDA82E1919}"/>
    <cellStyle name="Normal 2 3 4 4 6 2 3" xfId="22066" xr:uid="{1748C8DD-5980-4F01-AFD4-93CCAF523E6D}"/>
    <cellStyle name="Normal 2 3 4 4 6 2 3 2" xfId="35758" xr:uid="{463FCD52-4349-422A-8976-0C1819CCCC9D}"/>
    <cellStyle name="Normal 2 3 4 4 6 2 3 3" xfId="50642" xr:uid="{3EB7BFF9-AF67-49E6-BF59-ACC35BD26586}"/>
    <cellStyle name="Normal 2 3 4 4 6 2 4" xfId="15222" xr:uid="{A48010FB-3F36-4B8E-A573-3798BCA1695B}"/>
    <cellStyle name="Normal 2 3 4 4 6 2 5" xfId="28912" xr:uid="{A48B062A-2394-4471-AF89-244B73E61283}"/>
    <cellStyle name="Normal 2 3 4 4 6 2 6" xfId="43796" xr:uid="{4CCEDD43-24BE-4F2F-85A3-33413C8FFF78}"/>
    <cellStyle name="Normal 2 3 4 4 6 3" xfId="10086" xr:uid="{A70CD2F5-B6F3-4BCC-999A-1D9A14F35475}"/>
    <cellStyle name="Normal 2 3 4 4 6 3 2" xfId="23776" xr:uid="{8E371D63-3FF6-4501-BC1C-E4DD946D3623}"/>
    <cellStyle name="Normal 2 3 4 4 6 3 2 2" xfId="37468" xr:uid="{17DEB27A-7873-48C9-BD06-682F712C890C}"/>
    <cellStyle name="Normal 2 3 4 4 6 3 2 3" xfId="52352" xr:uid="{B022010A-4FDE-4C8E-8695-011FD9493026}"/>
    <cellStyle name="Normal 2 3 4 4 6 3 3" xfId="16932" xr:uid="{E7AB9E92-770F-40D3-A272-3ED6D95F89B6}"/>
    <cellStyle name="Normal 2 3 4 4 6 3 4" xfId="30622" xr:uid="{83D771C6-D848-42ED-8B46-F750727A20F3}"/>
    <cellStyle name="Normal 2 3 4 4 6 3 5" xfId="45506" xr:uid="{556F4511-0281-4F72-9715-B4D2460FAB93}"/>
    <cellStyle name="Normal 2 3 4 4 6 4" xfId="20354" xr:uid="{4F2181B9-C806-4EEB-B96B-C19109CC91CD}"/>
    <cellStyle name="Normal 2 3 4 4 6 4 2" xfId="34046" xr:uid="{87412513-5289-4F8A-977E-07462E8E05C0}"/>
    <cellStyle name="Normal 2 3 4 4 6 4 3" xfId="48930" xr:uid="{62D931C7-1759-4654-B885-8671A78836E2}"/>
    <cellStyle name="Normal 2 3 4 4 6 5" xfId="13510" xr:uid="{CBD040F4-CE45-4AD4-BB7E-5916AEDFC420}"/>
    <cellStyle name="Normal 2 3 4 4 6 6" xfId="27200" xr:uid="{BC06BE9A-4B16-4C20-98B1-D4ADBB67282F}"/>
    <cellStyle name="Normal 2 3 4 4 6 7" xfId="42084" xr:uid="{03342379-7CC9-46B9-9167-981E940D1D30}"/>
    <cellStyle name="Normal 2 3 4 4 7" xfId="8362" xr:uid="{E21DA743-9F14-4792-94F9-942662DB7CB0}"/>
    <cellStyle name="Normal 2 3 4 4 7 2" xfId="11784" xr:uid="{DF2902FA-8BE6-44DF-8CE0-144AEC293C01}"/>
    <cellStyle name="Normal 2 3 4 4 7 2 2" xfId="25474" xr:uid="{CAFDA54E-4E67-4538-A06D-C5E2494697ED}"/>
    <cellStyle name="Normal 2 3 4 4 7 2 2 2" xfId="39166" xr:uid="{C670E325-8B88-4F44-8298-06B92BB2510A}"/>
    <cellStyle name="Normal 2 3 4 4 7 2 2 3" xfId="54050" xr:uid="{F8C62AB6-8CD8-49E7-99BB-B22524E281DD}"/>
    <cellStyle name="Normal 2 3 4 4 7 2 3" xfId="18630" xr:uid="{8E5ED644-1608-491A-B16F-47D9E7DD4F22}"/>
    <cellStyle name="Normal 2 3 4 4 7 2 4" xfId="32320" xr:uid="{895A7BC2-5CFD-4B51-8FB7-9B065D450412}"/>
    <cellStyle name="Normal 2 3 4 4 7 2 5" xfId="47204" xr:uid="{33DC4E4F-476D-408E-8BEA-76B778EB625A}"/>
    <cellStyle name="Normal 2 3 4 4 7 3" xfId="22052" xr:uid="{C63D8EAA-3962-4794-AF6F-D86CECA1F641}"/>
    <cellStyle name="Normal 2 3 4 4 7 3 2" xfId="35744" xr:uid="{DE250A73-200D-4CC5-A007-CA12BA2D52A3}"/>
    <cellStyle name="Normal 2 3 4 4 7 3 3" xfId="50628" xr:uid="{BCA6FD20-B66D-40C5-B88F-D8D7AEE6B0F5}"/>
    <cellStyle name="Normal 2 3 4 4 7 4" xfId="15208" xr:uid="{0CD51E06-7D73-44EA-A50B-54EE7913FBDA}"/>
    <cellStyle name="Normal 2 3 4 4 7 5" xfId="28898" xr:uid="{C6110D8D-AC9E-4BE0-8697-4B2016675B3F}"/>
    <cellStyle name="Normal 2 3 4 4 7 6" xfId="43782" xr:uid="{9047B488-1699-4105-80EA-2CCA442001A9}"/>
    <cellStyle name="Normal 2 3 4 4 8" xfId="10072" xr:uid="{A7194047-39C0-4787-B8E5-21B87AAEBB11}"/>
    <cellStyle name="Normal 2 3 4 4 8 2" xfId="23762" xr:uid="{4D6A2056-EA2F-484A-B9E3-E3BD27DC4FE9}"/>
    <cellStyle name="Normal 2 3 4 4 8 2 2" xfId="37454" xr:uid="{5F79906F-E4BC-4570-9129-21C42E5DE93D}"/>
    <cellStyle name="Normal 2 3 4 4 8 2 3" xfId="52338" xr:uid="{A90B6D5C-478F-400B-9B7A-E298097FC017}"/>
    <cellStyle name="Normal 2 3 4 4 8 3" xfId="16918" xr:uid="{1D6E51B2-023C-4FA6-8A0B-66887C9A6973}"/>
    <cellStyle name="Normal 2 3 4 4 8 4" xfId="30608" xr:uid="{2056A134-7048-4D1A-B5F9-CF3910D3D8CF}"/>
    <cellStyle name="Normal 2 3 4 4 8 5" xfId="45492" xr:uid="{6AA9A147-0B36-4BD4-9CB3-18CB8BC8A4A8}"/>
    <cellStyle name="Normal 2 3 4 4 9" xfId="20340" xr:uid="{ABC3A939-14F2-4364-85C5-8BF590C55183}"/>
    <cellStyle name="Normal 2 3 4 4 9 2" xfId="34032" xr:uid="{5E6DF41A-6D7A-455F-8C2E-44DFFB7364F9}"/>
    <cellStyle name="Normal 2 3 4 4 9 3" xfId="48916" xr:uid="{7B320224-6656-4D58-A66D-234547DCA322}"/>
    <cellStyle name="Normal 2 3 4 5" xfId="6664" xr:uid="{32D4670D-7BFC-4606-A9B3-C2B1FAA9C606}"/>
    <cellStyle name="Normal 2 3 4 5 10" xfId="13511" xr:uid="{8FCD685B-BF1A-4568-96BF-5313A1A47FF4}"/>
    <cellStyle name="Normal 2 3 4 5 11" xfId="27201" xr:uid="{984C7A86-493A-4E09-AA73-A4344F1515B1}"/>
    <cellStyle name="Normal 2 3 4 5 12" xfId="42085" xr:uid="{77758F5B-A2A5-40E9-894D-1F7A56A8611F}"/>
    <cellStyle name="Normal 2 3 4 5 2" xfId="6665" xr:uid="{31B4C781-2B0B-4C8D-A30C-110A25D5E725}"/>
    <cellStyle name="Normal 2 3 4 5 2 10" xfId="42086" xr:uid="{9FAD9E44-8D95-4754-ABDE-7F11C2CBF2E5}"/>
    <cellStyle name="Normal 2 3 4 5 2 2" xfId="6666" xr:uid="{7FBCA928-329F-41F2-AA29-4FC1EEEC76C0}"/>
    <cellStyle name="Normal 2 3 4 5 2 2 2" xfId="6667" xr:uid="{2F9EF127-1C38-4B23-BF28-EC59CCC8CBF6}"/>
    <cellStyle name="Normal 2 3 4 5 2 2 2 2" xfId="8380" xr:uid="{43AEDA81-2056-423E-9065-ABA9C8D1E7D6}"/>
    <cellStyle name="Normal 2 3 4 5 2 2 2 2 2" xfId="11802" xr:uid="{8FC08E79-BEE9-4B9B-B9DF-6B1369AFC0CE}"/>
    <cellStyle name="Normal 2 3 4 5 2 2 2 2 2 2" xfId="25492" xr:uid="{B72959CD-8539-4A49-9014-3282D4E42259}"/>
    <cellStyle name="Normal 2 3 4 5 2 2 2 2 2 2 2" xfId="39184" xr:uid="{F0BD7363-A021-4E5B-83B2-FEBF75A7B164}"/>
    <cellStyle name="Normal 2 3 4 5 2 2 2 2 2 2 3" xfId="54068" xr:uid="{3ADCB417-0380-40C2-BE42-44071F9E34C8}"/>
    <cellStyle name="Normal 2 3 4 5 2 2 2 2 2 3" xfId="18648" xr:uid="{B1F9AC94-03E1-4B38-94CD-E48EF0661FF9}"/>
    <cellStyle name="Normal 2 3 4 5 2 2 2 2 2 4" xfId="32338" xr:uid="{024B05C9-57D8-4DF1-9529-AFDAAC8A7378}"/>
    <cellStyle name="Normal 2 3 4 5 2 2 2 2 2 5" xfId="47222" xr:uid="{64C473B1-C0E8-4623-BA43-71D6286B1901}"/>
    <cellStyle name="Normal 2 3 4 5 2 2 2 2 3" xfId="22070" xr:uid="{433B391C-44D1-4290-9A2D-F38FF3D4CED2}"/>
    <cellStyle name="Normal 2 3 4 5 2 2 2 2 3 2" xfId="35762" xr:uid="{2A85309B-F58F-476D-9E3A-B2D89D098E9F}"/>
    <cellStyle name="Normal 2 3 4 5 2 2 2 2 3 3" xfId="50646" xr:uid="{5E0EAA8C-0DEC-482C-A423-65A086A7F358}"/>
    <cellStyle name="Normal 2 3 4 5 2 2 2 2 4" xfId="15226" xr:uid="{44A9FBA6-C89D-4C7E-9288-D5011291CF78}"/>
    <cellStyle name="Normal 2 3 4 5 2 2 2 2 5" xfId="28916" xr:uid="{4775ADF4-D1A0-4804-8C06-4A393412CBD1}"/>
    <cellStyle name="Normal 2 3 4 5 2 2 2 2 6" xfId="43800" xr:uid="{36F5C93C-7E88-4BCF-A173-B6480FA97F9E}"/>
    <cellStyle name="Normal 2 3 4 5 2 2 2 3" xfId="10090" xr:uid="{2793321C-431A-4B53-A895-9C5573ED4F17}"/>
    <cellStyle name="Normal 2 3 4 5 2 2 2 3 2" xfId="23780" xr:uid="{9F8EFFFF-4417-4A02-B191-F6B97E04C770}"/>
    <cellStyle name="Normal 2 3 4 5 2 2 2 3 2 2" xfId="37472" xr:uid="{8BCF2717-0132-4B1B-82F0-338832438C1B}"/>
    <cellStyle name="Normal 2 3 4 5 2 2 2 3 2 3" xfId="52356" xr:uid="{DD10DD45-A0B1-4C0D-BF84-C8E34CA6D6DF}"/>
    <cellStyle name="Normal 2 3 4 5 2 2 2 3 3" xfId="16936" xr:uid="{49074005-6275-4D52-89A1-C7D14FCE362C}"/>
    <cellStyle name="Normal 2 3 4 5 2 2 2 3 4" xfId="30626" xr:uid="{0B0B6292-7631-42FC-91E2-FE5C2AD10455}"/>
    <cellStyle name="Normal 2 3 4 5 2 2 2 3 5" xfId="45510" xr:uid="{3F38DB83-9641-4B8C-B7F8-549E84B173D0}"/>
    <cellStyle name="Normal 2 3 4 5 2 2 2 4" xfId="20358" xr:uid="{FBDBE6B5-FA86-4377-A4B1-2C2DE71A4D52}"/>
    <cellStyle name="Normal 2 3 4 5 2 2 2 4 2" xfId="34050" xr:uid="{942C9537-F598-4EEF-A819-BBA26E25E8BC}"/>
    <cellStyle name="Normal 2 3 4 5 2 2 2 4 3" xfId="48934" xr:uid="{A64B878B-BF86-4C41-A71F-0CDC38770851}"/>
    <cellStyle name="Normal 2 3 4 5 2 2 2 5" xfId="13514" xr:uid="{D5086892-392E-40D5-9E38-3620BD3CF532}"/>
    <cellStyle name="Normal 2 3 4 5 2 2 2 6" xfId="27204" xr:uid="{CAEEA314-6106-47E9-9B44-AD6166256A6B}"/>
    <cellStyle name="Normal 2 3 4 5 2 2 2 7" xfId="42088" xr:uid="{2E1B20C7-D703-4935-ADA6-348F319714B2}"/>
    <cellStyle name="Normal 2 3 4 5 2 2 3" xfId="8379" xr:uid="{1432931D-90BB-4048-9280-AA1946278029}"/>
    <cellStyle name="Normal 2 3 4 5 2 2 3 2" xfId="11801" xr:uid="{A83B8DE8-4E36-489B-93C2-C26CC526E2CF}"/>
    <cellStyle name="Normal 2 3 4 5 2 2 3 2 2" xfId="25491" xr:uid="{B219FD95-EBBC-4573-87A7-F2A59BAB624F}"/>
    <cellStyle name="Normal 2 3 4 5 2 2 3 2 2 2" xfId="39183" xr:uid="{AA61AB86-A7DF-4B85-BCE6-3F944061E486}"/>
    <cellStyle name="Normal 2 3 4 5 2 2 3 2 2 3" xfId="54067" xr:uid="{42FECDC4-133E-43DF-916D-CE1F1265A286}"/>
    <cellStyle name="Normal 2 3 4 5 2 2 3 2 3" xfId="18647" xr:uid="{07C90C6A-BCA6-4238-9591-4ADE481B0C6D}"/>
    <cellStyle name="Normal 2 3 4 5 2 2 3 2 4" xfId="32337" xr:uid="{91F79F77-3402-458E-B2D6-A9258FF8C941}"/>
    <cellStyle name="Normal 2 3 4 5 2 2 3 2 5" xfId="47221" xr:uid="{006F1031-4A95-4E3D-B812-87EC500938CA}"/>
    <cellStyle name="Normal 2 3 4 5 2 2 3 3" xfId="22069" xr:uid="{240CF3B1-593F-4304-9ABD-AA957207121B}"/>
    <cellStyle name="Normal 2 3 4 5 2 2 3 3 2" xfId="35761" xr:uid="{98B5D3E5-75BD-4546-9D25-04866F986345}"/>
    <cellStyle name="Normal 2 3 4 5 2 2 3 3 3" xfId="50645" xr:uid="{9F91BB07-F3B7-4D1C-87BC-1650A91FB2E9}"/>
    <cellStyle name="Normal 2 3 4 5 2 2 3 4" xfId="15225" xr:uid="{DDB90989-381B-4130-B1BD-CC9ED92FCBFD}"/>
    <cellStyle name="Normal 2 3 4 5 2 2 3 5" xfId="28915" xr:uid="{AA58117C-57BB-4D4A-9C0F-CEACCDDB3246}"/>
    <cellStyle name="Normal 2 3 4 5 2 2 3 6" xfId="43799" xr:uid="{569B459D-ABF1-4B9C-8636-B0997A79AEBB}"/>
    <cellStyle name="Normal 2 3 4 5 2 2 4" xfId="10089" xr:uid="{08E62CD7-1A91-4D32-8057-DBF99E313B03}"/>
    <cellStyle name="Normal 2 3 4 5 2 2 4 2" xfId="23779" xr:uid="{2403D14B-7892-4F57-B6A6-488AF23BC49A}"/>
    <cellStyle name="Normal 2 3 4 5 2 2 4 2 2" xfId="37471" xr:uid="{D216A824-A38E-4810-84E8-00CCB677477D}"/>
    <cellStyle name="Normal 2 3 4 5 2 2 4 2 3" xfId="52355" xr:uid="{F674B010-DF06-4E77-9FF8-736CDCB459E6}"/>
    <cellStyle name="Normal 2 3 4 5 2 2 4 3" xfId="16935" xr:uid="{C7EDB1F5-AAF1-447B-BECF-D4AC936F39F3}"/>
    <cellStyle name="Normal 2 3 4 5 2 2 4 4" xfId="30625" xr:uid="{81A6750D-2ECC-43DC-8BA4-7E7138FBFF97}"/>
    <cellStyle name="Normal 2 3 4 5 2 2 4 5" xfId="45509" xr:uid="{194C0651-6B38-4D05-A318-3F5096812A40}"/>
    <cellStyle name="Normal 2 3 4 5 2 2 5" xfId="20357" xr:uid="{64F325ED-1B79-4CD8-8368-FB4F72A67ED9}"/>
    <cellStyle name="Normal 2 3 4 5 2 2 5 2" xfId="34049" xr:uid="{589A2B6A-C7C3-44E6-A4AE-5F027E871830}"/>
    <cellStyle name="Normal 2 3 4 5 2 2 5 3" xfId="48933" xr:uid="{B6B8A2D7-B936-4F14-889C-8971A58B5343}"/>
    <cellStyle name="Normal 2 3 4 5 2 2 6" xfId="13513" xr:uid="{0526C7F8-2B7E-42B4-8DE5-F41BF7723044}"/>
    <cellStyle name="Normal 2 3 4 5 2 2 7" xfId="27203" xr:uid="{F8682318-63C1-4CE5-942F-4F18AC14DCEE}"/>
    <cellStyle name="Normal 2 3 4 5 2 2 8" xfId="42087" xr:uid="{7143B6EC-6C6E-472A-BBB1-5262555349D3}"/>
    <cellStyle name="Normal 2 3 4 5 2 3" xfId="6668" xr:uid="{01A865AF-F85C-4E7E-9A26-E80499D998CA}"/>
    <cellStyle name="Normal 2 3 4 5 2 3 2" xfId="8381" xr:uid="{542C0252-5E79-49E2-943F-DB46FA16F3B2}"/>
    <cellStyle name="Normal 2 3 4 5 2 3 2 2" xfId="11803" xr:uid="{FD01C8B8-6336-4807-9183-1B0B7E6DBF00}"/>
    <cellStyle name="Normal 2 3 4 5 2 3 2 2 2" xfId="25493" xr:uid="{996B7C47-B0BA-4373-8B28-95712C062114}"/>
    <cellStyle name="Normal 2 3 4 5 2 3 2 2 2 2" xfId="39185" xr:uid="{406D535A-3C6E-4A9B-B92C-82D6BE6F45CE}"/>
    <cellStyle name="Normal 2 3 4 5 2 3 2 2 2 3" xfId="54069" xr:uid="{0334AD87-0F5D-4905-8213-ED3239705DBA}"/>
    <cellStyle name="Normal 2 3 4 5 2 3 2 2 3" xfId="18649" xr:uid="{A909F6CD-31F1-4648-9202-A8BD7A7FC05B}"/>
    <cellStyle name="Normal 2 3 4 5 2 3 2 2 4" xfId="32339" xr:uid="{7682972D-E89E-448D-9B6A-EE1AA9C5D7E0}"/>
    <cellStyle name="Normal 2 3 4 5 2 3 2 2 5" xfId="47223" xr:uid="{1D9DBF7B-454D-4366-8091-B6D9F479708E}"/>
    <cellStyle name="Normal 2 3 4 5 2 3 2 3" xfId="22071" xr:uid="{19D9912A-B7DD-4708-B625-79E1AA3E4D8D}"/>
    <cellStyle name="Normal 2 3 4 5 2 3 2 3 2" xfId="35763" xr:uid="{E9CF80D6-9892-4811-AE12-4B361DA0A692}"/>
    <cellStyle name="Normal 2 3 4 5 2 3 2 3 3" xfId="50647" xr:uid="{81BA1C79-6E6E-4D34-926A-DE2AAC3597E7}"/>
    <cellStyle name="Normal 2 3 4 5 2 3 2 4" xfId="15227" xr:uid="{D2813D50-04D1-4645-95E8-47AEE293FE3A}"/>
    <cellStyle name="Normal 2 3 4 5 2 3 2 5" xfId="28917" xr:uid="{80E74F39-C565-4A4E-B724-3444F8ED1D97}"/>
    <cellStyle name="Normal 2 3 4 5 2 3 2 6" xfId="43801" xr:uid="{E2533029-A448-4463-89A3-520DA8778F7B}"/>
    <cellStyle name="Normal 2 3 4 5 2 3 3" xfId="10091" xr:uid="{7C662E1C-E8A6-4324-A11E-52956180795D}"/>
    <cellStyle name="Normal 2 3 4 5 2 3 3 2" xfId="23781" xr:uid="{E3F7ED1E-1158-4833-A3BE-199B6343D8F0}"/>
    <cellStyle name="Normal 2 3 4 5 2 3 3 2 2" xfId="37473" xr:uid="{A7376FD6-10B0-400E-BCE1-DD7AE6C3FEB7}"/>
    <cellStyle name="Normal 2 3 4 5 2 3 3 2 3" xfId="52357" xr:uid="{56F9C04F-09F2-4096-AA35-275DBECE7F4A}"/>
    <cellStyle name="Normal 2 3 4 5 2 3 3 3" xfId="16937" xr:uid="{A389075F-673C-499B-95F4-B084D5F39B01}"/>
    <cellStyle name="Normal 2 3 4 5 2 3 3 4" xfId="30627" xr:uid="{EC2137CA-91F0-46DB-B0CC-85E4A20DD19A}"/>
    <cellStyle name="Normal 2 3 4 5 2 3 3 5" xfId="45511" xr:uid="{401CCBCD-1D70-424A-8F12-615AC854F81F}"/>
    <cellStyle name="Normal 2 3 4 5 2 3 4" xfId="20359" xr:uid="{3FA8F59A-049B-4861-8BB5-31E76DAEE1DB}"/>
    <cellStyle name="Normal 2 3 4 5 2 3 4 2" xfId="34051" xr:uid="{BB06B45A-525B-4E94-9C43-AF6D6B783EBC}"/>
    <cellStyle name="Normal 2 3 4 5 2 3 4 3" xfId="48935" xr:uid="{F63056DA-E33E-45CF-9A0C-B295D5915A5C}"/>
    <cellStyle name="Normal 2 3 4 5 2 3 5" xfId="13515" xr:uid="{4C96B657-0C51-4939-8BCE-1847E12532DD}"/>
    <cellStyle name="Normal 2 3 4 5 2 3 6" xfId="27205" xr:uid="{E21E5577-FC3C-46DF-BD3C-94B3F84CF710}"/>
    <cellStyle name="Normal 2 3 4 5 2 3 7" xfId="42089" xr:uid="{711535EC-A761-4CE3-BEF4-10189D712262}"/>
    <cellStyle name="Normal 2 3 4 5 2 4" xfId="6669" xr:uid="{BD2870CF-CD29-4BB7-882F-BB4815B4B44F}"/>
    <cellStyle name="Normal 2 3 4 5 2 4 2" xfId="8382" xr:uid="{7DFCBBDF-2143-4CCA-9485-3BB5AB8678B7}"/>
    <cellStyle name="Normal 2 3 4 5 2 4 2 2" xfId="11804" xr:uid="{549E99B0-EAC5-4A10-84F8-665F7D489909}"/>
    <cellStyle name="Normal 2 3 4 5 2 4 2 2 2" xfId="25494" xr:uid="{606838BD-E9DE-4CAE-B538-53EEF215E02B}"/>
    <cellStyle name="Normal 2 3 4 5 2 4 2 2 2 2" xfId="39186" xr:uid="{2F03C2AE-D073-47F1-A828-91CA959379FE}"/>
    <cellStyle name="Normal 2 3 4 5 2 4 2 2 2 3" xfId="54070" xr:uid="{823CB484-96CF-483C-A4A3-EF7E43AF6B3D}"/>
    <cellStyle name="Normal 2 3 4 5 2 4 2 2 3" xfId="18650" xr:uid="{2C3C9FFB-3FAD-459D-97E3-5F200A97698C}"/>
    <cellStyle name="Normal 2 3 4 5 2 4 2 2 4" xfId="32340" xr:uid="{8BA65863-ED7A-4084-B330-3332CB325468}"/>
    <cellStyle name="Normal 2 3 4 5 2 4 2 2 5" xfId="47224" xr:uid="{A826124E-5DC9-4D74-8D90-41AD55140D2A}"/>
    <cellStyle name="Normal 2 3 4 5 2 4 2 3" xfId="22072" xr:uid="{50018A06-AFEF-4C6A-8143-96CE9477A8C7}"/>
    <cellStyle name="Normal 2 3 4 5 2 4 2 3 2" xfId="35764" xr:uid="{59FF0626-198D-4FCA-8480-68EEA7AEEEF1}"/>
    <cellStyle name="Normal 2 3 4 5 2 4 2 3 3" xfId="50648" xr:uid="{9397E2BD-0D3E-4592-B910-ECBC1966E5FB}"/>
    <cellStyle name="Normal 2 3 4 5 2 4 2 4" xfId="15228" xr:uid="{3E03E657-C63C-45C9-B36A-73D1FBC0106C}"/>
    <cellStyle name="Normal 2 3 4 5 2 4 2 5" xfId="28918" xr:uid="{87FF9BF6-803B-4580-91C7-44295CB5EC79}"/>
    <cellStyle name="Normal 2 3 4 5 2 4 2 6" xfId="43802" xr:uid="{DF17002F-CF20-449D-B9CB-8A194791294F}"/>
    <cellStyle name="Normal 2 3 4 5 2 4 3" xfId="10092" xr:uid="{65F7CEBA-A341-4908-9C78-93055E49D2F5}"/>
    <cellStyle name="Normal 2 3 4 5 2 4 3 2" xfId="23782" xr:uid="{73C06B5A-2A15-4811-8CEB-3348FB4108C3}"/>
    <cellStyle name="Normal 2 3 4 5 2 4 3 2 2" xfId="37474" xr:uid="{78AC8B9A-793F-4117-B45E-AB3926876B12}"/>
    <cellStyle name="Normal 2 3 4 5 2 4 3 2 3" xfId="52358" xr:uid="{BCC760B3-6A3A-4105-8722-24DFFF0F138C}"/>
    <cellStyle name="Normal 2 3 4 5 2 4 3 3" xfId="16938" xr:uid="{F85DFE8C-16FC-451E-A697-B5DFCF51ABF1}"/>
    <cellStyle name="Normal 2 3 4 5 2 4 3 4" xfId="30628" xr:uid="{32043F9A-202E-457B-8A0B-A51F51E2492A}"/>
    <cellStyle name="Normal 2 3 4 5 2 4 3 5" xfId="45512" xr:uid="{6FBE2828-3D7C-4E6D-8BBE-F5D8BD831893}"/>
    <cellStyle name="Normal 2 3 4 5 2 4 4" xfId="20360" xr:uid="{F119A213-1AC0-4202-A37D-53A5E67D8C80}"/>
    <cellStyle name="Normal 2 3 4 5 2 4 4 2" xfId="34052" xr:uid="{93E8F80B-E2BF-4C6F-B38D-B32FB2B1AC6D}"/>
    <cellStyle name="Normal 2 3 4 5 2 4 4 3" xfId="48936" xr:uid="{19DFC3AE-472C-4F0D-B0D1-9A33A3B81DEF}"/>
    <cellStyle name="Normal 2 3 4 5 2 4 5" xfId="13516" xr:uid="{AC53A0C3-A371-42C8-A61C-62A46D4F862B}"/>
    <cellStyle name="Normal 2 3 4 5 2 4 6" xfId="27206" xr:uid="{02EAFACD-1420-47E3-AB51-38D4BF72B29D}"/>
    <cellStyle name="Normal 2 3 4 5 2 4 7" xfId="42090" xr:uid="{907332B3-799E-4B90-9582-AE32BFF676A6}"/>
    <cellStyle name="Normal 2 3 4 5 2 5" xfId="8378" xr:uid="{14F7650D-9010-4D66-9F68-F51040B391E6}"/>
    <cellStyle name="Normal 2 3 4 5 2 5 2" xfId="11800" xr:uid="{08BD95A1-B559-401E-9193-42D689270092}"/>
    <cellStyle name="Normal 2 3 4 5 2 5 2 2" xfId="25490" xr:uid="{5ECD59C3-B637-4C33-962F-FE5E04D2D455}"/>
    <cellStyle name="Normal 2 3 4 5 2 5 2 2 2" xfId="39182" xr:uid="{E4E5C607-E34E-41B4-8CAF-D0E089C02776}"/>
    <cellStyle name="Normal 2 3 4 5 2 5 2 2 3" xfId="54066" xr:uid="{6B1A4766-5C8B-4C08-8D8E-1F9DABB246A5}"/>
    <cellStyle name="Normal 2 3 4 5 2 5 2 3" xfId="18646" xr:uid="{8F7B5013-814F-4038-AD73-42BA68944A48}"/>
    <cellStyle name="Normal 2 3 4 5 2 5 2 4" xfId="32336" xr:uid="{213B0E7D-1D16-4D92-A9CE-4C6997E6DA56}"/>
    <cellStyle name="Normal 2 3 4 5 2 5 2 5" xfId="47220" xr:uid="{7B39ADAE-6220-4F33-A41F-E53970704E7C}"/>
    <cellStyle name="Normal 2 3 4 5 2 5 3" xfId="22068" xr:uid="{56871649-096D-4201-9E8C-F88B03130336}"/>
    <cellStyle name="Normal 2 3 4 5 2 5 3 2" xfId="35760" xr:uid="{F6E5EA22-4EF0-4948-BDAA-C38F88B5148B}"/>
    <cellStyle name="Normal 2 3 4 5 2 5 3 3" xfId="50644" xr:uid="{795555B1-14B9-4508-9EDF-438CE7960091}"/>
    <cellStyle name="Normal 2 3 4 5 2 5 4" xfId="15224" xr:uid="{7D567EC1-5DDC-4C64-8881-596A2ADDA218}"/>
    <cellStyle name="Normal 2 3 4 5 2 5 5" xfId="28914" xr:uid="{8CF9B47C-7A48-4245-84D5-A742579A4E95}"/>
    <cellStyle name="Normal 2 3 4 5 2 5 6" xfId="43798" xr:uid="{D737788D-EF1E-42C5-B0F4-157371BD23E5}"/>
    <cellStyle name="Normal 2 3 4 5 2 6" xfId="10088" xr:uid="{393C2B40-9A2B-483C-A749-66E7827E4FC5}"/>
    <cellStyle name="Normal 2 3 4 5 2 6 2" xfId="23778" xr:uid="{44F585F4-EBA0-4076-9200-E80A2C8F75DE}"/>
    <cellStyle name="Normal 2 3 4 5 2 6 2 2" xfId="37470" xr:uid="{4C059C75-2BFE-45D8-A90E-7EEA029F241C}"/>
    <cellStyle name="Normal 2 3 4 5 2 6 2 3" xfId="52354" xr:uid="{041AFB9E-B2D8-4F4F-AB57-D97D517F87D0}"/>
    <cellStyle name="Normal 2 3 4 5 2 6 3" xfId="16934" xr:uid="{51AF4B7E-6213-4CBC-A2EE-02422DA238FA}"/>
    <cellStyle name="Normal 2 3 4 5 2 6 4" xfId="30624" xr:uid="{E02B3418-14FE-411E-9910-98A36997F632}"/>
    <cellStyle name="Normal 2 3 4 5 2 6 5" xfId="45508" xr:uid="{A671AB7B-B86A-40E0-9B1D-BAD1DCD556B5}"/>
    <cellStyle name="Normal 2 3 4 5 2 7" xfId="20356" xr:uid="{C83DA1EC-4886-4698-817F-EA3F81B65772}"/>
    <cellStyle name="Normal 2 3 4 5 2 7 2" xfId="34048" xr:uid="{2E8D739F-9971-4BDC-9D36-3CA33A1F486C}"/>
    <cellStyle name="Normal 2 3 4 5 2 7 3" xfId="48932" xr:uid="{B9DAA50B-184A-4DCF-9243-9640987D2C41}"/>
    <cellStyle name="Normal 2 3 4 5 2 8" xfId="13512" xr:uid="{DBF76448-29D4-49B6-879C-8D79C3E67386}"/>
    <cellStyle name="Normal 2 3 4 5 2 9" xfId="27202" xr:uid="{E160157B-CC0F-4524-AE04-2D86D25A5728}"/>
    <cellStyle name="Normal 2 3 4 5 3" xfId="6670" xr:uid="{74410481-4486-4C83-BA5D-BF5CA24F8A1F}"/>
    <cellStyle name="Normal 2 3 4 5 3 10" xfId="42091" xr:uid="{4174C5BF-29D2-4B54-AE49-A1585FF234FC}"/>
    <cellStyle name="Normal 2 3 4 5 3 2" xfId="6671" xr:uid="{A61336F6-DA63-48CF-B3EA-9647951BA65B}"/>
    <cellStyle name="Normal 2 3 4 5 3 2 2" xfId="6672" xr:uid="{FBC29E1C-F970-4A48-9C26-0115ED3759F3}"/>
    <cellStyle name="Normal 2 3 4 5 3 2 2 2" xfId="8385" xr:uid="{5B18A2E3-FCAD-4852-AAFF-6C2CCB44C5DB}"/>
    <cellStyle name="Normal 2 3 4 5 3 2 2 2 2" xfId="11807" xr:uid="{441C62E7-CE86-4DB1-A8B3-838FA1A43A7A}"/>
    <cellStyle name="Normal 2 3 4 5 3 2 2 2 2 2" xfId="25497" xr:uid="{9F62F160-0C7B-4B6C-B486-7131C0F39E7A}"/>
    <cellStyle name="Normal 2 3 4 5 3 2 2 2 2 2 2" xfId="39189" xr:uid="{31A7FA5D-9E2B-4B8A-9ECC-0820773634CF}"/>
    <cellStyle name="Normal 2 3 4 5 3 2 2 2 2 2 3" xfId="54073" xr:uid="{10C6022B-8495-4EDC-A061-A83F4E27D131}"/>
    <cellStyle name="Normal 2 3 4 5 3 2 2 2 2 3" xfId="18653" xr:uid="{2EEB33A8-204A-4454-8467-C509361FDD01}"/>
    <cellStyle name="Normal 2 3 4 5 3 2 2 2 2 4" xfId="32343" xr:uid="{EFC782B8-C86E-42F7-BAD0-4516AE1A1446}"/>
    <cellStyle name="Normal 2 3 4 5 3 2 2 2 2 5" xfId="47227" xr:uid="{67B093E9-93A2-40E7-9EBF-47FC826E9014}"/>
    <cellStyle name="Normal 2 3 4 5 3 2 2 2 3" xfId="22075" xr:uid="{D2FD93DF-6F1D-4B72-8896-C07A58BDCCDC}"/>
    <cellStyle name="Normal 2 3 4 5 3 2 2 2 3 2" xfId="35767" xr:uid="{70CA0D57-84A8-42E9-9A7B-3F29F159863B}"/>
    <cellStyle name="Normal 2 3 4 5 3 2 2 2 3 3" xfId="50651" xr:uid="{D767F952-9F77-4EF0-BE9C-FDF0CE80304D}"/>
    <cellStyle name="Normal 2 3 4 5 3 2 2 2 4" xfId="15231" xr:uid="{DB2D2AD6-5075-4971-A4A8-91F19C492A93}"/>
    <cellStyle name="Normal 2 3 4 5 3 2 2 2 5" xfId="28921" xr:uid="{2FBD6247-E787-4811-A2AE-EA7D21684A80}"/>
    <cellStyle name="Normal 2 3 4 5 3 2 2 2 6" xfId="43805" xr:uid="{51481616-4060-4D01-87BD-286098A757F5}"/>
    <cellStyle name="Normal 2 3 4 5 3 2 2 3" xfId="10095" xr:uid="{BB7DD7E0-22E0-45C2-AB2A-3871F776374C}"/>
    <cellStyle name="Normal 2 3 4 5 3 2 2 3 2" xfId="23785" xr:uid="{534D8719-B46A-47D7-A01A-0563149B3F27}"/>
    <cellStyle name="Normal 2 3 4 5 3 2 2 3 2 2" xfId="37477" xr:uid="{C97B3233-DED1-48A6-B738-E62686E0E179}"/>
    <cellStyle name="Normal 2 3 4 5 3 2 2 3 2 3" xfId="52361" xr:uid="{899D9D05-E2E4-44F5-9F15-0BD849921F24}"/>
    <cellStyle name="Normal 2 3 4 5 3 2 2 3 3" xfId="16941" xr:uid="{6395DA99-3403-47B0-833E-72C36D3D9D6F}"/>
    <cellStyle name="Normal 2 3 4 5 3 2 2 3 4" xfId="30631" xr:uid="{714FC7DD-B46A-438B-8955-0D580ECCDC20}"/>
    <cellStyle name="Normal 2 3 4 5 3 2 2 3 5" xfId="45515" xr:uid="{B2DCEFCF-82DD-4D05-BE82-99F89D505F37}"/>
    <cellStyle name="Normal 2 3 4 5 3 2 2 4" xfId="20363" xr:uid="{AD6BEEB8-472F-4B26-A5AD-9046378D3C48}"/>
    <cellStyle name="Normal 2 3 4 5 3 2 2 4 2" xfId="34055" xr:uid="{AE393452-260F-4929-BBD9-7AFCB85E6E1A}"/>
    <cellStyle name="Normal 2 3 4 5 3 2 2 4 3" xfId="48939" xr:uid="{2577E753-2133-467B-BA29-4A272132EF36}"/>
    <cellStyle name="Normal 2 3 4 5 3 2 2 5" xfId="13519" xr:uid="{511FE801-0AD6-4F54-8CD7-8B5334A867BF}"/>
    <cellStyle name="Normal 2 3 4 5 3 2 2 6" xfId="27209" xr:uid="{FB761730-B720-46FA-B112-12AD5CD48039}"/>
    <cellStyle name="Normal 2 3 4 5 3 2 2 7" xfId="42093" xr:uid="{689D1C1C-0F29-4A1F-9A11-A6B014A19EC4}"/>
    <cellStyle name="Normal 2 3 4 5 3 2 3" xfId="8384" xr:uid="{F5A5DEBD-CF7E-4D7C-B3AC-1ECB9A4549F4}"/>
    <cellStyle name="Normal 2 3 4 5 3 2 3 2" xfId="11806" xr:uid="{6DD95FC3-BBD2-4D40-921F-CD539EA483A2}"/>
    <cellStyle name="Normal 2 3 4 5 3 2 3 2 2" xfId="25496" xr:uid="{5573C1E8-0D0D-4C3C-8382-5D15C05FA09F}"/>
    <cellStyle name="Normal 2 3 4 5 3 2 3 2 2 2" xfId="39188" xr:uid="{61020AA6-68C8-4445-AB82-CC9EF45EEF33}"/>
    <cellStyle name="Normal 2 3 4 5 3 2 3 2 2 3" xfId="54072" xr:uid="{620AA34D-46C2-449B-B5A0-6925EE62B491}"/>
    <cellStyle name="Normal 2 3 4 5 3 2 3 2 3" xfId="18652" xr:uid="{66B80D93-0C9E-40D8-B3E9-5610A0CBE69D}"/>
    <cellStyle name="Normal 2 3 4 5 3 2 3 2 4" xfId="32342" xr:uid="{0CF5F74C-CBBD-43F9-A3C3-BAC6568C05DF}"/>
    <cellStyle name="Normal 2 3 4 5 3 2 3 2 5" xfId="47226" xr:uid="{6C936D51-FC05-4685-9291-34F1D25AB20D}"/>
    <cellStyle name="Normal 2 3 4 5 3 2 3 3" xfId="22074" xr:uid="{463964E1-C5EE-4381-B411-C5CF9CCF7CC9}"/>
    <cellStyle name="Normal 2 3 4 5 3 2 3 3 2" xfId="35766" xr:uid="{79B0DB26-4315-4FE9-BCF1-550A741B8A0C}"/>
    <cellStyle name="Normal 2 3 4 5 3 2 3 3 3" xfId="50650" xr:uid="{3572FF9E-F2D8-4200-8C1F-D0A998DD9669}"/>
    <cellStyle name="Normal 2 3 4 5 3 2 3 4" xfId="15230" xr:uid="{67418295-47E1-4E1F-9C74-A1C26402E2E2}"/>
    <cellStyle name="Normal 2 3 4 5 3 2 3 5" xfId="28920" xr:uid="{98EE5B6B-A8F5-4102-9F45-6B58A3593553}"/>
    <cellStyle name="Normal 2 3 4 5 3 2 3 6" xfId="43804" xr:uid="{A0D4BAB7-9879-4B26-8A4A-E42387D3AA88}"/>
    <cellStyle name="Normal 2 3 4 5 3 2 4" xfId="10094" xr:uid="{874CFEEC-20FF-4D2F-B8B5-D21192C8F75B}"/>
    <cellStyle name="Normal 2 3 4 5 3 2 4 2" xfId="23784" xr:uid="{AA766979-F96E-4485-B29F-2A39EEBBC8DC}"/>
    <cellStyle name="Normal 2 3 4 5 3 2 4 2 2" xfId="37476" xr:uid="{70F9A73E-2C40-4A6E-B7AC-C867FBEEB030}"/>
    <cellStyle name="Normal 2 3 4 5 3 2 4 2 3" xfId="52360" xr:uid="{D3F34147-4E0E-4956-9437-7C73C94EFF72}"/>
    <cellStyle name="Normal 2 3 4 5 3 2 4 3" xfId="16940" xr:uid="{619984FF-23B6-4789-816E-80806753B1CF}"/>
    <cellStyle name="Normal 2 3 4 5 3 2 4 4" xfId="30630" xr:uid="{9ADA2105-FCDF-406F-B2A4-CFEF84FC9A29}"/>
    <cellStyle name="Normal 2 3 4 5 3 2 4 5" xfId="45514" xr:uid="{53CDDB43-B07F-4075-B314-5FCD1FD576D3}"/>
    <cellStyle name="Normal 2 3 4 5 3 2 5" xfId="20362" xr:uid="{2DA8B53E-D7E2-42D1-A5C4-25C51862587E}"/>
    <cellStyle name="Normal 2 3 4 5 3 2 5 2" xfId="34054" xr:uid="{B1CE394E-4C3B-4C2F-B890-7EC1547C321A}"/>
    <cellStyle name="Normal 2 3 4 5 3 2 5 3" xfId="48938" xr:uid="{DFA3E644-8375-44BC-8EBF-7FA1120E54C7}"/>
    <cellStyle name="Normal 2 3 4 5 3 2 6" xfId="13518" xr:uid="{87ECB4A6-8098-4484-9C2C-16364BF1172B}"/>
    <cellStyle name="Normal 2 3 4 5 3 2 7" xfId="27208" xr:uid="{C5FF25AE-A2FE-4311-8F2F-2873379B7AFE}"/>
    <cellStyle name="Normal 2 3 4 5 3 2 8" xfId="42092" xr:uid="{325318E5-5789-4622-81A9-F2E87872284E}"/>
    <cellStyle name="Normal 2 3 4 5 3 3" xfId="6673" xr:uid="{02144CCA-481F-4DB9-886F-FD807B44B749}"/>
    <cellStyle name="Normal 2 3 4 5 3 3 2" xfId="8386" xr:uid="{892CF11A-0449-48BF-BE52-8F0260BC0336}"/>
    <cellStyle name="Normal 2 3 4 5 3 3 2 2" xfId="11808" xr:uid="{43124225-109C-43A8-8F24-3A56E8DEF655}"/>
    <cellStyle name="Normal 2 3 4 5 3 3 2 2 2" xfId="25498" xr:uid="{646AF7C6-305C-4D57-8A82-9DEC69570F1D}"/>
    <cellStyle name="Normal 2 3 4 5 3 3 2 2 2 2" xfId="39190" xr:uid="{D09F42D2-4ED2-4AE8-96B9-C22EADC889A8}"/>
    <cellStyle name="Normal 2 3 4 5 3 3 2 2 2 3" xfId="54074" xr:uid="{E9775F89-EB08-4972-A1A4-A65BB7AB4304}"/>
    <cellStyle name="Normal 2 3 4 5 3 3 2 2 3" xfId="18654" xr:uid="{70FCEB26-B859-4DF9-9E71-73D666138B2E}"/>
    <cellStyle name="Normal 2 3 4 5 3 3 2 2 4" xfId="32344" xr:uid="{3C9B5AF6-D202-4788-87BF-646AF8268EA9}"/>
    <cellStyle name="Normal 2 3 4 5 3 3 2 2 5" xfId="47228" xr:uid="{9F345749-D15B-4A19-82C7-05B8ED2B32A3}"/>
    <cellStyle name="Normal 2 3 4 5 3 3 2 3" xfId="22076" xr:uid="{E5C2991A-C0DC-4164-9052-22108C734596}"/>
    <cellStyle name="Normal 2 3 4 5 3 3 2 3 2" xfId="35768" xr:uid="{0EE4C4B8-FE59-4867-8EF3-0568EA467BBB}"/>
    <cellStyle name="Normal 2 3 4 5 3 3 2 3 3" xfId="50652" xr:uid="{F7AAF84F-AE98-44AF-9F8B-E1094CDCFB52}"/>
    <cellStyle name="Normal 2 3 4 5 3 3 2 4" xfId="15232" xr:uid="{7BF187C8-AB84-42B1-90C9-DFEEA2E19EE2}"/>
    <cellStyle name="Normal 2 3 4 5 3 3 2 5" xfId="28922" xr:uid="{D12AF300-50B0-4B72-B469-0A126DE79F09}"/>
    <cellStyle name="Normal 2 3 4 5 3 3 2 6" xfId="43806" xr:uid="{B16FF9ED-45DE-43D0-8407-5AA21E13F368}"/>
    <cellStyle name="Normal 2 3 4 5 3 3 3" xfId="10096" xr:uid="{A492DE63-1BA5-428F-AC26-99F5637CC045}"/>
    <cellStyle name="Normal 2 3 4 5 3 3 3 2" xfId="23786" xr:uid="{EC3E4B65-A3AE-4230-8047-B049F7C92DA4}"/>
    <cellStyle name="Normal 2 3 4 5 3 3 3 2 2" xfId="37478" xr:uid="{93AA8F7F-4F12-41D8-8B43-4816FFEB6290}"/>
    <cellStyle name="Normal 2 3 4 5 3 3 3 2 3" xfId="52362" xr:uid="{FA28BEC9-C7C9-495B-AE3E-BA07BE8424BB}"/>
    <cellStyle name="Normal 2 3 4 5 3 3 3 3" xfId="16942" xr:uid="{83842933-213D-4799-A46B-D25BC0480448}"/>
    <cellStyle name="Normal 2 3 4 5 3 3 3 4" xfId="30632" xr:uid="{AD1BE491-999B-4CC8-B6DD-6C798F69C612}"/>
    <cellStyle name="Normal 2 3 4 5 3 3 3 5" xfId="45516" xr:uid="{C7784CF2-2EA8-4FF1-A39C-96A668E33123}"/>
    <cellStyle name="Normal 2 3 4 5 3 3 4" xfId="20364" xr:uid="{DC9CF642-A4A1-4BE8-8CD4-C2A05C3578E5}"/>
    <cellStyle name="Normal 2 3 4 5 3 3 4 2" xfId="34056" xr:uid="{BA199E8F-25F9-4E6E-8C27-3B7E0F2A89B1}"/>
    <cellStyle name="Normal 2 3 4 5 3 3 4 3" xfId="48940" xr:uid="{3C621507-4083-4011-9072-8FD55C95B8BC}"/>
    <cellStyle name="Normal 2 3 4 5 3 3 5" xfId="13520" xr:uid="{41FF2B46-86D6-4253-BBD5-E71596FD9562}"/>
    <cellStyle name="Normal 2 3 4 5 3 3 6" xfId="27210" xr:uid="{6D091E44-E13B-4CB0-A1ED-93CC0DE012C2}"/>
    <cellStyle name="Normal 2 3 4 5 3 3 7" xfId="42094" xr:uid="{827FCBB5-0A80-4FB3-9B72-1EC9CC4432D6}"/>
    <cellStyle name="Normal 2 3 4 5 3 4" xfId="6674" xr:uid="{01013B1C-E8B4-4046-8F24-D79A80A5677E}"/>
    <cellStyle name="Normal 2 3 4 5 3 4 2" xfId="8387" xr:uid="{045B7AEE-9FFF-4834-88EA-F9B9D0537C96}"/>
    <cellStyle name="Normal 2 3 4 5 3 4 2 2" xfId="11809" xr:uid="{C20C6E63-9B68-4D6A-8097-2AEEE84F970C}"/>
    <cellStyle name="Normal 2 3 4 5 3 4 2 2 2" xfId="25499" xr:uid="{DC83159F-5809-40E5-A75C-2298E302BBF5}"/>
    <cellStyle name="Normal 2 3 4 5 3 4 2 2 2 2" xfId="39191" xr:uid="{C99A5AF4-36A7-4425-A1C6-4DAB274806F4}"/>
    <cellStyle name="Normal 2 3 4 5 3 4 2 2 2 3" xfId="54075" xr:uid="{E3F9C632-F971-41A0-B3A0-2C0E6AC2E837}"/>
    <cellStyle name="Normal 2 3 4 5 3 4 2 2 3" xfId="18655" xr:uid="{276EB7CE-8218-4575-B00F-1EBBC827829E}"/>
    <cellStyle name="Normal 2 3 4 5 3 4 2 2 4" xfId="32345" xr:uid="{F74FE327-DAFA-4513-AEBF-2A2EC209C0CC}"/>
    <cellStyle name="Normal 2 3 4 5 3 4 2 2 5" xfId="47229" xr:uid="{2940F40F-6E7D-43A6-B316-BD8FB9CFE04A}"/>
    <cellStyle name="Normal 2 3 4 5 3 4 2 3" xfId="22077" xr:uid="{EC28A545-DCD3-409D-9A31-D984ECE5DDB2}"/>
    <cellStyle name="Normal 2 3 4 5 3 4 2 3 2" xfId="35769" xr:uid="{1BF177CF-E238-4BB2-B37C-CCBFFED2C5A6}"/>
    <cellStyle name="Normal 2 3 4 5 3 4 2 3 3" xfId="50653" xr:uid="{2609C5F9-8870-411F-B7AA-739B45326618}"/>
    <cellStyle name="Normal 2 3 4 5 3 4 2 4" xfId="15233" xr:uid="{88EC4AF5-A119-4AF4-BFD8-1402E65B0364}"/>
    <cellStyle name="Normal 2 3 4 5 3 4 2 5" xfId="28923" xr:uid="{8658C9F5-0665-4896-862E-30D1CFAF48DB}"/>
    <cellStyle name="Normal 2 3 4 5 3 4 2 6" xfId="43807" xr:uid="{021F511C-8015-4633-94DE-CA9827B15414}"/>
    <cellStyle name="Normal 2 3 4 5 3 4 3" xfId="10097" xr:uid="{A031C9A8-A80F-4245-84E6-195E61A154AA}"/>
    <cellStyle name="Normal 2 3 4 5 3 4 3 2" xfId="23787" xr:uid="{964123DA-7AE1-4CA0-9D4E-3497ED11A6A2}"/>
    <cellStyle name="Normal 2 3 4 5 3 4 3 2 2" xfId="37479" xr:uid="{B04105C1-84C8-4636-BBEF-54BC2F5E9CBE}"/>
    <cellStyle name="Normal 2 3 4 5 3 4 3 2 3" xfId="52363" xr:uid="{43B3AFD8-DE3F-492A-AF15-33A7E56A1465}"/>
    <cellStyle name="Normal 2 3 4 5 3 4 3 3" xfId="16943" xr:uid="{1C38E1A2-A655-4AB5-994F-C704BBBE12B8}"/>
    <cellStyle name="Normal 2 3 4 5 3 4 3 4" xfId="30633" xr:uid="{A10259D2-721E-4CC0-83D5-89BD5168BE79}"/>
    <cellStyle name="Normal 2 3 4 5 3 4 3 5" xfId="45517" xr:uid="{7DA7BF83-48CF-47DB-825A-D0E3CD87BBA9}"/>
    <cellStyle name="Normal 2 3 4 5 3 4 4" xfId="20365" xr:uid="{54A68602-2FC1-4537-8B52-DD8BEBFBBC15}"/>
    <cellStyle name="Normal 2 3 4 5 3 4 4 2" xfId="34057" xr:uid="{4B0BD1F1-F35E-4B06-9342-48FF5B96A65B}"/>
    <cellStyle name="Normal 2 3 4 5 3 4 4 3" xfId="48941" xr:uid="{BF68D7C0-3702-4163-B8DE-897BC7A20682}"/>
    <cellStyle name="Normal 2 3 4 5 3 4 5" xfId="13521" xr:uid="{43A00874-F250-4717-9D9C-F1E535BCF682}"/>
    <cellStyle name="Normal 2 3 4 5 3 4 6" xfId="27211" xr:uid="{C1A4401D-B914-41DF-A0EF-D75C4254C12C}"/>
    <cellStyle name="Normal 2 3 4 5 3 4 7" xfId="42095" xr:uid="{A1D45224-A458-4577-BC1F-41A93D35EAED}"/>
    <cellStyle name="Normal 2 3 4 5 3 5" xfId="8383" xr:uid="{E645C676-989C-43E2-9709-A26B6AD9DAAE}"/>
    <cellStyle name="Normal 2 3 4 5 3 5 2" xfId="11805" xr:uid="{7828910C-FC3D-4FC3-B4BE-4D3993AD1FCE}"/>
    <cellStyle name="Normal 2 3 4 5 3 5 2 2" xfId="25495" xr:uid="{6507DDA4-C970-4401-A805-07F1DEBEABB1}"/>
    <cellStyle name="Normal 2 3 4 5 3 5 2 2 2" xfId="39187" xr:uid="{932EB34C-30EC-42AE-B3B6-23E505D432C6}"/>
    <cellStyle name="Normal 2 3 4 5 3 5 2 2 3" xfId="54071" xr:uid="{AE457F25-C694-433B-9C72-9DE1DE281AF1}"/>
    <cellStyle name="Normal 2 3 4 5 3 5 2 3" xfId="18651" xr:uid="{CE2003E0-E6F7-40DD-8E04-B5D59E33A4AA}"/>
    <cellStyle name="Normal 2 3 4 5 3 5 2 4" xfId="32341" xr:uid="{396B9D44-5181-4249-AA45-3D27E2F45D77}"/>
    <cellStyle name="Normal 2 3 4 5 3 5 2 5" xfId="47225" xr:uid="{56A08577-479E-4AC5-82B2-F8A00B7E8A68}"/>
    <cellStyle name="Normal 2 3 4 5 3 5 3" xfId="22073" xr:uid="{FAFCB758-03CA-490A-AB45-30C7E2389CB1}"/>
    <cellStyle name="Normal 2 3 4 5 3 5 3 2" xfId="35765" xr:uid="{5FEFAC87-4244-4026-8B2E-A8D99B6841B9}"/>
    <cellStyle name="Normal 2 3 4 5 3 5 3 3" xfId="50649" xr:uid="{FEF80061-0DC2-41F6-8DAF-5683F2F62BB5}"/>
    <cellStyle name="Normal 2 3 4 5 3 5 4" xfId="15229" xr:uid="{449FEA4D-40CE-4E57-85CD-9A674FBC46FE}"/>
    <cellStyle name="Normal 2 3 4 5 3 5 5" xfId="28919" xr:uid="{D07C647E-9E11-4C52-B08E-8AFB82F3669B}"/>
    <cellStyle name="Normal 2 3 4 5 3 5 6" xfId="43803" xr:uid="{7A8D3612-CA8B-4BE4-8155-D36D8D55D3AC}"/>
    <cellStyle name="Normal 2 3 4 5 3 6" xfId="10093" xr:uid="{6000AE97-C71E-4C89-B926-0C2E29DCCEED}"/>
    <cellStyle name="Normal 2 3 4 5 3 6 2" xfId="23783" xr:uid="{98126B28-E8EA-4EE5-B4A2-7EC492B51672}"/>
    <cellStyle name="Normal 2 3 4 5 3 6 2 2" xfId="37475" xr:uid="{173000A4-7793-4A33-B839-DF151435C9BB}"/>
    <cellStyle name="Normal 2 3 4 5 3 6 2 3" xfId="52359" xr:uid="{27CCB7E5-E75D-4D5A-A1CD-F297D0557759}"/>
    <cellStyle name="Normal 2 3 4 5 3 6 3" xfId="16939" xr:uid="{E661816A-9A72-4AAA-9990-78DB5A220930}"/>
    <cellStyle name="Normal 2 3 4 5 3 6 4" xfId="30629" xr:uid="{786232A7-7256-4FE4-AD90-D593BFBE9370}"/>
    <cellStyle name="Normal 2 3 4 5 3 6 5" xfId="45513" xr:uid="{8A248AE3-1AE7-4E4B-A400-B12EFF3E875C}"/>
    <cellStyle name="Normal 2 3 4 5 3 7" xfId="20361" xr:uid="{B7AB85B4-1DE0-4410-A0DD-8188C3FB2127}"/>
    <cellStyle name="Normal 2 3 4 5 3 7 2" xfId="34053" xr:uid="{0EA0EDF0-C886-49F5-A7E2-213DE37E8320}"/>
    <cellStyle name="Normal 2 3 4 5 3 7 3" xfId="48937" xr:uid="{D7B31117-6460-43DB-BE37-CAF6C8CFBE10}"/>
    <cellStyle name="Normal 2 3 4 5 3 8" xfId="13517" xr:uid="{75C95432-544A-4B0A-822F-43F137B05E7B}"/>
    <cellStyle name="Normal 2 3 4 5 3 9" xfId="27207" xr:uid="{6513069C-7D97-4DA0-9ABB-67BE6F0A9DB5}"/>
    <cellStyle name="Normal 2 3 4 5 4" xfId="6675" xr:uid="{55E96E42-4B90-4DF5-B46B-9F2166E22852}"/>
    <cellStyle name="Normal 2 3 4 5 4 2" xfId="6676" xr:uid="{1002FC7A-7214-49AD-B4A2-35BF1AFB8AAD}"/>
    <cellStyle name="Normal 2 3 4 5 4 2 2" xfId="8389" xr:uid="{0EBAFB0A-EA06-41D1-8FF1-6F35DC57F62F}"/>
    <cellStyle name="Normal 2 3 4 5 4 2 2 2" xfId="11811" xr:uid="{F2C455CE-2EDB-4D27-88E6-CF917C363825}"/>
    <cellStyle name="Normal 2 3 4 5 4 2 2 2 2" xfId="25501" xr:uid="{40E4B115-96B0-4E3F-93BD-740AD8209831}"/>
    <cellStyle name="Normal 2 3 4 5 4 2 2 2 2 2" xfId="39193" xr:uid="{053E3340-2101-4470-A009-F1157730B39A}"/>
    <cellStyle name="Normal 2 3 4 5 4 2 2 2 2 3" xfId="54077" xr:uid="{477EECBD-2A65-486A-B756-16CA903A1421}"/>
    <cellStyle name="Normal 2 3 4 5 4 2 2 2 3" xfId="18657" xr:uid="{E2D5E2FA-7C2C-46A9-9B2B-1FCDE1C1E238}"/>
    <cellStyle name="Normal 2 3 4 5 4 2 2 2 4" xfId="32347" xr:uid="{6B66DE43-F3BE-4173-8890-64C38E4BB1C7}"/>
    <cellStyle name="Normal 2 3 4 5 4 2 2 2 5" xfId="47231" xr:uid="{4E40FCB0-B4F5-4A08-9C86-A21FD9BAA9B9}"/>
    <cellStyle name="Normal 2 3 4 5 4 2 2 3" xfId="22079" xr:uid="{8E030953-3038-4F5C-93E6-434E4D1CC1BE}"/>
    <cellStyle name="Normal 2 3 4 5 4 2 2 3 2" xfId="35771" xr:uid="{6D58C8AC-31AB-4CEC-9003-E8CD1A37CAFB}"/>
    <cellStyle name="Normal 2 3 4 5 4 2 2 3 3" xfId="50655" xr:uid="{F603FEB8-008D-4319-8F17-5D18BE4F3E67}"/>
    <cellStyle name="Normal 2 3 4 5 4 2 2 4" xfId="15235" xr:uid="{F4B0AE32-0914-4249-8EFC-484C3AF77C4D}"/>
    <cellStyle name="Normal 2 3 4 5 4 2 2 5" xfId="28925" xr:uid="{2EEB6E4D-4E2A-485B-976F-FB1A6C8D6B66}"/>
    <cellStyle name="Normal 2 3 4 5 4 2 2 6" xfId="43809" xr:uid="{0849A6FD-EB3F-4D9C-A0AA-FBF8DDB9E64B}"/>
    <cellStyle name="Normal 2 3 4 5 4 2 3" xfId="10099" xr:uid="{4DDE6172-900C-422E-AD40-59C48015978F}"/>
    <cellStyle name="Normal 2 3 4 5 4 2 3 2" xfId="23789" xr:uid="{DFF959EB-A11A-477A-A01B-D9CEA2C9F8E9}"/>
    <cellStyle name="Normal 2 3 4 5 4 2 3 2 2" xfId="37481" xr:uid="{A1974E6D-6AB0-445E-807F-BA0DA1C3DE77}"/>
    <cellStyle name="Normal 2 3 4 5 4 2 3 2 3" xfId="52365" xr:uid="{6F6A3D4A-F69E-47FD-BAC5-56D44889D8BA}"/>
    <cellStyle name="Normal 2 3 4 5 4 2 3 3" xfId="16945" xr:uid="{77922327-D524-467E-AB7A-444C7E45BDA5}"/>
    <cellStyle name="Normal 2 3 4 5 4 2 3 4" xfId="30635" xr:uid="{B5AF7605-7B9F-4C02-9109-DB27D4DBCCDC}"/>
    <cellStyle name="Normal 2 3 4 5 4 2 3 5" xfId="45519" xr:uid="{AAB5089B-F999-48B9-99D7-9C2E8C10F31E}"/>
    <cellStyle name="Normal 2 3 4 5 4 2 4" xfId="20367" xr:uid="{0D92284B-7E1E-4DC2-914E-61F1B5285DFA}"/>
    <cellStyle name="Normal 2 3 4 5 4 2 4 2" xfId="34059" xr:uid="{7588736D-7741-4EA3-AF5F-CD82BB294FBD}"/>
    <cellStyle name="Normal 2 3 4 5 4 2 4 3" xfId="48943" xr:uid="{A9D29D13-8282-4110-BD99-606215B9E8BF}"/>
    <cellStyle name="Normal 2 3 4 5 4 2 5" xfId="13523" xr:uid="{AAFC2BA2-47BE-4F7D-88E4-128B7410BA5A}"/>
    <cellStyle name="Normal 2 3 4 5 4 2 6" xfId="27213" xr:uid="{5C1D1F5A-10B0-4D6C-A274-3837CBD9F0F3}"/>
    <cellStyle name="Normal 2 3 4 5 4 2 7" xfId="42097" xr:uid="{DB5BF501-6745-4C95-BA59-FD39948240F4}"/>
    <cellStyle name="Normal 2 3 4 5 4 3" xfId="8388" xr:uid="{67633C36-14D6-48EA-AD97-1AE95208F0DF}"/>
    <cellStyle name="Normal 2 3 4 5 4 3 2" xfId="11810" xr:uid="{2FC21047-7102-486A-9483-BB70235B9D04}"/>
    <cellStyle name="Normal 2 3 4 5 4 3 2 2" xfId="25500" xr:uid="{95B0DA4E-3087-45CD-90FD-CC1ABC56FB6C}"/>
    <cellStyle name="Normal 2 3 4 5 4 3 2 2 2" xfId="39192" xr:uid="{528F3A38-53B4-4825-93BC-5EE06323A14C}"/>
    <cellStyle name="Normal 2 3 4 5 4 3 2 2 3" xfId="54076" xr:uid="{DA816A48-0C58-4A6F-BB40-5CC3FD1A070F}"/>
    <cellStyle name="Normal 2 3 4 5 4 3 2 3" xfId="18656" xr:uid="{51B007A0-5FB4-4FD1-8F04-BCD9918A0CE4}"/>
    <cellStyle name="Normal 2 3 4 5 4 3 2 4" xfId="32346" xr:uid="{CCEE94B1-EDFF-4DFA-9948-BBD3EA616207}"/>
    <cellStyle name="Normal 2 3 4 5 4 3 2 5" xfId="47230" xr:uid="{D0800A9D-9A45-4D2D-A8E5-C5B9D50AB4B8}"/>
    <cellStyle name="Normal 2 3 4 5 4 3 3" xfId="22078" xr:uid="{8FC4E9D6-701E-416C-866A-7A07E0C9816F}"/>
    <cellStyle name="Normal 2 3 4 5 4 3 3 2" xfId="35770" xr:uid="{CF602A3C-2E25-4828-9A80-66CDED778986}"/>
    <cellStyle name="Normal 2 3 4 5 4 3 3 3" xfId="50654" xr:uid="{93DF11C4-FF26-44B3-B760-2E5C92EB72BD}"/>
    <cellStyle name="Normal 2 3 4 5 4 3 4" xfId="15234" xr:uid="{884B521C-2F4C-4AC5-8D39-0C082D2880AA}"/>
    <cellStyle name="Normal 2 3 4 5 4 3 5" xfId="28924" xr:uid="{499C5990-9F90-4FAC-9C76-58783EDA9F49}"/>
    <cellStyle name="Normal 2 3 4 5 4 3 6" xfId="43808" xr:uid="{F092B6E7-5DDA-46FD-8824-1785B498400D}"/>
    <cellStyle name="Normal 2 3 4 5 4 4" xfId="10098" xr:uid="{7AAAC935-1D44-4202-ACB9-6BE37E22FD95}"/>
    <cellStyle name="Normal 2 3 4 5 4 4 2" xfId="23788" xr:uid="{A36C5086-05D0-4679-8680-1B501B150F70}"/>
    <cellStyle name="Normal 2 3 4 5 4 4 2 2" xfId="37480" xr:uid="{C9EE08DD-B643-4E7E-B651-0C5BDCFBE6C7}"/>
    <cellStyle name="Normal 2 3 4 5 4 4 2 3" xfId="52364" xr:uid="{15D3BFEF-E1A5-4AB9-9A82-4CEC9FD33699}"/>
    <cellStyle name="Normal 2 3 4 5 4 4 3" xfId="16944" xr:uid="{FE29C44E-C20E-49E0-9C1C-E0BBD7E1B8F5}"/>
    <cellStyle name="Normal 2 3 4 5 4 4 4" xfId="30634" xr:uid="{D4BB3D5E-A980-4649-A7C3-95B7C5B1CB17}"/>
    <cellStyle name="Normal 2 3 4 5 4 4 5" xfId="45518" xr:uid="{E94EB01E-EBC3-4844-9F79-073F0421CFB6}"/>
    <cellStyle name="Normal 2 3 4 5 4 5" xfId="20366" xr:uid="{6D246102-7FB2-4542-B450-818B3510046C}"/>
    <cellStyle name="Normal 2 3 4 5 4 5 2" xfId="34058" xr:uid="{59384CFC-7295-48EE-9495-0D2CE0DDF30B}"/>
    <cellStyle name="Normal 2 3 4 5 4 5 3" xfId="48942" xr:uid="{F84153CD-720B-4580-B656-D2A205791F8B}"/>
    <cellStyle name="Normal 2 3 4 5 4 6" xfId="13522" xr:uid="{7471A162-6DFB-4D9B-A26E-33F6FF8DB82B}"/>
    <cellStyle name="Normal 2 3 4 5 4 7" xfId="27212" xr:uid="{51632CDF-AE5F-417E-A21B-79C375645C09}"/>
    <cellStyle name="Normal 2 3 4 5 4 8" xfId="42096" xr:uid="{377C25E5-2453-4F10-999F-76941382DC12}"/>
    <cellStyle name="Normal 2 3 4 5 5" xfId="6677" xr:uid="{3F068018-2BB8-4752-AFF0-2E9A704A2543}"/>
    <cellStyle name="Normal 2 3 4 5 5 2" xfId="8390" xr:uid="{E26D7990-8F38-4F6C-8FC7-4C9E044A54D0}"/>
    <cellStyle name="Normal 2 3 4 5 5 2 2" xfId="11812" xr:uid="{78F42BD0-D5EB-47BD-85BC-ED1DFFC16E10}"/>
    <cellStyle name="Normal 2 3 4 5 5 2 2 2" xfId="25502" xr:uid="{7A97775D-5C0B-413A-9E41-32EE86660F35}"/>
    <cellStyle name="Normal 2 3 4 5 5 2 2 2 2" xfId="39194" xr:uid="{C8577EE7-3D4B-4242-8233-3BBFB339E0A8}"/>
    <cellStyle name="Normal 2 3 4 5 5 2 2 2 3" xfId="54078" xr:uid="{3F34E844-C05F-42D4-A92C-C2D0E3313FFB}"/>
    <cellStyle name="Normal 2 3 4 5 5 2 2 3" xfId="18658" xr:uid="{C3E3488D-1448-414C-A13C-45653A9ACB9A}"/>
    <cellStyle name="Normal 2 3 4 5 5 2 2 4" xfId="32348" xr:uid="{EBAB34F0-4EB9-41E0-9328-1D2E3D3F9CAF}"/>
    <cellStyle name="Normal 2 3 4 5 5 2 2 5" xfId="47232" xr:uid="{141994E8-005C-4434-BEBC-B898AB08084C}"/>
    <cellStyle name="Normal 2 3 4 5 5 2 3" xfId="22080" xr:uid="{16A4EB13-B8A3-4FA1-9AE5-162FA064E251}"/>
    <cellStyle name="Normal 2 3 4 5 5 2 3 2" xfId="35772" xr:uid="{6DD459FF-1955-484D-976C-D95A421206EC}"/>
    <cellStyle name="Normal 2 3 4 5 5 2 3 3" xfId="50656" xr:uid="{3FA67BA7-4D52-4759-95E0-C2B8ECC189B8}"/>
    <cellStyle name="Normal 2 3 4 5 5 2 4" xfId="15236" xr:uid="{DD1EE380-AC7B-4272-913A-2C696DA8EFC9}"/>
    <cellStyle name="Normal 2 3 4 5 5 2 5" xfId="28926" xr:uid="{E9BF3BA4-C047-4115-A20A-D786482088FD}"/>
    <cellStyle name="Normal 2 3 4 5 5 2 6" xfId="43810" xr:uid="{A52FC02E-6F86-48C9-8D7A-0EB1145FEF67}"/>
    <cellStyle name="Normal 2 3 4 5 5 3" xfId="10100" xr:uid="{64960F09-605B-4C64-8FE4-871BF598CA5B}"/>
    <cellStyle name="Normal 2 3 4 5 5 3 2" xfId="23790" xr:uid="{CAF912C8-FF69-4F69-9E91-902550935CD8}"/>
    <cellStyle name="Normal 2 3 4 5 5 3 2 2" xfId="37482" xr:uid="{E605E9CA-33AB-4101-8B6E-E4E47DBDFE29}"/>
    <cellStyle name="Normal 2 3 4 5 5 3 2 3" xfId="52366" xr:uid="{91F4F1EF-CE1A-4B80-9C38-B748C84205F3}"/>
    <cellStyle name="Normal 2 3 4 5 5 3 3" xfId="16946" xr:uid="{72D2C237-4219-4DAF-BC3A-870BBCE4B2B0}"/>
    <cellStyle name="Normal 2 3 4 5 5 3 4" xfId="30636" xr:uid="{6ED9C790-4B50-4DE1-9D37-32CE3CC8340E}"/>
    <cellStyle name="Normal 2 3 4 5 5 3 5" xfId="45520" xr:uid="{84ED66AF-42E5-42EF-96CD-CD32F844AD55}"/>
    <cellStyle name="Normal 2 3 4 5 5 4" xfId="20368" xr:uid="{E3056DA4-0D8F-4D3A-AE4E-1400D31AA3E1}"/>
    <cellStyle name="Normal 2 3 4 5 5 4 2" xfId="34060" xr:uid="{697A920E-50AA-4553-BC2B-6553815FF0C8}"/>
    <cellStyle name="Normal 2 3 4 5 5 4 3" xfId="48944" xr:uid="{999DDA42-A4F0-44ED-90A6-5D1A5A9AF56B}"/>
    <cellStyle name="Normal 2 3 4 5 5 5" xfId="13524" xr:uid="{9F69FE5C-5492-4CF2-868E-0C75526E7660}"/>
    <cellStyle name="Normal 2 3 4 5 5 6" xfId="27214" xr:uid="{EBC8E886-54D4-46D9-A97A-5116926B3126}"/>
    <cellStyle name="Normal 2 3 4 5 5 7" xfId="42098" xr:uid="{77B68127-E207-4CAC-9BF0-E018844AA843}"/>
    <cellStyle name="Normal 2 3 4 5 6" xfId="6678" xr:uid="{85A9C03E-3CF0-4D41-BDCD-AC3EF8BC3560}"/>
    <cellStyle name="Normal 2 3 4 5 6 2" xfId="8391" xr:uid="{E0735E78-AC74-4A8E-9FEB-9A215B76BCD9}"/>
    <cellStyle name="Normal 2 3 4 5 6 2 2" xfId="11813" xr:uid="{462AD6D6-A4FD-4D31-B0F2-53AE7EB903FD}"/>
    <cellStyle name="Normal 2 3 4 5 6 2 2 2" xfId="25503" xr:uid="{109042A8-B7AD-44C6-B972-78CA73E48E26}"/>
    <cellStyle name="Normal 2 3 4 5 6 2 2 2 2" xfId="39195" xr:uid="{F7AEB765-F071-471A-A058-3881B9A2DC21}"/>
    <cellStyle name="Normal 2 3 4 5 6 2 2 2 3" xfId="54079" xr:uid="{04D8953D-E0BC-41D8-A09A-092766552EF5}"/>
    <cellStyle name="Normal 2 3 4 5 6 2 2 3" xfId="18659" xr:uid="{6B207567-DD58-41B4-8A3F-13A5E45D1672}"/>
    <cellStyle name="Normal 2 3 4 5 6 2 2 4" xfId="32349" xr:uid="{8D5122BB-61AD-4938-89A2-D5B013FF153B}"/>
    <cellStyle name="Normal 2 3 4 5 6 2 2 5" xfId="47233" xr:uid="{84D85EC1-53A3-4B93-87A4-C56FB599E451}"/>
    <cellStyle name="Normal 2 3 4 5 6 2 3" xfId="22081" xr:uid="{3CA32982-FB88-418B-92DE-EF8810024228}"/>
    <cellStyle name="Normal 2 3 4 5 6 2 3 2" xfId="35773" xr:uid="{BF2C9A70-4BB0-48FF-96D2-77B5F2242423}"/>
    <cellStyle name="Normal 2 3 4 5 6 2 3 3" xfId="50657" xr:uid="{E3A3D82D-9423-457C-819A-D2C7CFE690FD}"/>
    <cellStyle name="Normal 2 3 4 5 6 2 4" xfId="15237" xr:uid="{F447981F-9C55-4CF6-BF1F-B572F72E088D}"/>
    <cellStyle name="Normal 2 3 4 5 6 2 5" xfId="28927" xr:uid="{78F1B6FD-C1C7-42A6-A144-47CD0D4CF40D}"/>
    <cellStyle name="Normal 2 3 4 5 6 2 6" xfId="43811" xr:uid="{718C7D2C-5DA5-408A-8335-9D884703037D}"/>
    <cellStyle name="Normal 2 3 4 5 6 3" xfId="10101" xr:uid="{9193935A-BCE2-43CD-8A08-26FF314F8A92}"/>
    <cellStyle name="Normal 2 3 4 5 6 3 2" xfId="23791" xr:uid="{F513C4F2-F86A-44C7-BE7C-F2DE6E2E89EC}"/>
    <cellStyle name="Normal 2 3 4 5 6 3 2 2" xfId="37483" xr:uid="{08B9375A-A6E4-4EFC-9AB8-28BECA7E7FAA}"/>
    <cellStyle name="Normal 2 3 4 5 6 3 2 3" xfId="52367" xr:uid="{A71B687F-1792-4717-A482-3CBB3BA30BFA}"/>
    <cellStyle name="Normal 2 3 4 5 6 3 3" xfId="16947" xr:uid="{0A771992-0BF5-47F7-B4A5-31D0C91E656C}"/>
    <cellStyle name="Normal 2 3 4 5 6 3 4" xfId="30637" xr:uid="{8B79CF18-BDA7-490C-A704-D2B9886F0CB6}"/>
    <cellStyle name="Normal 2 3 4 5 6 3 5" xfId="45521" xr:uid="{3CDB1B85-11F1-402E-B089-B79E2B2A4956}"/>
    <cellStyle name="Normal 2 3 4 5 6 4" xfId="20369" xr:uid="{E920BE3A-5EA9-4A35-B00B-2D1713797B19}"/>
    <cellStyle name="Normal 2 3 4 5 6 4 2" xfId="34061" xr:uid="{7DCB64AF-4D62-41D7-9E5E-ED5519D1EF53}"/>
    <cellStyle name="Normal 2 3 4 5 6 4 3" xfId="48945" xr:uid="{1A69157A-8666-49AF-964C-B55C39FC0D62}"/>
    <cellStyle name="Normal 2 3 4 5 6 5" xfId="13525" xr:uid="{051724F2-7CF2-4F2F-9FE5-2C7F1C7423F4}"/>
    <cellStyle name="Normal 2 3 4 5 6 6" xfId="27215" xr:uid="{31E8E497-AA7F-40DA-94F5-AEDBD720BA25}"/>
    <cellStyle name="Normal 2 3 4 5 6 7" xfId="42099" xr:uid="{1FCE798E-CB89-4164-A817-DC9317C1D86E}"/>
    <cellStyle name="Normal 2 3 4 5 7" xfId="8377" xr:uid="{F6AAD22B-0CDA-4BD1-946D-999C44BD3810}"/>
    <cellStyle name="Normal 2 3 4 5 7 2" xfId="11799" xr:uid="{284EA8DF-CD76-4ADB-83DA-A3739353293C}"/>
    <cellStyle name="Normal 2 3 4 5 7 2 2" xfId="25489" xr:uid="{B5C922F7-E93E-4992-BE31-79300475733F}"/>
    <cellStyle name="Normal 2 3 4 5 7 2 2 2" xfId="39181" xr:uid="{03452DAB-56C2-4713-AC9E-C1B27E714683}"/>
    <cellStyle name="Normal 2 3 4 5 7 2 2 3" xfId="54065" xr:uid="{444AD41B-6712-4765-AE66-BDAD95511F99}"/>
    <cellStyle name="Normal 2 3 4 5 7 2 3" xfId="18645" xr:uid="{8F1FAA2A-CA7D-4885-8413-3003036B8B42}"/>
    <cellStyle name="Normal 2 3 4 5 7 2 4" xfId="32335" xr:uid="{5553DF5D-3F5F-4515-9D95-058D26256D29}"/>
    <cellStyle name="Normal 2 3 4 5 7 2 5" xfId="47219" xr:uid="{63BB35D0-F3FB-4CE0-8199-47B6CEA0D1FC}"/>
    <cellStyle name="Normal 2 3 4 5 7 3" xfId="22067" xr:uid="{844DDAAD-9D20-43E6-AD32-88FCDC73A976}"/>
    <cellStyle name="Normal 2 3 4 5 7 3 2" xfId="35759" xr:uid="{9861C157-8136-490F-A27D-FA14F939AE47}"/>
    <cellStyle name="Normal 2 3 4 5 7 3 3" xfId="50643" xr:uid="{F89DA8F8-F045-4302-A232-3BF17C47F26E}"/>
    <cellStyle name="Normal 2 3 4 5 7 4" xfId="15223" xr:uid="{2ECAA319-29B4-40B8-824E-941BCC4ABB8E}"/>
    <cellStyle name="Normal 2 3 4 5 7 5" xfId="28913" xr:uid="{1BE316C0-B820-42E1-B5C1-99DFAD66AB90}"/>
    <cellStyle name="Normal 2 3 4 5 7 6" xfId="43797" xr:uid="{DF23155C-5B6B-4062-BB2A-FC14B241943F}"/>
    <cellStyle name="Normal 2 3 4 5 8" xfId="10087" xr:uid="{9E612291-C77D-4BFC-9C16-99830C9848F6}"/>
    <cellStyle name="Normal 2 3 4 5 8 2" xfId="23777" xr:uid="{B6971EE1-98BE-46B4-B34B-7B45BB41B72B}"/>
    <cellStyle name="Normal 2 3 4 5 8 2 2" xfId="37469" xr:uid="{069618C6-3828-4FBE-B0E8-EAFB0FC81322}"/>
    <cellStyle name="Normal 2 3 4 5 8 2 3" xfId="52353" xr:uid="{2E7D06D6-D56E-4F83-BBCF-D69E66D2F164}"/>
    <cellStyle name="Normal 2 3 4 5 8 3" xfId="16933" xr:uid="{43E1FB6E-1242-4D0C-A8D9-A89EA3DDCAAF}"/>
    <cellStyle name="Normal 2 3 4 5 8 4" xfId="30623" xr:uid="{858AF240-439A-42AB-9047-3F7336FE00BF}"/>
    <cellStyle name="Normal 2 3 4 5 8 5" xfId="45507" xr:uid="{5F372F36-EB51-4A8A-B202-C08957671FE6}"/>
    <cellStyle name="Normal 2 3 4 5 9" xfId="20355" xr:uid="{7FCFBEF1-09D5-41C3-910C-8A474984E68F}"/>
    <cellStyle name="Normal 2 3 4 5 9 2" xfId="34047" xr:uid="{FF0C3370-C30C-4AC7-AC17-5952E8FA5802}"/>
    <cellStyle name="Normal 2 3 4 5 9 3" xfId="48931" xr:uid="{DFC8049E-FA80-4A68-A648-617BD8FA33BC}"/>
    <cellStyle name="Normal 2 3 4 6" xfId="6679" xr:uid="{68531649-188B-414C-B526-E6C52B4CBD56}"/>
    <cellStyle name="Normal 2 3 4 6 10" xfId="42100" xr:uid="{9DFE1983-1C81-48D3-95D8-0479C0E48ABB}"/>
    <cellStyle name="Normal 2 3 4 6 2" xfId="6680" xr:uid="{E11B572D-D308-4D54-96AC-FAD1E2413FC5}"/>
    <cellStyle name="Normal 2 3 4 6 2 2" xfId="6681" xr:uid="{8B3EBAAE-ED1F-4CF3-BB5D-C1D24CC2D4BC}"/>
    <cellStyle name="Normal 2 3 4 6 2 2 2" xfId="8394" xr:uid="{B10CA13B-8C50-4C08-A393-FBB95B1FE044}"/>
    <cellStyle name="Normal 2 3 4 6 2 2 2 2" xfId="11816" xr:uid="{A4A0A32F-187B-41CA-B9D1-A8CD91DD80D8}"/>
    <cellStyle name="Normal 2 3 4 6 2 2 2 2 2" xfId="25506" xr:uid="{3CAA3233-9E88-4549-8A3E-7343D6C96E40}"/>
    <cellStyle name="Normal 2 3 4 6 2 2 2 2 2 2" xfId="39198" xr:uid="{0CD9398E-FDEA-4CBA-9F4F-9993006213B4}"/>
    <cellStyle name="Normal 2 3 4 6 2 2 2 2 2 3" xfId="54082" xr:uid="{92C03E88-38F5-400C-898B-62E80A1965E4}"/>
    <cellStyle name="Normal 2 3 4 6 2 2 2 2 3" xfId="18662" xr:uid="{DAA5B54C-5AB3-4400-B2A5-98B172A83F7E}"/>
    <cellStyle name="Normal 2 3 4 6 2 2 2 2 4" xfId="32352" xr:uid="{30F5AA43-B790-49CE-A91F-3495DDFAFF95}"/>
    <cellStyle name="Normal 2 3 4 6 2 2 2 2 5" xfId="47236" xr:uid="{3489B034-CC5C-4CEC-83CF-56E3C63F1599}"/>
    <cellStyle name="Normal 2 3 4 6 2 2 2 3" xfId="22084" xr:uid="{86E1D7B1-9ECE-49E7-B3F6-DCF198991424}"/>
    <cellStyle name="Normal 2 3 4 6 2 2 2 3 2" xfId="35776" xr:uid="{5657F826-882F-459A-9084-7153A8EB810F}"/>
    <cellStyle name="Normal 2 3 4 6 2 2 2 3 3" xfId="50660" xr:uid="{4953F041-16C3-403C-9C6B-69CB4EA9BB57}"/>
    <cellStyle name="Normal 2 3 4 6 2 2 2 4" xfId="15240" xr:uid="{515CEDD6-AF96-4B35-A541-BD490C81C378}"/>
    <cellStyle name="Normal 2 3 4 6 2 2 2 5" xfId="28930" xr:uid="{FFEE49B5-9C7D-4D88-B771-A19BCA93A78E}"/>
    <cellStyle name="Normal 2 3 4 6 2 2 2 6" xfId="43814" xr:uid="{42F904E9-A4DE-47C9-BBB7-1A7DD0E62C34}"/>
    <cellStyle name="Normal 2 3 4 6 2 2 3" xfId="10104" xr:uid="{4E171CDF-3919-4111-822B-39B273E727C5}"/>
    <cellStyle name="Normal 2 3 4 6 2 2 3 2" xfId="23794" xr:uid="{70CD93BF-5327-4F45-894B-2C2B5227E0C9}"/>
    <cellStyle name="Normal 2 3 4 6 2 2 3 2 2" xfId="37486" xr:uid="{CC1DD048-1F47-474F-9F2D-0FFE2278A3B4}"/>
    <cellStyle name="Normal 2 3 4 6 2 2 3 2 3" xfId="52370" xr:uid="{06E8156B-B7F8-4E14-BF01-CD487B5CC64E}"/>
    <cellStyle name="Normal 2 3 4 6 2 2 3 3" xfId="16950" xr:uid="{3D8CC4E2-96A8-4230-8038-DDD3598E7A81}"/>
    <cellStyle name="Normal 2 3 4 6 2 2 3 4" xfId="30640" xr:uid="{BE4D794F-1673-48AD-994D-21DF49365B7D}"/>
    <cellStyle name="Normal 2 3 4 6 2 2 3 5" xfId="45524" xr:uid="{6B61DC06-F6F7-4A4F-8C9E-9872FB419A3B}"/>
    <cellStyle name="Normal 2 3 4 6 2 2 4" xfId="20372" xr:uid="{7E2C30ED-157A-4BA5-A875-61998898C2D9}"/>
    <cellStyle name="Normal 2 3 4 6 2 2 4 2" xfId="34064" xr:uid="{881FC6CF-083F-4B91-9CD8-CF30D815F781}"/>
    <cellStyle name="Normal 2 3 4 6 2 2 4 3" xfId="48948" xr:uid="{D99C4B77-B967-457C-8781-272D60232557}"/>
    <cellStyle name="Normal 2 3 4 6 2 2 5" xfId="13528" xr:uid="{33E9881B-0169-48BE-8FDD-BDD240A043C0}"/>
    <cellStyle name="Normal 2 3 4 6 2 2 6" xfId="27218" xr:uid="{8B85BAB3-4A1C-4D44-B1D6-402ADE52DEEE}"/>
    <cellStyle name="Normal 2 3 4 6 2 2 7" xfId="42102" xr:uid="{3B7F2F0E-E0C9-4ABB-AAB6-9B6003817D8C}"/>
    <cellStyle name="Normal 2 3 4 6 2 3" xfId="8393" xr:uid="{E5D95BF3-B072-441C-AA95-6F73B9354304}"/>
    <cellStyle name="Normal 2 3 4 6 2 3 2" xfId="11815" xr:uid="{BC7DE2CF-D5BA-47FB-A360-F7BEF644125C}"/>
    <cellStyle name="Normal 2 3 4 6 2 3 2 2" xfId="25505" xr:uid="{B345C7C4-C735-458D-A8AC-75B20D93D0A4}"/>
    <cellStyle name="Normal 2 3 4 6 2 3 2 2 2" xfId="39197" xr:uid="{52EF95E6-D813-4979-9D13-250979E95BE8}"/>
    <cellStyle name="Normal 2 3 4 6 2 3 2 2 3" xfId="54081" xr:uid="{FA98B6F4-CDB9-4DEB-9B31-1055C07C0545}"/>
    <cellStyle name="Normal 2 3 4 6 2 3 2 3" xfId="18661" xr:uid="{0331BEF3-B7B6-41D0-B02D-2CCC954FE4B2}"/>
    <cellStyle name="Normal 2 3 4 6 2 3 2 4" xfId="32351" xr:uid="{C9D43D05-8198-4FF3-9B40-71E9676C38F3}"/>
    <cellStyle name="Normal 2 3 4 6 2 3 2 5" xfId="47235" xr:uid="{8C151C76-3619-49CB-898D-B41FF94CC63E}"/>
    <cellStyle name="Normal 2 3 4 6 2 3 3" xfId="22083" xr:uid="{3AFC9B58-16A5-42C1-A8FD-9C0A4FEBC613}"/>
    <cellStyle name="Normal 2 3 4 6 2 3 3 2" xfId="35775" xr:uid="{4C4E519C-1420-4E22-8307-1B279B2DB0FF}"/>
    <cellStyle name="Normal 2 3 4 6 2 3 3 3" xfId="50659" xr:uid="{BF8F700A-9D56-4F98-871C-A0930BF1D87B}"/>
    <cellStyle name="Normal 2 3 4 6 2 3 4" xfId="15239" xr:uid="{B6D9891A-BA4C-46BA-808E-8B0731796ACF}"/>
    <cellStyle name="Normal 2 3 4 6 2 3 5" xfId="28929" xr:uid="{18D059F9-1BE5-4A91-BC28-8224236BF28F}"/>
    <cellStyle name="Normal 2 3 4 6 2 3 6" xfId="43813" xr:uid="{04D2A5AE-CF51-4C3B-B0EF-7C332294ACF8}"/>
    <cellStyle name="Normal 2 3 4 6 2 4" xfId="10103" xr:uid="{DFFE1B20-25B1-4A4D-9DCE-D5E3A6CC294D}"/>
    <cellStyle name="Normal 2 3 4 6 2 4 2" xfId="23793" xr:uid="{27B6CE76-D6E0-4F16-A75A-DD8E865B44B1}"/>
    <cellStyle name="Normal 2 3 4 6 2 4 2 2" xfId="37485" xr:uid="{91FE0D3D-2D0D-4A87-A8E5-863FE655111F}"/>
    <cellStyle name="Normal 2 3 4 6 2 4 2 3" xfId="52369" xr:uid="{56541184-054B-4459-A763-385BA4B9A2BC}"/>
    <cellStyle name="Normal 2 3 4 6 2 4 3" xfId="16949" xr:uid="{CE5DF82F-2047-4E28-BD85-8CD854962A85}"/>
    <cellStyle name="Normal 2 3 4 6 2 4 4" xfId="30639" xr:uid="{938A5CCD-4303-41DB-A8C7-17D2240910AA}"/>
    <cellStyle name="Normal 2 3 4 6 2 4 5" xfId="45523" xr:uid="{1C665608-F226-41D5-A573-0C00DA056162}"/>
    <cellStyle name="Normal 2 3 4 6 2 5" xfId="20371" xr:uid="{33874554-6C02-4C14-B4E2-7276E8DD2522}"/>
    <cellStyle name="Normal 2 3 4 6 2 5 2" xfId="34063" xr:uid="{7490B864-900F-407F-A1FB-9A17F792227F}"/>
    <cellStyle name="Normal 2 3 4 6 2 5 3" xfId="48947" xr:uid="{3B584C5D-0F13-4452-AF1D-E14861C64229}"/>
    <cellStyle name="Normal 2 3 4 6 2 6" xfId="13527" xr:uid="{F2687A53-1699-414E-94E3-DF59D6502C98}"/>
    <cellStyle name="Normal 2 3 4 6 2 7" xfId="27217" xr:uid="{F97DE9D1-B833-439E-BBE9-86751FF68F68}"/>
    <cellStyle name="Normal 2 3 4 6 2 8" xfId="42101" xr:uid="{9CBA7020-A44E-4069-B3A6-C6C8D3B7C023}"/>
    <cellStyle name="Normal 2 3 4 6 3" xfId="6682" xr:uid="{3C695EA0-958E-4E70-8FE9-0D32AF553D4C}"/>
    <cellStyle name="Normal 2 3 4 6 3 2" xfId="8395" xr:uid="{522771C5-199C-4FFF-A6D9-D5E997A55AE7}"/>
    <cellStyle name="Normal 2 3 4 6 3 2 2" xfId="11817" xr:uid="{2CF044AD-C800-4893-B3ED-DCADB4A43080}"/>
    <cellStyle name="Normal 2 3 4 6 3 2 2 2" xfId="25507" xr:uid="{E7564A05-1464-4296-AE36-EE5AE6C8CC34}"/>
    <cellStyle name="Normal 2 3 4 6 3 2 2 2 2" xfId="39199" xr:uid="{0FD0FF53-E925-42DE-81FF-3B566AB93A5E}"/>
    <cellStyle name="Normal 2 3 4 6 3 2 2 2 3" xfId="54083" xr:uid="{329CB059-B264-4B89-A106-41E927FAE04B}"/>
    <cellStyle name="Normal 2 3 4 6 3 2 2 3" xfId="18663" xr:uid="{4D643766-8AF1-4CF2-AE0B-ECF9102A9347}"/>
    <cellStyle name="Normal 2 3 4 6 3 2 2 4" xfId="32353" xr:uid="{BE0FC42F-055C-4F12-8B72-5CE26CA286F5}"/>
    <cellStyle name="Normal 2 3 4 6 3 2 2 5" xfId="47237" xr:uid="{7CB9A934-CA21-4293-813C-D925319747FD}"/>
    <cellStyle name="Normal 2 3 4 6 3 2 3" xfId="22085" xr:uid="{95DE44E4-42B5-4802-B3DF-2D40CF98F3A2}"/>
    <cellStyle name="Normal 2 3 4 6 3 2 3 2" xfId="35777" xr:uid="{06CFA3B5-538C-40A7-AD81-5C1DE8B35061}"/>
    <cellStyle name="Normal 2 3 4 6 3 2 3 3" xfId="50661" xr:uid="{FE34E489-343D-47EF-94CE-56485F7DE88D}"/>
    <cellStyle name="Normal 2 3 4 6 3 2 4" xfId="15241" xr:uid="{A0BBD621-7ED0-49F4-BCC7-6D0641FEA0A1}"/>
    <cellStyle name="Normal 2 3 4 6 3 2 5" xfId="28931" xr:uid="{0FB9A996-613C-45B6-A20D-70D3AFB03FCF}"/>
    <cellStyle name="Normal 2 3 4 6 3 2 6" xfId="43815" xr:uid="{CD67F945-971F-493B-8124-7B0DE7437E13}"/>
    <cellStyle name="Normal 2 3 4 6 3 3" xfId="10105" xr:uid="{4E5FB396-BC8F-46FC-AEE8-1A2231504D93}"/>
    <cellStyle name="Normal 2 3 4 6 3 3 2" xfId="23795" xr:uid="{EC86070D-56E2-4A9E-8653-1490EDD3D1C1}"/>
    <cellStyle name="Normal 2 3 4 6 3 3 2 2" xfId="37487" xr:uid="{1C140816-8BEA-4C91-9840-06F227EF11AC}"/>
    <cellStyle name="Normal 2 3 4 6 3 3 2 3" xfId="52371" xr:uid="{BD932F2A-2395-49D3-B69E-3328EB56FD90}"/>
    <cellStyle name="Normal 2 3 4 6 3 3 3" xfId="16951" xr:uid="{D621B215-C6B6-4A29-A4FB-2D8E14B822D9}"/>
    <cellStyle name="Normal 2 3 4 6 3 3 4" xfId="30641" xr:uid="{47981485-7C29-4A04-AA47-8E03D7460244}"/>
    <cellStyle name="Normal 2 3 4 6 3 3 5" xfId="45525" xr:uid="{06C60380-3162-4942-B7DE-588EF53EE17F}"/>
    <cellStyle name="Normal 2 3 4 6 3 4" xfId="20373" xr:uid="{FDB13DE2-EBCD-4EC4-98A5-F9AF11CA98CA}"/>
    <cellStyle name="Normal 2 3 4 6 3 4 2" xfId="34065" xr:uid="{11E25788-8BBA-4FA9-B804-29EB524A549C}"/>
    <cellStyle name="Normal 2 3 4 6 3 4 3" xfId="48949" xr:uid="{DD26B0F8-A20F-4026-9DCD-0495CED38ED9}"/>
    <cellStyle name="Normal 2 3 4 6 3 5" xfId="13529" xr:uid="{98D967D5-7634-4E2D-9DAB-ACBF9EAAC2C9}"/>
    <cellStyle name="Normal 2 3 4 6 3 6" xfId="27219" xr:uid="{E47DD89F-69D7-4872-B9D9-1514A52B7DBE}"/>
    <cellStyle name="Normal 2 3 4 6 3 7" xfId="42103" xr:uid="{92884B37-EE5E-4A8B-A7EC-62C942F4537F}"/>
    <cellStyle name="Normal 2 3 4 6 4" xfId="6683" xr:uid="{B088F5ED-6D9F-4071-B9F8-95A4EF11B8DE}"/>
    <cellStyle name="Normal 2 3 4 6 4 2" xfId="8396" xr:uid="{86FB293A-B30F-4978-9EDE-B4EA78D64BD2}"/>
    <cellStyle name="Normal 2 3 4 6 4 2 2" xfId="11818" xr:uid="{BC563B9D-1D45-47EB-BB7C-0CD1722DA78E}"/>
    <cellStyle name="Normal 2 3 4 6 4 2 2 2" xfId="25508" xr:uid="{99E2111A-00B6-43A1-80E5-F16F003D7C53}"/>
    <cellStyle name="Normal 2 3 4 6 4 2 2 2 2" xfId="39200" xr:uid="{503951F7-3328-4AF2-93FF-262E042E148E}"/>
    <cellStyle name="Normal 2 3 4 6 4 2 2 2 3" xfId="54084" xr:uid="{1E45CD85-1DC7-4538-9C06-B33EE920BD20}"/>
    <cellStyle name="Normal 2 3 4 6 4 2 2 3" xfId="18664" xr:uid="{7D21AA8A-2728-4360-89C1-3061B34F8C83}"/>
    <cellStyle name="Normal 2 3 4 6 4 2 2 4" xfId="32354" xr:uid="{D891C0A2-2300-43A1-9101-14B06FA3F57C}"/>
    <cellStyle name="Normal 2 3 4 6 4 2 2 5" xfId="47238" xr:uid="{C99E0195-911D-484B-8938-73E9F638F25F}"/>
    <cellStyle name="Normal 2 3 4 6 4 2 3" xfId="22086" xr:uid="{9ED6D8D3-B19C-40B4-A20B-2F68B3BA9E44}"/>
    <cellStyle name="Normal 2 3 4 6 4 2 3 2" xfId="35778" xr:uid="{09C8BF17-0FAA-47A1-82B1-8D9DDED28051}"/>
    <cellStyle name="Normal 2 3 4 6 4 2 3 3" xfId="50662" xr:uid="{A0B53DDC-B7F3-4649-8160-0662E587CD08}"/>
    <cellStyle name="Normal 2 3 4 6 4 2 4" xfId="15242" xr:uid="{9F807FA6-EA3D-4A49-A8B6-60E942EA5E5C}"/>
    <cellStyle name="Normal 2 3 4 6 4 2 5" xfId="28932" xr:uid="{EB6A0526-C53F-44E3-B828-9D9A260FEFCF}"/>
    <cellStyle name="Normal 2 3 4 6 4 2 6" xfId="43816" xr:uid="{70CA6A2B-1301-47F2-B5A5-B27F20540DCC}"/>
    <cellStyle name="Normal 2 3 4 6 4 3" xfId="10106" xr:uid="{9141BF94-1F36-426C-8767-8A531699A253}"/>
    <cellStyle name="Normal 2 3 4 6 4 3 2" xfId="23796" xr:uid="{00930E4D-86D9-49D8-8544-D5BD52689B2F}"/>
    <cellStyle name="Normal 2 3 4 6 4 3 2 2" xfId="37488" xr:uid="{84DDD501-D999-4D4D-94D8-BD1DA9DC5F3D}"/>
    <cellStyle name="Normal 2 3 4 6 4 3 2 3" xfId="52372" xr:uid="{1C342FAE-D152-4EA4-9119-35CBFE4DF53F}"/>
    <cellStyle name="Normal 2 3 4 6 4 3 3" xfId="16952" xr:uid="{0A6B0E17-0D68-4F80-A78A-1AC2B5021E60}"/>
    <cellStyle name="Normal 2 3 4 6 4 3 4" xfId="30642" xr:uid="{25955B12-1C2B-4AD4-84D4-889902884A0C}"/>
    <cellStyle name="Normal 2 3 4 6 4 3 5" xfId="45526" xr:uid="{2CF27A69-C27F-42C2-A9E8-8A05555A491B}"/>
    <cellStyle name="Normal 2 3 4 6 4 4" xfId="20374" xr:uid="{E9A27556-B770-4F1E-B895-02C7F3B1C8F4}"/>
    <cellStyle name="Normal 2 3 4 6 4 4 2" xfId="34066" xr:uid="{397C67B2-F5C0-4C64-960C-D9785F0AC3CA}"/>
    <cellStyle name="Normal 2 3 4 6 4 4 3" xfId="48950" xr:uid="{642D9CF0-66CB-4A69-BBC7-C54B37CE19BB}"/>
    <cellStyle name="Normal 2 3 4 6 4 5" xfId="13530" xr:uid="{BC3DB336-8090-4B68-8D55-E0931E466378}"/>
    <cellStyle name="Normal 2 3 4 6 4 6" xfId="27220" xr:uid="{AA98C2E2-BAFB-4E1C-86AC-F5227E98FF71}"/>
    <cellStyle name="Normal 2 3 4 6 4 7" xfId="42104" xr:uid="{3C5A0607-AB35-44F6-874E-C8C9B37ABAB7}"/>
    <cellStyle name="Normal 2 3 4 6 5" xfId="8392" xr:uid="{A0D54885-3FC4-46C9-B0FA-68A4DDBDDA3A}"/>
    <cellStyle name="Normal 2 3 4 6 5 2" xfId="11814" xr:uid="{F9FE9877-139E-4BB2-B308-B1303C2263DC}"/>
    <cellStyle name="Normal 2 3 4 6 5 2 2" xfId="25504" xr:uid="{76B71A26-6049-4CF3-9C4F-5051308D4223}"/>
    <cellStyle name="Normal 2 3 4 6 5 2 2 2" xfId="39196" xr:uid="{0DA3766E-C02D-4754-AEFB-0390DC721DB9}"/>
    <cellStyle name="Normal 2 3 4 6 5 2 2 3" xfId="54080" xr:uid="{DDC9D9BE-9D2F-4445-9264-15F3AE5A1C74}"/>
    <cellStyle name="Normal 2 3 4 6 5 2 3" xfId="18660" xr:uid="{D2167060-E5B9-45D2-A947-1F7A30E1BAF4}"/>
    <cellStyle name="Normal 2 3 4 6 5 2 4" xfId="32350" xr:uid="{F25F5AF6-EC5E-4A0C-AF12-447A801F8B0B}"/>
    <cellStyle name="Normal 2 3 4 6 5 2 5" xfId="47234" xr:uid="{1BFFF5E7-C1D2-496F-8E71-08789F0E6A59}"/>
    <cellStyle name="Normal 2 3 4 6 5 3" xfId="22082" xr:uid="{C058BDA7-4094-4C10-A45B-A42F0D19683F}"/>
    <cellStyle name="Normal 2 3 4 6 5 3 2" xfId="35774" xr:uid="{A235D869-4241-4B92-AF9D-7935755F1FDE}"/>
    <cellStyle name="Normal 2 3 4 6 5 3 3" xfId="50658" xr:uid="{760AD282-3C78-4CC8-B79D-5E9E7911CBF8}"/>
    <cellStyle name="Normal 2 3 4 6 5 4" xfId="15238" xr:uid="{471723D2-C8B7-48DF-B0F6-B4CA9E87F921}"/>
    <cellStyle name="Normal 2 3 4 6 5 5" xfId="28928" xr:uid="{EB389527-9ECE-4396-BE3B-87C17CE3B079}"/>
    <cellStyle name="Normal 2 3 4 6 5 6" xfId="43812" xr:uid="{94023D50-1BAE-4FE4-B5D5-913E507DDB45}"/>
    <cellStyle name="Normal 2 3 4 6 6" xfId="10102" xr:uid="{AC2BE6DB-0999-48D3-A3CA-5EA23F402D29}"/>
    <cellStyle name="Normal 2 3 4 6 6 2" xfId="23792" xr:uid="{5F376DFA-2370-49DF-9FCD-76F018194F76}"/>
    <cellStyle name="Normal 2 3 4 6 6 2 2" xfId="37484" xr:uid="{C5DDFF4B-1A9C-4039-899E-BC63F5541695}"/>
    <cellStyle name="Normal 2 3 4 6 6 2 3" xfId="52368" xr:uid="{75A47A29-CB5F-4C66-8B6E-6D4040E9BE02}"/>
    <cellStyle name="Normal 2 3 4 6 6 3" xfId="16948" xr:uid="{8F7CD3C4-16EB-4F31-8074-A093A0598445}"/>
    <cellStyle name="Normal 2 3 4 6 6 4" xfId="30638" xr:uid="{83D0DB4D-5A61-4BC4-B1F4-029DA92058DA}"/>
    <cellStyle name="Normal 2 3 4 6 6 5" xfId="45522" xr:uid="{DDBE50D2-5524-4143-9283-32DE5306AC81}"/>
    <cellStyle name="Normal 2 3 4 6 7" xfId="20370" xr:uid="{AAFD714B-D649-42CF-A0BB-7243F6657EF0}"/>
    <cellStyle name="Normal 2 3 4 6 7 2" xfId="34062" xr:uid="{1A9D0F57-7186-48D8-B8FB-344DDC50E58B}"/>
    <cellStyle name="Normal 2 3 4 6 7 3" xfId="48946" xr:uid="{50F4E878-BDF4-4043-A838-50A71B812F80}"/>
    <cellStyle name="Normal 2 3 4 6 8" xfId="13526" xr:uid="{2A6D4B61-44B0-4830-853E-074FCFF7232B}"/>
    <cellStyle name="Normal 2 3 4 6 9" xfId="27216" xr:uid="{2575DD14-9230-47C7-BEB1-278F6444C70C}"/>
    <cellStyle name="Normal 2 3 4 7" xfId="6684" xr:uid="{38BB8ECE-D1DB-4430-8E2F-70539D9FB2FB}"/>
    <cellStyle name="Normal 2 3 4 7 10" xfId="42105" xr:uid="{B9BCF0D1-F6AD-489C-9E02-06E69CE96D74}"/>
    <cellStyle name="Normal 2 3 4 7 2" xfId="6685" xr:uid="{02961C04-8A4E-4DBF-A1BE-732EC1D8D468}"/>
    <cellStyle name="Normal 2 3 4 7 2 2" xfId="6686" xr:uid="{BF7A51E5-8CAD-47E5-815C-45619F68262C}"/>
    <cellStyle name="Normal 2 3 4 7 2 2 2" xfId="8399" xr:uid="{14E7E6E1-C991-4DF4-8BEC-B793E1823081}"/>
    <cellStyle name="Normal 2 3 4 7 2 2 2 2" xfId="11821" xr:uid="{B7937631-3BDA-4347-BD0E-65039DC2E458}"/>
    <cellStyle name="Normal 2 3 4 7 2 2 2 2 2" xfId="25511" xr:uid="{791262E4-1644-4800-9BE2-D5538B6E51DD}"/>
    <cellStyle name="Normal 2 3 4 7 2 2 2 2 2 2" xfId="39203" xr:uid="{C48E22A9-898C-4057-8F9B-5DF6E49477E5}"/>
    <cellStyle name="Normal 2 3 4 7 2 2 2 2 2 3" xfId="54087" xr:uid="{4F412325-F31E-45B8-AAC2-8951BAB52019}"/>
    <cellStyle name="Normal 2 3 4 7 2 2 2 2 3" xfId="18667" xr:uid="{092F823F-5B67-4C48-BF6B-D1D4673B4D09}"/>
    <cellStyle name="Normal 2 3 4 7 2 2 2 2 4" xfId="32357" xr:uid="{CB1F1EA0-0783-4699-B419-EEDD9CA3A16B}"/>
    <cellStyle name="Normal 2 3 4 7 2 2 2 2 5" xfId="47241" xr:uid="{93407C0F-CD56-4609-A436-AF6B95F675F5}"/>
    <cellStyle name="Normal 2 3 4 7 2 2 2 3" xfId="22089" xr:uid="{B0E481BF-9443-43A6-9321-6A2AFCFFE268}"/>
    <cellStyle name="Normal 2 3 4 7 2 2 2 3 2" xfId="35781" xr:uid="{310C3CBD-509D-4ECD-A8EF-D70E0D57AF09}"/>
    <cellStyle name="Normal 2 3 4 7 2 2 2 3 3" xfId="50665" xr:uid="{3B4F4857-B240-404D-A385-54C1B6136706}"/>
    <cellStyle name="Normal 2 3 4 7 2 2 2 4" xfId="15245" xr:uid="{8E8C3CED-B91B-4F40-9C7B-FF677C54289A}"/>
    <cellStyle name="Normal 2 3 4 7 2 2 2 5" xfId="28935" xr:uid="{A9680702-2A71-4A61-8197-B0B66E43827A}"/>
    <cellStyle name="Normal 2 3 4 7 2 2 2 6" xfId="43819" xr:uid="{2ECC3909-FF77-47DA-B3FA-788ACF6FDC94}"/>
    <cellStyle name="Normal 2 3 4 7 2 2 3" xfId="10109" xr:uid="{2740B4A2-D036-4222-954B-2F94DCEE299B}"/>
    <cellStyle name="Normal 2 3 4 7 2 2 3 2" xfId="23799" xr:uid="{8EF9FC38-799F-4B26-8295-731BDB6D70A0}"/>
    <cellStyle name="Normal 2 3 4 7 2 2 3 2 2" xfId="37491" xr:uid="{494942AD-7418-4C27-A6B1-7A2E0803BF72}"/>
    <cellStyle name="Normal 2 3 4 7 2 2 3 2 3" xfId="52375" xr:uid="{B9CD89C4-D732-477E-AFE8-7FBBAFC62628}"/>
    <cellStyle name="Normal 2 3 4 7 2 2 3 3" xfId="16955" xr:uid="{BC4BE45A-B07A-45A1-A7FD-C2A38A83E01D}"/>
    <cellStyle name="Normal 2 3 4 7 2 2 3 4" xfId="30645" xr:uid="{A7B8E480-2C1B-404B-8F27-2C0106D530A6}"/>
    <cellStyle name="Normal 2 3 4 7 2 2 3 5" xfId="45529" xr:uid="{03CDF27D-733D-4427-B4FF-C126DC4D0341}"/>
    <cellStyle name="Normal 2 3 4 7 2 2 4" xfId="20377" xr:uid="{7545A408-8F64-4BF7-AF06-A0D5DFD07D2C}"/>
    <cellStyle name="Normal 2 3 4 7 2 2 4 2" xfId="34069" xr:uid="{10D16A94-A15C-435C-9F74-7407D4C60A07}"/>
    <cellStyle name="Normal 2 3 4 7 2 2 4 3" xfId="48953" xr:uid="{05DB7003-1D4A-46B5-9E5B-714DBFE4E9AB}"/>
    <cellStyle name="Normal 2 3 4 7 2 2 5" xfId="13533" xr:uid="{0240F720-C044-4BAF-B83F-E8CC23D3C512}"/>
    <cellStyle name="Normal 2 3 4 7 2 2 6" xfId="27223" xr:uid="{2EA0E024-7287-482C-B1D8-790098D7153F}"/>
    <cellStyle name="Normal 2 3 4 7 2 2 7" xfId="42107" xr:uid="{F81ACC49-93C7-4193-B227-1D53B0E29187}"/>
    <cellStyle name="Normal 2 3 4 7 2 3" xfId="8398" xr:uid="{F77471A4-E5F0-442F-BCEF-D15AD37F6AEC}"/>
    <cellStyle name="Normal 2 3 4 7 2 3 2" xfId="11820" xr:uid="{076BFD13-F174-42BE-A54D-51D35CCA0524}"/>
    <cellStyle name="Normal 2 3 4 7 2 3 2 2" xfId="25510" xr:uid="{FC2F2508-B0C4-4CB8-84F2-6EA4F1BFF0E5}"/>
    <cellStyle name="Normal 2 3 4 7 2 3 2 2 2" xfId="39202" xr:uid="{C4F1C809-BCFB-47D0-A737-07B96042BBB2}"/>
    <cellStyle name="Normal 2 3 4 7 2 3 2 2 3" xfId="54086" xr:uid="{EDA00751-AEED-491C-BE25-4876AFD1AA31}"/>
    <cellStyle name="Normal 2 3 4 7 2 3 2 3" xfId="18666" xr:uid="{2759A454-0469-4391-9CF9-61B49E7EB149}"/>
    <cellStyle name="Normal 2 3 4 7 2 3 2 4" xfId="32356" xr:uid="{A830C7B5-3058-410E-98BA-97035D3E6445}"/>
    <cellStyle name="Normal 2 3 4 7 2 3 2 5" xfId="47240" xr:uid="{E62CEECE-9C71-4D30-A71B-A0BEEBA1B77E}"/>
    <cellStyle name="Normal 2 3 4 7 2 3 3" xfId="22088" xr:uid="{E73EE3DD-9E47-41B3-8FCD-44D20912A70A}"/>
    <cellStyle name="Normal 2 3 4 7 2 3 3 2" xfId="35780" xr:uid="{9D768E6B-C255-4498-B591-898AFA3B7FFB}"/>
    <cellStyle name="Normal 2 3 4 7 2 3 3 3" xfId="50664" xr:uid="{517CFB62-B8B7-4159-B9B7-8D9B7C7590DA}"/>
    <cellStyle name="Normal 2 3 4 7 2 3 4" xfId="15244" xr:uid="{73F37766-F8CD-4B95-AB03-3EF6CF5203AA}"/>
    <cellStyle name="Normal 2 3 4 7 2 3 5" xfId="28934" xr:uid="{98CD7395-EFF8-48BD-A855-F6769A3AA754}"/>
    <cellStyle name="Normal 2 3 4 7 2 3 6" xfId="43818" xr:uid="{3ABCABDB-BDB0-4721-AF42-5247E6756C64}"/>
    <cellStyle name="Normal 2 3 4 7 2 4" xfId="10108" xr:uid="{EDC72E33-7AC1-4873-B7BB-D71E850A3BD6}"/>
    <cellStyle name="Normal 2 3 4 7 2 4 2" xfId="23798" xr:uid="{8001B25A-681C-4DFD-A7F1-F1DEFA0F6BAD}"/>
    <cellStyle name="Normal 2 3 4 7 2 4 2 2" xfId="37490" xr:uid="{C39BAF9B-E703-4654-A64C-00F3B24A439D}"/>
    <cellStyle name="Normal 2 3 4 7 2 4 2 3" xfId="52374" xr:uid="{26AED8C2-4782-46A9-9C57-B10F74746A5B}"/>
    <cellStyle name="Normal 2 3 4 7 2 4 3" xfId="16954" xr:uid="{AE41CEE1-BC2E-4C36-A0DD-42C9B24FD0D5}"/>
    <cellStyle name="Normal 2 3 4 7 2 4 4" xfId="30644" xr:uid="{83843DE3-3EF6-41A9-829F-C35FDA2D764A}"/>
    <cellStyle name="Normal 2 3 4 7 2 4 5" xfId="45528" xr:uid="{DF4FA77C-DC3A-4C9B-86BE-D2F9E006107C}"/>
    <cellStyle name="Normal 2 3 4 7 2 5" xfId="20376" xr:uid="{9AF6BB68-FDE8-4A46-8D53-CEB65665E6C0}"/>
    <cellStyle name="Normal 2 3 4 7 2 5 2" xfId="34068" xr:uid="{85C78D48-297E-4EC4-98F9-34CF85AB087C}"/>
    <cellStyle name="Normal 2 3 4 7 2 5 3" xfId="48952" xr:uid="{6108CF6B-2F6E-43C1-8A52-CF1F761D314A}"/>
    <cellStyle name="Normal 2 3 4 7 2 6" xfId="13532" xr:uid="{B78DD028-78E0-41EE-A240-C32ADB4B6886}"/>
    <cellStyle name="Normal 2 3 4 7 2 7" xfId="27222" xr:uid="{A3243D96-0B33-4F7B-BEB1-7E4E4C114DD5}"/>
    <cellStyle name="Normal 2 3 4 7 2 8" xfId="42106" xr:uid="{54D5A0DB-DB8D-40B6-8B86-4E4B7B2F7124}"/>
    <cellStyle name="Normal 2 3 4 7 3" xfId="6687" xr:uid="{50BBDE22-74A8-4232-B514-8059C3E7710E}"/>
    <cellStyle name="Normal 2 3 4 7 3 2" xfId="8400" xr:uid="{3631B81C-39DD-4D6D-A256-99EC71B4E37F}"/>
    <cellStyle name="Normal 2 3 4 7 3 2 2" xfId="11822" xr:uid="{83AA0EF4-09F3-4145-9754-8453328B173E}"/>
    <cellStyle name="Normal 2 3 4 7 3 2 2 2" xfId="25512" xr:uid="{5B46B5FB-ED39-4A76-B711-1B3FBFEE2995}"/>
    <cellStyle name="Normal 2 3 4 7 3 2 2 2 2" xfId="39204" xr:uid="{DB58F21E-5EC0-4EFF-8C96-D8323018BDB4}"/>
    <cellStyle name="Normal 2 3 4 7 3 2 2 2 3" xfId="54088" xr:uid="{55BD43ED-94F1-4DBB-95DE-45886CBDCE51}"/>
    <cellStyle name="Normal 2 3 4 7 3 2 2 3" xfId="18668" xr:uid="{8731FEA1-7743-4B18-935E-FB866B930F86}"/>
    <cellStyle name="Normal 2 3 4 7 3 2 2 4" xfId="32358" xr:uid="{75DC81CC-ABDA-4D71-9706-C6F22A4F1872}"/>
    <cellStyle name="Normal 2 3 4 7 3 2 2 5" xfId="47242" xr:uid="{940BDA84-C0B2-4D30-B7CA-EECB8CD21F67}"/>
    <cellStyle name="Normal 2 3 4 7 3 2 3" xfId="22090" xr:uid="{A679EA0B-685B-4932-8238-1000FC533AD3}"/>
    <cellStyle name="Normal 2 3 4 7 3 2 3 2" xfId="35782" xr:uid="{411A20C0-A84A-4EE5-8AF9-F0870B8E9D00}"/>
    <cellStyle name="Normal 2 3 4 7 3 2 3 3" xfId="50666" xr:uid="{4694B03F-460F-4FD8-94FA-28B7AF55584F}"/>
    <cellStyle name="Normal 2 3 4 7 3 2 4" xfId="15246" xr:uid="{89723E4C-A083-4002-8105-66349AF63961}"/>
    <cellStyle name="Normal 2 3 4 7 3 2 5" xfId="28936" xr:uid="{E4450AB0-37CF-49B5-8562-FAF13C159715}"/>
    <cellStyle name="Normal 2 3 4 7 3 2 6" xfId="43820" xr:uid="{CA12F5C6-140B-40D9-8542-B79728C2CE58}"/>
    <cellStyle name="Normal 2 3 4 7 3 3" xfId="10110" xr:uid="{CC9A55FB-CCA9-446C-AC61-10E1283283C8}"/>
    <cellStyle name="Normal 2 3 4 7 3 3 2" xfId="23800" xr:uid="{AB28B58E-07AE-43FD-A8F9-E29F10253FA1}"/>
    <cellStyle name="Normal 2 3 4 7 3 3 2 2" xfId="37492" xr:uid="{A8E4ED85-CA6C-480D-B579-4A441D9740A0}"/>
    <cellStyle name="Normal 2 3 4 7 3 3 2 3" xfId="52376" xr:uid="{91A0AD48-BAFF-4A04-8A08-DD3B8FD61DF1}"/>
    <cellStyle name="Normal 2 3 4 7 3 3 3" xfId="16956" xr:uid="{526DB686-44EC-4A13-A655-7ADB80DF20C7}"/>
    <cellStyle name="Normal 2 3 4 7 3 3 4" xfId="30646" xr:uid="{2C0F3B47-8F94-4428-9A7C-C429361CEC23}"/>
    <cellStyle name="Normal 2 3 4 7 3 3 5" xfId="45530" xr:uid="{1787A7D4-4091-479A-8B98-C6C0A9BD0C1E}"/>
    <cellStyle name="Normal 2 3 4 7 3 4" xfId="20378" xr:uid="{84656C5F-643F-46B8-9595-00782F645661}"/>
    <cellStyle name="Normal 2 3 4 7 3 4 2" xfId="34070" xr:uid="{D9BF6DA3-C790-4CBE-BF74-29424602AA43}"/>
    <cellStyle name="Normal 2 3 4 7 3 4 3" xfId="48954" xr:uid="{92513445-CEF8-4E54-AC03-9A95B08BE186}"/>
    <cellStyle name="Normal 2 3 4 7 3 5" xfId="13534" xr:uid="{6D8DFDB6-67DF-48B7-93E3-73B1431EFF36}"/>
    <cellStyle name="Normal 2 3 4 7 3 6" xfId="27224" xr:uid="{BFF8B911-C428-4082-A1AB-9BE3C569D2D1}"/>
    <cellStyle name="Normal 2 3 4 7 3 7" xfId="42108" xr:uid="{7A183A99-C848-4F87-8559-F2901B29C5DA}"/>
    <cellStyle name="Normal 2 3 4 7 4" xfId="6688" xr:uid="{C2B99906-ED84-441A-831B-BB775FD4FCE1}"/>
    <cellStyle name="Normal 2 3 4 7 4 2" xfId="8401" xr:uid="{77618FE7-3562-4456-83A5-EB83D101FA07}"/>
    <cellStyle name="Normal 2 3 4 7 4 2 2" xfId="11823" xr:uid="{F3F2D12A-D979-444C-BFF7-D199BF6F2F73}"/>
    <cellStyle name="Normal 2 3 4 7 4 2 2 2" xfId="25513" xr:uid="{25F8C8E2-0678-43FE-B21E-81B5874F55E1}"/>
    <cellStyle name="Normal 2 3 4 7 4 2 2 2 2" xfId="39205" xr:uid="{378DB860-1C02-4A22-BF4A-B1CE1D97E4A4}"/>
    <cellStyle name="Normal 2 3 4 7 4 2 2 2 3" xfId="54089" xr:uid="{6771E239-DC3B-4C2C-B3E6-22E07489A6E9}"/>
    <cellStyle name="Normal 2 3 4 7 4 2 2 3" xfId="18669" xr:uid="{ED517065-9CD9-4049-98C5-ADDB6199646B}"/>
    <cellStyle name="Normal 2 3 4 7 4 2 2 4" xfId="32359" xr:uid="{8687CFC1-86EB-4515-8535-057E79371C40}"/>
    <cellStyle name="Normal 2 3 4 7 4 2 2 5" xfId="47243" xr:uid="{2C87A420-01B3-4E2E-9A22-63A4AEC88706}"/>
    <cellStyle name="Normal 2 3 4 7 4 2 3" xfId="22091" xr:uid="{88F05C3A-78E8-4966-B343-482629B19819}"/>
    <cellStyle name="Normal 2 3 4 7 4 2 3 2" xfId="35783" xr:uid="{BDCFA4D0-E944-446E-B53D-8E53A17C84D1}"/>
    <cellStyle name="Normal 2 3 4 7 4 2 3 3" xfId="50667" xr:uid="{29FE8AB2-CF83-4D4B-820F-AC2FD6A67A14}"/>
    <cellStyle name="Normal 2 3 4 7 4 2 4" xfId="15247" xr:uid="{342DEBAA-4B6B-4D18-8BA5-ACEDABAE6E43}"/>
    <cellStyle name="Normal 2 3 4 7 4 2 5" xfId="28937" xr:uid="{0B69EB96-1A28-4A22-B083-A7751C637F4E}"/>
    <cellStyle name="Normal 2 3 4 7 4 2 6" xfId="43821" xr:uid="{044874F9-33FB-4B89-B4E0-AA56FF1C5D25}"/>
    <cellStyle name="Normal 2 3 4 7 4 3" xfId="10111" xr:uid="{218E2192-BEAB-4807-9CF0-DC59AA661B35}"/>
    <cellStyle name="Normal 2 3 4 7 4 3 2" xfId="23801" xr:uid="{AEB79939-6871-451A-86C0-68B6F81DC019}"/>
    <cellStyle name="Normal 2 3 4 7 4 3 2 2" xfId="37493" xr:uid="{D3DA4BDF-B079-485C-9567-26FF46BD608A}"/>
    <cellStyle name="Normal 2 3 4 7 4 3 2 3" xfId="52377" xr:uid="{B9FE1D5F-9525-4D11-B71E-6DBC01BB73E1}"/>
    <cellStyle name="Normal 2 3 4 7 4 3 3" xfId="16957" xr:uid="{307EA9C4-47A3-4EBA-8AF7-CF6AD2B38792}"/>
    <cellStyle name="Normal 2 3 4 7 4 3 4" xfId="30647" xr:uid="{F077E5C7-53BE-4CB2-AC96-2F4F85C3D5B4}"/>
    <cellStyle name="Normal 2 3 4 7 4 3 5" xfId="45531" xr:uid="{8AE9B515-C3F7-4E28-A4B5-62B5508DFC7F}"/>
    <cellStyle name="Normal 2 3 4 7 4 4" xfId="20379" xr:uid="{AE75E63C-ED7B-41BD-B45E-771FA5E8A14A}"/>
    <cellStyle name="Normal 2 3 4 7 4 4 2" xfId="34071" xr:uid="{F73DE7D4-EBAA-4902-B545-EAFA4CB62E6F}"/>
    <cellStyle name="Normal 2 3 4 7 4 4 3" xfId="48955" xr:uid="{3CFC1D52-7F4B-4260-9300-1F60E0D2CF24}"/>
    <cellStyle name="Normal 2 3 4 7 4 5" xfId="13535" xr:uid="{AA072A1A-7667-45E2-BE0B-28187AEA7D5C}"/>
    <cellStyle name="Normal 2 3 4 7 4 6" xfId="27225" xr:uid="{CB2F7CFC-D077-4BDD-B44A-1B38B85C74B1}"/>
    <cellStyle name="Normal 2 3 4 7 4 7" xfId="42109" xr:uid="{3BF2FEA6-476F-45EF-8690-5E9F30EE6B37}"/>
    <cellStyle name="Normal 2 3 4 7 5" xfId="8397" xr:uid="{37C551B0-89FC-4845-8A2B-872BE4267906}"/>
    <cellStyle name="Normal 2 3 4 7 5 2" xfId="11819" xr:uid="{4BDA568C-4C17-46DE-97D2-482D1E3289A9}"/>
    <cellStyle name="Normal 2 3 4 7 5 2 2" xfId="25509" xr:uid="{7960A326-42C6-4F86-A55E-166D54A7E272}"/>
    <cellStyle name="Normal 2 3 4 7 5 2 2 2" xfId="39201" xr:uid="{75AB2970-2D0C-4CE6-832B-6E8B9F180969}"/>
    <cellStyle name="Normal 2 3 4 7 5 2 2 3" xfId="54085" xr:uid="{FA553358-4C55-4EE0-B48D-4D34954B8BDE}"/>
    <cellStyle name="Normal 2 3 4 7 5 2 3" xfId="18665" xr:uid="{7D49190D-D4F7-4863-BD15-C1590755B718}"/>
    <cellStyle name="Normal 2 3 4 7 5 2 4" xfId="32355" xr:uid="{195F5DC2-0161-4602-99EC-E09A630ABF69}"/>
    <cellStyle name="Normal 2 3 4 7 5 2 5" xfId="47239" xr:uid="{B32384E2-CB03-4E26-95EA-93608241B4EC}"/>
    <cellStyle name="Normal 2 3 4 7 5 3" xfId="22087" xr:uid="{7F4682ED-7D3C-4182-A9EC-80CC8BA7D4B6}"/>
    <cellStyle name="Normal 2 3 4 7 5 3 2" xfId="35779" xr:uid="{28755C26-9456-43CA-BF97-34973C4C2D88}"/>
    <cellStyle name="Normal 2 3 4 7 5 3 3" xfId="50663" xr:uid="{0B1EC0A0-1A4C-4ED7-85C8-97A8F54F9EC4}"/>
    <cellStyle name="Normal 2 3 4 7 5 4" xfId="15243" xr:uid="{6EC38775-15C1-4F32-BF7B-458F1C033EC6}"/>
    <cellStyle name="Normal 2 3 4 7 5 5" xfId="28933" xr:uid="{DDF36B2B-1C67-43FD-94FF-A19C34B56A17}"/>
    <cellStyle name="Normal 2 3 4 7 5 6" xfId="43817" xr:uid="{47902752-50F7-4AFA-AFD4-2EABB7E8B149}"/>
    <cellStyle name="Normal 2 3 4 7 6" xfId="10107" xr:uid="{11310C82-F3FD-46FB-8A21-85FE7BE6EC32}"/>
    <cellStyle name="Normal 2 3 4 7 6 2" xfId="23797" xr:uid="{F7A91AE2-6058-45FB-8B08-3D969AD090A5}"/>
    <cellStyle name="Normal 2 3 4 7 6 2 2" xfId="37489" xr:uid="{1912592F-FA9C-4B19-8E0B-5103615097B7}"/>
    <cellStyle name="Normal 2 3 4 7 6 2 3" xfId="52373" xr:uid="{7ED0220D-A2B5-4EF6-A7E4-3948B54A9786}"/>
    <cellStyle name="Normal 2 3 4 7 6 3" xfId="16953" xr:uid="{67D2F960-C4C0-4FE0-BE29-603319D22D82}"/>
    <cellStyle name="Normal 2 3 4 7 6 4" xfId="30643" xr:uid="{B125FCAC-A88B-4699-83D5-84F39AE9D0E6}"/>
    <cellStyle name="Normal 2 3 4 7 6 5" xfId="45527" xr:uid="{0F33DF7A-DE03-4F9B-9CFD-2CC4B5FD3FC7}"/>
    <cellStyle name="Normal 2 3 4 7 7" xfId="20375" xr:uid="{0916A2F6-DB6A-4611-A215-F047DA827DCA}"/>
    <cellStyle name="Normal 2 3 4 7 7 2" xfId="34067" xr:uid="{F5C4DFEE-4B76-41A1-B219-53661600C0F1}"/>
    <cellStyle name="Normal 2 3 4 7 7 3" xfId="48951" xr:uid="{D421E422-1B0D-4112-BF18-F0FC7301E2E1}"/>
    <cellStyle name="Normal 2 3 4 7 8" xfId="13531" xr:uid="{7624543F-15B7-4D9A-BD16-E41B4C5DA5ED}"/>
    <cellStyle name="Normal 2 3 4 7 9" xfId="27221" xr:uid="{F4289E82-F68A-4AE5-9FD1-C1354EE54BAC}"/>
    <cellStyle name="Normal 2 3 4 8" xfId="6689" xr:uid="{D5C259EE-6704-427A-8B9C-654852509BF7}"/>
    <cellStyle name="Normal 2 3 4 8 2" xfId="6690" xr:uid="{740FE2A5-323D-4BAC-A463-2872749BC978}"/>
    <cellStyle name="Normal 2 3 4 8 2 2" xfId="8403" xr:uid="{8D930933-0767-4D56-A9DD-205C89D93DAE}"/>
    <cellStyle name="Normal 2 3 4 8 2 2 2" xfId="11825" xr:uid="{A932874E-7084-4012-A493-06EB14FDF349}"/>
    <cellStyle name="Normal 2 3 4 8 2 2 2 2" xfId="25515" xr:uid="{FFA845DD-3ABB-4B4F-9FE7-B5136E8C22D5}"/>
    <cellStyle name="Normal 2 3 4 8 2 2 2 2 2" xfId="39207" xr:uid="{19537E94-4641-4F87-8A13-A82AD75516E4}"/>
    <cellStyle name="Normal 2 3 4 8 2 2 2 2 3" xfId="54091" xr:uid="{1854306D-0957-4675-AE04-DD4CA7D87376}"/>
    <cellStyle name="Normal 2 3 4 8 2 2 2 3" xfId="18671" xr:uid="{C25A28EB-0D49-43FB-A2C2-B7467EC01452}"/>
    <cellStyle name="Normal 2 3 4 8 2 2 2 4" xfId="32361" xr:uid="{18E9BCB9-591A-4B43-99CB-2EBA01B383DF}"/>
    <cellStyle name="Normal 2 3 4 8 2 2 2 5" xfId="47245" xr:uid="{2AA1FC3C-767F-4BA1-AB0C-725ACB7BFD97}"/>
    <cellStyle name="Normal 2 3 4 8 2 2 3" xfId="22093" xr:uid="{0947120F-1BC1-4E6E-8225-0F1535C4A385}"/>
    <cellStyle name="Normal 2 3 4 8 2 2 3 2" xfId="35785" xr:uid="{64F9A460-C434-42A6-BA2B-9973E3A30E87}"/>
    <cellStyle name="Normal 2 3 4 8 2 2 3 3" xfId="50669" xr:uid="{086664E5-EF05-466F-8C18-05B2883DB5F4}"/>
    <cellStyle name="Normal 2 3 4 8 2 2 4" xfId="15249" xr:uid="{E27F4CAD-E6DC-445C-8C1C-0AF9F4847966}"/>
    <cellStyle name="Normal 2 3 4 8 2 2 5" xfId="28939" xr:uid="{E176AC00-D8ED-459E-A792-8FEBA2693A52}"/>
    <cellStyle name="Normal 2 3 4 8 2 2 6" xfId="43823" xr:uid="{9738D426-B826-4E6F-AEB4-20AFC2BBBFDD}"/>
    <cellStyle name="Normal 2 3 4 8 2 3" xfId="10113" xr:uid="{F769B120-1BAC-4055-B5BF-5745DBC58DD9}"/>
    <cellStyle name="Normal 2 3 4 8 2 3 2" xfId="23803" xr:uid="{BFD5D8A0-3BB7-416E-8F3E-B279581EF402}"/>
    <cellStyle name="Normal 2 3 4 8 2 3 2 2" xfId="37495" xr:uid="{E732A2A6-1C85-4ED5-981D-B8F6DB75F5DE}"/>
    <cellStyle name="Normal 2 3 4 8 2 3 2 3" xfId="52379" xr:uid="{B641EE40-4BD1-47BA-A766-651840173B7D}"/>
    <cellStyle name="Normal 2 3 4 8 2 3 3" xfId="16959" xr:uid="{5876619D-166F-44E1-9C83-6636DF49F249}"/>
    <cellStyle name="Normal 2 3 4 8 2 3 4" xfId="30649" xr:uid="{C864BA5F-0BBA-4B54-9AFA-6E729973B3E0}"/>
    <cellStyle name="Normal 2 3 4 8 2 3 5" xfId="45533" xr:uid="{CE0A7809-CABF-4733-B99A-25DC15D77722}"/>
    <cellStyle name="Normal 2 3 4 8 2 4" xfId="20381" xr:uid="{477C6899-66F0-4BC4-8D94-97540F7F42FC}"/>
    <cellStyle name="Normal 2 3 4 8 2 4 2" xfId="34073" xr:uid="{9BA44187-0012-4DCE-BE1F-9D483ECD3372}"/>
    <cellStyle name="Normal 2 3 4 8 2 4 3" xfId="48957" xr:uid="{C6AAAFB2-A667-40D1-AFA2-9BCC228BF92A}"/>
    <cellStyle name="Normal 2 3 4 8 2 5" xfId="13537" xr:uid="{52AB29D9-8B12-4E54-9078-13F8D56C8F95}"/>
    <cellStyle name="Normal 2 3 4 8 2 6" xfId="27227" xr:uid="{07FEE40C-C20E-40C7-8585-5AAEDFA1A827}"/>
    <cellStyle name="Normal 2 3 4 8 2 7" xfId="42111" xr:uid="{0EF26193-B19C-4A29-8374-7D5D17AB13F7}"/>
    <cellStyle name="Normal 2 3 4 8 3" xfId="8402" xr:uid="{92594CB8-282D-4F7B-B15D-E30FBD4766CB}"/>
    <cellStyle name="Normal 2 3 4 8 3 2" xfId="11824" xr:uid="{10309882-E7F6-4832-AB81-A9A4EABFB8E9}"/>
    <cellStyle name="Normal 2 3 4 8 3 2 2" xfId="25514" xr:uid="{A0E5F063-347A-43CE-A3EA-EC95ACCB434A}"/>
    <cellStyle name="Normal 2 3 4 8 3 2 2 2" xfId="39206" xr:uid="{41BF9A9A-A070-4FF7-940A-B52BB7477733}"/>
    <cellStyle name="Normal 2 3 4 8 3 2 2 3" xfId="54090" xr:uid="{826C9AD1-03AB-45EA-A06C-EA4C5A2CFCA5}"/>
    <cellStyle name="Normal 2 3 4 8 3 2 3" xfId="18670" xr:uid="{05F6D8E1-BC57-47B0-89D7-8CE03CADBA01}"/>
    <cellStyle name="Normal 2 3 4 8 3 2 4" xfId="32360" xr:uid="{C5E264FA-3111-47CF-8D25-E133439D840F}"/>
    <cellStyle name="Normal 2 3 4 8 3 2 5" xfId="47244" xr:uid="{CC58F48C-BBEF-4FF4-9EAF-A4B812EB9E9B}"/>
    <cellStyle name="Normal 2 3 4 8 3 3" xfId="22092" xr:uid="{1062033F-C48D-4A00-8E70-984B6417DCBF}"/>
    <cellStyle name="Normal 2 3 4 8 3 3 2" xfId="35784" xr:uid="{FB4427EB-C396-412F-AC82-AE896866DA1B}"/>
    <cellStyle name="Normal 2 3 4 8 3 3 3" xfId="50668" xr:uid="{60BCE3E6-4156-4D3A-9ABC-21F2C7832EBC}"/>
    <cellStyle name="Normal 2 3 4 8 3 4" xfId="15248" xr:uid="{2144FAC0-82DC-41EA-85AD-837FD7BD253D}"/>
    <cellStyle name="Normal 2 3 4 8 3 5" xfId="28938" xr:uid="{A14C5FB2-C85D-49A0-8AD1-981D90049E44}"/>
    <cellStyle name="Normal 2 3 4 8 3 6" xfId="43822" xr:uid="{DD733339-C37A-4412-B914-A41EAC144B60}"/>
    <cellStyle name="Normal 2 3 4 8 4" xfId="10112" xr:uid="{0A31CCA3-D434-42F5-9FD5-859D7AE5D45A}"/>
    <cellStyle name="Normal 2 3 4 8 4 2" xfId="23802" xr:uid="{C812BB2C-6542-4FAB-8415-8D1A5ED668E6}"/>
    <cellStyle name="Normal 2 3 4 8 4 2 2" xfId="37494" xr:uid="{360D6238-47CF-4B62-BDCF-0086E0FC133F}"/>
    <cellStyle name="Normal 2 3 4 8 4 2 3" xfId="52378" xr:uid="{AD124453-6B15-4AFB-9214-6153CB1104B0}"/>
    <cellStyle name="Normal 2 3 4 8 4 3" xfId="16958" xr:uid="{2B275D0C-8BA8-457E-A69A-42A11251C783}"/>
    <cellStyle name="Normal 2 3 4 8 4 4" xfId="30648" xr:uid="{7C7BD899-C9ED-4CE0-A04F-1444A5AFC2E9}"/>
    <cellStyle name="Normal 2 3 4 8 4 5" xfId="45532" xr:uid="{FCC13F5A-8A2E-44F1-A744-6293D560D8A0}"/>
    <cellStyle name="Normal 2 3 4 8 5" xfId="20380" xr:uid="{F1D42ADC-64CD-4A9D-B39A-1F7E762221BE}"/>
    <cellStyle name="Normal 2 3 4 8 5 2" xfId="34072" xr:uid="{89074494-9561-47AB-BF0E-1ECCA89079F8}"/>
    <cellStyle name="Normal 2 3 4 8 5 3" xfId="48956" xr:uid="{871B83C7-F7E0-496F-B93F-978AD82F5240}"/>
    <cellStyle name="Normal 2 3 4 8 6" xfId="13536" xr:uid="{C6469AF0-63F7-4F82-8C22-B2078E512807}"/>
    <cellStyle name="Normal 2 3 4 8 7" xfId="27226" xr:uid="{C9BADC74-C00F-43F6-893B-AA094A6B2A35}"/>
    <cellStyle name="Normal 2 3 4 8 8" xfId="42110" xr:uid="{5E581E18-2FC3-4E37-B8CF-70247DE56682}"/>
    <cellStyle name="Normal 2 3 4 9" xfId="6691" xr:uid="{669238DE-C869-4A7A-B2A8-4103365A39A1}"/>
    <cellStyle name="Normal 2 3 4 9 2" xfId="8404" xr:uid="{BC317750-2EA5-4CB9-AE20-86DE83CB3B9F}"/>
    <cellStyle name="Normal 2 3 4 9 2 2" xfId="11826" xr:uid="{54209E90-8AEA-4CC4-ABBD-DAEBCA029EFE}"/>
    <cellStyle name="Normal 2 3 4 9 2 2 2" xfId="25516" xr:uid="{BD9D158A-AC50-4FA2-AA7E-71FF533BA390}"/>
    <cellStyle name="Normal 2 3 4 9 2 2 2 2" xfId="39208" xr:uid="{7C49AF2C-E49A-4C91-8660-3021E991FF3B}"/>
    <cellStyle name="Normal 2 3 4 9 2 2 2 3" xfId="54092" xr:uid="{EBFFFCE5-29CB-4B18-8330-E8669D530507}"/>
    <cellStyle name="Normal 2 3 4 9 2 2 3" xfId="18672" xr:uid="{9255BA5C-6F26-4DA3-BB3D-2F954C5E158F}"/>
    <cellStyle name="Normal 2 3 4 9 2 2 4" xfId="32362" xr:uid="{9174A472-07B2-4E47-A815-CD40F61DB665}"/>
    <cellStyle name="Normal 2 3 4 9 2 2 5" xfId="47246" xr:uid="{6C0FC4CA-DEDE-471F-96CD-AB3A64579771}"/>
    <cellStyle name="Normal 2 3 4 9 2 3" xfId="22094" xr:uid="{7C6D0EBD-6008-4488-B182-5CC7CD5375AB}"/>
    <cellStyle name="Normal 2 3 4 9 2 3 2" xfId="35786" xr:uid="{FC990CA5-2C60-4130-8829-D52182A816D4}"/>
    <cellStyle name="Normal 2 3 4 9 2 3 3" xfId="50670" xr:uid="{31D33D80-B339-4506-9360-2BA1B747B4AD}"/>
    <cellStyle name="Normal 2 3 4 9 2 4" xfId="15250" xr:uid="{931095F8-D5B5-4994-ABE7-160853D0E046}"/>
    <cellStyle name="Normal 2 3 4 9 2 5" xfId="28940" xr:uid="{F206F6C3-A474-40E9-AE1B-7394F936E9CC}"/>
    <cellStyle name="Normal 2 3 4 9 2 6" xfId="43824" xr:uid="{84438502-DCC6-44A9-996F-A85FF348C656}"/>
    <cellStyle name="Normal 2 3 4 9 3" xfId="10114" xr:uid="{6E8E9E2A-321F-4826-BDAB-95A1D0E725DF}"/>
    <cellStyle name="Normal 2 3 4 9 3 2" xfId="23804" xr:uid="{A29328FA-4E31-4D68-B7F6-725F575D188E}"/>
    <cellStyle name="Normal 2 3 4 9 3 2 2" xfId="37496" xr:uid="{BE6270C7-1BF4-4903-AAC7-113FB462391E}"/>
    <cellStyle name="Normal 2 3 4 9 3 2 3" xfId="52380" xr:uid="{1070A00C-CED2-4A18-9B65-1CE15CE5DF81}"/>
    <cellStyle name="Normal 2 3 4 9 3 3" xfId="16960" xr:uid="{7C5BDD5C-ED25-4676-9523-0C5E666380C9}"/>
    <cellStyle name="Normal 2 3 4 9 3 4" xfId="30650" xr:uid="{E623C536-5E29-4D35-83F1-3DE4CFD10B83}"/>
    <cellStyle name="Normal 2 3 4 9 3 5" xfId="45534" xr:uid="{F154C8D6-2A08-41D9-B4C9-6C3B863A9F72}"/>
    <cellStyle name="Normal 2 3 4 9 4" xfId="20382" xr:uid="{AC983FC7-FC3A-4049-BA8C-29A591A9B087}"/>
    <cellStyle name="Normal 2 3 4 9 4 2" xfId="34074" xr:uid="{8D7A78A9-F994-4353-A7DF-6EE43A5CAC93}"/>
    <cellStyle name="Normal 2 3 4 9 4 3" xfId="48958" xr:uid="{029287F2-52B4-4AF7-AEC1-ED39AC04DAEA}"/>
    <cellStyle name="Normal 2 3 4 9 5" xfId="13538" xr:uid="{2EADB650-1FD2-43EA-9113-CFA19001B634}"/>
    <cellStyle name="Normal 2 3 4 9 6" xfId="27228" xr:uid="{95504C84-066D-40C3-AA4F-C216416586E0}"/>
    <cellStyle name="Normal 2 3 4 9 7" xfId="42112" xr:uid="{CBBD4D0A-8245-4ED7-B151-03B0930A27C8}"/>
    <cellStyle name="Normal 2 3 5" xfId="204" xr:uid="{5477491B-C877-4DC8-BAD4-3CBE5CFD088E}"/>
    <cellStyle name="Normal 2 3 5 2" xfId="4674" xr:uid="{EB6261BE-E81B-4744-8360-E8D6CAEF3CD5}"/>
    <cellStyle name="Normal 2 3 6" xfId="4366" xr:uid="{9ADBA0BD-E818-4EF6-8DE8-EA29B05A402F}"/>
    <cellStyle name="Normal 2 3 6 2" xfId="4568" xr:uid="{C2238D1B-9625-4733-8DAD-B265CE708CF7}"/>
    <cellStyle name="Normal 2 3 6 3" xfId="4749" xr:uid="{CC7D7CAF-6CD1-44C7-BB05-2BF2868E6D81}"/>
    <cellStyle name="Normal 2 3 6 4" xfId="4724" xr:uid="{4C56D343-371F-481C-8DD1-41707FE34CC3}"/>
    <cellStyle name="Normal 2 3 7" xfId="5333" xr:uid="{A0DD6D97-1619-42CD-BFEC-5DE7FF4BC721}"/>
    <cellStyle name="Normal 2 4" xfId="65" xr:uid="{21A2AA52-6948-4A03-9E72-CBF5F418B183}"/>
    <cellStyle name="Normal 2 4 2" xfId="66" xr:uid="{8801C159-C1A4-40E3-8ACA-0D5204EE4EAC}"/>
    <cellStyle name="Normal 2 4 3" xfId="300" xr:uid="{CA9BF9C5-566A-4227-8551-45D84403F824}"/>
    <cellStyle name="Normal 2 4 3 2" xfId="4675" xr:uid="{81928341-8948-4049-BC57-9F91A244C310}"/>
    <cellStyle name="Normal 2 4 3 3" xfId="4688" xr:uid="{002F500E-7592-481A-8D17-7CE164F5B82E}"/>
    <cellStyle name="Normal 2 4 4" xfId="4570" xr:uid="{49BBB46A-C501-43B7-9077-0A337346A5E0}"/>
    <cellStyle name="Normal 2 4 5" xfId="4769" xr:uid="{A2852E3B-DA14-4C32-A116-A9F1560B6011}"/>
    <cellStyle name="Normal 2 4 6" xfId="4767" xr:uid="{19288403-7157-488E-A076-4B825955E8AA}"/>
    <cellStyle name="Normal 2 5" xfId="58" xr:uid="{5FA2E73C-4888-41D7-8BE3-568E7AB77FBA}"/>
    <cellStyle name="Normal 2 5 2" xfId="302" xr:uid="{13D7B417-F8C6-4579-92EE-29A11A39CDC3}"/>
    <cellStyle name="Normal 2 5 2 2" xfId="2521" xr:uid="{A227D950-49D3-4753-9D8C-A34EC42C769C}"/>
    <cellStyle name="Normal 2 5 3" xfId="301" xr:uid="{53238423-D3E4-4B1E-A0C6-D6045F45ED7F}"/>
    <cellStyle name="Normal 2 5 3 2" xfId="4602" xr:uid="{3684C071-2F6D-4D9E-A2A3-83E4595B5DBE}"/>
    <cellStyle name="Normal 2 5 3 3" xfId="4761" xr:uid="{6D8D7791-6500-41CA-974F-4DE1AEBA6280}"/>
    <cellStyle name="Normal 2 5 3 4" xfId="5317" xr:uid="{6C4A102A-11A3-4862-8F69-E9A6D7EF5B68}"/>
    <cellStyle name="Normal 2 5 4" xfId="4676" xr:uid="{A44DF1D4-F33D-4309-9BE0-2F0FD26A5139}"/>
    <cellStyle name="Normal 2 5 5" xfId="4631" xr:uid="{D2F6D3A5-4AC6-424D-8731-E84653E2175B}"/>
    <cellStyle name="Normal 2 5 6" xfId="4630" xr:uid="{1DF7B589-7D04-4D6F-9C48-721ACB9F78C0}"/>
    <cellStyle name="Normal 2 5 7" xfId="4764" xr:uid="{9E798B1F-A179-472C-99EB-F06664B75506}"/>
    <cellStyle name="Normal 2 5 8" xfId="4734" xr:uid="{A2A7328A-7717-4D20-86A0-558091873025}"/>
    <cellStyle name="Normal 2 6" xfId="303" xr:uid="{E5598CF8-251C-4847-81D0-5C43F9C2A46D}"/>
    <cellStyle name="Normal 2 6 2" xfId="304" xr:uid="{CDC1F74F-7CC4-4C3C-9B61-58A6ECDC7B11}"/>
    <cellStyle name="Normal 2 6 3" xfId="469" xr:uid="{82B3B4F8-FE4E-47EA-92E9-4E4D4914B5F3}"/>
    <cellStyle name="Normal 2 6 3 2" xfId="41359" xr:uid="{3FAD56AF-9465-4953-9E0C-317B3674A449}"/>
    <cellStyle name="Normal 2 6 4" xfId="4677" xr:uid="{B4F206E2-D459-4F02-AB96-7EA0347DC782}"/>
    <cellStyle name="Normal 2 6 5" xfId="4628" xr:uid="{AFFC07B0-EF12-4DE6-8AB4-E6CA0362D6AF}"/>
    <cellStyle name="Normal 2 6 5 2" xfId="4725" xr:uid="{976C027C-9F6E-4486-B3DD-8417089A5A1B}"/>
    <cellStyle name="Normal 2 6 6" xfId="4614" xr:uid="{6FE4C6B9-EAC4-4BB1-AF72-43A6A487EC44}"/>
    <cellStyle name="Normal 2 6 7" xfId="5337" xr:uid="{E21EA39D-D7AB-4B03-B207-AC81316867FF}"/>
    <cellStyle name="Normal 2 6 8" xfId="5346" xr:uid="{9CC67CA9-22E6-446A-921A-C99D7E47509D}"/>
    <cellStyle name="Normal 2 7" xfId="305" xr:uid="{3DA0B942-D067-4140-964B-5D30F9633783}"/>
    <cellStyle name="Normal 2 7 2" xfId="4472" xr:uid="{B400DB94-838D-499F-A0EB-7BFB5ADEA602}"/>
    <cellStyle name="Normal 2 7 3" xfId="4678" xr:uid="{6B9729A3-CABB-47AE-8F83-724F481139FB}"/>
    <cellStyle name="Normal 2 7 4" xfId="5318" xr:uid="{333D0BE1-417E-4CDB-B0ED-E996E916EDE8}"/>
    <cellStyle name="Normal 2 8" xfId="4524" xr:uid="{A9374811-0A05-47A4-8E90-38A5727A0805}"/>
    <cellStyle name="Normal 2 9" xfId="4669" xr:uid="{8C894D4D-EDBE-42DB-ACBD-5B857371F49A}"/>
    <cellStyle name="Normal 2 9 2" xfId="40792" xr:uid="{432A16E2-BD88-4525-AFB1-4B1B62DF61C2}"/>
    <cellStyle name="Normal 2 9 3" xfId="5388" xr:uid="{709AD578-35C1-4626-A9D0-C5DEBA28B822}"/>
    <cellStyle name="Normal 20" xfId="4" xr:uid="{2983A9E7-11BE-447E-909F-BC3FF1206FF8}"/>
    <cellStyle name="Normal 20 10" xfId="452" xr:uid="{7D80FCAE-025F-4840-9938-CC5CDB3828BC}"/>
    <cellStyle name="Normal 20 2" xfId="453" xr:uid="{466BE0FB-FAFE-427A-BD1A-3A357BDD1FD0}"/>
    <cellStyle name="Normal 20 2 2" xfId="454" xr:uid="{446F6D4E-634A-45B8-861A-F9D78CAE7C4B}"/>
    <cellStyle name="Normal 20 2 2 2" xfId="4441" xr:uid="{A6EA1CEA-B191-4ABD-826D-9611C5C8CC63}"/>
    <cellStyle name="Normal 20 2 2 3" xfId="4433" xr:uid="{78F2D417-9062-4135-A6E2-05BA5730C8BE}"/>
    <cellStyle name="Normal 20 2 2 4" xfId="4598" xr:uid="{13A33081-9A1C-41DA-A455-718D2BCB76C6}"/>
    <cellStyle name="Normal 20 2 2 5" xfId="4759" xr:uid="{5B52246B-BDA0-44B5-8835-77BFF79345DC}"/>
    <cellStyle name="Normal 20 2 3" xfId="4436" xr:uid="{0E1E115C-1EF5-4012-8A92-BE53E8141E7F}"/>
    <cellStyle name="Normal 20 2 4" xfId="4432" xr:uid="{10689B2E-4E5E-49FA-B857-F4F39D171944}"/>
    <cellStyle name="Normal 20 2 5" xfId="4597" xr:uid="{D071F520-0FDF-4AD6-B0B4-7B28C4DC0CDC}"/>
    <cellStyle name="Normal 20 2 6" xfId="4758" xr:uid="{05217A14-CB2D-43CA-AC73-8382654F59AB}"/>
    <cellStyle name="Normal 20 3" xfId="1184" xr:uid="{F02FBEB1-D25A-4DAA-B4EC-5ABEF757CA4A}"/>
    <cellStyle name="Normal 20 3 2" xfId="4473" xr:uid="{0EDDD225-7771-485E-A2AD-551614CAC6CE}"/>
    <cellStyle name="Normal 20 4" xfId="4368" xr:uid="{833889F4-E78A-4EB0-A60C-008F50D62A31}"/>
    <cellStyle name="Normal 20 4 2" xfId="4571" xr:uid="{074B4AAB-7599-4DF6-85C1-681935841E89}"/>
    <cellStyle name="Normal 20 4 3" xfId="4751" xr:uid="{46FDED15-4582-47BB-A734-F7E657ECE078}"/>
    <cellStyle name="Normal 20 4 4" xfId="4726" xr:uid="{253A65BF-E696-445B-ACEB-829802DEAD35}"/>
    <cellStyle name="Normal 20 5" xfId="4449" xr:uid="{06DA1E6B-6970-4C54-ACD6-CA2E296FA25D}"/>
    <cellStyle name="Normal 20 5 2" xfId="5343" xr:uid="{C74A7BAD-A9D8-4FBB-8CD0-265AC9C42594}"/>
    <cellStyle name="Normal 20 6" xfId="4603" xr:uid="{984F8751-FD77-49B8-8D80-7B882918472C}"/>
    <cellStyle name="Normal 20 7" xfId="4711" xr:uid="{73C26413-306F-487E-B23E-55669B232C73}"/>
    <cellStyle name="Normal 20 8" xfId="4732" xr:uid="{3FC6E081-9B6A-47C4-80CC-16A2C22C8CAE}"/>
    <cellStyle name="Normal 20 9" xfId="4731" xr:uid="{D629295F-38A3-449B-867B-FD26DAE63414}"/>
    <cellStyle name="Normal 21" xfId="455" xr:uid="{BEC38DAC-C24C-413F-ADEA-5330997BEA76}"/>
    <cellStyle name="Normal 21 2" xfId="456" xr:uid="{0A7EA917-D8C6-44BD-99A3-95EDBF9F7508}"/>
    <cellStyle name="Normal 21 2 2" xfId="457" xr:uid="{946D6942-6B07-49C9-93A1-63DD7A2CEFD9}"/>
    <cellStyle name="Normal 21 3" xfId="4369" xr:uid="{ADA90948-4BB2-4C47-BEE2-DC775CF67476}"/>
    <cellStyle name="Normal 21 3 2" xfId="4475" xr:uid="{BA8CB3E3-4DF6-4A70-876C-DF0A2BE9B8C6}"/>
    <cellStyle name="Normal 21 3 3" xfId="4474" xr:uid="{E4BB6FBB-D57D-4FC2-94CF-160A3CADD2EC}"/>
    <cellStyle name="Normal 21 3 4" xfId="40752" xr:uid="{D5B6A5CD-D69C-4BB1-8F7C-A544FC70071A}"/>
    <cellStyle name="Normal 21 3 5" xfId="5374" xr:uid="{94779ACB-CF88-4557-8428-5D055517FC77}"/>
    <cellStyle name="Normal 21 4" xfId="4586" xr:uid="{3F644CDF-FAE7-401D-83AA-2BA67689DDE7}"/>
    <cellStyle name="Normal 21 4 2" xfId="40777" xr:uid="{7D3E9E85-B8B9-41FD-8DB3-D018923807E1}"/>
    <cellStyle name="Normal 21 4 3" xfId="5382" xr:uid="{EE9B006A-39B8-4B9C-8290-21D84021C865}"/>
    <cellStyle name="Normal 21 5" xfId="4752" xr:uid="{A53FB814-9C97-4686-9E9A-BDB90CA32523}"/>
    <cellStyle name="Normal 21 5 2" xfId="40805" xr:uid="{4A82CB82-0151-4FFD-BB71-0DAECE807669}"/>
    <cellStyle name="Normal 21 5 3" xfId="5396" xr:uid="{16B8136F-67F2-436D-A060-38226620F379}"/>
    <cellStyle name="Normal 22" xfId="458" xr:uid="{1AD4CD0D-8805-418F-8345-C90C21D516F5}"/>
    <cellStyle name="Normal 22 10" xfId="6693" xr:uid="{2063D035-F76A-493F-94A9-04890DA86BEE}"/>
    <cellStyle name="Normal 22 10 2" xfId="8406" xr:uid="{00737760-F0DF-45B9-A0C4-70C44A5A5614}"/>
    <cellStyle name="Normal 22 10 2 2" xfId="11828" xr:uid="{B46519EC-E7B8-48FE-8B9B-F12AFE8EF52D}"/>
    <cellStyle name="Normal 22 10 2 2 2" xfId="25518" xr:uid="{00877FB1-6963-4ACA-858F-1AB6D3D6AB87}"/>
    <cellStyle name="Normal 22 10 2 2 2 2" xfId="39210" xr:uid="{090CEEA0-A4FD-441F-B9DF-C8B98074DFCF}"/>
    <cellStyle name="Normal 22 10 2 2 2 3" xfId="54094" xr:uid="{EF55F0EA-1650-4734-840A-172F5A95E272}"/>
    <cellStyle name="Normal 22 10 2 2 3" xfId="18674" xr:uid="{EFD81220-80E2-4A00-9259-9A4991B8E791}"/>
    <cellStyle name="Normal 22 10 2 2 4" xfId="32364" xr:uid="{102920FE-AA16-4EB8-8746-976F92E7F79D}"/>
    <cellStyle name="Normal 22 10 2 2 5" xfId="47248" xr:uid="{F9283209-B296-4EFE-B65A-B86221DE283B}"/>
    <cellStyle name="Normal 22 10 2 3" xfId="22096" xr:uid="{7B8F8984-8F47-4298-BD9C-B6870B962477}"/>
    <cellStyle name="Normal 22 10 2 3 2" xfId="35788" xr:uid="{C4EC7ACD-BBE0-44DA-8636-6C4DC28F5333}"/>
    <cellStyle name="Normal 22 10 2 3 3" xfId="50672" xr:uid="{9DD9A480-9E14-4777-A604-9051E0FA1DF3}"/>
    <cellStyle name="Normal 22 10 2 4" xfId="15252" xr:uid="{E0731ECB-4B04-40B5-80EF-8306FD0D3674}"/>
    <cellStyle name="Normal 22 10 2 5" xfId="28942" xr:uid="{D64EE55E-C31D-4905-B9C6-23039CEEA6CC}"/>
    <cellStyle name="Normal 22 10 2 6" xfId="43826" xr:uid="{03485883-1845-4540-88EE-415D09EFE461}"/>
    <cellStyle name="Normal 22 10 3" xfId="10116" xr:uid="{91FFE880-78A6-4D4F-B5AD-40C78CA87A1E}"/>
    <cellStyle name="Normal 22 10 3 2" xfId="23806" xr:uid="{FC43991E-5447-46F0-9A50-70DDD5898BD4}"/>
    <cellStyle name="Normal 22 10 3 2 2" xfId="37498" xr:uid="{3F8D83C7-8890-41A7-8D9F-2ADBB6B10004}"/>
    <cellStyle name="Normal 22 10 3 2 3" xfId="52382" xr:uid="{189E2298-EEE9-4F58-BD66-702748BB21A3}"/>
    <cellStyle name="Normal 22 10 3 3" xfId="16962" xr:uid="{302C1466-CC56-471F-BB4F-DE7148E312C4}"/>
    <cellStyle name="Normal 22 10 3 4" xfId="30652" xr:uid="{309E9980-C6AD-4425-9209-8ED74703AA72}"/>
    <cellStyle name="Normal 22 10 3 5" xfId="45536" xr:uid="{E509F0B2-4241-40A3-AFDC-EC59EF6C2FC9}"/>
    <cellStyle name="Normal 22 10 4" xfId="20384" xr:uid="{64166076-691A-42DD-AF6C-9E5B9697EB56}"/>
    <cellStyle name="Normal 22 10 4 2" xfId="34076" xr:uid="{FD0D6B05-FE1F-4DD5-BA8F-921605C7B00E}"/>
    <cellStyle name="Normal 22 10 4 3" xfId="48960" xr:uid="{0A9B5040-A040-4590-9A7F-323E80C17544}"/>
    <cellStyle name="Normal 22 10 5" xfId="13540" xr:uid="{E7701452-7584-41BF-BC20-D6175509EA44}"/>
    <cellStyle name="Normal 22 10 6" xfId="27230" xr:uid="{FC25BFF2-31BD-4244-AA3E-E351C7D1A2A3}"/>
    <cellStyle name="Normal 22 10 7" xfId="42114" xr:uid="{3F86AD6C-DDED-45A3-B3C7-EC5DB59A005A}"/>
    <cellStyle name="Normal 22 11" xfId="8405" xr:uid="{9DDA08D3-9D81-4EA8-8E95-29C804E23A52}"/>
    <cellStyle name="Normal 22 11 2" xfId="11827" xr:uid="{2A4A0B9E-AA52-46E7-ACE6-22F2607E04A1}"/>
    <cellStyle name="Normal 22 11 2 2" xfId="25517" xr:uid="{F6879D43-7077-4F7C-A2D9-D5DFB3D78434}"/>
    <cellStyle name="Normal 22 11 2 2 2" xfId="39209" xr:uid="{C67B42C1-5DEC-47C0-B0F5-873721D5A074}"/>
    <cellStyle name="Normal 22 11 2 2 3" xfId="54093" xr:uid="{0237C766-9DB3-4041-9272-8ABDE141F9D7}"/>
    <cellStyle name="Normal 22 11 2 3" xfId="18673" xr:uid="{7CA37510-508B-498E-9D0C-7F89AA821E57}"/>
    <cellStyle name="Normal 22 11 2 4" xfId="32363" xr:uid="{434C7E62-D0E9-4A9D-BB85-86D2270278C1}"/>
    <cellStyle name="Normal 22 11 2 5" xfId="47247" xr:uid="{847BBB77-0263-476B-ACDF-02263A0A2A56}"/>
    <cellStyle name="Normal 22 11 3" xfId="22095" xr:uid="{A78CB12E-8A54-4FF8-AC75-B848A69D37A1}"/>
    <cellStyle name="Normal 22 11 3 2" xfId="35787" xr:uid="{80B06AA3-DE21-4F89-AAFE-1EC8CE3231EF}"/>
    <cellStyle name="Normal 22 11 3 3" xfId="50671" xr:uid="{14D9FAD3-27CA-42F3-BE1B-B0405E748E05}"/>
    <cellStyle name="Normal 22 11 4" xfId="15251" xr:uid="{AF0775C5-D6DD-432B-974E-D7416F42BFE7}"/>
    <cellStyle name="Normal 22 11 5" xfId="28941" xr:uid="{299F1AF2-13F8-4E62-97C9-EA2A421DDBFA}"/>
    <cellStyle name="Normal 22 11 6" xfId="43825" xr:uid="{D6638907-1744-4F75-A633-5EED4E343716}"/>
    <cellStyle name="Normal 22 12" xfId="10115" xr:uid="{28F7482F-2B6A-43CE-A189-9C959D4BE1CE}"/>
    <cellStyle name="Normal 22 12 2" xfId="23805" xr:uid="{AC6B6DB9-86E4-4A4D-972B-33426BAD1C12}"/>
    <cellStyle name="Normal 22 12 2 2" xfId="37497" xr:uid="{B574F7C7-CC82-41B6-964B-334BECD04FE9}"/>
    <cellStyle name="Normal 22 12 2 3" xfId="52381" xr:uid="{15582A73-40D2-446C-96FD-0FFDD0EC85E4}"/>
    <cellStyle name="Normal 22 12 3" xfId="16961" xr:uid="{82834844-8E6E-4155-AAD6-C78BB0A11FAF}"/>
    <cellStyle name="Normal 22 12 4" xfId="30651" xr:uid="{836183C7-4EF8-4FC5-A62E-23E1C6CFBD56}"/>
    <cellStyle name="Normal 22 12 5" xfId="45535" xr:uid="{D63AE8F6-2AFD-495F-B005-D0CB12567EF8}"/>
    <cellStyle name="Normal 22 13" xfId="20383" xr:uid="{8BA85DE1-9909-486C-AE89-99855BFC032D}"/>
    <cellStyle name="Normal 22 13 2" xfId="34075" xr:uid="{6E307FAC-A880-4457-B2F6-12E1E9DD86E5}"/>
    <cellStyle name="Normal 22 13 3" xfId="48959" xr:uid="{840E1372-3CD6-457E-882B-23F41D5D5B57}"/>
    <cellStyle name="Normal 22 14" xfId="13539" xr:uid="{F8AAC2F3-08C1-4E2A-9C13-228CA039D724}"/>
    <cellStyle name="Normal 22 14 2" xfId="40222" xr:uid="{85719B8E-098C-4810-B785-F7544F32E0FC}"/>
    <cellStyle name="Normal 22 15" xfId="27229" xr:uid="{99BD51F9-E7AB-4593-993A-ED63436331A5}"/>
    <cellStyle name="Normal 22 16" xfId="42113" xr:uid="{75995E3D-37A1-4B22-96BD-6B4EF1BB9884}"/>
    <cellStyle name="Normal 22 17" xfId="6692" xr:uid="{BC6197A5-54BC-4FB3-8798-EB911E3CEB39}"/>
    <cellStyle name="Normal 22 2" xfId="459" xr:uid="{677420FE-8EF6-47BD-BD88-B8CE5997E7AC}"/>
    <cellStyle name="Normal 22 2 10" xfId="8407" xr:uid="{74CB4B51-783A-413D-AF6D-976EC99D5BAB}"/>
    <cellStyle name="Normal 22 2 10 2" xfId="11829" xr:uid="{2E4EF72A-E1BF-453A-9A41-7C1819BBB005}"/>
    <cellStyle name="Normal 22 2 10 2 2" xfId="25519" xr:uid="{7F0BA0DD-FD8A-4348-B0BF-95A46A9015DC}"/>
    <cellStyle name="Normal 22 2 10 2 2 2" xfId="39211" xr:uid="{2048BEF7-6B9B-4D72-BBE7-D43FD3D0BABC}"/>
    <cellStyle name="Normal 22 2 10 2 2 3" xfId="54095" xr:uid="{8035C7D2-3B81-485B-B95B-9A4B1202CC22}"/>
    <cellStyle name="Normal 22 2 10 2 3" xfId="18675" xr:uid="{F4685603-D0F7-40EC-AB8B-AE2F293E0223}"/>
    <cellStyle name="Normal 22 2 10 2 4" xfId="32365" xr:uid="{5B9DABB9-FC7E-4BC5-8F1D-5241377A2DD8}"/>
    <cellStyle name="Normal 22 2 10 2 5" xfId="47249" xr:uid="{C5E5869C-1C16-4FA7-A231-25586F74E3C2}"/>
    <cellStyle name="Normal 22 2 10 3" xfId="22097" xr:uid="{2B7A9F72-9E26-42BD-9EF0-9AF919967019}"/>
    <cellStyle name="Normal 22 2 10 3 2" xfId="35789" xr:uid="{4D059563-1CB8-44B0-A5CA-80605D933F3F}"/>
    <cellStyle name="Normal 22 2 10 3 3" xfId="50673" xr:uid="{44537CE7-5477-4C0D-94BB-F15B43724C03}"/>
    <cellStyle name="Normal 22 2 10 4" xfId="15253" xr:uid="{FED9F9A2-C508-4C06-8986-E559D9DF11F5}"/>
    <cellStyle name="Normal 22 2 10 5" xfId="28943" xr:uid="{90D73F6D-7876-473E-87FD-CD77D0422531}"/>
    <cellStyle name="Normal 22 2 10 6" xfId="43827" xr:uid="{03EEBFC6-04DA-4324-9C8D-2D6E9EA549F9}"/>
    <cellStyle name="Normal 22 2 11" xfId="10117" xr:uid="{19528619-D58B-4858-8996-2B67AAEC3960}"/>
    <cellStyle name="Normal 22 2 11 2" xfId="23807" xr:uid="{BE4007A9-309A-4909-8C43-FA795A5A458A}"/>
    <cellStyle name="Normal 22 2 11 2 2" xfId="37499" xr:uid="{E1AFC038-E51A-4026-85F6-857A0BAF1603}"/>
    <cellStyle name="Normal 22 2 11 2 3" xfId="52383" xr:uid="{C0BF9EAB-349E-4382-960C-7B00196FF688}"/>
    <cellStyle name="Normal 22 2 11 3" xfId="16963" xr:uid="{2A8BFE8F-449D-4712-87C3-AFE4330D805A}"/>
    <cellStyle name="Normal 22 2 11 4" xfId="30653" xr:uid="{19733648-B21D-4553-BA88-093A9DA157A0}"/>
    <cellStyle name="Normal 22 2 11 5" xfId="45537" xr:uid="{04BD2849-4313-40BF-8908-481F7AAD1220}"/>
    <cellStyle name="Normal 22 2 12" xfId="20385" xr:uid="{978A414A-E259-4DB0-A4E2-4C8F72C5D5C3}"/>
    <cellStyle name="Normal 22 2 12 2" xfId="34077" xr:uid="{F6813791-A6B3-42C1-8BF2-8DC2C2E759AC}"/>
    <cellStyle name="Normal 22 2 12 3" xfId="48961" xr:uid="{62FDCA08-91A5-4358-9AC0-95D1420888B3}"/>
    <cellStyle name="Normal 22 2 13" xfId="13541" xr:uid="{810B8029-8813-4A7D-94A3-9D92E36E81FD}"/>
    <cellStyle name="Normal 22 2 13 2" xfId="40223" xr:uid="{82335352-BD0D-4157-80B7-4F72BDEE4848}"/>
    <cellStyle name="Normal 22 2 14" xfId="27231" xr:uid="{27639F89-23ED-4666-8F99-8384F8744DA4}"/>
    <cellStyle name="Normal 22 2 15" xfId="42115" xr:uid="{31AAFDB9-5505-4FB4-A380-AAF00BC6F1B9}"/>
    <cellStyle name="Normal 22 2 16" xfId="6694" xr:uid="{4F34E267-8935-475B-A727-8A9D3840BEC4}"/>
    <cellStyle name="Normal 22 2 2" xfId="6695" xr:uid="{532B0217-3845-4F64-898F-730487D82B0E}"/>
    <cellStyle name="Normal 22 2 2 10" xfId="20386" xr:uid="{76A7203A-C5D2-48C1-BACC-413FE78375CD}"/>
    <cellStyle name="Normal 22 2 2 10 2" xfId="34078" xr:uid="{8FAAD980-81EC-42F4-AB66-5D4A2BB49927}"/>
    <cellStyle name="Normal 22 2 2 10 3" xfId="48962" xr:uid="{E5076F53-3F31-48A3-8A88-F6B9066CAD52}"/>
    <cellStyle name="Normal 22 2 2 11" xfId="13542" xr:uid="{74157C34-2B58-4F20-AFA3-A88604675C39}"/>
    <cellStyle name="Normal 22 2 2 12" xfId="27232" xr:uid="{AA04CD3F-EA6F-4CC3-BB8D-86C471A5E9A4}"/>
    <cellStyle name="Normal 22 2 2 13" xfId="42116" xr:uid="{A40AB907-6894-4C9A-BA84-449586C58294}"/>
    <cellStyle name="Normal 22 2 2 2" xfId="6696" xr:uid="{369408F1-AE85-493F-AD17-330C997AEBC7}"/>
    <cellStyle name="Normal 22 2 2 2 10" xfId="13543" xr:uid="{FA6DEC37-45AA-4ED5-9BE2-4A0B3207C20A}"/>
    <cellStyle name="Normal 22 2 2 2 11" xfId="27233" xr:uid="{C4E1384E-B7D2-4B54-908D-5791BC89D5D4}"/>
    <cellStyle name="Normal 22 2 2 2 12" xfId="42117" xr:uid="{EBF3B158-F906-4E7E-8597-2787BEE9ECC5}"/>
    <cellStyle name="Normal 22 2 2 2 2" xfId="6697" xr:uid="{1A9A8D9E-D7F1-47FF-97AE-D05BE05F8825}"/>
    <cellStyle name="Normal 22 2 2 2 2 10" xfId="42118" xr:uid="{E4301619-2DA0-4EDE-A1EF-8624B26867AF}"/>
    <cellStyle name="Normal 22 2 2 2 2 2" xfId="6698" xr:uid="{54CC7915-D534-463F-88A6-70050E6C3B96}"/>
    <cellStyle name="Normal 22 2 2 2 2 2 2" xfId="6699" xr:uid="{9F7BBF2B-B33A-41E0-8119-2D3300F0B072}"/>
    <cellStyle name="Normal 22 2 2 2 2 2 2 2" xfId="8412" xr:uid="{AD47262D-BC52-4BA2-AD41-0A16E3BE7213}"/>
    <cellStyle name="Normal 22 2 2 2 2 2 2 2 2" xfId="11834" xr:uid="{8B4CB6F4-D0EC-4AE2-97B9-4DDD774003D4}"/>
    <cellStyle name="Normal 22 2 2 2 2 2 2 2 2 2" xfId="25524" xr:uid="{874E56E0-23F1-492B-AC6E-C1A42F0808CC}"/>
    <cellStyle name="Normal 22 2 2 2 2 2 2 2 2 2 2" xfId="39216" xr:uid="{48C88351-4C1C-45AF-A4EE-45492D452754}"/>
    <cellStyle name="Normal 22 2 2 2 2 2 2 2 2 2 3" xfId="54100" xr:uid="{A1F25E71-98A7-4A2D-A2FE-C6BDFFDFF01E}"/>
    <cellStyle name="Normal 22 2 2 2 2 2 2 2 2 3" xfId="18680" xr:uid="{F8ABFE75-6538-4BBA-9BFC-0FBA67646156}"/>
    <cellStyle name="Normal 22 2 2 2 2 2 2 2 2 4" xfId="32370" xr:uid="{AA574E6B-B774-424B-805F-EA8FB7FD2B6E}"/>
    <cellStyle name="Normal 22 2 2 2 2 2 2 2 2 5" xfId="47254" xr:uid="{BF17D749-4150-479B-B339-7C66B158D840}"/>
    <cellStyle name="Normal 22 2 2 2 2 2 2 2 3" xfId="22102" xr:uid="{FEE63CEC-38AC-4AA0-9705-F0CEE9373B8A}"/>
    <cellStyle name="Normal 22 2 2 2 2 2 2 2 3 2" xfId="35794" xr:uid="{701DFC64-F86F-40AC-B8BC-A349CA70A94E}"/>
    <cellStyle name="Normal 22 2 2 2 2 2 2 2 3 3" xfId="50678" xr:uid="{C9A97517-AA17-45A9-A5DC-862314080F3C}"/>
    <cellStyle name="Normal 22 2 2 2 2 2 2 2 4" xfId="15258" xr:uid="{6F287DA3-8A61-4740-9E6F-7C24C3938421}"/>
    <cellStyle name="Normal 22 2 2 2 2 2 2 2 5" xfId="28948" xr:uid="{D7FDECD4-5F7B-4E8D-8509-B4A3E8622921}"/>
    <cellStyle name="Normal 22 2 2 2 2 2 2 2 6" xfId="43832" xr:uid="{C6DA9A53-0A56-4C3E-81CB-53B985471776}"/>
    <cellStyle name="Normal 22 2 2 2 2 2 2 3" xfId="10122" xr:uid="{1771A94F-74D5-4087-AB6B-CAC5713B3AE6}"/>
    <cellStyle name="Normal 22 2 2 2 2 2 2 3 2" xfId="23812" xr:uid="{E8021EE4-2639-4471-A925-B0309EDC4A58}"/>
    <cellStyle name="Normal 22 2 2 2 2 2 2 3 2 2" xfId="37504" xr:uid="{4868C807-385A-41E0-8278-CC6637D50142}"/>
    <cellStyle name="Normal 22 2 2 2 2 2 2 3 2 3" xfId="52388" xr:uid="{C617AEC4-9546-49DD-A622-03457C679304}"/>
    <cellStyle name="Normal 22 2 2 2 2 2 2 3 3" xfId="16968" xr:uid="{538F3539-A3CA-4203-866B-09882D6D0D36}"/>
    <cellStyle name="Normal 22 2 2 2 2 2 2 3 4" xfId="30658" xr:uid="{222A7835-B1C0-4BB0-9422-E9399A0D13A7}"/>
    <cellStyle name="Normal 22 2 2 2 2 2 2 3 5" xfId="45542" xr:uid="{8E2A2696-1B23-4D2E-919A-3BF7E7061AE3}"/>
    <cellStyle name="Normal 22 2 2 2 2 2 2 4" xfId="20390" xr:uid="{A18170D1-E720-4083-90FE-0AE9605BE264}"/>
    <cellStyle name="Normal 22 2 2 2 2 2 2 4 2" xfId="34082" xr:uid="{64EFBA3E-59A5-4C8E-83C0-F865C83E459A}"/>
    <cellStyle name="Normal 22 2 2 2 2 2 2 4 3" xfId="48966" xr:uid="{F54AB2BC-1CB4-415F-AFAD-BB647B1536EF}"/>
    <cellStyle name="Normal 22 2 2 2 2 2 2 5" xfId="13546" xr:uid="{B76D34C2-F742-4157-8973-D557AF5716EA}"/>
    <cellStyle name="Normal 22 2 2 2 2 2 2 6" xfId="27236" xr:uid="{70C7B05D-9B1A-4154-A3A4-8D16A986E6A7}"/>
    <cellStyle name="Normal 22 2 2 2 2 2 2 7" xfId="42120" xr:uid="{F389D4EE-040B-4BAE-A410-86D9E8D2AED4}"/>
    <cellStyle name="Normal 22 2 2 2 2 2 3" xfId="8411" xr:uid="{BD1AFA06-2B79-40B0-996E-5A51662D9B2A}"/>
    <cellStyle name="Normal 22 2 2 2 2 2 3 2" xfId="11833" xr:uid="{F8E831FA-7FCC-4F0F-927D-6FA064B0FEC7}"/>
    <cellStyle name="Normal 22 2 2 2 2 2 3 2 2" xfId="25523" xr:uid="{037CC10F-1EAD-4FFC-9835-E116F7AFD96B}"/>
    <cellStyle name="Normal 22 2 2 2 2 2 3 2 2 2" xfId="39215" xr:uid="{30F29AF1-2CAF-4E40-B24E-7A3439CB6085}"/>
    <cellStyle name="Normal 22 2 2 2 2 2 3 2 2 3" xfId="54099" xr:uid="{99659A03-5C66-4285-92A4-F73A38829ED3}"/>
    <cellStyle name="Normal 22 2 2 2 2 2 3 2 3" xfId="18679" xr:uid="{A49C9474-2498-41EF-A28F-874A4F97DE74}"/>
    <cellStyle name="Normal 22 2 2 2 2 2 3 2 4" xfId="32369" xr:uid="{931069EB-1563-429D-BDDE-A87EC8CA3ACD}"/>
    <cellStyle name="Normal 22 2 2 2 2 2 3 2 5" xfId="47253" xr:uid="{08D474CE-F7C1-499E-9F36-F017887B7FD1}"/>
    <cellStyle name="Normal 22 2 2 2 2 2 3 3" xfId="22101" xr:uid="{98239E7B-7034-4E7F-A1DF-92B5C6F59BFA}"/>
    <cellStyle name="Normal 22 2 2 2 2 2 3 3 2" xfId="35793" xr:uid="{C0F220AF-6CDD-46D1-8CE2-6106810E18B0}"/>
    <cellStyle name="Normal 22 2 2 2 2 2 3 3 3" xfId="50677" xr:uid="{B303C105-091C-472C-823A-73AE246EA0DC}"/>
    <cellStyle name="Normal 22 2 2 2 2 2 3 4" xfId="15257" xr:uid="{DB4F3B34-F14D-4227-BCC9-3AD53B8EE397}"/>
    <cellStyle name="Normal 22 2 2 2 2 2 3 5" xfId="28947" xr:uid="{F2D29CC7-23AB-4AF5-9A6A-A422CCD41653}"/>
    <cellStyle name="Normal 22 2 2 2 2 2 3 6" xfId="43831" xr:uid="{AC1AC967-A71A-4C76-A22C-5F70F8614B31}"/>
    <cellStyle name="Normal 22 2 2 2 2 2 4" xfId="10121" xr:uid="{A1E09F8F-83AF-481F-A7E4-077F05AF0B2A}"/>
    <cellStyle name="Normal 22 2 2 2 2 2 4 2" xfId="23811" xr:uid="{0C37DAC6-8473-48AA-84DB-9A5823F8A1B5}"/>
    <cellStyle name="Normal 22 2 2 2 2 2 4 2 2" xfId="37503" xr:uid="{9851FDD2-DA4C-4906-994B-E2C78291F8E7}"/>
    <cellStyle name="Normal 22 2 2 2 2 2 4 2 3" xfId="52387" xr:uid="{67BE7E99-D0C4-49D9-8201-726186ED2869}"/>
    <cellStyle name="Normal 22 2 2 2 2 2 4 3" xfId="16967" xr:uid="{A18AD243-096C-4F6A-AEB5-EC63B341F42C}"/>
    <cellStyle name="Normal 22 2 2 2 2 2 4 4" xfId="30657" xr:uid="{1E0108EE-A0C2-4D68-A9AB-B15D5BFAFAF6}"/>
    <cellStyle name="Normal 22 2 2 2 2 2 4 5" xfId="45541" xr:uid="{10D15517-2F67-4570-8395-FCF22930B6E4}"/>
    <cellStyle name="Normal 22 2 2 2 2 2 5" xfId="20389" xr:uid="{06347648-429D-4F09-9973-40B2B6D86C02}"/>
    <cellStyle name="Normal 22 2 2 2 2 2 5 2" xfId="34081" xr:uid="{B08680FD-64B9-4E0E-B13F-D19CD4CFA6A5}"/>
    <cellStyle name="Normal 22 2 2 2 2 2 5 3" xfId="48965" xr:uid="{B9041388-7E4A-49D6-9BBB-DB086595F283}"/>
    <cellStyle name="Normal 22 2 2 2 2 2 6" xfId="13545" xr:uid="{83F7BDA5-C868-48DA-9316-2D49AB6A7502}"/>
    <cellStyle name="Normal 22 2 2 2 2 2 7" xfId="27235" xr:uid="{39155FC9-334A-4C43-A7D4-35E1AC96E36C}"/>
    <cellStyle name="Normal 22 2 2 2 2 2 8" xfId="42119" xr:uid="{3C896DC5-FEC5-401D-99F2-7FBFEAD34522}"/>
    <cellStyle name="Normal 22 2 2 2 2 3" xfId="6700" xr:uid="{CD076871-AC76-4FDF-9A8B-9ACBDBB372E9}"/>
    <cellStyle name="Normal 22 2 2 2 2 3 2" xfId="8413" xr:uid="{9DCF4081-1D77-40C5-9F4F-74D777FE2F58}"/>
    <cellStyle name="Normal 22 2 2 2 2 3 2 2" xfId="11835" xr:uid="{730E385E-9A7C-4CE3-A147-3660E321D247}"/>
    <cellStyle name="Normal 22 2 2 2 2 3 2 2 2" xfId="25525" xr:uid="{70FB2F17-DF64-4E52-B73F-06AD070855D1}"/>
    <cellStyle name="Normal 22 2 2 2 2 3 2 2 2 2" xfId="39217" xr:uid="{65D80EA2-AA29-4BEC-82F8-34FFBADDCCCC}"/>
    <cellStyle name="Normal 22 2 2 2 2 3 2 2 2 3" xfId="54101" xr:uid="{ED836FA8-62B6-4A54-B8CD-E2FBD38B449C}"/>
    <cellStyle name="Normal 22 2 2 2 2 3 2 2 3" xfId="18681" xr:uid="{FFB83A55-D43F-49BA-BBF7-5015DDA9C2FD}"/>
    <cellStyle name="Normal 22 2 2 2 2 3 2 2 4" xfId="32371" xr:uid="{11DA98E5-D2D5-4C4A-901A-2FE192640145}"/>
    <cellStyle name="Normal 22 2 2 2 2 3 2 2 5" xfId="47255" xr:uid="{F9237AEF-6826-4A8D-BFA4-F732281BBBA7}"/>
    <cellStyle name="Normal 22 2 2 2 2 3 2 3" xfId="22103" xr:uid="{C87C83D3-F691-4700-A11B-26C9505F60EF}"/>
    <cellStyle name="Normal 22 2 2 2 2 3 2 3 2" xfId="35795" xr:uid="{E5070326-376F-4BC9-8011-14574C9082D0}"/>
    <cellStyle name="Normal 22 2 2 2 2 3 2 3 3" xfId="50679" xr:uid="{B3116C85-F2F0-41C8-B4E9-7DF659DB02E4}"/>
    <cellStyle name="Normal 22 2 2 2 2 3 2 4" xfId="15259" xr:uid="{F2BEFBE4-D029-4166-8BB8-7D004031D9C0}"/>
    <cellStyle name="Normal 22 2 2 2 2 3 2 5" xfId="28949" xr:uid="{4F6140AF-40BC-4F35-9996-66AA36921F7B}"/>
    <cellStyle name="Normal 22 2 2 2 2 3 2 6" xfId="43833" xr:uid="{00F1685B-505F-4553-BFB8-56A92C1BC850}"/>
    <cellStyle name="Normal 22 2 2 2 2 3 3" xfId="10123" xr:uid="{BC5B88BA-638B-439E-BF4E-89DF0E346754}"/>
    <cellStyle name="Normal 22 2 2 2 2 3 3 2" xfId="23813" xr:uid="{E3E2965B-FCF2-41B0-836C-D9A4B22F8C69}"/>
    <cellStyle name="Normal 22 2 2 2 2 3 3 2 2" xfId="37505" xr:uid="{D6A2D64F-826D-4D32-9FBC-CA80ACA92766}"/>
    <cellStyle name="Normal 22 2 2 2 2 3 3 2 3" xfId="52389" xr:uid="{7D132EA7-7F11-4954-A349-67678E42BE96}"/>
    <cellStyle name="Normal 22 2 2 2 2 3 3 3" xfId="16969" xr:uid="{7E47B6B0-E8E9-4B25-8610-3BD232D16056}"/>
    <cellStyle name="Normal 22 2 2 2 2 3 3 4" xfId="30659" xr:uid="{C04E3318-68E1-4435-B91A-5C8E6C0AADA7}"/>
    <cellStyle name="Normal 22 2 2 2 2 3 3 5" xfId="45543" xr:uid="{F73F7B98-2BDF-46A8-B4AF-AAF26787A3C0}"/>
    <cellStyle name="Normal 22 2 2 2 2 3 4" xfId="20391" xr:uid="{EAA5E4CC-4452-465B-A3B9-E4C28422ED53}"/>
    <cellStyle name="Normal 22 2 2 2 2 3 4 2" xfId="34083" xr:uid="{3B7B3BB9-81DA-4881-BB50-A3B903A5BBC4}"/>
    <cellStyle name="Normal 22 2 2 2 2 3 4 3" xfId="48967" xr:uid="{8E3E26E2-651A-4BC8-B865-79B494D0C6D1}"/>
    <cellStyle name="Normal 22 2 2 2 2 3 5" xfId="13547" xr:uid="{6F3DBCE7-1086-4740-82E9-968FFB362D6D}"/>
    <cellStyle name="Normal 22 2 2 2 2 3 6" xfId="27237" xr:uid="{338AB7F7-3494-4732-84DB-5EDBF5F5FF83}"/>
    <cellStyle name="Normal 22 2 2 2 2 3 7" xfId="42121" xr:uid="{5DE85A0D-8A43-49E8-94C9-DAFCEE945471}"/>
    <cellStyle name="Normal 22 2 2 2 2 4" xfId="6701" xr:uid="{ECB9A9CC-1FEB-4F9D-8CF1-FB26B8D7CE11}"/>
    <cellStyle name="Normal 22 2 2 2 2 4 2" xfId="8414" xr:uid="{1A900064-86FA-4EA0-B0EB-C4EBC7EEA0A9}"/>
    <cellStyle name="Normal 22 2 2 2 2 4 2 2" xfId="11836" xr:uid="{4A077BAF-D906-4FB9-A14C-75CE22A167B6}"/>
    <cellStyle name="Normal 22 2 2 2 2 4 2 2 2" xfId="25526" xr:uid="{887E5AC8-BF57-4F4E-A4E3-60F8DD52A9DD}"/>
    <cellStyle name="Normal 22 2 2 2 2 4 2 2 2 2" xfId="39218" xr:uid="{FF602B26-F64F-4BAE-95FB-627DC5B95FB0}"/>
    <cellStyle name="Normal 22 2 2 2 2 4 2 2 2 3" xfId="54102" xr:uid="{1CD47604-2004-4CDE-8458-29F682EDC41C}"/>
    <cellStyle name="Normal 22 2 2 2 2 4 2 2 3" xfId="18682" xr:uid="{BC7B36F3-31D1-4419-AEF8-7CF9490416CF}"/>
    <cellStyle name="Normal 22 2 2 2 2 4 2 2 4" xfId="32372" xr:uid="{7C61836E-BAEE-41EE-B055-8A1403C31556}"/>
    <cellStyle name="Normal 22 2 2 2 2 4 2 2 5" xfId="47256" xr:uid="{1D6C3868-64B5-4F16-AA2D-852F5960FBE7}"/>
    <cellStyle name="Normal 22 2 2 2 2 4 2 3" xfId="22104" xr:uid="{AA7754FF-1E0B-41D8-BB2B-04B7AA02486E}"/>
    <cellStyle name="Normal 22 2 2 2 2 4 2 3 2" xfId="35796" xr:uid="{AE34BE47-EBA3-4508-8B0C-C76FEC6E15DC}"/>
    <cellStyle name="Normal 22 2 2 2 2 4 2 3 3" xfId="50680" xr:uid="{1C1EFC49-0E7C-4CD8-8157-716177B41BF6}"/>
    <cellStyle name="Normal 22 2 2 2 2 4 2 4" xfId="15260" xr:uid="{E4327C1F-D9BF-425B-8AFB-CD6BC818AEBF}"/>
    <cellStyle name="Normal 22 2 2 2 2 4 2 5" xfId="28950" xr:uid="{D00E9EDC-6D0D-4A3A-917E-BEC8C2C5648D}"/>
    <cellStyle name="Normal 22 2 2 2 2 4 2 6" xfId="43834" xr:uid="{08748F2B-FEC4-4811-923E-2888AD5C7633}"/>
    <cellStyle name="Normal 22 2 2 2 2 4 3" xfId="10124" xr:uid="{5407CE86-2117-4D04-8023-8A92358FA9C5}"/>
    <cellStyle name="Normal 22 2 2 2 2 4 3 2" xfId="23814" xr:uid="{6824FA09-23C1-4985-A0C3-C8B0AE712316}"/>
    <cellStyle name="Normal 22 2 2 2 2 4 3 2 2" xfId="37506" xr:uid="{6C8F0AF3-BFA5-4694-849B-774F1E05D6EC}"/>
    <cellStyle name="Normal 22 2 2 2 2 4 3 2 3" xfId="52390" xr:uid="{1B652E73-D937-4187-B390-534513D282D7}"/>
    <cellStyle name="Normal 22 2 2 2 2 4 3 3" xfId="16970" xr:uid="{0C040565-BFA7-4EC3-923C-7BDFD6890864}"/>
    <cellStyle name="Normal 22 2 2 2 2 4 3 4" xfId="30660" xr:uid="{1D61094E-63A7-427D-9FBD-0AC4987514E2}"/>
    <cellStyle name="Normal 22 2 2 2 2 4 3 5" xfId="45544" xr:uid="{76A64A64-66CE-4B3E-AD1C-47677B049B69}"/>
    <cellStyle name="Normal 22 2 2 2 2 4 4" xfId="20392" xr:uid="{B1A96D0C-1A2A-4D49-A79A-0A9F5A66360F}"/>
    <cellStyle name="Normal 22 2 2 2 2 4 4 2" xfId="34084" xr:uid="{E712B005-3B35-46B6-9132-87AC8B5CB699}"/>
    <cellStyle name="Normal 22 2 2 2 2 4 4 3" xfId="48968" xr:uid="{6E42AA75-1EDD-452C-9473-8AE3BDEF7B3A}"/>
    <cellStyle name="Normal 22 2 2 2 2 4 5" xfId="13548" xr:uid="{CFF5145D-9563-4B57-AEDF-E097EF75E9FF}"/>
    <cellStyle name="Normal 22 2 2 2 2 4 6" xfId="27238" xr:uid="{C4961AFE-EA61-4E2B-A148-2D0FFC463898}"/>
    <cellStyle name="Normal 22 2 2 2 2 4 7" xfId="42122" xr:uid="{0F4D1D0F-5C3F-405F-A89E-DD83AFAB086D}"/>
    <cellStyle name="Normal 22 2 2 2 2 5" xfId="8410" xr:uid="{660C2958-7007-43B4-93D1-62114C72ED35}"/>
    <cellStyle name="Normal 22 2 2 2 2 5 2" xfId="11832" xr:uid="{CAA2A62B-FBB0-46F3-BEFA-29CBB5973C8F}"/>
    <cellStyle name="Normal 22 2 2 2 2 5 2 2" xfId="25522" xr:uid="{6F7C4EE0-B9B8-4CDB-BB8C-1FAEAA83C75B}"/>
    <cellStyle name="Normal 22 2 2 2 2 5 2 2 2" xfId="39214" xr:uid="{34979C84-1C1A-4C17-B1D5-4DD8A8975865}"/>
    <cellStyle name="Normal 22 2 2 2 2 5 2 2 3" xfId="54098" xr:uid="{569FE030-C8CF-431D-9D64-24944D15ABF8}"/>
    <cellStyle name="Normal 22 2 2 2 2 5 2 3" xfId="18678" xr:uid="{4CDCB312-F9D0-4DD0-8EE4-5C5F2C441691}"/>
    <cellStyle name="Normal 22 2 2 2 2 5 2 4" xfId="32368" xr:uid="{FC0D6261-1A98-4AA3-8219-ABD8DF57DFDF}"/>
    <cellStyle name="Normal 22 2 2 2 2 5 2 5" xfId="47252" xr:uid="{B8E65832-77DE-4B14-BCBE-B74704687BF8}"/>
    <cellStyle name="Normal 22 2 2 2 2 5 3" xfId="22100" xr:uid="{94D1EB98-6637-4882-BBED-4913983C00FA}"/>
    <cellStyle name="Normal 22 2 2 2 2 5 3 2" xfId="35792" xr:uid="{A8E100EE-7B0B-4DC6-8E86-32FEA6AD4403}"/>
    <cellStyle name="Normal 22 2 2 2 2 5 3 3" xfId="50676" xr:uid="{D9D5849A-5559-4787-B182-AD4DD846D155}"/>
    <cellStyle name="Normal 22 2 2 2 2 5 4" xfId="15256" xr:uid="{A6AA58F1-2150-4CEA-9C8F-4D8F1FDE258A}"/>
    <cellStyle name="Normal 22 2 2 2 2 5 5" xfId="28946" xr:uid="{9C9CBCB4-7920-4C0A-ADDF-1A06F31978C3}"/>
    <cellStyle name="Normal 22 2 2 2 2 5 6" xfId="43830" xr:uid="{CDEA84F0-F8B3-4BB1-B4AC-C993899FE2ED}"/>
    <cellStyle name="Normal 22 2 2 2 2 6" xfId="10120" xr:uid="{A7346298-D0BD-4F8B-83EB-31EFEF4CA003}"/>
    <cellStyle name="Normal 22 2 2 2 2 6 2" xfId="23810" xr:uid="{96392BB6-68F9-4A6B-A044-BE64B0024B7B}"/>
    <cellStyle name="Normal 22 2 2 2 2 6 2 2" xfId="37502" xr:uid="{C4FFD5CD-5D81-4CB9-ADCE-F253790D4549}"/>
    <cellStyle name="Normal 22 2 2 2 2 6 2 3" xfId="52386" xr:uid="{ACDC00CA-C6CB-4746-A13D-2CC4A7B0E57E}"/>
    <cellStyle name="Normal 22 2 2 2 2 6 3" xfId="16966" xr:uid="{9283675F-71D8-4CDF-9088-CB95DFF3A01C}"/>
    <cellStyle name="Normal 22 2 2 2 2 6 4" xfId="30656" xr:uid="{C4B50B19-1030-4CC3-B8F3-C0845106C53F}"/>
    <cellStyle name="Normal 22 2 2 2 2 6 5" xfId="45540" xr:uid="{7D6FED78-5770-4BF8-96BD-5703E38C08E5}"/>
    <cellStyle name="Normal 22 2 2 2 2 7" xfId="20388" xr:uid="{4917B20F-139D-44DE-8093-76F51C6A96DB}"/>
    <cellStyle name="Normal 22 2 2 2 2 7 2" xfId="34080" xr:uid="{0B236F51-8DB2-411E-8058-77AEC787CDB4}"/>
    <cellStyle name="Normal 22 2 2 2 2 7 3" xfId="48964" xr:uid="{259D2521-3E72-4430-8BB3-6D26F6514FE7}"/>
    <cellStyle name="Normal 22 2 2 2 2 8" xfId="13544" xr:uid="{F1AE16AE-6D4E-4448-99FC-0E24F375FC22}"/>
    <cellStyle name="Normal 22 2 2 2 2 9" xfId="27234" xr:uid="{8E2334C8-8E2A-4DD7-81F3-697287B3F956}"/>
    <cellStyle name="Normal 22 2 2 2 3" xfId="6702" xr:uid="{0E3381C6-ECFD-4620-8D58-1149F870BEE7}"/>
    <cellStyle name="Normal 22 2 2 2 3 10" xfId="42123" xr:uid="{AF7DFAB4-4335-44DD-B381-F2B7443D35DF}"/>
    <cellStyle name="Normal 22 2 2 2 3 2" xfId="6703" xr:uid="{E633F6C5-C772-41C4-9A3F-6AF40F0D52BC}"/>
    <cellStyle name="Normal 22 2 2 2 3 2 2" xfId="6704" xr:uid="{59D9B856-88D1-4EB2-B504-C491331891CD}"/>
    <cellStyle name="Normal 22 2 2 2 3 2 2 2" xfId="8417" xr:uid="{C5256E67-B2EF-4DD4-94A8-AFF8C9536BC7}"/>
    <cellStyle name="Normal 22 2 2 2 3 2 2 2 2" xfId="11839" xr:uid="{44B09C3C-44E2-4846-8F4C-A7C65D7D92DB}"/>
    <cellStyle name="Normal 22 2 2 2 3 2 2 2 2 2" xfId="25529" xr:uid="{6DE27070-14E5-4132-B13B-529C950084E4}"/>
    <cellStyle name="Normal 22 2 2 2 3 2 2 2 2 2 2" xfId="39221" xr:uid="{83B2E1C7-F2C6-4077-AA72-6526270D63B4}"/>
    <cellStyle name="Normal 22 2 2 2 3 2 2 2 2 2 3" xfId="54105" xr:uid="{CC9EB40D-8007-4A98-8685-48C138DB08EC}"/>
    <cellStyle name="Normal 22 2 2 2 3 2 2 2 2 3" xfId="18685" xr:uid="{D13508D6-8C70-467D-8CC8-B58EA1591252}"/>
    <cellStyle name="Normal 22 2 2 2 3 2 2 2 2 4" xfId="32375" xr:uid="{3A1226B1-38C0-461C-857C-35F060B91DA5}"/>
    <cellStyle name="Normal 22 2 2 2 3 2 2 2 2 5" xfId="47259" xr:uid="{1D087387-BFEA-46DD-BB08-1054A20D7405}"/>
    <cellStyle name="Normal 22 2 2 2 3 2 2 2 3" xfId="22107" xr:uid="{196E09C1-D283-474C-AFDD-A9F7721CFBEB}"/>
    <cellStyle name="Normal 22 2 2 2 3 2 2 2 3 2" xfId="35799" xr:uid="{84040C60-4A18-4B52-AF2C-9E11ADA4C422}"/>
    <cellStyle name="Normal 22 2 2 2 3 2 2 2 3 3" xfId="50683" xr:uid="{5AB8D5BD-1208-43E0-A65A-9B8CCF533E0E}"/>
    <cellStyle name="Normal 22 2 2 2 3 2 2 2 4" xfId="15263" xr:uid="{6CE650E9-2DEB-4C85-9E68-582F355A0260}"/>
    <cellStyle name="Normal 22 2 2 2 3 2 2 2 5" xfId="28953" xr:uid="{A910A798-21C6-41CF-9D02-8854F89F304B}"/>
    <cellStyle name="Normal 22 2 2 2 3 2 2 2 6" xfId="43837" xr:uid="{4650D9DD-B16C-4C74-9C5A-B1AE2031A2BB}"/>
    <cellStyle name="Normal 22 2 2 2 3 2 2 3" xfId="10127" xr:uid="{5F625704-CC4D-451F-96F0-2E086E0CE9CD}"/>
    <cellStyle name="Normal 22 2 2 2 3 2 2 3 2" xfId="23817" xr:uid="{C23F587B-1A04-420C-A744-FDE1B18B4DAC}"/>
    <cellStyle name="Normal 22 2 2 2 3 2 2 3 2 2" xfId="37509" xr:uid="{F573A74E-395D-4B1D-99B0-51EFD0ABB77E}"/>
    <cellStyle name="Normal 22 2 2 2 3 2 2 3 2 3" xfId="52393" xr:uid="{79E9170B-CD30-484A-BF02-9FF33A3B4794}"/>
    <cellStyle name="Normal 22 2 2 2 3 2 2 3 3" xfId="16973" xr:uid="{0579BE15-2E6B-47D1-8D1E-9E2E385F97EB}"/>
    <cellStyle name="Normal 22 2 2 2 3 2 2 3 4" xfId="30663" xr:uid="{67C58435-D5D5-40D8-815F-C6E59B0888CB}"/>
    <cellStyle name="Normal 22 2 2 2 3 2 2 3 5" xfId="45547" xr:uid="{1B342BB4-0E9C-4F5A-8B8B-E13D2A8C3DA9}"/>
    <cellStyle name="Normal 22 2 2 2 3 2 2 4" xfId="20395" xr:uid="{69F0FEB8-A88D-4764-B489-0B96BC85332F}"/>
    <cellStyle name="Normal 22 2 2 2 3 2 2 4 2" xfId="34087" xr:uid="{5CF3BDBD-8282-42E3-8F28-B4823A6D9BB2}"/>
    <cellStyle name="Normal 22 2 2 2 3 2 2 4 3" xfId="48971" xr:uid="{F68349AB-C59D-4E2F-8DF8-89F7219FCBA8}"/>
    <cellStyle name="Normal 22 2 2 2 3 2 2 5" xfId="13551" xr:uid="{7788E91B-853C-47F3-B4C2-D6984036F438}"/>
    <cellStyle name="Normal 22 2 2 2 3 2 2 6" xfId="27241" xr:uid="{A96ACEC8-BCF4-404C-B51C-B89B64700C84}"/>
    <cellStyle name="Normal 22 2 2 2 3 2 2 7" xfId="42125" xr:uid="{EC5FEEE2-F632-413F-8A79-1C98217C0E36}"/>
    <cellStyle name="Normal 22 2 2 2 3 2 3" xfId="8416" xr:uid="{074FBBE8-1228-49DE-8345-02F688860854}"/>
    <cellStyle name="Normal 22 2 2 2 3 2 3 2" xfId="11838" xr:uid="{EA0FB78D-C2B7-4588-BB42-A75DB379388F}"/>
    <cellStyle name="Normal 22 2 2 2 3 2 3 2 2" xfId="25528" xr:uid="{AACD899B-5903-4A44-AB18-F3298C0D60DB}"/>
    <cellStyle name="Normal 22 2 2 2 3 2 3 2 2 2" xfId="39220" xr:uid="{2DF04B12-AB57-41B2-A751-60943F496DB2}"/>
    <cellStyle name="Normal 22 2 2 2 3 2 3 2 2 3" xfId="54104" xr:uid="{192AB272-ADB7-451B-982A-D0F28A09A96E}"/>
    <cellStyle name="Normal 22 2 2 2 3 2 3 2 3" xfId="18684" xr:uid="{6DE84AE4-88D9-45A0-8FE2-C1C6FBE32F93}"/>
    <cellStyle name="Normal 22 2 2 2 3 2 3 2 4" xfId="32374" xr:uid="{06A6ED20-6C13-44B5-AAA6-24920CE3CAC2}"/>
    <cellStyle name="Normal 22 2 2 2 3 2 3 2 5" xfId="47258" xr:uid="{86D6560D-5485-4D3F-9A6A-5EDFA071C0CC}"/>
    <cellStyle name="Normal 22 2 2 2 3 2 3 3" xfId="22106" xr:uid="{D662B64D-C549-4B74-89C9-BAD83B9B446C}"/>
    <cellStyle name="Normal 22 2 2 2 3 2 3 3 2" xfId="35798" xr:uid="{3C1224C0-6948-42B3-9391-E4B820C83149}"/>
    <cellStyle name="Normal 22 2 2 2 3 2 3 3 3" xfId="50682" xr:uid="{C76F7731-03E0-4F52-BE2F-3BF11E1A7426}"/>
    <cellStyle name="Normal 22 2 2 2 3 2 3 4" xfId="15262" xr:uid="{6F17202F-54DC-4374-B01F-9E4E3BBF0FF2}"/>
    <cellStyle name="Normal 22 2 2 2 3 2 3 5" xfId="28952" xr:uid="{3D841484-20D3-42FE-921E-4CE7DA8F2A3A}"/>
    <cellStyle name="Normal 22 2 2 2 3 2 3 6" xfId="43836" xr:uid="{CAB9A750-BD39-444B-96DD-610164A70F7C}"/>
    <cellStyle name="Normal 22 2 2 2 3 2 4" xfId="10126" xr:uid="{1A147123-EB41-456E-8328-335763DD2FC1}"/>
    <cellStyle name="Normal 22 2 2 2 3 2 4 2" xfId="23816" xr:uid="{18083164-3E24-40CC-A994-C9A34CCE6AC4}"/>
    <cellStyle name="Normal 22 2 2 2 3 2 4 2 2" xfId="37508" xr:uid="{9562463A-65BE-4523-A0DB-2346690555D8}"/>
    <cellStyle name="Normal 22 2 2 2 3 2 4 2 3" xfId="52392" xr:uid="{3E8298BA-C82E-498C-B3C4-419CB9C15F4E}"/>
    <cellStyle name="Normal 22 2 2 2 3 2 4 3" xfId="16972" xr:uid="{AD3CB633-19C7-4325-90CD-1FA0CB2AFE91}"/>
    <cellStyle name="Normal 22 2 2 2 3 2 4 4" xfId="30662" xr:uid="{361175B1-E179-4DBA-92EB-68077331C437}"/>
    <cellStyle name="Normal 22 2 2 2 3 2 4 5" xfId="45546" xr:uid="{BB6A4DF2-EB9A-4D9A-9BBA-15E729B544FF}"/>
    <cellStyle name="Normal 22 2 2 2 3 2 5" xfId="20394" xr:uid="{82CF70E5-64E1-40DE-8DC1-C6C16FD2CDE3}"/>
    <cellStyle name="Normal 22 2 2 2 3 2 5 2" xfId="34086" xr:uid="{3384B9D7-D649-4544-B474-129519797703}"/>
    <cellStyle name="Normal 22 2 2 2 3 2 5 3" xfId="48970" xr:uid="{E2CC0CD6-72F4-4909-ADA1-A503245341BC}"/>
    <cellStyle name="Normal 22 2 2 2 3 2 6" xfId="13550" xr:uid="{4455D5E7-5F73-4ACC-9679-5F2D403BBD97}"/>
    <cellStyle name="Normal 22 2 2 2 3 2 7" xfId="27240" xr:uid="{5CFB32FF-2D97-46D1-B7F6-2136CB1608B0}"/>
    <cellStyle name="Normal 22 2 2 2 3 2 8" xfId="42124" xr:uid="{4694B505-BFBC-4B11-80B6-B66B66C7F82A}"/>
    <cellStyle name="Normal 22 2 2 2 3 3" xfId="6705" xr:uid="{7D03239C-8E4E-4AE0-AD39-A68602A998B3}"/>
    <cellStyle name="Normal 22 2 2 2 3 3 2" xfId="8418" xr:uid="{83A25A40-F4DB-4072-BFD9-085520B1146C}"/>
    <cellStyle name="Normal 22 2 2 2 3 3 2 2" xfId="11840" xr:uid="{35575FA5-778F-4CBB-8962-DB35990CEE24}"/>
    <cellStyle name="Normal 22 2 2 2 3 3 2 2 2" xfId="25530" xr:uid="{C8D11896-2327-4B57-AC38-800F908E1588}"/>
    <cellStyle name="Normal 22 2 2 2 3 3 2 2 2 2" xfId="39222" xr:uid="{578E45A2-5A27-4693-A8DD-6A97A916AECF}"/>
    <cellStyle name="Normal 22 2 2 2 3 3 2 2 2 3" xfId="54106" xr:uid="{1860D8E9-2C06-4E8A-815C-C6CDCBC29B90}"/>
    <cellStyle name="Normal 22 2 2 2 3 3 2 2 3" xfId="18686" xr:uid="{BDCAA375-ACB5-4659-B415-3870246B25F7}"/>
    <cellStyle name="Normal 22 2 2 2 3 3 2 2 4" xfId="32376" xr:uid="{C9139033-2FC6-4339-A244-368524CCC7B6}"/>
    <cellStyle name="Normal 22 2 2 2 3 3 2 2 5" xfId="47260" xr:uid="{E00F7DC5-7B20-4046-9370-9B220B469C87}"/>
    <cellStyle name="Normal 22 2 2 2 3 3 2 3" xfId="22108" xr:uid="{8DFA39ED-62A5-47BC-BA91-51F8CA50625A}"/>
    <cellStyle name="Normal 22 2 2 2 3 3 2 3 2" xfId="35800" xr:uid="{3A6D907E-C13F-42AE-94D9-CC4D19EF0368}"/>
    <cellStyle name="Normal 22 2 2 2 3 3 2 3 3" xfId="50684" xr:uid="{7AF42D5D-092F-4FAB-8C13-82ADA93E5D55}"/>
    <cellStyle name="Normal 22 2 2 2 3 3 2 4" xfId="15264" xr:uid="{E78E0E85-1939-43E1-BC8E-57141C957D38}"/>
    <cellStyle name="Normal 22 2 2 2 3 3 2 5" xfId="28954" xr:uid="{7F011FDA-F7F3-4497-8D2B-00EFF6216D24}"/>
    <cellStyle name="Normal 22 2 2 2 3 3 2 6" xfId="43838" xr:uid="{AD5D11A9-23F9-4C06-9EF0-635DECE7FAFD}"/>
    <cellStyle name="Normal 22 2 2 2 3 3 3" xfId="10128" xr:uid="{35DFB2FD-B264-40F0-B015-C4318FF5AB6D}"/>
    <cellStyle name="Normal 22 2 2 2 3 3 3 2" xfId="23818" xr:uid="{6E091694-32E5-4944-B442-E43500FBB5DC}"/>
    <cellStyle name="Normal 22 2 2 2 3 3 3 2 2" xfId="37510" xr:uid="{3B23B2A8-752D-43B7-A221-A7FE8BA738E1}"/>
    <cellStyle name="Normal 22 2 2 2 3 3 3 2 3" xfId="52394" xr:uid="{3B0BD63E-B6E2-4E97-97F3-11FAB79CA845}"/>
    <cellStyle name="Normal 22 2 2 2 3 3 3 3" xfId="16974" xr:uid="{6AA55401-B5DF-47AE-938B-8AE15B28502B}"/>
    <cellStyle name="Normal 22 2 2 2 3 3 3 4" xfId="30664" xr:uid="{21B12311-2BD0-44B8-AA80-BBED6EDF0DD7}"/>
    <cellStyle name="Normal 22 2 2 2 3 3 3 5" xfId="45548" xr:uid="{3C9822B3-F74F-4DBF-8576-57E4CD9BF44B}"/>
    <cellStyle name="Normal 22 2 2 2 3 3 4" xfId="20396" xr:uid="{889E0AD2-DF58-4FD7-AC7B-78CA3A02FC16}"/>
    <cellStyle name="Normal 22 2 2 2 3 3 4 2" xfId="34088" xr:uid="{F23FF17E-EBF6-46D9-B713-3071F17E50A6}"/>
    <cellStyle name="Normal 22 2 2 2 3 3 4 3" xfId="48972" xr:uid="{05DD4972-4BC4-41EC-9AAC-B8A08BA29CD2}"/>
    <cellStyle name="Normal 22 2 2 2 3 3 5" xfId="13552" xr:uid="{3D6BB8CA-FEF9-4EB5-997E-B0FEE2030441}"/>
    <cellStyle name="Normal 22 2 2 2 3 3 6" xfId="27242" xr:uid="{492AA7B9-950D-4A25-A8EA-062DEF61E997}"/>
    <cellStyle name="Normal 22 2 2 2 3 3 7" xfId="42126" xr:uid="{B7EE9CAC-078B-49E5-BE21-8992120F43C3}"/>
    <cellStyle name="Normal 22 2 2 2 3 4" xfId="6706" xr:uid="{39F57552-80E4-42A7-8212-7510150861BD}"/>
    <cellStyle name="Normal 22 2 2 2 3 4 2" xfId="8419" xr:uid="{1B9D1E17-9E64-4A41-B5B3-C609496A8264}"/>
    <cellStyle name="Normal 22 2 2 2 3 4 2 2" xfId="11841" xr:uid="{25552569-575C-4B9D-ABED-803AA30A27E7}"/>
    <cellStyle name="Normal 22 2 2 2 3 4 2 2 2" xfId="25531" xr:uid="{40CD6AAE-206E-413F-BBAD-18807876FB2D}"/>
    <cellStyle name="Normal 22 2 2 2 3 4 2 2 2 2" xfId="39223" xr:uid="{2E3D8374-9AC0-463D-B1C8-EECBF1B9902B}"/>
    <cellStyle name="Normal 22 2 2 2 3 4 2 2 2 3" xfId="54107" xr:uid="{4754B259-97CC-4DF3-8701-B4443AE86A16}"/>
    <cellStyle name="Normal 22 2 2 2 3 4 2 2 3" xfId="18687" xr:uid="{1AAD360D-F1C3-4186-965B-07721B1A4DF8}"/>
    <cellStyle name="Normal 22 2 2 2 3 4 2 2 4" xfId="32377" xr:uid="{038D6D7D-4B71-48D4-B35E-94F55671BA32}"/>
    <cellStyle name="Normal 22 2 2 2 3 4 2 2 5" xfId="47261" xr:uid="{0121E4CC-672F-4305-AE7E-31130DECAF7E}"/>
    <cellStyle name="Normal 22 2 2 2 3 4 2 3" xfId="22109" xr:uid="{3E33A0A4-465E-47BE-9432-072E10826DE5}"/>
    <cellStyle name="Normal 22 2 2 2 3 4 2 3 2" xfId="35801" xr:uid="{EF5925EA-C0B5-4586-BB20-CCA6BDF7DFEC}"/>
    <cellStyle name="Normal 22 2 2 2 3 4 2 3 3" xfId="50685" xr:uid="{5D013A9F-3C8B-4323-B9ED-75BAAA0B4AFE}"/>
    <cellStyle name="Normal 22 2 2 2 3 4 2 4" xfId="15265" xr:uid="{4C955BB9-AF2E-49FC-BD32-F5835EBC27C8}"/>
    <cellStyle name="Normal 22 2 2 2 3 4 2 5" xfId="28955" xr:uid="{045A3C07-0C47-4D4B-BA30-F6D0778540B4}"/>
    <cellStyle name="Normal 22 2 2 2 3 4 2 6" xfId="43839" xr:uid="{CDAB2E93-CA16-48E8-9F02-93143D3D39BB}"/>
    <cellStyle name="Normal 22 2 2 2 3 4 3" xfId="10129" xr:uid="{945704F8-1458-4684-8D90-384FCDDF94CD}"/>
    <cellStyle name="Normal 22 2 2 2 3 4 3 2" xfId="23819" xr:uid="{A18C45ED-42BD-4974-8166-021B0AA81BB9}"/>
    <cellStyle name="Normal 22 2 2 2 3 4 3 2 2" xfId="37511" xr:uid="{F1A29A43-7447-4BBA-9CA0-BA02C34FD531}"/>
    <cellStyle name="Normal 22 2 2 2 3 4 3 2 3" xfId="52395" xr:uid="{4FED9D9F-F8D5-4301-BC06-C2AEC866D569}"/>
    <cellStyle name="Normal 22 2 2 2 3 4 3 3" xfId="16975" xr:uid="{32EE43BE-1314-414A-B07B-4AB19F5D0DF4}"/>
    <cellStyle name="Normal 22 2 2 2 3 4 3 4" xfId="30665" xr:uid="{84251B0D-BDD0-447C-B698-9096A7228D4E}"/>
    <cellStyle name="Normal 22 2 2 2 3 4 3 5" xfId="45549" xr:uid="{A7B990C0-0F6E-42A7-8F52-6ADB3E9AFEF3}"/>
    <cellStyle name="Normal 22 2 2 2 3 4 4" xfId="20397" xr:uid="{B1529DBB-747F-4292-AB94-C4A6E6354065}"/>
    <cellStyle name="Normal 22 2 2 2 3 4 4 2" xfId="34089" xr:uid="{30CF4F64-72D7-484F-9688-529E2C9FF349}"/>
    <cellStyle name="Normal 22 2 2 2 3 4 4 3" xfId="48973" xr:uid="{DA805425-6663-4B85-90EE-B4C3047AFEB0}"/>
    <cellStyle name="Normal 22 2 2 2 3 4 5" xfId="13553" xr:uid="{921A5B57-208F-4085-8D40-B02053705C21}"/>
    <cellStyle name="Normal 22 2 2 2 3 4 6" xfId="27243" xr:uid="{76364816-4D2B-41B1-B837-6D83B9FBF14D}"/>
    <cellStyle name="Normal 22 2 2 2 3 4 7" xfId="42127" xr:uid="{4B0A6C2B-71AE-470E-93EE-F76AAACE44A6}"/>
    <cellStyle name="Normal 22 2 2 2 3 5" xfId="8415" xr:uid="{AC4FC95D-7D18-4C5B-AC78-979D279D6574}"/>
    <cellStyle name="Normal 22 2 2 2 3 5 2" xfId="11837" xr:uid="{08B9718C-1769-4833-A293-26EA606FFAD8}"/>
    <cellStyle name="Normal 22 2 2 2 3 5 2 2" xfId="25527" xr:uid="{7E7A4071-0D4B-47F5-BD47-A85CDCC452E8}"/>
    <cellStyle name="Normal 22 2 2 2 3 5 2 2 2" xfId="39219" xr:uid="{B8C37857-1B16-4487-AB62-12AF4034A67C}"/>
    <cellStyle name="Normal 22 2 2 2 3 5 2 2 3" xfId="54103" xr:uid="{02D20594-F3B9-4D35-B59D-29973157F2B8}"/>
    <cellStyle name="Normal 22 2 2 2 3 5 2 3" xfId="18683" xr:uid="{D77A92FC-C342-4CFC-86D0-1172626DC443}"/>
    <cellStyle name="Normal 22 2 2 2 3 5 2 4" xfId="32373" xr:uid="{0CC541FF-A3D6-4E97-9BDB-445EF84DA7B3}"/>
    <cellStyle name="Normal 22 2 2 2 3 5 2 5" xfId="47257" xr:uid="{4631DC14-D6C0-41C2-87F1-9ABB7609284E}"/>
    <cellStyle name="Normal 22 2 2 2 3 5 3" xfId="22105" xr:uid="{50076C60-D483-4727-AF25-1FD5C3372243}"/>
    <cellStyle name="Normal 22 2 2 2 3 5 3 2" xfId="35797" xr:uid="{E5654811-9FF1-44CC-B07C-D2C0A159BA3D}"/>
    <cellStyle name="Normal 22 2 2 2 3 5 3 3" xfId="50681" xr:uid="{D4678065-4B66-4AA1-903E-A735F8DE1046}"/>
    <cellStyle name="Normal 22 2 2 2 3 5 4" xfId="15261" xr:uid="{68D17740-49A6-4F81-81D0-C7422C6AB488}"/>
    <cellStyle name="Normal 22 2 2 2 3 5 5" xfId="28951" xr:uid="{1FF3C2C7-598C-4E17-A9A7-6CFDBE367666}"/>
    <cellStyle name="Normal 22 2 2 2 3 5 6" xfId="43835" xr:uid="{8B705CE2-70DE-4FD6-ADEF-88C0FD71BBBE}"/>
    <cellStyle name="Normal 22 2 2 2 3 6" xfId="10125" xr:uid="{F593E025-C743-4F90-ABC1-8EA931166A6F}"/>
    <cellStyle name="Normal 22 2 2 2 3 6 2" xfId="23815" xr:uid="{B7695ABF-EC85-48B2-AE11-D577C42D6D73}"/>
    <cellStyle name="Normal 22 2 2 2 3 6 2 2" xfId="37507" xr:uid="{548ED16C-A91E-4E64-97A7-EEDE1F10AB45}"/>
    <cellStyle name="Normal 22 2 2 2 3 6 2 3" xfId="52391" xr:uid="{D6CD4EEA-05AE-430D-96B0-F4951D57DD48}"/>
    <cellStyle name="Normal 22 2 2 2 3 6 3" xfId="16971" xr:uid="{20138DF9-F93F-411D-8791-A3311DD67A9F}"/>
    <cellStyle name="Normal 22 2 2 2 3 6 4" xfId="30661" xr:uid="{33365381-E1E8-4F96-9679-DDDDF42A061D}"/>
    <cellStyle name="Normal 22 2 2 2 3 6 5" xfId="45545" xr:uid="{C5DBCAED-124B-475B-A05C-08B6455AF220}"/>
    <cellStyle name="Normal 22 2 2 2 3 7" xfId="20393" xr:uid="{B84C9646-2123-4B43-B9E2-248295F716A6}"/>
    <cellStyle name="Normal 22 2 2 2 3 7 2" xfId="34085" xr:uid="{DC61F510-DA2F-42C3-BDE7-9AED99BA0EEF}"/>
    <cellStyle name="Normal 22 2 2 2 3 7 3" xfId="48969" xr:uid="{BAA8EFBA-B68E-47AB-9BB7-650F09BF2D48}"/>
    <cellStyle name="Normal 22 2 2 2 3 8" xfId="13549" xr:uid="{51FC7401-CB8E-4C52-82F5-76D53908E4EF}"/>
    <cellStyle name="Normal 22 2 2 2 3 9" xfId="27239" xr:uid="{B7A0892C-04FF-426A-AF5D-44393363D47E}"/>
    <cellStyle name="Normal 22 2 2 2 4" xfId="6707" xr:uid="{4A866609-EFC2-4F04-8B3B-836F18212873}"/>
    <cellStyle name="Normal 22 2 2 2 4 2" xfId="6708" xr:uid="{2EFA5FD3-D0F7-4FFA-98E8-2A747CFC3398}"/>
    <cellStyle name="Normal 22 2 2 2 4 2 2" xfId="8421" xr:uid="{54D1F886-1604-4868-A497-275E0A04A6C5}"/>
    <cellStyle name="Normal 22 2 2 2 4 2 2 2" xfId="11843" xr:uid="{017BD064-9E3F-4EA1-8F50-0665FDEA0BBE}"/>
    <cellStyle name="Normal 22 2 2 2 4 2 2 2 2" xfId="25533" xr:uid="{A73EE733-88D8-4752-8C33-ECEC1BEB913A}"/>
    <cellStyle name="Normal 22 2 2 2 4 2 2 2 2 2" xfId="39225" xr:uid="{7C5FA23F-4FB7-48EE-BC5E-127619651D3F}"/>
    <cellStyle name="Normal 22 2 2 2 4 2 2 2 2 3" xfId="54109" xr:uid="{BD515465-3D7C-4C70-9FCD-CFF66CA93513}"/>
    <cellStyle name="Normal 22 2 2 2 4 2 2 2 3" xfId="18689" xr:uid="{61924786-AA2E-4530-B3E7-DFA055E49F04}"/>
    <cellStyle name="Normal 22 2 2 2 4 2 2 2 4" xfId="32379" xr:uid="{25D4479F-F725-4500-9178-043C543007D7}"/>
    <cellStyle name="Normal 22 2 2 2 4 2 2 2 5" xfId="47263" xr:uid="{86833E11-46D2-42FF-956A-7A8AB68E1C7E}"/>
    <cellStyle name="Normal 22 2 2 2 4 2 2 3" xfId="22111" xr:uid="{B8B6ED4D-E300-4ED3-9E12-1FB567F9707C}"/>
    <cellStyle name="Normal 22 2 2 2 4 2 2 3 2" xfId="35803" xr:uid="{553A6366-8555-40F9-8026-BE899B327AE9}"/>
    <cellStyle name="Normal 22 2 2 2 4 2 2 3 3" xfId="50687" xr:uid="{77D6E8A3-1429-4D0B-A421-3BE0DDFD51B8}"/>
    <cellStyle name="Normal 22 2 2 2 4 2 2 4" xfId="15267" xr:uid="{DF915EDE-CE77-4E06-993F-11FA85077821}"/>
    <cellStyle name="Normal 22 2 2 2 4 2 2 5" xfId="28957" xr:uid="{D35F3CC6-720F-44DE-A4DF-0C0AA8C58978}"/>
    <cellStyle name="Normal 22 2 2 2 4 2 2 6" xfId="43841" xr:uid="{62318079-BC8E-4C42-90EE-1E2F503C2B3F}"/>
    <cellStyle name="Normal 22 2 2 2 4 2 3" xfId="10131" xr:uid="{C49B17CE-6582-45A3-8F49-46BD4E9B4B2B}"/>
    <cellStyle name="Normal 22 2 2 2 4 2 3 2" xfId="23821" xr:uid="{3D362FCC-F36B-47F9-9B6B-AFB7F9353094}"/>
    <cellStyle name="Normal 22 2 2 2 4 2 3 2 2" xfId="37513" xr:uid="{26CD74A2-4C5C-44A0-AD13-61F9A4EAE5C1}"/>
    <cellStyle name="Normal 22 2 2 2 4 2 3 2 3" xfId="52397" xr:uid="{154B8920-8F36-4091-ACD2-1C80267E7AFF}"/>
    <cellStyle name="Normal 22 2 2 2 4 2 3 3" xfId="16977" xr:uid="{1EEAFDA3-D33C-4344-B410-021883202061}"/>
    <cellStyle name="Normal 22 2 2 2 4 2 3 4" xfId="30667" xr:uid="{A2CDFD01-BF07-4D00-B227-E1E5E39D824A}"/>
    <cellStyle name="Normal 22 2 2 2 4 2 3 5" xfId="45551" xr:uid="{DA8DB8F6-31D6-4977-8161-2EED4DEBDB3A}"/>
    <cellStyle name="Normal 22 2 2 2 4 2 4" xfId="20399" xr:uid="{2B0CFB7C-DA05-45C8-B293-365A2F45B0CC}"/>
    <cellStyle name="Normal 22 2 2 2 4 2 4 2" xfId="34091" xr:uid="{F398C8C7-BB08-4CA6-9085-78901901C447}"/>
    <cellStyle name="Normal 22 2 2 2 4 2 4 3" xfId="48975" xr:uid="{90A8B7B4-9BFB-4C93-98AE-22B55D73E615}"/>
    <cellStyle name="Normal 22 2 2 2 4 2 5" xfId="13555" xr:uid="{CA7CB48D-BB8D-480B-A247-3639AFF78D3F}"/>
    <cellStyle name="Normal 22 2 2 2 4 2 6" xfId="27245" xr:uid="{35EA62FB-B69C-474F-ADAF-3A1099AC3635}"/>
    <cellStyle name="Normal 22 2 2 2 4 2 7" xfId="42129" xr:uid="{F8CA6B7E-A19A-4BB5-9090-55DC4E6D31FE}"/>
    <cellStyle name="Normal 22 2 2 2 4 3" xfId="8420" xr:uid="{3DA974DC-7EF5-4EF2-B25F-98F058CD73C4}"/>
    <cellStyle name="Normal 22 2 2 2 4 3 2" xfId="11842" xr:uid="{CD7B0705-4832-49B0-A434-EF3F6F1BD522}"/>
    <cellStyle name="Normal 22 2 2 2 4 3 2 2" xfId="25532" xr:uid="{87C7FB18-1847-40CA-9270-D1A47A39FC63}"/>
    <cellStyle name="Normal 22 2 2 2 4 3 2 2 2" xfId="39224" xr:uid="{843DBC1B-4A16-4B73-9B3B-6864FA72A34D}"/>
    <cellStyle name="Normal 22 2 2 2 4 3 2 2 3" xfId="54108" xr:uid="{E5299945-989D-482B-BC00-9FB404D0797C}"/>
    <cellStyle name="Normal 22 2 2 2 4 3 2 3" xfId="18688" xr:uid="{2FA92C3E-EB5D-48BB-BF10-39BA9DD4C6C4}"/>
    <cellStyle name="Normal 22 2 2 2 4 3 2 4" xfId="32378" xr:uid="{B0105102-C642-436C-B2AF-7E07D92A77D4}"/>
    <cellStyle name="Normal 22 2 2 2 4 3 2 5" xfId="47262" xr:uid="{6416E718-0773-4645-98DD-48C7DFF674BE}"/>
    <cellStyle name="Normal 22 2 2 2 4 3 3" xfId="22110" xr:uid="{239A84E3-10AC-482F-844C-8EB5FC3E1018}"/>
    <cellStyle name="Normal 22 2 2 2 4 3 3 2" xfId="35802" xr:uid="{28B43A4C-8C4B-4171-87A3-F827B602E312}"/>
    <cellStyle name="Normal 22 2 2 2 4 3 3 3" xfId="50686" xr:uid="{41B1FC86-6ED7-4BD4-B3FC-4FCD2CA5287D}"/>
    <cellStyle name="Normal 22 2 2 2 4 3 4" xfId="15266" xr:uid="{B1E6A9B9-0F28-4267-8090-E620905E0176}"/>
    <cellStyle name="Normal 22 2 2 2 4 3 5" xfId="28956" xr:uid="{FE1D9CF0-6343-4EF9-9805-6BBDA47A4445}"/>
    <cellStyle name="Normal 22 2 2 2 4 3 6" xfId="43840" xr:uid="{91726559-95E2-4BA3-A06D-97CD8A45F562}"/>
    <cellStyle name="Normal 22 2 2 2 4 4" xfId="10130" xr:uid="{7EEE546C-2169-48BF-8F94-D139F11FAA13}"/>
    <cellStyle name="Normal 22 2 2 2 4 4 2" xfId="23820" xr:uid="{B41EE1DA-0236-45B9-991D-EA7DEC59D26E}"/>
    <cellStyle name="Normal 22 2 2 2 4 4 2 2" xfId="37512" xr:uid="{3AB4B62A-D728-4F1F-BAA4-AB945228F5E5}"/>
    <cellStyle name="Normal 22 2 2 2 4 4 2 3" xfId="52396" xr:uid="{18D8CE65-0E15-4246-98FC-D75E40F200F2}"/>
    <cellStyle name="Normal 22 2 2 2 4 4 3" xfId="16976" xr:uid="{BCE4E5B3-E70C-4944-8793-CDF4EAE3D63E}"/>
    <cellStyle name="Normal 22 2 2 2 4 4 4" xfId="30666" xr:uid="{A440B255-B409-4950-8921-6C661FCECF6C}"/>
    <cellStyle name="Normal 22 2 2 2 4 4 5" xfId="45550" xr:uid="{3B9A4029-F268-44C1-95B5-8EE810693CAC}"/>
    <cellStyle name="Normal 22 2 2 2 4 5" xfId="20398" xr:uid="{6247D4CF-80DB-44CE-A616-FD6FFAD43F45}"/>
    <cellStyle name="Normal 22 2 2 2 4 5 2" xfId="34090" xr:uid="{20998A81-486A-4B78-B4A1-CA6F1179F2EB}"/>
    <cellStyle name="Normal 22 2 2 2 4 5 3" xfId="48974" xr:uid="{C80E1D6D-4BDD-4819-9373-EC248CF0AD6D}"/>
    <cellStyle name="Normal 22 2 2 2 4 6" xfId="13554" xr:uid="{787C24D7-8142-4236-AE01-97D4022CFE92}"/>
    <cellStyle name="Normal 22 2 2 2 4 7" xfId="27244" xr:uid="{9C53FD1E-40A4-42EA-967B-14173A74D686}"/>
    <cellStyle name="Normal 22 2 2 2 4 8" xfId="42128" xr:uid="{BB63ECFA-95EB-4C21-9ED7-DFEEEF77D010}"/>
    <cellStyle name="Normal 22 2 2 2 5" xfId="6709" xr:uid="{BBA4BDE9-25BA-4853-B120-C75990A1C412}"/>
    <cellStyle name="Normal 22 2 2 2 5 2" xfId="8422" xr:uid="{9C4A6588-A568-4EFE-8329-930B972FEF87}"/>
    <cellStyle name="Normal 22 2 2 2 5 2 2" xfId="11844" xr:uid="{11AFC806-FAE2-4E13-B3C3-857F7D476786}"/>
    <cellStyle name="Normal 22 2 2 2 5 2 2 2" xfId="25534" xr:uid="{CE6F91C6-F80E-43E4-AFAA-204E52D01F10}"/>
    <cellStyle name="Normal 22 2 2 2 5 2 2 2 2" xfId="39226" xr:uid="{93364B1B-1A3C-4071-BE03-07004E7CA303}"/>
    <cellStyle name="Normal 22 2 2 2 5 2 2 2 3" xfId="54110" xr:uid="{58231E27-5860-4A3A-86B1-AEAFAEB7A66E}"/>
    <cellStyle name="Normal 22 2 2 2 5 2 2 3" xfId="18690" xr:uid="{8547263E-E827-4B9F-89D8-295C1481495E}"/>
    <cellStyle name="Normal 22 2 2 2 5 2 2 4" xfId="32380" xr:uid="{8FBF10C0-5272-4403-A100-04C2B71E9D97}"/>
    <cellStyle name="Normal 22 2 2 2 5 2 2 5" xfId="47264" xr:uid="{43A0DA0E-25F6-489A-8BE7-66CCA06BB8C4}"/>
    <cellStyle name="Normal 22 2 2 2 5 2 3" xfId="22112" xr:uid="{F8F3565F-35C7-47FC-BE7F-7D066F5E0F04}"/>
    <cellStyle name="Normal 22 2 2 2 5 2 3 2" xfId="35804" xr:uid="{68869AB4-2E2D-4E1F-97A5-EFD92351A272}"/>
    <cellStyle name="Normal 22 2 2 2 5 2 3 3" xfId="50688" xr:uid="{808FE7B4-0431-495C-B50D-5ACD08D81CF9}"/>
    <cellStyle name="Normal 22 2 2 2 5 2 4" xfId="15268" xr:uid="{C007B7DD-8AC1-47D3-9B8F-0BC4E04EA1AD}"/>
    <cellStyle name="Normal 22 2 2 2 5 2 5" xfId="28958" xr:uid="{D96705FD-AB5A-4988-AE9E-390F7D13E42D}"/>
    <cellStyle name="Normal 22 2 2 2 5 2 6" xfId="43842" xr:uid="{F05BD8C1-073C-48AE-9F2D-60A99B3016B8}"/>
    <cellStyle name="Normal 22 2 2 2 5 3" xfId="10132" xr:uid="{3447C5BC-2C45-455B-9DFB-5D2A0996868A}"/>
    <cellStyle name="Normal 22 2 2 2 5 3 2" xfId="23822" xr:uid="{E5503058-0B4F-464C-BF7F-EFA3184DDE02}"/>
    <cellStyle name="Normal 22 2 2 2 5 3 2 2" xfId="37514" xr:uid="{9ED3C697-6C0A-4F45-9EDD-6CB008BB16A9}"/>
    <cellStyle name="Normal 22 2 2 2 5 3 2 3" xfId="52398" xr:uid="{B7CE4889-B759-4B0E-BBD8-DF71AB9B6874}"/>
    <cellStyle name="Normal 22 2 2 2 5 3 3" xfId="16978" xr:uid="{0D48DEA4-7B9A-4D32-9BF3-10D7380BA016}"/>
    <cellStyle name="Normal 22 2 2 2 5 3 4" xfId="30668" xr:uid="{BCA70EB5-418D-4DDE-8D5F-D2C50A18D160}"/>
    <cellStyle name="Normal 22 2 2 2 5 3 5" xfId="45552" xr:uid="{D8FDB9DE-0EC7-4F1E-BC3D-66CFCA3240B5}"/>
    <cellStyle name="Normal 22 2 2 2 5 4" xfId="20400" xr:uid="{E9A57070-85BB-4E8B-88B7-AB56AF9DEB54}"/>
    <cellStyle name="Normal 22 2 2 2 5 4 2" xfId="34092" xr:uid="{E9A0718D-BD7E-41AC-96C4-7F4205CCEA98}"/>
    <cellStyle name="Normal 22 2 2 2 5 4 3" xfId="48976" xr:uid="{0C1CB5BB-D358-4598-A07B-DF2063AEDA95}"/>
    <cellStyle name="Normal 22 2 2 2 5 5" xfId="13556" xr:uid="{17ACF660-2473-4FE0-B6A2-5D4F602023E2}"/>
    <cellStyle name="Normal 22 2 2 2 5 6" xfId="27246" xr:uid="{50D4A420-3133-40DD-A26F-4E7DFE44FBDB}"/>
    <cellStyle name="Normal 22 2 2 2 5 7" xfId="42130" xr:uid="{90E5FC05-F82A-44A2-883D-FB0A35C276E3}"/>
    <cellStyle name="Normal 22 2 2 2 6" xfId="6710" xr:uid="{D67D6FF4-F414-4AB2-BC27-548CAFCF5BC8}"/>
    <cellStyle name="Normal 22 2 2 2 6 2" xfId="8423" xr:uid="{48AE3DFA-2351-49B7-8C07-A6A33176A0CD}"/>
    <cellStyle name="Normal 22 2 2 2 6 2 2" xfId="11845" xr:uid="{05C59407-2C45-4482-8C14-56663C6E17F1}"/>
    <cellStyle name="Normal 22 2 2 2 6 2 2 2" xfId="25535" xr:uid="{4585E6C8-74E0-4DCF-99AD-AB18B67F666B}"/>
    <cellStyle name="Normal 22 2 2 2 6 2 2 2 2" xfId="39227" xr:uid="{9CB362B0-D276-43B3-AB2F-4D0FB0D7AF91}"/>
    <cellStyle name="Normal 22 2 2 2 6 2 2 2 3" xfId="54111" xr:uid="{A16183E8-B69F-4A1A-B52C-A8EC0ABD2C43}"/>
    <cellStyle name="Normal 22 2 2 2 6 2 2 3" xfId="18691" xr:uid="{5A24EC9A-D1F2-4BA9-9AE6-0E42DDB8DE7B}"/>
    <cellStyle name="Normal 22 2 2 2 6 2 2 4" xfId="32381" xr:uid="{486F44C7-2718-4FEF-817C-4BF094CC3999}"/>
    <cellStyle name="Normal 22 2 2 2 6 2 2 5" xfId="47265" xr:uid="{145A661B-E8FA-4367-8F2D-0C41F3CA6EA6}"/>
    <cellStyle name="Normal 22 2 2 2 6 2 3" xfId="22113" xr:uid="{11A9EBBB-727D-430E-8F73-4ADA2956F826}"/>
    <cellStyle name="Normal 22 2 2 2 6 2 3 2" xfId="35805" xr:uid="{C68434F9-0F24-491D-9832-5D0CC78FBB24}"/>
    <cellStyle name="Normal 22 2 2 2 6 2 3 3" xfId="50689" xr:uid="{C2841EEE-D162-4B5D-87AF-7FA93B49EF73}"/>
    <cellStyle name="Normal 22 2 2 2 6 2 4" xfId="15269" xr:uid="{533595D8-1B6E-4DF3-AE40-6713649DE4CA}"/>
    <cellStyle name="Normal 22 2 2 2 6 2 5" xfId="28959" xr:uid="{B0C30F6A-3970-4BF9-B88D-AEA9E30765E1}"/>
    <cellStyle name="Normal 22 2 2 2 6 2 6" xfId="43843" xr:uid="{59FC448B-6C43-4E11-9ED7-FF1C445D18D2}"/>
    <cellStyle name="Normal 22 2 2 2 6 3" xfId="10133" xr:uid="{5B8A14D7-BA7E-4DDD-A259-4B9CC4A19AE1}"/>
    <cellStyle name="Normal 22 2 2 2 6 3 2" xfId="23823" xr:uid="{4974C7F9-D276-479D-BA82-EBFC40C7E79A}"/>
    <cellStyle name="Normal 22 2 2 2 6 3 2 2" xfId="37515" xr:uid="{CDB6F1EF-6A1C-4064-8B5A-1630F5F2D121}"/>
    <cellStyle name="Normal 22 2 2 2 6 3 2 3" xfId="52399" xr:uid="{889C3F9D-3311-4974-A826-B2CC0F77708B}"/>
    <cellStyle name="Normal 22 2 2 2 6 3 3" xfId="16979" xr:uid="{46672C85-8080-445E-9C36-D0B34EB7BA54}"/>
    <cellStyle name="Normal 22 2 2 2 6 3 4" xfId="30669" xr:uid="{73DBB35F-9FA9-4DE7-9A9E-C0E6DC85FEEF}"/>
    <cellStyle name="Normal 22 2 2 2 6 3 5" xfId="45553" xr:uid="{4DF5E90E-A1E6-4C74-968C-DADBAD9F1020}"/>
    <cellStyle name="Normal 22 2 2 2 6 4" xfId="20401" xr:uid="{7F4F8404-EFE3-4DFD-898A-00C2EE15A005}"/>
    <cellStyle name="Normal 22 2 2 2 6 4 2" xfId="34093" xr:uid="{CBC705E8-42DA-4D2D-9894-918453C1E83C}"/>
    <cellStyle name="Normal 22 2 2 2 6 4 3" xfId="48977" xr:uid="{C301A263-76D7-42E1-AB4A-0DFDEBD281FB}"/>
    <cellStyle name="Normal 22 2 2 2 6 5" xfId="13557" xr:uid="{ADCB4CBB-9ACA-45E6-B828-A008F9DF07D4}"/>
    <cellStyle name="Normal 22 2 2 2 6 6" xfId="27247" xr:uid="{1C85C376-014E-407D-872A-3EB052C48F6F}"/>
    <cellStyle name="Normal 22 2 2 2 6 7" xfId="42131" xr:uid="{DD0D099B-C2A6-4006-9A6D-EF9DDD54A1BB}"/>
    <cellStyle name="Normal 22 2 2 2 7" xfId="8409" xr:uid="{6846B639-7297-4D23-B784-1D7BD72EB437}"/>
    <cellStyle name="Normal 22 2 2 2 7 2" xfId="11831" xr:uid="{7A25C61E-C4AA-4881-AD09-E224153D7266}"/>
    <cellStyle name="Normal 22 2 2 2 7 2 2" xfId="25521" xr:uid="{0AC00F2E-825D-4C79-8F74-9CA29070C2BD}"/>
    <cellStyle name="Normal 22 2 2 2 7 2 2 2" xfId="39213" xr:uid="{8FDA2536-4B65-4F18-BBAD-DEFF3ABB2264}"/>
    <cellStyle name="Normal 22 2 2 2 7 2 2 3" xfId="54097" xr:uid="{6EE513E0-D344-4AAC-B5B2-B25EC8D8A91C}"/>
    <cellStyle name="Normal 22 2 2 2 7 2 3" xfId="18677" xr:uid="{62B96754-6B91-4249-B929-7E9966176905}"/>
    <cellStyle name="Normal 22 2 2 2 7 2 4" xfId="32367" xr:uid="{C3201324-7826-4ADE-977C-44B57FC6637F}"/>
    <cellStyle name="Normal 22 2 2 2 7 2 5" xfId="47251" xr:uid="{A61740BE-FE64-47EC-B1A4-EAB3B279C740}"/>
    <cellStyle name="Normal 22 2 2 2 7 3" xfId="22099" xr:uid="{5200A339-BD9D-4013-A2C3-15C0F7136F42}"/>
    <cellStyle name="Normal 22 2 2 2 7 3 2" xfId="35791" xr:uid="{4C5C0EDD-4B8E-49BC-B39D-6EA0095D2BB4}"/>
    <cellStyle name="Normal 22 2 2 2 7 3 3" xfId="50675" xr:uid="{BCAE7DF1-D72F-48DC-8095-E3ECDBAAAC95}"/>
    <cellStyle name="Normal 22 2 2 2 7 4" xfId="15255" xr:uid="{7DE4A66D-050F-46DA-8FF5-FB819D12E1C9}"/>
    <cellStyle name="Normal 22 2 2 2 7 5" xfId="28945" xr:uid="{131505B0-BF94-4F24-8B82-7F11EDDEDCF7}"/>
    <cellStyle name="Normal 22 2 2 2 7 6" xfId="43829" xr:uid="{C6C3B447-2EC3-42BD-AEDC-1DAC8C2720CD}"/>
    <cellStyle name="Normal 22 2 2 2 8" xfId="10119" xr:uid="{85358F09-1786-420D-A481-D8C58775F996}"/>
    <cellStyle name="Normal 22 2 2 2 8 2" xfId="23809" xr:uid="{3877515A-5BE2-4E33-BADA-A35F665402C7}"/>
    <cellStyle name="Normal 22 2 2 2 8 2 2" xfId="37501" xr:uid="{8940103A-A8A4-465F-B62D-E55372691823}"/>
    <cellStyle name="Normal 22 2 2 2 8 2 3" xfId="52385" xr:uid="{057D70AD-D79D-456E-93FF-A37372439117}"/>
    <cellStyle name="Normal 22 2 2 2 8 3" xfId="16965" xr:uid="{E0D77A3E-6D77-4E1C-958D-924CEDDDE247}"/>
    <cellStyle name="Normal 22 2 2 2 8 4" xfId="30655" xr:uid="{94CD9624-19B6-411C-954B-EC7944D447DD}"/>
    <cellStyle name="Normal 22 2 2 2 8 5" xfId="45539" xr:uid="{C1CC8714-F0A6-4E5A-AD7E-C815245AEDD4}"/>
    <cellStyle name="Normal 22 2 2 2 9" xfId="20387" xr:uid="{33BE9B3B-2744-49DB-A6E9-72FA3A066B61}"/>
    <cellStyle name="Normal 22 2 2 2 9 2" xfId="34079" xr:uid="{7A212FFF-4736-4A65-ADD4-16FB7256DFDE}"/>
    <cellStyle name="Normal 22 2 2 2 9 3" xfId="48963" xr:uid="{88563AFC-4C5C-428F-B16A-26BBA189A32E}"/>
    <cellStyle name="Normal 22 2 2 3" xfId="6711" xr:uid="{BB8FF5AD-1C21-4AE7-ACED-1C157F60AAEC}"/>
    <cellStyle name="Normal 22 2 2 3 10" xfId="42132" xr:uid="{03293121-B3C5-479B-A736-CFC360236699}"/>
    <cellStyle name="Normal 22 2 2 3 2" xfId="6712" xr:uid="{DFD76787-70C1-4FED-8C4D-4DB4BFE2D197}"/>
    <cellStyle name="Normal 22 2 2 3 2 2" xfId="6713" xr:uid="{81E210A6-08CA-4BBE-88F4-5EC788A6B443}"/>
    <cellStyle name="Normal 22 2 2 3 2 2 2" xfId="8426" xr:uid="{971361C7-94FF-4382-A296-BEC564A962F8}"/>
    <cellStyle name="Normal 22 2 2 3 2 2 2 2" xfId="11848" xr:uid="{89A17590-6FCE-465D-86BD-93A223B71DFF}"/>
    <cellStyle name="Normal 22 2 2 3 2 2 2 2 2" xfId="25538" xr:uid="{8674700F-8D45-43F3-8232-834CEEB1241B}"/>
    <cellStyle name="Normal 22 2 2 3 2 2 2 2 2 2" xfId="39230" xr:uid="{842B3619-C5E9-4B41-9E2A-906723AE4828}"/>
    <cellStyle name="Normal 22 2 2 3 2 2 2 2 2 3" xfId="54114" xr:uid="{58B222ED-0A89-4F8D-BA93-9D6D26544870}"/>
    <cellStyle name="Normal 22 2 2 3 2 2 2 2 3" xfId="18694" xr:uid="{255DA4ED-FFA7-4582-AA07-5E85936321FD}"/>
    <cellStyle name="Normal 22 2 2 3 2 2 2 2 4" xfId="32384" xr:uid="{431FC71D-7DA5-4D86-A875-6D731D7D4126}"/>
    <cellStyle name="Normal 22 2 2 3 2 2 2 2 5" xfId="47268" xr:uid="{F1B110C2-4668-4259-A047-34CF8DA41FC0}"/>
    <cellStyle name="Normal 22 2 2 3 2 2 2 3" xfId="22116" xr:uid="{C638E5F9-263C-4FEA-B4A0-9B0183DBF64E}"/>
    <cellStyle name="Normal 22 2 2 3 2 2 2 3 2" xfId="35808" xr:uid="{FE2BA2B5-D60E-4712-89B4-CBA1ECFD2CDA}"/>
    <cellStyle name="Normal 22 2 2 3 2 2 2 3 3" xfId="50692" xr:uid="{A19E52EC-4ABB-43C6-98C5-B71DEFDA4702}"/>
    <cellStyle name="Normal 22 2 2 3 2 2 2 4" xfId="15272" xr:uid="{B527A51C-A1FE-4E68-A954-1D7DF8D0962D}"/>
    <cellStyle name="Normal 22 2 2 3 2 2 2 5" xfId="28962" xr:uid="{7965ACE0-2B28-41E4-85CD-DEDD1760C042}"/>
    <cellStyle name="Normal 22 2 2 3 2 2 2 6" xfId="43846" xr:uid="{A5588404-69DF-4A26-B24E-6E980D919DA7}"/>
    <cellStyle name="Normal 22 2 2 3 2 2 3" xfId="10136" xr:uid="{9A730459-0425-4CBA-877B-3FFF87DF1D18}"/>
    <cellStyle name="Normal 22 2 2 3 2 2 3 2" xfId="23826" xr:uid="{81260CD3-A72B-427F-87FF-570195331F6B}"/>
    <cellStyle name="Normal 22 2 2 3 2 2 3 2 2" xfId="37518" xr:uid="{12CD33BB-A244-46E7-A647-960AF4864154}"/>
    <cellStyle name="Normal 22 2 2 3 2 2 3 2 3" xfId="52402" xr:uid="{CE0C33AF-A8F5-4EE7-A36F-F8028755B264}"/>
    <cellStyle name="Normal 22 2 2 3 2 2 3 3" xfId="16982" xr:uid="{2C5C43DD-356A-4048-A183-EBD3673B4CD6}"/>
    <cellStyle name="Normal 22 2 2 3 2 2 3 4" xfId="30672" xr:uid="{D9752268-CBD1-4775-AE8F-91D4D594BED6}"/>
    <cellStyle name="Normal 22 2 2 3 2 2 3 5" xfId="45556" xr:uid="{D18EBA3A-54F2-42D0-9C08-1506C8DC2710}"/>
    <cellStyle name="Normal 22 2 2 3 2 2 4" xfId="20404" xr:uid="{C0D6453F-A77A-45F9-896C-F9965EDEA5A9}"/>
    <cellStyle name="Normal 22 2 2 3 2 2 4 2" xfId="34096" xr:uid="{7A711754-C4A8-4634-B880-6A28AF5A3138}"/>
    <cellStyle name="Normal 22 2 2 3 2 2 4 3" xfId="48980" xr:uid="{21FB207D-0EBB-412D-AD67-56EB27A9B3B9}"/>
    <cellStyle name="Normal 22 2 2 3 2 2 5" xfId="13560" xr:uid="{1623AA81-79E3-41C0-AB05-C18AF52B9BF2}"/>
    <cellStyle name="Normal 22 2 2 3 2 2 6" xfId="27250" xr:uid="{9702BAAC-EE64-4089-985B-080732AFA3B6}"/>
    <cellStyle name="Normal 22 2 2 3 2 2 7" xfId="42134" xr:uid="{DA590804-6FE4-4DBF-950F-0DA0AF408D4D}"/>
    <cellStyle name="Normal 22 2 2 3 2 3" xfId="8425" xr:uid="{FBA7F244-63EE-47F8-A311-19DBD4B730E9}"/>
    <cellStyle name="Normal 22 2 2 3 2 3 2" xfId="11847" xr:uid="{1727BF07-E3AC-40BC-A9F5-B8047A5D19ED}"/>
    <cellStyle name="Normal 22 2 2 3 2 3 2 2" xfId="25537" xr:uid="{DFB151BB-578C-4AAC-B705-FB46B777B0CD}"/>
    <cellStyle name="Normal 22 2 2 3 2 3 2 2 2" xfId="39229" xr:uid="{C87DFAA6-4D3F-4FF2-994E-C3D58F87AAAB}"/>
    <cellStyle name="Normal 22 2 2 3 2 3 2 2 3" xfId="54113" xr:uid="{EE837771-E46F-4634-B1A3-4533007B49EB}"/>
    <cellStyle name="Normal 22 2 2 3 2 3 2 3" xfId="18693" xr:uid="{C4AE1E18-E8CD-4289-B138-33834BE8405C}"/>
    <cellStyle name="Normal 22 2 2 3 2 3 2 4" xfId="32383" xr:uid="{DEA104E3-6669-47A6-B919-DF39ADBD0CEC}"/>
    <cellStyle name="Normal 22 2 2 3 2 3 2 5" xfId="47267" xr:uid="{2F37B28A-C617-4098-B060-7C300F11DDCA}"/>
    <cellStyle name="Normal 22 2 2 3 2 3 3" xfId="22115" xr:uid="{3F249670-5E81-4A3E-956C-2F0C1EBE4004}"/>
    <cellStyle name="Normal 22 2 2 3 2 3 3 2" xfId="35807" xr:uid="{AE495CDF-0F04-4F89-8453-CF6BDA13F620}"/>
    <cellStyle name="Normal 22 2 2 3 2 3 3 3" xfId="50691" xr:uid="{64C1A6E6-4EAC-4ABB-8D52-09BB30AC1607}"/>
    <cellStyle name="Normal 22 2 2 3 2 3 4" xfId="15271" xr:uid="{EE222B58-77D9-48D5-B8B1-2745EC784E8B}"/>
    <cellStyle name="Normal 22 2 2 3 2 3 5" xfId="28961" xr:uid="{4F6862FF-FF09-4DBB-8178-9377F29ECA74}"/>
    <cellStyle name="Normal 22 2 2 3 2 3 6" xfId="43845" xr:uid="{4F18A0B6-C279-41A5-978F-B7F72C5EE730}"/>
    <cellStyle name="Normal 22 2 2 3 2 4" xfId="10135" xr:uid="{30CB527D-7DA2-47ED-96DB-F6CCA6DB3878}"/>
    <cellStyle name="Normal 22 2 2 3 2 4 2" xfId="23825" xr:uid="{96DC9CF4-199D-472E-8864-58CC3324329A}"/>
    <cellStyle name="Normal 22 2 2 3 2 4 2 2" xfId="37517" xr:uid="{1DB9044E-DE9D-419E-A6F8-C73FFB671C60}"/>
    <cellStyle name="Normal 22 2 2 3 2 4 2 3" xfId="52401" xr:uid="{DF4E1DF0-9979-4909-AE2F-E67EA3287FD0}"/>
    <cellStyle name="Normal 22 2 2 3 2 4 3" xfId="16981" xr:uid="{008FD86D-75EF-496E-ACA9-BB22B3937F12}"/>
    <cellStyle name="Normal 22 2 2 3 2 4 4" xfId="30671" xr:uid="{F2657FFB-E465-4BE6-A7E1-538ED34103E3}"/>
    <cellStyle name="Normal 22 2 2 3 2 4 5" xfId="45555" xr:uid="{B972C7AD-D7A9-43D8-A837-A10163E8F72F}"/>
    <cellStyle name="Normal 22 2 2 3 2 5" xfId="20403" xr:uid="{84D878E0-11AC-4991-9F8C-B4A92EE8E821}"/>
    <cellStyle name="Normal 22 2 2 3 2 5 2" xfId="34095" xr:uid="{7E9C5841-C02D-4403-808F-F7C3DF439064}"/>
    <cellStyle name="Normal 22 2 2 3 2 5 3" xfId="48979" xr:uid="{C9E8519B-4459-4B31-BFA4-12DC9A529B24}"/>
    <cellStyle name="Normal 22 2 2 3 2 6" xfId="13559" xr:uid="{45655E85-8BC4-4637-858C-ADC88914C8BB}"/>
    <cellStyle name="Normal 22 2 2 3 2 7" xfId="27249" xr:uid="{1F08B93D-FF2B-411E-9B7A-E969C89E01C3}"/>
    <cellStyle name="Normal 22 2 2 3 2 8" xfId="42133" xr:uid="{29D80DCC-8EB5-4A39-BE47-5DF1EFE53D4A}"/>
    <cellStyle name="Normal 22 2 2 3 3" xfId="6714" xr:uid="{0FFA1C31-0124-4D6F-8783-FC45FD06417D}"/>
    <cellStyle name="Normal 22 2 2 3 3 2" xfId="8427" xr:uid="{E4781AA2-5ACA-45D2-B5DC-B522A27ACA02}"/>
    <cellStyle name="Normal 22 2 2 3 3 2 2" xfId="11849" xr:uid="{3AD6489C-8240-40A4-B1FE-614EA0279142}"/>
    <cellStyle name="Normal 22 2 2 3 3 2 2 2" xfId="25539" xr:uid="{E804E773-3111-4A17-A54D-215BC8F8B5D5}"/>
    <cellStyle name="Normal 22 2 2 3 3 2 2 2 2" xfId="39231" xr:uid="{B2EDE795-7BA7-446B-B7E8-3C5A806A3F7A}"/>
    <cellStyle name="Normal 22 2 2 3 3 2 2 2 3" xfId="54115" xr:uid="{E1FE5648-4E4F-4264-8B4E-DB2C93DBDF76}"/>
    <cellStyle name="Normal 22 2 2 3 3 2 2 3" xfId="18695" xr:uid="{21DE9C80-6548-4D7F-8BAB-6D446681E192}"/>
    <cellStyle name="Normal 22 2 2 3 3 2 2 4" xfId="32385" xr:uid="{48EBD6E1-53C2-446E-8D1F-6330C341A811}"/>
    <cellStyle name="Normal 22 2 2 3 3 2 2 5" xfId="47269" xr:uid="{8C4563F7-F04C-4550-A44F-BD4F9837983C}"/>
    <cellStyle name="Normal 22 2 2 3 3 2 3" xfId="22117" xr:uid="{AA440AE5-0779-42F2-BC63-39072286FC30}"/>
    <cellStyle name="Normal 22 2 2 3 3 2 3 2" xfId="35809" xr:uid="{3C982238-DBE3-4F57-A0D0-CAA847E165E9}"/>
    <cellStyle name="Normal 22 2 2 3 3 2 3 3" xfId="50693" xr:uid="{012001E2-DAA7-4811-822D-602D3D400B0D}"/>
    <cellStyle name="Normal 22 2 2 3 3 2 4" xfId="15273" xr:uid="{5E781102-F947-46A8-9988-E18F1F32AA54}"/>
    <cellStyle name="Normal 22 2 2 3 3 2 5" xfId="28963" xr:uid="{F8404CC1-B9C7-4214-A7CC-453FB805D987}"/>
    <cellStyle name="Normal 22 2 2 3 3 2 6" xfId="43847" xr:uid="{2A2FE90F-01C2-4232-BB81-FB028A4492C6}"/>
    <cellStyle name="Normal 22 2 2 3 3 3" xfId="10137" xr:uid="{8CE691AC-0471-488C-8DBF-971ABCCC2A5B}"/>
    <cellStyle name="Normal 22 2 2 3 3 3 2" xfId="23827" xr:uid="{9254EC96-DE5E-4728-894A-44F1AE07DE9A}"/>
    <cellStyle name="Normal 22 2 2 3 3 3 2 2" xfId="37519" xr:uid="{C368C1A9-E40F-4C5C-B005-D0720198C83F}"/>
    <cellStyle name="Normal 22 2 2 3 3 3 2 3" xfId="52403" xr:uid="{C5988A82-BB8F-4C00-B5B6-AEDBFD7696FB}"/>
    <cellStyle name="Normal 22 2 2 3 3 3 3" xfId="16983" xr:uid="{94184E26-52FD-4F19-A271-27405BD63797}"/>
    <cellStyle name="Normal 22 2 2 3 3 3 4" xfId="30673" xr:uid="{3B515FD7-2DDA-4404-87D0-801C072C53DE}"/>
    <cellStyle name="Normal 22 2 2 3 3 3 5" xfId="45557" xr:uid="{08AD5423-F0A4-4009-988B-8AB6D5D9B598}"/>
    <cellStyle name="Normal 22 2 2 3 3 4" xfId="20405" xr:uid="{BD128597-BE45-4611-8E38-C9ADADB3B7F5}"/>
    <cellStyle name="Normal 22 2 2 3 3 4 2" xfId="34097" xr:uid="{D2E53DEB-4C26-405E-98EA-8ED41995855C}"/>
    <cellStyle name="Normal 22 2 2 3 3 4 3" xfId="48981" xr:uid="{1E418148-724C-464B-9765-2E0575C3B724}"/>
    <cellStyle name="Normal 22 2 2 3 3 5" xfId="13561" xr:uid="{BDF54FFD-964A-4C63-BD42-75E88C44A2BC}"/>
    <cellStyle name="Normal 22 2 2 3 3 6" xfId="27251" xr:uid="{4D5FF431-92CC-4BD6-AB01-733FD19DCDDC}"/>
    <cellStyle name="Normal 22 2 2 3 3 7" xfId="42135" xr:uid="{E1F0AC8E-2ECC-4C95-9769-436901116513}"/>
    <cellStyle name="Normal 22 2 2 3 4" xfId="6715" xr:uid="{27BB866B-45E2-4A40-B460-0D2BC969D1D5}"/>
    <cellStyle name="Normal 22 2 2 3 4 2" xfId="8428" xr:uid="{A7CE48B8-5F18-487B-B1D4-075B0D73FA96}"/>
    <cellStyle name="Normal 22 2 2 3 4 2 2" xfId="11850" xr:uid="{D5CF245B-1BD6-4FE6-AC34-48CC3852F5C8}"/>
    <cellStyle name="Normal 22 2 2 3 4 2 2 2" xfId="25540" xr:uid="{4A30FF7B-6D4D-459E-9918-F6C982ECCBC2}"/>
    <cellStyle name="Normal 22 2 2 3 4 2 2 2 2" xfId="39232" xr:uid="{3D153C46-C433-4FEC-9BC7-91D2B96E872F}"/>
    <cellStyle name="Normal 22 2 2 3 4 2 2 2 3" xfId="54116" xr:uid="{26C70FB6-8500-4008-AF2E-3358ED5592DE}"/>
    <cellStyle name="Normal 22 2 2 3 4 2 2 3" xfId="18696" xr:uid="{94E578D3-01A9-43B8-9B51-9E770751B89B}"/>
    <cellStyle name="Normal 22 2 2 3 4 2 2 4" xfId="32386" xr:uid="{49AABB0F-C821-492B-9F27-4F15DF4FA2E3}"/>
    <cellStyle name="Normal 22 2 2 3 4 2 2 5" xfId="47270" xr:uid="{7A65B105-27A9-454C-877F-CC74937E9D01}"/>
    <cellStyle name="Normal 22 2 2 3 4 2 3" xfId="22118" xr:uid="{58466CA2-C09F-4710-A72E-B2332CBBFA61}"/>
    <cellStyle name="Normal 22 2 2 3 4 2 3 2" xfId="35810" xr:uid="{0DB37F69-FA07-4DD1-8F3C-48F6FD6760F7}"/>
    <cellStyle name="Normal 22 2 2 3 4 2 3 3" xfId="50694" xr:uid="{9264FB3C-A7F0-4770-9D21-9D86DA8EFE05}"/>
    <cellStyle name="Normal 22 2 2 3 4 2 4" xfId="15274" xr:uid="{09547D6B-7C87-47F2-BE85-D890133F2B83}"/>
    <cellStyle name="Normal 22 2 2 3 4 2 5" xfId="28964" xr:uid="{0DE86C75-F795-4759-9FFD-5254B8070342}"/>
    <cellStyle name="Normal 22 2 2 3 4 2 6" xfId="43848" xr:uid="{775F11E8-238A-4AD8-B7DE-C4172D65D122}"/>
    <cellStyle name="Normal 22 2 2 3 4 3" xfId="10138" xr:uid="{6DB5C279-8422-4B06-BCA2-4127164AA4DA}"/>
    <cellStyle name="Normal 22 2 2 3 4 3 2" xfId="23828" xr:uid="{B434A190-A179-4500-863A-8BFD51648980}"/>
    <cellStyle name="Normal 22 2 2 3 4 3 2 2" xfId="37520" xr:uid="{1007A0A9-4B19-4917-9182-21E5981A3749}"/>
    <cellStyle name="Normal 22 2 2 3 4 3 2 3" xfId="52404" xr:uid="{244D8A08-0E63-4481-8A6D-FA71F09F22CC}"/>
    <cellStyle name="Normal 22 2 2 3 4 3 3" xfId="16984" xr:uid="{59D910B6-F3B5-44F7-8C04-F6A4BAA29398}"/>
    <cellStyle name="Normal 22 2 2 3 4 3 4" xfId="30674" xr:uid="{7E122B60-02CE-42EF-B446-A4E9EE2EEE2D}"/>
    <cellStyle name="Normal 22 2 2 3 4 3 5" xfId="45558" xr:uid="{B446D7BE-0744-4649-9AF2-BF0FF8E662D4}"/>
    <cellStyle name="Normal 22 2 2 3 4 4" xfId="20406" xr:uid="{A084FF3F-5018-4E88-9A1B-949F8868EC5F}"/>
    <cellStyle name="Normal 22 2 2 3 4 4 2" xfId="34098" xr:uid="{D6083FE4-D1AA-4C8A-99DA-85CF6B3A9F87}"/>
    <cellStyle name="Normal 22 2 2 3 4 4 3" xfId="48982" xr:uid="{EF6FCB5E-428C-43A0-8061-60DBA0E1E091}"/>
    <cellStyle name="Normal 22 2 2 3 4 5" xfId="13562" xr:uid="{346B6117-74AA-44F8-BBB2-B19B1CC20EA6}"/>
    <cellStyle name="Normal 22 2 2 3 4 6" xfId="27252" xr:uid="{A0917E8C-A0B8-4F92-A2C5-FDF0D8E91F85}"/>
    <cellStyle name="Normal 22 2 2 3 4 7" xfId="42136" xr:uid="{0479A035-0E71-4B1C-8AA5-A537BE5E950B}"/>
    <cellStyle name="Normal 22 2 2 3 5" xfId="8424" xr:uid="{7ABC043B-9364-48CF-B5D2-C96D6D0F4CB4}"/>
    <cellStyle name="Normal 22 2 2 3 5 2" xfId="11846" xr:uid="{18905884-9CBD-4F0A-AEB1-32BEF8B2AE59}"/>
    <cellStyle name="Normal 22 2 2 3 5 2 2" xfId="25536" xr:uid="{42B0363E-723C-4598-A423-812EC8EB2CD9}"/>
    <cellStyle name="Normal 22 2 2 3 5 2 2 2" xfId="39228" xr:uid="{4F82FDA0-47E9-440F-9115-9EBE523D1DDD}"/>
    <cellStyle name="Normal 22 2 2 3 5 2 2 3" xfId="54112" xr:uid="{22D7CF35-AC71-4255-8A3F-9F01617FF67E}"/>
    <cellStyle name="Normal 22 2 2 3 5 2 3" xfId="18692" xr:uid="{F7B85EEE-5D97-4EB8-86FD-A1C1ED8C0AAA}"/>
    <cellStyle name="Normal 22 2 2 3 5 2 4" xfId="32382" xr:uid="{B374386B-AD31-4E4C-955E-D0BFA5D77A7B}"/>
    <cellStyle name="Normal 22 2 2 3 5 2 5" xfId="47266" xr:uid="{F15481E7-51ED-451A-BA2C-E356CB63C2A5}"/>
    <cellStyle name="Normal 22 2 2 3 5 3" xfId="22114" xr:uid="{BD71636B-6FCC-4427-A0E1-9DB3AF9ADE30}"/>
    <cellStyle name="Normal 22 2 2 3 5 3 2" xfId="35806" xr:uid="{BC5FDE25-341C-4476-B8C4-E2F89D0872FE}"/>
    <cellStyle name="Normal 22 2 2 3 5 3 3" xfId="50690" xr:uid="{A68E3DBB-B610-4A23-ACFC-2AAA9FCC88F6}"/>
    <cellStyle name="Normal 22 2 2 3 5 4" xfId="15270" xr:uid="{EDB6E21F-6AC8-40D3-B94A-488733E13EA1}"/>
    <cellStyle name="Normal 22 2 2 3 5 5" xfId="28960" xr:uid="{8273FE76-48DC-4182-B788-20882AD5A3F2}"/>
    <cellStyle name="Normal 22 2 2 3 5 6" xfId="43844" xr:uid="{1BE6C215-D71E-4544-900A-8DC75569CE77}"/>
    <cellStyle name="Normal 22 2 2 3 6" xfId="10134" xr:uid="{5D91746A-F392-4104-B23D-0FEE2E8BF7A5}"/>
    <cellStyle name="Normal 22 2 2 3 6 2" xfId="23824" xr:uid="{96844DE3-0EDC-4231-A7C2-B33DC5675D7D}"/>
    <cellStyle name="Normal 22 2 2 3 6 2 2" xfId="37516" xr:uid="{63D99020-EB71-4F19-ACFF-892D039542F8}"/>
    <cellStyle name="Normal 22 2 2 3 6 2 3" xfId="52400" xr:uid="{2578FE67-19EE-457D-BA82-A83638E2015E}"/>
    <cellStyle name="Normal 22 2 2 3 6 3" xfId="16980" xr:uid="{763849C5-14EC-42DB-9D0A-8B439060C9EB}"/>
    <cellStyle name="Normal 22 2 2 3 6 4" xfId="30670" xr:uid="{480F269E-6156-44F6-8178-500CE02E40F6}"/>
    <cellStyle name="Normal 22 2 2 3 6 5" xfId="45554" xr:uid="{BED09ED0-A980-43EB-8FF5-BD8ABBF4301D}"/>
    <cellStyle name="Normal 22 2 2 3 7" xfId="20402" xr:uid="{682A13DF-5FCC-4C6C-8ECF-D5EB41C7E693}"/>
    <cellStyle name="Normal 22 2 2 3 7 2" xfId="34094" xr:uid="{1BF5DF21-B0B6-4C8D-AF1C-DC0899BB6BC6}"/>
    <cellStyle name="Normal 22 2 2 3 7 3" xfId="48978" xr:uid="{72DBBC63-C70B-40FD-9F51-5A7965536F55}"/>
    <cellStyle name="Normal 22 2 2 3 8" xfId="13558" xr:uid="{DE5E86DE-48EF-4F6F-BCF4-960B21D02806}"/>
    <cellStyle name="Normal 22 2 2 3 9" xfId="27248" xr:uid="{0AFD147A-31E8-4242-8676-563F152A7F44}"/>
    <cellStyle name="Normal 22 2 2 4" xfId="6716" xr:uid="{7EDC04A3-5433-4D7D-8F09-E84D7AEABF77}"/>
    <cellStyle name="Normal 22 2 2 4 10" xfId="42137" xr:uid="{85514F63-E8C8-486E-8B22-B130BAAECDF6}"/>
    <cellStyle name="Normal 22 2 2 4 2" xfId="6717" xr:uid="{41E96E1B-AC52-4B03-8F94-A58D8BA197BE}"/>
    <cellStyle name="Normal 22 2 2 4 2 2" xfId="6718" xr:uid="{286FCEF1-A5FD-4A9A-9D8D-0AF0B92C8C9E}"/>
    <cellStyle name="Normal 22 2 2 4 2 2 2" xfId="8431" xr:uid="{3B870329-2BD7-41CE-96CF-5D5CC703D606}"/>
    <cellStyle name="Normal 22 2 2 4 2 2 2 2" xfId="11853" xr:uid="{8BD5D7B4-B4AD-455C-B19E-9C0F74C2FBD4}"/>
    <cellStyle name="Normal 22 2 2 4 2 2 2 2 2" xfId="25543" xr:uid="{1B6650E8-0EA3-4641-ACD7-179864A715C5}"/>
    <cellStyle name="Normal 22 2 2 4 2 2 2 2 2 2" xfId="39235" xr:uid="{3561190C-EDCF-4437-B1A4-A984872F4CBE}"/>
    <cellStyle name="Normal 22 2 2 4 2 2 2 2 2 3" xfId="54119" xr:uid="{9ECEC038-D949-4CD5-ACE1-C15310E69C3C}"/>
    <cellStyle name="Normal 22 2 2 4 2 2 2 2 3" xfId="18699" xr:uid="{98683FCD-8BB2-4AD1-A8FA-13F04194A92E}"/>
    <cellStyle name="Normal 22 2 2 4 2 2 2 2 4" xfId="32389" xr:uid="{273B50C0-00CB-4D10-93BC-86EE4EE8647A}"/>
    <cellStyle name="Normal 22 2 2 4 2 2 2 2 5" xfId="47273" xr:uid="{96BF7DCD-0636-483D-87FD-6BCAF10D1F04}"/>
    <cellStyle name="Normal 22 2 2 4 2 2 2 3" xfId="22121" xr:uid="{8A116109-10AF-402B-97D5-411B6AF9CA1F}"/>
    <cellStyle name="Normal 22 2 2 4 2 2 2 3 2" xfId="35813" xr:uid="{92220E3B-6946-4173-A025-7EB8CE55688B}"/>
    <cellStyle name="Normal 22 2 2 4 2 2 2 3 3" xfId="50697" xr:uid="{9425AF8A-D8B0-4A0E-B289-265ED3712710}"/>
    <cellStyle name="Normal 22 2 2 4 2 2 2 4" xfId="15277" xr:uid="{F5985E6C-1704-44B8-8016-1E4A06118E38}"/>
    <cellStyle name="Normal 22 2 2 4 2 2 2 5" xfId="28967" xr:uid="{CD514516-6DFE-4532-A195-76102D91C3F0}"/>
    <cellStyle name="Normal 22 2 2 4 2 2 2 6" xfId="43851" xr:uid="{261D560E-6F40-4DD0-8C25-59A5D48749F1}"/>
    <cellStyle name="Normal 22 2 2 4 2 2 3" xfId="10141" xr:uid="{28EB0EF1-6718-4AE8-997E-D8F8A7DEC114}"/>
    <cellStyle name="Normal 22 2 2 4 2 2 3 2" xfId="23831" xr:uid="{C729E8A5-1613-447E-913B-929608177F94}"/>
    <cellStyle name="Normal 22 2 2 4 2 2 3 2 2" xfId="37523" xr:uid="{53F09990-082C-43F3-92D3-7B66D0DA3A6E}"/>
    <cellStyle name="Normal 22 2 2 4 2 2 3 2 3" xfId="52407" xr:uid="{3593E1CF-8F2E-4EFC-8C79-BC88912018A3}"/>
    <cellStyle name="Normal 22 2 2 4 2 2 3 3" xfId="16987" xr:uid="{EDCDED3E-23B5-4B7F-9B3F-F1F4B64BF632}"/>
    <cellStyle name="Normal 22 2 2 4 2 2 3 4" xfId="30677" xr:uid="{0300EEA3-E6D4-4C49-A755-8A4FDCE35F2C}"/>
    <cellStyle name="Normal 22 2 2 4 2 2 3 5" xfId="45561" xr:uid="{1747535E-6292-4494-8F9E-1C7338E82818}"/>
    <cellStyle name="Normal 22 2 2 4 2 2 4" xfId="20409" xr:uid="{4313C37E-E870-4AE0-8576-5979AFF414EC}"/>
    <cellStyle name="Normal 22 2 2 4 2 2 4 2" xfId="34101" xr:uid="{09BEFDF2-20B4-4DFD-9110-FDDA152620B3}"/>
    <cellStyle name="Normal 22 2 2 4 2 2 4 3" xfId="48985" xr:uid="{A97B61E6-0562-412F-81BC-AECE9219F255}"/>
    <cellStyle name="Normal 22 2 2 4 2 2 5" xfId="13565" xr:uid="{FF6A8A38-C1F8-42BE-9268-945E495872A9}"/>
    <cellStyle name="Normal 22 2 2 4 2 2 6" xfId="27255" xr:uid="{1DD38C3C-1CB9-45A8-9FC8-48531967A5DD}"/>
    <cellStyle name="Normal 22 2 2 4 2 2 7" xfId="42139" xr:uid="{6CD021B4-1ABE-4E3B-88AE-08D8347825C2}"/>
    <cellStyle name="Normal 22 2 2 4 2 3" xfId="8430" xr:uid="{B8D15291-39EA-413D-ADD7-E1E3E3D7D14D}"/>
    <cellStyle name="Normal 22 2 2 4 2 3 2" xfId="11852" xr:uid="{453BD4BC-3D97-4E0E-A84C-E2D9D68DD6DE}"/>
    <cellStyle name="Normal 22 2 2 4 2 3 2 2" xfId="25542" xr:uid="{3D3D9702-7584-46C2-A0B2-98B9B39ADF13}"/>
    <cellStyle name="Normal 22 2 2 4 2 3 2 2 2" xfId="39234" xr:uid="{F36EDA3D-B258-44F2-A209-BC28FD91C1E5}"/>
    <cellStyle name="Normal 22 2 2 4 2 3 2 2 3" xfId="54118" xr:uid="{40487FE5-7ACF-45E0-9626-B8B614DC29D0}"/>
    <cellStyle name="Normal 22 2 2 4 2 3 2 3" xfId="18698" xr:uid="{DBEF6077-215E-4D12-ACE3-BA47F4F83CDE}"/>
    <cellStyle name="Normal 22 2 2 4 2 3 2 4" xfId="32388" xr:uid="{023DE699-1DAB-46F4-8844-2D3100BBA841}"/>
    <cellStyle name="Normal 22 2 2 4 2 3 2 5" xfId="47272" xr:uid="{66D3C23F-4298-43EE-8A0C-0352B14F4BC5}"/>
    <cellStyle name="Normal 22 2 2 4 2 3 3" xfId="22120" xr:uid="{B8BB078E-AB53-4154-80AA-1B53A61077B6}"/>
    <cellStyle name="Normal 22 2 2 4 2 3 3 2" xfId="35812" xr:uid="{BA123FF9-7E39-4F5A-B693-0E007F74F697}"/>
    <cellStyle name="Normal 22 2 2 4 2 3 3 3" xfId="50696" xr:uid="{4F49E358-1B4F-4223-86F8-1CB8FB13F2D4}"/>
    <cellStyle name="Normal 22 2 2 4 2 3 4" xfId="15276" xr:uid="{A76B0026-BF82-4FB7-8979-0ED10E3C0BA2}"/>
    <cellStyle name="Normal 22 2 2 4 2 3 5" xfId="28966" xr:uid="{C84602CC-51CD-4745-B3ED-79851AE1C54C}"/>
    <cellStyle name="Normal 22 2 2 4 2 3 6" xfId="43850" xr:uid="{1F1B3436-1F7D-422B-BA70-4DD6DA3A74D5}"/>
    <cellStyle name="Normal 22 2 2 4 2 4" xfId="10140" xr:uid="{82D17179-13E8-4A28-8829-5E4328D423B4}"/>
    <cellStyle name="Normal 22 2 2 4 2 4 2" xfId="23830" xr:uid="{A5EBE431-A706-4E9B-8171-A475F00C2643}"/>
    <cellStyle name="Normal 22 2 2 4 2 4 2 2" xfId="37522" xr:uid="{B4C22906-304B-46B1-9991-53B54F808EEB}"/>
    <cellStyle name="Normal 22 2 2 4 2 4 2 3" xfId="52406" xr:uid="{E1D54DC8-F490-4AFC-81F5-61334D91F24B}"/>
    <cellStyle name="Normal 22 2 2 4 2 4 3" xfId="16986" xr:uid="{E3C1E79B-DD9F-48E5-A896-7A36D100ED1D}"/>
    <cellStyle name="Normal 22 2 2 4 2 4 4" xfId="30676" xr:uid="{49FC9CAA-373D-46E2-9DF5-3510B03DE459}"/>
    <cellStyle name="Normal 22 2 2 4 2 4 5" xfId="45560" xr:uid="{EC47313D-89F0-4D87-A3F8-F6267AE7DEB2}"/>
    <cellStyle name="Normal 22 2 2 4 2 5" xfId="20408" xr:uid="{C0F5BF11-B445-442A-BC89-F3881DF76C36}"/>
    <cellStyle name="Normal 22 2 2 4 2 5 2" xfId="34100" xr:uid="{B56552A0-CEAB-40ED-B959-E8C4427A42A7}"/>
    <cellStyle name="Normal 22 2 2 4 2 5 3" xfId="48984" xr:uid="{4E141A73-61CF-439C-BB9C-37DC4D4D1AA2}"/>
    <cellStyle name="Normal 22 2 2 4 2 6" xfId="13564" xr:uid="{9CE6C4E2-9DEC-43E0-9E7A-3B30C6E1538D}"/>
    <cellStyle name="Normal 22 2 2 4 2 7" xfId="27254" xr:uid="{720A8D6A-9FFA-4A7A-8CC2-5CF663FE6725}"/>
    <cellStyle name="Normal 22 2 2 4 2 8" xfId="42138" xr:uid="{E61908AD-0049-4A51-B194-7F880737E550}"/>
    <cellStyle name="Normal 22 2 2 4 3" xfId="6719" xr:uid="{6BAC1B19-F270-44D2-BB9F-8A55EDBFCC24}"/>
    <cellStyle name="Normal 22 2 2 4 3 2" xfId="8432" xr:uid="{EF704F5B-EF1D-404E-9380-E1A490231466}"/>
    <cellStyle name="Normal 22 2 2 4 3 2 2" xfId="11854" xr:uid="{0DB00642-DBDE-45A5-9708-B71F0DEA7349}"/>
    <cellStyle name="Normal 22 2 2 4 3 2 2 2" xfId="25544" xr:uid="{EDC687D4-1D96-4B30-AE7D-910F0E808FA9}"/>
    <cellStyle name="Normal 22 2 2 4 3 2 2 2 2" xfId="39236" xr:uid="{2BD55E93-6A60-4DAC-A590-DEC299F1FF4E}"/>
    <cellStyle name="Normal 22 2 2 4 3 2 2 2 3" xfId="54120" xr:uid="{AE81ACE8-3DA7-46BD-95DE-C196BBACB443}"/>
    <cellStyle name="Normal 22 2 2 4 3 2 2 3" xfId="18700" xr:uid="{E54895DF-95C8-4AB8-9D37-43E658C2422B}"/>
    <cellStyle name="Normal 22 2 2 4 3 2 2 4" xfId="32390" xr:uid="{B5F79374-7BF8-41AA-BF4E-951D4F403424}"/>
    <cellStyle name="Normal 22 2 2 4 3 2 2 5" xfId="47274" xr:uid="{DBDA3FFB-4231-4061-9D33-716D5B1C7C7F}"/>
    <cellStyle name="Normal 22 2 2 4 3 2 3" xfId="22122" xr:uid="{E4081FAF-41CD-48D3-B309-BF05B36BDEDF}"/>
    <cellStyle name="Normal 22 2 2 4 3 2 3 2" xfId="35814" xr:uid="{FB747DAC-1807-48DE-924F-4D9F51238622}"/>
    <cellStyle name="Normal 22 2 2 4 3 2 3 3" xfId="50698" xr:uid="{518FD20A-6057-4E84-94D0-203F15DB7768}"/>
    <cellStyle name="Normal 22 2 2 4 3 2 4" xfId="15278" xr:uid="{8160E47E-27BC-4FFD-9522-77D39BADC5B1}"/>
    <cellStyle name="Normal 22 2 2 4 3 2 5" xfId="28968" xr:uid="{AE29A7CD-9051-4D18-B988-8FABD8393A93}"/>
    <cellStyle name="Normal 22 2 2 4 3 2 6" xfId="43852" xr:uid="{4F3BB737-403E-46EB-B286-C2E9906F3CA7}"/>
    <cellStyle name="Normal 22 2 2 4 3 3" xfId="10142" xr:uid="{20990E99-59AC-4603-93E6-653C9A58C78C}"/>
    <cellStyle name="Normal 22 2 2 4 3 3 2" xfId="23832" xr:uid="{BCBFF6E1-E23F-41C2-B3BB-58075029D781}"/>
    <cellStyle name="Normal 22 2 2 4 3 3 2 2" xfId="37524" xr:uid="{D7D55BA5-4459-4B3E-9883-CA5020FA1407}"/>
    <cellStyle name="Normal 22 2 2 4 3 3 2 3" xfId="52408" xr:uid="{EB0EAD37-12A2-46CD-A1AD-7C41388915D2}"/>
    <cellStyle name="Normal 22 2 2 4 3 3 3" xfId="16988" xr:uid="{A5BCE6DD-88DF-4385-9FD9-48C5CE635B8C}"/>
    <cellStyle name="Normal 22 2 2 4 3 3 4" xfId="30678" xr:uid="{50CE949A-9FDB-4DEC-9ACC-2EEE2E81E354}"/>
    <cellStyle name="Normal 22 2 2 4 3 3 5" xfId="45562" xr:uid="{9CC13256-3914-413B-BBF6-C221614821F0}"/>
    <cellStyle name="Normal 22 2 2 4 3 4" xfId="20410" xr:uid="{385D314B-D18D-4578-B5EB-DAC6B2758600}"/>
    <cellStyle name="Normal 22 2 2 4 3 4 2" xfId="34102" xr:uid="{4A703F41-A2A3-4EF6-B8FF-E5CC4657E458}"/>
    <cellStyle name="Normal 22 2 2 4 3 4 3" xfId="48986" xr:uid="{9B8CFC9B-A5FD-48D4-8828-36278D9C0345}"/>
    <cellStyle name="Normal 22 2 2 4 3 5" xfId="13566" xr:uid="{1F07B6CE-A780-4898-8034-C5B05FC4DB3B}"/>
    <cellStyle name="Normal 22 2 2 4 3 6" xfId="27256" xr:uid="{B8F8EED2-A146-404A-85E9-E4FF02C633E9}"/>
    <cellStyle name="Normal 22 2 2 4 3 7" xfId="42140" xr:uid="{929F1241-F2DB-43FD-823C-F5715AEFFA6D}"/>
    <cellStyle name="Normal 22 2 2 4 4" xfId="6720" xr:uid="{BA3CEBE2-BD82-46A5-A077-C3EA9D824A6A}"/>
    <cellStyle name="Normal 22 2 2 4 4 2" xfId="8433" xr:uid="{875FEAA5-0508-4C05-99E7-600044089F8A}"/>
    <cellStyle name="Normal 22 2 2 4 4 2 2" xfId="11855" xr:uid="{ED55A52A-8085-4F17-B6B8-D272A7D033F7}"/>
    <cellStyle name="Normal 22 2 2 4 4 2 2 2" xfId="25545" xr:uid="{843FB9BB-43F3-40C3-B748-74397909B909}"/>
    <cellStyle name="Normal 22 2 2 4 4 2 2 2 2" xfId="39237" xr:uid="{4852746A-3FC3-41D1-B105-0627E02F94CA}"/>
    <cellStyle name="Normal 22 2 2 4 4 2 2 2 3" xfId="54121" xr:uid="{250AF144-382C-4179-B781-1E90DB775DD9}"/>
    <cellStyle name="Normal 22 2 2 4 4 2 2 3" xfId="18701" xr:uid="{2E05EB45-A8F2-4C4E-B582-807E274954C3}"/>
    <cellStyle name="Normal 22 2 2 4 4 2 2 4" xfId="32391" xr:uid="{A7529D59-90B3-4B4E-AB2D-AEFF4BEC6C41}"/>
    <cellStyle name="Normal 22 2 2 4 4 2 2 5" xfId="47275" xr:uid="{54B78E82-4B13-4795-AB91-1BBC6282CEE9}"/>
    <cellStyle name="Normal 22 2 2 4 4 2 3" xfId="22123" xr:uid="{66A7158E-99D8-4540-B269-14CA8D572C29}"/>
    <cellStyle name="Normal 22 2 2 4 4 2 3 2" xfId="35815" xr:uid="{90BE66D4-B79C-464D-A1CA-4CDD87E42636}"/>
    <cellStyle name="Normal 22 2 2 4 4 2 3 3" xfId="50699" xr:uid="{0A35D42A-C8E5-4923-A86A-EB0723228F2F}"/>
    <cellStyle name="Normal 22 2 2 4 4 2 4" xfId="15279" xr:uid="{CB2746C7-B6B7-4EF7-B013-09C427E86229}"/>
    <cellStyle name="Normal 22 2 2 4 4 2 5" xfId="28969" xr:uid="{75627F74-335A-4000-B22B-53787A05C158}"/>
    <cellStyle name="Normal 22 2 2 4 4 2 6" xfId="43853" xr:uid="{1843C2AF-BC4D-40A3-8F4B-A10BFF6E9269}"/>
    <cellStyle name="Normal 22 2 2 4 4 3" xfId="10143" xr:uid="{14C7B3D9-625A-4E74-94B2-267935EAEB38}"/>
    <cellStyle name="Normal 22 2 2 4 4 3 2" xfId="23833" xr:uid="{22A779B1-BFC5-43CD-AB41-F33BFB9AF702}"/>
    <cellStyle name="Normal 22 2 2 4 4 3 2 2" xfId="37525" xr:uid="{FC2695BB-5CD6-4FC7-B326-7C179EFB1C63}"/>
    <cellStyle name="Normal 22 2 2 4 4 3 2 3" xfId="52409" xr:uid="{3A4029F5-1094-46A0-A734-B860DA301234}"/>
    <cellStyle name="Normal 22 2 2 4 4 3 3" xfId="16989" xr:uid="{5C3A3352-2FE6-47BC-9B1A-6C50FE796F1D}"/>
    <cellStyle name="Normal 22 2 2 4 4 3 4" xfId="30679" xr:uid="{431A2599-8A24-419F-94CB-E1D485839D4A}"/>
    <cellStyle name="Normal 22 2 2 4 4 3 5" xfId="45563" xr:uid="{3AF2B22E-5568-4477-9255-FA7DF1C931F6}"/>
    <cellStyle name="Normal 22 2 2 4 4 4" xfId="20411" xr:uid="{A2B51396-052F-409C-B733-BB47F8A1D2C2}"/>
    <cellStyle name="Normal 22 2 2 4 4 4 2" xfId="34103" xr:uid="{63F1F781-7D9D-4176-9D5F-FE648F77249A}"/>
    <cellStyle name="Normal 22 2 2 4 4 4 3" xfId="48987" xr:uid="{55DDB951-EBD5-4551-AB6C-E9F74B03C0FF}"/>
    <cellStyle name="Normal 22 2 2 4 4 5" xfId="13567" xr:uid="{7353582F-44FD-419A-87A0-82A2F6D095B7}"/>
    <cellStyle name="Normal 22 2 2 4 4 6" xfId="27257" xr:uid="{9DF01848-0573-4B53-9D96-D4621E80D4C6}"/>
    <cellStyle name="Normal 22 2 2 4 4 7" xfId="42141" xr:uid="{6F939CA7-7C96-4B58-8D29-51C2F7C40515}"/>
    <cellStyle name="Normal 22 2 2 4 5" xfId="8429" xr:uid="{1766D5A0-097C-40C0-8FEA-D8D1CD5C3E68}"/>
    <cellStyle name="Normal 22 2 2 4 5 2" xfId="11851" xr:uid="{E6677EB1-DEBC-4890-9369-01A4EA16EE6B}"/>
    <cellStyle name="Normal 22 2 2 4 5 2 2" xfId="25541" xr:uid="{A2BA3329-4AE3-4CEB-A73F-C6E96EDB8CBA}"/>
    <cellStyle name="Normal 22 2 2 4 5 2 2 2" xfId="39233" xr:uid="{226CFFE5-7D76-4FE1-86E7-A0E624D42E86}"/>
    <cellStyle name="Normal 22 2 2 4 5 2 2 3" xfId="54117" xr:uid="{BA6E6360-CAD0-480D-8BE5-7B0927953856}"/>
    <cellStyle name="Normal 22 2 2 4 5 2 3" xfId="18697" xr:uid="{090E0C36-7964-403B-BD98-A21563BEC6D9}"/>
    <cellStyle name="Normal 22 2 2 4 5 2 4" xfId="32387" xr:uid="{11F91443-3B95-4D49-918B-DEB8765C1ABF}"/>
    <cellStyle name="Normal 22 2 2 4 5 2 5" xfId="47271" xr:uid="{48C06F86-D490-4D7E-9D95-FB9330544261}"/>
    <cellStyle name="Normal 22 2 2 4 5 3" xfId="22119" xr:uid="{C2CC2363-6175-4FEC-A294-00BA97EA4968}"/>
    <cellStyle name="Normal 22 2 2 4 5 3 2" xfId="35811" xr:uid="{4682CB08-3FB9-4B4E-B455-93A16EAEEF8B}"/>
    <cellStyle name="Normal 22 2 2 4 5 3 3" xfId="50695" xr:uid="{1CC126A9-A748-4B54-9ADB-29D28F795963}"/>
    <cellStyle name="Normal 22 2 2 4 5 4" xfId="15275" xr:uid="{BD05C3D0-014C-471C-AF53-C16BEF909648}"/>
    <cellStyle name="Normal 22 2 2 4 5 5" xfId="28965" xr:uid="{FB711974-64B3-4DEB-AA9C-BC5DDBD25E63}"/>
    <cellStyle name="Normal 22 2 2 4 5 6" xfId="43849" xr:uid="{2DEF1428-AB82-47AF-A940-CF3EE448BFB9}"/>
    <cellStyle name="Normal 22 2 2 4 6" xfId="10139" xr:uid="{CF09D32A-1A8A-4279-A579-9D9E54E68715}"/>
    <cellStyle name="Normal 22 2 2 4 6 2" xfId="23829" xr:uid="{A997B518-8070-453D-963D-4ABD2BF8EAB7}"/>
    <cellStyle name="Normal 22 2 2 4 6 2 2" xfId="37521" xr:uid="{FBC4BF8D-3F52-4C6C-A414-C7D638E899DD}"/>
    <cellStyle name="Normal 22 2 2 4 6 2 3" xfId="52405" xr:uid="{16871CC0-53E6-4669-B839-F2CF14B7058A}"/>
    <cellStyle name="Normal 22 2 2 4 6 3" xfId="16985" xr:uid="{A918309E-7BB8-4BC1-9336-47AF5EB1023C}"/>
    <cellStyle name="Normal 22 2 2 4 6 4" xfId="30675" xr:uid="{4A93446B-6F42-40C5-9A62-5862435A5BF0}"/>
    <cellStyle name="Normal 22 2 2 4 6 5" xfId="45559" xr:uid="{010B0397-BFCD-4BF8-A47C-EBA2AF50FDC9}"/>
    <cellStyle name="Normal 22 2 2 4 7" xfId="20407" xr:uid="{06821896-69C8-45A0-BD42-0047D7D05043}"/>
    <cellStyle name="Normal 22 2 2 4 7 2" xfId="34099" xr:uid="{77DB7F5C-4134-4BB4-ACEC-7510C5872307}"/>
    <cellStyle name="Normal 22 2 2 4 7 3" xfId="48983" xr:uid="{BD5DDD6C-47E4-4A91-AD84-F97542CE52C2}"/>
    <cellStyle name="Normal 22 2 2 4 8" xfId="13563" xr:uid="{3FFE408D-E9F6-43F2-B447-CF14BFE72A5D}"/>
    <cellStyle name="Normal 22 2 2 4 9" xfId="27253" xr:uid="{6CB6AE32-91F4-4635-9BDF-3EA63DA66A46}"/>
    <cellStyle name="Normal 22 2 2 5" xfId="6721" xr:uid="{45CD7EB3-8D23-48E8-942A-516164AEE963}"/>
    <cellStyle name="Normal 22 2 2 5 2" xfId="6722" xr:uid="{EBBC8F7E-562B-4402-920C-4BF67A2D7D78}"/>
    <cellStyle name="Normal 22 2 2 5 2 2" xfId="8435" xr:uid="{6C778599-6BDB-42DF-B1F3-794A60D4D275}"/>
    <cellStyle name="Normal 22 2 2 5 2 2 2" xfId="11857" xr:uid="{52302ADF-E1E4-47AE-9DCD-EFCC594FF7AC}"/>
    <cellStyle name="Normal 22 2 2 5 2 2 2 2" xfId="25547" xr:uid="{5E7DEF6C-5302-4568-A035-18B15D0CE31C}"/>
    <cellStyle name="Normal 22 2 2 5 2 2 2 2 2" xfId="39239" xr:uid="{087D334D-E2F0-43FC-A874-547900AB546C}"/>
    <cellStyle name="Normal 22 2 2 5 2 2 2 2 3" xfId="54123" xr:uid="{FC00F826-A742-4427-A409-6B23BC739156}"/>
    <cellStyle name="Normal 22 2 2 5 2 2 2 3" xfId="18703" xr:uid="{12C93C6B-D342-44F0-896C-813BB7A4B6DE}"/>
    <cellStyle name="Normal 22 2 2 5 2 2 2 4" xfId="32393" xr:uid="{9679659A-8497-4FA0-8DF7-57F6A3A11391}"/>
    <cellStyle name="Normal 22 2 2 5 2 2 2 5" xfId="47277" xr:uid="{16341885-A06F-48BD-ABFD-BDBB2851E4EB}"/>
    <cellStyle name="Normal 22 2 2 5 2 2 3" xfId="22125" xr:uid="{25F34340-7EDE-4B9F-A357-BFCD33049947}"/>
    <cellStyle name="Normal 22 2 2 5 2 2 3 2" xfId="35817" xr:uid="{D673BB39-E869-47D0-8A56-B310F7513358}"/>
    <cellStyle name="Normal 22 2 2 5 2 2 3 3" xfId="50701" xr:uid="{55646B67-884B-41FE-B070-EEC06AEEBBB0}"/>
    <cellStyle name="Normal 22 2 2 5 2 2 4" xfId="15281" xr:uid="{57066F1E-DB1F-4722-A07F-DFC68B647269}"/>
    <cellStyle name="Normal 22 2 2 5 2 2 5" xfId="28971" xr:uid="{7C2722E4-B7CB-4474-9425-271F5A638514}"/>
    <cellStyle name="Normal 22 2 2 5 2 2 6" xfId="43855" xr:uid="{5C47E3C9-A3A6-4A0E-ACDF-A09FAB8C7977}"/>
    <cellStyle name="Normal 22 2 2 5 2 3" xfId="10145" xr:uid="{F4E2489A-8E40-44D0-8526-FB4093586E65}"/>
    <cellStyle name="Normal 22 2 2 5 2 3 2" xfId="23835" xr:uid="{5F5B25C7-064B-4922-83B1-E05C4087F751}"/>
    <cellStyle name="Normal 22 2 2 5 2 3 2 2" xfId="37527" xr:uid="{09F453F4-0CB4-44A8-8DCE-2D8E661CE1FA}"/>
    <cellStyle name="Normal 22 2 2 5 2 3 2 3" xfId="52411" xr:uid="{54568C20-7EA4-4078-B009-F49D4275B46A}"/>
    <cellStyle name="Normal 22 2 2 5 2 3 3" xfId="16991" xr:uid="{1DE4D92A-860B-42B4-8DC9-17913821CD37}"/>
    <cellStyle name="Normal 22 2 2 5 2 3 4" xfId="30681" xr:uid="{DF1D68A4-125A-4578-9264-44E0DC899898}"/>
    <cellStyle name="Normal 22 2 2 5 2 3 5" xfId="45565" xr:uid="{782A450C-9126-4728-964C-2074367E8B1F}"/>
    <cellStyle name="Normal 22 2 2 5 2 4" xfId="20413" xr:uid="{7A088550-7E35-4B9F-932F-F479E5D73D2F}"/>
    <cellStyle name="Normal 22 2 2 5 2 4 2" xfId="34105" xr:uid="{A0A49ECF-D3B3-48F4-8A72-5C61AB29DFF7}"/>
    <cellStyle name="Normal 22 2 2 5 2 4 3" xfId="48989" xr:uid="{BC723AA0-7228-444D-B770-C7665E0E776B}"/>
    <cellStyle name="Normal 22 2 2 5 2 5" xfId="13569" xr:uid="{8F1F897A-F390-4D58-9B08-30A4C236D427}"/>
    <cellStyle name="Normal 22 2 2 5 2 6" xfId="27259" xr:uid="{34219D64-1DBE-4E57-A930-21AE369D4491}"/>
    <cellStyle name="Normal 22 2 2 5 2 7" xfId="42143" xr:uid="{F4B851E8-2519-40C3-8ABD-09AC2D2660BC}"/>
    <cellStyle name="Normal 22 2 2 5 3" xfId="8434" xr:uid="{14ACB45F-1C4A-4E8D-8BFA-191F519C52E6}"/>
    <cellStyle name="Normal 22 2 2 5 3 2" xfId="11856" xr:uid="{E01AAA6E-A6F3-45FA-B2E9-1A051CFE5B29}"/>
    <cellStyle name="Normal 22 2 2 5 3 2 2" xfId="25546" xr:uid="{3BA59302-85B5-45E5-BEA8-69B00BA5526A}"/>
    <cellStyle name="Normal 22 2 2 5 3 2 2 2" xfId="39238" xr:uid="{9F8E61FD-F048-4F10-A1F0-5E3C39EB4C0C}"/>
    <cellStyle name="Normal 22 2 2 5 3 2 2 3" xfId="54122" xr:uid="{E589A613-3604-4301-9CFE-BBA60D2E595B}"/>
    <cellStyle name="Normal 22 2 2 5 3 2 3" xfId="18702" xr:uid="{C19E7192-A7E2-4094-B372-958CC6C0C93E}"/>
    <cellStyle name="Normal 22 2 2 5 3 2 4" xfId="32392" xr:uid="{50131448-7224-4C06-AAFE-5EA041794955}"/>
    <cellStyle name="Normal 22 2 2 5 3 2 5" xfId="47276" xr:uid="{68AD2C86-CCA0-47A6-9A4E-CF8A0FFFA054}"/>
    <cellStyle name="Normal 22 2 2 5 3 3" xfId="22124" xr:uid="{E8B7DA3E-BCDF-4F91-8920-3FB75DC1AF59}"/>
    <cellStyle name="Normal 22 2 2 5 3 3 2" xfId="35816" xr:uid="{03FFD55D-6D4D-4669-A8AD-96075C599487}"/>
    <cellStyle name="Normal 22 2 2 5 3 3 3" xfId="50700" xr:uid="{35360249-D36E-4110-ACD1-A53BEE3C11F8}"/>
    <cellStyle name="Normal 22 2 2 5 3 4" xfId="15280" xr:uid="{260D4B82-EBBA-4B7B-9832-B036E7199065}"/>
    <cellStyle name="Normal 22 2 2 5 3 5" xfId="28970" xr:uid="{9B8BFDA7-468F-4905-AFCA-A683282B4E71}"/>
    <cellStyle name="Normal 22 2 2 5 3 6" xfId="43854" xr:uid="{35270134-F272-4402-9AD8-CF5FDCF5DCFE}"/>
    <cellStyle name="Normal 22 2 2 5 4" xfId="10144" xr:uid="{3DD1C4CE-869A-4F4A-AFD3-2ADBF7CC7714}"/>
    <cellStyle name="Normal 22 2 2 5 4 2" xfId="23834" xr:uid="{A0893240-E33F-4690-B6B5-F6048B579842}"/>
    <cellStyle name="Normal 22 2 2 5 4 2 2" xfId="37526" xr:uid="{CB0BF4C0-D71F-4E9E-9F66-D76816A2CFEE}"/>
    <cellStyle name="Normal 22 2 2 5 4 2 3" xfId="52410" xr:uid="{1948CF1D-449F-48C9-8C53-0C57D83DD3C1}"/>
    <cellStyle name="Normal 22 2 2 5 4 3" xfId="16990" xr:uid="{43F75886-96A7-440F-8C46-E3C2B7E044CF}"/>
    <cellStyle name="Normal 22 2 2 5 4 4" xfId="30680" xr:uid="{A7F9EE74-3334-40A4-BAA0-F679F44369E1}"/>
    <cellStyle name="Normal 22 2 2 5 4 5" xfId="45564" xr:uid="{2582462F-FBE3-4D2E-83E6-FFE6DE319388}"/>
    <cellStyle name="Normal 22 2 2 5 5" xfId="20412" xr:uid="{3966B0BE-B92E-44CD-863C-3675948CFBE9}"/>
    <cellStyle name="Normal 22 2 2 5 5 2" xfId="34104" xr:uid="{E11EAC62-D018-48BE-824D-FE5A5065708B}"/>
    <cellStyle name="Normal 22 2 2 5 5 3" xfId="48988" xr:uid="{1D102F05-D078-4CF2-8A64-9C02C5670B66}"/>
    <cellStyle name="Normal 22 2 2 5 6" xfId="13568" xr:uid="{2F1F41A9-7B7B-44B2-A127-B5BE3C38E31A}"/>
    <cellStyle name="Normal 22 2 2 5 7" xfId="27258" xr:uid="{B36442B7-60BF-4661-8ED2-35441979B51D}"/>
    <cellStyle name="Normal 22 2 2 5 8" xfId="42142" xr:uid="{D2A9350A-1218-4A9A-8B62-25961589D0BF}"/>
    <cellStyle name="Normal 22 2 2 6" xfId="6723" xr:uid="{1D1B3B0B-4911-4978-B028-7A8B497AD455}"/>
    <cellStyle name="Normal 22 2 2 6 2" xfId="8436" xr:uid="{F1E6989F-2087-4762-A902-42C14732F47B}"/>
    <cellStyle name="Normal 22 2 2 6 2 2" xfId="11858" xr:uid="{5CA7C12E-4599-4619-A96E-07BDA0CB5F03}"/>
    <cellStyle name="Normal 22 2 2 6 2 2 2" xfId="25548" xr:uid="{708E20E8-C3D1-421D-BD97-8005731E62B2}"/>
    <cellStyle name="Normal 22 2 2 6 2 2 2 2" xfId="39240" xr:uid="{77C26182-850B-4B0B-8313-CBDAFEF97202}"/>
    <cellStyle name="Normal 22 2 2 6 2 2 2 3" xfId="54124" xr:uid="{A4A95612-815E-4DF4-A2F8-5CB6D4782E2F}"/>
    <cellStyle name="Normal 22 2 2 6 2 2 3" xfId="18704" xr:uid="{1A003126-DB40-471C-A118-B84D86660736}"/>
    <cellStyle name="Normal 22 2 2 6 2 2 4" xfId="32394" xr:uid="{78D56C4E-C5B4-4813-9C7C-4773648E466E}"/>
    <cellStyle name="Normal 22 2 2 6 2 2 5" xfId="47278" xr:uid="{509AEEA5-5A04-4C00-8DC3-E4FCDF87AB96}"/>
    <cellStyle name="Normal 22 2 2 6 2 3" xfId="22126" xr:uid="{0C11853C-FAD7-4759-9892-5B66441A1301}"/>
    <cellStyle name="Normal 22 2 2 6 2 3 2" xfId="35818" xr:uid="{97B6A3BD-FC2C-4337-9106-BC567CC7DFEC}"/>
    <cellStyle name="Normal 22 2 2 6 2 3 3" xfId="50702" xr:uid="{9F94F0E5-E745-4FA8-A381-F2228F8D0468}"/>
    <cellStyle name="Normal 22 2 2 6 2 4" xfId="15282" xr:uid="{87B7B844-D0A6-4CC3-91C6-DBB969959F4A}"/>
    <cellStyle name="Normal 22 2 2 6 2 5" xfId="28972" xr:uid="{282871C6-152F-4A66-9AFE-BABA5575A301}"/>
    <cellStyle name="Normal 22 2 2 6 2 6" xfId="43856" xr:uid="{2E9B73F8-C694-4395-A3DD-3B903E9CF599}"/>
    <cellStyle name="Normal 22 2 2 6 3" xfId="10146" xr:uid="{5DDCDE15-8248-4AF3-B3EC-B070FFC49A6D}"/>
    <cellStyle name="Normal 22 2 2 6 3 2" xfId="23836" xr:uid="{67D46993-BAB6-4F23-A179-A39E6A2F39CB}"/>
    <cellStyle name="Normal 22 2 2 6 3 2 2" xfId="37528" xr:uid="{9EE872F1-17E0-432B-B81A-63544E778C17}"/>
    <cellStyle name="Normal 22 2 2 6 3 2 3" xfId="52412" xr:uid="{06B7757F-FE95-454A-B9CF-AEAA2EC9BD37}"/>
    <cellStyle name="Normal 22 2 2 6 3 3" xfId="16992" xr:uid="{A71BE787-35BB-4D49-BD85-E70F7F762CB5}"/>
    <cellStyle name="Normal 22 2 2 6 3 4" xfId="30682" xr:uid="{D631B6A8-4458-4AA7-8676-5C210461EE0E}"/>
    <cellStyle name="Normal 22 2 2 6 3 5" xfId="45566" xr:uid="{5014F3A0-28CA-4E68-85B8-1BEF9836E6C0}"/>
    <cellStyle name="Normal 22 2 2 6 4" xfId="20414" xr:uid="{A75CBA3E-8137-45BB-9FC9-9DE0D39F200C}"/>
    <cellStyle name="Normal 22 2 2 6 4 2" xfId="34106" xr:uid="{64C63212-DF7C-41B4-91F4-CE07EDBBD24E}"/>
    <cellStyle name="Normal 22 2 2 6 4 3" xfId="48990" xr:uid="{86FE7E6F-3656-431F-B407-0B2A8C13A313}"/>
    <cellStyle name="Normal 22 2 2 6 5" xfId="13570" xr:uid="{EA7E0ED1-62A8-439B-8BF6-19CA53067CAA}"/>
    <cellStyle name="Normal 22 2 2 6 6" xfId="27260" xr:uid="{1A55255D-BBBA-4E7D-90D7-B18D33346F94}"/>
    <cellStyle name="Normal 22 2 2 6 7" xfId="42144" xr:uid="{39619B88-C810-4995-B69F-D5BB68E52128}"/>
    <cellStyle name="Normal 22 2 2 7" xfId="6724" xr:uid="{588BA809-D32B-4B8E-9E07-849E6D82A398}"/>
    <cellStyle name="Normal 22 2 2 7 2" xfId="8437" xr:uid="{EF7D9588-9C28-4614-BF94-3C8B7DBBE506}"/>
    <cellStyle name="Normal 22 2 2 7 2 2" xfId="11859" xr:uid="{53AAAE8A-5B77-46B2-9827-2A66E28BEBD6}"/>
    <cellStyle name="Normal 22 2 2 7 2 2 2" xfId="25549" xr:uid="{2F22A56D-23EA-4C19-9FEE-D69E464DD833}"/>
    <cellStyle name="Normal 22 2 2 7 2 2 2 2" xfId="39241" xr:uid="{64750713-67D9-4616-A94E-8C8AB6995A29}"/>
    <cellStyle name="Normal 22 2 2 7 2 2 2 3" xfId="54125" xr:uid="{E67503CE-92AC-4A26-A6FE-30BCAFEDF9FC}"/>
    <cellStyle name="Normal 22 2 2 7 2 2 3" xfId="18705" xr:uid="{C1DA7A7A-859A-4D06-966F-6AB457DDF470}"/>
    <cellStyle name="Normal 22 2 2 7 2 2 4" xfId="32395" xr:uid="{A27C1DA2-2348-47DA-90C2-61D5069D8049}"/>
    <cellStyle name="Normal 22 2 2 7 2 2 5" xfId="47279" xr:uid="{5C22E9F8-2B1A-413C-9B72-F6DB6B542910}"/>
    <cellStyle name="Normal 22 2 2 7 2 3" xfId="22127" xr:uid="{34376589-31F9-4F08-9665-DBEDC072BF27}"/>
    <cellStyle name="Normal 22 2 2 7 2 3 2" xfId="35819" xr:uid="{B6E89789-14DC-40BA-B035-0B827A6B53CB}"/>
    <cellStyle name="Normal 22 2 2 7 2 3 3" xfId="50703" xr:uid="{D56FB284-A3B2-481A-8300-C0803E55231F}"/>
    <cellStyle name="Normal 22 2 2 7 2 4" xfId="15283" xr:uid="{84BA13B4-00E4-4157-8728-6112C215866F}"/>
    <cellStyle name="Normal 22 2 2 7 2 5" xfId="28973" xr:uid="{A013E8E9-91C3-48BB-9284-A4A48C5DC31D}"/>
    <cellStyle name="Normal 22 2 2 7 2 6" xfId="43857" xr:uid="{A7AE11FC-1C76-46EC-BC43-0B83DC019420}"/>
    <cellStyle name="Normal 22 2 2 7 3" xfId="10147" xr:uid="{D2455859-F00C-459E-8A7C-B29CDD020539}"/>
    <cellStyle name="Normal 22 2 2 7 3 2" xfId="23837" xr:uid="{412EEA31-AFE4-4207-A363-6A13EB6CB06E}"/>
    <cellStyle name="Normal 22 2 2 7 3 2 2" xfId="37529" xr:uid="{66272CAD-4DF9-4FDB-972F-41E6A68F4685}"/>
    <cellStyle name="Normal 22 2 2 7 3 2 3" xfId="52413" xr:uid="{461F0E33-A03F-45EC-8FD4-CB15388BF1D1}"/>
    <cellStyle name="Normal 22 2 2 7 3 3" xfId="16993" xr:uid="{7600782B-19FA-4D65-A7A2-B1668AB07285}"/>
    <cellStyle name="Normal 22 2 2 7 3 4" xfId="30683" xr:uid="{E285720C-2876-4BA5-9B0A-1F5D35430238}"/>
    <cellStyle name="Normal 22 2 2 7 3 5" xfId="45567" xr:uid="{81A3A138-41CE-4D8E-A076-0896B82A957A}"/>
    <cellStyle name="Normal 22 2 2 7 4" xfId="20415" xr:uid="{FF7CD862-9F8F-458D-92AB-ECE7268C5DED}"/>
    <cellStyle name="Normal 22 2 2 7 4 2" xfId="34107" xr:uid="{90717209-D17B-44FC-BE6A-037CAFB9F2CA}"/>
    <cellStyle name="Normal 22 2 2 7 4 3" xfId="48991" xr:uid="{83BEF38F-D402-414F-B1FD-5FED3D5F9F4A}"/>
    <cellStyle name="Normal 22 2 2 7 5" xfId="13571" xr:uid="{058BEA0D-D68F-462B-82D9-119EEAD470E1}"/>
    <cellStyle name="Normal 22 2 2 7 6" xfId="27261" xr:uid="{3D53052B-6E83-4AD2-B5A5-BD37AA8FBED6}"/>
    <cellStyle name="Normal 22 2 2 7 7" xfId="42145" xr:uid="{955B2732-0063-4812-9F63-C070BD8ABB26}"/>
    <cellStyle name="Normal 22 2 2 8" xfId="8408" xr:uid="{D1160C5B-8B0B-45D7-BBE0-9D5244A04218}"/>
    <cellStyle name="Normal 22 2 2 8 2" xfId="11830" xr:uid="{65413CD3-D9CE-4B84-9075-8A41CDB6CEBD}"/>
    <cellStyle name="Normal 22 2 2 8 2 2" xfId="25520" xr:uid="{B4C2B2FC-07E2-43D9-B451-8CAB7F0529EE}"/>
    <cellStyle name="Normal 22 2 2 8 2 2 2" xfId="39212" xr:uid="{AB6A4CB8-E6F9-474F-A5CF-091432BBF4E3}"/>
    <cellStyle name="Normal 22 2 2 8 2 2 3" xfId="54096" xr:uid="{4E83D584-CF09-4A67-9048-0B8A7B730F3A}"/>
    <cellStyle name="Normal 22 2 2 8 2 3" xfId="18676" xr:uid="{BA2D31B0-7018-40B8-9FFC-319271AC225B}"/>
    <cellStyle name="Normal 22 2 2 8 2 4" xfId="32366" xr:uid="{ED1D1CEE-DC97-457F-87F2-7DCFEF866883}"/>
    <cellStyle name="Normal 22 2 2 8 2 5" xfId="47250" xr:uid="{8207C478-E11E-41DA-8A14-52ECDF8E2A51}"/>
    <cellStyle name="Normal 22 2 2 8 3" xfId="22098" xr:uid="{5C7FEF2F-28E9-4471-AB55-221EBCF87E73}"/>
    <cellStyle name="Normal 22 2 2 8 3 2" xfId="35790" xr:uid="{A93D8D1C-674F-42A4-974F-49B399DA5F60}"/>
    <cellStyle name="Normal 22 2 2 8 3 3" xfId="50674" xr:uid="{B3FCF699-1324-41E1-9D24-9A0D23A82383}"/>
    <cellStyle name="Normal 22 2 2 8 4" xfId="15254" xr:uid="{D9BD62E6-B264-4F92-A5E5-31D85872F83B}"/>
    <cellStyle name="Normal 22 2 2 8 5" xfId="28944" xr:uid="{1B2A9FBE-3E6C-4599-882D-3C2D00716F97}"/>
    <cellStyle name="Normal 22 2 2 8 6" xfId="43828" xr:uid="{7F3BD3C6-CAA1-4626-8F85-1CA25F82234F}"/>
    <cellStyle name="Normal 22 2 2 9" xfId="10118" xr:uid="{FC02126E-5381-43B4-AA17-B977EE22AE54}"/>
    <cellStyle name="Normal 22 2 2 9 2" xfId="23808" xr:uid="{3027BDAD-4DC9-485D-A90E-61373B30D259}"/>
    <cellStyle name="Normal 22 2 2 9 2 2" xfId="37500" xr:uid="{B895B4FA-FDDC-4CF7-AF9B-0FD11BEDBFA4}"/>
    <cellStyle name="Normal 22 2 2 9 2 3" xfId="52384" xr:uid="{117CCFA1-74C0-4614-958D-865D90A3C22C}"/>
    <cellStyle name="Normal 22 2 2 9 3" xfId="16964" xr:uid="{2E724213-2FFC-4203-A8D6-01BDF418A112}"/>
    <cellStyle name="Normal 22 2 2 9 4" xfId="30654" xr:uid="{205A6541-BD3E-42C4-B7DE-4FB193F787E7}"/>
    <cellStyle name="Normal 22 2 2 9 5" xfId="45538" xr:uid="{529375AB-8E05-40DA-8647-9555DDF06495}"/>
    <cellStyle name="Normal 22 2 3" xfId="6725" xr:uid="{94736273-0A64-4BAC-BF43-D99A3B432CBA}"/>
    <cellStyle name="Normal 22 2 3 10" xfId="13572" xr:uid="{A834937D-2832-4756-B797-E8ED9A76758B}"/>
    <cellStyle name="Normal 22 2 3 11" xfId="27262" xr:uid="{0A376C3B-420E-44F3-90F9-6395BDC1CC99}"/>
    <cellStyle name="Normal 22 2 3 12" xfId="42146" xr:uid="{2DA0CC21-04FD-4BBC-B530-1815F2E2CD40}"/>
    <cellStyle name="Normal 22 2 3 2" xfId="6726" xr:uid="{00E633A7-BCD2-474D-A7A9-BD91CA2C7B6C}"/>
    <cellStyle name="Normal 22 2 3 2 10" xfId="42147" xr:uid="{B345FB66-EF07-4B5E-B795-64B68E00407C}"/>
    <cellStyle name="Normal 22 2 3 2 2" xfId="6727" xr:uid="{7C618934-6786-4AEE-BA1D-44C79F1DB8D2}"/>
    <cellStyle name="Normal 22 2 3 2 2 2" xfId="6728" xr:uid="{CE56508D-2AAE-441E-9324-EA407FD90266}"/>
    <cellStyle name="Normal 22 2 3 2 2 2 2" xfId="8441" xr:uid="{32D76EF1-D4D6-4594-B07B-D6E816B75453}"/>
    <cellStyle name="Normal 22 2 3 2 2 2 2 2" xfId="11863" xr:uid="{A86DFF0A-DD11-4079-AAF7-3CCE7CC403D2}"/>
    <cellStyle name="Normal 22 2 3 2 2 2 2 2 2" xfId="25553" xr:uid="{3A362ACF-ACEB-41F7-9127-FCB8F8BE575C}"/>
    <cellStyle name="Normal 22 2 3 2 2 2 2 2 2 2" xfId="39245" xr:uid="{8398E67D-D298-4A48-B100-EA49994DEE87}"/>
    <cellStyle name="Normal 22 2 3 2 2 2 2 2 2 3" xfId="54129" xr:uid="{D38E019D-10D4-4362-9CFE-9B0544FCF654}"/>
    <cellStyle name="Normal 22 2 3 2 2 2 2 2 3" xfId="18709" xr:uid="{CA4990BE-2753-4FB9-B87C-689573978A00}"/>
    <cellStyle name="Normal 22 2 3 2 2 2 2 2 4" xfId="32399" xr:uid="{4450F7C6-E2D6-4D04-BE20-8BAB6F21B9A3}"/>
    <cellStyle name="Normal 22 2 3 2 2 2 2 2 5" xfId="47283" xr:uid="{04B899FB-6B0E-4883-AB7F-EAE7B3BBEB5D}"/>
    <cellStyle name="Normal 22 2 3 2 2 2 2 3" xfId="22131" xr:uid="{13D0563E-5F9A-416E-8F09-4DC6DC9C999B}"/>
    <cellStyle name="Normal 22 2 3 2 2 2 2 3 2" xfId="35823" xr:uid="{E4BADEA9-9A5D-4722-9B37-936C0655D379}"/>
    <cellStyle name="Normal 22 2 3 2 2 2 2 3 3" xfId="50707" xr:uid="{3F0377BE-42EE-451E-B712-57EB8DBF34CB}"/>
    <cellStyle name="Normal 22 2 3 2 2 2 2 4" xfId="15287" xr:uid="{2E6F610A-27EA-4F1F-B728-8B97807D1BFD}"/>
    <cellStyle name="Normal 22 2 3 2 2 2 2 5" xfId="28977" xr:uid="{8D9D1565-BF66-456F-93C2-D9F884C249F3}"/>
    <cellStyle name="Normal 22 2 3 2 2 2 2 6" xfId="43861" xr:uid="{827464C4-ED40-44BE-8EA9-50B7A6743D29}"/>
    <cellStyle name="Normal 22 2 3 2 2 2 3" xfId="10151" xr:uid="{41E2BACA-080C-4E9A-8297-EB82054813B2}"/>
    <cellStyle name="Normal 22 2 3 2 2 2 3 2" xfId="23841" xr:uid="{BA057231-2549-4BB0-B319-BB4FA0B45F2E}"/>
    <cellStyle name="Normal 22 2 3 2 2 2 3 2 2" xfId="37533" xr:uid="{5DD20667-4639-4C16-BCFF-7663DA39CD35}"/>
    <cellStyle name="Normal 22 2 3 2 2 2 3 2 3" xfId="52417" xr:uid="{2EB04CFE-CC2B-49BE-9C78-7BB30257EC66}"/>
    <cellStyle name="Normal 22 2 3 2 2 2 3 3" xfId="16997" xr:uid="{FE2E5D7E-0D96-415E-8033-5AFC5B034BB4}"/>
    <cellStyle name="Normal 22 2 3 2 2 2 3 4" xfId="30687" xr:uid="{1028D3F8-2D99-403F-8E76-0476D07C6F43}"/>
    <cellStyle name="Normal 22 2 3 2 2 2 3 5" xfId="45571" xr:uid="{E8F85F2F-993B-4E96-BA66-0734E0D62B10}"/>
    <cellStyle name="Normal 22 2 3 2 2 2 4" xfId="20419" xr:uid="{291E45A1-E995-4B97-8094-F96734F7484E}"/>
    <cellStyle name="Normal 22 2 3 2 2 2 4 2" xfId="34111" xr:uid="{BA2399A1-E17E-4EBB-BA5A-49DD8BABE444}"/>
    <cellStyle name="Normal 22 2 3 2 2 2 4 3" xfId="48995" xr:uid="{C2A7902F-14C2-4D44-BAA7-52C9560714B3}"/>
    <cellStyle name="Normal 22 2 3 2 2 2 5" xfId="13575" xr:uid="{FD36C8D3-90BB-41DE-B9F0-36F4F5470A86}"/>
    <cellStyle name="Normal 22 2 3 2 2 2 6" xfId="27265" xr:uid="{544FEF8F-49EA-44EF-A9E5-55452C6DC900}"/>
    <cellStyle name="Normal 22 2 3 2 2 2 7" xfId="42149" xr:uid="{044B9843-DEE8-4607-B392-D22AF8F82436}"/>
    <cellStyle name="Normal 22 2 3 2 2 3" xfId="8440" xr:uid="{752208DC-1940-4174-A201-9949C1C6FF6A}"/>
    <cellStyle name="Normal 22 2 3 2 2 3 2" xfId="11862" xr:uid="{102A6CE9-EF5D-4DE8-80A9-D5C9DE1DD3D6}"/>
    <cellStyle name="Normal 22 2 3 2 2 3 2 2" xfId="25552" xr:uid="{55C9F8E0-CD46-4FFD-B9D4-C8C25C84B3AE}"/>
    <cellStyle name="Normal 22 2 3 2 2 3 2 2 2" xfId="39244" xr:uid="{B275EAE3-0CC2-4528-9783-4299E3E14EB4}"/>
    <cellStyle name="Normal 22 2 3 2 2 3 2 2 3" xfId="54128" xr:uid="{C121F0E9-5733-43B8-828D-49812D225AC8}"/>
    <cellStyle name="Normal 22 2 3 2 2 3 2 3" xfId="18708" xr:uid="{DD888C76-9BA1-4FCC-98CB-E5EE591DFA92}"/>
    <cellStyle name="Normal 22 2 3 2 2 3 2 4" xfId="32398" xr:uid="{B8442FF5-D278-4AC5-96BB-4E453521B0B4}"/>
    <cellStyle name="Normal 22 2 3 2 2 3 2 5" xfId="47282" xr:uid="{1F03A2D8-0A81-4104-A8CF-B1796886D769}"/>
    <cellStyle name="Normal 22 2 3 2 2 3 3" xfId="22130" xr:uid="{47538991-183C-486F-9C1B-9D097ACB45C6}"/>
    <cellStyle name="Normal 22 2 3 2 2 3 3 2" xfId="35822" xr:uid="{3A5E4C7E-303D-43DD-98B0-33E5F880B406}"/>
    <cellStyle name="Normal 22 2 3 2 2 3 3 3" xfId="50706" xr:uid="{3A1178E4-EC96-49F9-87C0-41133E5B2256}"/>
    <cellStyle name="Normal 22 2 3 2 2 3 4" xfId="15286" xr:uid="{A29C75B6-97C5-49AC-A078-3967FBE3A581}"/>
    <cellStyle name="Normal 22 2 3 2 2 3 5" xfId="28976" xr:uid="{3D6835B6-4ABD-4EFD-A9BC-E663FF4E5FDB}"/>
    <cellStyle name="Normal 22 2 3 2 2 3 6" xfId="43860" xr:uid="{1049E1A6-50C3-4931-A794-5ECD1F35C04C}"/>
    <cellStyle name="Normal 22 2 3 2 2 4" xfId="10150" xr:uid="{E9A421FD-327C-47F7-869A-47FF8E0DB4DA}"/>
    <cellStyle name="Normal 22 2 3 2 2 4 2" xfId="23840" xr:uid="{D7E4A6E4-8611-4518-9C44-E680078E8F9B}"/>
    <cellStyle name="Normal 22 2 3 2 2 4 2 2" xfId="37532" xr:uid="{731051FE-09A8-4E66-A873-D297EE2DD769}"/>
    <cellStyle name="Normal 22 2 3 2 2 4 2 3" xfId="52416" xr:uid="{3FD12520-EDBF-42A6-A4D5-AD511551B48C}"/>
    <cellStyle name="Normal 22 2 3 2 2 4 3" xfId="16996" xr:uid="{1E70A4E2-A257-4A5D-A721-99BEE1123CA5}"/>
    <cellStyle name="Normal 22 2 3 2 2 4 4" xfId="30686" xr:uid="{7AA6C282-2205-4C03-B800-F48EB445FC74}"/>
    <cellStyle name="Normal 22 2 3 2 2 4 5" xfId="45570" xr:uid="{9FB1E598-0EB8-4EB1-A6F3-BFCC7C7FDF3C}"/>
    <cellStyle name="Normal 22 2 3 2 2 5" xfId="20418" xr:uid="{26817F72-6A2F-49B1-A736-32BE31C203B3}"/>
    <cellStyle name="Normal 22 2 3 2 2 5 2" xfId="34110" xr:uid="{DACA7006-7D4B-4CA7-8F8D-B208D9786714}"/>
    <cellStyle name="Normal 22 2 3 2 2 5 3" xfId="48994" xr:uid="{BFD0A00D-939B-4B6B-8083-F519063B57B0}"/>
    <cellStyle name="Normal 22 2 3 2 2 6" xfId="13574" xr:uid="{0BE766C2-4647-48DC-BE93-52382B6E417A}"/>
    <cellStyle name="Normal 22 2 3 2 2 7" xfId="27264" xr:uid="{0652A3F8-A14F-419A-B9FF-C8A17FCC973F}"/>
    <cellStyle name="Normal 22 2 3 2 2 8" xfId="42148" xr:uid="{971826C2-DFBB-4122-AB02-77DDC68DCBE2}"/>
    <cellStyle name="Normal 22 2 3 2 3" xfId="6729" xr:uid="{0E9881E9-D6E2-41E1-9088-F34F31E8D047}"/>
    <cellStyle name="Normal 22 2 3 2 3 2" xfId="8442" xr:uid="{4239F3C2-FB56-4F79-9A10-489A8A2FECDB}"/>
    <cellStyle name="Normal 22 2 3 2 3 2 2" xfId="11864" xr:uid="{6F3A6A72-65A2-48A5-9930-C10B228831D9}"/>
    <cellStyle name="Normal 22 2 3 2 3 2 2 2" xfId="25554" xr:uid="{1A1EADD1-DC24-46A8-AB01-524A774D08EC}"/>
    <cellStyle name="Normal 22 2 3 2 3 2 2 2 2" xfId="39246" xr:uid="{A47859C1-9323-4464-956F-5F61A1629A02}"/>
    <cellStyle name="Normal 22 2 3 2 3 2 2 2 3" xfId="54130" xr:uid="{B4CB7052-E486-4848-B808-2D96C9101F39}"/>
    <cellStyle name="Normal 22 2 3 2 3 2 2 3" xfId="18710" xr:uid="{D76B5231-7A30-42D2-A3AD-CC059D0DD596}"/>
    <cellStyle name="Normal 22 2 3 2 3 2 2 4" xfId="32400" xr:uid="{D571838E-35F4-40F2-93B4-F9A373AEB16B}"/>
    <cellStyle name="Normal 22 2 3 2 3 2 2 5" xfId="47284" xr:uid="{BA738144-566E-4376-8DCA-A5666A754D87}"/>
    <cellStyle name="Normal 22 2 3 2 3 2 3" xfId="22132" xr:uid="{77D0638D-CAD5-410C-B88A-95FBD1A512AC}"/>
    <cellStyle name="Normal 22 2 3 2 3 2 3 2" xfId="35824" xr:uid="{7CAFA276-9DE9-4E9C-AD5D-FED1042AAA09}"/>
    <cellStyle name="Normal 22 2 3 2 3 2 3 3" xfId="50708" xr:uid="{91B3A7F7-2C9E-4183-8DC0-1038D17D19CE}"/>
    <cellStyle name="Normal 22 2 3 2 3 2 4" xfId="15288" xr:uid="{355BB916-DC5D-4DE0-835C-4F79A8E78097}"/>
    <cellStyle name="Normal 22 2 3 2 3 2 5" xfId="28978" xr:uid="{4ACCE08A-66A0-4361-9E57-76BEBD6A8E85}"/>
    <cellStyle name="Normal 22 2 3 2 3 2 6" xfId="43862" xr:uid="{77797DE6-17AE-4CEA-8986-7403FFB0C8FF}"/>
    <cellStyle name="Normal 22 2 3 2 3 3" xfId="10152" xr:uid="{94C5BA7E-A0E7-4DE6-99EB-0BD96F1A15E4}"/>
    <cellStyle name="Normal 22 2 3 2 3 3 2" xfId="23842" xr:uid="{4812AB77-4CF8-4A23-A70B-7354BE4C1136}"/>
    <cellStyle name="Normal 22 2 3 2 3 3 2 2" xfId="37534" xr:uid="{CB837A1D-BE4C-469A-9A73-2EC493B432C9}"/>
    <cellStyle name="Normal 22 2 3 2 3 3 2 3" xfId="52418" xr:uid="{6A127C77-42AD-42BA-BE07-4C83F2FE3B85}"/>
    <cellStyle name="Normal 22 2 3 2 3 3 3" xfId="16998" xr:uid="{6F3A8C0D-B227-454A-B6F7-DEB73EDF7293}"/>
    <cellStyle name="Normal 22 2 3 2 3 3 4" xfId="30688" xr:uid="{A1A356AD-774D-4697-94B6-8B4D79AFD95F}"/>
    <cellStyle name="Normal 22 2 3 2 3 3 5" xfId="45572" xr:uid="{0AE0FC2D-9E0E-4F53-A3B3-814FA42AB8E3}"/>
    <cellStyle name="Normal 22 2 3 2 3 4" xfId="20420" xr:uid="{9D9C0023-69B8-42F7-B183-B18785E819CB}"/>
    <cellStyle name="Normal 22 2 3 2 3 4 2" xfId="34112" xr:uid="{C53DE7C6-81BB-4EBE-B4C4-D3A5A5B9A924}"/>
    <cellStyle name="Normal 22 2 3 2 3 4 3" xfId="48996" xr:uid="{218F0DCE-7464-42C7-8D65-6E9BAA12F9BF}"/>
    <cellStyle name="Normal 22 2 3 2 3 5" xfId="13576" xr:uid="{E077C20F-7FDD-4E4D-BD1B-21145B7EC30A}"/>
    <cellStyle name="Normal 22 2 3 2 3 6" xfId="27266" xr:uid="{2BDAF11E-0FA1-4811-BD62-8CF02547FC49}"/>
    <cellStyle name="Normal 22 2 3 2 3 7" xfId="42150" xr:uid="{19FAA233-6807-4E1D-A660-44E68E7E6716}"/>
    <cellStyle name="Normal 22 2 3 2 4" xfId="6730" xr:uid="{DC5535D2-5814-4D7F-B025-58D0C35DF4B6}"/>
    <cellStyle name="Normal 22 2 3 2 4 2" xfId="8443" xr:uid="{7442E207-5700-420B-B6AF-F72DDC73D70E}"/>
    <cellStyle name="Normal 22 2 3 2 4 2 2" xfId="11865" xr:uid="{7C100990-6A42-4613-9D58-661BD43F4F6E}"/>
    <cellStyle name="Normal 22 2 3 2 4 2 2 2" xfId="25555" xr:uid="{3B3DB2F8-9C33-4C08-9F65-C3F6CE9CEB90}"/>
    <cellStyle name="Normal 22 2 3 2 4 2 2 2 2" xfId="39247" xr:uid="{99BC02B7-1F5B-410D-8DE3-E27ED289555E}"/>
    <cellStyle name="Normal 22 2 3 2 4 2 2 2 3" xfId="54131" xr:uid="{039BFE01-57E2-4769-96E7-5556E998BDE8}"/>
    <cellStyle name="Normal 22 2 3 2 4 2 2 3" xfId="18711" xr:uid="{A5C68479-5826-4A01-A5F7-544CE750490D}"/>
    <cellStyle name="Normal 22 2 3 2 4 2 2 4" xfId="32401" xr:uid="{B355E3E7-4609-420E-9456-D37B619CEF2D}"/>
    <cellStyle name="Normal 22 2 3 2 4 2 2 5" xfId="47285" xr:uid="{97DDD63A-034F-4284-A5DA-BAD12328F60F}"/>
    <cellStyle name="Normal 22 2 3 2 4 2 3" xfId="22133" xr:uid="{38557FF2-0321-4701-900B-F23B2D9B4DE9}"/>
    <cellStyle name="Normal 22 2 3 2 4 2 3 2" xfId="35825" xr:uid="{7BDCE465-593B-4D36-8E75-DB34C5ABC47A}"/>
    <cellStyle name="Normal 22 2 3 2 4 2 3 3" xfId="50709" xr:uid="{F583CA25-60E1-4F60-A72D-634B00222E56}"/>
    <cellStyle name="Normal 22 2 3 2 4 2 4" xfId="15289" xr:uid="{6A43FABA-E0EC-48B6-8365-A62DE7B397DA}"/>
    <cellStyle name="Normal 22 2 3 2 4 2 5" xfId="28979" xr:uid="{B859BBB6-8915-41C1-9736-57CADBFE668F}"/>
    <cellStyle name="Normal 22 2 3 2 4 2 6" xfId="43863" xr:uid="{16C12AAD-C902-4D48-9DA6-1B15141B8901}"/>
    <cellStyle name="Normal 22 2 3 2 4 3" xfId="10153" xr:uid="{1A31CDBE-846A-4775-911F-B2DA94DF6557}"/>
    <cellStyle name="Normal 22 2 3 2 4 3 2" xfId="23843" xr:uid="{D7DA7354-D983-4352-B014-085077EEA29E}"/>
    <cellStyle name="Normal 22 2 3 2 4 3 2 2" xfId="37535" xr:uid="{B8676C20-4054-498A-B9CD-A89D90027C75}"/>
    <cellStyle name="Normal 22 2 3 2 4 3 2 3" xfId="52419" xr:uid="{C60E8244-3AC5-436B-ACD8-CD3791731485}"/>
    <cellStyle name="Normal 22 2 3 2 4 3 3" xfId="16999" xr:uid="{4C98EFDE-262A-4988-9A46-2E4940D5A66D}"/>
    <cellStyle name="Normal 22 2 3 2 4 3 4" xfId="30689" xr:uid="{24F81BB1-77FF-4840-AB78-563539D4E48B}"/>
    <cellStyle name="Normal 22 2 3 2 4 3 5" xfId="45573" xr:uid="{80347B09-2208-49BB-A54C-9387F298A48A}"/>
    <cellStyle name="Normal 22 2 3 2 4 4" xfId="20421" xr:uid="{9D788FBD-64D5-4B41-AB60-D6C81A4B96E3}"/>
    <cellStyle name="Normal 22 2 3 2 4 4 2" xfId="34113" xr:uid="{32D5F330-497D-4635-B7F6-43C9329062D9}"/>
    <cellStyle name="Normal 22 2 3 2 4 4 3" xfId="48997" xr:uid="{6527DF3F-EF33-4AEC-AB79-BE78330C2349}"/>
    <cellStyle name="Normal 22 2 3 2 4 5" xfId="13577" xr:uid="{B1061951-BCEB-4AF6-AF5B-D4A44763477A}"/>
    <cellStyle name="Normal 22 2 3 2 4 6" xfId="27267" xr:uid="{9743668F-1EF2-4972-9729-43E69FFA2690}"/>
    <cellStyle name="Normal 22 2 3 2 4 7" xfId="42151" xr:uid="{C6741156-2365-46D2-A93A-24055BB63B0C}"/>
    <cellStyle name="Normal 22 2 3 2 5" xfId="8439" xr:uid="{FB558175-06F0-4E3A-8A47-52209E7FE54E}"/>
    <cellStyle name="Normal 22 2 3 2 5 2" xfId="11861" xr:uid="{C2D088C3-BC36-4F97-A212-562F6666D922}"/>
    <cellStyle name="Normal 22 2 3 2 5 2 2" xfId="25551" xr:uid="{D10CE5FA-E69A-4ABE-BB63-81ACCD41C4D6}"/>
    <cellStyle name="Normal 22 2 3 2 5 2 2 2" xfId="39243" xr:uid="{890401F8-A22A-4AA5-B71D-BF5D785F85A0}"/>
    <cellStyle name="Normal 22 2 3 2 5 2 2 3" xfId="54127" xr:uid="{EDBA2AB3-4DC9-4D20-9746-1688D42B0AED}"/>
    <cellStyle name="Normal 22 2 3 2 5 2 3" xfId="18707" xr:uid="{1774F29D-501C-4AA5-8EF6-A20CA0725A9C}"/>
    <cellStyle name="Normal 22 2 3 2 5 2 4" xfId="32397" xr:uid="{5D2A37D0-BCF3-475E-9690-AE75D4850320}"/>
    <cellStyle name="Normal 22 2 3 2 5 2 5" xfId="47281" xr:uid="{D1105BF2-E781-48C5-8D47-8BD0921FEC89}"/>
    <cellStyle name="Normal 22 2 3 2 5 3" xfId="22129" xr:uid="{285FEBCF-C089-48BB-9670-6D409A3FB5C4}"/>
    <cellStyle name="Normal 22 2 3 2 5 3 2" xfId="35821" xr:uid="{A8C0F160-E07C-41C6-AB65-0CC3290D3108}"/>
    <cellStyle name="Normal 22 2 3 2 5 3 3" xfId="50705" xr:uid="{9DB4B022-A733-45F6-BE87-C60AC864E941}"/>
    <cellStyle name="Normal 22 2 3 2 5 4" xfId="15285" xr:uid="{066B78E5-1414-4DB4-8124-ECB46FE5E316}"/>
    <cellStyle name="Normal 22 2 3 2 5 5" xfId="28975" xr:uid="{78CB3BF4-B412-4D93-879F-494C0D05DACF}"/>
    <cellStyle name="Normal 22 2 3 2 5 6" xfId="43859" xr:uid="{80D167B6-08A9-4B5A-B97F-D03A490C6F77}"/>
    <cellStyle name="Normal 22 2 3 2 6" xfId="10149" xr:uid="{67371667-71A3-4F3A-A2EF-5E8D51CBBBD3}"/>
    <cellStyle name="Normal 22 2 3 2 6 2" xfId="23839" xr:uid="{FC39D760-9583-471B-9015-A3104F0C94F7}"/>
    <cellStyle name="Normal 22 2 3 2 6 2 2" xfId="37531" xr:uid="{4F3044A7-2662-453A-9256-0BE8B61A41E7}"/>
    <cellStyle name="Normal 22 2 3 2 6 2 3" xfId="52415" xr:uid="{7BE9485E-6B0C-49CB-8B0C-2A53F6C8C351}"/>
    <cellStyle name="Normal 22 2 3 2 6 3" xfId="16995" xr:uid="{4E770F7E-8061-464B-AC4E-B04972FA484A}"/>
    <cellStyle name="Normal 22 2 3 2 6 4" xfId="30685" xr:uid="{CAEE8E1A-AADF-4E43-B481-CC004BF5AC55}"/>
    <cellStyle name="Normal 22 2 3 2 6 5" xfId="45569" xr:uid="{3349458A-2F98-4D7C-8996-39DDAC06E18A}"/>
    <cellStyle name="Normal 22 2 3 2 7" xfId="20417" xr:uid="{448A3711-7371-4397-B866-FC5FB143F2BE}"/>
    <cellStyle name="Normal 22 2 3 2 7 2" xfId="34109" xr:uid="{A7472F9A-136E-44A8-9D71-81C1CB50D0EE}"/>
    <cellStyle name="Normal 22 2 3 2 7 3" xfId="48993" xr:uid="{29A0AC89-E194-4630-8564-B46D6B8C90DB}"/>
    <cellStyle name="Normal 22 2 3 2 8" xfId="13573" xr:uid="{D7F3A93D-58B3-446D-9E34-826DA82F22C8}"/>
    <cellStyle name="Normal 22 2 3 2 9" xfId="27263" xr:uid="{80DCC3A2-805E-444E-9437-B7E5D1DA3D58}"/>
    <cellStyle name="Normal 22 2 3 3" xfId="6731" xr:uid="{080571A8-A452-4185-9CFC-3150CF205DA9}"/>
    <cellStyle name="Normal 22 2 3 3 10" xfId="42152" xr:uid="{71C27469-949C-47C1-AF46-4A96B4949B87}"/>
    <cellStyle name="Normal 22 2 3 3 2" xfId="6732" xr:uid="{396431F2-9286-486D-83AC-599AA00F6D2B}"/>
    <cellStyle name="Normal 22 2 3 3 2 2" xfId="6733" xr:uid="{E2546F28-DF67-4472-959A-555B28F531EC}"/>
    <cellStyle name="Normal 22 2 3 3 2 2 2" xfId="8446" xr:uid="{9A19E28D-37C8-4CDB-B808-46D1CF7ABBB2}"/>
    <cellStyle name="Normal 22 2 3 3 2 2 2 2" xfId="11868" xr:uid="{01125EFB-C66E-4807-B87D-5CB08E15CDB2}"/>
    <cellStyle name="Normal 22 2 3 3 2 2 2 2 2" xfId="25558" xr:uid="{F426D89C-47FB-4901-8FD6-28974224A29A}"/>
    <cellStyle name="Normal 22 2 3 3 2 2 2 2 2 2" xfId="39250" xr:uid="{919016E2-AC67-4979-AC5D-64735BC9E98F}"/>
    <cellStyle name="Normal 22 2 3 3 2 2 2 2 2 3" xfId="54134" xr:uid="{8E4EBAA7-668C-48F4-A760-991D5B780DFE}"/>
    <cellStyle name="Normal 22 2 3 3 2 2 2 2 3" xfId="18714" xr:uid="{20F45E5D-16AD-445A-B293-FE3C8D6CB167}"/>
    <cellStyle name="Normal 22 2 3 3 2 2 2 2 4" xfId="32404" xr:uid="{98A9F8A9-488A-498B-8040-C9F29B9D659C}"/>
    <cellStyle name="Normal 22 2 3 3 2 2 2 2 5" xfId="47288" xr:uid="{3DB24FC1-ABEB-4F7F-93E2-6E9F5EC107E9}"/>
    <cellStyle name="Normal 22 2 3 3 2 2 2 3" xfId="22136" xr:uid="{A21B700F-8B46-4F77-A051-71494D4D7AF6}"/>
    <cellStyle name="Normal 22 2 3 3 2 2 2 3 2" xfId="35828" xr:uid="{4625E346-BDFD-445A-BB29-187C7BDDD37A}"/>
    <cellStyle name="Normal 22 2 3 3 2 2 2 3 3" xfId="50712" xr:uid="{51E69A78-26E9-4D91-BABF-082AF79A4A14}"/>
    <cellStyle name="Normal 22 2 3 3 2 2 2 4" xfId="15292" xr:uid="{F5B79A36-5358-4A7D-A480-F45B06A93394}"/>
    <cellStyle name="Normal 22 2 3 3 2 2 2 5" xfId="28982" xr:uid="{DDC3E926-4E3D-435A-BE6A-03B48DBC7392}"/>
    <cellStyle name="Normal 22 2 3 3 2 2 2 6" xfId="43866" xr:uid="{F6764682-EBB7-4402-B7B3-70A3DE7F9502}"/>
    <cellStyle name="Normal 22 2 3 3 2 2 3" xfId="10156" xr:uid="{9BD598A3-8D10-4A87-8527-DA016011810D}"/>
    <cellStyle name="Normal 22 2 3 3 2 2 3 2" xfId="23846" xr:uid="{B725FA07-345D-44D0-8697-49677F105D83}"/>
    <cellStyle name="Normal 22 2 3 3 2 2 3 2 2" xfId="37538" xr:uid="{09E549BE-4741-443D-9F75-9BBD66B3FA59}"/>
    <cellStyle name="Normal 22 2 3 3 2 2 3 2 3" xfId="52422" xr:uid="{66E6DD1C-610A-4A28-96F0-EFC98AA747B2}"/>
    <cellStyle name="Normal 22 2 3 3 2 2 3 3" xfId="17002" xr:uid="{6F02CE7D-A738-4B37-87FD-B95A5A98A465}"/>
    <cellStyle name="Normal 22 2 3 3 2 2 3 4" xfId="30692" xr:uid="{A777C381-1B90-4FC9-88F7-51BF578D734F}"/>
    <cellStyle name="Normal 22 2 3 3 2 2 3 5" xfId="45576" xr:uid="{6081A3F0-462B-43C7-B0DF-40D744FE1AF4}"/>
    <cellStyle name="Normal 22 2 3 3 2 2 4" xfId="20424" xr:uid="{4B3DB0DF-A873-4B71-8BB5-2E90123E56BC}"/>
    <cellStyle name="Normal 22 2 3 3 2 2 4 2" xfId="34116" xr:uid="{916BA131-6AE4-4FB5-856B-DA3BDE6711B2}"/>
    <cellStyle name="Normal 22 2 3 3 2 2 4 3" xfId="49000" xr:uid="{158F33B7-CD7D-4335-AC59-0E4E2B34D702}"/>
    <cellStyle name="Normal 22 2 3 3 2 2 5" xfId="13580" xr:uid="{46FD36F4-FCA9-496C-BE4A-74D87F66A881}"/>
    <cellStyle name="Normal 22 2 3 3 2 2 6" xfId="27270" xr:uid="{D4636841-14AB-4F35-BC17-370775F7E250}"/>
    <cellStyle name="Normal 22 2 3 3 2 2 7" xfId="42154" xr:uid="{057CDCB3-DEFB-4DC5-B712-D6330DB500FC}"/>
    <cellStyle name="Normal 22 2 3 3 2 3" xfId="8445" xr:uid="{55B8D4B1-2575-4FED-8C22-9B8C50BE723D}"/>
    <cellStyle name="Normal 22 2 3 3 2 3 2" xfId="11867" xr:uid="{D9874CB4-1860-448F-93F5-0AB0700513E6}"/>
    <cellStyle name="Normal 22 2 3 3 2 3 2 2" xfId="25557" xr:uid="{F9D957EA-1E6A-4A03-A2B2-F5653A852446}"/>
    <cellStyle name="Normal 22 2 3 3 2 3 2 2 2" xfId="39249" xr:uid="{6B55BA7C-71A0-4182-A643-5D4EFB530753}"/>
    <cellStyle name="Normal 22 2 3 3 2 3 2 2 3" xfId="54133" xr:uid="{C2C10A97-E4FA-4AE4-BF15-A910D320C8D1}"/>
    <cellStyle name="Normal 22 2 3 3 2 3 2 3" xfId="18713" xr:uid="{3B72F952-6E66-471C-879F-75FAB773F9E4}"/>
    <cellStyle name="Normal 22 2 3 3 2 3 2 4" xfId="32403" xr:uid="{C0BE40D9-BBE6-4316-987C-2D599B62ADF0}"/>
    <cellStyle name="Normal 22 2 3 3 2 3 2 5" xfId="47287" xr:uid="{E9DFF718-380C-4DD3-97B1-E09EBF245E48}"/>
    <cellStyle name="Normal 22 2 3 3 2 3 3" xfId="22135" xr:uid="{6EF28752-209E-456A-BC74-3043FEA6BF73}"/>
    <cellStyle name="Normal 22 2 3 3 2 3 3 2" xfId="35827" xr:uid="{5C85B1EF-0054-424F-B223-8AE98E628A9E}"/>
    <cellStyle name="Normal 22 2 3 3 2 3 3 3" xfId="50711" xr:uid="{BB1E2F70-5A50-4EBA-937F-84844CD1CF49}"/>
    <cellStyle name="Normal 22 2 3 3 2 3 4" xfId="15291" xr:uid="{0A85A78E-6031-4B0B-9177-78001FC4B2C4}"/>
    <cellStyle name="Normal 22 2 3 3 2 3 5" xfId="28981" xr:uid="{DC97DF18-6AA0-47ED-B859-F5EA6B9E6387}"/>
    <cellStyle name="Normal 22 2 3 3 2 3 6" xfId="43865" xr:uid="{4E071318-8A19-46B6-A090-A4062F959AC5}"/>
    <cellStyle name="Normal 22 2 3 3 2 4" xfId="10155" xr:uid="{FACE5485-63C6-43B7-B6BA-E0B497C8BA4F}"/>
    <cellStyle name="Normal 22 2 3 3 2 4 2" xfId="23845" xr:uid="{52B3C8DC-1F80-4363-B42F-7B5BCB8C6CF1}"/>
    <cellStyle name="Normal 22 2 3 3 2 4 2 2" xfId="37537" xr:uid="{92AF2C6E-BE76-4F32-9952-F51205665D00}"/>
    <cellStyle name="Normal 22 2 3 3 2 4 2 3" xfId="52421" xr:uid="{37815136-C831-4765-951F-74BCBB54001F}"/>
    <cellStyle name="Normal 22 2 3 3 2 4 3" xfId="17001" xr:uid="{9211CDBD-1D9F-4D4C-A642-3C015D43067E}"/>
    <cellStyle name="Normal 22 2 3 3 2 4 4" xfId="30691" xr:uid="{005A8DA4-8B36-4876-9F58-11EB545D26A9}"/>
    <cellStyle name="Normal 22 2 3 3 2 4 5" xfId="45575" xr:uid="{6676132B-0B4A-4CAC-AE46-93866ED40393}"/>
    <cellStyle name="Normal 22 2 3 3 2 5" xfId="20423" xr:uid="{81C7DF9E-CEA8-4FB7-B9BB-85BD0511BD66}"/>
    <cellStyle name="Normal 22 2 3 3 2 5 2" xfId="34115" xr:uid="{55107DAE-CF31-4B92-9557-4B240CD64040}"/>
    <cellStyle name="Normal 22 2 3 3 2 5 3" xfId="48999" xr:uid="{91EED11B-DC2D-41B4-BE04-86910B6A9C02}"/>
    <cellStyle name="Normal 22 2 3 3 2 6" xfId="13579" xr:uid="{EF524AD5-EA50-4D06-92E5-16B61BF8384C}"/>
    <cellStyle name="Normal 22 2 3 3 2 7" xfId="27269" xr:uid="{D45A3C9B-D336-4ED9-A0F0-9EF18BADDD15}"/>
    <cellStyle name="Normal 22 2 3 3 2 8" xfId="42153" xr:uid="{F151A349-677E-4B32-B933-7B1D1F8923A8}"/>
    <cellStyle name="Normal 22 2 3 3 3" xfId="6734" xr:uid="{C7557E28-4F7A-41FC-93F0-99A5462DFC73}"/>
    <cellStyle name="Normal 22 2 3 3 3 2" xfId="8447" xr:uid="{AD61E9F3-12D9-4CA6-9257-5AF0E9D90842}"/>
    <cellStyle name="Normal 22 2 3 3 3 2 2" xfId="11869" xr:uid="{0FF489F1-BEA9-4FE7-9FA3-3A8E3696B5F0}"/>
    <cellStyle name="Normal 22 2 3 3 3 2 2 2" xfId="25559" xr:uid="{4C9B9170-EB5E-40C7-8935-B9D7E02EE343}"/>
    <cellStyle name="Normal 22 2 3 3 3 2 2 2 2" xfId="39251" xr:uid="{5FD8C5A7-B345-4338-BCCC-D74472141B20}"/>
    <cellStyle name="Normal 22 2 3 3 3 2 2 2 3" xfId="54135" xr:uid="{417962C4-A023-4EFA-A09E-A26F712D303C}"/>
    <cellStyle name="Normal 22 2 3 3 3 2 2 3" xfId="18715" xr:uid="{6CE092DB-9D8E-42EC-A206-EA56AB3D28D4}"/>
    <cellStyle name="Normal 22 2 3 3 3 2 2 4" xfId="32405" xr:uid="{AB8C7E44-2496-4034-97D5-C036426939BE}"/>
    <cellStyle name="Normal 22 2 3 3 3 2 2 5" xfId="47289" xr:uid="{BC030F12-54EE-400B-8FB5-202CAC88673A}"/>
    <cellStyle name="Normal 22 2 3 3 3 2 3" xfId="22137" xr:uid="{F824D63A-4E78-4465-A3F4-8EB016BD5C27}"/>
    <cellStyle name="Normal 22 2 3 3 3 2 3 2" xfId="35829" xr:uid="{ECE9B184-B1D1-49EA-9A04-D98ECBB4BFAA}"/>
    <cellStyle name="Normal 22 2 3 3 3 2 3 3" xfId="50713" xr:uid="{2D41303B-A107-4107-BD48-EDC58FC1E6E6}"/>
    <cellStyle name="Normal 22 2 3 3 3 2 4" xfId="15293" xr:uid="{90D30E20-EBF6-4C67-93D9-E9E18490E221}"/>
    <cellStyle name="Normal 22 2 3 3 3 2 5" xfId="28983" xr:uid="{870A7556-1C86-407D-8BB1-93DD5D2ADE7F}"/>
    <cellStyle name="Normal 22 2 3 3 3 2 6" xfId="43867" xr:uid="{A3598507-1881-4147-8F2A-28880DC6E9B2}"/>
    <cellStyle name="Normal 22 2 3 3 3 3" xfId="10157" xr:uid="{9E3587E3-9AC1-4E44-8A5E-9AA0DE151C1D}"/>
    <cellStyle name="Normal 22 2 3 3 3 3 2" xfId="23847" xr:uid="{064B5475-2960-40BF-B0CF-2795C3431AA4}"/>
    <cellStyle name="Normal 22 2 3 3 3 3 2 2" xfId="37539" xr:uid="{25B31F49-7784-4B02-9D01-068CB1654536}"/>
    <cellStyle name="Normal 22 2 3 3 3 3 2 3" xfId="52423" xr:uid="{B1FB7FA0-3137-4C02-876E-B9068D6B7DA7}"/>
    <cellStyle name="Normal 22 2 3 3 3 3 3" xfId="17003" xr:uid="{5874C790-35C1-4ADF-A8E3-DF2B5A2E5F00}"/>
    <cellStyle name="Normal 22 2 3 3 3 3 4" xfId="30693" xr:uid="{184C76B1-F7C9-41E7-B021-4D495B07CE95}"/>
    <cellStyle name="Normal 22 2 3 3 3 3 5" xfId="45577" xr:uid="{EC178D64-FF50-493C-90B0-9369CA92B6A9}"/>
    <cellStyle name="Normal 22 2 3 3 3 4" xfId="20425" xr:uid="{1493D62D-D581-4C5E-B735-9734B38ACD79}"/>
    <cellStyle name="Normal 22 2 3 3 3 4 2" xfId="34117" xr:uid="{D919F4F7-70BC-40D0-B40F-F2486A416D13}"/>
    <cellStyle name="Normal 22 2 3 3 3 4 3" xfId="49001" xr:uid="{5FF5F4AC-41CD-4388-B002-7B54673BEF7D}"/>
    <cellStyle name="Normal 22 2 3 3 3 5" xfId="13581" xr:uid="{1742ED4C-D44C-4A5F-BB4B-3C15FA73D7C6}"/>
    <cellStyle name="Normal 22 2 3 3 3 6" xfId="27271" xr:uid="{7B76B261-E7DA-4198-B008-40517E3DFE3A}"/>
    <cellStyle name="Normal 22 2 3 3 3 7" xfId="42155" xr:uid="{D309B080-B622-41DE-B2B0-65108B96002B}"/>
    <cellStyle name="Normal 22 2 3 3 4" xfId="6735" xr:uid="{880ECBEE-48C5-4F77-8EA9-A8FC534462AD}"/>
    <cellStyle name="Normal 22 2 3 3 4 2" xfId="8448" xr:uid="{2A92D9A1-5C94-4B78-A3D5-70485992C27E}"/>
    <cellStyle name="Normal 22 2 3 3 4 2 2" xfId="11870" xr:uid="{5286DD72-AF9C-4C56-A6BC-096914EFC7D1}"/>
    <cellStyle name="Normal 22 2 3 3 4 2 2 2" xfId="25560" xr:uid="{A3F7A3C1-F05D-4B1E-8F8A-6A7811F1B7CB}"/>
    <cellStyle name="Normal 22 2 3 3 4 2 2 2 2" xfId="39252" xr:uid="{EF786B28-FB4A-45E3-8FED-F71DACEC72A0}"/>
    <cellStyle name="Normal 22 2 3 3 4 2 2 2 3" xfId="54136" xr:uid="{8ECED446-0AAA-405E-8F50-0CD64EEE733E}"/>
    <cellStyle name="Normal 22 2 3 3 4 2 2 3" xfId="18716" xr:uid="{55ECC542-EDB5-482A-AE96-2346D0BFF0C8}"/>
    <cellStyle name="Normal 22 2 3 3 4 2 2 4" xfId="32406" xr:uid="{BAB2D875-A9AC-4ECB-A24F-2DA88263D0C8}"/>
    <cellStyle name="Normal 22 2 3 3 4 2 2 5" xfId="47290" xr:uid="{BBCE03AB-29DC-489A-AC47-69B1E2A5DBAC}"/>
    <cellStyle name="Normal 22 2 3 3 4 2 3" xfId="22138" xr:uid="{2E99C929-C82C-4FBC-BC6A-67E7CFD4AC95}"/>
    <cellStyle name="Normal 22 2 3 3 4 2 3 2" xfId="35830" xr:uid="{FAF1A26D-1929-44C5-BEAC-E94B114CC3ED}"/>
    <cellStyle name="Normal 22 2 3 3 4 2 3 3" xfId="50714" xr:uid="{8E9D8305-92D0-4D33-A4A1-38B243DEF53A}"/>
    <cellStyle name="Normal 22 2 3 3 4 2 4" xfId="15294" xr:uid="{434A3D56-AD44-49D6-8277-2E5CE4A0AB37}"/>
    <cellStyle name="Normal 22 2 3 3 4 2 5" xfId="28984" xr:uid="{77F548B8-9F87-4765-ABF9-AF97D8458364}"/>
    <cellStyle name="Normal 22 2 3 3 4 2 6" xfId="43868" xr:uid="{CB3A251C-5C9B-49D6-A422-A9155C270A7C}"/>
    <cellStyle name="Normal 22 2 3 3 4 3" xfId="10158" xr:uid="{A237F7D3-CBA6-48E3-ADD5-4FD1458B3B31}"/>
    <cellStyle name="Normal 22 2 3 3 4 3 2" xfId="23848" xr:uid="{5BC98571-4CD2-45F0-BE22-8B093E2F8029}"/>
    <cellStyle name="Normal 22 2 3 3 4 3 2 2" xfId="37540" xr:uid="{FBAE83F0-28B8-40B2-9105-52F271D120EF}"/>
    <cellStyle name="Normal 22 2 3 3 4 3 2 3" xfId="52424" xr:uid="{706D7090-3DA3-481A-924D-A8D822CB6F4C}"/>
    <cellStyle name="Normal 22 2 3 3 4 3 3" xfId="17004" xr:uid="{C28E1C17-8B79-4008-9111-C955B31BE139}"/>
    <cellStyle name="Normal 22 2 3 3 4 3 4" xfId="30694" xr:uid="{A9047F17-BB22-4DD6-9F34-5C299A0324F7}"/>
    <cellStyle name="Normal 22 2 3 3 4 3 5" xfId="45578" xr:uid="{F5D8A387-8C83-45F2-AAB3-F375FE3FFB2F}"/>
    <cellStyle name="Normal 22 2 3 3 4 4" xfId="20426" xr:uid="{AD3C1DA9-1327-4A3D-A0EC-A05DAE59FF2A}"/>
    <cellStyle name="Normal 22 2 3 3 4 4 2" xfId="34118" xr:uid="{2865B760-7D81-421D-BAE8-4B038D263756}"/>
    <cellStyle name="Normal 22 2 3 3 4 4 3" xfId="49002" xr:uid="{3D11260A-C67B-4C82-8014-7447CE133534}"/>
    <cellStyle name="Normal 22 2 3 3 4 5" xfId="13582" xr:uid="{58BBB357-57C0-48C3-AD5D-5E472C543402}"/>
    <cellStyle name="Normal 22 2 3 3 4 6" xfId="27272" xr:uid="{C0352DA1-3652-4F70-97DC-DBBB32CC9CD1}"/>
    <cellStyle name="Normal 22 2 3 3 4 7" xfId="42156" xr:uid="{B44F6200-7B9C-470F-AA5D-112C69679CB8}"/>
    <cellStyle name="Normal 22 2 3 3 5" xfId="8444" xr:uid="{7AF2784E-D782-49F2-B12C-5A7E5753FDCB}"/>
    <cellStyle name="Normal 22 2 3 3 5 2" xfId="11866" xr:uid="{6798FE72-6630-4B02-9689-492CD574A9F3}"/>
    <cellStyle name="Normal 22 2 3 3 5 2 2" xfId="25556" xr:uid="{59D3F18E-EFE0-4B95-AE07-B855C1A468A3}"/>
    <cellStyle name="Normal 22 2 3 3 5 2 2 2" xfId="39248" xr:uid="{B6789288-FD66-4799-B0E5-1991AD12F385}"/>
    <cellStyle name="Normal 22 2 3 3 5 2 2 3" xfId="54132" xr:uid="{698C3A3B-FC92-4EF2-8922-AB1059C89137}"/>
    <cellStyle name="Normal 22 2 3 3 5 2 3" xfId="18712" xr:uid="{87627EA8-0F1B-4C80-95AA-DAA3BA274DEE}"/>
    <cellStyle name="Normal 22 2 3 3 5 2 4" xfId="32402" xr:uid="{DE67D0C1-602B-4EFD-A7ED-C08CD1FDBAC7}"/>
    <cellStyle name="Normal 22 2 3 3 5 2 5" xfId="47286" xr:uid="{58E92508-330B-4ACB-8B5F-2DE5FF8A969E}"/>
    <cellStyle name="Normal 22 2 3 3 5 3" xfId="22134" xr:uid="{5B4997C8-D57A-4644-B843-A7165DEB433B}"/>
    <cellStyle name="Normal 22 2 3 3 5 3 2" xfId="35826" xr:uid="{F670A5A7-6D96-4C7C-B358-D14CD5A1AD2C}"/>
    <cellStyle name="Normal 22 2 3 3 5 3 3" xfId="50710" xr:uid="{5E2D1477-814F-4547-808E-73567EFA8815}"/>
    <cellStyle name="Normal 22 2 3 3 5 4" xfId="15290" xr:uid="{B60D258E-8152-4680-AA8F-6A7E69DA636B}"/>
    <cellStyle name="Normal 22 2 3 3 5 5" xfId="28980" xr:uid="{4862234C-B799-4EBC-88C9-81EE49F13B3A}"/>
    <cellStyle name="Normal 22 2 3 3 5 6" xfId="43864" xr:uid="{A77940BF-D2BF-4D54-AB3D-0EB9C254C687}"/>
    <cellStyle name="Normal 22 2 3 3 6" xfId="10154" xr:uid="{08E2BDD0-8ED6-47A6-BC47-EF6E385DFF67}"/>
    <cellStyle name="Normal 22 2 3 3 6 2" xfId="23844" xr:uid="{F08DAB10-AE06-4C63-84DC-0DC21C54DE70}"/>
    <cellStyle name="Normal 22 2 3 3 6 2 2" xfId="37536" xr:uid="{B28AD702-0D8D-461A-BD07-E8BE4FCEBC33}"/>
    <cellStyle name="Normal 22 2 3 3 6 2 3" xfId="52420" xr:uid="{547E9B36-5B9D-4860-81FB-1F690580992E}"/>
    <cellStyle name="Normal 22 2 3 3 6 3" xfId="17000" xr:uid="{189021A1-AE66-4349-8615-31E12ABE04C9}"/>
    <cellStyle name="Normal 22 2 3 3 6 4" xfId="30690" xr:uid="{2593694C-22BD-40F3-9681-15CAE043AAB6}"/>
    <cellStyle name="Normal 22 2 3 3 6 5" xfId="45574" xr:uid="{AADC400C-57D8-4A96-8740-BCAC4EA1A6CA}"/>
    <cellStyle name="Normal 22 2 3 3 7" xfId="20422" xr:uid="{B5B57D36-A512-403B-8A25-0FA22DA76C2A}"/>
    <cellStyle name="Normal 22 2 3 3 7 2" xfId="34114" xr:uid="{F852843D-AC42-4432-A37A-47217EB4C28E}"/>
    <cellStyle name="Normal 22 2 3 3 7 3" xfId="48998" xr:uid="{D6EAC791-BF58-47B5-A939-52BF9644A4D5}"/>
    <cellStyle name="Normal 22 2 3 3 8" xfId="13578" xr:uid="{2F7D2450-87C7-426D-9129-999D4D96B722}"/>
    <cellStyle name="Normal 22 2 3 3 9" xfId="27268" xr:uid="{8A246B63-BBDD-42FC-A437-F86D2900E364}"/>
    <cellStyle name="Normal 22 2 3 4" xfId="6736" xr:uid="{B56A355B-2BA1-4E40-A6E2-82302A6C1D80}"/>
    <cellStyle name="Normal 22 2 3 4 2" xfId="6737" xr:uid="{003CD1C1-52F4-4A8E-91A0-A533BA03BA8F}"/>
    <cellStyle name="Normal 22 2 3 4 2 2" xfId="8450" xr:uid="{837C279C-067A-4F00-A6D3-1347BDC1A31A}"/>
    <cellStyle name="Normal 22 2 3 4 2 2 2" xfId="11872" xr:uid="{C9DE1524-14C1-4813-A831-3AF60AF422C5}"/>
    <cellStyle name="Normal 22 2 3 4 2 2 2 2" xfId="25562" xr:uid="{80EBCEB0-7DC3-481B-B695-DF78F4921B8D}"/>
    <cellStyle name="Normal 22 2 3 4 2 2 2 2 2" xfId="39254" xr:uid="{30967FAC-56DF-4F5F-905B-0076BE70C1B7}"/>
    <cellStyle name="Normal 22 2 3 4 2 2 2 2 3" xfId="54138" xr:uid="{44ACDC29-A520-4FCC-9874-4ACD36562D44}"/>
    <cellStyle name="Normal 22 2 3 4 2 2 2 3" xfId="18718" xr:uid="{B4FC9B82-80CB-443C-9C2D-CBF4FACEC127}"/>
    <cellStyle name="Normal 22 2 3 4 2 2 2 4" xfId="32408" xr:uid="{1F107627-8B25-48FB-A4A5-66D166ADFBE3}"/>
    <cellStyle name="Normal 22 2 3 4 2 2 2 5" xfId="47292" xr:uid="{79F5F74A-CF5B-4478-98DD-B9A0A8795BCD}"/>
    <cellStyle name="Normal 22 2 3 4 2 2 3" xfId="22140" xr:uid="{1C5779C2-1418-4AED-9B84-6B0DB1AD40BD}"/>
    <cellStyle name="Normal 22 2 3 4 2 2 3 2" xfId="35832" xr:uid="{E3AFD81C-E95E-4BD5-A865-DF971174BDF4}"/>
    <cellStyle name="Normal 22 2 3 4 2 2 3 3" xfId="50716" xr:uid="{822A33FD-3D7B-44B4-945A-F5AFC31CC154}"/>
    <cellStyle name="Normal 22 2 3 4 2 2 4" xfId="15296" xr:uid="{A5D8C15B-6EC2-4840-90CC-482B57874B25}"/>
    <cellStyle name="Normal 22 2 3 4 2 2 5" xfId="28986" xr:uid="{0344B337-0EBA-4D2D-BF8C-A5BE29C81589}"/>
    <cellStyle name="Normal 22 2 3 4 2 2 6" xfId="43870" xr:uid="{DC6378B3-8E2F-4E9D-AD5B-95A0A9D01D74}"/>
    <cellStyle name="Normal 22 2 3 4 2 3" xfId="10160" xr:uid="{483EB31C-D8AD-43C5-B080-6E406C87679D}"/>
    <cellStyle name="Normal 22 2 3 4 2 3 2" xfId="23850" xr:uid="{B72F58E8-5142-42E6-9EBA-5EB1F035D97C}"/>
    <cellStyle name="Normal 22 2 3 4 2 3 2 2" xfId="37542" xr:uid="{7348E14C-9A2F-4BAB-9C58-61A96B06FCBA}"/>
    <cellStyle name="Normal 22 2 3 4 2 3 2 3" xfId="52426" xr:uid="{84718BAA-AA73-403F-8760-79B9E0AFC6DE}"/>
    <cellStyle name="Normal 22 2 3 4 2 3 3" xfId="17006" xr:uid="{FC7D79B1-87F6-4C80-876D-5418472DD45E}"/>
    <cellStyle name="Normal 22 2 3 4 2 3 4" xfId="30696" xr:uid="{54B60653-1506-416D-AB61-68DB1AB76DD2}"/>
    <cellStyle name="Normal 22 2 3 4 2 3 5" xfId="45580" xr:uid="{171BBC39-5C69-4713-9E81-A0E3D62424FA}"/>
    <cellStyle name="Normal 22 2 3 4 2 4" xfId="20428" xr:uid="{7FC6A8C8-17FB-4626-8EEB-07B71A6DD671}"/>
    <cellStyle name="Normal 22 2 3 4 2 4 2" xfId="34120" xr:uid="{23FA97CE-C8A8-452A-81B7-70F9AE144E9C}"/>
    <cellStyle name="Normal 22 2 3 4 2 4 3" xfId="49004" xr:uid="{3C0EDAE6-4643-4078-908B-5375F3271201}"/>
    <cellStyle name="Normal 22 2 3 4 2 5" xfId="13584" xr:uid="{ED348322-13F2-44AD-B929-D5F00542D291}"/>
    <cellStyle name="Normal 22 2 3 4 2 6" xfId="27274" xr:uid="{28AE4582-0ECC-486E-AE57-AAF46AA356AC}"/>
    <cellStyle name="Normal 22 2 3 4 2 7" xfId="42158" xr:uid="{47308A11-5DB0-4B32-9479-A6BDF7344D44}"/>
    <cellStyle name="Normal 22 2 3 4 3" xfId="8449" xr:uid="{3DE882B0-148C-468C-A5DD-6DDE4277C704}"/>
    <cellStyle name="Normal 22 2 3 4 3 2" xfId="11871" xr:uid="{9A569F40-11BE-4ADB-800C-5F1C722434A7}"/>
    <cellStyle name="Normal 22 2 3 4 3 2 2" xfId="25561" xr:uid="{36B445B2-D3E1-44F3-9E01-94AD3E77A810}"/>
    <cellStyle name="Normal 22 2 3 4 3 2 2 2" xfId="39253" xr:uid="{8A918B4A-BF57-4AC3-A515-A4E7D9DDB83F}"/>
    <cellStyle name="Normal 22 2 3 4 3 2 2 3" xfId="54137" xr:uid="{34906A4F-1C3B-4CD3-B9C8-BD0BA3C0B42C}"/>
    <cellStyle name="Normal 22 2 3 4 3 2 3" xfId="18717" xr:uid="{BD94F334-B7CE-45B2-8787-EEF9F71A6C50}"/>
    <cellStyle name="Normal 22 2 3 4 3 2 4" xfId="32407" xr:uid="{4C2DFEF6-0DB2-40DD-956A-866EF801E03A}"/>
    <cellStyle name="Normal 22 2 3 4 3 2 5" xfId="47291" xr:uid="{96053CFC-A3CC-49EE-93DC-1C0F03CE72D2}"/>
    <cellStyle name="Normal 22 2 3 4 3 3" xfId="22139" xr:uid="{7E75FD7B-1227-4BFD-8F3D-EBD11120B282}"/>
    <cellStyle name="Normal 22 2 3 4 3 3 2" xfId="35831" xr:uid="{A73254C4-4EE8-4B02-8810-887591CF3A54}"/>
    <cellStyle name="Normal 22 2 3 4 3 3 3" xfId="50715" xr:uid="{0480692B-FC31-4B48-A1FD-D9EF80A43A87}"/>
    <cellStyle name="Normal 22 2 3 4 3 4" xfId="15295" xr:uid="{E98C466C-0E41-4721-8D2A-E72F23DDEC0D}"/>
    <cellStyle name="Normal 22 2 3 4 3 5" xfId="28985" xr:uid="{0F79B39B-9DB7-4E9C-8C53-D8CDE1DCDB6F}"/>
    <cellStyle name="Normal 22 2 3 4 3 6" xfId="43869" xr:uid="{E076D643-79E6-4D00-86ED-F899A4884F33}"/>
    <cellStyle name="Normal 22 2 3 4 4" xfId="10159" xr:uid="{D929B11B-9E00-4C9F-A653-8BD89FBFEB83}"/>
    <cellStyle name="Normal 22 2 3 4 4 2" xfId="23849" xr:uid="{99B2030D-9ADE-4AAC-A700-708ABBB2713E}"/>
    <cellStyle name="Normal 22 2 3 4 4 2 2" xfId="37541" xr:uid="{FBEFBA67-F4F5-41D3-A93D-CE312084EAC6}"/>
    <cellStyle name="Normal 22 2 3 4 4 2 3" xfId="52425" xr:uid="{236F1686-084A-42C2-AE63-3296D1D92825}"/>
    <cellStyle name="Normal 22 2 3 4 4 3" xfId="17005" xr:uid="{A15AFA20-5A08-4E25-A483-D7E9CD58E0B2}"/>
    <cellStyle name="Normal 22 2 3 4 4 4" xfId="30695" xr:uid="{FCF2F5DA-170A-4017-8F83-730AD3D1FB8D}"/>
    <cellStyle name="Normal 22 2 3 4 4 5" xfId="45579" xr:uid="{8FDF8566-B859-4FA3-AC52-204CCDA4363F}"/>
    <cellStyle name="Normal 22 2 3 4 5" xfId="20427" xr:uid="{0FA9CEEC-EF5C-47C7-B836-32E4AEB4C477}"/>
    <cellStyle name="Normal 22 2 3 4 5 2" xfId="34119" xr:uid="{67AABADC-559C-48C0-9319-94BCAF063242}"/>
    <cellStyle name="Normal 22 2 3 4 5 3" xfId="49003" xr:uid="{AA8E9462-599F-46DD-9D18-BD7CF747A301}"/>
    <cellStyle name="Normal 22 2 3 4 6" xfId="13583" xr:uid="{06010A6B-966E-4911-A43E-177EBA316EA0}"/>
    <cellStyle name="Normal 22 2 3 4 7" xfId="27273" xr:uid="{4726C7DC-E6BF-4AA8-8358-826CEB588A5D}"/>
    <cellStyle name="Normal 22 2 3 4 8" xfId="42157" xr:uid="{952985B9-FF92-4C42-91B0-95F0B529421F}"/>
    <cellStyle name="Normal 22 2 3 5" xfId="6738" xr:uid="{B6961176-C4B0-47D8-BB08-506C6BED0429}"/>
    <cellStyle name="Normal 22 2 3 5 2" xfId="8451" xr:uid="{BCB00B30-6097-488F-8D50-DFDD892F04E3}"/>
    <cellStyle name="Normal 22 2 3 5 2 2" xfId="11873" xr:uid="{072636CF-89D8-45D1-B841-153D1D13AC65}"/>
    <cellStyle name="Normal 22 2 3 5 2 2 2" xfId="25563" xr:uid="{608175DA-CEDF-487F-B829-C0EB2A7BF2A1}"/>
    <cellStyle name="Normal 22 2 3 5 2 2 2 2" xfId="39255" xr:uid="{21BC3FFE-738D-48E7-9930-9289FE7652CF}"/>
    <cellStyle name="Normal 22 2 3 5 2 2 2 3" xfId="54139" xr:uid="{B2926C0A-2AF3-4D26-BFA5-CC5A41184F17}"/>
    <cellStyle name="Normal 22 2 3 5 2 2 3" xfId="18719" xr:uid="{63E7840E-DAF6-4A31-BEE3-D9A9CB06A888}"/>
    <cellStyle name="Normal 22 2 3 5 2 2 4" xfId="32409" xr:uid="{1337ED38-CA4E-43A3-B8B2-798AC64437F5}"/>
    <cellStyle name="Normal 22 2 3 5 2 2 5" xfId="47293" xr:uid="{E0A124CD-49DD-408E-8FF4-3A27D6FDC28E}"/>
    <cellStyle name="Normal 22 2 3 5 2 3" xfId="22141" xr:uid="{92D35953-849D-410E-87C2-A7AD7DFEC7E6}"/>
    <cellStyle name="Normal 22 2 3 5 2 3 2" xfId="35833" xr:uid="{C46F8746-CE77-49BF-904B-039B0AF9E844}"/>
    <cellStyle name="Normal 22 2 3 5 2 3 3" xfId="50717" xr:uid="{1DB29462-0995-44A1-B2E8-1D0AB65034F3}"/>
    <cellStyle name="Normal 22 2 3 5 2 4" xfId="15297" xr:uid="{FB2963A7-B7D1-4E38-B900-A01332422ED8}"/>
    <cellStyle name="Normal 22 2 3 5 2 5" xfId="28987" xr:uid="{63852281-4853-46DB-A2CD-16132E6B4A00}"/>
    <cellStyle name="Normal 22 2 3 5 2 6" xfId="43871" xr:uid="{8526B3FC-43D7-440D-B94F-54C4EA4A2325}"/>
    <cellStyle name="Normal 22 2 3 5 3" xfId="10161" xr:uid="{B1CF3C32-6C99-4DE8-B6AC-8578202F2A0C}"/>
    <cellStyle name="Normal 22 2 3 5 3 2" xfId="23851" xr:uid="{35F807AE-16A6-4F08-8418-3E1C9F46ABF1}"/>
    <cellStyle name="Normal 22 2 3 5 3 2 2" xfId="37543" xr:uid="{EA7B81BF-8B91-4150-B882-E969405761B6}"/>
    <cellStyle name="Normal 22 2 3 5 3 2 3" xfId="52427" xr:uid="{BB0055FA-9910-42D4-8B67-6EAE88FE3C91}"/>
    <cellStyle name="Normal 22 2 3 5 3 3" xfId="17007" xr:uid="{415BFC1A-45B0-4988-A1D5-6593EB5FC43F}"/>
    <cellStyle name="Normal 22 2 3 5 3 4" xfId="30697" xr:uid="{61459EA0-6715-4DF4-892F-BDB383663F0F}"/>
    <cellStyle name="Normal 22 2 3 5 3 5" xfId="45581" xr:uid="{41BCA712-77ED-4C18-A288-665C59D66B68}"/>
    <cellStyle name="Normal 22 2 3 5 4" xfId="20429" xr:uid="{5BD609A8-E7FA-48EE-9537-3A533A92E91D}"/>
    <cellStyle name="Normal 22 2 3 5 4 2" xfId="34121" xr:uid="{3592C94F-BE46-4AF5-B567-C336C7F04ED7}"/>
    <cellStyle name="Normal 22 2 3 5 4 3" xfId="49005" xr:uid="{1E553CF4-4F23-4A03-B7DB-B5672170E4E1}"/>
    <cellStyle name="Normal 22 2 3 5 5" xfId="13585" xr:uid="{AB97F125-A23E-4125-9128-26AD3A469723}"/>
    <cellStyle name="Normal 22 2 3 5 6" xfId="27275" xr:uid="{E3758462-4E40-4E3F-AFDC-B4A5A4DA4384}"/>
    <cellStyle name="Normal 22 2 3 5 7" xfId="42159" xr:uid="{3748750C-D6C8-4D72-990D-B35FBE95A600}"/>
    <cellStyle name="Normal 22 2 3 6" xfId="6739" xr:uid="{6ECAB8F3-5146-4AF2-BE92-8D2285A7A18D}"/>
    <cellStyle name="Normal 22 2 3 6 2" xfId="8452" xr:uid="{5B12B9F3-8785-48A1-A901-5DF5A2DED2B5}"/>
    <cellStyle name="Normal 22 2 3 6 2 2" xfId="11874" xr:uid="{197167AC-8626-4C2C-A5C2-5C25A43580A1}"/>
    <cellStyle name="Normal 22 2 3 6 2 2 2" xfId="25564" xr:uid="{ABF317D0-9138-4F4B-AC4E-CAC4DF20D29B}"/>
    <cellStyle name="Normal 22 2 3 6 2 2 2 2" xfId="39256" xr:uid="{AADACF73-6BDC-4026-89B9-B45C8457D617}"/>
    <cellStyle name="Normal 22 2 3 6 2 2 2 3" xfId="54140" xr:uid="{795FC6A3-8B95-441C-B1E4-C169FCE960C7}"/>
    <cellStyle name="Normal 22 2 3 6 2 2 3" xfId="18720" xr:uid="{CC2E5828-DD95-4807-A17B-7721561CCE60}"/>
    <cellStyle name="Normal 22 2 3 6 2 2 4" xfId="32410" xr:uid="{1D09EDBE-49C0-4D5B-B9ED-F9163E9EECE8}"/>
    <cellStyle name="Normal 22 2 3 6 2 2 5" xfId="47294" xr:uid="{549E2CD3-2A03-4217-B547-F9138C5F179D}"/>
    <cellStyle name="Normal 22 2 3 6 2 3" xfId="22142" xr:uid="{FCF8E45C-D96D-4E44-B705-60E42C54819C}"/>
    <cellStyle name="Normal 22 2 3 6 2 3 2" xfId="35834" xr:uid="{CF25C051-80F6-4B0E-AB5F-6862A3379F6E}"/>
    <cellStyle name="Normal 22 2 3 6 2 3 3" xfId="50718" xr:uid="{E9DB8D42-C018-41A7-890A-659999FC748E}"/>
    <cellStyle name="Normal 22 2 3 6 2 4" xfId="15298" xr:uid="{B1609D11-2152-4B67-9682-A1D79B880530}"/>
    <cellStyle name="Normal 22 2 3 6 2 5" xfId="28988" xr:uid="{EDEBB11B-E16B-4BC6-8CE1-B1113B67129C}"/>
    <cellStyle name="Normal 22 2 3 6 2 6" xfId="43872" xr:uid="{3CA9C589-752C-44DB-AD9B-37BE3795C733}"/>
    <cellStyle name="Normal 22 2 3 6 3" xfId="10162" xr:uid="{4B18FD72-B6FF-4804-8C79-7136E3CA7F69}"/>
    <cellStyle name="Normal 22 2 3 6 3 2" xfId="23852" xr:uid="{30056043-0A31-4804-897A-BC799EA87D91}"/>
    <cellStyle name="Normal 22 2 3 6 3 2 2" xfId="37544" xr:uid="{F13FC67A-DE17-4089-97CA-F1577112A162}"/>
    <cellStyle name="Normal 22 2 3 6 3 2 3" xfId="52428" xr:uid="{ADEBD53F-365A-49B4-8737-9502575152C5}"/>
    <cellStyle name="Normal 22 2 3 6 3 3" xfId="17008" xr:uid="{291FA1DB-270B-4068-99CD-54D55C72249B}"/>
    <cellStyle name="Normal 22 2 3 6 3 4" xfId="30698" xr:uid="{56EBE8D0-6789-465B-9182-A850E2600886}"/>
    <cellStyle name="Normal 22 2 3 6 3 5" xfId="45582" xr:uid="{6AEC7F9D-5D20-47F0-AE37-AE7B1869195D}"/>
    <cellStyle name="Normal 22 2 3 6 4" xfId="20430" xr:uid="{3CA0255A-B746-4FB8-A612-B169CE0D8FF7}"/>
    <cellStyle name="Normal 22 2 3 6 4 2" xfId="34122" xr:uid="{65E48111-1BF3-4934-8D86-1A533C2B5C7D}"/>
    <cellStyle name="Normal 22 2 3 6 4 3" xfId="49006" xr:uid="{5B8778AF-98F8-49B1-B41A-1EE27B40DF4B}"/>
    <cellStyle name="Normal 22 2 3 6 5" xfId="13586" xr:uid="{932396B0-34EB-4D3A-968B-8FD274EF4BFD}"/>
    <cellStyle name="Normal 22 2 3 6 6" xfId="27276" xr:uid="{C9E69070-5A6B-4713-84AB-54EAA4AECFF8}"/>
    <cellStyle name="Normal 22 2 3 6 7" xfId="42160" xr:uid="{75F622DB-65A2-4703-9528-C07CD0C82D43}"/>
    <cellStyle name="Normal 22 2 3 7" xfId="8438" xr:uid="{BA3CB3DA-1D83-4973-B86A-1D0770D8F661}"/>
    <cellStyle name="Normal 22 2 3 7 2" xfId="11860" xr:uid="{F6A51672-E13B-4EEA-B568-3DCA97166A1E}"/>
    <cellStyle name="Normal 22 2 3 7 2 2" xfId="25550" xr:uid="{3EEB2A3A-E665-4DB4-8918-AE753494FB5B}"/>
    <cellStyle name="Normal 22 2 3 7 2 2 2" xfId="39242" xr:uid="{7A764EC6-7F02-42AD-9F83-CA6129B02FE7}"/>
    <cellStyle name="Normal 22 2 3 7 2 2 3" xfId="54126" xr:uid="{257E5435-6334-47A3-B1D7-72C9E9542B98}"/>
    <cellStyle name="Normal 22 2 3 7 2 3" xfId="18706" xr:uid="{9CED0FB8-3481-47FB-8AC2-97FB00817F50}"/>
    <cellStyle name="Normal 22 2 3 7 2 4" xfId="32396" xr:uid="{CDCECC26-F31E-4EA2-8BD6-C7289E5371F3}"/>
    <cellStyle name="Normal 22 2 3 7 2 5" xfId="47280" xr:uid="{7B8756A1-9744-49C6-AE6F-98472FC00435}"/>
    <cellStyle name="Normal 22 2 3 7 3" xfId="22128" xr:uid="{67C37E10-90D8-4052-A8BA-D1A6DD933867}"/>
    <cellStyle name="Normal 22 2 3 7 3 2" xfId="35820" xr:uid="{F2F85D87-2B36-4827-BB8A-B4C4758E7BE4}"/>
    <cellStyle name="Normal 22 2 3 7 3 3" xfId="50704" xr:uid="{36FFF85E-97DD-4520-9C9D-575B91B77944}"/>
    <cellStyle name="Normal 22 2 3 7 4" xfId="15284" xr:uid="{20975F24-8F23-43AC-9FB0-0065C9230DE9}"/>
    <cellStyle name="Normal 22 2 3 7 5" xfId="28974" xr:uid="{2D25E075-6998-481E-A4E0-81101C0D0682}"/>
    <cellStyle name="Normal 22 2 3 7 6" xfId="43858" xr:uid="{08991230-E70E-4C43-BE28-29BE0E377428}"/>
    <cellStyle name="Normal 22 2 3 8" xfId="10148" xr:uid="{3EABD087-A53B-491B-82DC-B5B46D001197}"/>
    <cellStyle name="Normal 22 2 3 8 2" xfId="23838" xr:uid="{BBCA8B45-EAE2-4F21-996B-2B52E436BAE9}"/>
    <cellStyle name="Normal 22 2 3 8 2 2" xfId="37530" xr:uid="{5110E1CA-618F-4509-85C5-17AC17C56868}"/>
    <cellStyle name="Normal 22 2 3 8 2 3" xfId="52414" xr:uid="{86210915-66C2-47C1-912E-46971A116883}"/>
    <cellStyle name="Normal 22 2 3 8 3" xfId="16994" xr:uid="{7CFCB153-217C-40F1-809D-84044D36D1E3}"/>
    <cellStyle name="Normal 22 2 3 8 4" xfId="30684" xr:uid="{A24171FE-9AE3-4858-BF80-57979CF7407A}"/>
    <cellStyle name="Normal 22 2 3 8 5" xfId="45568" xr:uid="{9A8281C9-7537-4E5C-B2F2-B8924C3BC625}"/>
    <cellStyle name="Normal 22 2 3 9" xfId="20416" xr:uid="{0EF2FAB0-228D-48A2-B3B0-3AE918D50468}"/>
    <cellStyle name="Normal 22 2 3 9 2" xfId="34108" xr:uid="{C39D1550-1655-4A04-B596-D356E4B05A08}"/>
    <cellStyle name="Normal 22 2 3 9 3" xfId="48992" xr:uid="{709B52CE-4749-47A9-BD0A-72852E18AD13}"/>
    <cellStyle name="Normal 22 2 4" xfId="6740" xr:uid="{1C96AA21-6431-46AA-89E4-B1C0326251EE}"/>
    <cellStyle name="Normal 22 2 4 10" xfId="13587" xr:uid="{98421191-2E04-4E6F-B1E5-D0EC95F88929}"/>
    <cellStyle name="Normal 22 2 4 11" xfId="27277" xr:uid="{C12650A1-E2C0-4D6E-B42E-B254D28DB642}"/>
    <cellStyle name="Normal 22 2 4 12" xfId="42161" xr:uid="{83E895B1-BEBB-4E84-A87A-518028EBFDD3}"/>
    <cellStyle name="Normal 22 2 4 2" xfId="6741" xr:uid="{F56E024A-41DB-483F-8AB7-C6B0E8C7C7B7}"/>
    <cellStyle name="Normal 22 2 4 2 10" xfId="42162" xr:uid="{8F9B6C43-7537-446A-8E21-CEB5D46FFE20}"/>
    <cellStyle name="Normal 22 2 4 2 2" xfId="6742" xr:uid="{2E9EE7E1-446F-41DF-9440-20DDEF57C506}"/>
    <cellStyle name="Normal 22 2 4 2 2 2" xfId="6743" xr:uid="{6CA38E04-430D-402B-9682-C8111EFFD5C3}"/>
    <cellStyle name="Normal 22 2 4 2 2 2 2" xfId="8456" xr:uid="{8310320C-5CE2-4581-B871-0B107F2D506C}"/>
    <cellStyle name="Normal 22 2 4 2 2 2 2 2" xfId="11878" xr:uid="{39F6AD67-EAC3-4E01-8F72-330E5007CEAC}"/>
    <cellStyle name="Normal 22 2 4 2 2 2 2 2 2" xfId="25568" xr:uid="{AE4E3B7D-BD75-4716-AA17-DA9F1C399461}"/>
    <cellStyle name="Normal 22 2 4 2 2 2 2 2 2 2" xfId="39260" xr:uid="{33A0F1C7-16B7-4EE4-9330-C507EBDD25A8}"/>
    <cellStyle name="Normal 22 2 4 2 2 2 2 2 2 3" xfId="54144" xr:uid="{9F33AD88-7510-4B18-ACA7-2F75B603B821}"/>
    <cellStyle name="Normal 22 2 4 2 2 2 2 2 3" xfId="18724" xr:uid="{BC5C5D9A-870C-4286-B823-CFC33A6615AD}"/>
    <cellStyle name="Normal 22 2 4 2 2 2 2 2 4" xfId="32414" xr:uid="{5589CD08-270F-4732-8953-FC07DB3E5FF3}"/>
    <cellStyle name="Normal 22 2 4 2 2 2 2 2 5" xfId="47298" xr:uid="{6D49E700-78B1-4D00-992F-1984FE080E0A}"/>
    <cellStyle name="Normal 22 2 4 2 2 2 2 3" xfId="22146" xr:uid="{C1652A40-07A8-40BC-9B70-A2E10C1E9229}"/>
    <cellStyle name="Normal 22 2 4 2 2 2 2 3 2" xfId="35838" xr:uid="{D7EEA7EC-BBC8-4AA6-BDC0-5780634A705D}"/>
    <cellStyle name="Normal 22 2 4 2 2 2 2 3 3" xfId="50722" xr:uid="{17137C8E-A0DE-428B-8B9C-1D119DACB447}"/>
    <cellStyle name="Normal 22 2 4 2 2 2 2 4" xfId="15302" xr:uid="{A55C023B-5062-422E-8510-5F894174F405}"/>
    <cellStyle name="Normal 22 2 4 2 2 2 2 5" xfId="28992" xr:uid="{FEDF9AAF-2BB4-4C8C-9052-B3F02D8BF43D}"/>
    <cellStyle name="Normal 22 2 4 2 2 2 2 6" xfId="43876" xr:uid="{465C0A0D-D3E2-4E62-96A0-9E5973AD3A97}"/>
    <cellStyle name="Normal 22 2 4 2 2 2 3" xfId="10166" xr:uid="{600F05FE-84E7-4B41-9F07-F498199127BD}"/>
    <cellStyle name="Normal 22 2 4 2 2 2 3 2" xfId="23856" xr:uid="{C4773A95-65A0-4770-8DEF-1F3A41B2BF2E}"/>
    <cellStyle name="Normal 22 2 4 2 2 2 3 2 2" xfId="37548" xr:uid="{AF45B83C-BA71-407A-86E1-991EA84F4A81}"/>
    <cellStyle name="Normal 22 2 4 2 2 2 3 2 3" xfId="52432" xr:uid="{AA9175F8-9292-4EAC-B7C2-904A5D1BA9FC}"/>
    <cellStyle name="Normal 22 2 4 2 2 2 3 3" xfId="17012" xr:uid="{A9BB7AA8-1C9F-4ACB-BB69-CA49937336CF}"/>
    <cellStyle name="Normal 22 2 4 2 2 2 3 4" xfId="30702" xr:uid="{42D311E3-6479-4181-B9BB-78BAB45F6DB3}"/>
    <cellStyle name="Normal 22 2 4 2 2 2 3 5" xfId="45586" xr:uid="{7F59EA63-EF65-4120-BBB7-5503D7DDBFBD}"/>
    <cellStyle name="Normal 22 2 4 2 2 2 4" xfId="20434" xr:uid="{B07ED26A-890B-4057-A50E-056A220E4F3E}"/>
    <cellStyle name="Normal 22 2 4 2 2 2 4 2" xfId="34126" xr:uid="{3F73DBE1-21DE-440C-8F21-AC4C64F821CE}"/>
    <cellStyle name="Normal 22 2 4 2 2 2 4 3" xfId="49010" xr:uid="{A0E9DF43-AE86-4C07-952B-FD9B4A17750B}"/>
    <cellStyle name="Normal 22 2 4 2 2 2 5" xfId="13590" xr:uid="{FB74CCD6-9105-4375-8D43-317C17855D4E}"/>
    <cellStyle name="Normal 22 2 4 2 2 2 6" xfId="27280" xr:uid="{BC0C6134-0CA6-45E2-B632-FC168DFF3C78}"/>
    <cellStyle name="Normal 22 2 4 2 2 2 7" xfId="42164" xr:uid="{70251C84-EF3C-46A6-ABBA-1F4DED2E6DF7}"/>
    <cellStyle name="Normal 22 2 4 2 2 3" xfId="8455" xr:uid="{8AC52033-5A3D-4FD5-B4B2-866334159235}"/>
    <cellStyle name="Normal 22 2 4 2 2 3 2" xfId="11877" xr:uid="{EFE23A87-9AE6-498C-81E7-509B2A61123F}"/>
    <cellStyle name="Normal 22 2 4 2 2 3 2 2" xfId="25567" xr:uid="{5E32B542-8232-4D2A-B740-91DCE1557F31}"/>
    <cellStyle name="Normal 22 2 4 2 2 3 2 2 2" xfId="39259" xr:uid="{F2619D24-2517-436F-A3B6-367286FBB01C}"/>
    <cellStyle name="Normal 22 2 4 2 2 3 2 2 3" xfId="54143" xr:uid="{4BCB1392-0F9E-430E-A2AE-DF964CEE072F}"/>
    <cellStyle name="Normal 22 2 4 2 2 3 2 3" xfId="18723" xr:uid="{3E28C98B-7F49-49EC-8DFC-8A6E6921DF0A}"/>
    <cellStyle name="Normal 22 2 4 2 2 3 2 4" xfId="32413" xr:uid="{05908499-1716-4B73-B4DB-868AE3D1DF91}"/>
    <cellStyle name="Normal 22 2 4 2 2 3 2 5" xfId="47297" xr:uid="{532E613E-B759-4D77-AF9D-445A158B9952}"/>
    <cellStyle name="Normal 22 2 4 2 2 3 3" xfId="22145" xr:uid="{D070F5FD-7E69-4403-BA1D-E49B0BE137F5}"/>
    <cellStyle name="Normal 22 2 4 2 2 3 3 2" xfId="35837" xr:uid="{F62EBD26-E3BC-4E67-B5EA-8FAAC6A641FC}"/>
    <cellStyle name="Normal 22 2 4 2 2 3 3 3" xfId="50721" xr:uid="{818A3A27-2940-4296-AA54-9BF3023B35ED}"/>
    <cellStyle name="Normal 22 2 4 2 2 3 4" xfId="15301" xr:uid="{167ECB46-B997-4875-A1A5-10971BC8DF48}"/>
    <cellStyle name="Normal 22 2 4 2 2 3 5" xfId="28991" xr:uid="{B3D728CA-54ED-4F5A-B23C-BC2FCF5F5BA5}"/>
    <cellStyle name="Normal 22 2 4 2 2 3 6" xfId="43875" xr:uid="{BD97A343-1535-4905-831D-BCDF3DE1454E}"/>
    <cellStyle name="Normal 22 2 4 2 2 4" xfId="10165" xr:uid="{28C96F38-D637-445B-BD39-380C734A4BA9}"/>
    <cellStyle name="Normal 22 2 4 2 2 4 2" xfId="23855" xr:uid="{E62B4308-AACD-4304-9D12-7C621A62B3DC}"/>
    <cellStyle name="Normal 22 2 4 2 2 4 2 2" xfId="37547" xr:uid="{A4BFD7B8-AA78-4607-BAA6-3A59F0F0E54D}"/>
    <cellStyle name="Normal 22 2 4 2 2 4 2 3" xfId="52431" xr:uid="{B955BE93-F181-46BA-A117-B34D9F0B4A48}"/>
    <cellStyle name="Normal 22 2 4 2 2 4 3" xfId="17011" xr:uid="{5FFB7AE7-22C0-4917-BAC9-C2B1CD941283}"/>
    <cellStyle name="Normal 22 2 4 2 2 4 4" xfId="30701" xr:uid="{2528D5CC-BD7A-4E03-8DCB-1494712490AF}"/>
    <cellStyle name="Normal 22 2 4 2 2 4 5" xfId="45585" xr:uid="{F3D21FF3-C071-499D-83C5-2986E76C4862}"/>
    <cellStyle name="Normal 22 2 4 2 2 5" xfId="20433" xr:uid="{85EB13AF-4266-4C08-B2F3-9A1471C78494}"/>
    <cellStyle name="Normal 22 2 4 2 2 5 2" xfId="34125" xr:uid="{D2E91641-FDD9-4336-8676-45E6FB0AE709}"/>
    <cellStyle name="Normal 22 2 4 2 2 5 3" xfId="49009" xr:uid="{E1C43D35-396F-4AC1-9E73-7266DA76C6D6}"/>
    <cellStyle name="Normal 22 2 4 2 2 6" xfId="13589" xr:uid="{D4CC34F7-B8B0-49BC-8DB4-2E635974EC6C}"/>
    <cellStyle name="Normal 22 2 4 2 2 7" xfId="27279" xr:uid="{E344B948-A382-4AAE-BAF0-DF7A2D83C4A6}"/>
    <cellStyle name="Normal 22 2 4 2 2 8" xfId="42163" xr:uid="{B1550676-D926-466A-AB8A-DA690A918130}"/>
    <cellStyle name="Normal 22 2 4 2 3" xfId="6744" xr:uid="{FB8D7E40-B7A1-4B67-923E-6E4ABC16C0F2}"/>
    <cellStyle name="Normal 22 2 4 2 3 2" xfId="8457" xr:uid="{40293743-AE49-471E-9BC9-0CA0F0A7E41E}"/>
    <cellStyle name="Normal 22 2 4 2 3 2 2" xfId="11879" xr:uid="{28E9B177-454D-4E86-A2C3-FD0499CE6507}"/>
    <cellStyle name="Normal 22 2 4 2 3 2 2 2" xfId="25569" xr:uid="{BD7F22ED-9051-4FB2-9AFB-1DFDC04DEDC6}"/>
    <cellStyle name="Normal 22 2 4 2 3 2 2 2 2" xfId="39261" xr:uid="{07AD61FB-4763-4F26-A1D4-C56E4F95CA5E}"/>
    <cellStyle name="Normal 22 2 4 2 3 2 2 2 3" xfId="54145" xr:uid="{51957396-9190-4897-8131-C0ABA73C009A}"/>
    <cellStyle name="Normal 22 2 4 2 3 2 2 3" xfId="18725" xr:uid="{8C0E07BA-B7FB-4ED1-8A6A-A45509B7084C}"/>
    <cellStyle name="Normal 22 2 4 2 3 2 2 4" xfId="32415" xr:uid="{5CE09A52-4847-408C-9D48-38B8122882D7}"/>
    <cellStyle name="Normal 22 2 4 2 3 2 2 5" xfId="47299" xr:uid="{C8E3D6A6-9673-4599-92F8-514C57D38F12}"/>
    <cellStyle name="Normal 22 2 4 2 3 2 3" xfId="22147" xr:uid="{2FB69E83-6ECA-4662-936E-1FAE247E988B}"/>
    <cellStyle name="Normal 22 2 4 2 3 2 3 2" xfId="35839" xr:uid="{02FD6200-239B-4E5A-A1D3-0CFB3F2219DD}"/>
    <cellStyle name="Normal 22 2 4 2 3 2 3 3" xfId="50723" xr:uid="{98DACD06-1B5D-4ECB-8D8E-AFB91A584B8A}"/>
    <cellStyle name="Normal 22 2 4 2 3 2 4" xfId="15303" xr:uid="{6B997E58-131C-4B0C-9A42-5D17EA70067C}"/>
    <cellStyle name="Normal 22 2 4 2 3 2 5" xfId="28993" xr:uid="{FA9E0BDF-0D20-46C4-A1A0-114FFDB341C6}"/>
    <cellStyle name="Normal 22 2 4 2 3 2 6" xfId="43877" xr:uid="{6B8E0EE5-DFF4-42B0-A465-7FA66AEFFD1A}"/>
    <cellStyle name="Normal 22 2 4 2 3 3" xfId="10167" xr:uid="{4953E8FB-2992-4E14-A44D-A000FB34E6D1}"/>
    <cellStyle name="Normal 22 2 4 2 3 3 2" xfId="23857" xr:uid="{091C6465-4A8F-4DDB-99FD-3D8A430490A5}"/>
    <cellStyle name="Normal 22 2 4 2 3 3 2 2" xfId="37549" xr:uid="{A25CE344-A73A-42FA-AA08-F7A5FBF513A3}"/>
    <cellStyle name="Normal 22 2 4 2 3 3 2 3" xfId="52433" xr:uid="{2D0DF138-A332-4BEF-A545-1309FB5626B0}"/>
    <cellStyle name="Normal 22 2 4 2 3 3 3" xfId="17013" xr:uid="{E7A505E8-142A-4496-80F8-F66F32BE565E}"/>
    <cellStyle name="Normal 22 2 4 2 3 3 4" xfId="30703" xr:uid="{D962E851-4243-45D0-8EC0-5C8F4C1B8811}"/>
    <cellStyle name="Normal 22 2 4 2 3 3 5" xfId="45587" xr:uid="{8E8C05E2-A4DC-47EB-AD2A-8DC6E9D3DD7F}"/>
    <cellStyle name="Normal 22 2 4 2 3 4" xfId="20435" xr:uid="{B1D91341-AB52-4E92-B7F8-CE3B0593581B}"/>
    <cellStyle name="Normal 22 2 4 2 3 4 2" xfId="34127" xr:uid="{A489B280-DCA8-4653-9954-2974C8A55A94}"/>
    <cellStyle name="Normal 22 2 4 2 3 4 3" xfId="49011" xr:uid="{214D529D-1E46-4D20-8A39-1838EAD3CC9B}"/>
    <cellStyle name="Normal 22 2 4 2 3 5" xfId="13591" xr:uid="{3F366AB6-30A0-4408-9976-BBE9F37B30F4}"/>
    <cellStyle name="Normal 22 2 4 2 3 6" xfId="27281" xr:uid="{E2D71197-9AA1-4078-8CB5-883A3D9C3925}"/>
    <cellStyle name="Normal 22 2 4 2 3 7" xfId="42165" xr:uid="{522345E9-7F9B-4177-A154-73E461F06CE8}"/>
    <cellStyle name="Normal 22 2 4 2 4" xfId="6745" xr:uid="{DA8039C9-D3DA-4C1B-B4AA-B24C26E9DE64}"/>
    <cellStyle name="Normal 22 2 4 2 4 2" xfId="8458" xr:uid="{325E937F-5FED-4866-9EEC-73AED8905D73}"/>
    <cellStyle name="Normal 22 2 4 2 4 2 2" xfId="11880" xr:uid="{EAC45E83-721A-451B-B651-2B9DB1D35140}"/>
    <cellStyle name="Normal 22 2 4 2 4 2 2 2" xfId="25570" xr:uid="{2232D3E8-6CF4-4C37-A43B-6DA6885EFEB6}"/>
    <cellStyle name="Normal 22 2 4 2 4 2 2 2 2" xfId="39262" xr:uid="{5B072D42-51D8-40CA-9590-6750E4D0F2BD}"/>
    <cellStyle name="Normal 22 2 4 2 4 2 2 2 3" xfId="54146" xr:uid="{E3C7D8AC-4DFA-4405-AD88-59062D5B2166}"/>
    <cellStyle name="Normal 22 2 4 2 4 2 2 3" xfId="18726" xr:uid="{401EAB72-E7DD-4AF4-AEC5-1AB19B2095FE}"/>
    <cellStyle name="Normal 22 2 4 2 4 2 2 4" xfId="32416" xr:uid="{D45F057B-4FBF-48A8-BCE4-D937F6FDF8FD}"/>
    <cellStyle name="Normal 22 2 4 2 4 2 2 5" xfId="47300" xr:uid="{7BBEB14F-BF78-45ED-B4F3-13888CD4F984}"/>
    <cellStyle name="Normal 22 2 4 2 4 2 3" xfId="22148" xr:uid="{C2FCEE42-D5F7-4840-A430-293E6EFF71A4}"/>
    <cellStyle name="Normal 22 2 4 2 4 2 3 2" xfId="35840" xr:uid="{E6A28568-D369-4E76-9DD3-301A300A0A51}"/>
    <cellStyle name="Normal 22 2 4 2 4 2 3 3" xfId="50724" xr:uid="{19569783-675A-470E-B459-F1E368174BCE}"/>
    <cellStyle name="Normal 22 2 4 2 4 2 4" xfId="15304" xr:uid="{CD639557-7C9F-4FBB-A763-889836F7C4A0}"/>
    <cellStyle name="Normal 22 2 4 2 4 2 5" xfId="28994" xr:uid="{A9FA327F-B6BC-4E9D-A95B-0BFC006BB968}"/>
    <cellStyle name="Normal 22 2 4 2 4 2 6" xfId="43878" xr:uid="{CEB04538-334D-4062-A80C-4AB536C8D4CD}"/>
    <cellStyle name="Normal 22 2 4 2 4 3" xfId="10168" xr:uid="{F7869679-E2DF-4F55-835A-AACA83CDD848}"/>
    <cellStyle name="Normal 22 2 4 2 4 3 2" xfId="23858" xr:uid="{9B3AC85B-D835-4E79-BBEC-FACEA262ECC2}"/>
    <cellStyle name="Normal 22 2 4 2 4 3 2 2" xfId="37550" xr:uid="{5FE82F6A-E678-4287-A81A-2B95E1333EEF}"/>
    <cellStyle name="Normal 22 2 4 2 4 3 2 3" xfId="52434" xr:uid="{B43B18FF-B20E-4372-91DC-B5F7941A6AAE}"/>
    <cellStyle name="Normal 22 2 4 2 4 3 3" xfId="17014" xr:uid="{2727C79A-9B39-416A-85F5-A822730E9C6A}"/>
    <cellStyle name="Normal 22 2 4 2 4 3 4" xfId="30704" xr:uid="{393A231A-5016-4468-A04F-03240823F60E}"/>
    <cellStyle name="Normal 22 2 4 2 4 3 5" xfId="45588" xr:uid="{31FA6B98-C9EE-46BE-A80A-0FD7B77BC529}"/>
    <cellStyle name="Normal 22 2 4 2 4 4" xfId="20436" xr:uid="{713F7E3D-6AA3-4E5A-9932-B165A87C06AF}"/>
    <cellStyle name="Normal 22 2 4 2 4 4 2" xfId="34128" xr:uid="{47F10A46-E98D-40A7-BA9B-5244806C602C}"/>
    <cellStyle name="Normal 22 2 4 2 4 4 3" xfId="49012" xr:uid="{BD31FD66-2D86-43A0-B985-F80CFF3AB8B6}"/>
    <cellStyle name="Normal 22 2 4 2 4 5" xfId="13592" xr:uid="{67BECE52-6E33-4E3B-8156-48E011425FD6}"/>
    <cellStyle name="Normal 22 2 4 2 4 6" xfId="27282" xr:uid="{1FC976B4-D373-4C72-BCF9-A455EE441289}"/>
    <cellStyle name="Normal 22 2 4 2 4 7" xfId="42166" xr:uid="{11407DB7-9CD2-49BC-B0F4-94FF2CA394BD}"/>
    <cellStyle name="Normal 22 2 4 2 5" xfId="8454" xr:uid="{5DB425B5-91FF-42B3-8826-2BD3B32C9DFC}"/>
    <cellStyle name="Normal 22 2 4 2 5 2" xfId="11876" xr:uid="{1278FA69-BF22-46CC-AFF8-52B248E653D9}"/>
    <cellStyle name="Normal 22 2 4 2 5 2 2" xfId="25566" xr:uid="{3E56181F-39F2-488A-8CE6-BA111B48AA59}"/>
    <cellStyle name="Normal 22 2 4 2 5 2 2 2" xfId="39258" xr:uid="{4BCB2E7A-84EF-4BD5-9DD0-7C96D66F30A2}"/>
    <cellStyle name="Normal 22 2 4 2 5 2 2 3" xfId="54142" xr:uid="{C53889B3-41C5-4EFA-943B-6DD1D2CF6503}"/>
    <cellStyle name="Normal 22 2 4 2 5 2 3" xfId="18722" xr:uid="{8FCB2D83-CAE7-4DC0-816C-F8CEDC38F6DF}"/>
    <cellStyle name="Normal 22 2 4 2 5 2 4" xfId="32412" xr:uid="{63D7264D-E42F-4A00-9ED1-C2BF49E13226}"/>
    <cellStyle name="Normal 22 2 4 2 5 2 5" xfId="47296" xr:uid="{C578465A-56D4-4564-A442-219846E472E7}"/>
    <cellStyle name="Normal 22 2 4 2 5 3" xfId="22144" xr:uid="{6B917AEC-ACCA-4075-942E-010F00EC4243}"/>
    <cellStyle name="Normal 22 2 4 2 5 3 2" xfId="35836" xr:uid="{16B27F0C-CB07-4462-A178-479A29CE380B}"/>
    <cellStyle name="Normal 22 2 4 2 5 3 3" xfId="50720" xr:uid="{F462910D-B78F-44E2-BBB5-A3479447B1C7}"/>
    <cellStyle name="Normal 22 2 4 2 5 4" xfId="15300" xr:uid="{A69811ED-94C0-4C53-B23F-5A188139236B}"/>
    <cellStyle name="Normal 22 2 4 2 5 5" xfId="28990" xr:uid="{30B615A7-05F7-4D9C-8736-64E909F4DEDE}"/>
    <cellStyle name="Normal 22 2 4 2 5 6" xfId="43874" xr:uid="{E93A15B9-4E5C-4E11-84B0-9E4EBB0BDE3A}"/>
    <cellStyle name="Normal 22 2 4 2 6" xfId="10164" xr:uid="{C7825B1E-B11B-4537-A4D7-B0B7722674C7}"/>
    <cellStyle name="Normal 22 2 4 2 6 2" xfId="23854" xr:uid="{FA40770D-23E2-4911-AD29-AE11DDAC0588}"/>
    <cellStyle name="Normal 22 2 4 2 6 2 2" xfId="37546" xr:uid="{2C86E16C-43A2-4FF1-9CB8-650F1BC7A371}"/>
    <cellStyle name="Normal 22 2 4 2 6 2 3" xfId="52430" xr:uid="{9FEB9558-9420-49D7-83A6-7F5721E457CD}"/>
    <cellStyle name="Normal 22 2 4 2 6 3" xfId="17010" xr:uid="{FEE0A1A2-97D2-4D41-8DB7-99BFBE4D925D}"/>
    <cellStyle name="Normal 22 2 4 2 6 4" xfId="30700" xr:uid="{EC0BF542-E8B6-490A-B98B-77547862B3F7}"/>
    <cellStyle name="Normal 22 2 4 2 6 5" xfId="45584" xr:uid="{B0194490-A7C0-49F1-8ED8-7E00122E9B21}"/>
    <cellStyle name="Normal 22 2 4 2 7" xfId="20432" xr:uid="{2D72E25D-E44F-4CB3-A957-9254E5516E47}"/>
    <cellStyle name="Normal 22 2 4 2 7 2" xfId="34124" xr:uid="{546D5FC5-3FAB-4386-B3CC-BA50CE59B6B3}"/>
    <cellStyle name="Normal 22 2 4 2 7 3" xfId="49008" xr:uid="{7B1B2F4F-E987-478E-976C-BE8C648EDBD5}"/>
    <cellStyle name="Normal 22 2 4 2 8" xfId="13588" xr:uid="{AF65055C-E132-4904-B28B-5A8F1C6AD4BB}"/>
    <cellStyle name="Normal 22 2 4 2 9" xfId="27278" xr:uid="{CD3DCFE6-0E83-48BA-9B5D-C92FC080664B}"/>
    <cellStyle name="Normal 22 2 4 3" xfId="6746" xr:uid="{15571067-0DA3-4FEE-B3E4-EAA63E382D0E}"/>
    <cellStyle name="Normal 22 2 4 3 10" xfId="42167" xr:uid="{8FF0F821-A3D4-425B-906A-E92270D5A84F}"/>
    <cellStyle name="Normal 22 2 4 3 2" xfId="6747" xr:uid="{9A1EDABF-0884-48F1-9F6F-9E7D98A01477}"/>
    <cellStyle name="Normal 22 2 4 3 2 2" xfId="6748" xr:uid="{CFF71BA0-57F8-43CE-A956-B1CE9928B938}"/>
    <cellStyle name="Normal 22 2 4 3 2 2 2" xfId="8461" xr:uid="{9A072843-866B-4864-9E71-6BCAC2050E19}"/>
    <cellStyle name="Normal 22 2 4 3 2 2 2 2" xfId="11883" xr:uid="{5F39AA6E-E646-4F6C-B442-C209566666E3}"/>
    <cellStyle name="Normal 22 2 4 3 2 2 2 2 2" xfId="25573" xr:uid="{F355E2C1-0AF4-4540-ACB8-3C790D405B8C}"/>
    <cellStyle name="Normal 22 2 4 3 2 2 2 2 2 2" xfId="39265" xr:uid="{41BE8C5C-A737-4C1D-9E0A-474A16BBF52B}"/>
    <cellStyle name="Normal 22 2 4 3 2 2 2 2 2 3" xfId="54149" xr:uid="{E2C129BF-9FBC-4A83-B8CC-BCB3EF4874F4}"/>
    <cellStyle name="Normal 22 2 4 3 2 2 2 2 3" xfId="18729" xr:uid="{FC55DE98-04E3-4291-B585-20097A008F97}"/>
    <cellStyle name="Normal 22 2 4 3 2 2 2 2 4" xfId="32419" xr:uid="{E09974A3-6FF9-4BC4-AAC0-F925D49F2BC7}"/>
    <cellStyle name="Normal 22 2 4 3 2 2 2 2 5" xfId="47303" xr:uid="{1C87E5BD-3DD2-479D-9385-84AC897EF5E3}"/>
    <cellStyle name="Normal 22 2 4 3 2 2 2 3" xfId="22151" xr:uid="{37D7F0C8-D043-463C-BA17-C949284B4639}"/>
    <cellStyle name="Normal 22 2 4 3 2 2 2 3 2" xfId="35843" xr:uid="{D81EF55D-8739-41BE-9D2F-20615E716DD2}"/>
    <cellStyle name="Normal 22 2 4 3 2 2 2 3 3" xfId="50727" xr:uid="{CD8F0D08-5A09-41F4-9726-09AF967FD4C1}"/>
    <cellStyle name="Normal 22 2 4 3 2 2 2 4" xfId="15307" xr:uid="{40576D36-C33D-492E-BEA8-86BA489E30BD}"/>
    <cellStyle name="Normal 22 2 4 3 2 2 2 5" xfId="28997" xr:uid="{5506CD58-C46B-4045-A4A7-2E03D057171E}"/>
    <cellStyle name="Normal 22 2 4 3 2 2 2 6" xfId="43881" xr:uid="{DE684B75-C142-41D1-A9E9-D1B807A47531}"/>
    <cellStyle name="Normal 22 2 4 3 2 2 3" xfId="10171" xr:uid="{1F6AAAD0-7B68-49BD-ADA1-E8A5A51173EA}"/>
    <cellStyle name="Normal 22 2 4 3 2 2 3 2" xfId="23861" xr:uid="{DD5DE442-B46E-4794-AAF2-59F594246E38}"/>
    <cellStyle name="Normal 22 2 4 3 2 2 3 2 2" xfId="37553" xr:uid="{D2D93DDF-87E5-4936-8A6A-872F14540CB7}"/>
    <cellStyle name="Normal 22 2 4 3 2 2 3 2 3" xfId="52437" xr:uid="{F59DB5DD-A787-4634-B6EC-0ED0BCA26CF0}"/>
    <cellStyle name="Normal 22 2 4 3 2 2 3 3" xfId="17017" xr:uid="{966A98AF-74FC-4F0A-8029-537C80F5A8D9}"/>
    <cellStyle name="Normal 22 2 4 3 2 2 3 4" xfId="30707" xr:uid="{B97658F9-C3F4-4A2F-B99F-20CAF4C2D7FD}"/>
    <cellStyle name="Normal 22 2 4 3 2 2 3 5" xfId="45591" xr:uid="{F0C4146C-3AE0-4266-92A4-8F186E7F2A1F}"/>
    <cellStyle name="Normal 22 2 4 3 2 2 4" xfId="20439" xr:uid="{4CF87FA0-E727-4D19-9091-EBE0511DA730}"/>
    <cellStyle name="Normal 22 2 4 3 2 2 4 2" xfId="34131" xr:uid="{A9D87DC5-F6DB-491A-A0CC-A99E4D3C77D9}"/>
    <cellStyle name="Normal 22 2 4 3 2 2 4 3" xfId="49015" xr:uid="{247C146D-5281-4092-8E40-5FD15E0B6552}"/>
    <cellStyle name="Normal 22 2 4 3 2 2 5" xfId="13595" xr:uid="{0BE87A4B-0D22-4189-87B0-844284C3BFE4}"/>
    <cellStyle name="Normal 22 2 4 3 2 2 6" xfId="27285" xr:uid="{4550D3B2-46A3-4E37-B88A-10E9D4B71401}"/>
    <cellStyle name="Normal 22 2 4 3 2 2 7" xfId="42169" xr:uid="{2F08F8ED-3F0D-4F46-8A8E-DD8214EF54B1}"/>
    <cellStyle name="Normal 22 2 4 3 2 3" xfId="8460" xr:uid="{55E66CB3-0C85-4706-878E-7FB31B5B220B}"/>
    <cellStyle name="Normal 22 2 4 3 2 3 2" xfId="11882" xr:uid="{85800B7B-C484-4F1E-A7B1-94FCA2338568}"/>
    <cellStyle name="Normal 22 2 4 3 2 3 2 2" xfId="25572" xr:uid="{C969C24E-3C4D-464D-8F47-FA40FF02B3DB}"/>
    <cellStyle name="Normal 22 2 4 3 2 3 2 2 2" xfId="39264" xr:uid="{C573BB6B-E0C6-486F-B7C4-4F89EF0CC4C5}"/>
    <cellStyle name="Normal 22 2 4 3 2 3 2 2 3" xfId="54148" xr:uid="{EE099556-E443-478A-A978-34618FF2298E}"/>
    <cellStyle name="Normal 22 2 4 3 2 3 2 3" xfId="18728" xr:uid="{5FC8F86C-D42A-4A10-B619-B4D686C71D2B}"/>
    <cellStyle name="Normal 22 2 4 3 2 3 2 4" xfId="32418" xr:uid="{6CBB0DA5-438D-4EF1-A1D6-CBB3B26018E8}"/>
    <cellStyle name="Normal 22 2 4 3 2 3 2 5" xfId="47302" xr:uid="{8E762F09-0BF7-41C5-AA81-1973897609AC}"/>
    <cellStyle name="Normal 22 2 4 3 2 3 3" xfId="22150" xr:uid="{3BB8F0BF-33E7-455B-A4FC-134282B7393F}"/>
    <cellStyle name="Normal 22 2 4 3 2 3 3 2" xfId="35842" xr:uid="{0B654C3F-B36E-4F4C-BE02-FDEC6F7FF35A}"/>
    <cellStyle name="Normal 22 2 4 3 2 3 3 3" xfId="50726" xr:uid="{9A79A93B-9FD9-4F1F-9362-8EF2B62492C3}"/>
    <cellStyle name="Normal 22 2 4 3 2 3 4" xfId="15306" xr:uid="{BD7DEB96-D4BF-4520-939C-656305D8CADB}"/>
    <cellStyle name="Normal 22 2 4 3 2 3 5" xfId="28996" xr:uid="{1ADCEE33-50F2-4322-921A-E7822BACFF77}"/>
    <cellStyle name="Normal 22 2 4 3 2 3 6" xfId="43880" xr:uid="{96B4D04B-390C-48C4-9A8D-E0B7716E1265}"/>
    <cellStyle name="Normal 22 2 4 3 2 4" xfId="10170" xr:uid="{FC85F730-E7FA-4D03-98AF-677A8431095A}"/>
    <cellStyle name="Normal 22 2 4 3 2 4 2" xfId="23860" xr:uid="{A93277FC-E14D-4BFB-9E8E-BB00F5EB6256}"/>
    <cellStyle name="Normal 22 2 4 3 2 4 2 2" xfId="37552" xr:uid="{10ABA4F8-FA8B-4F3E-8150-026D27D28465}"/>
    <cellStyle name="Normal 22 2 4 3 2 4 2 3" xfId="52436" xr:uid="{4A975E18-6EDE-4E08-A6FC-898B313BE60F}"/>
    <cellStyle name="Normal 22 2 4 3 2 4 3" xfId="17016" xr:uid="{4C424781-344C-4349-B3EB-BAC144916DC4}"/>
    <cellStyle name="Normal 22 2 4 3 2 4 4" xfId="30706" xr:uid="{56B17679-49C2-4EAE-BA37-394E6C3D98C5}"/>
    <cellStyle name="Normal 22 2 4 3 2 4 5" xfId="45590" xr:uid="{C8583410-5F81-4F98-A865-C2FC4C80AE69}"/>
    <cellStyle name="Normal 22 2 4 3 2 5" xfId="20438" xr:uid="{E00C9880-46B1-4CEF-8312-11D9B67C1738}"/>
    <cellStyle name="Normal 22 2 4 3 2 5 2" xfId="34130" xr:uid="{DDFFCF4F-E23E-408C-AAE2-8842BCD2C4A1}"/>
    <cellStyle name="Normal 22 2 4 3 2 5 3" xfId="49014" xr:uid="{F3EEE4A5-CEE0-4F94-A08C-FD1B48053D20}"/>
    <cellStyle name="Normal 22 2 4 3 2 6" xfId="13594" xr:uid="{F874CEA1-DBFF-4153-9BCC-ADAB944456F0}"/>
    <cellStyle name="Normal 22 2 4 3 2 7" xfId="27284" xr:uid="{1F87F5CE-DEA0-4D7A-9101-9509CBFB7AC4}"/>
    <cellStyle name="Normal 22 2 4 3 2 8" xfId="42168" xr:uid="{4C684486-976D-40AF-B14A-2A6BEB99D1ED}"/>
    <cellStyle name="Normal 22 2 4 3 3" xfId="6749" xr:uid="{64314804-D434-4924-8518-597F663EB367}"/>
    <cellStyle name="Normal 22 2 4 3 3 2" xfId="8462" xr:uid="{E43AD7AB-3DC9-4073-B930-C60ED26CE702}"/>
    <cellStyle name="Normal 22 2 4 3 3 2 2" xfId="11884" xr:uid="{6C61822F-3502-460E-A3C3-5B99A84F602F}"/>
    <cellStyle name="Normal 22 2 4 3 3 2 2 2" xfId="25574" xr:uid="{A2E412C7-A7C1-440B-9F0C-6633E62B0D13}"/>
    <cellStyle name="Normal 22 2 4 3 3 2 2 2 2" xfId="39266" xr:uid="{BA870B88-A253-484C-832E-BD636B442F42}"/>
    <cellStyle name="Normal 22 2 4 3 3 2 2 2 3" xfId="54150" xr:uid="{73D94ABE-F2A7-429B-96D2-1E73B00B5095}"/>
    <cellStyle name="Normal 22 2 4 3 3 2 2 3" xfId="18730" xr:uid="{632F35D1-7E9C-4538-820A-A7AB508F54AF}"/>
    <cellStyle name="Normal 22 2 4 3 3 2 2 4" xfId="32420" xr:uid="{959582FF-A065-4116-8F90-418336471B60}"/>
    <cellStyle name="Normal 22 2 4 3 3 2 2 5" xfId="47304" xr:uid="{89034BAD-A5DC-42F4-979E-53B13A8C6E23}"/>
    <cellStyle name="Normal 22 2 4 3 3 2 3" xfId="22152" xr:uid="{54B8F1AF-710A-4192-A6DE-2902232BAB96}"/>
    <cellStyle name="Normal 22 2 4 3 3 2 3 2" xfId="35844" xr:uid="{A9A54E18-6C28-48BC-B32A-92978CFCDD87}"/>
    <cellStyle name="Normal 22 2 4 3 3 2 3 3" xfId="50728" xr:uid="{8BB056AA-A27D-4F36-B677-3F6678DABD4E}"/>
    <cellStyle name="Normal 22 2 4 3 3 2 4" xfId="15308" xr:uid="{5E596772-23AE-4914-80FC-3DEFB5F7A81C}"/>
    <cellStyle name="Normal 22 2 4 3 3 2 5" xfId="28998" xr:uid="{1080E941-DFE5-481B-B49E-2633A0235A1E}"/>
    <cellStyle name="Normal 22 2 4 3 3 2 6" xfId="43882" xr:uid="{6D06B66B-632A-4FB6-98F9-32A82D48B213}"/>
    <cellStyle name="Normal 22 2 4 3 3 3" xfId="10172" xr:uid="{FF2F7A6C-F4A4-4BC9-9B97-77BCE90BE3F8}"/>
    <cellStyle name="Normal 22 2 4 3 3 3 2" xfId="23862" xr:uid="{624407BD-2CB8-4077-A66C-4F3AA99DC344}"/>
    <cellStyle name="Normal 22 2 4 3 3 3 2 2" xfId="37554" xr:uid="{14B56861-C98C-40F5-A12F-8966DF5C1DA3}"/>
    <cellStyle name="Normal 22 2 4 3 3 3 2 3" xfId="52438" xr:uid="{BE686192-906D-4E12-A0D9-3FA1C3B55A94}"/>
    <cellStyle name="Normal 22 2 4 3 3 3 3" xfId="17018" xr:uid="{9274A30E-0DF4-4956-90C2-58FF4BD6DEDB}"/>
    <cellStyle name="Normal 22 2 4 3 3 3 4" xfId="30708" xr:uid="{4D998D7A-A0B5-493B-BD58-F68A0FD537D1}"/>
    <cellStyle name="Normal 22 2 4 3 3 3 5" xfId="45592" xr:uid="{5F884A62-6C1E-4FC0-B637-51767A7FD569}"/>
    <cellStyle name="Normal 22 2 4 3 3 4" xfId="20440" xr:uid="{C5B8F102-1196-4431-8F80-0C8D3F7D1160}"/>
    <cellStyle name="Normal 22 2 4 3 3 4 2" xfId="34132" xr:uid="{74A22E79-A7E1-4D89-BC9F-0E7145FF9222}"/>
    <cellStyle name="Normal 22 2 4 3 3 4 3" xfId="49016" xr:uid="{E95B4F37-2F31-489E-BA6D-7E38ED579F37}"/>
    <cellStyle name="Normal 22 2 4 3 3 5" xfId="13596" xr:uid="{002DE937-A8CB-4090-96D1-434A985ED5AE}"/>
    <cellStyle name="Normal 22 2 4 3 3 6" xfId="27286" xr:uid="{6C530448-BC3D-4DF3-9CA8-742141D1912A}"/>
    <cellStyle name="Normal 22 2 4 3 3 7" xfId="42170" xr:uid="{85E20C25-B05D-4F0D-AE76-44454B4F905E}"/>
    <cellStyle name="Normal 22 2 4 3 4" xfId="6750" xr:uid="{AAF1B148-C098-42DB-940D-7972C542D6A0}"/>
    <cellStyle name="Normal 22 2 4 3 4 2" xfId="8463" xr:uid="{C542BDEC-E5E6-419E-ADE0-D9EA45643D7F}"/>
    <cellStyle name="Normal 22 2 4 3 4 2 2" xfId="11885" xr:uid="{32C242DF-7C7D-44CF-85B6-BC53CF9F462F}"/>
    <cellStyle name="Normal 22 2 4 3 4 2 2 2" xfId="25575" xr:uid="{691654C9-7386-4D64-B6F4-C0174D2B026B}"/>
    <cellStyle name="Normal 22 2 4 3 4 2 2 2 2" xfId="39267" xr:uid="{868910E7-84CA-4839-B933-84B23EAD6B86}"/>
    <cellStyle name="Normal 22 2 4 3 4 2 2 2 3" xfId="54151" xr:uid="{A0EC9300-844F-4489-B8A1-5836FD8DEC74}"/>
    <cellStyle name="Normal 22 2 4 3 4 2 2 3" xfId="18731" xr:uid="{30D127F5-EC0E-4EE9-A39C-BA79A9E530B3}"/>
    <cellStyle name="Normal 22 2 4 3 4 2 2 4" xfId="32421" xr:uid="{5211E140-5AB7-4CD1-94BC-720DCBA1E151}"/>
    <cellStyle name="Normal 22 2 4 3 4 2 2 5" xfId="47305" xr:uid="{0DAE078D-EC82-4EE5-9BD2-677070AC58B0}"/>
    <cellStyle name="Normal 22 2 4 3 4 2 3" xfId="22153" xr:uid="{902CD104-B36F-4B8E-9543-8ADC5E7684C2}"/>
    <cellStyle name="Normal 22 2 4 3 4 2 3 2" xfId="35845" xr:uid="{3FCB3B7B-28ED-4D97-9C6D-DD89505AEADA}"/>
    <cellStyle name="Normal 22 2 4 3 4 2 3 3" xfId="50729" xr:uid="{4F7615FD-5C7C-45A0-A452-10F3DE476B62}"/>
    <cellStyle name="Normal 22 2 4 3 4 2 4" xfId="15309" xr:uid="{AA4CB2D7-F46B-43AB-AC7C-809A8F2E0FE7}"/>
    <cellStyle name="Normal 22 2 4 3 4 2 5" xfId="28999" xr:uid="{085FDD09-FB89-42F9-B894-86C0DE1201F8}"/>
    <cellStyle name="Normal 22 2 4 3 4 2 6" xfId="43883" xr:uid="{5E4D97DF-D987-4AA4-B13D-11A7F1CCA6BB}"/>
    <cellStyle name="Normal 22 2 4 3 4 3" xfId="10173" xr:uid="{49DDE031-AC17-4902-8494-8C7722FC399A}"/>
    <cellStyle name="Normal 22 2 4 3 4 3 2" xfId="23863" xr:uid="{651B282D-DEFA-4EEF-A1F7-EBC690CA7D9C}"/>
    <cellStyle name="Normal 22 2 4 3 4 3 2 2" xfId="37555" xr:uid="{10FD8718-5B63-4945-AFFC-AD57218F1D83}"/>
    <cellStyle name="Normal 22 2 4 3 4 3 2 3" xfId="52439" xr:uid="{4FA92244-3D66-4E3A-B361-9A84E515A872}"/>
    <cellStyle name="Normal 22 2 4 3 4 3 3" xfId="17019" xr:uid="{64DE6EB8-A9CF-4C44-B9C6-05E29B348AB6}"/>
    <cellStyle name="Normal 22 2 4 3 4 3 4" xfId="30709" xr:uid="{A29FFE4F-5E0D-44FC-85EC-03444D9C550A}"/>
    <cellStyle name="Normal 22 2 4 3 4 3 5" xfId="45593" xr:uid="{753FA020-782F-4792-ADEA-5630629612D2}"/>
    <cellStyle name="Normal 22 2 4 3 4 4" xfId="20441" xr:uid="{0DFDA794-5DDE-4380-B529-4BA0668566A8}"/>
    <cellStyle name="Normal 22 2 4 3 4 4 2" xfId="34133" xr:uid="{41877ADA-7A0F-463B-81F7-6A31F10FFDB1}"/>
    <cellStyle name="Normal 22 2 4 3 4 4 3" xfId="49017" xr:uid="{68190F53-C43C-4BFA-B8A6-35EA3C6101A2}"/>
    <cellStyle name="Normal 22 2 4 3 4 5" xfId="13597" xr:uid="{67F9286F-6AA1-4919-B1C9-CA81F0630C2B}"/>
    <cellStyle name="Normal 22 2 4 3 4 6" xfId="27287" xr:uid="{9EAC6A51-14A5-463E-87D7-D7A5DF81B935}"/>
    <cellStyle name="Normal 22 2 4 3 4 7" xfId="42171" xr:uid="{8547AA90-79FF-4842-8654-49B9326B8FD5}"/>
    <cellStyle name="Normal 22 2 4 3 5" xfId="8459" xr:uid="{BC7BF5EF-376B-46E7-811F-827AB887CF2E}"/>
    <cellStyle name="Normal 22 2 4 3 5 2" xfId="11881" xr:uid="{F8938961-A181-409C-A614-B11DD9A4FFED}"/>
    <cellStyle name="Normal 22 2 4 3 5 2 2" xfId="25571" xr:uid="{64DE2225-5DFA-4010-8CA0-3AACD4678832}"/>
    <cellStyle name="Normal 22 2 4 3 5 2 2 2" xfId="39263" xr:uid="{FEC50833-D64C-4C57-A080-3E7FDE20284A}"/>
    <cellStyle name="Normal 22 2 4 3 5 2 2 3" xfId="54147" xr:uid="{91AAA3F8-DF1A-44A1-8E42-37384FF9E1B7}"/>
    <cellStyle name="Normal 22 2 4 3 5 2 3" xfId="18727" xr:uid="{F273400F-7B92-4C88-876E-9CEF1E4D2F0F}"/>
    <cellStyle name="Normal 22 2 4 3 5 2 4" xfId="32417" xr:uid="{7EBBCE92-8F88-45DD-90A0-6890747DDA32}"/>
    <cellStyle name="Normal 22 2 4 3 5 2 5" xfId="47301" xr:uid="{B531022B-9E67-41B6-BA47-D64F140B66AD}"/>
    <cellStyle name="Normal 22 2 4 3 5 3" xfId="22149" xr:uid="{1D88B8C5-5C0A-4290-98C3-61F871621DD8}"/>
    <cellStyle name="Normal 22 2 4 3 5 3 2" xfId="35841" xr:uid="{D309384A-6FA9-4DB6-9CE0-79BFA2C061FB}"/>
    <cellStyle name="Normal 22 2 4 3 5 3 3" xfId="50725" xr:uid="{79A4388C-3512-4B54-B980-9EE0C1F3CDE9}"/>
    <cellStyle name="Normal 22 2 4 3 5 4" xfId="15305" xr:uid="{BC997E3E-57FD-475E-837C-0FCA33BB7638}"/>
    <cellStyle name="Normal 22 2 4 3 5 5" xfId="28995" xr:uid="{90E3D2B1-E2B9-4898-BE05-B21C2A260E49}"/>
    <cellStyle name="Normal 22 2 4 3 5 6" xfId="43879" xr:uid="{78A2C5E0-CDF7-41D2-A970-63D51A7E7831}"/>
    <cellStyle name="Normal 22 2 4 3 6" xfId="10169" xr:uid="{0A129093-FFE8-47A7-980C-3A64FA2B8010}"/>
    <cellStyle name="Normal 22 2 4 3 6 2" xfId="23859" xr:uid="{1BF0C620-E24C-4A1E-A8D7-658478735ED3}"/>
    <cellStyle name="Normal 22 2 4 3 6 2 2" xfId="37551" xr:uid="{3F089839-4E85-4C64-95A0-D6326780C46E}"/>
    <cellStyle name="Normal 22 2 4 3 6 2 3" xfId="52435" xr:uid="{3BEC0519-0B91-4E10-AE73-BD2557BB4C33}"/>
    <cellStyle name="Normal 22 2 4 3 6 3" xfId="17015" xr:uid="{9D80B88B-DB1B-473E-9252-F4EC8A51F231}"/>
    <cellStyle name="Normal 22 2 4 3 6 4" xfId="30705" xr:uid="{4A2C2118-A3E0-4125-8678-0EC551BD23BA}"/>
    <cellStyle name="Normal 22 2 4 3 6 5" xfId="45589" xr:uid="{2062BCFD-85BD-4183-8F9C-7F967A8ADA63}"/>
    <cellStyle name="Normal 22 2 4 3 7" xfId="20437" xr:uid="{A1546D8E-8AEE-4251-87DC-5E2996F766BA}"/>
    <cellStyle name="Normal 22 2 4 3 7 2" xfId="34129" xr:uid="{E7E58462-C22C-48AD-92F1-751936B913ED}"/>
    <cellStyle name="Normal 22 2 4 3 7 3" xfId="49013" xr:uid="{E24BA8C7-15B8-4E81-BD3F-976096001A1A}"/>
    <cellStyle name="Normal 22 2 4 3 8" xfId="13593" xr:uid="{7FE362E1-3C0F-4B25-BCE5-5DD2094E7DD7}"/>
    <cellStyle name="Normal 22 2 4 3 9" xfId="27283" xr:uid="{CD894856-90F1-468B-9C34-01DD3B0DF027}"/>
    <cellStyle name="Normal 22 2 4 4" xfId="6751" xr:uid="{C0F3F83C-7B8A-45E0-8DCE-A538B7CABFBC}"/>
    <cellStyle name="Normal 22 2 4 4 2" xfId="6752" xr:uid="{606B2E9F-7FD1-4498-A3BF-6A979765BC9E}"/>
    <cellStyle name="Normal 22 2 4 4 2 2" xfId="8465" xr:uid="{92C19AA0-9830-4D65-8127-0B0AD567F0D7}"/>
    <cellStyle name="Normal 22 2 4 4 2 2 2" xfId="11887" xr:uid="{A7B7BE40-1954-4A02-B0C6-F9E7F03679D9}"/>
    <cellStyle name="Normal 22 2 4 4 2 2 2 2" xfId="25577" xr:uid="{9D8B7372-DB57-4107-8DCD-6484F02757D4}"/>
    <cellStyle name="Normal 22 2 4 4 2 2 2 2 2" xfId="39269" xr:uid="{E0642A9E-36F5-4066-B623-B4C9EA79F825}"/>
    <cellStyle name="Normal 22 2 4 4 2 2 2 2 3" xfId="54153" xr:uid="{B02EF077-F36F-4DCE-A8E6-6E4F0A2ACC11}"/>
    <cellStyle name="Normal 22 2 4 4 2 2 2 3" xfId="18733" xr:uid="{50ED231E-B4A4-496F-9153-B565AFAA9C36}"/>
    <cellStyle name="Normal 22 2 4 4 2 2 2 4" xfId="32423" xr:uid="{5B0BCB91-07C8-470C-B6DD-F798D65E38D8}"/>
    <cellStyle name="Normal 22 2 4 4 2 2 2 5" xfId="47307" xr:uid="{AA2DFCC5-2503-4754-9307-5EA2C75CB62D}"/>
    <cellStyle name="Normal 22 2 4 4 2 2 3" xfId="22155" xr:uid="{2DD20F1F-5A01-4C21-B96D-141EE366D2DB}"/>
    <cellStyle name="Normal 22 2 4 4 2 2 3 2" xfId="35847" xr:uid="{10061CFE-9427-44DB-9E1B-B3FD64CCD004}"/>
    <cellStyle name="Normal 22 2 4 4 2 2 3 3" xfId="50731" xr:uid="{8959BD6C-725E-4278-B914-BC09BC63F90C}"/>
    <cellStyle name="Normal 22 2 4 4 2 2 4" xfId="15311" xr:uid="{92DDEB96-75A8-4013-B8D8-740CDBA0DB8D}"/>
    <cellStyle name="Normal 22 2 4 4 2 2 5" xfId="29001" xr:uid="{885BA81A-ABEB-4ADE-8CBC-3C14664F9E91}"/>
    <cellStyle name="Normal 22 2 4 4 2 2 6" xfId="43885" xr:uid="{093BB455-DEDA-430E-94F7-E62CAC4BDB6E}"/>
    <cellStyle name="Normal 22 2 4 4 2 3" xfId="10175" xr:uid="{280A4737-6BB4-4827-B6F3-9671FB0420FB}"/>
    <cellStyle name="Normal 22 2 4 4 2 3 2" xfId="23865" xr:uid="{7B90CBFF-2FC6-40B1-B34A-FE9522B89664}"/>
    <cellStyle name="Normal 22 2 4 4 2 3 2 2" xfId="37557" xr:uid="{953B5835-13DE-4ADC-9D9C-57CD5D5748A8}"/>
    <cellStyle name="Normal 22 2 4 4 2 3 2 3" xfId="52441" xr:uid="{396BF1C4-3F3D-4596-BD7C-06A0BA1BAE4F}"/>
    <cellStyle name="Normal 22 2 4 4 2 3 3" xfId="17021" xr:uid="{AF357234-1FA2-45E3-ADD3-9C05C328AFC6}"/>
    <cellStyle name="Normal 22 2 4 4 2 3 4" xfId="30711" xr:uid="{AFAFF78D-9056-45F3-87C2-57507FD12F1F}"/>
    <cellStyle name="Normal 22 2 4 4 2 3 5" xfId="45595" xr:uid="{023DC4A3-AE15-4B27-B949-6958C5FC2756}"/>
    <cellStyle name="Normal 22 2 4 4 2 4" xfId="20443" xr:uid="{06E9C45A-BB94-4E86-AAA6-E53351FB9521}"/>
    <cellStyle name="Normal 22 2 4 4 2 4 2" xfId="34135" xr:uid="{636EF857-03A0-45E6-ABB1-345221ECF33F}"/>
    <cellStyle name="Normal 22 2 4 4 2 4 3" xfId="49019" xr:uid="{2F9AD139-9A8C-4894-9F12-1E30E0380480}"/>
    <cellStyle name="Normal 22 2 4 4 2 5" xfId="13599" xr:uid="{D8A2FCEF-0E80-4F7E-8E61-C5C5950707A2}"/>
    <cellStyle name="Normal 22 2 4 4 2 6" xfId="27289" xr:uid="{04321CD2-725B-4907-9504-9B5F35080D78}"/>
    <cellStyle name="Normal 22 2 4 4 2 7" xfId="42173" xr:uid="{42FA9E85-4844-44F7-8EB6-861676ADC71A}"/>
    <cellStyle name="Normal 22 2 4 4 3" xfId="8464" xr:uid="{19F8A48B-9A6C-4487-8B9A-A22376C8AC66}"/>
    <cellStyle name="Normal 22 2 4 4 3 2" xfId="11886" xr:uid="{858096D9-B0EB-4894-B8CF-1A02FBA1032C}"/>
    <cellStyle name="Normal 22 2 4 4 3 2 2" xfId="25576" xr:uid="{AF05FB61-A906-4992-B52C-29B35A29012D}"/>
    <cellStyle name="Normal 22 2 4 4 3 2 2 2" xfId="39268" xr:uid="{0560970C-BAB0-4AF4-80AC-E1CE83ACE87F}"/>
    <cellStyle name="Normal 22 2 4 4 3 2 2 3" xfId="54152" xr:uid="{B2ED4754-FDA1-42C0-8FE7-776BE6EDA55C}"/>
    <cellStyle name="Normal 22 2 4 4 3 2 3" xfId="18732" xr:uid="{B3610B55-01EE-457D-8435-B2ECA176A8DC}"/>
    <cellStyle name="Normal 22 2 4 4 3 2 4" xfId="32422" xr:uid="{91DEF489-C6E2-4172-8E6B-B8C0B896693A}"/>
    <cellStyle name="Normal 22 2 4 4 3 2 5" xfId="47306" xr:uid="{758F46F7-6F90-4D03-B065-3F0C5231926F}"/>
    <cellStyle name="Normal 22 2 4 4 3 3" xfId="22154" xr:uid="{9F2ECA65-7E50-4665-876A-28B5A6BB037F}"/>
    <cellStyle name="Normal 22 2 4 4 3 3 2" xfId="35846" xr:uid="{B7EF34CF-87D2-472F-8D68-A95A0ABAC7CC}"/>
    <cellStyle name="Normal 22 2 4 4 3 3 3" xfId="50730" xr:uid="{6B262A8F-5F89-404E-886F-ED91E3DF1B31}"/>
    <cellStyle name="Normal 22 2 4 4 3 4" xfId="15310" xr:uid="{830B206B-38DF-4F86-8B83-8609F9D2C973}"/>
    <cellStyle name="Normal 22 2 4 4 3 5" xfId="29000" xr:uid="{9488EF5B-511F-45A5-BFFB-54A944A91CCC}"/>
    <cellStyle name="Normal 22 2 4 4 3 6" xfId="43884" xr:uid="{C3D4AC86-3FDD-4585-A2AB-E9D9528DCEB7}"/>
    <cellStyle name="Normal 22 2 4 4 4" xfId="10174" xr:uid="{473721F2-AC4C-449E-9D53-63B234210CF5}"/>
    <cellStyle name="Normal 22 2 4 4 4 2" xfId="23864" xr:uid="{1AF46BEB-BD8C-41EF-9CC0-F4815660662D}"/>
    <cellStyle name="Normal 22 2 4 4 4 2 2" xfId="37556" xr:uid="{33426714-9327-41DD-A096-4AC277105DBE}"/>
    <cellStyle name="Normal 22 2 4 4 4 2 3" xfId="52440" xr:uid="{436A7187-35ED-410C-8826-ABFA0121FC5B}"/>
    <cellStyle name="Normal 22 2 4 4 4 3" xfId="17020" xr:uid="{8615E50B-ECD1-4A23-B1E0-5D24E82E209D}"/>
    <cellStyle name="Normal 22 2 4 4 4 4" xfId="30710" xr:uid="{677443B5-102E-4409-8F3F-76F9A63CFA46}"/>
    <cellStyle name="Normal 22 2 4 4 4 5" xfId="45594" xr:uid="{B1982032-EE2D-4B6F-8C15-3063C24A35B4}"/>
    <cellStyle name="Normal 22 2 4 4 5" xfId="20442" xr:uid="{05056282-1DC0-4EBD-AC9B-07D45D3DA6AD}"/>
    <cellStyle name="Normal 22 2 4 4 5 2" xfId="34134" xr:uid="{B6C08E34-87DE-4C55-AAD1-4811350EB9C4}"/>
    <cellStyle name="Normal 22 2 4 4 5 3" xfId="49018" xr:uid="{5F712228-B1EA-4488-A7CD-7C7DA8BA7B5D}"/>
    <cellStyle name="Normal 22 2 4 4 6" xfId="13598" xr:uid="{3A08FEB4-C01B-423C-8CED-78656F2734FF}"/>
    <cellStyle name="Normal 22 2 4 4 7" xfId="27288" xr:uid="{F92573C0-676E-45FB-8CCE-26D1AD5DBD14}"/>
    <cellStyle name="Normal 22 2 4 4 8" xfId="42172" xr:uid="{B168B55F-EA49-43B2-8CB5-085C77123C84}"/>
    <cellStyle name="Normal 22 2 4 5" xfId="6753" xr:uid="{554BDA7C-7857-4741-B53D-D670018FC1BF}"/>
    <cellStyle name="Normal 22 2 4 5 2" xfId="8466" xr:uid="{F9A779CC-82B2-4737-B7E3-1106019A05E0}"/>
    <cellStyle name="Normal 22 2 4 5 2 2" xfId="11888" xr:uid="{93B972D3-26A8-4915-B33C-AB88761B6BE5}"/>
    <cellStyle name="Normal 22 2 4 5 2 2 2" xfId="25578" xr:uid="{125320AA-4BD8-436F-9BB8-84F73BA7B7BD}"/>
    <cellStyle name="Normal 22 2 4 5 2 2 2 2" xfId="39270" xr:uid="{1F8F81E0-A3EF-434B-9F77-E5A37B1AD400}"/>
    <cellStyle name="Normal 22 2 4 5 2 2 2 3" xfId="54154" xr:uid="{0C28D3B4-244A-41DB-B225-108C06193635}"/>
    <cellStyle name="Normal 22 2 4 5 2 2 3" xfId="18734" xr:uid="{EFA0E146-9365-4994-AD14-08CB635BEB62}"/>
    <cellStyle name="Normal 22 2 4 5 2 2 4" xfId="32424" xr:uid="{F2803A33-0509-41FB-9FBE-EE5E9EFAD892}"/>
    <cellStyle name="Normal 22 2 4 5 2 2 5" xfId="47308" xr:uid="{A0DD8E81-C0EF-4745-8F52-5BD1B9B1FA16}"/>
    <cellStyle name="Normal 22 2 4 5 2 3" xfId="22156" xr:uid="{4ADD236C-622C-42D9-BC9E-E7AE64D5518C}"/>
    <cellStyle name="Normal 22 2 4 5 2 3 2" xfId="35848" xr:uid="{F32B1865-6308-45DD-A35D-E90C87AFF8FD}"/>
    <cellStyle name="Normal 22 2 4 5 2 3 3" xfId="50732" xr:uid="{9F4F1E4A-9008-4EA4-A02E-FB955284C1FB}"/>
    <cellStyle name="Normal 22 2 4 5 2 4" xfId="15312" xr:uid="{3C6A6513-7DE0-454A-AD4E-6BB9AA757CDD}"/>
    <cellStyle name="Normal 22 2 4 5 2 5" xfId="29002" xr:uid="{3FD6B806-69C3-4586-8176-DE81C00C749E}"/>
    <cellStyle name="Normal 22 2 4 5 2 6" xfId="43886" xr:uid="{CF391536-2DFF-4283-BB4A-6B9299C6F573}"/>
    <cellStyle name="Normal 22 2 4 5 3" xfId="10176" xr:uid="{9842FF7A-E6DE-4ABF-8825-94493D92234F}"/>
    <cellStyle name="Normal 22 2 4 5 3 2" xfId="23866" xr:uid="{1F24E824-7758-48D2-9BBE-89AFE7AB32DF}"/>
    <cellStyle name="Normal 22 2 4 5 3 2 2" xfId="37558" xr:uid="{65502ABA-A70C-4905-8020-122F08EBB608}"/>
    <cellStyle name="Normal 22 2 4 5 3 2 3" xfId="52442" xr:uid="{A8B5D302-3C7D-4D02-BF54-0174BF8F3C76}"/>
    <cellStyle name="Normal 22 2 4 5 3 3" xfId="17022" xr:uid="{12D321FC-2538-44DD-AE48-0194A1A63574}"/>
    <cellStyle name="Normal 22 2 4 5 3 4" xfId="30712" xr:uid="{82902DF7-509F-48C3-A373-5A6F8001BEE0}"/>
    <cellStyle name="Normal 22 2 4 5 3 5" xfId="45596" xr:uid="{681A0B8C-2C90-4235-AA0A-0D197AD9E99B}"/>
    <cellStyle name="Normal 22 2 4 5 4" xfId="20444" xr:uid="{B8E6E630-C4F8-4E60-B5AF-54D1970C20BA}"/>
    <cellStyle name="Normal 22 2 4 5 4 2" xfId="34136" xr:uid="{18749544-A869-4D49-A6DD-1AFCEA25305E}"/>
    <cellStyle name="Normal 22 2 4 5 4 3" xfId="49020" xr:uid="{8941AC6F-3B8D-4570-9A7A-C48EB514D06F}"/>
    <cellStyle name="Normal 22 2 4 5 5" xfId="13600" xr:uid="{969CD6E9-3E06-4DAB-A7F2-D0ED9B635F17}"/>
    <cellStyle name="Normal 22 2 4 5 6" xfId="27290" xr:uid="{E81D2624-A40A-4689-9B89-43A434EDA22C}"/>
    <cellStyle name="Normal 22 2 4 5 7" xfId="42174" xr:uid="{C0734641-E863-4786-BCE6-D0E98393A4BD}"/>
    <cellStyle name="Normal 22 2 4 6" xfId="6754" xr:uid="{75ED88AE-A8EE-421B-866F-BF2E076A412E}"/>
    <cellStyle name="Normal 22 2 4 6 2" xfId="8467" xr:uid="{9EC89689-C982-48B5-9314-3D141820E92B}"/>
    <cellStyle name="Normal 22 2 4 6 2 2" xfId="11889" xr:uid="{1930C0AB-9B0D-4D0A-95AA-AEBC9757502C}"/>
    <cellStyle name="Normal 22 2 4 6 2 2 2" xfId="25579" xr:uid="{D8A474A0-5633-450C-BC79-45A671EDA71C}"/>
    <cellStyle name="Normal 22 2 4 6 2 2 2 2" xfId="39271" xr:uid="{F331E7C5-858D-4A95-BE48-30E5C8940213}"/>
    <cellStyle name="Normal 22 2 4 6 2 2 2 3" xfId="54155" xr:uid="{F5120E94-D7D1-4B1B-BF1F-2D2E532EB1FF}"/>
    <cellStyle name="Normal 22 2 4 6 2 2 3" xfId="18735" xr:uid="{CC2AB65B-EB4C-4870-8665-BCB6E3C0D3D5}"/>
    <cellStyle name="Normal 22 2 4 6 2 2 4" xfId="32425" xr:uid="{A52A3BC1-51E2-48EA-9BAD-A90C36A7C7C7}"/>
    <cellStyle name="Normal 22 2 4 6 2 2 5" xfId="47309" xr:uid="{424C333C-2F31-45B7-BE60-46E041ABFDAC}"/>
    <cellStyle name="Normal 22 2 4 6 2 3" xfId="22157" xr:uid="{8E44BC22-01FB-4386-8850-F9F583AC8479}"/>
    <cellStyle name="Normal 22 2 4 6 2 3 2" xfId="35849" xr:uid="{0ED5E8D6-0C63-4020-9856-98B017B92DAE}"/>
    <cellStyle name="Normal 22 2 4 6 2 3 3" xfId="50733" xr:uid="{EA142CA3-CCC2-40FD-9EBC-6E373C956A2A}"/>
    <cellStyle name="Normal 22 2 4 6 2 4" xfId="15313" xr:uid="{9FF4A3F1-A687-493C-B755-5448875C0808}"/>
    <cellStyle name="Normal 22 2 4 6 2 5" xfId="29003" xr:uid="{2C2CE2CE-F217-4317-8E8A-A1ED0EBAF4C3}"/>
    <cellStyle name="Normal 22 2 4 6 2 6" xfId="43887" xr:uid="{8CB8DEC6-8C81-421B-B4DB-6383D73D1C79}"/>
    <cellStyle name="Normal 22 2 4 6 3" xfId="10177" xr:uid="{DB4876DA-368E-4AB4-A84B-92B2BDE52AD3}"/>
    <cellStyle name="Normal 22 2 4 6 3 2" xfId="23867" xr:uid="{C2FA8769-1DFC-44F2-80CC-6841AF76A08E}"/>
    <cellStyle name="Normal 22 2 4 6 3 2 2" xfId="37559" xr:uid="{DF56EE80-10D3-4646-9A52-13011A9EAFBE}"/>
    <cellStyle name="Normal 22 2 4 6 3 2 3" xfId="52443" xr:uid="{44F7A027-28E5-48C5-A274-5D2CD627A603}"/>
    <cellStyle name="Normal 22 2 4 6 3 3" xfId="17023" xr:uid="{5564509E-9C42-42FF-A249-DE0A29039411}"/>
    <cellStyle name="Normal 22 2 4 6 3 4" xfId="30713" xr:uid="{7915F689-A09D-4347-AD9F-BB5DB60006BA}"/>
    <cellStyle name="Normal 22 2 4 6 3 5" xfId="45597" xr:uid="{30CA3F38-9560-49CB-A127-AD8082D606E9}"/>
    <cellStyle name="Normal 22 2 4 6 4" xfId="20445" xr:uid="{892A32E4-69AF-4D24-B443-C65154FFE57A}"/>
    <cellStyle name="Normal 22 2 4 6 4 2" xfId="34137" xr:uid="{B8E41D24-C5EB-48FC-B6AA-C143B5AAB1E7}"/>
    <cellStyle name="Normal 22 2 4 6 4 3" xfId="49021" xr:uid="{98DF02FD-C272-4A2C-97CB-8A9EB9CE775F}"/>
    <cellStyle name="Normal 22 2 4 6 5" xfId="13601" xr:uid="{F32F0C39-98C3-402A-804C-6814C3354D3F}"/>
    <cellStyle name="Normal 22 2 4 6 6" xfId="27291" xr:uid="{65995DAA-8CDC-4A29-B532-C2F51C31DEA6}"/>
    <cellStyle name="Normal 22 2 4 6 7" xfId="42175" xr:uid="{E0F0C341-7F17-4DF1-9D92-0F9063A3C05C}"/>
    <cellStyle name="Normal 22 2 4 7" xfId="8453" xr:uid="{5880B71C-C928-4C74-A18D-944EA47D85E2}"/>
    <cellStyle name="Normal 22 2 4 7 2" xfId="11875" xr:uid="{89712DED-85EF-4654-9A6A-EE02974BAD52}"/>
    <cellStyle name="Normal 22 2 4 7 2 2" xfId="25565" xr:uid="{D1C32DC1-948F-4C46-9EA0-34EDA4507C32}"/>
    <cellStyle name="Normal 22 2 4 7 2 2 2" xfId="39257" xr:uid="{CF782A2D-768C-42E1-81C8-A0EF6C7F92E0}"/>
    <cellStyle name="Normal 22 2 4 7 2 2 3" xfId="54141" xr:uid="{F2854003-D453-4F88-9FC5-325527D3911D}"/>
    <cellStyle name="Normal 22 2 4 7 2 3" xfId="18721" xr:uid="{CD005B7D-F576-4E34-B1F2-FAB310CE42F0}"/>
    <cellStyle name="Normal 22 2 4 7 2 4" xfId="32411" xr:uid="{DCDA7374-1D84-42DB-93A1-BA39EE8A7A02}"/>
    <cellStyle name="Normal 22 2 4 7 2 5" xfId="47295" xr:uid="{44CF7173-3D22-4FB8-B122-73BE67DFB423}"/>
    <cellStyle name="Normal 22 2 4 7 3" xfId="22143" xr:uid="{2FB06E9B-B545-4518-8113-7C85BC98B267}"/>
    <cellStyle name="Normal 22 2 4 7 3 2" xfId="35835" xr:uid="{0BDB4B11-6A06-4A1F-BA4E-247A75E51EC1}"/>
    <cellStyle name="Normal 22 2 4 7 3 3" xfId="50719" xr:uid="{651E502F-521B-42AD-8825-2FD434A3F908}"/>
    <cellStyle name="Normal 22 2 4 7 4" xfId="15299" xr:uid="{0DA31A07-04B3-46EE-9FDC-31523E9ECAA5}"/>
    <cellStyle name="Normal 22 2 4 7 5" xfId="28989" xr:uid="{42BAE77E-C00B-4FF7-8496-B23E192A9085}"/>
    <cellStyle name="Normal 22 2 4 7 6" xfId="43873" xr:uid="{9DA3D1A0-CC69-48B4-B5A7-681F3F14A4C0}"/>
    <cellStyle name="Normal 22 2 4 8" xfId="10163" xr:uid="{DF700618-C3D5-4465-AD6B-8E613A9360E5}"/>
    <cellStyle name="Normal 22 2 4 8 2" xfId="23853" xr:uid="{8FE8A68F-439E-4DB9-B9F0-7D2B0C823079}"/>
    <cellStyle name="Normal 22 2 4 8 2 2" xfId="37545" xr:uid="{1AFA18B2-444D-4437-9E9B-C40575684A84}"/>
    <cellStyle name="Normal 22 2 4 8 2 3" xfId="52429" xr:uid="{93118C1C-C847-4E59-AB9B-F4A004AAE417}"/>
    <cellStyle name="Normal 22 2 4 8 3" xfId="17009" xr:uid="{8C9324C6-151E-4C4D-AE81-ACA8D53B62FB}"/>
    <cellStyle name="Normal 22 2 4 8 4" xfId="30699" xr:uid="{001BBFA3-8A77-4F62-81FE-D90357F256C3}"/>
    <cellStyle name="Normal 22 2 4 8 5" xfId="45583" xr:uid="{0DFD9F41-9F33-46EE-9543-5AFE0BD91927}"/>
    <cellStyle name="Normal 22 2 4 9" xfId="20431" xr:uid="{B36CC461-6453-4563-8940-B33F16A2CF4C}"/>
    <cellStyle name="Normal 22 2 4 9 2" xfId="34123" xr:uid="{A0E26DF6-68B4-42D6-A94C-DB66E36A6C7E}"/>
    <cellStyle name="Normal 22 2 4 9 3" xfId="49007" xr:uid="{9D28FCD1-C2F7-4329-83F7-2BD683726390}"/>
    <cellStyle name="Normal 22 2 5" xfId="6755" xr:uid="{6B42A011-304E-4D21-BA42-9B2DCF786E97}"/>
    <cellStyle name="Normal 22 2 5 10" xfId="42176" xr:uid="{AF08F9FB-EFE0-49BF-9642-EF61866CEAC2}"/>
    <cellStyle name="Normal 22 2 5 2" xfId="6756" xr:uid="{272CA8BC-3735-4E54-92EB-5D86FF166A74}"/>
    <cellStyle name="Normal 22 2 5 2 2" xfId="6757" xr:uid="{C500F516-3DBD-4F5D-98AF-B63489B763AE}"/>
    <cellStyle name="Normal 22 2 5 2 2 2" xfId="8470" xr:uid="{F0BC9737-3950-4D88-B997-29ADA6DC57A7}"/>
    <cellStyle name="Normal 22 2 5 2 2 2 2" xfId="11892" xr:uid="{371EB79D-CDD4-4DEF-99C1-18707668FAB4}"/>
    <cellStyle name="Normal 22 2 5 2 2 2 2 2" xfId="25582" xr:uid="{3C565135-EDE0-4297-9BB0-D6234A3FA9D2}"/>
    <cellStyle name="Normal 22 2 5 2 2 2 2 2 2" xfId="39274" xr:uid="{B1DF0C37-8667-4EC3-91E2-6993725BB7B1}"/>
    <cellStyle name="Normal 22 2 5 2 2 2 2 2 3" xfId="54158" xr:uid="{C3583D67-9869-4CEA-89F9-62CDAED2BA3F}"/>
    <cellStyle name="Normal 22 2 5 2 2 2 2 3" xfId="18738" xr:uid="{210242BC-DA6A-469A-B675-BF9ED5A25BB2}"/>
    <cellStyle name="Normal 22 2 5 2 2 2 2 4" xfId="32428" xr:uid="{391298FF-E7B6-48C5-8C63-38D2264C464A}"/>
    <cellStyle name="Normal 22 2 5 2 2 2 2 5" xfId="47312" xr:uid="{C5F504F4-802F-4FB0-ADBB-AAB03EF1E9D1}"/>
    <cellStyle name="Normal 22 2 5 2 2 2 3" xfId="22160" xr:uid="{896CE01F-86E2-4553-9500-B7B976004CCA}"/>
    <cellStyle name="Normal 22 2 5 2 2 2 3 2" xfId="35852" xr:uid="{7ACAD324-8C51-455A-AB6F-003F10633071}"/>
    <cellStyle name="Normal 22 2 5 2 2 2 3 3" xfId="50736" xr:uid="{57397620-4D8A-422F-A985-CEB2A95D7583}"/>
    <cellStyle name="Normal 22 2 5 2 2 2 4" xfId="15316" xr:uid="{9CAA53CB-CE87-429B-9CCF-BB214FC4E934}"/>
    <cellStyle name="Normal 22 2 5 2 2 2 5" xfId="29006" xr:uid="{D612F70A-9725-4A09-9088-1EBF31C40D44}"/>
    <cellStyle name="Normal 22 2 5 2 2 2 6" xfId="43890" xr:uid="{9A67D4E3-82D4-4AFF-90B9-366C88D0D640}"/>
    <cellStyle name="Normal 22 2 5 2 2 3" xfId="10180" xr:uid="{F69BEE64-199F-437F-A9BE-7F78180A48CC}"/>
    <cellStyle name="Normal 22 2 5 2 2 3 2" xfId="23870" xr:uid="{7FB8F854-B212-45BA-A59E-9B129718FB07}"/>
    <cellStyle name="Normal 22 2 5 2 2 3 2 2" xfId="37562" xr:uid="{C916F540-19F4-47DE-A39E-69AF7BCF77E4}"/>
    <cellStyle name="Normal 22 2 5 2 2 3 2 3" xfId="52446" xr:uid="{F4E419B5-264C-4D0A-9571-D6810F1B2A65}"/>
    <cellStyle name="Normal 22 2 5 2 2 3 3" xfId="17026" xr:uid="{08D4319E-34AE-490A-ADDE-A567A8ED2691}"/>
    <cellStyle name="Normal 22 2 5 2 2 3 4" xfId="30716" xr:uid="{E89211EA-0C18-4FEB-BF46-4FAC4E7A4B0E}"/>
    <cellStyle name="Normal 22 2 5 2 2 3 5" xfId="45600" xr:uid="{937DF3ED-F7D6-4079-A547-65C3F2D5CB10}"/>
    <cellStyle name="Normal 22 2 5 2 2 4" xfId="20448" xr:uid="{A6A959BE-F776-4965-A004-6BA34709C521}"/>
    <cellStyle name="Normal 22 2 5 2 2 4 2" xfId="34140" xr:uid="{8CBB0F2D-7969-4FF5-859C-11FE7A2E3AC6}"/>
    <cellStyle name="Normal 22 2 5 2 2 4 3" xfId="49024" xr:uid="{CB3EDD1F-57A7-4DBE-9A3D-F89D51E09213}"/>
    <cellStyle name="Normal 22 2 5 2 2 5" xfId="13604" xr:uid="{F6E7A336-EBB7-4366-9D09-BB99AEE66EF5}"/>
    <cellStyle name="Normal 22 2 5 2 2 6" xfId="27294" xr:uid="{3D33EA6B-50DA-4C57-8F45-86F9083B0156}"/>
    <cellStyle name="Normal 22 2 5 2 2 7" xfId="42178" xr:uid="{71F45AED-2FBD-43FA-8311-BFE84F874BDA}"/>
    <cellStyle name="Normal 22 2 5 2 3" xfId="8469" xr:uid="{953330B6-B469-497C-88E6-80789A315631}"/>
    <cellStyle name="Normal 22 2 5 2 3 2" xfId="11891" xr:uid="{ACBDFD21-33C6-42AE-B022-660BA0287553}"/>
    <cellStyle name="Normal 22 2 5 2 3 2 2" xfId="25581" xr:uid="{277233F0-D2FF-4B44-8E98-7AD90038CF62}"/>
    <cellStyle name="Normal 22 2 5 2 3 2 2 2" xfId="39273" xr:uid="{9AB7E416-F881-4CC1-BCE0-B5CA3FEF16B2}"/>
    <cellStyle name="Normal 22 2 5 2 3 2 2 3" xfId="54157" xr:uid="{8E0A2DE1-9A58-419E-9D63-934FB64F26CB}"/>
    <cellStyle name="Normal 22 2 5 2 3 2 3" xfId="18737" xr:uid="{6890BC5D-62D5-4E00-AAF4-BF6CCFED2B42}"/>
    <cellStyle name="Normal 22 2 5 2 3 2 4" xfId="32427" xr:uid="{5390D45A-64BE-4888-9CB3-FD9BE7B8C81A}"/>
    <cellStyle name="Normal 22 2 5 2 3 2 5" xfId="47311" xr:uid="{49B53251-4AFC-434C-8686-4F430442A4E1}"/>
    <cellStyle name="Normal 22 2 5 2 3 3" xfId="22159" xr:uid="{380B2402-AA44-4034-83B9-5A2C7358E666}"/>
    <cellStyle name="Normal 22 2 5 2 3 3 2" xfId="35851" xr:uid="{095DB046-7A6A-4945-AEFD-A7EA5CCC85A0}"/>
    <cellStyle name="Normal 22 2 5 2 3 3 3" xfId="50735" xr:uid="{1A48B058-EB90-4D27-8B1E-FDB0C93D680A}"/>
    <cellStyle name="Normal 22 2 5 2 3 4" xfId="15315" xr:uid="{3352F9C2-5F5D-40ED-B87D-47502BB0BE0D}"/>
    <cellStyle name="Normal 22 2 5 2 3 5" xfId="29005" xr:uid="{8C85771F-4757-42E9-81B6-589364028A4C}"/>
    <cellStyle name="Normal 22 2 5 2 3 6" xfId="43889" xr:uid="{55ECAA5E-686C-4B0E-809F-194087E68C77}"/>
    <cellStyle name="Normal 22 2 5 2 4" xfId="10179" xr:uid="{0B46F819-932C-4EDD-BC45-BC021250B71E}"/>
    <cellStyle name="Normal 22 2 5 2 4 2" xfId="23869" xr:uid="{09112485-17C1-4880-876D-53018E502264}"/>
    <cellStyle name="Normal 22 2 5 2 4 2 2" xfId="37561" xr:uid="{5C705286-A2A3-4443-ADD9-E35EB68E7D18}"/>
    <cellStyle name="Normal 22 2 5 2 4 2 3" xfId="52445" xr:uid="{76D1C69B-26B8-44BB-B7DE-CD5601C4917F}"/>
    <cellStyle name="Normal 22 2 5 2 4 3" xfId="17025" xr:uid="{55854234-A858-4011-86C4-F0FA4E919CB1}"/>
    <cellStyle name="Normal 22 2 5 2 4 4" xfId="30715" xr:uid="{1E1043FF-2A63-484D-80A5-EB5C75F99B38}"/>
    <cellStyle name="Normal 22 2 5 2 4 5" xfId="45599" xr:uid="{6C2DD9B0-8D64-4305-9B50-8E2888243720}"/>
    <cellStyle name="Normal 22 2 5 2 5" xfId="20447" xr:uid="{BD3220A1-8858-414B-A91C-AF1692E2A5E7}"/>
    <cellStyle name="Normal 22 2 5 2 5 2" xfId="34139" xr:uid="{8441AAB8-9B1E-49EC-B8BD-3DA689CCC280}"/>
    <cellStyle name="Normal 22 2 5 2 5 3" xfId="49023" xr:uid="{7781B5E5-A766-4898-9D17-FB2DB93C1A60}"/>
    <cellStyle name="Normal 22 2 5 2 6" xfId="13603" xr:uid="{6A6D8CED-FB07-42D8-8B3B-C985018CF609}"/>
    <cellStyle name="Normal 22 2 5 2 7" xfId="27293" xr:uid="{4106CB0C-E80A-4F83-B49D-60282BCB97DF}"/>
    <cellStyle name="Normal 22 2 5 2 8" xfId="42177" xr:uid="{A35C1A6A-1713-4326-B86A-6B71FB89D480}"/>
    <cellStyle name="Normal 22 2 5 3" xfId="6758" xr:uid="{15E2ABD0-9831-461B-8134-A82E58406E10}"/>
    <cellStyle name="Normal 22 2 5 3 2" xfId="8471" xr:uid="{B2436B23-3CD7-4363-8819-F6D3FAD509CB}"/>
    <cellStyle name="Normal 22 2 5 3 2 2" xfId="11893" xr:uid="{197541DA-5DAC-439D-909D-7B9474FDD15F}"/>
    <cellStyle name="Normal 22 2 5 3 2 2 2" xfId="25583" xr:uid="{FD018247-F28B-4FBA-8C3E-94954D986777}"/>
    <cellStyle name="Normal 22 2 5 3 2 2 2 2" xfId="39275" xr:uid="{CE148AB9-A01D-474B-80F9-DB3613B55713}"/>
    <cellStyle name="Normal 22 2 5 3 2 2 2 3" xfId="54159" xr:uid="{CE413DDF-7622-4DDB-9185-EE964278DCFD}"/>
    <cellStyle name="Normal 22 2 5 3 2 2 3" xfId="18739" xr:uid="{28A61F74-99F3-4BAB-ABF3-39AAE512AA4A}"/>
    <cellStyle name="Normal 22 2 5 3 2 2 4" xfId="32429" xr:uid="{391AD998-2380-4705-A23C-2E8A63536CC7}"/>
    <cellStyle name="Normal 22 2 5 3 2 2 5" xfId="47313" xr:uid="{FC65A3EF-73FF-4082-B824-A91B59DE75B5}"/>
    <cellStyle name="Normal 22 2 5 3 2 3" xfId="22161" xr:uid="{D9511ABB-022D-415C-B19F-1860666EF9C8}"/>
    <cellStyle name="Normal 22 2 5 3 2 3 2" xfId="35853" xr:uid="{A8F58975-5669-499C-B99F-6502B8435FF8}"/>
    <cellStyle name="Normal 22 2 5 3 2 3 3" xfId="50737" xr:uid="{94628E05-0824-44E4-8C18-220D0D6526F0}"/>
    <cellStyle name="Normal 22 2 5 3 2 4" xfId="15317" xr:uid="{69DB7EB4-C64A-4033-BD32-456FE83F7DB1}"/>
    <cellStyle name="Normal 22 2 5 3 2 5" xfId="29007" xr:uid="{A1EEACE3-4ACC-42D4-BA2E-46E66F9E522A}"/>
    <cellStyle name="Normal 22 2 5 3 2 6" xfId="43891" xr:uid="{F6F7127D-8B61-41BD-9951-A533801C0DE9}"/>
    <cellStyle name="Normal 22 2 5 3 3" xfId="10181" xr:uid="{BD8C9D19-38D0-492D-AA86-AB4C8907CC83}"/>
    <cellStyle name="Normal 22 2 5 3 3 2" xfId="23871" xr:uid="{B13E81C1-F4E0-4696-AD5D-7B0ECB092923}"/>
    <cellStyle name="Normal 22 2 5 3 3 2 2" xfId="37563" xr:uid="{D1F173EB-0D94-4491-8DCD-9461C5AE8549}"/>
    <cellStyle name="Normal 22 2 5 3 3 2 3" xfId="52447" xr:uid="{28C2958A-19FA-47EE-85EE-DBCE6FDBB8A0}"/>
    <cellStyle name="Normal 22 2 5 3 3 3" xfId="17027" xr:uid="{85A1360B-52EF-4F7C-B7E8-014E20384740}"/>
    <cellStyle name="Normal 22 2 5 3 3 4" xfId="30717" xr:uid="{028C0DC2-C385-4F76-8D66-FF0AF3DF8037}"/>
    <cellStyle name="Normal 22 2 5 3 3 5" xfId="45601" xr:uid="{A6E49622-309F-48BB-9548-A3E80648F50B}"/>
    <cellStyle name="Normal 22 2 5 3 4" xfId="20449" xr:uid="{9D2CE24B-7BC0-4123-9B36-482247D4CE22}"/>
    <cellStyle name="Normal 22 2 5 3 4 2" xfId="34141" xr:uid="{0B396250-68F7-4EDA-ADD3-4AB6D801DCF5}"/>
    <cellStyle name="Normal 22 2 5 3 4 3" xfId="49025" xr:uid="{D43DB9B3-6F55-424B-ABB6-19AF6FC9BDC7}"/>
    <cellStyle name="Normal 22 2 5 3 5" xfId="13605" xr:uid="{D552C984-CFA3-404E-9468-1876DB56986B}"/>
    <cellStyle name="Normal 22 2 5 3 6" xfId="27295" xr:uid="{EB926CA4-9F7D-4C09-ABCA-7A3037E3BBE3}"/>
    <cellStyle name="Normal 22 2 5 3 7" xfId="42179" xr:uid="{FAD34CB4-2F49-4D0F-86BD-F8CB25BA130C}"/>
    <cellStyle name="Normal 22 2 5 4" xfId="6759" xr:uid="{01BAE7EA-11C9-4CAE-8ACC-9EB6DF1CF2BD}"/>
    <cellStyle name="Normal 22 2 5 4 2" xfId="8472" xr:uid="{0C09A7F0-108A-48D8-88D2-926CC535BC2A}"/>
    <cellStyle name="Normal 22 2 5 4 2 2" xfId="11894" xr:uid="{3F68DAC3-3368-4FE8-96A8-5F4BB6218D13}"/>
    <cellStyle name="Normal 22 2 5 4 2 2 2" xfId="25584" xr:uid="{F5E5537C-51CD-49AD-BA39-CAB8DB961140}"/>
    <cellStyle name="Normal 22 2 5 4 2 2 2 2" xfId="39276" xr:uid="{17299863-A6EC-4403-AB56-9367E8F23461}"/>
    <cellStyle name="Normal 22 2 5 4 2 2 2 3" xfId="54160" xr:uid="{D776A85F-6AF2-4AA3-817E-7838499FB99C}"/>
    <cellStyle name="Normal 22 2 5 4 2 2 3" xfId="18740" xr:uid="{5431492C-E7C2-49F7-AF04-CD957F15204A}"/>
    <cellStyle name="Normal 22 2 5 4 2 2 4" xfId="32430" xr:uid="{5975F9A9-2969-40F1-80CF-76A3BFDD8F21}"/>
    <cellStyle name="Normal 22 2 5 4 2 2 5" xfId="47314" xr:uid="{8D00FC5A-2BFE-41C4-B7EB-B4A56E894709}"/>
    <cellStyle name="Normal 22 2 5 4 2 3" xfId="22162" xr:uid="{269B4FA6-FAA5-490B-AA5F-D3C06680C308}"/>
    <cellStyle name="Normal 22 2 5 4 2 3 2" xfId="35854" xr:uid="{DD84CA19-4023-4FB0-B8FE-0E51278EC583}"/>
    <cellStyle name="Normal 22 2 5 4 2 3 3" xfId="50738" xr:uid="{E9E70443-2D29-40BE-95F6-427CCE2D70D6}"/>
    <cellStyle name="Normal 22 2 5 4 2 4" xfId="15318" xr:uid="{054AD259-CA45-423C-82FC-017C8784AF43}"/>
    <cellStyle name="Normal 22 2 5 4 2 5" xfId="29008" xr:uid="{76EE8022-9E39-4BBF-B337-CD71AEED023C}"/>
    <cellStyle name="Normal 22 2 5 4 2 6" xfId="43892" xr:uid="{CCF33A23-E9F7-43B8-9B08-42B2DFCA6982}"/>
    <cellStyle name="Normal 22 2 5 4 3" xfId="10182" xr:uid="{41DAF63D-D874-401F-B97D-2C4EFA80D6F5}"/>
    <cellStyle name="Normal 22 2 5 4 3 2" xfId="23872" xr:uid="{7B3A8B17-DDCF-4E25-923C-EF03476DEBA6}"/>
    <cellStyle name="Normal 22 2 5 4 3 2 2" xfId="37564" xr:uid="{B0B1D75A-2A1B-4413-8CDE-B17BA7E9F9D1}"/>
    <cellStyle name="Normal 22 2 5 4 3 2 3" xfId="52448" xr:uid="{FF9811ED-7572-4C67-B23B-4826F3EC1B9C}"/>
    <cellStyle name="Normal 22 2 5 4 3 3" xfId="17028" xr:uid="{B422114C-B4B1-4217-9864-603E292C0FEC}"/>
    <cellStyle name="Normal 22 2 5 4 3 4" xfId="30718" xr:uid="{E6FAB35D-7585-4524-82C1-D4133CDB5E97}"/>
    <cellStyle name="Normal 22 2 5 4 3 5" xfId="45602" xr:uid="{0FF856FF-56EC-4D1B-B86A-4A52C7018B6E}"/>
    <cellStyle name="Normal 22 2 5 4 4" xfId="20450" xr:uid="{489C8215-22F1-4171-8833-6492DC143460}"/>
    <cellStyle name="Normal 22 2 5 4 4 2" xfId="34142" xr:uid="{EA5A477F-52DA-47AF-BB26-3C17F33EF3A0}"/>
    <cellStyle name="Normal 22 2 5 4 4 3" xfId="49026" xr:uid="{F60B21BC-99B1-43FB-ADEE-2BA0CC59C1FF}"/>
    <cellStyle name="Normal 22 2 5 4 5" xfId="13606" xr:uid="{5429C08C-F744-449B-A12E-18B819650D6D}"/>
    <cellStyle name="Normal 22 2 5 4 6" xfId="27296" xr:uid="{B6C0C400-7D10-4C68-9C03-7124864EC698}"/>
    <cellStyle name="Normal 22 2 5 4 7" xfId="42180" xr:uid="{7DE72E10-249E-4D72-AA6D-781DF26C9307}"/>
    <cellStyle name="Normal 22 2 5 5" xfId="8468" xr:uid="{685D48C2-CD78-4DC4-BA70-7A9D160EAB90}"/>
    <cellStyle name="Normal 22 2 5 5 2" xfId="11890" xr:uid="{6A398600-E085-4198-B9A5-0825A01C1EDC}"/>
    <cellStyle name="Normal 22 2 5 5 2 2" xfId="25580" xr:uid="{8551E9A1-CD2D-4B91-B522-C1A79C9C6CF9}"/>
    <cellStyle name="Normal 22 2 5 5 2 2 2" xfId="39272" xr:uid="{DCDE69E2-9929-4DD6-8D5C-E2EF5E2E3DDC}"/>
    <cellStyle name="Normal 22 2 5 5 2 2 3" xfId="54156" xr:uid="{7AEB3851-6979-49D8-9855-BB478F120822}"/>
    <cellStyle name="Normal 22 2 5 5 2 3" xfId="18736" xr:uid="{7046D714-4EF2-4496-B0F7-888F8467AA5E}"/>
    <cellStyle name="Normal 22 2 5 5 2 4" xfId="32426" xr:uid="{B4C32600-9CA9-43B9-B55B-31A7233499B6}"/>
    <cellStyle name="Normal 22 2 5 5 2 5" xfId="47310" xr:uid="{4FE27C9F-C749-4CD1-A230-7ED001B491A9}"/>
    <cellStyle name="Normal 22 2 5 5 3" xfId="22158" xr:uid="{537794AC-0A8C-4A72-8DCD-808E7266256E}"/>
    <cellStyle name="Normal 22 2 5 5 3 2" xfId="35850" xr:uid="{5A66B2EB-E49B-49A0-B274-044B7C958A8A}"/>
    <cellStyle name="Normal 22 2 5 5 3 3" xfId="50734" xr:uid="{24275EEF-5CA9-40E9-906B-9394F398A809}"/>
    <cellStyle name="Normal 22 2 5 5 4" xfId="15314" xr:uid="{27B6AF25-90A7-4183-930F-D1FEEBC56981}"/>
    <cellStyle name="Normal 22 2 5 5 5" xfId="29004" xr:uid="{FF988EE1-25F7-439B-907A-6986AC8B3491}"/>
    <cellStyle name="Normal 22 2 5 5 6" xfId="43888" xr:uid="{3755FE2F-85D6-407C-8C09-FB93270BD257}"/>
    <cellStyle name="Normal 22 2 5 6" xfId="10178" xr:uid="{513A929E-8803-45E5-9DAB-02BD109D0210}"/>
    <cellStyle name="Normal 22 2 5 6 2" xfId="23868" xr:uid="{542A364E-5C04-4C59-940C-07D937C5D417}"/>
    <cellStyle name="Normal 22 2 5 6 2 2" xfId="37560" xr:uid="{B7B0A553-F0F0-453E-B1DB-4163CC44F6C5}"/>
    <cellStyle name="Normal 22 2 5 6 2 3" xfId="52444" xr:uid="{30911295-C7A7-44D1-A88B-45DEA2B434FA}"/>
    <cellStyle name="Normal 22 2 5 6 3" xfId="17024" xr:uid="{30B1F218-DD67-487F-B0DD-D3C9E3A87238}"/>
    <cellStyle name="Normal 22 2 5 6 4" xfId="30714" xr:uid="{6E6AA22E-77A2-4846-899A-5B5609C3D33A}"/>
    <cellStyle name="Normal 22 2 5 6 5" xfId="45598" xr:uid="{A441125B-25BA-422F-80C5-1063861464E8}"/>
    <cellStyle name="Normal 22 2 5 7" xfId="20446" xr:uid="{6152224D-5C98-42F6-B4EA-3A3A0B0848D5}"/>
    <cellStyle name="Normal 22 2 5 7 2" xfId="34138" xr:uid="{40485DCE-AB75-4585-9C3D-D4DC4C3A78C5}"/>
    <cellStyle name="Normal 22 2 5 7 3" xfId="49022" xr:uid="{B54A14D9-4A6C-49B3-AF72-3A478DDAE9E2}"/>
    <cellStyle name="Normal 22 2 5 8" xfId="13602" xr:uid="{3006DA4A-51A2-490C-AF85-B6DCF0FE6A01}"/>
    <cellStyle name="Normal 22 2 5 9" xfId="27292" xr:uid="{D76DF419-96DC-490E-AAFE-278ED42CF072}"/>
    <cellStyle name="Normal 22 2 6" xfId="6760" xr:uid="{30749E86-95F1-44EC-8D1B-37670850E5D9}"/>
    <cellStyle name="Normal 22 2 6 10" xfId="42181" xr:uid="{496CBFCA-3E4B-4CD7-B56B-A369989613EC}"/>
    <cellStyle name="Normal 22 2 6 2" xfId="6761" xr:uid="{544E2ED1-C0A2-4663-8ECD-D3B73F20AC59}"/>
    <cellStyle name="Normal 22 2 6 2 2" xfId="6762" xr:uid="{9ECF3B81-4A4B-4902-9745-BCF4BB1219D1}"/>
    <cellStyle name="Normal 22 2 6 2 2 2" xfId="8475" xr:uid="{AC6010B1-472F-49D7-AF78-674F627BE4CF}"/>
    <cellStyle name="Normal 22 2 6 2 2 2 2" xfId="11897" xr:uid="{AACD619D-552B-4ACC-944F-DA162C6FAD55}"/>
    <cellStyle name="Normal 22 2 6 2 2 2 2 2" xfId="25587" xr:uid="{32FB19EA-9360-418F-A9B2-1D23CDAEAF91}"/>
    <cellStyle name="Normal 22 2 6 2 2 2 2 2 2" xfId="39279" xr:uid="{B978ED5F-09E0-4B79-8F15-9C3D7C7B8C9B}"/>
    <cellStyle name="Normal 22 2 6 2 2 2 2 2 3" xfId="54163" xr:uid="{C89B8DBB-661E-4A1A-B5BA-150B675527C7}"/>
    <cellStyle name="Normal 22 2 6 2 2 2 2 3" xfId="18743" xr:uid="{7A955DAE-5B70-48B5-B45F-14BA08D755D0}"/>
    <cellStyle name="Normal 22 2 6 2 2 2 2 4" xfId="32433" xr:uid="{AB321DE0-DE17-420D-8E0B-B643AE757E0A}"/>
    <cellStyle name="Normal 22 2 6 2 2 2 2 5" xfId="47317" xr:uid="{B68F0A16-74A5-4AC9-A854-3056A0708B32}"/>
    <cellStyle name="Normal 22 2 6 2 2 2 3" xfId="22165" xr:uid="{5E05764A-35F4-448A-B728-87D25BBB62D1}"/>
    <cellStyle name="Normal 22 2 6 2 2 2 3 2" xfId="35857" xr:uid="{10643888-52C1-4BD8-9AAC-5FF50801A6BD}"/>
    <cellStyle name="Normal 22 2 6 2 2 2 3 3" xfId="50741" xr:uid="{FE07C044-212E-4061-924D-2434766CC58F}"/>
    <cellStyle name="Normal 22 2 6 2 2 2 4" xfId="15321" xr:uid="{CEF88131-3777-4162-8D18-7DB95234625D}"/>
    <cellStyle name="Normal 22 2 6 2 2 2 5" xfId="29011" xr:uid="{62CD1B52-0AAA-4AB2-A23E-B884B5C547AD}"/>
    <cellStyle name="Normal 22 2 6 2 2 2 6" xfId="43895" xr:uid="{93E8E23A-9ED8-44E9-A26A-EAAC0534B821}"/>
    <cellStyle name="Normal 22 2 6 2 2 3" xfId="10185" xr:uid="{87D052CA-B726-46FC-9F54-6456C2AE7951}"/>
    <cellStyle name="Normal 22 2 6 2 2 3 2" xfId="23875" xr:uid="{38EAEE71-222A-47E4-AFFD-EC9117CFFA11}"/>
    <cellStyle name="Normal 22 2 6 2 2 3 2 2" xfId="37567" xr:uid="{8A58611C-69A4-4C24-A517-6BFE1D2E43AC}"/>
    <cellStyle name="Normal 22 2 6 2 2 3 2 3" xfId="52451" xr:uid="{28B51EBB-C3B2-4F4F-A944-2D61260634F8}"/>
    <cellStyle name="Normal 22 2 6 2 2 3 3" xfId="17031" xr:uid="{9100340B-5F31-48BF-8C50-96499CFF14AC}"/>
    <cellStyle name="Normal 22 2 6 2 2 3 4" xfId="30721" xr:uid="{D3801F15-E0A1-408F-9990-F962F7ACBE61}"/>
    <cellStyle name="Normal 22 2 6 2 2 3 5" xfId="45605" xr:uid="{CC8479B1-CBC2-41A1-AB7A-145D96C51FE9}"/>
    <cellStyle name="Normal 22 2 6 2 2 4" xfId="20453" xr:uid="{6B48136D-368E-403D-ABF5-FBA191545599}"/>
    <cellStyle name="Normal 22 2 6 2 2 4 2" xfId="34145" xr:uid="{CF3B401E-7BF6-4E5A-B4BE-351E07DA9D01}"/>
    <cellStyle name="Normal 22 2 6 2 2 4 3" xfId="49029" xr:uid="{B2C34779-460E-4FBF-93E9-0B654A4D9A2D}"/>
    <cellStyle name="Normal 22 2 6 2 2 5" xfId="13609" xr:uid="{93BDEAC3-AA3A-4BA2-99D1-B28724C5394E}"/>
    <cellStyle name="Normal 22 2 6 2 2 6" xfId="27299" xr:uid="{B995D6B4-EC48-4F9A-B30D-3870D4735154}"/>
    <cellStyle name="Normal 22 2 6 2 2 7" xfId="42183" xr:uid="{BDF6D788-3E19-40FE-81D1-FAA0AFAD747D}"/>
    <cellStyle name="Normal 22 2 6 2 3" xfId="8474" xr:uid="{23433382-354D-465B-A3FD-75EB7F7CCB17}"/>
    <cellStyle name="Normal 22 2 6 2 3 2" xfId="11896" xr:uid="{9B211D8B-1F55-478C-80C7-A7805A6FD7B9}"/>
    <cellStyle name="Normal 22 2 6 2 3 2 2" xfId="25586" xr:uid="{8276513F-9095-47B8-A03D-181C12D56D68}"/>
    <cellStyle name="Normal 22 2 6 2 3 2 2 2" xfId="39278" xr:uid="{7411CD11-EC61-4B8C-9E43-49EBE605D7FE}"/>
    <cellStyle name="Normal 22 2 6 2 3 2 2 3" xfId="54162" xr:uid="{3AA540D4-D7EE-44F9-A0DB-B57FAEBD48A8}"/>
    <cellStyle name="Normal 22 2 6 2 3 2 3" xfId="18742" xr:uid="{E2518DA2-819A-4C6E-969E-41B6D51C0316}"/>
    <cellStyle name="Normal 22 2 6 2 3 2 4" xfId="32432" xr:uid="{A3EB700A-0CE0-4562-9764-2302A82C5E26}"/>
    <cellStyle name="Normal 22 2 6 2 3 2 5" xfId="47316" xr:uid="{CC41B12E-BE1E-4801-82A6-83E367947B00}"/>
    <cellStyle name="Normal 22 2 6 2 3 3" xfId="22164" xr:uid="{4D0174AF-00A9-4631-BA54-81D7BC107ED2}"/>
    <cellStyle name="Normal 22 2 6 2 3 3 2" xfId="35856" xr:uid="{2214D5CD-67D0-4888-A0F6-6BD13E8BF9C0}"/>
    <cellStyle name="Normal 22 2 6 2 3 3 3" xfId="50740" xr:uid="{8F5B8A30-B965-41CA-9AEB-FCDD91DE0D33}"/>
    <cellStyle name="Normal 22 2 6 2 3 4" xfId="15320" xr:uid="{F2894402-8AF6-4EBB-885A-AF9374D9539B}"/>
    <cellStyle name="Normal 22 2 6 2 3 5" xfId="29010" xr:uid="{0FF274E2-C854-44CD-A03F-920C15A0085E}"/>
    <cellStyle name="Normal 22 2 6 2 3 6" xfId="43894" xr:uid="{6B4C47BE-D597-4D5F-AB86-07D136B63219}"/>
    <cellStyle name="Normal 22 2 6 2 4" xfId="10184" xr:uid="{3D3728B3-228E-4F09-8D1E-27D76B118AEA}"/>
    <cellStyle name="Normal 22 2 6 2 4 2" xfId="23874" xr:uid="{3343CF15-69F4-461A-A9B3-F00B13E0B023}"/>
    <cellStyle name="Normal 22 2 6 2 4 2 2" xfId="37566" xr:uid="{098EBC24-4A42-4371-9101-207208EA5E71}"/>
    <cellStyle name="Normal 22 2 6 2 4 2 3" xfId="52450" xr:uid="{0515BFC7-3E11-430F-9C89-AE77D505A17C}"/>
    <cellStyle name="Normal 22 2 6 2 4 3" xfId="17030" xr:uid="{180FBCDE-FD2C-4989-A386-045BFB41C0DD}"/>
    <cellStyle name="Normal 22 2 6 2 4 4" xfId="30720" xr:uid="{F031A4E4-BE0B-4796-979F-A42DC3421AC9}"/>
    <cellStyle name="Normal 22 2 6 2 4 5" xfId="45604" xr:uid="{43BA9B8C-E9A9-400C-B2C0-5A083DB01373}"/>
    <cellStyle name="Normal 22 2 6 2 5" xfId="20452" xr:uid="{313E639F-FBDA-4B95-B77E-77CBB95A9713}"/>
    <cellStyle name="Normal 22 2 6 2 5 2" xfId="34144" xr:uid="{8A3D0636-FCD7-4DC9-9EA7-9F752E1D641F}"/>
    <cellStyle name="Normal 22 2 6 2 5 3" xfId="49028" xr:uid="{12F65643-91CF-46A9-BCC0-2449331224C4}"/>
    <cellStyle name="Normal 22 2 6 2 6" xfId="13608" xr:uid="{F743FDE0-0023-4273-89C3-4AB30FD8FA11}"/>
    <cellStyle name="Normal 22 2 6 2 7" xfId="27298" xr:uid="{1DB39F48-A793-4480-B6CC-1D36CC9E4205}"/>
    <cellStyle name="Normal 22 2 6 2 8" xfId="42182" xr:uid="{7953F408-920E-484C-AD21-FD0F93FCCECD}"/>
    <cellStyle name="Normal 22 2 6 3" xfId="6763" xr:uid="{5B264F8D-2828-4D9F-B335-D7EA201EC65D}"/>
    <cellStyle name="Normal 22 2 6 3 2" xfId="8476" xr:uid="{A8E4B9D8-8814-4A24-B7DA-828E13FBF919}"/>
    <cellStyle name="Normal 22 2 6 3 2 2" xfId="11898" xr:uid="{1E3AF103-A612-4A6F-9ED1-777CD7DAD366}"/>
    <cellStyle name="Normal 22 2 6 3 2 2 2" xfId="25588" xr:uid="{9AE9CF00-0F1A-4CEC-89B8-9B130F157194}"/>
    <cellStyle name="Normal 22 2 6 3 2 2 2 2" xfId="39280" xr:uid="{B9AC025D-A3C8-47B8-AB0C-B7A1D8005CB1}"/>
    <cellStyle name="Normal 22 2 6 3 2 2 2 3" xfId="54164" xr:uid="{E5F3E149-7F41-4949-889D-220A9BEE199F}"/>
    <cellStyle name="Normal 22 2 6 3 2 2 3" xfId="18744" xr:uid="{5365892E-B1CA-4A5E-86CB-DFD805E4173D}"/>
    <cellStyle name="Normal 22 2 6 3 2 2 4" xfId="32434" xr:uid="{479BA4DD-0CD9-44C3-9B89-0E0E26762806}"/>
    <cellStyle name="Normal 22 2 6 3 2 2 5" xfId="47318" xr:uid="{DCC7BBAB-A11A-4231-BE8E-C9230B0AAEE6}"/>
    <cellStyle name="Normal 22 2 6 3 2 3" xfId="22166" xr:uid="{3CC95BD1-6406-42E2-B1CE-EA79F9A473EC}"/>
    <cellStyle name="Normal 22 2 6 3 2 3 2" xfId="35858" xr:uid="{383C93DE-ACC3-4C21-813E-51B94C4DB2B2}"/>
    <cellStyle name="Normal 22 2 6 3 2 3 3" xfId="50742" xr:uid="{8DDD82A7-CAB6-4313-BDE0-A3C42DA49675}"/>
    <cellStyle name="Normal 22 2 6 3 2 4" xfId="15322" xr:uid="{006897AE-B9A7-4969-ABC4-CC16FC092CEA}"/>
    <cellStyle name="Normal 22 2 6 3 2 5" xfId="29012" xr:uid="{06056A79-2774-4995-B2D8-CDD288FB959C}"/>
    <cellStyle name="Normal 22 2 6 3 2 6" xfId="43896" xr:uid="{6A7A397F-3D85-42C4-9CC3-BBF2F2867339}"/>
    <cellStyle name="Normal 22 2 6 3 3" xfId="10186" xr:uid="{6798A020-53A0-48B0-AB57-3C47C771696C}"/>
    <cellStyle name="Normal 22 2 6 3 3 2" xfId="23876" xr:uid="{BC8DADBC-05D2-4826-BAFA-774FB80B0BAF}"/>
    <cellStyle name="Normal 22 2 6 3 3 2 2" xfId="37568" xr:uid="{9B575B52-E8E8-4482-8281-36C34EB45E82}"/>
    <cellStyle name="Normal 22 2 6 3 3 2 3" xfId="52452" xr:uid="{6F9AF63C-F9C2-4395-B75C-3D990CBD51DF}"/>
    <cellStyle name="Normal 22 2 6 3 3 3" xfId="17032" xr:uid="{54CF0623-4B9B-4652-8D9D-93646AB59AB6}"/>
    <cellStyle name="Normal 22 2 6 3 3 4" xfId="30722" xr:uid="{6E9E3404-75CD-4A06-AC6C-8BAE92F0A0FF}"/>
    <cellStyle name="Normal 22 2 6 3 3 5" xfId="45606" xr:uid="{800DD555-0844-4477-8218-888D36AE5175}"/>
    <cellStyle name="Normal 22 2 6 3 4" xfId="20454" xr:uid="{36AD34F2-5346-4E94-B004-76CBB15BEFA5}"/>
    <cellStyle name="Normal 22 2 6 3 4 2" xfId="34146" xr:uid="{991D9A50-E24F-4245-8163-C4D697CE28E4}"/>
    <cellStyle name="Normal 22 2 6 3 4 3" xfId="49030" xr:uid="{E4BEF885-14ED-46E0-A39F-3204E5FC8DDB}"/>
    <cellStyle name="Normal 22 2 6 3 5" xfId="13610" xr:uid="{88ADCB4C-AF5E-4B82-9BEB-C3664836DF34}"/>
    <cellStyle name="Normal 22 2 6 3 6" xfId="27300" xr:uid="{B767807E-3CC5-497E-A233-86282632411F}"/>
    <cellStyle name="Normal 22 2 6 3 7" xfId="42184" xr:uid="{89B3AA0A-7D9D-4BE5-BA63-3FD12AA614D9}"/>
    <cellStyle name="Normal 22 2 6 4" xfId="6764" xr:uid="{ABAAD7D1-1A33-44F2-856E-CE58808F33B2}"/>
    <cellStyle name="Normal 22 2 6 4 2" xfId="8477" xr:uid="{3CF64225-81D6-46D7-95BB-DA494FDC74F4}"/>
    <cellStyle name="Normal 22 2 6 4 2 2" xfId="11899" xr:uid="{3AFEFDB8-7746-4149-AC33-12235C7E3BD8}"/>
    <cellStyle name="Normal 22 2 6 4 2 2 2" xfId="25589" xr:uid="{1AD760A8-1837-448F-B239-825FF9F39043}"/>
    <cellStyle name="Normal 22 2 6 4 2 2 2 2" xfId="39281" xr:uid="{1D5BE4FC-219F-47FC-B273-B713CD2446C7}"/>
    <cellStyle name="Normal 22 2 6 4 2 2 2 3" xfId="54165" xr:uid="{BC3AE7D2-9979-4967-A1CF-09B20E789FC7}"/>
    <cellStyle name="Normal 22 2 6 4 2 2 3" xfId="18745" xr:uid="{D9C24257-6C52-4D60-A4E1-3352DA16697F}"/>
    <cellStyle name="Normal 22 2 6 4 2 2 4" xfId="32435" xr:uid="{4D537F86-ED56-44D4-9E24-5F8576DDDC49}"/>
    <cellStyle name="Normal 22 2 6 4 2 2 5" xfId="47319" xr:uid="{FDBB4FB0-1713-4E30-B49F-2DF9C04B7A58}"/>
    <cellStyle name="Normal 22 2 6 4 2 3" xfId="22167" xr:uid="{A26580F5-8DE4-4899-B56E-BBD11A40E792}"/>
    <cellStyle name="Normal 22 2 6 4 2 3 2" xfId="35859" xr:uid="{A7014C7C-4E6B-4B58-AA62-168A62F418E2}"/>
    <cellStyle name="Normal 22 2 6 4 2 3 3" xfId="50743" xr:uid="{F7F18585-D0E3-43FF-BD81-AAB937C87F90}"/>
    <cellStyle name="Normal 22 2 6 4 2 4" xfId="15323" xr:uid="{361EE120-9AB8-4679-8374-184418DCA5B2}"/>
    <cellStyle name="Normal 22 2 6 4 2 5" xfId="29013" xr:uid="{11BD8592-2B6B-4969-BB61-64F3A0BF4EB4}"/>
    <cellStyle name="Normal 22 2 6 4 2 6" xfId="43897" xr:uid="{C30AFF66-533C-4FD4-B0CC-5452664B86B3}"/>
    <cellStyle name="Normal 22 2 6 4 3" xfId="10187" xr:uid="{83362535-D370-4CF1-81C8-5E91F0F28008}"/>
    <cellStyle name="Normal 22 2 6 4 3 2" xfId="23877" xr:uid="{05646356-1029-4229-96A6-09E0898292E6}"/>
    <cellStyle name="Normal 22 2 6 4 3 2 2" xfId="37569" xr:uid="{F1C05AF7-78D9-432E-9F12-3E5798E95BE0}"/>
    <cellStyle name="Normal 22 2 6 4 3 2 3" xfId="52453" xr:uid="{21F5CCE2-6DC7-4227-9CC8-04F43D2A187E}"/>
    <cellStyle name="Normal 22 2 6 4 3 3" xfId="17033" xr:uid="{ACDA4805-9717-4FA4-8C33-9D6014AACBEA}"/>
    <cellStyle name="Normal 22 2 6 4 3 4" xfId="30723" xr:uid="{302EBA57-0A7A-4B4D-9F20-23644A138085}"/>
    <cellStyle name="Normal 22 2 6 4 3 5" xfId="45607" xr:uid="{BB9B4B83-82B8-48D6-BB00-D26BFD816A60}"/>
    <cellStyle name="Normal 22 2 6 4 4" xfId="20455" xr:uid="{558D81D7-A674-4BE6-8F34-A46480630771}"/>
    <cellStyle name="Normal 22 2 6 4 4 2" xfId="34147" xr:uid="{4A2DF789-A63D-4C85-85B2-BCB90FA51A80}"/>
    <cellStyle name="Normal 22 2 6 4 4 3" xfId="49031" xr:uid="{CC9A5E68-9C16-4DB7-9839-C54EE546DB93}"/>
    <cellStyle name="Normal 22 2 6 4 5" xfId="13611" xr:uid="{9BACA80D-7C7C-45C3-97EA-D69D86EC0F90}"/>
    <cellStyle name="Normal 22 2 6 4 6" xfId="27301" xr:uid="{8FE464BF-08E0-40C9-BD34-F05DDE691018}"/>
    <cellStyle name="Normal 22 2 6 4 7" xfId="42185" xr:uid="{F0074D17-3AFB-4414-A17E-EE9151522C9D}"/>
    <cellStyle name="Normal 22 2 6 5" xfId="8473" xr:uid="{5B4E3892-DE29-4C99-9D06-DB96B9ED0B10}"/>
    <cellStyle name="Normal 22 2 6 5 2" xfId="11895" xr:uid="{C09CC3AF-405A-4F99-8F90-33460BF3D4A9}"/>
    <cellStyle name="Normal 22 2 6 5 2 2" xfId="25585" xr:uid="{84365FFF-4AEB-44C8-8D62-8F8240315B16}"/>
    <cellStyle name="Normal 22 2 6 5 2 2 2" xfId="39277" xr:uid="{C51FF3DB-86FE-419B-94FE-D8640E05BEE0}"/>
    <cellStyle name="Normal 22 2 6 5 2 2 3" xfId="54161" xr:uid="{8813C57F-4F0D-4C28-AE2E-18A8B8CFD6B9}"/>
    <cellStyle name="Normal 22 2 6 5 2 3" xfId="18741" xr:uid="{7F831914-2206-47EC-844B-E06E4511D5FA}"/>
    <cellStyle name="Normal 22 2 6 5 2 4" xfId="32431" xr:uid="{AD662AD0-393D-4745-A80F-F40AC11E82F3}"/>
    <cellStyle name="Normal 22 2 6 5 2 5" xfId="47315" xr:uid="{9FDC331C-8375-44E0-A9EA-8C415DAA4F42}"/>
    <cellStyle name="Normal 22 2 6 5 3" xfId="22163" xr:uid="{FE97405F-CB93-44EE-AEFE-55A60F947E63}"/>
    <cellStyle name="Normal 22 2 6 5 3 2" xfId="35855" xr:uid="{A52BBB6B-4B7C-46E5-9213-3D4F4BFBC258}"/>
    <cellStyle name="Normal 22 2 6 5 3 3" xfId="50739" xr:uid="{44630BAC-5760-4595-A644-1B7E5DA76E51}"/>
    <cellStyle name="Normal 22 2 6 5 4" xfId="15319" xr:uid="{04F2A4B1-C75E-4C75-97C6-761F3C0E1DED}"/>
    <cellStyle name="Normal 22 2 6 5 5" xfId="29009" xr:uid="{403F5220-8821-4557-B05B-8BC912D06A25}"/>
    <cellStyle name="Normal 22 2 6 5 6" xfId="43893" xr:uid="{2A2D63EA-5C2F-4CDC-A6A0-4DDF5D52B71B}"/>
    <cellStyle name="Normal 22 2 6 6" xfId="10183" xr:uid="{801F5BD8-9259-41CF-9C02-B2F0ED5F135F}"/>
    <cellStyle name="Normal 22 2 6 6 2" xfId="23873" xr:uid="{71E34D41-9AEF-4E14-9B8E-F75869F9525C}"/>
    <cellStyle name="Normal 22 2 6 6 2 2" xfId="37565" xr:uid="{4ACF65B4-9B51-4DCB-B98E-62B5E0F2C739}"/>
    <cellStyle name="Normal 22 2 6 6 2 3" xfId="52449" xr:uid="{A4DB5D74-3F2F-4875-B8B7-1300EC83819C}"/>
    <cellStyle name="Normal 22 2 6 6 3" xfId="17029" xr:uid="{76E6F170-D97F-4923-A25C-5EB9D3551368}"/>
    <cellStyle name="Normal 22 2 6 6 4" xfId="30719" xr:uid="{55C08697-8711-41EC-A36B-8B9A2559CE12}"/>
    <cellStyle name="Normal 22 2 6 6 5" xfId="45603" xr:uid="{844CEC11-E4BA-4181-9D24-A5CB93D09072}"/>
    <cellStyle name="Normal 22 2 6 7" xfId="20451" xr:uid="{8DB69AA7-3FA4-49F5-838A-A90B1E4AD254}"/>
    <cellStyle name="Normal 22 2 6 7 2" xfId="34143" xr:uid="{5FDB6429-2FEB-468E-98D8-E93AF46E8DA6}"/>
    <cellStyle name="Normal 22 2 6 7 3" xfId="49027" xr:uid="{EE8B3F47-7034-435F-AA8F-FAF5AC46B83C}"/>
    <cellStyle name="Normal 22 2 6 8" xfId="13607" xr:uid="{CA5D22B0-8402-439F-B8B4-CF01C3DD92B1}"/>
    <cellStyle name="Normal 22 2 6 9" xfId="27297" xr:uid="{5B62DA16-0A4D-466B-A34B-759198FB0800}"/>
    <cellStyle name="Normal 22 2 7" xfId="6765" xr:uid="{D101DD7D-D643-44B3-A021-150B62149DEB}"/>
    <cellStyle name="Normal 22 2 7 2" xfId="6766" xr:uid="{D42847D2-098F-47FD-A2FE-8F1DC2258AF4}"/>
    <cellStyle name="Normal 22 2 7 2 2" xfId="8479" xr:uid="{4AFD95E5-2C92-4165-93CF-6DD5F0991F32}"/>
    <cellStyle name="Normal 22 2 7 2 2 2" xfId="11901" xr:uid="{A7340197-E113-45EC-94C1-DEF515095AEA}"/>
    <cellStyle name="Normal 22 2 7 2 2 2 2" xfId="25591" xr:uid="{FEE33B9F-BEC5-4524-934E-0C31108085FC}"/>
    <cellStyle name="Normal 22 2 7 2 2 2 2 2" xfId="39283" xr:uid="{3E90D4C9-A9EB-4CBA-891D-05646E897F49}"/>
    <cellStyle name="Normal 22 2 7 2 2 2 2 3" xfId="54167" xr:uid="{D12B59E2-503D-4763-A3F1-E54AF3F3D7F4}"/>
    <cellStyle name="Normal 22 2 7 2 2 2 3" xfId="18747" xr:uid="{53A4CE33-AA88-4A78-8CD6-57B42970A77C}"/>
    <cellStyle name="Normal 22 2 7 2 2 2 4" xfId="32437" xr:uid="{418BE31F-7F15-4B20-980F-11EE89264B84}"/>
    <cellStyle name="Normal 22 2 7 2 2 2 5" xfId="47321" xr:uid="{3DF575AF-0177-48DE-954F-F4DDBA619857}"/>
    <cellStyle name="Normal 22 2 7 2 2 3" xfId="22169" xr:uid="{FCBB0070-9D5B-4148-A13D-2D2971F7990F}"/>
    <cellStyle name="Normal 22 2 7 2 2 3 2" xfId="35861" xr:uid="{AC61ED00-B9D1-48A7-9CF3-2E0AAEEDA2FF}"/>
    <cellStyle name="Normal 22 2 7 2 2 3 3" xfId="50745" xr:uid="{D41846F4-247C-4FAE-A09A-DFB0B8E9380F}"/>
    <cellStyle name="Normal 22 2 7 2 2 4" xfId="15325" xr:uid="{E94DF408-3B1A-4830-8CFA-2FB7271D12C5}"/>
    <cellStyle name="Normal 22 2 7 2 2 5" xfId="29015" xr:uid="{617963C6-E3EA-46B6-8F41-94DDDF884719}"/>
    <cellStyle name="Normal 22 2 7 2 2 6" xfId="43899" xr:uid="{FD67FB7E-0569-43B4-B0E7-408171700145}"/>
    <cellStyle name="Normal 22 2 7 2 3" xfId="10189" xr:uid="{3F057B91-8F0B-44FF-9B4B-05A46A601E72}"/>
    <cellStyle name="Normal 22 2 7 2 3 2" xfId="23879" xr:uid="{8C3F5CD8-F27D-43EA-8443-1A459C4EC077}"/>
    <cellStyle name="Normal 22 2 7 2 3 2 2" xfId="37571" xr:uid="{5CBD06BE-D850-4138-97E8-39850589BC95}"/>
    <cellStyle name="Normal 22 2 7 2 3 2 3" xfId="52455" xr:uid="{8C3BF5F3-E667-4615-8252-F9208ACEE7B1}"/>
    <cellStyle name="Normal 22 2 7 2 3 3" xfId="17035" xr:uid="{029DE35B-962C-43B9-8DE6-D7F3DB5E90C2}"/>
    <cellStyle name="Normal 22 2 7 2 3 4" xfId="30725" xr:uid="{ADF7D29D-4D5B-4200-9A57-11035A628571}"/>
    <cellStyle name="Normal 22 2 7 2 3 5" xfId="45609" xr:uid="{1680C4A3-6499-46B7-B787-237D57FF3BBD}"/>
    <cellStyle name="Normal 22 2 7 2 4" xfId="20457" xr:uid="{95B0171D-0F41-4578-8F2B-E5C840B0DD39}"/>
    <cellStyle name="Normal 22 2 7 2 4 2" xfId="34149" xr:uid="{A56660A9-22B1-4B77-A11A-2709892F53F3}"/>
    <cellStyle name="Normal 22 2 7 2 4 3" xfId="49033" xr:uid="{D309F006-918F-4FA8-8813-A17BB2F77458}"/>
    <cellStyle name="Normal 22 2 7 2 5" xfId="13613" xr:uid="{2BDEA8AC-8655-47B3-94C4-3A7171665158}"/>
    <cellStyle name="Normal 22 2 7 2 6" xfId="27303" xr:uid="{3121F22F-45E7-4C12-86EF-775064E1D4F3}"/>
    <cellStyle name="Normal 22 2 7 2 7" xfId="42187" xr:uid="{4DD2F3C8-A1CE-4097-B313-8613D2CD76DF}"/>
    <cellStyle name="Normal 22 2 7 3" xfId="8478" xr:uid="{6B63EEE1-FFFF-4F20-B258-AE8B76AD17AB}"/>
    <cellStyle name="Normal 22 2 7 3 2" xfId="11900" xr:uid="{32016141-618C-4425-A9AC-C95AF4EE9570}"/>
    <cellStyle name="Normal 22 2 7 3 2 2" xfId="25590" xr:uid="{BD44C7AA-5FB6-41C9-A356-5B74127C8110}"/>
    <cellStyle name="Normal 22 2 7 3 2 2 2" xfId="39282" xr:uid="{91DC875F-5ECA-43DA-A708-AFB57E5828C6}"/>
    <cellStyle name="Normal 22 2 7 3 2 2 3" xfId="54166" xr:uid="{529F4DF9-C574-4D8F-9716-F8D879C8165C}"/>
    <cellStyle name="Normal 22 2 7 3 2 3" xfId="18746" xr:uid="{F78CD558-B102-4FF5-BB06-F9CC00E4FD5E}"/>
    <cellStyle name="Normal 22 2 7 3 2 4" xfId="32436" xr:uid="{E479243F-8BCF-4A99-8C41-33B895E3F595}"/>
    <cellStyle name="Normal 22 2 7 3 2 5" xfId="47320" xr:uid="{433CACDD-DDFD-4D11-9005-FFCFE22818BB}"/>
    <cellStyle name="Normal 22 2 7 3 3" xfId="22168" xr:uid="{66167F2F-C743-4161-8F03-99BEF83EA0E8}"/>
    <cellStyle name="Normal 22 2 7 3 3 2" xfId="35860" xr:uid="{7E4087F7-C427-4CD0-8668-B78A863EEB8B}"/>
    <cellStyle name="Normal 22 2 7 3 3 3" xfId="50744" xr:uid="{81FD5C33-91FB-4E48-81B7-F21A8E5DC12F}"/>
    <cellStyle name="Normal 22 2 7 3 4" xfId="15324" xr:uid="{473F809F-601F-45F3-AC5C-55655C3295DD}"/>
    <cellStyle name="Normal 22 2 7 3 5" xfId="29014" xr:uid="{72DA0BCA-3FDC-4116-8698-56A9FBCCA58C}"/>
    <cellStyle name="Normal 22 2 7 3 6" xfId="43898" xr:uid="{4B78C5E5-06FC-48DF-B0B9-F292F6FEEC97}"/>
    <cellStyle name="Normal 22 2 7 4" xfId="10188" xr:uid="{A81FAA32-556C-464A-8290-BB53050969D2}"/>
    <cellStyle name="Normal 22 2 7 4 2" xfId="23878" xr:uid="{215856F5-67BE-4355-827A-EE9EECED3A4E}"/>
    <cellStyle name="Normal 22 2 7 4 2 2" xfId="37570" xr:uid="{F87C6ED1-71E5-41FB-94FE-EC04EE2BC089}"/>
    <cellStyle name="Normal 22 2 7 4 2 3" xfId="52454" xr:uid="{38FE15C7-96BE-4588-8254-3EDC6D2B0F2D}"/>
    <cellStyle name="Normal 22 2 7 4 3" xfId="17034" xr:uid="{F8B9C03A-09BC-4489-8D08-BB3F361BF336}"/>
    <cellStyle name="Normal 22 2 7 4 4" xfId="30724" xr:uid="{C9CEAF8A-D352-4B9B-A98E-8362CCCD9F97}"/>
    <cellStyle name="Normal 22 2 7 4 5" xfId="45608" xr:uid="{FAC1952D-6DF2-4912-8404-59CA2BAAE589}"/>
    <cellStyle name="Normal 22 2 7 5" xfId="20456" xr:uid="{F6E30347-81D2-468A-BB1E-F31DFC27EEE2}"/>
    <cellStyle name="Normal 22 2 7 5 2" xfId="34148" xr:uid="{E0F98C4C-2EFB-4DEF-975C-D03E7BDAAF78}"/>
    <cellStyle name="Normal 22 2 7 5 3" xfId="49032" xr:uid="{074BD502-C832-4931-9D57-8DAC56651857}"/>
    <cellStyle name="Normal 22 2 7 6" xfId="13612" xr:uid="{496207C4-1D8C-44CC-98C1-73B100F5220C}"/>
    <cellStyle name="Normal 22 2 7 7" xfId="27302" xr:uid="{0953C424-669E-4217-98A4-AD33A49FCBB2}"/>
    <cellStyle name="Normal 22 2 7 8" xfId="42186" xr:uid="{BBF3F791-5742-4BD8-A0D0-798D6D2F5656}"/>
    <cellStyle name="Normal 22 2 8" xfId="6767" xr:uid="{36782652-952E-4EA8-A4C8-FD3FA6B6707F}"/>
    <cellStyle name="Normal 22 2 8 2" xfId="8480" xr:uid="{7C7B8F9F-B545-4952-889E-8965131FCCD7}"/>
    <cellStyle name="Normal 22 2 8 2 2" xfId="11902" xr:uid="{9C106F58-E698-40E3-9349-8D86E652639C}"/>
    <cellStyle name="Normal 22 2 8 2 2 2" xfId="25592" xr:uid="{F04ACE27-957C-4C47-B33C-303ECFA18687}"/>
    <cellStyle name="Normal 22 2 8 2 2 2 2" xfId="39284" xr:uid="{A7875394-EDDC-4B4A-9E6D-8B5E9BF93E15}"/>
    <cellStyle name="Normal 22 2 8 2 2 2 3" xfId="54168" xr:uid="{5A21D08B-2B1D-47FC-97A4-DEBEF6DB6624}"/>
    <cellStyle name="Normal 22 2 8 2 2 3" xfId="18748" xr:uid="{5E72FBB6-14F9-4D3D-A0B0-A54B22B62EE2}"/>
    <cellStyle name="Normal 22 2 8 2 2 4" xfId="32438" xr:uid="{579D476F-CE4F-434E-9ED8-ECFDCDBF4337}"/>
    <cellStyle name="Normal 22 2 8 2 2 5" xfId="47322" xr:uid="{3CE41B1E-80C7-4C45-BD98-2DFAC3A830BB}"/>
    <cellStyle name="Normal 22 2 8 2 3" xfId="22170" xr:uid="{FDD1754E-4502-4DCF-AD27-0DD361E134C2}"/>
    <cellStyle name="Normal 22 2 8 2 3 2" xfId="35862" xr:uid="{544AE021-A930-4147-B899-DA2AF8417034}"/>
    <cellStyle name="Normal 22 2 8 2 3 3" xfId="50746" xr:uid="{8139EBA9-FB55-48CF-AC69-B891315AD96D}"/>
    <cellStyle name="Normal 22 2 8 2 4" xfId="15326" xr:uid="{23303D05-7677-46D7-AAE0-F1EDB554142A}"/>
    <cellStyle name="Normal 22 2 8 2 5" xfId="29016" xr:uid="{4D7B5438-EBF7-4015-9E7F-495390750B6C}"/>
    <cellStyle name="Normal 22 2 8 2 6" xfId="43900" xr:uid="{6A24B6FE-BE86-4D69-9F5F-DEE7F50CFE04}"/>
    <cellStyle name="Normal 22 2 8 3" xfId="10190" xr:uid="{924C222C-828B-4719-9EE9-6E085D82774C}"/>
    <cellStyle name="Normal 22 2 8 3 2" xfId="23880" xr:uid="{A6BA1A9B-2506-41B9-AB89-E34C080DF3EF}"/>
    <cellStyle name="Normal 22 2 8 3 2 2" xfId="37572" xr:uid="{D9EDA139-DB0E-49C7-B25D-40522BEADE34}"/>
    <cellStyle name="Normal 22 2 8 3 2 3" xfId="52456" xr:uid="{D1C6ECF4-62D2-4DEA-8F57-2FF1409ABB9F}"/>
    <cellStyle name="Normal 22 2 8 3 3" xfId="17036" xr:uid="{3DFB3CFC-581B-4B48-8D59-805493F355B6}"/>
    <cellStyle name="Normal 22 2 8 3 4" xfId="30726" xr:uid="{9346705C-49E6-4DA1-BDFA-AB8E62940757}"/>
    <cellStyle name="Normal 22 2 8 3 5" xfId="45610" xr:uid="{8350BBBF-F494-4234-B24C-F911C974E30D}"/>
    <cellStyle name="Normal 22 2 8 4" xfId="20458" xr:uid="{DAD781CD-3DBD-4254-9499-770843216067}"/>
    <cellStyle name="Normal 22 2 8 4 2" xfId="34150" xr:uid="{EF357B15-F742-4FCA-8009-141DFD0C525A}"/>
    <cellStyle name="Normal 22 2 8 4 3" xfId="49034" xr:uid="{5E26CEE8-07EB-4B33-BDD4-429B1A8CB39D}"/>
    <cellStyle name="Normal 22 2 8 5" xfId="13614" xr:uid="{FD27037D-43CD-4EAE-9657-3621AE32C886}"/>
    <cellStyle name="Normal 22 2 8 6" xfId="27304" xr:uid="{82654D88-7AD3-43F8-A0C0-13EF447844D0}"/>
    <cellStyle name="Normal 22 2 8 7" xfId="42188" xr:uid="{A1B4EB0E-3545-4528-93DC-190CB622C035}"/>
    <cellStyle name="Normal 22 2 9" xfId="6768" xr:uid="{60066560-0110-4366-A61A-EB2A19B0D8DD}"/>
    <cellStyle name="Normal 22 2 9 2" xfId="8481" xr:uid="{6BACCF48-A682-4726-83BC-5F5BF1FDBE6B}"/>
    <cellStyle name="Normal 22 2 9 2 2" xfId="11903" xr:uid="{D0455951-FCBB-4A9E-8EE9-D175706E3009}"/>
    <cellStyle name="Normal 22 2 9 2 2 2" xfId="25593" xr:uid="{D3260760-1837-4174-AE80-5CF248260E62}"/>
    <cellStyle name="Normal 22 2 9 2 2 2 2" xfId="39285" xr:uid="{E40F62E6-5E8E-4630-8B30-6DB76940F761}"/>
    <cellStyle name="Normal 22 2 9 2 2 2 3" xfId="54169" xr:uid="{40F5875A-70CC-488B-8AC4-3DBF02A3BA62}"/>
    <cellStyle name="Normal 22 2 9 2 2 3" xfId="18749" xr:uid="{9E211295-761C-4593-B831-1E79876CA0B7}"/>
    <cellStyle name="Normal 22 2 9 2 2 4" xfId="32439" xr:uid="{2FBC8E3E-C783-4FFC-9C59-436B8B027B32}"/>
    <cellStyle name="Normal 22 2 9 2 2 5" xfId="47323" xr:uid="{EAE78377-D468-4DAE-8184-3926ADABA3C2}"/>
    <cellStyle name="Normal 22 2 9 2 3" xfId="22171" xr:uid="{12153F2F-1F30-4F00-8E3A-A779495FAC83}"/>
    <cellStyle name="Normal 22 2 9 2 3 2" xfId="35863" xr:uid="{82E50B07-0A1C-4FB7-A159-2B4C6211AF31}"/>
    <cellStyle name="Normal 22 2 9 2 3 3" xfId="50747" xr:uid="{CD4FF201-FA2C-420F-B018-2BE97656B4CB}"/>
    <cellStyle name="Normal 22 2 9 2 4" xfId="15327" xr:uid="{23B3E908-CFCB-4100-B967-C6F9A8707E60}"/>
    <cellStyle name="Normal 22 2 9 2 5" xfId="29017" xr:uid="{1416EBA5-9D64-466D-A513-C2949E3CEA19}"/>
    <cellStyle name="Normal 22 2 9 2 6" xfId="43901" xr:uid="{74352683-4E00-4CDB-AD88-FCEB0927F089}"/>
    <cellStyle name="Normal 22 2 9 3" xfId="10191" xr:uid="{CB7A2EA8-C4CA-470F-BE5C-C208EB5BB9DB}"/>
    <cellStyle name="Normal 22 2 9 3 2" xfId="23881" xr:uid="{949C4B7E-FF46-4029-8995-8C789D816896}"/>
    <cellStyle name="Normal 22 2 9 3 2 2" xfId="37573" xr:uid="{9396F705-5CCB-4A68-8218-36769AFBCA46}"/>
    <cellStyle name="Normal 22 2 9 3 2 3" xfId="52457" xr:uid="{271FFB4E-F16D-40A2-A84D-C23A72AEEB53}"/>
    <cellStyle name="Normal 22 2 9 3 3" xfId="17037" xr:uid="{C379F163-12FB-44A4-AE63-F425141FEB63}"/>
    <cellStyle name="Normal 22 2 9 3 4" xfId="30727" xr:uid="{5AFDC06A-D8DD-4B61-A903-938C4E3D0685}"/>
    <cellStyle name="Normal 22 2 9 3 5" xfId="45611" xr:uid="{E2EF8974-97FF-43BD-BCC1-DC0A78DDD10F}"/>
    <cellStyle name="Normal 22 2 9 4" xfId="20459" xr:uid="{8A7D7CFF-1013-4355-B351-7AEA105FF415}"/>
    <cellStyle name="Normal 22 2 9 4 2" xfId="34151" xr:uid="{2BE4FF95-9F02-4E7A-B8FB-58D738855BC0}"/>
    <cellStyle name="Normal 22 2 9 4 3" xfId="49035" xr:uid="{6AB49671-06F5-43A6-BB4C-FC3F3AA65A07}"/>
    <cellStyle name="Normal 22 2 9 5" xfId="13615" xr:uid="{026A395E-4346-474C-92C4-58688DE33E57}"/>
    <cellStyle name="Normal 22 2 9 6" xfId="27305" xr:uid="{2C91D084-B681-41C3-A43B-BFCECC46DE16}"/>
    <cellStyle name="Normal 22 2 9 7" xfId="42189" xr:uid="{C1629D84-904A-46A1-AFB6-2D6CBCDB42B3}"/>
    <cellStyle name="Normal 22 3" xfId="4326" xr:uid="{2FF408C7-831B-4AA1-9830-F842E85950A2}"/>
    <cellStyle name="Normal 22 3 10" xfId="20460" xr:uid="{A003903A-472D-4C8C-93B3-CD84ACBBFC8C}"/>
    <cellStyle name="Normal 22 3 10 2" xfId="34152" xr:uid="{EB1204C6-F8CD-4A5A-9E28-54CED1018F53}"/>
    <cellStyle name="Normal 22 3 10 3" xfId="49036" xr:uid="{F4C5E243-7ACE-47CC-A985-5B8FDC658979}"/>
    <cellStyle name="Normal 22 3 11" xfId="13616" xr:uid="{447863D3-86CD-4FE2-9354-667711FF7E48}"/>
    <cellStyle name="Normal 22 3 11 2" xfId="40737" xr:uid="{33D46669-E539-4B32-8F0B-B8A53CC91672}"/>
    <cellStyle name="Normal 22 3 12" xfId="27306" xr:uid="{2EE74B50-5C61-47E4-95A8-0B227FE741D5}"/>
    <cellStyle name="Normal 22 3 13" xfId="42190" xr:uid="{3A89EC1C-9B55-44B2-B8CE-F938E605B024}"/>
    <cellStyle name="Normal 22 3 14" xfId="6769" xr:uid="{82E8CE9C-9819-40ED-81E9-3265A41A725B}"/>
    <cellStyle name="Normal 22 3 2" xfId="4370" xr:uid="{53C6927B-814A-4A7E-82FA-CE717A875616}"/>
    <cellStyle name="Normal 22 3 2 10" xfId="13617" xr:uid="{C37E667B-636D-4CD1-946B-4B8BD2574584}"/>
    <cellStyle name="Normal 22 3 2 10 2" xfId="40753" xr:uid="{6D4F86A4-11BE-4102-B6A3-660C28631956}"/>
    <cellStyle name="Normal 22 3 2 11" xfId="27307" xr:uid="{C163AC3A-A735-4524-84FE-9291CDB430F0}"/>
    <cellStyle name="Normal 22 3 2 12" xfId="42191" xr:uid="{8C382B88-EAFE-4C9D-81AF-CF686EEB6E96}"/>
    <cellStyle name="Normal 22 3 2 13" xfId="6770" xr:uid="{B33D1CFC-051D-42E7-81CE-826B205C57C3}"/>
    <cellStyle name="Normal 22 3 2 14" xfId="5375" xr:uid="{8D8A72DD-8E08-49E3-B5C0-405FDB188A09}"/>
    <cellStyle name="Normal 22 3 2 2" xfId="4477" xr:uid="{1574A0B8-15F8-4235-80C4-1E4401192110}"/>
    <cellStyle name="Normal 22 3 2 2 10" xfId="42192" xr:uid="{CCE71EED-7B3D-436D-883D-3855302DD6CE}"/>
    <cellStyle name="Normal 22 3 2 2 11" xfId="6771" xr:uid="{60D83609-CF27-41EE-A9BF-88651B67374A}"/>
    <cellStyle name="Normal 22 3 2 2 2" xfId="6772" xr:uid="{C63A0D04-AF39-4BF5-9736-8AF83DC97CA5}"/>
    <cellStyle name="Normal 22 3 2 2 2 2" xfId="6773" xr:uid="{7D48729D-BF12-470B-BB74-1F3722FE0E50}"/>
    <cellStyle name="Normal 22 3 2 2 2 2 2" xfId="8486" xr:uid="{6CDD450C-9DB6-4648-8865-2C41EA756579}"/>
    <cellStyle name="Normal 22 3 2 2 2 2 2 2" xfId="11908" xr:uid="{67C4D94E-4104-4C6F-802A-592824144B56}"/>
    <cellStyle name="Normal 22 3 2 2 2 2 2 2 2" xfId="25598" xr:uid="{3C6FAC9E-BF0C-4610-9917-B8F4A10F8634}"/>
    <cellStyle name="Normal 22 3 2 2 2 2 2 2 2 2" xfId="39290" xr:uid="{8D4C9581-F41E-4130-9A08-BB1668703181}"/>
    <cellStyle name="Normal 22 3 2 2 2 2 2 2 2 3" xfId="54174" xr:uid="{5251384B-386A-47CC-96E1-F04D6697095D}"/>
    <cellStyle name="Normal 22 3 2 2 2 2 2 2 3" xfId="18754" xr:uid="{7AF942C9-5194-4D1A-8322-4DA364B159B4}"/>
    <cellStyle name="Normal 22 3 2 2 2 2 2 2 4" xfId="32444" xr:uid="{AD59045A-18E7-4A27-8350-AFC13A04AB57}"/>
    <cellStyle name="Normal 22 3 2 2 2 2 2 2 5" xfId="47328" xr:uid="{2860565E-066A-441D-921F-058CEFF7B930}"/>
    <cellStyle name="Normal 22 3 2 2 2 2 2 3" xfId="22176" xr:uid="{08853C00-0A2D-452A-89F1-39F631A84470}"/>
    <cellStyle name="Normal 22 3 2 2 2 2 2 3 2" xfId="35868" xr:uid="{3BF3B23E-B4DF-4882-8B0C-BE5183EA3921}"/>
    <cellStyle name="Normal 22 3 2 2 2 2 2 3 3" xfId="50752" xr:uid="{D9B7A33D-B207-4E9D-8BA9-1A48CF37A4B6}"/>
    <cellStyle name="Normal 22 3 2 2 2 2 2 4" xfId="15332" xr:uid="{9A47DBCD-0CE9-4BAE-A3D8-66117C887DDC}"/>
    <cellStyle name="Normal 22 3 2 2 2 2 2 5" xfId="29022" xr:uid="{5DE9225E-3295-4F89-966F-FDDCBE0BB1D2}"/>
    <cellStyle name="Normal 22 3 2 2 2 2 2 6" xfId="43906" xr:uid="{59129B7C-C2ED-48C2-8B6D-B912869C3654}"/>
    <cellStyle name="Normal 22 3 2 2 2 2 3" xfId="10196" xr:uid="{C3E9950D-C5A5-4C56-8333-94D3CB654380}"/>
    <cellStyle name="Normal 22 3 2 2 2 2 3 2" xfId="23886" xr:uid="{7947AA04-FA02-45E6-BC84-FBCB0E36FFDC}"/>
    <cellStyle name="Normal 22 3 2 2 2 2 3 2 2" xfId="37578" xr:uid="{C5B679EF-7110-4EA6-93AE-00BC32907FB2}"/>
    <cellStyle name="Normal 22 3 2 2 2 2 3 2 3" xfId="52462" xr:uid="{A1EAAEAB-3F74-478E-9954-44AAFB3754D4}"/>
    <cellStyle name="Normal 22 3 2 2 2 2 3 3" xfId="17042" xr:uid="{015B88AB-0C0A-430E-BC5A-DC3DE21788FC}"/>
    <cellStyle name="Normal 22 3 2 2 2 2 3 4" xfId="30732" xr:uid="{3967B4CC-90B5-488A-806A-FF5E2530C998}"/>
    <cellStyle name="Normal 22 3 2 2 2 2 3 5" xfId="45616" xr:uid="{5A819784-7A7D-4B25-874B-15EA1E18D432}"/>
    <cellStyle name="Normal 22 3 2 2 2 2 4" xfId="20464" xr:uid="{FA61E84E-CC33-4158-A3D5-46D0F63BF5FF}"/>
    <cellStyle name="Normal 22 3 2 2 2 2 4 2" xfId="34156" xr:uid="{9C8B45A9-D02B-4CDC-9B18-C264359B54AA}"/>
    <cellStyle name="Normal 22 3 2 2 2 2 4 3" xfId="49040" xr:uid="{7BBD54BE-F18B-4047-BA25-8FE947C25F3A}"/>
    <cellStyle name="Normal 22 3 2 2 2 2 5" xfId="13620" xr:uid="{E69D2CA9-44FC-4111-BEB7-C9D53EB86A6A}"/>
    <cellStyle name="Normal 22 3 2 2 2 2 6" xfId="27310" xr:uid="{792BC1E2-AAAE-42DB-B0A4-7AFC8841EA9E}"/>
    <cellStyle name="Normal 22 3 2 2 2 2 7" xfId="42194" xr:uid="{910836F2-7F96-48DB-B030-B9D961EC1F09}"/>
    <cellStyle name="Normal 22 3 2 2 2 3" xfId="8485" xr:uid="{45E7CCBC-C2EF-48D4-AFE8-E4597657384C}"/>
    <cellStyle name="Normal 22 3 2 2 2 3 2" xfId="11907" xr:uid="{83326657-8FC0-4F16-99BB-9CFE7C9245F0}"/>
    <cellStyle name="Normal 22 3 2 2 2 3 2 2" xfId="25597" xr:uid="{FF703E7A-E072-44F7-B610-60A3A3B77B36}"/>
    <cellStyle name="Normal 22 3 2 2 2 3 2 2 2" xfId="39289" xr:uid="{21118343-ACE5-4EC3-97B8-89D8F8EA01D8}"/>
    <cellStyle name="Normal 22 3 2 2 2 3 2 2 3" xfId="54173" xr:uid="{C8593742-71BF-4AF2-B96C-B2630EB47489}"/>
    <cellStyle name="Normal 22 3 2 2 2 3 2 3" xfId="18753" xr:uid="{14C3E245-6CBD-4F9F-B160-BD2E8F0812BC}"/>
    <cellStyle name="Normal 22 3 2 2 2 3 2 4" xfId="32443" xr:uid="{E0AEF614-6371-41EA-BAD3-3EF36ACB01BD}"/>
    <cellStyle name="Normal 22 3 2 2 2 3 2 5" xfId="47327" xr:uid="{2F13EE99-8447-4C04-9C06-4308355795D7}"/>
    <cellStyle name="Normal 22 3 2 2 2 3 3" xfId="22175" xr:uid="{0CD1289C-6145-4439-B204-5CFD802BBB1E}"/>
    <cellStyle name="Normal 22 3 2 2 2 3 3 2" xfId="35867" xr:uid="{7A4F0B44-FD11-42BE-B3EA-03223428D662}"/>
    <cellStyle name="Normal 22 3 2 2 2 3 3 3" xfId="50751" xr:uid="{94115BD7-F400-400F-9194-E8D3B8CA7869}"/>
    <cellStyle name="Normal 22 3 2 2 2 3 4" xfId="15331" xr:uid="{35E12569-E784-49DD-B7E2-5C1C885A49D7}"/>
    <cellStyle name="Normal 22 3 2 2 2 3 5" xfId="29021" xr:uid="{EDD0B46E-2097-40CE-8A51-E59DCD507F86}"/>
    <cellStyle name="Normal 22 3 2 2 2 3 6" xfId="43905" xr:uid="{80AB2903-EE30-409C-8331-5D1FF58C90B5}"/>
    <cellStyle name="Normal 22 3 2 2 2 4" xfId="10195" xr:uid="{A696888D-732D-474F-922E-19059E90534D}"/>
    <cellStyle name="Normal 22 3 2 2 2 4 2" xfId="23885" xr:uid="{65B0A7B2-38AA-4821-91C0-BCE0473C9A05}"/>
    <cellStyle name="Normal 22 3 2 2 2 4 2 2" xfId="37577" xr:uid="{CD75B8DD-FDC2-405D-8A11-57335523A232}"/>
    <cellStyle name="Normal 22 3 2 2 2 4 2 3" xfId="52461" xr:uid="{2FE712EA-6861-452B-B559-5C8ACC30B7ED}"/>
    <cellStyle name="Normal 22 3 2 2 2 4 3" xfId="17041" xr:uid="{A43647A2-69ED-41AA-B3D4-E9C588E8B417}"/>
    <cellStyle name="Normal 22 3 2 2 2 4 4" xfId="30731" xr:uid="{F0C15801-A14B-4461-99A2-A3B506C731FA}"/>
    <cellStyle name="Normal 22 3 2 2 2 4 5" xfId="45615" xr:uid="{08223C24-B216-49D1-9FDB-818504C3EDFC}"/>
    <cellStyle name="Normal 22 3 2 2 2 5" xfId="20463" xr:uid="{5FCDF4E3-2D9C-4EA4-A093-F1A6051D8EBC}"/>
    <cellStyle name="Normal 22 3 2 2 2 5 2" xfId="34155" xr:uid="{416D56E8-B2A0-4D7D-86F9-90B67C8DED63}"/>
    <cellStyle name="Normal 22 3 2 2 2 5 3" xfId="49039" xr:uid="{38008B88-7B07-4156-B523-F3918EC6D7F0}"/>
    <cellStyle name="Normal 22 3 2 2 2 6" xfId="13619" xr:uid="{DF6CCAB4-2388-4DE6-9685-85664465B27F}"/>
    <cellStyle name="Normal 22 3 2 2 2 7" xfId="27309" xr:uid="{45F087A2-FDF2-4F0B-B784-71F49FEE898A}"/>
    <cellStyle name="Normal 22 3 2 2 2 8" xfId="42193" xr:uid="{B54CE6C8-4320-43FE-A962-13ADDDA06301}"/>
    <cellStyle name="Normal 22 3 2 2 3" xfId="6774" xr:uid="{BBD10114-B2BB-4C6D-87E2-800359B98506}"/>
    <cellStyle name="Normal 22 3 2 2 3 2" xfId="8487" xr:uid="{9A37B3C0-5436-4A9B-9A67-521874F28F56}"/>
    <cellStyle name="Normal 22 3 2 2 3 2 2" xfId="11909" xr:uid="{51E0C3B1-02A8-49C4-8BC8-927DF776AABE}"/>
    <cellStyle name="Normal 22 3 2 2 3 2 2 2" xfId="25599" xr:uid="{230D12E8-6B1F-4766-A58D-7A151F2B302F}"/>
    <cellStyle name="Normal 22 3 2 2 3 2 2 2 2" xfId="39291" xr:uid="{5BC89BCF-DC66-4055-8DD7-FF4229F42A9B}"/>
    <cellStyle name="Normal 22 3 2 2 3 2 2 2 3" xfId="54175" xr:uid="{2754BD2E-7AD7-40BC-A482-63C1B8285A81}"/>
    <cellStyle name="Normal 22 3 2 2 3 2 2 3" xfId="18755" xr:uid="{A96EAF63-55EA-4085-83CC-3E1C9E029197}"/>
    <cellStyle name="Normal 22 3 2 2 3 2 2 4" xfId="32445" xr:uid="{D67D8B2B-65AC-4FD9-AC60-4C3389B60C72}"/>
    <cellStyle name="Normal 22 3 2 2 3 2 2 5" xfId="47329" xr:uid="{C65A0F04-27B1-4CBA-86CA-FCF5C8EBD632}"/>
    <cellStyle name="Normal 22 3 2 2 3 2 3" xfId="22177" xr:uid="{771F778C-1F20-45C7-9E10-9843DA5C3027}"/>
    <cellStyle name="Normal 22 3 2 2 3 2 3 2" xfId="35869" xr:uid="{1C063D58-4E82-4A17-8D3D-219CBDBB2305}"/>
    <cellStyle name="Normal 22 3 2 2 3 2 3 3" xfId="50753" xr:uid="{B1579C38-5311-4011-B0EE-928933C049F5}"/>
    <cellStyle name="Normal 22 3 2 2 3 2 4" xfId="15333" xr:uid="{94A4A3A2-4016-439C-9B04-027A9EB2F281}"/>
    <cellStyle name="Normal 22 3 2 2 3 2 5" xfId="29023" xr:uid="{4E5997C3-EA3B-4839-8043-F93883FC2550}"/>
    <cellStyle name="Normal 22 3 2 2 3 2 6" xfId="43907" xr:uid="{B97AAD3F-903E-48B3-B80B-8567EC5C870A}"/>
    <cellStyle name="Normal 22 3 2 2 3 3" xfId="10197" xr:uid="{F84135DE-7D25-4D53-B40F-9F3FD05BFF27}"/>
    <cellStyle name="Normal 22 3 2 2 3 3 2" xfId="23887" xr:uid="{0352B73D-B86A-49F2-9DCD-D97C9BF0332C}"/>
    <cellStyle name="Normal 22 3 2 2 3 3 2 2" xfId="37579" xr:uid="{53F86289-1F43-41DA-8D86-F6F62BFF140F}"/>
    <cellStyle name="Normal 22 3 2 2 3 3 2 3" xfId="52463" xr:uid="{FD0CD91D-4266-4F2C-8D36-A6C589B9C367}"/>
    <cellStyle name="Normal 22 3 2 2 3 3 3" xfId="17043" xr:uid="{1290EF98-4DAA-4B4B-A27E-53913E44F9FA}"/>
    <cellStyle name="Normal 22 3 2 2 3 3 4" xfId="30733" xr:uid="{C45E814E-7303-4516-B881-0ED72CAB0CAD}"/>
    <cellStyle name="Normal 22 3 2 2 3 3 5" xfId="45617" xr:uid="{8B294EC3-DA48-4F17-A5B9-41C8B463234A}"/>
    <cellStyle name="Normal 22 3 2 2 3 4" xfId="20465" xr:uid="{7B8F128B-C618-4A97-B4F6-5CFC62525388}"/>
    <cellStyle name="Normal 22 3 2 2 3 4 2" xfId="34157" xr:uid="{1943C84B-19AA-4C28-B708-9914A03A93A2}"/>
    <cellStyle name="Normal 22 3 2 2 3 4 3" xfId="49041" xr:uid="{269547A7-2C1E-48E7-A56E-E1D632FAD05F}"/>
    <cellStyle name="Normal 22 3 2 2 3 5" xfId="13621" xr:uid="{20A4538D-42B1-49DC-BE3A-67D19C34C626}"/>
    <cellStyle name="Normal 22 3 2 2 3 6" xfId="27311" xr:uid="{D4641D71-563A-4C79-8D0E-28EA09D6F4D4}"/>
    <cellStyle name="Normal 22 3 2 2 3 7" xfId="42195" xr:uid="{10BAFC0B-24EA-41AA-A10A-9FC97E43C71A}"/>
    <cellStyle name="Normal 22 3 2 2 4" xfId="6775" xr:uid="{951F0A97-83EB-430A-B893-90C52AE35CC9}"/>
    <cellStyle name="Normal 22 3 2 2 4 2" xfId="8488" xr:uid="{80B2E4AB-A167-4A94-8E1B-A1A89D2EAF2B}"/>
    <cellStyle name="Normal 22 3 2 2 4 2 2" xfId="11910" xr:uid="{A0092D68-ADA8-43BF-8A20-07B40EBB266C}"/>
    <cellStyle name="Normal 22 3 2 2 4 2 2 2" xfId="25600" xr:uid="{E4194B56-D78B-47A9-9769-F8AE513C30A7}"/>
    <cellStyle name="Normal 22 3 2 2 4 2 2 2 2" xfId="39292" xr:uid="{FB32088A-066A-46C9-A68A-3103AD857F7C}"/>
    <cellStyle name="Normal 22 3 2 2 4 2 2 2 3" xfId="54176" xr:uid="{F7F4BC94-5567-4D2A-9DDE-2AA8DD9A82F7}"/>
    <cellStyle name="Normal 22 3 2 2 4 2 2 3" xfId="18756" xr:uid="{F88CE8BA-B07D-4090-A956-A3CA0052EF50}"/>
    <cellStyle name="Normal 22 3 2 2 4 2 2 4" xfId="32446" xr:uid="{F958DB44-D72A-444D-A68B-F0815CB4B369}"/>
    <cellStyle name="Normal 22 3 2 2 4 2 2 5" xfId="47330" xr:uid="{8897E1ED-1889-4C28-86D6-F62D3E7AEE73}"/>
    <cellStyle name="Normal 22 3 2 2 4 2 3" xfId="22178" xr:uid="{49945A4E-B945-4932-91B4-5517C4697805}"/>
    <cellStyle name="Normal 22 3 2 2 4 2 3 2" xfId="35870" xr:uid="{27FB68B8-9A87-4D46-8C3E-A947CD2C0FA9}"/>
    <cellStyle name="Normal 22 3 2 2 4 2 3 3" xfId="50754" xr:uid="{02D680AE-4613-49EC-ACCA-C93DC19BA9D0}"/>
    <cellStyle name="Normal 22 3 2 2 4 2 4" xfId="15334" xr:uid="{1CDC5078-AC66-45EB-8D75-0469D152C02B}"/>
    <cellStyle name="Normal 22 3 2 2 4 2 5" xfId="29024" xr:uid="{19BDEEF6-5FFB-4279-9554-567A9F2D2D59}"/>
    <cellStyle name="Normal 22 3 2 2 4 2 6" xfId="43908" xr:uid="{46975A76-AA19-4D71-9E0E-52FC58075CA5}"/>
    <cellStyle name="Normal 22 3 2 2 4 3" xfId="10198" xr:uid="{7241079E-7D99-46B4-817C-E3E24D7D8861}"/>
    <cellStyle name="Normal 22 3 2 2 4 3 2" xfId="23888" xr:uid="{93956E2B-5EAC-4723-983C-107E37556191}"/>
    <cellStyle name="Normal 22 3 2 2 4 3 2 2" xfId="37580" xr:uid="{A7220764-D13C-42A6-A115-02A4C0CED7F4}"/>
    <cellStyle name="Normal 22 3 2 2 4 3 2 3" xfId="52464" xr:uid="{3E676334-F285-4944-8BE0-ABE0D89FDDE7}"/>
    <cellStyle name="Normal 22 3 2 2 4 3 3" xfId="17044" xr:uid="{CB3FE7A5-749F-4E27-81FD-2C15CF78CFBF}"/>
    <cellStyle name="Normal 22 3 2 2 4 3 4" xfId="30734" xr:uid="{9A69BA7B-B33E-4D70-AC9B-8338E66A329C}"/>
    <cellStyle name="Normal 22 3 2 2 4 3 5" xfId="45618" xr:uid="{8F8068AB-2C90-426F-9FB1-C5E9AD981CCE}"/>
    <cellStyle name="Normal 22 3 2 2 4 4" xfId="20466" xr:uid="{08E539EB-9B1C-43C5-8C2A-CFE236164C2D}"/>
    <cellStyle name="Normal 22 3 2 2 4 4 2" xfId="34158" xr:uid="{CBC1E1B1-6DA1-45D7-998B-634D92C8556B}"/>
    <cellStyle name="Normal 22 3 2 2 4 4 3" xfId="49042" xr:uid="{38ED4080-C97A-4FB2-8D6A-9C7CDCD897F7}"/>
    <cellStyle name="Normal 22 3 2 2 4 5" xfId="13622" xr:uid="{F4118EC4-F006-467F-84A1-46619B6D25A4}"/>
    <cellStyle name="Normal 22 3 2 2 4 6" xfId="27312" xr:uid="{2F8912C1-0297-4892-8FB8-345372657987}"/>
    <cellStyle name="Normal 22 3 2 2 4 7" xfId="42196" xr:uid="{B764716A-6790-4B6F-AF73-2DDC8A329F70}"/>
    <cellStyle name="Normal 22 3 2 2 5" xfId="8484" xr:uid="{BDB93074-3B1F-4FAF-8270-AED47757ED21}"/>
    <cellStyle name="Normal 22 3 2 2 5 2" xfId="11906" xr:uid="{08E971A4-940E-4384-8950-0EF6A7686D1C}"/>
    <cellStyle name="Normal 22 3 2 2 5 2 2" xfId="25596" xr:uid="{D3D48DB2-208A-435D-9BCE-2687A1BA5612}"/>
    <cellStyle name="Normal 22 3 2 2 5 2 2 2" xfId="39288" xr:uid="{6FA6DE2C-C508-4D5D-AA82-835D455FB98F}"/>
    <cellStyle name="Normal 22 3 2 2 5 2 2 3" xfId="54172" xr:uid="{A8E86D06-4E93-49AD-B04E-1F0C172076FE}"/>
    <cellStyle name="Normal 22 3 2 2 5 2 3" xfId="18752" xr:uid="{D25D7DC9-EA67-43A2-B4AA-4BE48BCF56FD}"/>
    <cellStyle name="Normal 22 3 2 2 5 2 4" xfId="32442" xr:uid="{B09FD62F-3FF8-4D5E-984C-D7C74A1D9E1F}"/>
    <cellStyle name="Normal 22 3 2 2 5 2 5" xfId="47326" xr:uid="{D7CF4FD0-C771-4F54-9B18-AD926296DC8D}"/>
    <cellStyle name="Normal 22 3 2 2 5 3" xfId="22174" xr:uid="{E481C35B-2090-4EFD-832C-C47DECE6D7FE}"/>
    <cellStyle name="Normal 22 3 2 2 5 3 2" xfId="35866" xr:uid="{935226BB-085E-4271-B498-D25F412C1627}"/>
    <cellStyle name="Normal 22 3 2 2 5 3 3" xfId="50750" xr:uid="{C1EB9BDB-B0B7-46CB-9E57-E586EBE87923}"/>
    <cellStyle name="Normal 22 3 2 2 5 4" xfId="15330" xr:uid="{2387F72E-7BD8-4598-A805-1D32C3FF76FC}"/>
    <cellStyle name="Normal 22 3 2 2 5 5" xfId="29020" xr:uid="{1A6C7BDC-63AC-42BD-87ED-C49D946E0B39}"/>
    <cellStyle name="Normal 22 3 2 2 5 6" xfId="43904" xr:uid="{71042416-25A7-46EB-BB68-F9C1C2E9CC08}"/>
    <cellStyle name="Normal 22 3 2 2 6" xfId="10194" xr:uid="{8BB5DF50-507E-43BF-8387-6406892C4891}"/>
    <cellStyle name="Normal 22 3 2 2 6 2" xfId="23884" xr:uid="{96ADDB2C-AEEC-4686-AC5C-E0953891E88C}"/>
    <cellStyle name="Normal 22 3 2 2 6 2 2" xfId="37576" xr:uid="{9D107604-8C3B-4521-B144-2A83B80397C5}"/>
    <cellStyle name="Normal 22 3 2 2 6 2 3" xfId="52460" xr:uid="{AA6BF108-6ACE-4768-8AE0-D031FD7E07F0}"/>
    <cellStyle name="Normal 22 3 2 2 6 3" xfId="17040" xr:uid="{69B52D57-F701-4EDA-B0BD-C89A5932B481}"/>
    <cellStyle name="Normal 22 3 2 2 6 4" xfId="30730" xr:uid="{5D05C2FD-3833-4C04-9759-07BA8F17ACCC}"/>
    <cellStyle name="Normal 22 3 2 2 6 5" xfId="45614" xr:uid="{8019731F-08EF-45B5-AD82-FA65C1D86538}"/>
    <cellStyle name="Normal 22 3 2 2 7" xfId="20462" xr:uid="{DB0BBFAF-5659-466D-9E98-A74297365E4C}"/>
    <cellStyle name="Normal 22 3 2 2 7 2" xfId="34154" xr:uid="{6D8DF5D8-77A5-4C82-9BA4-37E02C0CD59F}"/>
    <cellStyle name="Normal 22 3 2 2 7 3" xfId="49038" xr:uid="{A9B372AB-67DD-4378-8A5F-3937BA8A3DAD}"/>
    <cellStyle name="Normal 22 3 2 2 8" xfId="13618" xr:uid="{EC989BC5-553C-4136-AC6C-8C15A1726F3A}"/>
    <cellStyle name="Normal 22 3 2 2 8 2" xfId="40767" xr:uid="{E51E7090-5FB2-4B65-919F-D71290AD28AF}"/>
    <cellStyle name="Normal 22 3 2 2 9" xfId="27308" xr:uid="{E503F04C-10FD-49AA-BB93-85217C491B9D}"/>
    <cellStyle name="Normal 22 3 2 3" xfId="6776" xr:uid="{28601756-1F82-4ABE-87C9-C48B95284B0A}"/>
    <cellStyle name="Normal 22 3 2 3 10" xfId="42197" xr:uid="{02422176-2D73-4713-89BE-F542A6D20BFB}"/>
    <cellStyle name="Normal 22 3 2 3 2" xfId="6777" xr:uid="{65005F63-6FB2-40FD-9246-83A7A00EE9E3}"/>
    <cellStyle name="Normal 22 3 2 3 2 2" xfId="6778" xr:uid="{DB53DD6E-3538-4680-8FF3-2CFE1912DE83}"/>
    <cellStyle name="Normal 22 3 2 3 2 2 2" xfId="8491" xr:uid="{85D34E47-6EEF-481C-A5ED-1D32B37C8E12}"/>
    <cellStyle name="Normal 22 3 2 3 2 2 2 2" xfId="11913" xr:uid="{9F4CF64B-94F2-4F94-AD00-FE5B60E66573}"/>
    <cellStyle name="Normal 22 3 2 3 2 2 2 2 2" xfId="25603" xr:uid="{F47372D5-C0E4-43FD-A22E-C50D4DE1569C}"/>
    <cellStyle name="Normal 22 3 2 3 2 2 2 2 2 2" xfId="39295" xr:uid="{85AEEFFC-522A-4D4C-AD9C-65981B876085}"/>
    <cellStyle name="Normal 22 3 2 3 2 2 2 2 2 3" xfId="54179" xr:uid="{8143CA1F-9DFA-41D7-A40E-D41566010302}"/>
    <cellStyle name="Normal 22 3 2 3 2 2 2 2 3" xfId="18759" xr:uid="{5940A2A8-6B52-4031-A384-9C80E4235375}"/>
    <cellStyle name="Normal 22 3 2 3 2 2 2 2 4" xfId="32449" xr:uid="{EFB9C3B7-2E36-4E4C-96EB-5F5DD322FEB5}"/>
    <cellStyle name="Normal 22 3 2 3 2 2 2 2 5" xfId="47333" xr:uid="{7D12A4F5-32C0-4E68-AFF8-9CDE52761DA4}"/>
    <cellStyle name="Normal 22 3 2 3 2 2 2 3" xfId="22181" xr:uid="{65CC5C85-F579-468F-8C89-3A243421ADD5}"/>
    <cellStyle name="Normal 22 3 2 3 2 2 2 3 2" xfId="35873" xr:uid="{B74FD34F-0FD1-4A10-8972-2CC79E6A361F}"/>
    <cellStyle name="Normal 22 3 2 3 2 2 2 3 3" xfId="50757" xr:uid="{EE58A07D-5FEB-4A8B-8978-54258D68A9D8}"/>
    <cellStyle name="Normal 22 3 2 3 2 2 2 4" xfId="15337" xr:uid="{7BCE16C4-9A8F-4C18-995E-8DF855BFCB2E}"/>
    <cellStyle name="Normal 22 3 2 3 2 2 2 5" xfId="29027" xr:uid="{FF2CBF2C-A461-4C74-A4DA-E1904383BF2C}"/>
    <cellStyle name="Normal 22 3 2 3 2 2 2 6" xfId="43911" xr:uid="{1A993ACF-2E61-4B57-856C-D9A44A0810A0}"/>
    <cellStyle name="Normal 22 3 2 3 2 2 3" xfId="10201" xr:uid="{E4CA6E77-132F-420E-9694-88B197EF702C}"/>
    <cellStyle name="Normal 22 3 2 3 2 2 3 2" xfId="23891" xr:uid="{68284FD1-58E5-4587-93AA-B61BD8F36462}"/>
    <cellStyle name="Normal 22 3 2 3 2 2 3 2 2" xfId="37583" xr:uid="{69B2B0F0-A5BB-48CD-A2C8-8CE88F803FA7}"/>
    <cellStyle name="Normal 22 3 2 3 2 2 3 2 3" xfId="52467" xr:uid="{7170721A-D1C1-4B92-A3E4-455B2FF2AD0A}"/>
    <cellStyle name="Normal 22 3 2 3 2 2 3 3" xfId="17047" xr:uid="{85E957C8-C196-4010-857E-DD981BDF1F03}"/>
    <cellStyle name="Normal 22 3 2 3 2 2 3 4" xfId="30737" xr:uid="{36513026-2C63-439D-A5D9-CB559524FE38}"/>
    <cellStyle name="Normal 22 3 2 3 2 2 3 5" xfId="45621" xr:uid="{78EAFA64-FD7C-4529-AD73-2A43F65EE57B}"/>
    <cellStyle name="Normal 22 3 2 3 2 2 4" xfId="20469" xr:uid="{DAA9AB48-C887-4BA3-B815-F413242E3F2C}"/>
    <cellStyle name="Normal 22 3 2 3 2 2 4 2" xfId="34161" xr:uid="{EF2D05AF-C463-49AF-9905-866B0AFD24F8}"/>
    <cellStyle name="Normal 22 3 2 3 2 2 4 3" xfId="49045" xr:uid="{B52F1AAF-CE1C-4B24-B37D-EC59052E96F3}"/>
    <cellStyle name="Normal 22 3 2 3 2 2 5" xfId="13625" xr:uid="{3CBDDF6D-836B-4B4D-801C-1E7F4C026EE1}"/>
    <cellStyle name="Normal 22 3 2 3 2 2 6" xfId="27315" xr:uid="{D12ED272-C220-4A6E-A66E-5F5CCF9ACEDB}"/>
    <cellStyle name="Normal 22 3 2 3 2 2 7" xfId="42199" xr:uid="{03B1E70B-84BE-4CE2-9E28-7F506CBEF68A}"/>
    <cellStyle name="Normal 22 3 2 3 2 3" xfId="8490" xr:uid="{47F20287-C614-42C8-804F-60031F75FB46}"/>
    <cellStyle name="Normal 22 3 2 3 2 3 2" xfId="11912" xr:uid="{66445B13-9D5E-4B31-9348-F30B10629D00}"/>
    <cellStyle name="Normal 22 3 2 3 2 3 2 2" xfId="25602" xr:uid="{460B8A3A-5B8F-47DD-B443-123B90E33CAE}"/>
    <cellStyle name="Normal 22 3 2 3 2 3 2 2 2" xfId="39294" xr:uid="{E64B365C-FB45-44DF-AEE0-ABB283EED6C5}"/>
    <cellStyle name="Normal 22 3 2 3 2 3 2 2 3" xfId="54178" xr:uid="{F50F8007-BE0F-47A7-BE55-74CD44C2EB66}"/>
    <cellStyle name="Normal 22 3 2 3 2 3 2 3" xfId="18758" xr:uid="{126F1FBB-87AE-488C-B099-0403D509DE06}"/>
    <cellStyle name="Normal 22 3 2 3 2 3 2 4" xfId="32448" xr:uid="{D95FA693-6E99-43F8-A739-185A6D8937E8}"/>
    <cellStyle name="Normal 22 3 2 3 2 3 2 5" xfId="47332" xr:uid="{864EB968-413E-4841-9798-1B38717A08B7}"/>
    <cellStyle name="Normal 22 3 2 3 2 3 3" xfId="22180" xr:uid="{3B9448C2-161E-4ACF-A913-30B6644152D8}"/>
    <cellStyle name="Normal 22 3 2 3 2 3 3 2" xfId="35872" xr:uid="{5B231074-EBBF-4892-AB1F-98B508715D74}"/>
    <cellStyle name="Normal 22 3 2 3 2 3 3 3" xfId="50756" xr:uid="{F6AD5904-1988-4A6F-AAC2-6A9595E85270}"/>
    <cellStyle name="Normal 22 3 2 3 2 3 4" xfId="15336" xr:uid="{64B1E308-59FD-43AC-BF10-7D6253587BFF}"/>
    <cellStyle name="Normal 22 3 2 3 2 3 5" xfId="29026" xr:uid="{91E017D5-E092-4CDA-9A8A-6FCE5C9B6D1F}"/>
    <cellStyle name="Normal 22 3 2 3 2 3 6" xfId="43910" xr:uid="{D13639E5-1871-4336-A200-EA44632618EB}"/>
    <cellStyle name="Normal 22 3 2 3 2 4" xfId="10200" xr:uid="{E3AB766E-A117-4178-B721-1BF1F01BB683}"/>
    <cellStyle name="Normal 22 3 2 3 2 4 2" xfId="23890" xr:uid="{7FBA3378-CC82-49B0-A435-56FF9E4A9BB0}"/>
    <cellStyle name="Normal 22 3 2 3 2 4 2 2" xfId="37582" xr:uid="{DC7E33F6-6F4D-458D-8FF2-FE793646DCD2}"/>
    <cellStyle name="Normal 22 3 2 3 2 4 2 3" xfId="52466" xr:uid="{9FF3F143-315E-4322-B31D-AC4954514BD0}"/>
    <cellStyle name="Normal 22 3 2 3 2 4 3" xfId="17046" xr:uid="{07FC6F07-C94C-4FF2-9460-7964F6626F0F}"/>
    <cellStyle name="Normal 22 3 2 3 2 4 4" xfId="30736" xr:uid="{13A00C4F-C6B5-4362-B688-649D6CBF2A6A}"/>
    <cellStyle name="Normal 22 3 2 3 2 4 5" xfId="45620" xr:uid="{B1D51AE4-CE7A-4722-BAEB-7D7BE9455682}"/>
    <cellStyle name="Normal 22 3 2 3 2 5" xfId="20468" xr:uid="{36AE77E2-4BB1-4F27-AF31-63E92B167DB5}"/>
    <cellStyle name="Normal 22 3 2 3 2 5 2" xfId="34160" xr:uid="{E268C27E-F5AC-4F92-8176-0094D606C527}"/>
    <cellStyle name="Normal 22 3 2 3 2 5 3" xfId="49044" xr:uid="{7C6FC935-A7A7-4C1B-98C0-AE671F528248}"/>
    <cellStyle name="Normal 22 3 2 3 2 6" xfId="13624" xr:uid="{7B79750C-4A8A-46AF-9DEB-DBCA65645B23}"/>
    <cellStyle name="Normal 22 3 2 3 2 7" xfId="27314" xr:uid="{B9BDD7F9-DE4C-44B5-A872-0830EEE2FAF4}"/>
    <cellStyle name="Normal 22 3 2 3 2 8" xfId="42198" xr:uid="{47A1BA6F-2BB3-438E-9D35-B35267F3BD67}"/>
    <cellStyle name="Normal 22 3 2 3 3" xfId="6779" xr:uid="{3B5E5009-CC2F-43A4-99DC-B45B2E66E07B}"/>
    <cellStyle name="Normal 22 3 2 3 3 2" xfId="8492" xr:uid="{D3664291-27B7-4AAA-9E7E-3B17C8A17556}"/>
    <cellStyle name="Normal 22 3 2 3 3 2 2" xfId="11914" xr:uid="{6B5C2AD0-7F3D-4A46-B8CC-99E512A3FDE7}"/>
    <cellStyle name="Normal 22 3 2 3 3 2 2 2" xfId="25604" xr:uid="{69DDD0CA-5947-4A65-B2D1-3DC560F2BEA2}"/>
    <cellStyle name="Normal 22 3 2 3 3 2 2 2 2" xfId="39296" xr:uid="{313116F0-FAF9-45F0-83A5-2CED5D9E8E98}"/>
    <cellStyle name="Normal 22 3 2 3 3 2 2 2 3" xfId="54180" xr:uid="{1CC62289-3A60-4579-BAE1-7AD48A42EEED}"/>
    <cellStyle name="Normal 22 3 2 3 3 2 2 3" xfId="18760" xr:uid="{0B38A613-BC15-4446-BE74-12CB32AE11C6}"/>
    <cellStyle name="Normal 22 3 2 3 3 2 2 4" xfId="32450" xr:uid="{4E1C2145-105D-49A2-90E1-AD783DAAF1A0}"/>
    <cellStyle name="Normal 22 3 2 3 3 2 2 5" xfId="47334" xr:uid="{99A977E7-C208-4B3A-A3AD-398700E1B814}"/>
    <cellStyle name="Normal 22 3 2 3 3 2 3" xfId="22182" xr:uid="{100A7409-44AC-44AC-AA77-C81B76355DFE}"/>
    <cellStyle name="Normal 22 3 2 3 3 2 3 2" xfId="35874" xr:uid="{D966B7BD-4660-4CBC-8EFA-1431434A08D8}"/>
    <cellStyle name="Normal 22 3 2 3 3 2 3 3" xfId="50758" xr:uid="{2ADF1648-224C-48F9-932E-89E3FB32569C}"/>
    <cellStyle name="Normal 22 3 2 3 3 2 4" xfId="15338" xr:uid="{44FE73B5-30C6-42B8-9408-4B7B5FF4E94F}"/>
    <cellStyle name="Normal 22 3 2 3 3 2 5" xfId="29028" xr:uid="{926C50C7-4166-4F9B-AFD4-1E745F0EC73E}"/>
    <cellStyle name="Normal 22 3 2 3 3 2 6" xfId="43912" xr:uid="{BCCE8B66-4D9C-4691-9BEA-FB80205B843F}"/>
    <cellStyle name="Normal 22 3 2 3 3 3" xfId="10202" xr:uid="{56F41C14-18A0-4D0A-9E45-860075F26A93}"/>
    <cellStyle name="Normal 22 3 2 3 3 3 2" xfId="23892" xr:uid="{98F6B493-0348-43F5-9C54-7BBAE6812CBA}"/>
    <cellStyle name="Normal 22 3 2 3 3 3 2 2" xfId="37584" xr:uid="{6AB242AB-3B5A-4D65-80E9-FE3D1D9E5005}"/>
    <cellStyle name="Normal 22 3 2 3 3 3 2 3" xfId="52468" xr:uid="{8E6694BC-2198-4209-93D3-8C9CC6AA133E}"/>
    <cellStyle name="Normal 22 3 2 3 3 3 3" xfId="17048" xr:uid="{B5E0B578-E2DF-4851-810A-ADF268EF50F8}"/>
    <cellStyle name="Normal 22 3 2 3 3 3 4" xfId="30738" xr:uid="{C81AA2E0-83EC-46C8-B80B-17B987DF9C26}"/>
    <cellStyle name="Normal 22 3 2 3 3 3 5" xfId="45622" xr:uid="{541574D5-761C-49B8-A4EF-E78EC158694D}"/>
    <cellStyle name="Normal 22 3 2 3 3 4" xfId="20470" xr:uid="{845F034F-E5C9-42BF-BD84-39AA0F70B258}"/>
    <cellStyle name="Normal 22 3 2 3 3 4 2" xfId="34162" xr:uid="{553BA27D-54C9-4A8F-8583-D155AE22F0D9}"/>
    <cellStyle name="Normal 22 3 2 3 3 4 3" xfId="49046" xr:uid="{521CE611-4EC0-4086-ACAA-C3084DD80021}"/>
    <cellStyle name="Normal 22 3 2 3 3 5" xfId="13626" xr:uid="{40E90493-62EF-4575-BC44-C2937189B02A}"/>
    <cellStyle name="Normal 22 3 2 3 3 6" xfId="27316" xr:uid="{2E0A1014-A92F-48A7-9804-D86482E5D1D1}"/>
    <cellStyle name="Normal 22 3 2 3 3 7" xfId="42200" xr:uid="{947E0876-DD70-414A-9E94-B7E5363A80D2}"/>
    <cellStyle name="Normal 22 3 2 3 4" xfId="6780" xr:uid="{859CF3C7-4401-4545-8764-02F7B9F0BE9A}"/>
    <cellStyle name="Normal 22 3 2 3 4 2" xfId="8493" xr:uid="{B16E25F4-9CEB-4889-9D51-E51A116D9040}"/>
    <cellStyle name="Normal 22 3 2 3 4 2 2" xfId="11915" xr:uid="{90017B09-7C44-4E0F-9A05-C137132A1588}"/>
    <cellStyle name="Normal 22 3 2 3 4 2 2 2" xfId="25605" xr:uid="{3256D18A-FDF3-4588-9836-D0B5451B7EE6}"/>
    <cellStyle name="Normal 22 3 2 3 4 2 2 2 2" xfId="39297" xr:uid="{7CCC2263-41F8-4F55-B749-4C40DED112D3}"/>
    <cellStyle name="Normal 22 3 2 3 4 2 2 2 3" xfId="54181" xr:uid="{2641A465-9A34-4185-B3E2-EFD03733F71B}"/>
    <cellStyle name="Normal 22 3 2 3 4 2 2 3" xfId="18761" xr:uid="{392A901B-42F9-4EBD-8E8B-1A88DDB67D2A}"/>
    <cellStyle name="Normal 22 3 2 3 4 2 2 4" xfId="32451" xr:uid="{B49B5A54-9BE5-4B74-A247-E9F03887D08C}"/>
    <cellStyle name="Normal 22 3 2 3 4 2 2 5" xfId="47335" xr:uid="{27D08FEA-69C6-43DC-AF72-10C35C7A98EB}"/>
    <cellStyle name="Normal 22 3 2 3 4 2 3" xfId="22183" xr:uid="{BA4414CF-D55D-4697-8F58-CEAF519288CB}"/>
    <cellStyle name="Normal 22 3 2 3 4 2 3 2" xfId="35875" xr:uid="{25AE40F7-C9D2-4654-A39B-6FCB2F7E3741}"/>
    <cellStyle name="Normal 22 3 2 3 4 2 3 3" xfId="50759" xr:uid="{5922A437-DE56-482B-B219-C4DE66B63F1A}"/>
    <cellStyle name="Normal 22 3 2 3 4 2 4" xfId="15339" xr:uid="{3FC0C420-AF90-4BDE-B6C7-65DBEF04EA46}"/>
    <cellStyle name="Normal 22 3 2 3 4 2 5" xfId="29029" xr:uid="{463159B8-C50A-4C68-9C76-73C2F05AC4FD}"/>
    <cellStyle name="Normal 22 3 2 3 4 2 6" xfId="43913" xr:uid="{4E520D15-7503-4E87-A580-FC8034AD9BF7}"/>
    <cellStyle name="Normal 22 3 2 3 4 3" xfId="10203" xr:uid="{4D2B05E2-F3C2-4A82-885F-52077E8D7E5B}"/>
    <cellStyle name="Normal 22 3 2 3 4 3 2" xfId="23893" xr:uid="{9086F104-48CA-49D4-B256-B3A92D1E19A2}"/>
    <cellStyle name="Normal 22 3 2 3 4 3 2 2" xfId="37585" xr:uid="{5B1BCCD9-0F6C-4202-A68A-EA6764E7518C}"/>
    <cellStyle name="Normal 22 3 2 3 4 3 2 3" xfId="52469" xr:uid="{F6B8585A-3821-4430-BE5A-BB660411F314}"/>
    <cellStyle name="Normal 22 3 2 3 4 3 3" xfId="17049" xr:uid="{F956C526-F6D1-4113-AF05-AA17BADE5378}"/>
    <cellStyle name="Normal 22 3 2 3 4 3 4" xfId="30739" xr:uid="{6D894FEA-0CDD-4CD8-8C84-063FAE8C3D32}"/>
    <cellStyle name="Normal 22 3 2 3 4 3 5" xfId="45623" xr:uid="{73D9F40F-35D5-4129-9551-375993D7983E}"/>
    <cellStyle name="Normal 22 3 2 3 4 4" xfId="20471" xr:uid="{5C0854AD-2D37-4BEE-9211-3B1B823AE806}"/>
    <cellStyle name="Normal 22 3 2 3 4 4 2" xfId="34163" xr:uid="{99AA429F-EC85-4646-B867-2297CACA6E6A}"/>
    <cellStyle name="Normal 22 3 2 3 4 4 3" xfId="49047" xr:uid="{AB282937-CA0C-4306-B697-75B71447B9AD}"/>
    <cellStyle name="Normal 22 3 2 3 4 5" xfId="13627" xr:uid="{BA0547CA-5804-4488-9D08-7AAAA0A27D9A}"/>
    <cellStyle name="Normal 22 3 2 3 4 6" xfId="27317" xr:uid="{DE93A091-1BD7-4712-B363-D14C6033A5FE}"/>
    <cellStyle name="Normal 22 3 2 3 4 7" xfId="42201" xr:uid="{ECA7A178-6BAB-4789-9C38-98129317DA7A}"/>
    <cellStyle name="Normal 22 3 2 3 5" xfId="8489" xr:uid="{F9FD7EB0-F843-4A5B-A31A-2ADBE48BF261}"/>
    <cellStyle name="Normal 22 3 2 3 5 2" xfId="11911" xr:uid="{1831122E-6373-4FF3-9DA3-A9790820ADF9}"/>
    <cellStyle name="Normal 22 3 2 3 5 2 2" xfId="25601" xr:uid="{2B6497A9-D422-4CC6-A395-869289F5E39D}"/>
    <cellStyle name="Normal 22 3 2 3 5 2 2 2" xfId="39293" xr:uid="{04D4674D-7273-4E8E-8B01-FBB81E11AA56}"/>
    <cellStyle name="Normal 22 3 2 3 5 2 2 3" xfId="54177" xr:uid="{1A1B8BE3-DFD1-4D96-964D-2ABE3D4019F5}"/>
    <cellStyle name="Normal 22 3 2 3 5 2 3" xfId="18757" xr:uid="{3113CE74-9AFE-438E-8C02-9F1958CDDBD1}"/>
    <cellStyle name="Normal 22 3 2 3 5 2 4" xfId="32447" xr:uid="{1469CE65-C465-44CF-9219-10EEFF805267}"/>
    <cellStyle name="Normal 22 3 2 3 5 2 5" xfId="47331" xr:uid="{6D665E51-24EF-4678-BDCF-7996243A3602}"/>
    <cellStyle name="Normal 22 3 2 3 5 3" xfId="22179" xr:uid="{C4CBF2AE-7FF8-4E24-9AB7-08D3A4AAF0A4}"/>
    <cellStyle name="Normal 22 3 2 3 5 3 2" xfId="35871" xr:uid="{7D94445D-CEF1-4AB8-8108-0D9F31381953}"/>
    <cellStyle name="Normal 22 3 2 3 5 3 3" xfId="50755" xr:uid="{87924DF6-70EF-4FEF-849F-B69F731ECA8B}"/>
    <cellStyle name="Normal 22 3 2 3 5 4" xfId="15335" xr:uid="{CE0B2D7C-B099-420B-A1D5-8932953D0322}"/>
    <cellStyle name="Normal 22 3 2 3 5 5" xfId="29025" xr:uid="{B8EA646E-F62C-42F1-A80B-11E79EEE8B19}"/>
    <cellStyle name="Normal 22 3 2 3 5 6" xfId="43909" xr:uid="{F566DFCA-E241-4F4A-821F-425264A6F445}"/>
    <cellStyle name="Normal 22 3 2 3 6" xfId="10199" xr:uid="{0526931C-77B4-44B6-93B2-FBA7566727E9}"/>
    <cellStyle name="Normal 22 3 2 3 6 2" xfId="23889" xr:uid="{F9E6A4BE-5358-4C68-8411-CC7219B83B37}"/>
    <cellStyle name="Normal 22 3 2 3 6 2 2" xfId="37581" xr:uid="{15992420-BA28-47F4-B8EA-8016F7CBB94D}"/>
    <cellStyle name="Normal 22 3 2 3 6 2 3" xfId="52465" xr:uid="{277C65C0-0B81-410A-9D47-D39A8DFDA399}"/>
    <cellStyle name="Normal 22 3 2 3 6 3" xfId="17045" xr:uid="{063F0645-640E-4551-AE78-6A10B30B956E}"/>
    <cellStyle name="Normal 22 3 2 3 6 4" xfId="30735" xr:uid="{D99DCCAF-A27C-4A7F-8B85-52A7DBE524FF}"/>
    <cellStyle name="Normal 22 3 2 3 6 5" xfId="45619" xr:uid="{B9BA10ED-5C47-45BC-8EB4-051DC403A3E2}"/>
    <cellStyle name="Normal 22 3 2 3 7" xfId="20467" xr:uid="{B964AE33-38C5-41FE-8ADD-7867050A3DC2}"/>
    <cellStyle name="Normal 22 3 2 3 7 2" xfId="34159" xr:uid="{E839148B-2998-4B19-8DE3-BC61315EB7EE}"/>
    <cellStyle name="Normal 22 3 2 3 7 3" xfId="49043" xr:uid="{A52DFFA8-C6DC-41F5-97A3-81EAC99497ED}"/>
    <cellStyle name="Normal 22 3 2 3 8" xfId="13623" xr:uid="{AC76C2B4-3EAC-4BE5-B9AF-0315196B776B}"/>
    <cellStyle name="Normal 22 3 2 3 9" xfId="27313" xr:uid="{89AA7515-E692-433E-B06C-A3E24E56C6CB}"/>
    <cellStyle name="Normal 22 3 2 4" xfId="6781" xr:uid="{4F06B110-A11A-431F-BB6E-26DB2E1413A8}"/>
    <cellStyle name="Normal 22 3 2 4 2" xfId="6782" xr:uid="{715FFD0F-B746-4841-AD3E-86F3E76F577E}"/>
    <cellStyle name="Normal 22 3 2 4 2 2" xfId="8495" xr:uid="{69F029F7-5524-4AEE-B9C4-E5AEE635AA02}"/>
    <cellStyle name="Normal 22 3 2 4 2 2 2" xfId="11917" xr:uid="{1B692B6D-A5AB-44EF-AE4A-416D8D1BD60D}"/>
    <cellStyle name="Normal 22 3 2 4 2 2 2 2" xfId="25607" xr:uid="{75A8209C-0F2D-4835-A984-5CE9D0EB382B}"/>
    <cellStyle name="Normal 22 3 2 4 2 2 2 2 2" xfId="39299" xr:uid="{81D370EB-725B-4787-9F7A-8A1A3B29D333}"/>
    <cellStyle name="Normal 22 3 2 4 2 2 2 2 3" xfId="54183" xr:uid="{747F3E2F-953A-4C4D-B8EB-A2DFE3EAF28A}"/>
    <cellStyle name="Normal 22 3 2 4 2 2 2 3" xfId="18763" xr:uid="{F04C1953-BC41-47FF-9279-F25332025038}"/>
    <cellStyle name="Normal 22 3 2 4 2 2 2 4" xfId="32453" xr:uid="{6457A432-826E-46A7-91F7-CB04D036BFB2}"/>
    <cellStyle name="Normal 22 3 2 4 2 2 2 5" xfId="47337" xr:uid="{14D985C2-032F-4B87-A238-078328F6DFC1}"/>
    <cellStyle name="Normal 22 3 2 4 2 2 3" xfId="22185" xr:uid="{90768A4E-331D-40B2-95C6-CF3671E40BCF}"/>
    <cellStyle name="Normal 22 3 2 4 2 2 3 2" xfId="35877" xr:uid="{F9DDCA5B-083D-48E2-9104-EE2875C50ACE}"/>
    <cellStyle name="Normal 22 3 2 4 2 2 3 3" xfId="50761" xr:uid="{D84F4B0D-D730-4700-A46B-7468380E3CFD}"/>
    <cellStyle name="Normal 22 3 2 4 2 2 4" xfId="15341" xr:uid="{06DF4908-71FF-4DBE-BF1A-0E080B7384D1}"/>
    <cellStyle name="Normal 22 3 2 4 2 2 5" xfId="29031" xr:uid="{8C5252AE-772E-4A0C-88A3-02724E6F1266}"/>
    <cellStyle name="Normal 22 3 2 4 2 2 6" xfId="43915" xr:uid="{B9B8FA22-8AB2-4AFC-9080-C785CD13F08E}"/>
    <cellStyle name="Normal 22 3 2 4 2 3" xfId="10205" xr:uid="{13210642-21CB-432B-997C-9DA9CDC5EE67}"/>
    <cellStyle name="Normal 22 3 2 4 2 3 2" xfId="23895" xr:uid="{45DEA62A-584D-4EC3-A0DA-CF67E3CB7358}"/>
    <cellStyle name="Normal 22 3 2 4 2 3 2 2" xfId="37587" xr:uid="{68A4BD56-F91C-4943-B873-78EEB679085F}"/>
    <cellStyle name="Normal 22 3 2 4 2 3 2 3" xfId="52471" xr:uid="{55EB7331-0096-4C63-B989-A7B69AD20ECC}"/>
    <cellStyle name="Normal 22 3 2 4 2 3 3" xfId="17051" xr:uid="{F1FBA523-3213-480E-92AF-F4648C9D3CD5}"/>
    <cellStyle name="Normal 22 3 2 4 2 3 4" xfId="30741" xr:uid="{A4C81C1B-D59A-4F9A-ACCE-237B0FEF3A4A}"/>
    <cellStyle name="Normal 22 3 2 4 2 3 5" xfId="45625" xr:uid="{A4A7E5C5-0A84-4B38-B028-7808737161C6}"/>
    <cellStyle name="Normal 22 3 2 4 2 4" xfId="20473" xr:uid="{DC099315-56DC-4DA3-B69E-E4B50B366D92}"/>
    <cellStyle name="Normal 22 3 2 4 2 4 2" xfId="34165" xr:uid="{4D590BDD-5D81-40CB-8D3A-EC4743DC9278}"/>
    <cellStyle name="Normal 22 3 2 4 2 4 3" xfId="49049" xr:uid="{9AD19397-FC4B-4209-8980-3FB416BBF01C}"/>
    <cellStyle name="Normal 22 3 2 4 2 5" xfId="13629" xr:uid="{82DF32E5-EA90-4454-8A18-FD28FB1F7D85}"/>
    <cellStyle name="Normal 22 3 2 4 2 6" xfId="27319" xr:uid="{AB44364F-0BEF-48BE-BCD4-070FBDB067EB}"/>
    <cellStyle name="Normal 22 3 2 4 2 7" xfId="42203" xr:uid="{D86B8065-83E9-43CB-8BE9-A158A055CEC4}"/>
    <cellStyle name="Normal 22 3 2 4 3" xfId="8494" xr:uid="{1FF2FF36-2D1A-4041-B343-58799390833F}"/>
    <cellStyle name="Normal 22 3 2 4 3 2" xfId="11916" xr:uid="{DDA25ACD-28A5-4B69-83A7-4D2A5617282E}"/>
    <cellStyle name="Normal 22 3 2 4 3 2 2" xfId="25606" xr:uid="{04ED98B1-9A34-4080-B648-B57DE804FF82}"/>
    <cellStyle name="Normal 22 3 2 4 3 2 2 2" xfId="39298" xr:uid="{60620DD2-E5BE-488C-B0DD-743F7358B12E}"/>
    <cellStyle name="Normal 22 3 2 4 3 2 2 3" xfId="54182" xr:uid="{0C7308A7-8F93-4E76-B7A3-C51EB0180DB4}"/>
    <cellStyle name="Normal 22 3 2 4 3 2 3" xfId="18762" xr:uid="{7B927807-88BB-4A2D-8F79-D0C3C173D5A7}"/>
    <cellStyle name="Normal 22 3 2 4 3 2 4" xfId="32452" xr:uid="{FE3D2410-DE6A-4549-8529-6714E53CE3C5}"/>
    <cellStyle name="Normal 22 3 2 4 3 2 5" xfId="47336" xr:uid="{4CFC9368-9571-49FB-8040-C0F80F27447E}"/>
    <cellStyle name="Normal 22 3 2 4 3 3" xfId="22184" xr:uid="{0213B439-1A5F-4E08-85BD-5C3578E163A4}"/>
    <cellStyle name="Normal 22 3 2 4 3 3 2" xfId="35876" xr:uid="{CF58042E-E774-4163-B7EF-44F3ED00A065}"/>
    <cellStyle name="Normal 22 3 2 4 3 3 3" xfId="50760" xr:uid="{B717A2B3-B9E5-478E-9277-10A93DAB8AA7}"/>
    <cellStyle name="Normal 22 3 2 4 3 4" xfId="15340" xr:uid="{79CE5E53-E8DB-4C63-B716-B70D56A093B9}"/>
    <cellStyle name="Normal 22 3 2 4 3 5" xfId="29030" xr:uid="{5ABC9C6B-E1E1-46FF-A8F8-4A584BBD9DD9}"/>
    <cellStyle name="Normal 22 3 2 4 3 6" xfId="43914" xr:uid="{1BBF0BBF-3E95-4E55-8079-69ECFB516950}"/>
    <cellStyle name="Normal 22 3 2 4 4" xfId="10204" xr:uid="{FDCA8FBE-828F-4042-9294-CAAA191C84AA}"/>
    <cellStyle name="Normal 22 3 2 4 4 2" xfId="23894" xr:uid="{8EBEBEF3-1D7A-4B7A-B8FE-ABC74A8186AD}"/>
    <cellStyle name="Normal 22 3 2 4 4 2 2" xfId="37586" xr:uid="{F92195D2-E485-47F7-9730-AE0701BEBE64}"/>
    <cellStyle name="Normal 22 3 2 4 4 2 3" xfId="52470" xr:uid="{D872EA4C-AED9-4512-9DDC-CBCF5611C049}"/>
    <cellStyle name="Normal 22 3 2 4 4 3" xfId="17050" xr:uid="{F58D4EEA-E8CA-44E4-BC4B-A9CBB844EC35}"/>
    <cellStyle name="Normal 22 3 2 4 4 4" xfId="30740" xr:uid="{CF31CF15-0F66-4BBA-8127-7C5086E0AC79}"/>
    <cellStyle name="Normal 22 3 2 4 4 5" xfId="45624" xr:uid="{C55DB445-2063-4910-BCF8-8031A01A66E6}"/>
    <cellStyle name="Normal 22 3 2 4 5" xfId="20472" xr:uid="{323A7728-DC9B-441F-B409-1BE23ADAC4BD}"/>
    <cellStyle name="Normal 22 3 2 4 5 2" xfId="34164" xr:uid="{F29B68A1-F19C-480D-A266-430E549BD1AF}"/>
    <cellStyle name="Normal 22 3 2 4 5 3" xfId="49048" xr:uid="{1FA4315A-CF7D-444C-9B91-B27C022415C4}"/>
    <cellStyle name="Normal 22 3 2 4 6" xfId="13628" xr:uid="{3486B746-1F29-405E-B53B-EC58AE950569}"/>
    <cellStyle name="Normal 22 3 2 4 7" xfId="27318" xr:uid="{8AB5333C-F1A7-4930-B729-7E1B5C21DDDB}"/>
    <cellStyle name="Normal 22 3 2 4 8" xfId="42202" xr:uid="{B29D38CC-910C-4ACE-AAF9-E1F2012B5E40}"/>
    <cellStyle name="Normal 22 3 2 5" xfId="6783" xr:uid="{F3BE447E-C04E-460A-838A-086AE385F367}"/>
    <cellStyle name="Normal 22 3 2 5 2" xfId="8496" xr:uid="{808057F9-D5B9-428A-9B04-A4A896DF1611}"/>
    <cellStyle name="Normal 22 3 2 5 2 2" xfId="11918" xr:uid="{8BDEA5E9-5873-4458-A13D-CD0A175D0C36}"/>
    <cellStyle name="Normal 22 3 2 5 2 2 2" xfId="25608" xr:uid="{E1F50A31-D113-4132-80E6-FADDCED8F4A7}"/>
    <cellStyle name="Normal 22 3 2 5 2 2 2 2" xfId="39300" xr:uid="{30C85294-90E4-4D26-83C6-4FEB7DFE7EEE}"/>
    <cellStyle name="Normal 22 3 2 5 2 2 2 3" xfId="54184" xr:uid="{2DE1E69B-4939-4A3D-AE38-6336C4AB4BD8}"/>
    <cellStyle name="Normal 22 3 2 5 2 2 3" xfId="18764" xr:uid="{4536A80C-4BF2-46CB-B959-33C6D96E0B4E}"/>
    <cellStyle name="Normal 22 3 2 5 2 2 4" xfId="32454" xr:uid="{2E6DBB10-D08F-44F4-B078-3AED4C8150EB}"/>
    <cellStyle name="Normal 22 3 2 5 2 2 5" xfId="47338" xr:uid="{8453A795-C8BA-4E9D-A647-1E18D250A371}"/>
    <cellStyle name="Normal 22 3 2 5 2 3" xfId="22186" xr:uid="{3B92A60F-895F-4231-86C0-0CAF7FCD69C0}"/>
    <cellStyle name="Normal 22 3 2 5 2 3 2" xfId="35878" xr:uid="{09D75DCD-0F77-4E42-91C7-7180EA3C59BD}"/>
    <cellStyle name="Normal 22 3 2 5 2 3 3" xfId="50762" xr:uid="{AC263FA0-3B25-4A7E-8760-C384AB08654C}"/>
    <cellStyle name="Normal 22 3 2 5 2 4" xfId="15342" xr:uid="{A0D935CE-29D8-42DD-AAC3-B2793FE5E594}"/>
    <cellStyle name="Normal 22 3 2 5 2 5" xfId="29032" xr:uid="{D29EBFD6-29BD-4E95-BFE3-00E4843FE361}"/>
    <cellStyle name="Normal 22 3 2 5 2 6" xfId="43916" xr:uid="{FA56C3CC-0AC5-48F2-9839-E696EC1BFA30}"/>
    <cellStyle name="Normal 22 3 2 5 3" xfId="10206" xr:uid="{405A088F-70C4-4094-B25A-3FCC4C981E62}"/>
    <cellStyle name="Normal 22 3 2 5 3 2" xfId="23896" xr:uid="{362A5B09-883F-42B4-B47C-DBFF38E9B807}"/>
    <cellStyle name="Normal 22 3 2 5 3 2 2" xfId="37588" xr:uid="{13FEBBF3-9A9A-4025-8166-E9970ADFF61A}"/>
    <cellStyle name="Normal 22 3 2 5 3 2 3" xfId="52472" xr:uid="{87E79119-D8FD-42CC-A97E-8E221EA1E1FB}"/>
    <cellStyle name="Normal 22 3 2 5 3 3" xfId="17052" xr:uid="{EA9AFA52-4523-4C8E-8D67-198E9E7921D2}"/>
    <cellStyle name="Normal 22 3 2 5 3 4" xfId="30742" xr:uid="{A1EEF9C4-7FF1-42F7-8237-E7519ACEB4D0}"/>
    <cellStyle name="Normal 22 3 2 5 3 5" xfId="45626" xr:uid="{FEB8656A-AB6E-43C0-BBF9-04242329B7F2}"/>
    <cellStyle name="Normal 22 3 2 5 4" xfId="20474" xr:uid="{0E5426E2-38BA-4D8F-A0C3-C62ADE5E377B}"/>
    <cellStyle name="Normal 22 3 2 5 4 2" xfId="34166" xr:uid="{E5C6AA59-9578-4850-9EEB-6402D839CD11}"/>
    <cellStyle name="Normal 22 3 2 5 4 3" xfId="49050" xr:uid="{9FA62CFF-018F-44ED-8268-1AF205C89621}"/>
    <cellStyle name="Normal 22 3 2 5 5" xfId="13630" xr:uid="{FDB65306-051E-4C0F-955D-5A28C06B084B}"/>
    <cellStyle name="Normal 22 3 2 5 6" xfId="27320" xr:uid="{DC781750-B2AB-4F4C-BD60-A0A201E334C7}"/>
    <cellStyle name="Normal 22 3 2 5 7" xfId="42204" xr:uid="{A62257B7-6681-4608-9F98-56217DFBF4CB}"/>
    <cellStyle name="Normal 22 3 2 6" xfId="6784" xr:uid="{371C2A9D-F4F1-4F9B-AD6A-4241BD80B8AE}"/>
    <cellStyle name="Normal 22 3 2 6 2" xfId="8497" xr:uid="{B98F45B8-2DCF-4A6C-844F-9D8EACFCE2A0}"/>
    <cellStyle name="Normal 22 3 2 6 2 2" xfId="11919" xr:uid="{D5CC1632-4837-4026-8DBB-153A7F1CB1FC}"/>
    <cellStyle name="Normal 22 3 2 6 2 2 2" xfId="25609" xr:uid="{CF6C2B59-4806-4327-8873-08F7281F2C73}"/>
    <cellStyle name="Normal 22 3 2 6 2 2 2 2" xfId="39301" xr:uid="{76B47BBD-69CF-4E04-A215-E8D0BFF5674E}"/>
    <cellStyle name="Normal 22 3 2 6 2 2 2 3" xfId="54185" xr:uid="{6F9DAB28-0482-4314-9CB9-402CFD139998}"/>
    <cellStyle name="Normal 22 3 2 6 2 2 3" xfId="18765" xr:uid="{1E560F9E-6D18-467C-B107-E674BE947396}"/>
    <cellStyle name="Normal 22 3 2 6 2 2 4" xfId="32455" xr:uid="{A20C294F-B49C-43A5-A5B9-E1737D5B52FF}"/>
    <cellStyle name="Normal 22 3 2 6 2 2 5" xfId="47339" xr:uid="{775DF85A-27AD-472E-84B2-CB726EA7E8F1}"/>
    <cellStyle name="Normal 22 3 2 6 2 3" xfId="22187" xr:uid="{24D56D57-A896-467C-A0FF-6C98A2A5BEB5}"/>
    <cellStyle name="Normal 22 3 2 6 2 3 2" xfId="35879" xr:uid="{11097587-FB40-4AF8-BFCF-A7849EC873A9}"/>
    <cellStyle name="Normal 22 3 2 6 2 3 3" xfId="50763" xr:uid="{FF9B4EDD-3248-498D-B964-1AD458C6FD28}"/>
    <cellStyle name="Normal 22 3 2 6 2 4" xfId="15343" xr:uid="{7E1A88FA-1177-4D45-BCB7-0EB97E43D761}"/>
    <cellStyle name="Normal 22 3 2 6 2 5" xfId="29033" xr:uid="{28A89490-F3A0-4E71-AD41-D7A380ED3B86}"/>
    <cellStyle name="Normal 22 3 2 6 2 6" xfId="43917" xr:uid="{0355BBCF-69B4-461A-8AA0-7EF79C333E63}"/>
    <cellStyle name="Normal 22 3 2 6 3" xfId="10207" xr:uid="{C9B99F2C-F848-48C1-B548-0990087CA826}"/>
    <cellStyle name="Normal 22 3 2 6 3 2" xfId="23897" xr:uid="{BE201724-119F-4991-B621-D8EA215CC0FD}"/>
    <cellStyle name="Normal 22 3 2 6 3 2 2" xfId="37589" xr:uid="{55F41321-551F-4A7F-81EF-FB6554029A0E}"/>
    <cellStyle name="Normal 22 3 2 6 3 2 3" xfId="52473" xr:uid="{C769C170-E212-41F0-9915-12648ABFF7FC}"/>
    <cellStyle name="Normal 22 3 2 6 3 3" xfId="17053" xr:uid="{FAA7AEB0-C40A-4AAD-B66A-A6D9FF96CB58}"/>
    <cellStyle name="Normal 22 3 2 6 3 4" xfId="30743" xr:uid="{F4DE330B-1FED-4B6E-9483-F9D6FA865DBA}"/>
    <cellStyle name="Normal 22 3 2 6 3 5" xfId="45627" xr:uid="{BEE92BB0-4BDC-4D66-AA80-773D1DCDD3A1}"/>
    <cellStyle name="Normal 22 3 2 6 4" xfId="20475" xr:uid="{331B7F01-6FFD-4932-9AE0-A77EB295B054}"/>
    <cellStyle name="Normal 22 3 2 6 4 2" xfId="34167" xr:uid="{6548E94A-55E2-498B-AA92-6AF55B879A6A}"/>
    <cellStyle name="Normal 22 3 2 6 4 3" xfId="49051" xr:uid="{C463872F-6212-43DA-A4B6-74D3992ED044}"/>
    <cellStyle name="Normal 22 3 2 6 5" xfId="13631" xr:uid="{75B6F1B1-BE0B-48D3-B403-ECE06BC65708}"/>
    <cellStyle name="Normal 22 3 2 6 6" xfId="27321" xr:uid="{58C44226-3905-46E6-8601-88C245FD6A49}"/>
    <cellStyle name="Normal 22 3 2 6 7" xfId="42205" xr:uid="{9656AA82-423E-40AC-9713-93297893CB4F}"/>
    <cellStyle name="Normal 22 3 2 7" xfId="8483" xr:uid="{9814BCE7-8785-4A2B-8081-84F58D054971}"/>
    <cellStyle name="Normal 22 3 2 7 2" xfId="11905" xr:uid="{A78E887B-08E0-46A5-9083-29EF28ED62E0}"/>
    <cellStyle name="Normal 22 3 2 7 2 2" xfId="25595" xr:uid="{332323A2-86E3-42B6-9C57-9BE77D733127}"/>
    <cellStyle name="Normal 22 3 2 7 2 2 2" xfId="39287" xr:uid="{DEA44E76-1799-4409-8347-DCF0392AA114}"/>
    <cellStyle name="Normal 22 3 2 7 2 2 3" xfId="54171" xr:uid="{3E14557E-9F1F-4851-99C3-5DA2974399AF}"/>
    <cellStyle name="Normal 22 3 2 7 2 3" xfId="18751" xr:uid="{436CD796-68CB-4165-B6B9-979CCC2441DA}"/>
    <cellStyle name="Normal 22 3 2 7 2 4" xfId="32441" xr:uid="{A36B17F6-A638-47D5-9137-5C59199994BC}"/>
    <cellStyle name="Normal 22 3 2 7 2 5" xfId="47325" xr:uid="{0F151E35-81CE-43BB-8C8F-E6CF2E645998}"/>
    <cellStyle name="Normal 22 3 2 7 3" xfId="22173" xr:uid="{9A3DF455-DDDC-457E-B15E-594A43516B5A}"/>
    <cellStyle name="Normal 22 3 2 7 3 2" xfId="35865" xr:uid="{391088C8-283E-4013-ACA6-DECBB99C4C3D}"/>
    <cellStyle name="Normal 22 3 2 7 3 3" xfId="50749" xr:uid="{CE7E5C65-3F6F-43BB-853F-8CBD3BED3E85}"/>
    <cellStyle name="Normal 22 3 2 7 4" xfId="15329" xr:uid="{B6BE3D1A-5AF8-47EC-8FC1-2F53CA1BA53E}"/>
    <cellStyle name="Normal 22 3 2 7 5" xfId="29019" xr:uid="{85525C23-ABAD-4D43-BC69-06EDECE980DF}"/>
    <cellStyle name="Normal 22 3 2 7 6" xfId="43903" xr:uid="{31C23262-7F50-4C00-8827-70509E2D3F04}"/>
    <cellStyle name="Normal 22 3 2 8" xfId="10193" xr:uid="{3DB6A254-21DB-479E-AB68-1217D6AA0640}"/>
    <cellStyle name="Normal 22 3 2 8 2" xfId="23883" xr:uid="{FA9B5C29-6370-42CE-9D90-80636502B898}"/>
    <cellStyle name="Normal 22 3 2 8 2 2" xfId="37575" xr:uid="{EBF44A8E-C19C-49D4-8008-4BAA6520779E}"/>
    <cellStyle name="Normal 22 3 2 8 2 3" xfId="52459" xr:uid="{294B9FA6-D3CA-4BBF-9A4F-37BAE5A28BC6}"/>
    <cellStyle name="Normal 22 3 2 8 3" xfId="17039" xr:uid="{90A9599C-F744-4DBD-A6D1-858687EBA934}"/>
    <cellStyle name="Normal 22 3 2 8 4" xfId="30729" xr:uid="{3F16183D-5314-4440-941E-2B92A04514FF}"/>
    <cellStyle name="Normal 22 3 2 8 5" xfId="45613" xr:uid="{9A4F746A-B893-4625-B161-BEEA14982DCD}"/>
    <cellStyle name="Normal 22 3 2 9" xfId="20461" xr:uid="{50DE19C8-F575-4BDE-BF6D-52766617B237}"/>
    <cellStyle name="Normal 22 3 2 9 2" xfId="34153" xr:uid="{B7F59378-1A74-4B76-8948-909805B97081}"/>
    <cellStyle name="Normal 22 3 2 9 3" xfId="49037" xr:uid="{F9E82DB1-D388-4D7D-ACF5-6176793DBB11}"/>
    <cellStyle name="Normal 22 3 3" xfId="4476" xr:uid="{A839E430-5EB8-415E-96C7-78A4539654B2}"/>
    <cellStyle name="Normal 22 3 3 10" xfId="42206" xr:uid="{A8C8A6F7-DA9C-4EEA-9489-C2DE14D9D62B}"/>
    <cellStyle name="Normal 22 3 3 11" xfId="6785" xr:uid="{1C026DFF-FEDC-49B0-979F-89F704197F46}"/>
    <cellStyle name="Normal 22 3 3 2" xfId="6786" xr:uid="{3909A9C9-3057-4BA3-A7D1-7ECC44CB8012}"/>
    <cellStyle name="Normal 22 3 3 2 2" xfId="6787" xr:uid="{C6807DA4-CF7F-40E8-BA37-9B3316233F86}"/>
    <cellStyle name="Normal 22 3 3 2 2 2" xfId="8500" xr:uid="{D7F78380-A14B-4CD7-AD80-9228F8E86E1C}"/>
    <cellStyle name="Normal 22 3 3 2 2 2 2" xfId="11922" xr:uid="{A9B81749-9F9B-4DAF-BEC9-6507945B6987}"/>
    <cellStyle name="Normal 22 3 3 2 2 2 2 2" xfId="25612" xr:uid="{D521B01B-C31C-49B5-86C5-0CBA71A6746C}"/>
    <cellStyle name="Normal 22 3 3 2 2 2 2 2 2" xfId="39304" xr:uid="{BCEA1971-EB25-4E6D-9A6E-4C7D9F690FDA}"/>
    <cellStyle name="Normal 22 3 3 2 2 2 2 2 3" xfId="54188" xr:uid="{9E102CFB-C02A-4157-BEEB-B645AC80D06F}"/>
    <cellStyle name="Normal 22 3 3 2 2 2 2 3" xfId="18768" xr:uid="{83F47BF5-D650-48CA-A5EB-B9E49DCB4194}"/>
    <cellStyle name="Normal 22 3 3 2 2 2 2 4" xfId="32458" xr:uid="{A596E670-7CCF-4E9A-B75B-23D7C11AB9E0}"/>
    <cellStyle name="Normal 22 3 3 2 2 2 2 5" xfId="47342" xr:uid="{DC0A68D9-94EB-41B5-938C-6B681C512987}"/>
    <cellStyle name="Normal 22 3 3 2 2 2 3" xfId="22190" xr:uid="{A31F5ECF-64B1-4208-AD0C-AE93D662BC3B}"/>
    <cellStyle name="Normal 22 3 3 2 2 2 3 2" xfId="35882" xr:uid="{F963F208-F73D-4DC3-BC3B-EB40F18A26AD}"/>
    <cellStyle name="Normal 22 3 3 2 2 2 3 3" xfId="50766" xr:uid="{065C96EA-DC50-4892-AEF1-D1AD36A72081}"/>
    <cellStyle name="Normal 22 3 3 2 2 2 4" xfId="15346" xr:uid="{9E99E48E-0D6D-4D48-B0EA-3CDC74D95FF7}"/>
    <cellStyle name="Normal 22 3 3 2 2 2 5" xfId="29036" xr:uid="{440A7CFA-3C7D-43F8-B47D-94768ABAEDD1}"/>
    <cellStyle name="Normal 22 3 3 2 2 2 6" xfId="43920" xr:uid="{1A973F56-DF73-47E1-AE42-899E0BF42C8D}"/>
    <cellStyle name="Normal 22 3 3 2 2 3" xfId="10210" xr:uid="{5EAFB914-0CCD-4B7F-9901-7721814339AE}"/>
    <cellStyle name="Normal 22 3 3 2 2 3 2" xfId="23900" xr:uid="{875C230A-F77E-4D76-A109-CFD1C511FE92}"/>
    <cellStyle name="Normal 22 3 3 2 2 3 2 2" xfId="37592" xr:uid="{0D399186-0C47-497A-9B78-ECF646A655CE}"/>
    <cellStyle name="Normal 22 3 3 2 2 3 2 3" xfId="52476" xr:uid="{480D9801-4F92-46B1-90D0-22C4D603F013}"/>
    <cellStyle name="Normal 22 3 3 2 2 3 3" xfId="17056" xr:uid="{F28DBB49-A17A-4924-A100-C05BAD381742}"/>
    <cellStyle name="Normal 22 3 3 2 2 3 4" xfId="30746" xr:uid="{D3D9766D-8E61-438F-8BC3-15526F740A74}"/>
    <cellStyle name="Normal 22 3 3 2 2 3 5" xfId="45630" xr:uid="{EDB9C251-410E-4C0D-96A2-F146F4D8EEE1}"/>
    <cellStyle name="Normal 22 3 3 2 2 4" xfId="20478" xr:uid="{B5399078-A131-4A35-8027-BF3EB587884B}"/>
    <cellStyle name="Normal 22 3 3 2 2 4 2" xfId="34170" xr:uid="{3BD78242-B082-4B0A-9F3E-DCE390E69D9A}"/>
    <cellStyle name="Normal 22 3 3 2 2 4 3" xfId="49054" xr:uid="{BC40B706-0C50-4951-9676-870C885E1997}"/>
    <cellStyle name="Normal 22 3 3 2 2 5" xfId="13634" xr:uid="{41FC5114-AECE-44F6-8385-B9FDA56733B9}"/>
    <cellStyle name="Normal 22 3 3 2 2 6" xfId="27324" xr:uid="{2D04DD61-FDBA-4FD0-B8D6-D90D4991ADFF}"/>
    <cellStyle name="Normal 22 3 3 2 2 7" xfId="42208" xr:uid="{2540EC14-D0BD-480D-A10A-3F35CDE42452}"/>
    <cellStyle name="Normal 22 3 3 2 3" xfId="8499" xr:uid="{B07E31ED-40C8-425C-B83A-85A2ADF7222F}"/>
    <cellStyle name="Normal 22 3 3 2 3 2" xfId="11921" xr:uid="{11A0B376-5807-4A6C-B47B-681CA952B7AE}"/>
    <cellStyle name="Normal 22 3 3 2 3 2 2" xfId="25611" xr:uid="{DF490ED8-D934-442C-8866-7CFF9DE93152}"/>
    <cellStyle name="Normal 22 3 3 2 3 2 2 2" xfId="39303" xr:uid="{E90D1BED-C700-4184-92AD-B7249BA8E629}"/>
    <cellStyle name="Normal 22 3 3 2 3 2 2 3" xfId="54187" xr:uid="{3B94E02B-8719-44CD-AA3E-6D4A41F682A5}"/>
    <cellStyle name="Normal 22 3 3 2 3 2 3" xfId="18767" xr:uid="{1CE261F9-33D8-49B3-9889-C6CDF931E019}"/>
    <cellStyle name="Normal 22 3 3 2 3 2 4" xfId="32457" xr:uid="{DCCE66C0-98EB-4D9D-B8D6-FC48F641DCF6}"/>
    <cellStyle name="Normal 22 3 3 2 3 2 5" xfId="47341" xr:uid="{455C2BE2-F472-465C-A86E-5E460A83EBFF}"/>
    <cellStyle name="Normal 22 3 3 2 3 3" xfId="22189" xr:uid="{19F55615-2648-4D43-A15B-8A6FAE230CA7}"/>
    <cellStyle name="Normal 22 3 3 2 3 3 2" xfId="35881" xr:uid="{EAFDD11E-5CAE-4C7C-A702-32A517DE25BD}"/>
    <cellStyle name="Normal 22 3 3 2 3 3 3" xfId="50765" xr:uid="{15EBE746-B7C0-43EA-8C57-FE8E189DFC5C}"/>
    <cellStyle name="Normal 22 3 3 2 3 4" xfId="15345" xr:uid="{73A07C05-CEBE-4A9F-ADAA-45BA3AF8AB2B}"/>
    <cellStyle name="Normal 22 3 3 2 3 5" xfId="29035" xr:uid="{E055BE94-EE66-41AD-ABFE-86BAA253E322}"/>
    <cellStyle name="Normal 22 3 3 2 3 6" xfId="43919" xr:uid="{4AE2A3CC-5EBC-43BE-B9A8-1C2812FA6561}"/>
    <cellStyle name="Normal 22 3 3 2 4" xfId="10209" xr:uid="{A6E91758-271E-4764-8401-CD506AF5DFB9}"/>
    <cellStyle name="Normal 22 3 3 2 4 2" xfId="23899" xr:uid="{C4E8F8CE-794C-4D09-A2BA-7F173549A675}"/>
    <cellStyle name="Normal 22 3 3 2 4 2 2" xfId="37591" xr:uid="{DB84E882-8825-4F52-A1E3-F25BF00CD718}"/>
    <cellStyle name="Normal 22 3 3 2 4 2 3" xfId="52475" xr:uid="{B046330F-6C60-4C26-9476-F86D33256978}"/>
    <cellStyle name="Normal 22 3 3 2 4 3" xfId="17055" xr:uid="{3E305937-7859-49E7-8DD2-FF45CD5C306A}"/>
    <cellStyle name="Normal 22 3 3 2 4 4" xfId="30745" xr:uid="{D0AD1A7C-9333-4C53-A9FC-ADE4740BE744}"/>
    <cellStyle name="Normal 22 3 3 2 4 5" xfId="45629" xr:uid="{554A64EE-0F81-441A-AB2E-B916A74E7483}"/>
    <cellStyle name="Normal 22 3 3 2 5" xfId="20477" xr:uid="{BCE1D0CF-4DF9-483D-A387-092FD1BCFB32}"/>
    <cellStyle name="Normal 22 3 3 2 5 2" xfId="34169" xr:uid="{A332D863-9CD7-47F0-81BA-E5A4E227E86E}"/>
    <cellStyle name="Normal 22 3 3 2 5 3" xfId="49053" xr:uid="{E4D21F01-919D-4E9B-BAE9-07B92320B60C}"/>
    <cellStyle name="Normal 22 3 3 2 6" xfId="13633" xr:uid="{6D65F8E4-FBA6-4430-9D4D-CB18396E9FC1}"/>
    <cellStyle name="Normal 22 3 3 2 7" xfId="27323" xr:uid="{73814721-9EE4-4FDB-AC85-3402DBF8986E}"/>
    <cellStyle name="Normal 22 3 3 2 8" xfId="42207" xr:uid="{80068E8B-98AB-4C8B-B63D-1DA045E9FFE3}"/>
    <cellStyle name="Normal 22 3 3 3" xfId="6788" xr:uid="{27A4E0C2-805B-435C-B89C-492FC935B480}"/>
    <cellStyle name="Normal 22 3 3 3 2" xfId="8501" xr:uid="{46192791-0DDF-47E3-9A28-08E2E6E103EE}"/>
    <cellStyle name="Normal 22 3 3 3 2 2" xfId="11923" xr:uid="{31282651-D84A-4763-8A3D-AD691C973692}"/>
    <cellStyle name="Normal 22 3 3 3 2 2 2" xfId="25613" xr:uid="{1175E80A-E942-46DC-960F-343E69AE95C3}"/>
    <cellStyle name="Normal 22 3 3 3 2 2 2 2" xfId="39305" xr:uid="{6F8D322B-FC6D-4889-8B92-B6E7E449B51A}"/>
    <cellStyle name="Normal 22 3 3 3 2 2 2 3" xfId="54189" xr:uid="{616D7669-B927-40A2-89BA-1CBEEAC5690C}"/>
    <cellStyle name="Normal 22 3 3 3 2 2 3" xfId="18769" xr:uid="{04C9B3F7-4A11-4F8B-82B6-DAFFDECE85D8}"/>
    <cellStyle name="Normal 22 3 3 3 2 2 4" xfId="32459" xr:uid="{A56EEEB6-DDE6-4AF0-8FEE-2F43593A7969}"/>
    <cellStyle name="Normal 22 3 3 3 2 2 5" xfId="47343" xr:uid="{CEF6A95E-A521-449A-A1FB-09BC309B0536}"/>
    <cellStyle name="Normal 22 3 3 3 2 3" xfId="22191" xr:uid="{C5122E77-EC0F-468B-B294-09E908E529E1}"/>
    <cellStyle name="Normal 22 3 3 3 2 3 2" xfId="35883" xr:uid="{38D41C67-ECCB-43EB-8F4E-E156AB9A4FDE}"/>
    <cellStyle name="Normal 22 3 3 3 2 3 3" xfId="50767" xr:uid="{50C4D285-F04A-4E0D-803E-0BF3AC0F2E80}"/>
    <cellStyle name="Normal 22 3 3 3 2 4" xfId="15347" xr:uid="{C3DFC1DB-4FBF-4A6E-AA58-3AB5E7D9DC88}"/>
    <cellStyle name="Normal 22 3 3 3 2 5" xfId="29037" xr:uid="{4749EAA6-49B4-4280-875E-02C50BAB7E51}"/>
    <cellStyle name="Normal 22 3 3 3 2 6" xfId="43921" xr:uid="{A1165C60-452B-4D4A-A151-9710F55686A3}"/>
    <cellStyle name="Normal 22 3 3 3 3" xfId="10211" xr:uid="{1ADB245F-0578-4504-A4FC-5C27E19789C8}"/>
    <cellStyle name="Normal 22 3 3 3 3 2" xfId="23901" xr:uid="{4D6BE001-02DF-4EAA-9A11-1D5C481A92A4}"/>
    <cellStyle name="Normal 22 3 3 3 3 2 2" xfId="37593" xr:uid="{318DEACA-0A7E-4468-A516-F59D8DEA430F}"/>
    <cellStyle name="Normal 22 3 3 3 3 2 3" xfId="52477" xr:uid="{7D861B4A-42AE-4A7C-A5A5-A4FFF6C3FDE2}"/>
    <cellStyle name="Normal 22 3 3 3 3 3" xfId="17057" xr:uid="{F93101AE-660A-48CA-A9BF-7D47CA1AB9AC}"/>
    <cellStyle name="Normal 22 3 3 3 3 4" xfId="30747" xr:uid="{778C02D7-2192-4A27-BC88-6FC1B194D6C1}"/>
    <cellStyle name="Normal 22 3 3 3 3 5" xfId="45631" xr:uid="{7F962445-F80E-4320-8C15-2900064FA17B}"/>
    <cellStyle name="Normal 22 3 3 3 4" xfId="20479" xr:uid="{BD1A8D0C-93B9-444C-B1BD-7CBCE12722E4}"/>
    <cellStyle name="Normal 22 3 3 3 4 2" xfId="34171" xr:uid="{F6E16C02-3805-463E-A509-56F705C8D88E}"/>
    <cellStyle name="Normal 22 3 3 3 4 3" xfId="49055" xr:uid="{7D2EA8E1-5996-419A-A42B-A5B510FC6CD7}"/>
    <cellStyle name="Normal 22 3 3 3 5" xfId="13635" xr:uid="{27D976A2-732B-471F-BFB7-9967E5490B8A}"/>
    <cellStyle name="Normal 22 3 3 3 6" xfId="27325" xr:uid="{D54095B2-F388-4B7E-B893-74AB92C4C3DB}"/>
    <cellStyle name="Normal 22 3 3 3 7" xfId="42209" xr:uid="{06448A79-C080-49B0-894B-6049269FB225}"/>
    <cellStyle name="Normal 22 3 3 4" xfId="6789" xr:uid="{6DA52285-5D4F-4137-A636-D3E2C6A75239}"/>
    <cellStyle name="Normal 22 3 3 4 2" xfId="8502" xr:uid="{A337E47B-3F55-47E1-9335-A733827610A1}"/>
    <cellStyle name="Normal 22 3 3 4 2 2" xfId="11924" xr:uid="{AC83B0FE-5B72-4E0B-8A2D-3A7185B786FD}"/>
    <cellStyle name="Normal 22 3 3 4 2 2 2" xfId="25614" xr:uid="{7E78CA9D-F1D0-4021-B266-A163EEE9AA12}"/>
    <cellStyle name="Normal 22 3 3 4 2 2 2 2" xfId="39306" xr:uid="{9529440D-3D52-4F76-84BD-0AC04A941896}"/>
    <cellStyle name="Normal 22 3 3 4 2 2 2 3" xfId="54190" xr:uid="{0C53B185-0799-4551-9FFD-7F3D21A8B9C0}"/>
    <cellStyle name="Normal 22 3 3 4 2 2 3" xfId="18770" xr:uid="{47D17A76-9DFE-4514-886C-48CFC7CAAF8B}"/>
    <cellStyle name="Normal 22 3 3 4 2 2 4" xfId="32460" xr:uid="{C7B4CF4E-FE98-4FF9-A9BF-ED03271B8F60}"/>
    <cellStyle name="Normal 22 3 3 4 2 2 5" xfId="47344" xr:uid="{15608920-71A9-45FD-840F-AA87046F3ED6}"/>
    <cellStyle name="Normal 22 3 3 4 2 3" xfId="22192" xr:uid="{BAB73602-101F-4AE3-9BC1-D318C60BEF6D}"/>
    <cellStyle name="Normal 22 3 3 4 2 3 2" xfId="35884" xr:uid="{A9F1DFC2-BA9B-4439-A4C3-CEE3C4BF73A2}"/>
    <cellStyle name="Normal 22 3 3 4 2 3 3" xfId="50768" xr:uid="{9C1CF04B-1995-4A94-9F06-11B834FD918D}"/>
    <cellStyle name="Normal 22 3 3 4 2 4" xfId="15348" xr:uid="{5F4B7295-457A-41BF-95D8-C516E15F578F}"/>
    <cellStyle name="Normal 22 3 3 4 2 5" xfId="29038" xr:uid="{1631EFE0-BA76-4449-980B-668EE65CE42E}"/>
    <cellStyle name="Normal 22 3 3 4 2 6" xfId="43922" xr:uid="{1E21C2E0-269F-486F-9DBB-052A552D520F}"/>
    <cellStyle name="Normal 22 3 3 4 3" xfId="10212" xr:uid="{31E8BF75-200E-49CE-BCA7-CCDDCD4FE235}"/>
    <cellStyle name="Normal 22 3 3 4 3 2" xfId="23902" xr:uid="{9123E136-277D-4601-A375-89F983D139EF}"/>
    <cellStyle name="Normal 22 3 3 4 3 2 2" xfId="37594" xr:uid="{4AA17F26-C311-49CF-9707-BFF5F73A9AE1}"/>
    <cellStyle name="Normal 22 3 3 4 3 2 3" xfId="52478" xr:uid="{5958B42B-42AD-42BE-900F-F05F0F7BA109}"/>
    <cellStyle name="Normal 22 3 3 4 3 3" xfId="17058" xr:uid="{0D9B4319-15E5-418A-B5FB-66F546BB372F}"/>
    <cellStyle name="Normal 22 3 3 4 3 4" xfId="30748" xr:uid="{2D27831D-1E30-4AA7-BD19-A69168306D32}"/>
    <cellStyle name="Normal 22 3 3 4 3 5" xfId="45632" xr:uid="{E58F8DBE-88BF-4994-BD21-BE0CD04DF94F}"/>
    <cellStyle name="Normal 22 3 3 4 4" xfId="20480" xr:uid="{8D9F0AA6-FDD1-486F-9B49-D0CBB92D0199}"/>
    <cellStyle name="Normal 22 3 3 4 4 2" xfId="34172" xr:uid="{E7413E91-76E1-480C-931F-174D1AC52B29}"/>
    <cellStyle name="Normal 22 3 3 4 4 3" xfId="49056" xr:uid="{08027D78-27F1-41EC-81B4-6CF642FF1D6A}"/>
    <cellStyle name="Normal 22 3 3 4 5" xfId="13636" xr:uid="{EA986B3D-4F84-44D8-A09C-959202F62E45}"/>
    <cellStyle name="Normal 22 3 3 4 6" xfId="27326" xr:uid="{932C6691-B1B9-416D-B347-D3A210CF551C}"/>
    <cellStyle name="Normal 22 3 3 4 7" xfId="42210" xr:uid="{C7E23CA1-E59F-464D-AAFF-4CE48A059900}"/>
    <cellStyle name="Normal 22 3 3 5" xfId="8498" xr:uid="{7180C2D9-7350-4568-894B-82EE80E75242}"/>
    <cellStyle name="Normal 22 3 3 5 2" xfId="11920" xr:uid="{2916C3DD-1473-462A-807E-4251621FE538}"/>
    <cellStyle name="Normal 22 3 3 5 2 2" xfId="25610" xr:uid="{430F9F43-BA22-4CC0-82FB-7CA5D1374531}"/>
    <cellStyle name="Normal 22 3 3 5 2 2 2" xfId="39302" xr:uid="{876EA7E5-67BA-40E4-AC0D-8F57487BD1AD}"/>
    <cellStyle name="Normal 22 3 3 5 2 2 3" xfId="54186" xr:uid="{87F08F9E-831D-48E0-91B1-18A471DDCA36}"/>
    <cellStyle name="Normal 22 3 3 5 2 3" xfId="18766" xr:uid="{D8965260-848A-48C6-A4A6-8840666E2EE8}"/>
    <cellStyle name="Normal 22 3 3 5 2 4" xfId="32456" xr:uid="{A4893EA9-5938-45DB-81AE-5C4DB43A63FE}"/>
    <cellStyle name="Normal 22 3 3 5 2 5" xfId="47340" xr:uid="{72690958-0DAF-4B63-9B2A-4EA65C05DE34}"/>
    <cellStyle name="Normal 22 3 3 5 3" xfId="22188" xr:uid="{2D665FBB-7A3E-40DA-B23C-A969FCB8B265}"/>
    <cellStyle name="Normal 22 3 3 5 3 2" xfId="35880" xr:uid="{274A0CD5-818B-4F0C-8304-E023309D18B0}"/>
    <cellStyle name="Normal 22 3 3 5 3 3" xfId="50764" xr:uid="{5EB05CEB-9613-4DEB-A164-01C20EFDC42C}"/>
    <cellStyle name="Normal 22 3 3 5 4" xfId="15344" xr:uid="{FB6D2699-6CF5-4381-9D88-AC256FBAE2C4}"/>
    <cellStyle name="Normal 22 3 3 5 5" xfId="29034" xr:uid="{F84018C6-7DB9-4C14-8E27-B77465088084}"/>
    <cellStyle name="Normal 22 3 3 5 6" xfId="43918" xr:uid="{3F3A249D-8FF2-48AE-AAD7-E636D304FB89}"/>
    <cellStyle name="Normal 22 3 3 6" xfId="10208" xr:uid="{5D7D3B21-1143-4DA8-928D-CC3F884A4373}"/>
    <cellStyle name="Normal 22 3 3 6 2" xfId="23898" xr:uid="{C0F0BFED-D043-4375-B2CF-BE40CCAC6E2B}"/>
    <cellStyle name="Normal 22 3 3 6 2 2" xfId="37590" xr:uid="{BD5F33A5-5290-4CC5-B29E-BCE827888894}"/>
    <cellStyle name="Normal 22 3 3 6 2 3" xfId="52474" xr:uid="{4B118934-D2C7-47B2-9F32-531B0CC55104}"/>
    <cellStyle name="Normal 22 3 3 6 3" xfId="17054" xr:uid="{743447D0-7DAA-4D50-9387-88986A7A9460}"/>
    <cellStyle name="Normal 22 3 3 6 4" xfId="30744" xr:uid="{F63AC74D-DF36-410B-9F46-5D59DDDCD3A7}"/>
    <cellStyle name="Normal 22 3 3 6 5" xfId="45628" xr:uid="{C1BF7DE2-F907-463F-B8C3-B952472D6C61}"/>
    <cellStyle name="Normal 22 3 3 7" xfId="20476" xr:uid="{09551518-FC53-40B6-A714-F3C595ED445F}"/>
    <cellStyle name="Normal 22 3 3 7 2" xfId="34168" xr:uid="{B7C7E0C3-B4D4-44C6-8675-A6B58DDAD57C}"/>
    <cellStyle name="Normal 22 3 3 7 3" xfId="49052" xr:uid="{CC99A77E-BD01-408E-AFED-E23540964020}"/>
    <cellStyle name="Normal 22 3 3 8" xfId="13632" xr:uid="{FFA34533-75B4-4309-8830-713BC71FAA23}"/>
    <cellStyle name="Normal 22 3 3 8 2" xfId="40766" xr:uid="{3BAD24E4-C78F-449E-B3AA-EF78FD46651B}"/>
    <cellStyle name="Normal 22 3 3 9" xfId="27322" xr:uid="{692E52A4-FCFD-408C-87A2-50652DD74E41}"/>
    <cellStyle name="Normal 22 3 4" xfId="4706" xr:uid="{2E76D65C-4AC6-47F6-9494-703A8C25A786}"/>
    <cellStyle name="Normal 22 3 4 10" xfId="42211" xr:uid="{3DB908E3-931B-42D8-A518-D42314832445}"/>
    <cellStyle name="Normal 22 3 4 11" xfId="6790" xr:uid="{89488A84-7C88-4001-B005-B88FEB9A5FF3}"/>
    <cellStyle name="Normal 22 3 4 2" xfId="6791" xr:uid="{524D4277-BB3F-46BB-AC01-6036CE2872F6}"/>
    <cellStyle name="Normal 22 3 4 2 2" xfId="6792" xr:uid="{54069344-2162-4E1D-8710-DC2F8E1E0D43}"/>
    <cellStyle name="Normal 22 3 4 2 2 2" xfId="8505" xr:uid="{20815B7A-000B-4539-891D-E493A75C8642}"/>
    <cellStyle name="Normal 22 3 4 2 2 2 2" xfId="11927" xr:uid="{F34203E9-61B5-4902-BB5F-453CFDD25989}"/>
    <cellStyle name="Normal 22 3 4 2 2 2 2 2" xfId="25617" xr:uid="{ECC0AC31-EAC7-4FD1-9FA6-EBFC4C81CB3C}"/>
    <cellStyle name="Normal 22 3 4 2 2 2 2 2 2" xfId="39309" xr:uid="{CE54700F-F470-42F1-B266-BB492A9B8760}"/>
    <cellStyle name="Normal 22 3 4 2 2 2 2 2 3" xfId="54193" xr:uid="{D4EB8967-11B9-49C4-ABE5-3D35083A2C84}"/>
    <cellStyle name="Normal 22 3 4 2 2 2 2 3" xfId="18773" xr:uid="{1E6762D0-67F6-406E-9658-20CBF282E9A2}"/>
    <cellStyle name="Normal 22 3 4 2 2 2 2 4" xfId="32463" xr:uid="{8B7A396F-27EE-4A71-A3CE-B7730B516926}"/>
    <cellStyle name="Normal 22 3 4 2 2 2 2 5" xfId="47347" xr:uid="{DA10972E-8D20-45D4-AF4A-7ACB55FCDD91}"/>
    <cellStyle name="Normal 22 3 4 2 2 2 3" xfId="22195" xr:uid="{78EAEFA0-F39D-4BC2-A67A-9A2C2EE5F36A}"/>
    <cellStyle name="Normal 22 3 4 2 2 2 3 2" xfId="35887" xr:uid="{FAE431D0-DB77-4483-9B02-2A9DA8981D9A}"/>
    <cellStyle name="Normal 22 3 4 2 2 2 3 3" xfId="50771" xr:uid="{97757708-1E13-4DDD-B3B1-21F5A5075D1E}"/>
    <cellStyle name="Normal 22 3 4 2 2 2 4" xfId="15351" xr:uid="{2F0C7B78-88C0-46BF-8BB7-F61FF0CCE15E}"/>
    <cellStyle name="Normal 22 3 4 2 2 2 5" xfId="29041" xr:uid="{9F82E0EA-58ED-452A-85CA-FC1A38F5A1BF}"/>
    <cellStyle name="Normal 22 3 4 2 2 2 6" xfId="43925" xr:uid="{06A27DF7-48B4-4297-A108-CC418C3D5718}"/>
    <cellStyle name="Normal 22 3 4 2 2 3" xfId="10215" xr:uid="{86544618-EE1B-4101-A725-98666F24E66A}"/>
    <cellStyle name="Normal 22 3 4 2 2 3 2" xfId="23905" xr:uid="{FCCBAD01-291F-410D-862C-F9CA20F4B7F5}"/>
    <cellStyle name="Normal 22 3 4 2 2 3 2 2" xfId="37597" xr:uid="{6F18E48B-0571-430B-BFE1-4BCAE07AAFFA}"/>
    <cellStyle name="Normal 22 3 4 2 2 3 2 3" xfId="52481" xr:uid="{CDF03FA1-D590-4C5A-A641-8B096DAB561D}"/>
    <cellStyle name="Normal 22 3 4 2 2 3 3" xfId="17061" xr:uid="{4FCDAB92-E469-4F9D-9120-2FE5F8275597}"/>
    <cellStyle name="Normal 22 3 4 2 2 3 4" xfId="30751" xr:uid="{FDE05D9B-4DF5-4924-9605-F0959F7C203F}"/>
    <cellStyle name="Normal 22 3 4 2 2 3 5" xfId="45635" xr:uid="{452A9ED7-B325-4810-8709-F4511B75A5C5}"/>
    <cellStyle name="Normal 22 3 4 2 2 4" xfId="20483" xr:uid="{93C3A340-BB24-4AE2-A637-EC31ED9125C2}"/>
    <cellStyle name="Normal 22 3 4 2 2 4 2" xfId="34175" xr:uid="{B943D476-E772-43FA-B458-679800448D1D}"/>
    <cellStyle name="Normal 22 3 4 2 2 4 3" xfId="49059" xr:uid="{1DB40F0E-77BA-4097-A4B3-C46F34DBD8A0}"/>
    <cellStyle name="Normal 22 3 4 2 2 5" xfId="13639" xr:uid="{8E99DF97-5D64-4E7F-A854-66016F94F068}"/>
    <cellStyle name="Normal 22 3 4 2 2 6" xfId="27329" xr:uid="{9B454DB7-6D65-4B14-A5D2-0E61E71A9490}"/>
    <cellStyle name="Normal 22 3 4 2 2 7" xfId="42213" xr:uid="{AFD3D80E-D48C-48E6-A557-359BAF942BA2}"/>
    <cellStyle name="Normal 22 3 4 2 3" xfId="8504" xr:uid="{6A64A662-FC2B-459E-B281-705F2B304E4F}"/>
    <cellStyle name="Normal 22 3 4 2 3 2" xfId="11926" xr:uid="{D6731885-CA44-4E95-9047-E91007CF1A5E}"/>
    <cellStyle name="Normal 22 3 4 2 3 2 2" xfId="25616" xr:uid="{B72B3297-8921-4E56-97F1-63538DDE1BDA}"/>
    <cellStyle name="Normal 22 3 4 2 3 2 2 2" xfId="39308" xr:uid="{02ADA3FF-394E-4F72-B217-EBAC225D22F8}"/>
    <cellStyle name="Normal 22 3 4 2 3 2 2 3" xfId="54192" xr:uid="{410E2E5D-0BCE-4099-814F-B7DCFDF3FAF4}"/>
    <cellStyle name="Normal 22 3 4 2 3 2 3" xfId="18772" xr:uid="{49377D0D-00C7-451F-9659-87AB0E4AEDA2}"/>
    <cellStyle name="Normal 22 3 4 2 3 2 4" xfId="32462" xr:uid="{AE3798B7-1CA0-4BA1-B773-DFEF1B7DD7B7}"/>
    <cellStyle name="Normal 22 3 4 2 3 2 5" xfId="47346" xr:uid="{746D3BD4-9391-42A0-B0FA-C109FED287C3}"/>
    <cellStyle name="Normal 22 3 4 2 3 3" xfId="22194" xr:uid="{AC1ECAB4-E285-463B-B2CB-A5A22499A624}"/>
    <cellStyle name="Normal 22 3 4 2 3 3 2" xfId="35886" xr:uid="{EF01EB8A-0D10-42FC-AE58-0C4AE61BA890}"/>
    <cellStyle name="Normal 22 3 4 2 3 3 3" xfId="50770" xr:uid="{2801C363-E6B0-41A8-8362-27FF1E3C4264}"/>
    <cellStyle name="Normal 22 3 4 2 3 4" xfId="15350" xr:uid="{C1D5C405-985D-4D32-9EFB-1C7AE643170E}"/>
    <cellStyle name="Normal 22 3 4 2 3 5" xfId="29040" xr:uid="{8C78DA29-1DA6-4E54-9EF5-FCD769EA6709}"/>
    <cellStyle name="Normal 22 3 4 2 3 6" xfId="43924" xr:uid="{6C210799-57F2-4E0F-988D-C7EF1E0F6599}"/>
    <cellStyle name="Normal 22 3 4 2 4" xfId="10214" xr:uid="{3C1685FF-B762-449F-89A0-6F4AB09D1DFD}"/>
    <cellStyle name="Normal 22 3 4 2 4 2" xfId="23904" xr:uid="{1F272720-F503-4E2C-9AE9-39B49EFBAD10}"/>
    <cellStyle name="Normal 22 3 4 2 4 2 2" xfId="37596" xr:uid="{5BB6F24E-8309-4409-962A-8C81CCFD22A9}"/>
    <cellStyle name="Normal 22 3 4 2 4 2 3" xfId="52480" xr:uid="{49F47660-DA0B-4D10-AF85-B44189AD7DED}"/>
    <cellStyle name="Normal 22 3 4 2 4 3" xfId="17060" xr:uid="{42C763BD-E8C2-45F7-B73C-6F927A5D8E9E}"/>
    <cellStyle name="Normal 22 3 4 2 4 4" xfId="30750" xr:uid="{6901662E-DA01-4D5B-AFB9-DC135706D9C2}"/>
    <cellStyle name="Normal 22 3 4 2 4 5" xfId="45634" xr:uid="{7F043DE5-1509-47AE-BD20-9B1B13BD2B43}"/>
    <cellStyle name="Normal 22 3 4 2 5" xfId="20482" xr:uid="{FF60704D-B123-40B3-B551-874F609DB1C4}"/>
    <cellStyle name="Normal 22 3 4 2 5 2" xfId="34174" xr:uid="{4F82AC77-8CE1-4C0E-B983-2C4E994B4525}"/>
    <cellStyle name="Normal 22 3 4 2 5 3" xfId="49058" xr:uid="{4C670BC0-3C8E-4296-8452-59B75E4FB0B9}"/>
    <cellStyle name="Normal 22 3 4 2 6" xfId="13638" xr:uid="{576E8630-37AD-45A6-8B19-4CCCBB609D82}"/>
    <cellStyle name="Normal 22 3 4 2 7" xfId="27328" xr:uid="{2F76F4CB-6484-4E6C-84C1-24D6635AFE5B}"/>
    <cellStyle name="Normal 22 3 4 2 8" xfId="42212" xr:uid="{A400FB64-477B-42E5-AD22-FF924B463A19}"/>
    <cellStyle name="Normal 22 3 4 3" xfId="6793" xr:uid="{03EC2679-BEEB-403D-8019-265A3B0C6E97}"/>
    <cellStyle name="Normal 22 3 4 3 2" xfId="8506" xr:uid="{9B35CAC6-A401-4E40-B331-DC9CD6446240}"/>
    <cellStyle name="Normal 22 3 4 3 2 2" xfId="11928" xr:uid="{A49D3969-9021-4017-89F6-ADFA8728F819}"/>
    <cellStyle name="Normal 22 3 4 3 2 2 2" xfId="25618" xr:uid="{F191BF52-8D67-42E4-8068-179B35E24053}"/>
    <cellStyle name="Normal 22 3 4 3 2 2 2 2" xfId="39310" xr:uid="{375FD11F-87EC-41D7-A288-1D016F75C0AA}"/>
    <cellStyle name="Normal 22 3 4 3 2 2 2 3" xfId="54194" xr:uid="{9E8021EB-2AB5-418D-A140-5C259B5C49EE}"/>
    <cellStyle name="Normal 22 3 4 3 2 2 3" xfId="18774" xr:uid="{9C7F654E-D125-43D5-BFD4-3FE75E0CCA7F}"/>
    <cellStyle name="Normal 22 3 4 3 2 2 4" xfId="32464" xr:uid="{00C9921E-66EC-48BB-BD0F-2BE427ABFF8C}"/>
    <cellStyle name="Normal 22 3 4 3 2 2 5" xfId="47348" xr:uid="{01DFE59D-F7AE-461D-8EFF-36888F8DE3E4}"/>
    <cellStyle name="Normal 22 3 4 3 2 3" xfId="22196" xr:uid="{B775E79A-E483-4A07-B523-2F911F8A8E39}"/>
    <cellStyle name="Normal 22 3 4 3 2 3 2" xfId="35888" xr:uid="{FBC18000-26BE-40CB-BF00-A10DD1BDF17F}"/>
    <cellStyle name="Normal 22 3 4 3 2 3 3" xfId="50772" xr:uid="{1F6FFFBE-FD4F-469C-A65A-0AB3910B9780}"/>
    <cellStyle name="Normal 22 3 4 3 2 4" xfId="15352" xr:uid="{77349307-492A-4647-B1FB-7AF74D77E671}"/>
    <cellStyle name="Normal 22 3 4 3 2 5" xfId="29042" xr:uid="{5CA58563-B77C-4BEE-BAC4-ED2B7733846F}"/>
    <cellStyle name="Normal 22 3 4 3 2 6" xfId="43926" xr:uid="{0B407D4E-45DC-4CE1-BC3D-E2E2656D2E17}"/>
    <cellStyle name="Normal 22 3 4 3 3" xfId="10216" xr:uid="{D881F473-8BAE-476A-8777-7485B3A42025}"/>
    <cellStyle name="Normal 22 3 4 3 3 2" xfId="23906" xr:uid="{ADABCDA0-AEC3-46F3-8196-3D59F2895EFA}"/>
    <cellStyle name="Normal 22 3 4 3 3 2 2" xfId="37598" xr:uid="{4E9CF33A-8DCD-4F6A-AD8E-C4B3B1E77CF2}"/>
    <cellStyle name="Normal 22 3 4 3 3 2 3" xfId="52482" xr:uid="{616F7239-0A94-42DF-B257-5F1BD463560A}"/>
    <cellStyle name="Normal 22 3 4 3 3 3" xfId="17062" xr:uid="{E280AE9D-7EDF-4413-AEC9-3426D164E832}"/>
    <cellStyle name="Normal 22 3 4 3 3 4" xfId="30752" xr:uid="{B19838E6-D29C-4B44-987F-F040FEAAFF39}"/>
    <cellStyle name="Normal 22 3 4 3 3 5" xfId="45636" xr:uid="{7EFBC700-91CB-44C6-A9E2-6531486095F5}"/>
    <cellStyle name="Normal 22 3 4 3 4" xfId="20484" xr:uid="{EFAF6464-41E2-4132-AD79-92852074B23D}"/>
    <cellStyle name="Normal 22 3 4 3 4 2" xfId="34176" xr:uid="{8ABB44AA-31C4-4DC3-87A2-92C738DDE9EF}"/>
    <cellStyle name="Normal 22 3 4 3 4 3" xfId="49060" xr:uid="{8E3CDE5F-E53C-44F4-9017-AD615D8E87A8}"/>
    <cellStyle name="Normal 22 3 4 3 5" xfId="13640" xr:uid="{D2814ABE-5614-42AC-847B-637AFC902CE4}"/>
    <cellStyle name="Normal 22 3 4 3 6" xfId="27330" xr:uid="{2869B517-4588-4CF8-AEB3-457F71C9EBF7}"/>
    <cellStyle name="Normal 22 3 4 3 7" xfId="42214" xr:uid="{43C0613B-11F8-4737-8AED-69A658B1AFEF}"/>
    <cellStyle name="Normal 22 3 4 4" xfId="6794" xr:uid="{5BD0AED6-0DB9-47C7-BB2E-B205F044266F}"/>
    <cellStyle name="Normal 22 3 4 4 2" xfId="8507" xr:uid="{22BE4205-3BD8-4328-ADA4-EDE42FD07AEF}"/>
    <cellStyle name="Normal 22 3 4 4 2 2" xfId="11929" xr:uid="{9FB0A521-1363-471D-84AC-DB08C2EE1947}"/>
    <cellStyle name="Normal 22 3 4 4 2 2 2" xfId="25619" xr:uid="{8FD60073-A2B4-444E-8D04-08E94FEEF59F}"/>
    <cellStyle name="Normal 22 3 4 4 2 2 2 2" xfId="39311" xr:uid="{2040A8AD-BAB0-4CC1-A6C7-32E757D4FA4B}"/>
    <cellStyle name="Normal 22 3 4 4 2 2 2 3" xfId="54195" xr:uid="{9172EF1E-FD84-4BDD-B6C4-62F5921418F4}"/>
    <cellStyle name="Normal 22 3 4 4 2 2 3" xfId="18775" xr:uid="{7BA85CF1-A2B6-4609-9ED1-9E0F1C17047D}"/>
    <cellStyle name="Normal 22 3 4 4 2 2 4" xfId="32465" xr:uid="{00D5A77D-6649-49D1-831E-438C08FF9DBF}"/>
    <cellStyle name="Normal 22 3 4 4 2 2 5" xfId="47349" xr:uid="{3DBE01AD-124C-4EBC-B145-3F7752D3FAEA}"/>
    <cellStyle name="Normal 22 3 4 4 2 3" xfId="22197" xr:uid="{D4C67D9B-5047-42D0-B911-24028563A63C}"/>
    <cellStyle name="Normal 22 3 4 4 2 3 2" xfId="35889" xr:uid="{A57DC77B-B8CE-44DB-9DE4-B8072EA8881B}"/>
    <cellStyle name="Normal 22 3 4 4 2 3 3" xfId="50773" xr:uid="{AC730A43-8354-4F46-8DC9-FF72AFBE3C9B}"/>
    <cellStyle name="Normal 22 3 4 4 2 4" xfId="15353" xr:uid="{E97FF152-5BD5-4B88-93E5-CE147F647546}"/>
    <cellStyle name="Normal 22 3 4 4 2 5" xfId="29043" xr:uid="{7263D332-BAF9-4D08-913E-08CD84C146B0}"/>
    <cellStyle name="Normal 22 3 4 4 2 6" xfId="43927" xr:uid="{E1848D74-8673-469A-857C-7B4492F8D560}"/>
    <cellStyle name="Normal 22 3 4 4 3" xfId="10217" xr:uid="{9E5DE48A-BE9D-4102-8EC5-0DFFCD3A8FAA}"/>
    <cellStyle name="Normal 22 3 4 4 3 2" xfId="23907" xr:uid="{8819DDF8-A64C-4FBE-892C-B6773CAA1922}"/>
    <cellStyle name="Normal 22 3 4 4 3 2 2" xfId="37599" xr:uid="{3DA68E3C-F0BB-4F48-95D1-FDE303B6BB1D}"/>
    <cellStyle name="Normal 22 3 4 4 3 2 3" xfId="52483" xr:uid="{D85D57AA-0CC9-43C1-BC64-EA87F933DCF4}"/>
    <cellStyle name="Normal 22 3 4 4 3 3" xfId="17063" xr:uid="{B3CF7EA3-827D-4E00-8867-BD6DE4D8942A}"/>
    <cellStyle name="Normal 22 3 4 4 3 4" xfId="30753" xr:uid="{C98FA336-2A6B-4E0C-8A59-8D8628637A86}"/>
    <cellStyle name="Normal 22 3 4 4 3 5" xfId="45637" xr:uid="{A04FE46B-FF29-479B-9776-D52444140698}"/>
    <cellStyle name="Normal 22 3 4 4 4" xfId="20485" xr:uid="{F87D52F4-992E-4509-BECD-2FF31FD025A2}"/>
    <cellStyle name="Normal 22 3 4 4 4 2" xfId="34177" xr:uid="{C16AF003-C7E9-40A4-9364-5941A3D0B1A9}"/>
    <cellStyle name="Normal 22 3 4 4 4 3" xfId="49061" xr:uid="{D4CB9C04-1D8E-4778-986E-90CFB4D86390}"/>
    <cellStyle name="Normal 22 3 4 4 5" xfId="13641" xr:uid="{617DA4BA-875D-445F-80FE-5EF7E7917CD9}"/>
    <cellStyle name="Normal 22 3 4 4 6" xfId="27331" xr:uid="{B48FDA2A-3B85-42B3-99A6-C445E328EFD0}"/>
    <cellStyle name="Normal 22 3 4 4 7" xfId="42215" xr:uid="{2E3D256B-4D8A-4887-9F52-AEE3007A14B0}"/>
    <cellStyle name="Normal 22 3 4 5" xfId="8503" xr:uid="{4CC012C7-B945-4939-B3F0-7B1897D5AEDA}"/>
    <cellStyle name="Normal 22 3 4 5 2" xfId="11925" xr:uid="{6C5B1B11-6B2B-44FD-95F1-CAA63F2D5CFE}"/>
    <cellStyle name="Normal 22 3 4 5 2 2" xfId="25615" xr:uid="{C633E4D0-C0D8-449C-8657-FC63F5E88EA8}"/>
    <cellStyle name="Normal 22 3 4 5 2 2 2" xfId="39307" xr:uid="{4D557B25-FE33-4269-9DCD-BD02E0399179}"/>
    <cellStyle name="Normal 22 3 4 5 2 2 3" xfId="54191" xr:uid="{956E3537-43E8-4FD3-A0CB-22CF5892A93F}"/>
    <cellStyle name="Normal 22 3 4 5 2 3" xfId="18771" xr:uid="{517854AA-6D66-43C7-B606-040B2C66A9FA}"/>
    <cellStyle name="Normal 22 3 4 5 2 4" xfId="32461" xr:uid="{ECCF8BE0-6B7E-43B3-89B2-24FB0BEF793D}"/>
    <cellStyle name="Normal 22 3 4 5 2 5" xfId="47345" xr:uid="{C22F3C18-CF26-4731-894A-4D73EE42A1F4}"/>
    <cellStyle name="Normal 22 3 4 5 3" xfId="22193" xr:uid="{2B2307F7-2722-4DEB-903D-79FD92627111}"/>
    <cellStyle name="Normal 22 3 4 5 3 2" xfId="35885" xr:uid="{FE8C19C6-539C-46C5-9A8D-060338B41421}"/>
    <cellStyle name="Normal 22 3 4 5 3 3" xfId="50769" xr:uid="{8C337503-426D-4079-897A-7147E280096E}"/>
    <cellStyle name="Normal 22 3 4 5 4" xfId="15349" xr:uid="{5376DD6A-A18F-4D47-942B-82634546DCAD}"/>
    <cellStyle name="Normal 22 3 4 5 5" xfId="29039" xr:uid="{B2E0B633-F671-4D00-8065-3EE293456E58}"/>
    <cellStyle name="Normal 22 3 4 5 6" xfId="43923" xr:uid="{1D840C48-0F82-4881-97EA-4BF9D6C98983}"/>
    <cellStyle name="Normal 22 3 4 6" xfId="10213" xr:uid="{C31CA43F-2681-44D3-805F-D4DCAD248C1A}"/>
    <cellStyle name="Normal 22 3 4 6 2" xfId="23903" xr:uid="{407DFC29-51C2-4D0B-82CF-D191C99B2953}"/>
    <cellStyle name="Normal 22 3 4 6 2 2" xfId="37595" xr:uid="{82AD93BF-DDA1-4AAE-9485-7C39D5F9F998}"/>
    <cellStyle name="Normal 22 3 4 6 2 3" xfId="52479" xr:uid="{9BA0FDA7-D689-48A3-8964-7B888C68D043}"/>
    <cellStyle name="Normal 22 3 4 6 3" xfId="17059" xr:uid="{F0511140-E1C6-4A5C-8FCA-BEFE3FCBCB21}"/>
    <cellStyle name="Normal 22 3 4 6 4" xfId="30749" xr:uid="{044CA281-DCA0-45BB-A49A-01B9862F2D37}"/>
    <cellStyle name="Normal 22 3 4 6 5" xfId="45633" xr:uid="{FC3E1262-75DD-407F-8469-F25175418D3F}"/>
    <cellStyle name="Normal 22 3 4 7" xfId="20481" xr:uid="{F263852A-D2DB-41FC-BCFF-B9D9E3CAD621}"/>
    <cellStyle name="Normal 22 3 4 7 2" xfId="34173" xr:uid="{965D7A3E-351E-41BE-A493-A0B7A38EB4DC}"/>
    <cellStyle name="Normal 22 3 4 7 3" xfId="49057" xr:uid="{3B3735C8-EA72-41F5-B48A-A51ED09CCB3F}"/>
    <cellStyle name="Normal 22 3 4 8" xfId="13637" xr:uid="{4594CCEF-AE80-425F-B8A4-FB6F9EFBA51E}"/>
    <cellStyle name="Normal 22 3 4 8 2" xfId="40797" xr:uid="{6E516ACB-B834-41EF-A70D-51CA476AE713}"/>
    <cellStyle name="Normal 22 3 4 9" xfId="27327" xr:uid="{90A7A1D6-C7DE-4830-AE93-FD256E94150E}"/>
    <cellStyle name="Normal 22 3 5" xfId="6795" xr:uid="{8BB6BFE2-4894-414B-B992-44DE30ECCFE5}"/>
    <cellStyle name="Normal 22 3 5 2" xfId="6796" xr:uid="{A4897BA5-8D94-4314-BF18-1C22447884CC}"/>
    <cellStyle name="Normal 22 3 5 2 2" xfId="8509" xr:uid="{5D09AB74-BD92-4D9C-84AB-C464E4533D99}"/>
    <cellStyle name="Normal 22 3 5 2 2 2" xfId="11931" xr:uid="{B9401599-0C52-4651-B1BA-C7F1AB0E87A5}"/>
    <cellStyle name="Normal 22 3 5 2 2 2 2" xfId="25621" xr:uid="{2223A4F6-C2E8-486D-94A4-99A33BDBD904}"/>
    <cellStyle name="Normal 22 3 5 2 2 2 2 2" xfId="39313" xr:uid="{AB4BE003-24A4-4B02-B4A5-44E29A1BF165}"/>
    <cellStyle name="Normal 22 3 5 2 2 2 2 3" xfId="54197" xr:uid="{034125D2-E5B2-4A03-9F78-78F4A9CB0A67}"/>
    <cellStyle name="Normal 22 3 5 2 2 2 3" xfId="18777" xr:uid="{73ADF35E-13F4-4B93-8895-AC86E683E645}"/>
    <cellStyle name="Normal 22 3 5 2 2 2 4" xfId="32467" xr:uid="{ABFF28A5-707C-4EA5-B315-C3A4EE5C8DD9}"/>
    <cellStyle name="Normal 22 3 5 2 2 2 5" xfId="47351" xr:uid="{FA4C7ABD-2C86-48F8-AD7A-D0A85130CFF0}"/>
    <cellStyle name="Normal 22 3 5 2 2 3" xfId="22199" xr:uid="{FE21C882-329D-457A-9121-F72D4D86A88C}"/>
    <cellStyle name="Normal 22 3 5 2 2 3 2" xfId="35891" xr:uid="{0273EC48-6E96-43DE-B6C9-776851188F6F}"/>
    <cellStyle name="Normal 22 3 5 2 2 3 3" xfId="50775" xr:uid="{4001C20F-F1CA-4B61-A8D7-791AB7EA628A}"/>
    <cellStyle name="Normal 22 3 5 2 2 4" xfId="15355" xr:uid="{5A606423-551D-4821-8505-A803D38758C6}"/>
    <cellStyle name="Normal 22 3 5 2 2 5" xfId="29045" xr:uid="{A93CCB5B-C94D-446A-9199-F5D93162F9D4}"/>
    <cellStyle name="Normal 22 3 5 2 2 6" xfId="43929" xr:uid="{1B13ECA3-138D-4811-A5D2-E118012840B6}"/>
    <cellStyle name="Normal 22 3 5 2 3" xfId="10219" xr:uid="{D25A607F-FE80-4750-AAE4-7548A2D04894}"/>
    <cellStyle name="Normal 22 3 5 2 3 2" xfId="23909" xr:uid="{59582779-CDCC-4ED1-9BC3-915CF77AACD4}"/>
    <cellStyle name="Normal 22 3 5 2 3 2 2" xfId="37601" xr:uid="{765F706F-0C60-42B3-B02A-FACBF1FB0C66}"/>
    <cellStyle name="Normal 22 3 5 2 3 2 3" xfId="52485" xr:uid="{90D2D413-5494-414B-92EB-5FF1CEF1A80A}"/>
    <cellStyle name="Normal 22 3 5 2 3 3" xfId="17065" xr:uid="{08A28107-DB56-4EFA-95C8-B5F330505B50}"/>
    <cellStyle name="Normal 22 3 5 2 3 4" xfId="30755" xr:uid="{31A1E0D1-E55D-458D-9859-95C629A0B206}"/>
    <cellStyle name="Normal 22 3 5 2 3 5" xfId="45639" xr:uid="{724FD5F0-A09E-4767-94B6-99BAB4653122}"/>
    <cellStyle name="Normal 22 3 5 2 4" xfId="20487" xr:uid="{B2D309DF-0D03-43D3-8EA7-AB47A104B94F}"/>
    <cellStyle name="Normal 22 3 5 2 4 2" xfId="34179" xr:uid="{F131780F-7D7A-420C-AC7A-B60410E27C83}"/>
    <cellStyle name="Normal 22 3 5 2 4 3" xfId="49063" xr:uid="{CAD5ADE8-65B2-46D2-BA95-E9089EFBDF3D}"/>
    <cellStyle name="Normal 22 3 5 2 5" xfId="13643" xr:uid="{CDD9069C-E961-4567-B903-8EE0493507C3}"/>
    <cellStyle name="Normal 22 3 5 2 6" xfId="27333" xr:uid="{56033FDF-F41B-4CCD-80A1-08000887951B}"/>
    <cellStyle name="Normal 22 3 5 2 7" xfId="42217" xr:uid="{85878CC1-A4B4-449F-9639-2551951FD080}"/>
    <cellStyle name="Normal 22 3 5 3" xfId="8508" xr:uid="{BA8F166E-951E-410A-88C0-D55C8C390C42}"/>
    <cellStyle name="Normal 22 3 5 3 2" xfId="11930" xr:uid="{D18B4AF4-47C9-4BFD-AB41-3B114C4CD355}"/>
    <cellStyle name="Normal 22 3 5 3 2 2" xfId="25620" xr:uid="{005AE6B6-FD59-4CC3-9E7D-BED2DD652027}"/>
    <cellStyle name="Normal 22 3 5 3 2 2 2" xfId="39312" xr:uid="{68154298-BD97-4C18-A4A6-303D07FE7246}"/>
    <cellStyle name="Normal 22 3 5 3 2 2 3" xfId="54196" xr:uid="{CDF6E896-4CFD-472A-B67D-3A2C00A772A2}"/>
    <cellStyle name="Normal 22 3 5 3 2 3" xfId="18776" xr:uid="{405D9D9D-2AE9-4D65-B6DB-676A22CE657B}"/>
    <cellStyle name="Normal 22 3 5 3 2 4" xfId="32466" xr:uid="{CC0A3E02-9E33-4204-8217-E5B45A4D8A4D}"/>
    <cellStyle name="Normal 22 3 5 3 2 5" xfId="47350" xr:uid="{7C75E940-9820-49AD-9E26-0043C631F6D8}"/>
    <cellStyle name="Normal 22 3 5 3 3" xfId="22198" xr:uid="{3230BA7D-02DC-4F6F-9D87-88505FDEB01E}"/>
    <cellStyle name="Normal 22 3 5 3 3 2" xfId="35890" xr:uid="{C5788253-77B4-40A0-A406-81940C753BD7}"/>
    <cellStyle name="Normal 22 3 5 3 3 3" xfId="50774" xr:uid="{407D3637-4295-4EB4-9609-1F9EA55ED32B}"/>
    <cellStyle name="Normal 22 3 5 3 4" xfId="15354" xr:uid="{BB9774F4-95C0-4A5D-86FC-05DAD6B26C05}"/>
    <cellStyle name="Normal 22 3 5 3 5" xfId="29044" xr:uid="{BF8C9EFD-6819-4D44-BAD7-EF2E4AF811A3}"/>
    <cellStyle name="Normal 22 3 5 3 6" xfId="43928" xr:uid="{7B7BE778-4563-4088-BEA2-A0CBD37DFAB7}"/>
    <cellStyle name="Normal 22 3 5 4" xfId="10218" xr:uid="{74C83095-F441-4509-863D-FFBE40B129B0}"/>
    <cellStyle name="Normal 22 3 5 4 2" xfId="23908" xr:uid="{61AB7FE6-529A-4037-B2CB-30B7ED60DEC0}"/>
    <cellStyle name="Normal 22 3 5 4 2 2" xfId="37600" xr:uid="{1E53BAE0-96E7-4FC3-924F-70BDF29BB7E0}"/>
    <cellStyle name="Normal 22 3 5 4 2 3" xfId="52484" xr:uid="{D5928740-7FC4-4498-8B5B-BA10725B315E}"/>
    <cellStyle name="Normal 22 3 5 4 3" xfId="17064" xr:uid="{1B64A1BB-64D9-4933-8423-1005BAE5EF4D}"/>
    <cellStyle name="Normal 22 3 5 4 4" xfId="30754" xr:uid="{9C6C4D09-45BF-405D-9D27-04178F299C5A}"/>
    <cellStyle name="Normal 22 3 5 4 5" xfId="45638" xr:uid="{AC34EC0F-AFEE-4059-8166-C352058AAA52}"/>
    <cellStyle name="Normal 22 3 5 5" xfId="20486" xr:uid="{E3BBB08E-4968-4D7C-86CF-1811D11C6829}"/>
    <cellStyle name="Normal 22 3 5 5 2" xfId="34178" xr:uid="{7D2E4582-79D9-44CC-99B5-8ECDA6A9C873}"/>
    <cellStyle name="Normal 22 3 5 5 3" xfId="49062" xr:uid="{416137A0-A380-452C-9F6E-944C97C9752B}"/>
    <cellStyle name="Normal 22 3 5 6" xfId="13642" xr:uid="{2289BB07-7205-4296-89C0-E3C3B5EB2BC5}"/>
    <cellStyle name="Normal 22 3 5 7" xfId="27332" xr:uid="{F75BBD6A-CBBE-43FA-BD34-DFEF8352FEE0}"/>
    <cellStyle name="Normal 22 3 5 8" xfId="42216" xr:uid="{93FEB62E-2FED-4D7A-92F3-3C0DD6C20982}"/>
    <cellStyle name="Normal 22 3 6" xfId="6797" xr:uid="{EDF7D43C-1A87-417C-9362-C7CCADF1F9E5}"/>
    <cellStyle name="Normal 22 3 6 2" xfId="8510" xr:uid="{7A970C7B-3F3B-42B2-BA80-C14B45CF74D0}"/>
    <cellStyle name="Normal 22 3 6 2 2" xfId="11932" xr:uid="{5F308B27-3197-4D3F-9232-7DB574D95457}"/>
    <cellStyle name="Normal 22 3 6 2 2 2" xfId="25622" xr:uid="{D54D1D98-91D0-4207-805B-67B4BAC736B7}"/>
    <cellStyle name="Normal 22 3 6 2 2 2 2" xfId="39314" xr:uid="{ABCBFC14-BD42-4DC4-BF0A-96B13073D08F}"/>
    <cellStyle name="Normal 22 3 6 2 2 2 3" xfId="54198" xr:uid="{18B478C9-F46A-4248-A7E8-E74293055D97}"/>
    <cellStyle name="Normal 22 3 6 2 2 3" xfId="18778" xr:uid="{89178DEE-7C61-4AC1-848C-FFBEE5487F08}"/>
    <cellStyle name="Normal 22 3 6 2 2 4" xfId="32468" xr:uid="{0A16793A-4849-4454-9D5A-D9DBB5DCC35B}"/>
    <cellStyle name="Normal 22 3 6 2 2 5" xfId="47352" xr:uid="{CC191173-82B3-4A2A-83BB-503257CAD9A9}"/>
    <cellStyle name="Normal 22 3 6 2 3" xfId="22200" xr:uid="{0D738A68-AC07-45A1-A0DD-43704BE4920A}"/>
    <cellStyle name="Normal 22 3 6 2 3 2" xfId="35892" xr:uid="{1BA3B24B-FD40-46F0-9C49-F026F69FF59B}"/>
    <cellStyle name="Normal 22 3 6 2 3 3" xfId="50776" xr:uid="{C14449C9-3E86-4F20-AB13-6AD16AC0616D}"/>
    <cellStyle name="Normal 22 3 6 2 4" xfId="15356" xr:uid="{B13C5E6A-B35A-4C7D-BD23-B0F45B26F4C0}"/>
    <cellStyle name="Normal 22 3 6 2 5" xfId="29046" xr:uid="{6D21E3DD-CE6A-4029-AE67-83C055320A76}"/>
    <cellStyle name="Normal 22 3 6 2 6" xfId="43930" xr:uid="{7AE3BBFC-4EF6-4554-BBA9-0891F4832425}"/>
    <cellStyle name="Normal 22 3 6 3" xfId="10220" xr:uid="{7846D9BB-6A00-42F2-87B6-21AA112D0A0C}"/>
    <cellStyle name="Normal 22 3 6 3 2" xfId="23910" xr:uid="{0AC1F327-3CA7-4711-B801-4329898A3C99}"/>
    <cellStyle name="Normal 22 3 6 3 2 2" xfId="37602" xr:uid="{9CBC85C7-9087-4285-8C7D-FE9C646AB96E}"/>
    <cellStyle name="Normal 22 3 6 3 2 3" xfId="52486" xr:uid="{59D7DDEA-8D2B-4693-A54A-2DDFAADFA038}"/>
    <cellStyle name="Normal 22 3 6 3 3" xfId="17066" xr:uid="{DE460E6C-813C-4867-BC71-89BDEEE6C865}"/>
    <cellStyle name="Normal 22 3 6 3 4" xfId="30756" xr:uid="{16862764-54E6-4BF0-B877-C2F6F33A628F}"/>
    <cellStyle name="Normal 22 3 6 3 5" xfId="45640" xr:uid="{FF0DB0FB-6CEA-4D13-B65F-48DB03A6BA6A}"/>
    <cellStyle name="Normal 22 3 6 4" xfId="20488" xr:uid="{55552B24-C160-4C0B-BB42-9C94073BC5C7}"/>
    <cellStyle name="Normal 22 3 6 4 2" xfId="34180" xr:uid="{902A13BF-9146-483D-B5B4-035C35168061}"/>
    <cellStyle name="Normal 22 3 6 4 3" xfId="49064" xr:uid="{50C695C2-222E-4858-8AC5-C77178CC7DFC}"/>
    <cellStyle name="Normal 22 3 6 5" xfId="13644" xr:uid="{507B4C33-A2E5-43E5-9BFD-D50D2F5545E5}"/>
    <cellStyle name="Normal 22 3 6 6" xfId="27334" xr:uid="{2815B21E-F6BB-4DCB-9BC2-256C08D8086B}"/>
    <cellStyle name="Normal 22 3 6 7" xfId="42218" xr:uid="{404421C6-2DAF-4D17-87C0-349E04F051C0}"/>
    <cellStyle name="Normal 22 3 7" xfId="6798" xr:uid="{E4C540D5-A2FF-4BD8-ABE8-73E232AE1B0B}"/>
    <cellStyle name="Normal 22 3 7 2" xfId="8511" xr:uid="{8A75F5F5-23D0-4037-8B95-980AC0954C6B}"/>
    <cellStyle name="Normal 22 3 7 2 2" xfId="11933" xr:uid="{170DC82D-F958-4DDE-88F8-F03FB82EB971}"/>
    <cellStyle name="Normal 22 3 7 2 2 2" xfId="25623" xr:uid="{204D685A-C732-4144-87F9-E15070D3920B}"/>
    <cellStyle name="Normal 22 3 7 2 2 2 2" xfId="39315" xr:uid="{ACA3B925-A5FA-4B61-9033-7B6395CEF153}"/>
    <cellStyle name="Normal 22 3 7 2 2 2 3" xfId="54199" xr:uid="{AF736ABB-494A-441B-80B2-56F6F9D1A2EF}"/>
    <cellStyle name="Normal 22 3 7 2 2 3" xfId="18779" xr:uid="{A2D119F4-6856-4A89-894C-299C47748E47}"/>
    <cellStyle name="Normal 22 3 7 2 2 4" xfId="32469" xr:uid="{E9ADC5CB-02F1-48E6-95DD-957D5941BE80}"/>
    <cellStyle name="Normal 22 3 7 2 2 5" xfId="47353" xr:uid="{6E9F1E9A-CBF4-452E-B1C9-3346670C1E29}"/>
    <cellStyle name="Normal 22 3 7 2 3" xfId="22201" xr:uid="{612054E7-7A47-4781-8062-8F2E68560A85}"/>
    <cellStyle name="Normal 22 3 7 2 3 2" xfId="35893" xr:uid="{4098CA7B-F379-4E6D-9A75-B899CE9E2D97}"/>
    <cellStyle name="Normal 22 3 7 2 3 3" xfId="50777" xr:uid="{CE2593C6-8127-4E94-A073-09ACC6036CEA}"/>
    <cellStyle name="Normal 22 3 7 2 4" xfId="15357" xr:uid="{EAEDB21A-02CF-4B00-A39B-E2936ED4A011}"/>
    <cellStyle name="Normal 22 3 7 2 5" xfId="29047" xr:uid="{2836F7D9-F6C0-4481-A682-DED4D93FD9BB}"/>
    <cellStyle name="Normal 22 3 7 2 6" xfId="43931" xr:uid="{B64F20AB-637A-4E80-98AA-574B23F67C26}"/>
    <cellStyle name="Normal 22 3 7 3" xfId="10221" xr:uid="{86F494A6-24AC-41B7-BC42-8328963D5D2A}"/>
    <cellStyle name="Normal 22 3 7 3 2" xfId="23911" xr:uid="{F8CAD4DA-8B42-4BDE-B7D3-59A5E68EA464}"/>
    <cellStyle name="Normal 22 3 7 3 2 2" xfId="37603" xr:uid="{411661FB-ADCE-4CC9-8D2C-87B90F9D97D7}"/>
    <cellStyle name="Normal 22 3 7 3 2 3" xfId="52487" xr:uid="{CE5A7A84-98E4-4F59-B0FF-0EE6914EDC92}"/>
    <cellStyle name="Normal 22 3 7 3 3" xfId="17067" xr:uid="{BD9A3B14-38A5-4D6A-B19F-536AA48F16AE}"/>
    <cellStyle name="Normal 22 3 7 3 4" xfId="30757" xr:uid="{C5D9A17D-6892-414E-9074-EF922FDD042B}"/>
    <cellStyle name="Normal 22 3 7 3 5" xfId="45641" xr:uid="{165D5AF0-E5EA-4682-93AA-24C0AA43F1AA}"/>
    <cellStyle name="Normal 22 3 7 4" xfId="20489" xr:uid="{0AE6B4E7-45FC-49D9-9C65-D0CF276C5991}"/>
    <cellStyle name="Normal 22 3 7 4 2" xfId="34181" xr:uid="{567AB377-B501-48FC-93FD-2984295AE6F5}"/>
    <cellStyle name="Normal 22 3 7 4 3" xfId="49065" xr:uid="{1DC154AD-D72E-481B-9BF2-005FBD1434B2}"/>
    <cellStyle name="Normal 22 3 7 5" xfId="13645" xr:uid="{5B19D909-8128-4471-B031-86BCED07C566}"/>
    <cellStyle name="Normal 22 3 7 6" xfId="27335" xr:uid="{C8AE736D-E70A-4FA1-A7CD-B7D0CAA19F71}"/>
    <cellStyle name="Normal 22 3 7 7" xfId="42219" xr:uid="{C04690C3-4BA1-4865-A329-338F11C2EA29}"/>
    <cellStyle name="Normal 22 3 8" xfId="8482" xr:uid="{216BB875-C4A8-4F5A-903C-259FDA09DA97}"/>
    <cellStyle name="Normal 22 3 8 2" xfId="11904" xr:uid="{10C5D03F-FF0F-4272-8843-20BE5DFB89D7}"/>
    <cellStyle name="Normal 22 3 8 2 2" xfId="25594" xr:uid="{7BFC4E4C-047F-4FEF-B54A-CA8628004FBF}"/>
    <cellStyle name="Normal 22 3 8 2 2 2" xfId="39286" xr:uid="{B40E6FA5-4107-413B-BB13-DA2A152F603C}"/>
    <cellStyle name="Normal 22 3 8 2 2 3" xfId="54170" xr:uid="{64829367-9EEC-4A4E-B70A-3E89E3A0C96C}"/>
    <cellStyle name="Normal 22 3 8 2 3" xfId="18750" xr:uid="{9EF55BEB-8DF4-4438-9E59-5FE95291B30B}"/>
    <cellStyle name="Normal 22 3 8 2 4" xfId="32440" xr:uid="{1CE72B2E-5E1F-44D4-81B1-A9FD099500C2}"/>
    <cellStyle name="Normal 22 3 8 2 5" xfId="47324" xr:uid="{CF418334-41C6-4E05-B973-A45CC4756D18}"/>
    <cellStyle name="Normal 22 3 8 3" xfId="22172" xr:uid="{DAB97595-F4DF-415D-8D0E-05B7AC92388A}"/>
    <cellStyle name="Normal 22 3 8 3 2" xfId="35864" xr:uid="{24ACB4C3-D9FA-44A5-9005-86126D9D141B}"/>
    <cellStyle name="Normal 22 3 8 3 3" xfId="50748" xr:uid="{331083E1-C65D-496C-B3FD-C072319C6FC8}"/>
    <cellStyle name="Normal 22 3 8 4" xfId="15328" xr:uid="{EDB750DE-DEFE-4D40-9940-6CA47DEFCE3A}"/>
    <cellStyle name="Normal 22 3 8 5" xfId="29018" xr:uid="{473DFEE1-A0BD-4AFD-BF87-364677B139F4}"/>
    <cellStyle name="Normal 22 3 8 6" xfId="43902" xr:uid="{8A9A46F0-8367-44AF-A03E-C069568D6139}"/>
    <cellStyle name="Normal 22 3 9" xfId="10192" xr:uid="{53190473-CAEC-428A-A56E-CF0D7FBA785D}"/>
    <cellStyle name="Normal 22 3 9 2" xfId="23882" xr:uid="{6BFB548D-84FD-4965-91F9-0E75B806097A}"/>
    <cellStyle name="Normal 22 3 9 2 2" xfId="37574" xr:uid="{F5A7CE9E-B4B5-459A-974A-F72AF12B86A2}"/>
    <cellStyle name="Normal 22 3 9 2 3" xfId="52458" xr:uid="{2403C2D8-4DC4-4613-8EDF-4842A03FE6EB}"/>
    <cellStyle name="Normal 22 3 9 3" xfId="17038" xr:uid="{E205A307-9DC1-4039-A5CE-F86CDEBFCE99}"/>
    <cellStyle name="Normal 22 3 9 4" xfId="30728" xr:uid="{AB824EAB-2323-4D7F-818D-D03A6FB50C63}"/>
    <cellStyle name="Normal 22 3 9 5" xfId="45612" xr:uid="{3598D42B-64AA-41D1-B2B9-76DC49339677}"/>
    <cellStyle name="Normal 22 4" xfId="4329" xr:uid="{204D55B4-1FAD-41CF-9CD1-19270732DA68}"/>
    <cellStyle name="Normal 22 4 10" xfId="13646" xr:uid="{63D3F3ED-4D4E-41B0-91D2-10D7CC263B04}"/>
    <cellStyle name="Normal 22 4 10 2" xfId="40738" xr:uid="{C2A6B06A-19F9-48C4-8CC7-7521F531C2C8}"/>
    <cellStyle name="Normal 22 4 11" xfId="27336" xr:uid="{D7E3C84D-2732-4224-8352-9F5BBCCCD570}"/>
    <cellStyle name="Normal 22 4 12" xfId="42220" xr:uid="{0A4016EB-3C52-4312-9C32-781D3AF6E3AC}"/>
    <cellStyle name="Normal 22 4 13" xfId="6799" xr:uid="{1B0E2D11-39D8-4A19-8981-3EA37D17B579}"/>
    <cellStyle name="Normal 22 4 2" xfId="4447" xr:uid="{38976DD7-4874-476F-A31B-925AA3D699AB}"/>
    <cellStyle name="Normal 22 4 2 10" xfId="42221" xr:uid="{84C039F3-3A4F-44AE-809C-018EF5C1A5C4}"/>
    <cellStyle name="Normal 22 4 2 11" xfId="6800" xr:uid="{390E49C2-E104-4188-9D6F-A7BE7900B343}"/>
    <cellStyle name="Normal 22 4 2 2" xfId="6801" xr:uid="{40E6AD7D-26C3-41F1-AAF6-AB9C8348D876}"/>
    <cellStyle name="Normal 22 4 2 2 2" xfId="6802" xr:uid="{C044F243-5189-4176-95C1-6C058328CC3E}"/>
    <cellStyle name="Normal 22 4 2 2 2 2" xfId="8515" xr:uid="{A6540EA7-6851-475F-87BC-51A6779693DC}"/>
    <cellStyle name="Normal 22 4 2 2 2 2 2" xfId="11937" xr:uid="{310DE87D-2FBD-4AD6-879B-CAF8D5E9FA50}"/>
    <cellStyle name="Normal 22 4 2 2 2 2 2 2" xfId="25627" xr:uid="{D0735A2F-0A34-4DF6-9622-EE48815A96AC}"/>
    <cellStyle name="Normal 22 4 2 2 2 2 2 2 2" xfId="39319" xr:uid="{B6395A99-F166-428C-B4E5-67A3A02DFE48}"/>
    <cellStyle name="Normal 22 4 2 2 2 2 2 2 3" xfId="54203" xr:uid="{4095E805-508E-4670-A1C1-87BDBBD29377}"/>
    <cellStyle name="Normal 22 4 2 2 2 2 2 3" xfId="18783" xr:uid="{C34614AD-9CE4-4FBB-9BCE-05232BDDE806}"/>
    <cellStyle name="Normal 22 4 2 2 2 2 2 4" xfId="32473" xr:uid="{DAE2E2EB-0587-42C0-93C0-0DB3AAE05C83}"/>
    <cellStyle name="Normal 22 4 2 2 2 2 2 5" xfId="47357" xr:uid="{981991BC-A89A-4EBD-B178-14C95A2E32E0}"/>
    <cellStyle name="Normal 22 4 2 2 2 2 3" xfId="22205" xr:uid="{30AF9115-97A8-44D6-AB41-817DEB301014}"/>
    <cellStyle name="Normal 22 4 2 2 2 2 3 2" xfId="35897" xr:uid="{4CD69DCF-E9C5-49FC-9FFD-ED916B89D899}"/>
    <cellStyle name="Normal 22 4 2 2 2 2 3 3" xfId="50781" xr:uid="{D00B0E06-0437-4D74-8636-26473543FC48}"/>
    <cellStyle name="Normal 22 4 2 2 2 2 4" xfId="15361" xr:uid="{CEAD356C-02E4-4AE1-A5F6-B7E300301C74}"/>
    <cellStyle name="Normal 22 4 2 2 2 2 5" xfId="29051" xr:uid="{37D1E990-0D7B-4566-9995-C18432E59E76}"/>
    <cellStyle name="Normal 22 4 2 2 2 2 6" xfId="43935" xr:uid="{99F857C2-3962-41DA-B76D-9AD91CEF4FD0}"/>
    <cellStyle name="Normal 22 4 2 2 2 3" xfId="10225" xr:uid="{4B597A6D-EDE8-40C9-8D9C-E1A9D792257C}"/>
    <cellStyle name="Normal 22 4 2 2 2 3 2" xfId="23915" xr:uid="{C2A67604-359D-4DB8-875A-800A53249F43}"/>
    <cellStyle name="Normal 22 4 2 2 2 3 2 2" xfId="37607" xr:uid="{51DCB0FA-D037-4EFB-9AB2-8B3F76366DDE}"/>
    <cellStyle name="Normal 22 4 2 2 2 3 2 3" xfId="52491" xr:uid="{2FF7F785-AE5F-4F68-8511-19A2B012220C}"/>
    <cellStyle name="Normal 22 4 2 2 2 3 3" xfId="17071" xr:uid="{4ADE617D-92E9-4670-BB51-FD7093388481}"/>
    <cellStyle name="Normal 22 4 2 2 2 3 4" xfId="30761" xr:uid="{EFA69FE1-F6D7-4233-B7C7-CAD1CA2D2887}"/>
    <cellStyle name="Normal 22 4 2 2 2 3 5" xfId="45645" xr:uid="{43E81488-C879-4513-B413-FB4BA0D6A52B}"/>
    <cellStyle name="Normal 22 4 2 2 2 4" xfId="20493" xr:uid="{9CFF92BE-040A-4458-8CC3-7DCACEB325EF}"/>
    <cellStyle name="Normal 22 4 2 2 2 4 2" xfId="34185" xr:uid="{19E4C463-1D0A-495D-A10B-2F3D21CDE5F1}"/>
    <cellStyle name="Normal 22 4 2 2 2 4 3" xfId="49069" xr:uid="{0827A7AF-540B-4DE4-B703-94EFEAD07770}"/>
    <cellStyle name="Normal 22 4 2 2 2 5" xfId="13649" xr:uid="{37B71BD8-071B-416C-B2A2-06F45FD173AC}"/>
    <cellStyle name="Normal 22 4 2 2 2 6" xfId="27339" xr:uid="{D04CDC1C-D81E-43BB-953A-B1C584DA5E32}"/>
    <cellStyle name="Normal 22 4 2 2 2 7" xfId="42223" xr:uid="{4CB93B88-1E0D-4A90-83FB-2A854554ED16}"/>
    <cellStyle name="Normal 22 4 2 2 3" xfId="8514" xr:uid="{30B1259E-29A9-4E6B-881D-D3A2817DE147}"/>
    <cellStyle name="Normal 22 4 2 2 3 2" xfId="11936" xr:uid="{49CB4E7C-89DB-4516-944F-FC4E0BD17B67}"/>
    <cellStyle name="Normal 22 4 2 2 3 2 2" xfId="25626" xr:uid="{1EDA6519-45A1-4E03-9173-65F9B5F9DEF2}"/>
    <cellStyle name="Normal 22 4 2 2 3 2 2 2" xfId="39318" xr:uid="{9F6D45F2-F3B2-4F83-B229-8D2FA55FA35F}"/>
    <cellStyle name="Normal 22 4 2 2 3 2 2 3" xfId="54202" xr:uid="{A9C7D41E-0DC1-4F1D-944E-0A71C2EBA716}"/>
    <cellStyle name="Normal 22 4 2 2 3 2 3" xfId="18782" xr:uid="{8D20B0EB-FBCA-4284-8933-3F7909579030}"/>
    <cellStyle name="Normal 22 4 2 2 3 2 4" xfId="32472" xr:uid="{B108C1CE-143C-47B8-9485-59E064E3C254}"/>
    <cellStyle name="Normal 22 4 2 2 3 2 5" xfId="47356" xr:uid="{38D968EA-E123-4560-9219-8D718BD5B12C}"/>
    <cellStyle name="Normal 22 4 2 2 3 3" xfId="22204" xr:uid="{BFFA84F7-F68F-4A86-8BA3-919EAEF05166}"/>
    <cellStyle name="Normal 22 4 2 2 3 3 2" xfId="35896" xr:uid="{612E7AC3-3D21-4233-B186-EA3DE0411893}"/>
    <cellStyle name="Normal 22 4 2 2 3 3 3" xfId="50780" xr:uid="{C1687FEF-92C7-4444-BC69-1546101EBFE3}"/>
    <cellStyle name="Normal 22 4 2 2 3 4" xfId="15360" xr:uid="{89629718-E123-44D0-8855-E7CF439DE345}"/>
    <cellStyle name="Normal 22 4 2 2 3 5" xfId="29050" xr:uid="{6CEB8C1D-EB0E-44DC-AB2E-6D62412B1D15}"/>
    <cellStyle name="Normal 22 4 2 2 3 6" xfId="43934" xr:uid="{C293D9FF-73A1-47B6-9D43-63A44C80DEFA}"/>
    <cellStyle name="Normal 22 4 2 2 4" xfId="10224" xr:uid="{790F49B9-9142-493B-8223-854C519EAB59}"/>
    <cellStyle name="Normal 22 4 2 2 4 2" xfId="23914" xr:uid="{8A9B9109-09FA-481D-95BF-CAB23E7CA466}"/>
    <cellStyle name="Normal 22 4 2 2 4 2 2" xfId="37606" xr:uid="{1A81B077-0361-4349-B1B9-91FE4C11E458}"/>
    <cellStyle name="Normal 22 4 2 2 4 2 3" xfId="52490" xr:uid="{D78EA690-1B64-4598-ABEF-2D4C50ADDC8E}"/>
    <cellStyle name="Normal 22 4 2 2 4 3" xfId="17070" xr:uid="{6F5F36BC-3146-4B1C-80A9-F89267D1E27E}"/>
    <cellStyle name="Normal 22 4 2 2 4 4" xfId="30760" xr:uid="{C0FE329C-BE9B-46A4-8191-0019F9919F11}"/>
    <cellStyle name="Normal 22 4 2 2 4 5" xfId="45644" xr:uid="{C30225A4-60EC-42C2-98C9-AF66D5EED433}"/>
    <cellStyle name="Normal 22 4 2 2 5" xfId="20492" xr:uid="{42189432-9219-4DA9-98C4-1F2F48535325}"/>
    <cellStyle name="Normal 22 4 2 2 5 2" xfId="34184" xr:uid="{7183CBC0-6043-4E42-8CAE-61E276670DA0}"/>
    <cellStyle name="Normal 22 4 2 2 5 3" xfId="49068" xr:uid="{6119CE1E-57D1-4ED2-AF6B-3CA49A20F449}"/>
    <cellStyle name="Normal 22 4 2 2 6" xfId="13648" xr:uid="{C64A8E4F-2208-46A0-A18E-135A27DD92FA}"/>
    <cellStyle name="Normal 22 4 2 2 7" xfId="27338" xr:uid="{3A75890E-5AEA-4E21-9615-33338D2076D9}"/>
    <cellStyle name="Normal 22 4 2 2 8" xfId="42222" xr:uid="{A20B7886-9393-48AC-803A-5D0AF5231CB5}"/>
    <cellStyle name="Normal 22 4 2 3" xfId="6803" xr:uid="{29550E8E-7991-4853-AC92-15951174ADD8}"/>
    <cellStyle name="Normal 22 4 2 3 2" xfId="8516" xr:uid="{8C7CE5FB-5680-443A-8B28-17BAFBE753BD}"/>
    <cellStyle name="Normal 22 4 2 3 2 2" xfId="11938" xr:uid="{E3A9594B-4EB5-41CF-82FB-83206811DCBC}"/>
    <cellStyle name="Normal 22 4 2 3 2 2 2" xfId="25628" xr:uid="{B3CD7DDD-00BF-4C4E-9A14-F059B0AB9A54}"/>
    <cellStyle name="Normal 22 4 2 3 2 2 2 2" xfId="39320" xr:uid="{586D6892-50A2-44D6-84BF-9B65C3539F47}"/>
    <cellStyle name="Normal 22 4 2 3 2 2 2 3" xfId="54204" xr:uid="{F1B06880-D4AA-4BB0-8860-AA6802D93290}"/>
    <cellStyle name="Normal 22 4 2 3 2 2 3" xfId="18784" xr:uid="{003EB9D7-9087-4084-BA23-FF28BF161D46}"/>
    <cellStyle name="Normal 22 4 2 3 2 2 4" xfId="32474" xr:uid="{BB3D039C-FAA4-4AA2-98AD-10AAEDDE3E8B}"/>
    <cellStyle name="Normal 22 4 2 3 2 2 5" xfId="47358" xr:uid="{92385818-EF28-4CAA-A6BB-DC2F2078A882}"/>
    <cellStyle name="Normal 22 4 2 3 2 3" xfId="22206" xr:uid="{383DE0E8-FD15-4913-A87D-2366C47B5E30}"/>
    <cellStyle name="Normal 22 4 2 3 2 3 2" xfId="35898" xr:uid="{299BD4E9-289D-4A08-BD96-6267E8B38C5D}"/>
    <cellStyle name="Normal 22 4 2 3 2 3 3" xfId="50782" xr:uid="{2DFFF701-AED4-4697-A8BB-DCC771D7E126}"/>
    <cellStyle name="Normal 22 4 2 3 2 4" xfId="15362" xr:uid="{C36B2384-9F32-41E7-AA02-5DC3A7548431}"/>
    <cellStyle name="Normal 22 4 2 3 2 5" xfId="29052" xr:uid="{6DE7728E-6116-48A2-9F0F-DA2050E5FC49}"/>
    <cellStyle name="Normal 22 4 2 3 2 6" xfId="43936" xr:uid="{238F3512-FE65-4AF9-BE48-4647B5F3BE2A}"/>
    <cellStyle name="Normal 22 4 2 3 3" xfId="10226" xr:uid="{C4AA6B33-8490-49CE-8B82-E874D61EDBCC}"/>
    <cellStyle name="Normal 22 4 2 3 3 2" xfId="23916" xr:uid="{30B3C024-7749-4AAD-8FFF-F982D6F8DFC3}"/>
    <cellStyle name="Normal 22 4 2 3 3 2 2" xfId="37608" xr:uid="{1E9EDF61-D894-4B41-AC9C-E7D6A4EE87B3}"/>
    <cellStyle name="Normal 22 4 2 3 3 2 3" xfId="52492" xr:uid="{09A7A0BC-495E-462A-98A2-ABCFE2A57CD1}"/>
    <cellStyle name="Normal 22 4 2 3 3 3" xfId="17072" xr:uid="{C7F64401-7117-4634-9623-E2CC37351E3E}"/>
    <cellStyle name="Normal 22 4 2 3 3 4" xfId="30762" xr:uid="{9EB2448F-D6CA-428D-B2D7-8F1003082359}"/>
    <cellStyle name="Normal 22 4 2 3 3 5" xfId="45646" xr:uid="{9B4417D1-0D47-4E7E-97C6-0A0233919A2E}"/>
    <cellStyle name="Normal 22 4 2 3 4" xfId="20494" xr:uid="{720E120C-A7EF-4CE9-AB9C-07404D14AD2D}"/>
    <cellStyle name="Normal 22 4 2 3 4 2" xfId="34186" xr:uid="{30BA877D-CD40-4CFC-AEC4-4C61B9B4414B}"/>
    <cellStyle name="Normal 22 4 2 3 4 3" xfId="49070" xr:uid="{A2AEE515-5424-4DF6-AA35-F731FB4F5CD2}"/>
    <cellStyle name="Normal 22 4 2 3 5" xfId="13650" xr:uid="{0675CEEA-F8E1-4983-A9DA-99FE341FC3C6}"/>
    <cellStyle name="Normal 22 4 2 3 6" xfId="27340" xr:uid="{20E2A6EA-A502-48ED-AA99-EAF307C772B3}"/>
    <cellStyle name="Normal 22 4 2 3 7" xfId="42224" xr:uid="{574FB44A-E8FB-4AB9-BE25-EEA1937B54B7}"/>
    <cellStyle name="Normal 22 4 2 4" xfId="6804" xr:uid="{510543C5-5AD9-4843-A6F4-35549BC3672B}"/>
    <cellStyle name="Normal 22 4 2 4 2" xfId="8517" xr:uid="{1A0B9E08-D09B-4D21-A661-65FF983F972C}"/>
    <cellStyle name="Normal 22 4 2 4 2 2" xfId="11939" xr:uid="{4C575A2A-96A1-4B98-B995-D306FA91A933}"/>
    <cellStyle name="Normal 22 4 2 4 2 2 2" xfId="25629" xr:uid="{17858269-6545-4736-B094-E4B4E59221CE}"/>
    <cellStyle name="Normal 22 4 2 4 2 2 2 2" xfId="39321" xr:uid="{F454EF05-ACF6-4E71-9E75-540D765FF69D}"/>
    <cellStyle name="Normal 22 4 2 4 2 2 2 3" xfId="54205" xr:uid="{676EE70D-6B2E-4E27-B55E-063D7AC45FE2}"/>
    <cellStyle name="Normal 22 4 2 4 2 2 3" xfId="18785" xr:uid="{7598F036-A63B-4345-B466-005E94848BCA}"/>
    <cellStyle name="Normal 22 4 2 4 2 2 4" xfId="32475" xr:uid="{E86A8D59-F7BA-4BC6-840A-8ADE52297F49}"/>
    <cellStyle name="Normal 22 4 2 4 2 2 5" xfId="47359" xr:uid="{5ADF1618-BC1F-4E37-AB21-9861C952204B}"/>
    <cellStyle name="Normal 22 4 2 4 2 3" xfId="22207" xr:uid="{42477630-85C6-41C6-BF2E-C76F319D1E46}"/>
    <cellStyle name="Normal 22 4 2 4 2 3 2" xfId="35899" xr:uid="{B253330D-D99B-4DF7-AB87-02CF4A32387D}"/>
    <cellStyle name="Normal 22 4 2 4 2 3 3" xfId="50783" xr:uid="{BA58F547-2987-4664-82BC-D30C023AEC5F}"/>
    <cellStyle name="Normal 22 4 2 4 2 4" xfId="15363" xr:uid="{AE2A1541-D830-445F-A838-A04B0DE21142}"/>
    <cellStyle name="Normal 22 4 2 4 2 5" xfId="29053" xr:uid="{E4AA89F5-33AB-4678-B537-311C970F7D34}"/>
    <cellStyle name="Normal 22 4 2 4 2 6" xfId="43937" xr:uid="{713815A5-C2EA-431E-BB3C-2EB7C7DD0A78}"/>
    <cellStyle name="Normal 22 4 2 4 3" xfId="10227" xr:uid="{CBE8FD9D-3F85-4E50-9863-BA72EECC9343}"/>
    <cellStyle name="Normal 22 4 2 4 3 2" xfId="23917" xr:uid="{3B52D42B-352E-4557-B123-DD92DAF3B426}"/>
    <cellStyle name="Normal 22 4 2 4 3 2 2" xfId="37609" xr:uid="{9126198A-CC5F-4892-AA59-91B8AFD46434}"/>
    <cellStyle name="Normal 22 4 2 4 3 2 3" xfId="52493" xr:uid="{76F9AEE2-AEA3-4443-9EFC-652BE0C201E8}"/>
    <cellStyle name="Normal 22 4 2 4 3 3" xfId="17073" xr:uid="{21D9F776-6E91-4F21-A675-12D60764B838}"/>
    <cellStyle name="Normal 22 4 2 4 3 4" xfId="30763" xr:uid="{AE9C4FE9-CDA0-4B7D-908A-5558214C18E8}"/>
    <cellStyle name="Normal 22 4 2 4 3 5" xfId="45647" xr:uid="{D6CECBC3-D969-4677-A54B-4CF762B4348C}"/>
    <cellStyle name="Normal 22 4 2 4 4" xfId="20495" xr:uid="{026277B5-6239-4631-94F9-3D0970283C2F}"/>
    <cellStyle name="Normal 22 4 2 4 4 2" xfId="34187" xr:uid="{4B3E1B5F-A359-492D-80F7-9CC3C739B4D8}"/>
    <cellStyle name="Normal 22 4 2 4 4 3" xfId="49071" xr:uid="{4002B03F-DFC1-4287-8FA0-2DCF2A40688E}"/>
    <cellStyle name="Normal 22 4 2 4 5" xfId="13651" xr:uid="{574101A2-9DFF-41C7-AA57-06FD2C6CDACE}"/>
    <cellStyle name="Normal 22 4 2 4 6" xfId="27341" xr:uid="{55483B35-4936-45D8-9841-C155A3404F56}"/>
    <cellStyle name="Normal 22 4 2 4 7" xfId="42225" xr:uid="{60DE031D-FEE3-4F61-B001-74707549F79B}"/>
    <cellStyle name="Normal 22 4 2 5" xfId="8513" xr:uid="{6E9DB4A5-14AE-4601-AD79-5E697B546C67}"/>
    <cellStyle name="Normal 22 4 2 5 2" xfId="11935" xr:uid="{FA279B9C-88FD-463F-84DF-8B02E30B2C61}"/>
    <cellStyle name="Normal 22 4 2 5 2 2" xfId="25625" xr:uid="{3F561CC3-1363-41C9-8EE5-D9092FA57FD3}"/>
    <cellStyle name="Normal 22 4 2 5 2 2 2" xfId="39317" xr:uid="{7A965AC4-03B5-4C27-9B82-B7D2C052E0B7}"/>
    <cellStyle name="Normal 22 4 2 5 2 2 3" xfId="54201" xr:uid="{5C87F852-DFB7-4358-A823-431FC9E6517B}"/>
    <cellStyle name="Normal 22 4 2 5 2 3" xfId="18781" xr:uid="{4EE3C735-F01C-4207-ADD4-418E92AFCA01}"/>
    <cellStyle name="Normal 22 4 2 5 2 4" xfId="32471" xr:uid="{CECA6F59-F9B1-4C2A-8773-8E3309088B68}"/>
    <cellStyle name="Normal 22 4 2 5 2 5" xfId="47355" xr:uid="{DC20E618-07C4-4828-8778-D050B930C809}"/>
    <cellStyle name="Normal 22 4 2 5 3" xfId="22203" xr:uid="{9B645AC0-CC37-434D-9343-9FB592B09F45}"/>
    <cellStyle name="Normal 22 4 2 5 3 2" xfId="35895" xr:uid="{EA76995E-80AB-4837-A02B-2114746A4100}"/>
    <cellStyle name="Normal 22 4 2 5 3 3" xfId="50779" xr:uid="{E356B031-5D09-4176-8A28-2D441B6B8AB9}"/>
    <cellStyle name="Normal 22 4 2 5 4" xfId="15359" xr:uid="{7D011495-878A-4E0F-AA29-09DA824AF1D2}"/>
    <cellStyle name="Normal 22 4 2 5 5" xfId="29049" xr:uid="{D1D4C3DA-B496-469F-A031-952BF0A72148}"/>
    <cellStyle name="Normal 22 4 2 5 6" xfId="43933" xr:uid="{1CD7B2EA-D895-4F8C-A0D8-2CEE426464D0}"/>
    <cellStyle name="Normal 22 4 2 6" xfId="10223" xr:uid="{05BE6CE0-6564-49EF-95FF-1680A921897A}"/>
    <cellStyle name="Normal 22 4 2 6 2" xfId="23913" xr:uid="{C159EDDD-63C4-4865-8627-0A56CE61A2F0}"/>
    <cellStyle name="Normal 22 4 2 6 2 2" xfId="37605" xr:uid="{B216E9B4-7DB3-4776-AFDB-16380F206CFB}"/>
    <cellStyle name="Normal 22 4 2 6 2 3" xfId="52489" xr:uid="{27B64A46-20DC-4E59-BD56-617F31C27857}"/>
    <cellStyle name="Normal 22 4 2 6 3" xfId="17069" xr:uid="{C91CDDC0-96C7-4887-96AB-ED7CD993D81D}"/>
    <cellStyle name="Normal 22 4 2 6 4" xfId="30759" xr:uid="{2F88D996-3CEE-423E-B5A7-58BEC1E9993E}"/>
    <cellStyle name="Normal 22 4 2 6 5" xfId="45643" xr:uid="{5A0D1515-903A-4F44-B4CC-C5DA313B254D}"/>
    <cellStyle name="Normal 22 4 2 7" xfId="20491" xr:uid="{0C23EB60-F642-4E15-B83D-EF2EF28EB0CC}"/>
    <cellStyle name="Normal 22 4 2 7 2" xfId="34183" xr:uid="{66073A62-5949-470E-9FC4-A7A773F5418A}"/>
    <cellStyle name="Normal 22 4 2 7 3" xfId="49067" xr:uid="{01D7F864-ABBC-400E-B3B5-6426D636AA40}"/>
    <cellStyle name="Normal 22 4 2 8" xfId="13647" xr:uid="{161B3F68-2062-4A21-B925-FB7BA43CBDE1}"/>
    <cellStyle name="Normal 22 4 2 8 2" xfId="40762" xr:uid="{0E927AAB-B7F6-4519-986E-9CCA33F250AC}"/>
    <cellStyle name="Normal 22 4 2 9" xfId="27337" xr:uid="{CCBFB2C4-17B2-4AFA-9CEE-58A75F79EA03}"/>
    <cellStyle name="Normal 22 4 3" xfId="4587" xr:uid="{32B1A45B-628F-4572-AA30-3B337BE68A1D}"/>
    <cellStyle name="Normal 22 4 3 10" xfId="42226" xr:uid="{F71A953B-F0E8-45E0-A561-29DF0E246844}"/>
    <cellStyle name="Normal 22 4 3 11" xfId="6805" xr:uid="{B7708407-973A-4002-BCE2-9E1653499A44}"/>
    <cellStyle name="Normal 22 4 3 12" xfId="5383" xr:uid="{60AB99F1-DFCB-42CC-B8FB-98D0CFAFAE82}"/>
    <cellStyle name="Normal 22 4 3 2" xfId="4606" xr:uid="{3082092D-33FC-4E97-B3CF-4B55DCB4FAFC}"/>
    <cellStyle name="Normal 22 4 3 2 10" xfId="5385" xr:uid="{09305413-A4D5-4F42-9DA0-9D0719EF77A5}"/>
    <cellStyle name="Normal 22 4 3 2 2" xfId="6807" xr:uid="{9084692A-2B76-42DD-8701-E10DE233E1CB}"/>
    <cellStyle name="Normal 22 4 3 2 2 2" xfId="8520" xr:uid="{D7897CD8-BEC6-4A52-90BE-F5A52A36A583}"/>
    <cellStyle name="Normal 22 4 3 2 2 2 2" xfId="11942" xr:uid="{7C5B2874-F5E8-4451-BAAD-D69C9F159B4D}"/>
    <cellStyle name="Normal 22 4 3 2 2 2 2 2" xfId="25632" xr:uid="{9E730CB0-BA0B-4652-A512-9973D74E5108}"/>
    <cellStyle name="Normal 22 4 3 2 2 2 2 2 2" xfId="39324" xr:uid="{0B9A762C-F49A-417E-8D83-E7DAFD323ADE}"/>
    <cellStyle name="Normal 22 4 3 2 2 2 2 2 3" xfId="54208" xr:uid="{9A4D60E0-1281-4DAD-8DCD-A688D3077BC3}"/>
    <cellStyle name="Normal 22 4 3 2 2 2 2 3" xfId="18788" xr:uid="{5AA2BF75-CF21-425B-924A-B14065AB6DA4}"/>
    <cellStyle name="Normal 22 4 3 2 2 2 2 4" xfId="32478" xr:uid="{1D60D26F-91A2-4140-B6EA-A81A2ADC6950}"/>
    <cellStyle name="Normal 22 4 3 2 2 2 2 5" xfId="47362" xr:uid="{E3D3D833-35E2-42A4-8F73-8A4B10BB8917}"/>
    <cellStyle name="Normal 22 4 3 2 2 2 3" xfId="22210" xr:uid="{919B8EE9-B9E4-4F71-89F3-24BC692AA475}"/>
    <cellStyle name="Normal 22 4 3 2 2 2 3 2" xfId="35902" xr:uid="{3E30914A-7A27-4C07-B495-2F8FB76CA9BB}"/>
    <cellStyle name="Normal 22 4 3 2 2 2 3 3" xfId="50786" xr:uid="{BB4AE223-EF4E-4A0E-90BE-E32039C20623}"/>
    <cellStyle name="Normal 22 4 3 2 2 2 4" xfId="15366" xr:uid="{B8FA11F0-1891-4076-8580-5781EFCE3478}"/>
    <cellStyle name="Normal 22 4 3 2 2 2 5" xfId="29056" xr:uid="{369D0BD8-C6C5-4E7C-A6CA-EAFDEAFC94E7}"/>
    <cellStyle name="Normal 22 4 3 2 2 2 6" xfId="43940" xr:uid="{860E23ED-FB3B-4C35-9925-792B932184BC}"/>
    <cellStyle name="Normal 22 4 3 2 2 3" xfId="10230" xr:uid="{C75377FE-4205-4F12-BCA2-C6452CEF8CA6}"/>
    <cellStyle name="Normal 22 4 3 2 2 3 2" xfId="23920" xr:uid="{BFB4F098-5CDE-4DE9-A115-3BFEFF73A3D2}"/>
    <cellStyle name="Normal 22 4 3 2 2 3 2 2" xfId="37612" xr:uid="{161FCC48-474B-4E0D-8607-44120598E90E}"/>
    <cellStyle name="Normal 22 4 3 2 2 3 2 3" xfId="52496" xr:uid="{5731CA82-C25E-4AB3-A60D-F3551DB864A1}"/>
    <cellStyle name="Normal 22 4 3 2 2 3 3" xfId="17076" xr:uid="{05297EAC-CD15-4375-B8B3-D34D5BDC7C6D}"/>
    <cellStyle name="Normal 22 4 3 2 2 3 4" xfId="30766" xr:uid="{76E0CEDD-5B59-464C-9392-6B3C878FD719}"/>
    <cellStyle name="Normal 22 4 3 2 2 3 5" xfId="45650" xr:uid="{3AFEF79F-B222-4960-B3C9-008EE09C0C63}"/>
    <cellStyle name="Normal 22 4 3 2 2 4" xfId="20498" xr:uid="{1470E34A-7C3D-4D98-A705-A3100A561424}"/>
    <cellStyle name="Normal 22 4 3 2 2 4 2" xfId="34190" xr:uid="{DC153FCD-74E3-4742-8C04-9AA4023F5F31}"/>
    <cellStyle name="Normal 22 4 3 2 2 4 3" xfId="49074" xr:uid="{13007FD0-3B81-40CF-83CA-6C7078D7F746}"/>
    <cellStyle name="Normal 22 4 3 2 2 5" xfId="13654" xr:uid="{B3ADB1C0-9197-4577-ABC0-823D60944997}"/>
    <cellStyle name="Normal 22 4 3 2 2 6" xfId="27344" xr:uid="{45F3BBC2-6BCB-41BA-AFE0-D37E0B10574F}"/>
    <cellStyle name="Normal 22 4 3 2 2 7" xfId="42228" xr:uid="{FD3DABB9-FE30-4317-BDD0-06139A18F802}"/>
    <cellStyle name="Normal 22 4 3 2 3" xfId="8519" xr:uid="{3D01617A-F687-4859-8089-1865D60542C6}"/>
    <cellStyle name="Normal 22 4 3 2 3 2" xfId="11941" xr:uid="{2088C2CA-3396-431B-8C9B-7B036C2C3751}"/>
    <cellStyle name="Normal 22 4 3 2 3 2 2" xfId="25631" xr:uid="{FC20479E-2B80-44EF-B11D-70775D5882D5}"/>
    <cellStyle name="Normal 22 4 3 2 3 2 2 2" xfId="39323" xr:uid="{72B8F1CA-6D5E-4F1D-92B8-6B43450B2C74}"/>
    <cellStyle name="Normal 22 4 3 2 3 2 2 3" xfId="54207" xr:uid="{ED1C7FC5-6CE1-4087-BC5E-1A8BC5734550}"/>
    <cellStyle name="Normal 22 4 3 2 3 2 3" xfId="18787" xr:uid="{9FB69E69-40DC-4176-950F-BB05E607BE3B}"/>
    <cellStyle name="Normal 22 4 3 2 3 2 4" xfId="32477" xr:uid="{90FFEC18-C68B-4412-B1DD-EAD8F0D45661}"/>
    <cellStyle name="Normal 22 4 3 2 3 2 5" xfId="47361" xr:uid="{9F89195B-207D-495A-A9B8-F00247491E1F}"/>
    <cellStyle name="Normal 22 4 3 2 3 3" xfId="22209" xr:uid="{B1E91892-ADC3-451E-83D2-78F896DA4A39}"/>
    <cellStyle name="Normal 22 4 3 2 3 3 2" xfId="35901" xr:uid="{60426EBB-78DA-47FD-8EC7-14A188C45E25}"/>
    <cellStyle name="Normal 22 4 3 2 3 3 3" xfId="50785" xr:uid="{FCC22434-A9C4-49EE-A59B-9C75A780DF0B}"/>
    <cellStyle name="Normal 22 4 3 2 3 4" xfId="15365" xr:uid="{D92E664D-A739-40BF-9349-AE6C0D9F6F25}"/>
    <cellStyle name="Normal 22 4 3 2 3 5" xfId="29055" xr:uid="{7023B88F-CCF2-4AB5-ADAB-30AFC6E3A892}"/>
    <cellStyle name="Normal 22 4 3 2 3 6" xfId="43939" xr:uid="{59FD9BB2-1A21-4D7E-9AA8-3BC44399428C}"/>
    <cellStyle name="Normal 22 4 3 2 4" xfId="10229" xr:uid="{F1B5076A-4A8D-473B-B9FD-01FF3681F752}"/>
    <cellStyle name="Normal 22 4 3 2 4 2" xfId="23919" xr:uid="{7F6E08BD-1C8F-43B2-AB70-6DB383E59B15}"/>
    <cellStyle name="Normal 22 4 3 2 4 2 2" xfId="37611" xr:uid="{45D7DC3A-1815-4FEB-9D46-FDE8BA37FB78}"/>
    <cellStyle name="Normal 22 4 3 2 4 2 3" xfId="52495" xr:uid="{3C996110-FF29-4B60-80C4-7A3DCA93F4EB}"/>
    <cellStyle name="Normal 22 4 3 2 4 3" xfId="17075" xr:uid="{20E40AE0-FE9D-4205-BA46-0561E4D6C8C8}"/>
    <cellStyle name="Normal 22 4 3 2 4 4" xfId="30765" xr:uid="{E8E3FDB9-3EB4-4710-B761-3381458A4B22}"/>
    <cellStyle name="Normal 22 4 3 2 4 5" xfId="45649" xr:uid="{4B67BC9D-F41B-44BD-A987-DAF52E18B5AA}"/>
    <cellStyle name="Normal 22 4 3 2 5" xfId="20497" xr:uid="{C058A9DE-3E80-49BD-A94A-C38ADE577AE1}"/>
    <cellStyle name="Normal 22 4 3 2 5 2" xfId="34189" xr:uid="{74FE9C01-2E6E-4E0A-A62A-03764DA4BA9C}"/>
    <cellStyle name="Normal 22 4 3 2 5 3" xfId="49073" xr:uid="{8C0A7D9A-CB6B-4C0C-9CA2-C43BD13BBB9A}"/>
    <cellStyle name="Normal 22 4 3 2 6" xfId="13653" xr:uid="{49507F7A-417D-408F-BBB0-8CDA6AC24B45}"/>
    <cellStyle name="Normal 22 4 3 2 6 2" xfId="40782" xr:uid="{846BD397-2B90-47A2-B70A-A4B81F68F741}"/>
    <cellStyle name="Normal 22 4 3 2 7" xfId="27343" xr:uid="{D3D93A96-87D7-4EC4-A67C-8BDF658BCB15}"/>
    <cellStyle name="Normal 22 4 3 2 8" xfId="42227" xr:uid="{4127BCD7-0B21-4173-A4ED-A2C83C38AB46}"/>
    <cellStyle name="Normal 22 4 3 2 9" xfId="6806" xr:uid="{32B71D9B-1041-424F-8B8F-FFC153FE20D0}"/>
    <cellStyle name="Normal 22 4 3 3" xfId="4763" xr:uid="{D559E221-9783-457B-B02F-611193DB1207}"/>
    <cellStyle name="Normal 22 4 3 3 2" xfId="8521" xr:uid="{3313E137-3DE4-4EBB-94E6-352A46A3BF58}"/>
    <cellStyle name="Normal 22 4 3 3 2 2" xfId="11943" xr:uid="{D3BAC764-F6F9-4963-B836-4B570545B3E9}"/>
    <cellStyle name="Normal 22 4 3 3 2 2 2" xfId="25633" xr:uid="{134BE1E1-E042-49C7-BFA0-2776BCFE9502}"/>
    <cellStyle name="Normal 22 4 3 3 2 2 2 2" xfId="39325" xr:uid="{23372592-CBCC-4F2F-B78A-99B31DCE054E}"/>
    <cellStyle name="Normal 22 4 3 3 2 2 2 3" xfId="54209" xr:uid="{2F0C872D-2475-4455-ADA3-A4AEAE2D2ED0}"/>
    <cellStyle name="Normal 22 4 3 3 2 2 3" xfId="18789" xr:uid="{978456EF-1ED0-4FF4-B5E8-B08C3DC2EB74}"/>
    <cellStyle name="Normal 22 4 3 3 2 2 4" xfId="32479" xr:uid="{DA8BA30A-F73A-4584-B818-82E5028647E6}"/>
    <cellStyle name="Normal 22 4 3 3 2 2 5" xfId="47363" xr:uid="{2935A893-3FD0-48BA-9069-DCD2DA178163}"/>
    <cellStyle name="Normal 22 4 3 3 2 3" xfId="22211" xr:uid="{579D68AB-EC06-46FD-BAB7-D79FC0B752DD}"/>
    <cellStyle name="Normal 22 4 3 3 2 3 2" xfId="35903" xr:uid="{C23387B2-FC7E-4CA0-AFC5-48DFAF04C798}"/>
    <cellStyle name="Normal 22 4 3 3 2 3 3" xfId="50787" xr:uid="{253F4E8B-359C-4B3A-A33D-610516FFCAB3}"/>
    <cellStyle name="Normal 22 4 3 3 2 4" xfId="15367" xr:uid="{685DD866-E0A9-453B-AEAC-5E48D12F4D40}"/>
    <cellStyle name="Normal 22 4 3 3 2 5" xfId="29057" xr:uid="{DC18AD4D-53A6-498B-AD78-86D2DE2534EE}"/>
    <cellStyle name="Normal 22 4 3 3 2 6" xfId="43941" xr:uid="{58DF8584-D41A-48D9-B772-AAE2FC251B70}"/>
    <cellStyle name="Normal 22 4 3 3 3" xfId="10231" xr:uid="{82C1E649-23E7-49E0-B666-B0110FF6C13E}"/>
    <cellStyle name="Normal 22 4 3 3 3 2" xfId="23921" xr:uid="{A095D6F9-A19E-4B1B-B081-E47658A33D88}"/>
    <cellStyle name="Normal 22 4 3 3 3 2 2" xfId="37613" xr:uid="{51EFA4EE-4656-4C69-A4F8-C5FD5CD33DEB}"/>
    <cellStyle name="Normal 22 4 3 3 3 2 3" xfId="52497" xr:uid="{4A1FF112-1039-4E83-AE1D-73F40F45B0AF}"/>
    <cellStyle name="Normal 22 4 3 3 3 3" xfId="17077" xr:uid="{FC353DFB-8A67-4F41-833E-B27ACA2DF9C2}"/>
    <cellStyle name="Normal 22 4 3 3 3 4" xfId="30767" xr:uid="{49CC88DD-B597-4505-898D-48CBAEB4164D}"/>
    <cellStyle name="Normal 22 4 3 3 3 5" xfId="45651" xr:uid="{5490CF23-D381-491A-8275-B1D7AC3CC365}"/>
    <cellStyle name="Normal 22 4 3 3 4" xfId="20499" xr:uid="{0C668CCC-FC66-46A0-AE82-8B0435C4E38E}"/>
    <cellStyle name="Normal 22 4 3 3 4 2" xfId="34191" xr:uid="{E3A339BD-EC5D-4931-8268-29D3B11C2AF9}"/>
    <cellStyle name="Normal 22 4 3 3 4 3" xfId="49075" xr:uid="{9131D837-233B-49B5-9596-C11543C5A468}"/>
    <cellStyle name="Normal 22 4 3 3 5" xfId="13655" xr:uid="{75652914-EEEA-4B40-9DD7-F07D10EB361B}"/>
    <cellStyle name="Normal 22 4 3 3 5 2" xfId="40808" xr:uid="{68F6583A-8218-41AE-8C15-AFA58D8DFDDF}"/>
    <cellStyle name="Normal 22 4 3 3 6" xfId="27345" xr:uid="{FEC7F294-0555-477F-AACD-139FA7E25043}"/>
    <cellStyle name="Normal 22 4 3 3 7" xfId="42229" xr:uid="{8251C2A6-1526-4208-BFC1-430B1C4A107F}"/>
    <cellStyle name="Normal 22 4 3 3 8" xfId="6808" xr:uid="{18513AC6-F57F-4104-BA30-79E82E907B59}"/>
    <cellStyle name="Normal 22 4 3 4" xfId="6809" xr:uid="{C936BB29-4781-4629-AAC6-49E219523862}"/>
    <cellStyle name="Normal 22 4 3 4 2" xfId="8522" xr:uid="{B98CAA8C-FBF4-4B0A-9319-FF8D97F0ECB6}"/>
    <cellStyle name="Normal 22 4 3 4 2 2" xfId="11944" xr:uid="{95ABD349-2428-40D1-B34F-61F709E013DB}"/>
    <cellStyle name="Normal 22 4 3 4 2 2 2" xfId="25634" xr:uid="{53064155-3B51-4757-86B1-65EB81569996}"/>
    <cellStyle name="Normal 22 4 3 4 2 2 2 2" xfId="39326" xr:uid="{5A5F90E0-A915-44FF-B82E-1D0ED5B013A1}"/>
    <cellStyle name="Normal 22 4 3 4 2 2 2 3" xfId="54210" xr:uid="{DB986ED0-9C7A-4660-ABF6-C65C7A7052BB}"/>
    <cellStyle name="Normal 22 4 3 4 2 2 3" xfId="18790" xr:uid="{B58C08BD-8E59-4C87-ACAF-F643208B1C1C}"/>
    <cellStyle name="Normal 22 4 3 4 2 2 4" xfId="32480" xr:uid="{629FF8AF-F5EC-484F-ABD8-26512FB60265}"/>
    <cellStyle name="Normal 22 4 3 4 2 2 5" xfId="47364" xr:uid="{C2B3CC92-92C5-4670-A681-1485C83C409D}"/>
    <cellStyle name="Normal 22 4 3 4 2 3" xfId="22212" xr:uid="{0883D83F-9064-4EC9-8E44-C7E041201B65}"/>
    <cellStyle name="Normal 22 4 3 4 2 3 2" xfId="35904" xr:uid="{F188080F-7E4B-472C-9169-0DB874EFBD84}"/>
    <cellStyle name="Normal 22 4 3 4 2 3 3" xfId="50788" xr:uid="{A15F5D5C-A766-4868-95A8-5533A24C1A17}"/>
    <cellStyle name="Normal 22 4 3 4 2 4" xfId="15368" xr:uid="{4819DD19-B187-4C36-8B6C-82153B0F4C1C}"/>
    <cellStyle name="Normal 22 4 3 4 2 5" xfId="29058" xr:uid="{FA3B99F2-18D1-4599-BC6F-8EA2DCC829DD}"/>
    <cellStyle name="Normal 22 4 3 4 2 6" xfId="43942" xr:uid="{290326D3-33F6-43CE-8E74-2FC338E90BB0}"/>
    <cellStyle name="Normal 22 4 3 4 3" xfId="10232" xr:uid="{568BA73E-4D07-440D-AD31-64A69F413157}"/>
    <cellStyle name="Normal 22 4 3 4 3 2" xfId="23922" xr:uid="{3B5664EB-EBA4-4B5E-8B51-471A7F277A30}"/>
    <cellStyle name="Normal 22 4 3 4 3 2 2" xfId="37614" xr:uid="{0B015A6A-5E5D-41A3-9524-EBDF3828A2D5}"/>
    <cellStyle name="Normal 22 4 3 4 3 2 3" xfId="52498" xr:uid="{89037A1A-2A9E-4BE8-B2A3-DA5379C2A348}"/>
    <cellStyle name="Normal 22 4 3 4 3 3" xfId="17078" xr:uid="{F51FF207-C35C-470F-801D-DF467ACE9F7F}"/>
    <cellStyle name="Normal 22 4 3 4 3 4" xfId="30768" xr:uid="{B7CE1E5E-E371-4686-B697-27BB1605B59D}"/>
    <cellStyle name="Normal 22 4 3 4 3 5" xfId="45652" xr:uid="{93706805-D2FC-47C0-8507-D0EE7D7ADC39}"/>
    <cellStyle name="Normal 22 4 3 4 4" xfId="20500" xr:uid="{D086C4C0-569A-4DB2-AEA4-ADF291A3305F}"/>
    <cellStyle name="Normal 22 4 3 4 4 2" xfId="34192" xr:uid="{6508348A-76DF-4CC8-A207-AE3577145A3F}"/>
    <cellStyle name="Normal 22 4 3 4 4 3" xfId="49076" xr:uid="{75B83A9B-33F5-4D1D-BCB1-18253039F062}"/>
    <cellStyle name="Normal 22 4 3 4 5" xfId="13656" xr:uid="{25300752-8F4E-4ECA-BF34-6B39989CD3AE}"/>
    <cellStyle name="Normal 22 4 3 4 5 2" xfId="41362" xr:uid="{D6D5077C-C0C5-4923-960F-9656E118DFD6}"/>
    <cellStyle name="Normal 22 4 3 4 6" xfId="27346" xr:uid="{6A471C2A-EEE1-48B2-AB8B-88BB32CC715C}"/>
    <cellStyle name="Normal 22 4 3 4 7" xfId="42230" xr:uid="{5235EDCA-77A4-4A55-877A-3F0C5A82A79C}"/>
    <cellStyle name="Normal 22 4 3 5" xfId="8518" xr:uid="{140E0B2D-9905-4BED-91EC-F0345DAFAEAC}"/>
    <cellStyle name="Normal 22 4 3 5 2" xfId="11940" xr:uid="{59719542-ED13-4C3B-B1F7-DDB07ADC610A}"/>
    <cellStyle name="Normal 22 4 3 5 2 2" xfId="25630" xr:uid="{7F1BACCB-CAF6-4BB2-9C43-D0AF46D60DA4}"/>
    <cellStyle name="Normal 22 4 3 5 2 2 2" xfId="39322" xr:uid="{F2D64673-A70F-46A5-BC25-86A3D0C57B82}"/>
    <cellStyle name="Normal 22 4 3 5 2 2 3" xfId="54206" xr:uid="{4666895E-C1D8-48CE-AA3A-A3685FB484FF}"/>
    <cellStyle name="Normal 22 4 3 5 2 3" xfId="18786" xr:uid="{F3D05356-1A31-4090-A989-A1D4FD2618AE}"/>
    <cellStyle name="Normal 22 4 3 5 2 4" xfId="32476" xr:uid="{A26CDB78-59F8-4937-A850-BF1EBC9198C2}"/>
    <cellStyle name="Normal 22 4 3 5 2 5" xfId="47360" xr:uid="{276D875E-3C53-4F6D-A163-520E3E6C9715}"/>
    <cellStyle name="Normal 22 4 3 5 3" xfId="22208" xr:uid="{1D68CF7A-3B67-4224-8D65-4FF58A71C08B}"/>
    <cellStyle name="Normal 22 4 3 5 3 2" xfId="35900" xr:uid="{33DB6421-B0E0-461E-98EF-BED79288816A}"/>
    <cellStyle name="Normal 22 4 3 5 3 3" xfId="50784" xr:uid="{24379A74-A82C-4CBB-A385-9D242CF16523}"/>
    <cellStyle name="Normal 22 4 3 5 4" xfId="15364" xr:uid="{055A66BA-A7A1-4B58-B812-04190DA11524}"/>
    <cellStyle name="Normal 22 4 3 5 4 2" xfId="41358" xr:uid="{1F794C9F-A900-4AF9-8799-F1034ED4DB73}"/>
    <cellStyle name="Normal 22 4 3 5 5" xfId="29054" xr:uid="{C274953C-2AFC-4599-8C07-131944B4B2A0}"/>
    <cellStyle name="Normal 22 4 3 5 6" xfId="43938" xr:uid="{2BCC1AB4-ED35-4F6D-B4B2-AD2B500E78C5}"/>
    <cellStyle name="Normal 22 4 3 6" xfId="10228" xr:uid="{A562BA37-F36B-4BFD-A269-3CE5242C50CD}"/>
    <cellStyle name="Normal 22 4 3 6 2" xfId="23918" xr:uid="{C2E6513C-B12E-4745-A450-1D1771AD3656}"/>
    <cellStyle name="Normal 22 4 3 6 2 2" xfId="37610" xr:uid="{8AA21D56-84C4-4BC7-9B75-4F1FCE7CE2DE}"/>
    <cellStyle name="Normal 22 4 3 6 2 3" xfId="52494" xr:uid="{7837B2E7-5FA0-4678-AA8C-87D08FA079A8}"/>
    <cellStyle name="Normal 22 4 3 6 3" xfId="17074" xr:uid="{392C1080-61B0-4F21-BDC5-14D73F995E33}"/>
    <cellStyle name="Normal 22 4 3 6 4" xfId="30764" xr:uid="{939414AA-6196-43D5-B620-18397A8CDF8F}"/>
    <cellStyle name="Normal 22 4 3 6 5" xfId="45648" xr:uid="{E1608731-BED9-4A54-9191-E5EC4F40BDAD}"/>
    <cellStyle name="Normal 22 4 3 7" xfId="20496" xr:uid="{069C4536-3743-420A-8F35-B2DF81C86C9C}"/>
    <cellStyle name="Normal 22 4 3 7 2" xfId="34188" xr:uid="{4F26E3D3-A9AD-4387-8341-C3CD1313B074}"/>
    <cellStyle name="Normal 22 4 3 7 3" xfId="49072" xr:uid="{5AF21B0C-31E2-4DB7-91E8-DB2AAEA1817A}"/>
    <cellStyle name="Normal 22 4 3 8" xfId="13652" xr:uid="{909A2C64-1750-4231-89B2-C84809C706E9}"/>
    <cellStyle name="Normal 22 4 3 8 2" xfId="40778" xr:uid="{403EF537-5884-4130-B7FB-2758DDA3CD37}"/>
    <cellStyle name="Normal 22 4 3 9" xfId="27342" xr:uid="{1201AD5D-4454-425C-BAEB-199B4E602668}"/>
    <cellStyle name="Normal 22 4 4" xfId="4707" xr:uid="{36A0B14D-E928-4B47-9B1D-BF03CBAC0A3D}"/>
    <cellStyle name="Normal 22 4 4 2" xfId="6811" xr:uid="{165703A6-3CF4-4BBE-A9FD-A6AE0322B6EA}"/>
    <cellStyle name="Normal 22 4 4 2 2" xfId="8524" xr:uid="{588DDB9F-1A75-4BF8-AB79-864CCEF31F86}"/>
    <cellStyle name="Normal 22 4 4 2 2 2" xfId="11946" xr:uid="{366B557F-BE4A-4079-B231-A4EAED32BBD2}"/>
    <cellStyle name="Normal 22 4 4 2 2 2 2" xfId="25636" xr:uid="{D0A57F10-CA28-4053-BAF3-0B653DBFEC57}"/>
    <cellStyle name="Normal 22 4 4 2 2 2 2 2" xfId="39328" xr:uid="{368B0DF5-A36A-4278-B6D1-6D73865C3D30}"/>
    <cellStyle name="Normal 22 4 4 2 2 2 2 3" xfId="54212" xr:uid="{DCEF893C-E36A-424D-8738-D149DA342971}"/>
    <cellStyle name="Normal 22 4 4 2 2 2 3" xfId="18792" xr:uid="{E6080A1D-853D-4A36-B507-6EA0A34076DF}"/>
    <cellStyle name="Normal 22 4 4 2 2 2 4" xfId="32482" xr:uid="{D18AA4B0-1297-43F8-92AF-33B616089537}"/>
    <cellStyle name="Normal 22 4 4 2 2 2 5" xfId="47366" xr:uid="{EC0871E5-BB17-43E4-B12D-963103B96976}"/>
    <cellStyle name="Normal 22 4 4 2 2 3" xfId="22214" xr:uid="{71FF9400-E728-4533-B465-3A7304523BC6}"/>
    <cellStyle name="Normal 22 4 4 2 2 3 2" xfId="35906" xr:uid="{A7E7EA88-9B7C-40B7-B7CE-24714DD674CF}"/>
    <cellStyle name="Normal 22 4 4 2 2 3 3" xfId="50790" xr:uid="{54DA355D-D921-48F9-AF01-1D626953B171}"/>
    <cellStyle name="Normal 22 4 4 2 2 4" xfId="15370" xr:uid="{03D0672D-F779-4B89-AB64-1A0C987AB6CA}"/>
    <cellStyle name="Normal 22 4 4 2 2 5" xfId="29060" xr:uid="{72A25F94-BEC3-4C20-9351-117B2D97FC3A}"/>
    <cellStyle name="Normal 22 4 4 2 2 6" xfId="43944" xr:uid="{4DFA4D10-BA09-43E3-B6C8-1F68ED3E0D42}"/>
    <cellStyle name="Normal 22 4 4 2 3" xfId="10234" xr:uid="{8D0DC88D-868C-4B81-B849-7DAADF57C421}"/>
    <cellStyle name="Normal 22 4 4 2 3 2" xfId="23924" xr:uid="{3A83090C-B617-45F9-8AAB-DC35091353F7}"/>
    <cellStyle name="Normal 22 4 4 2 3 2 2" xfId="37616" xr:uid="{D31078BC-4A95-42F1-A0F5-626A494C8413}"/>
    <cellStyle name="Normal 22 4 4 2 3 2 3" xfId="52500" xr:uid="{2273FCD0-C6C7-49FA-8EC0-633AD9F3B14B}"/>
    <cellStyle name="Normal 22 4 4 2 3 3" xfId="17080" xr:uid="{58D66F58-3C58-4492-8C37-CDB84DBDDE06}"/>
    <cellStyle name="Normal 22 4 4 2 3 4" xfId="30770" xr:uid="{943AB572-2D16-49A9-B144-DF2078FA53D2}"/>
    <cellStyle name="Normal 22 4 4 2 3 5" xfId="45654" xr:uid="{EAE76ACF-46DB-49C5-B5C4-2F3746D837AE}"/>
    <cellStyle name="Normal 22 4 4 2 4" xfId="20502" xr:uid="{86BC4BD6-6921-46EA-B2F7-C8B5154D05B8}"/>
    <cellStyle name="Normal 22 4 4 2 4 2" xfId="34194" xr:uid="{C2E9C4E2-4CB7-4688-B4C5-90EDC385563C}"/>
    <cellStyle name="Normal 22 4 4 2 4 3" xfId="49078" xr:uid="{849385A1-AB9A-4224-88F7-17DB4E0DCBCD}"/>
    <cellStyle name="Normal 22 4 4 2 5" xfId="13658" xr:uid="{745741A9-218D-41A8-9F24-2199CD6D8D90}"/>
    <cellStyle name="Normal 22 4 4 2 6" xfId="27348" xr:uid="{D6DFE345-CA41-464B-919C-53B4E1D3F58A}"/>
    <cellStyle name="Normal 22 4 4 2 7" xfId="42232" xr:uid="{717F4D84-4417-4554-A634-A34A9BBA6FA8}"/>
    <cellStyle name="Normal 22 4 4 3" xfId="8523" xr:uid="{C3FB7E6F-FBEB-472D-9F44-E4253E5EB348}"/>
    <cellStyle name="Normal 22 4 4 3 2" xfId="11945" xr:uid="{78181F2B-BCFC-4DF7-9BCD-2CE34A37227D}"/>
    <cellStyle name="Normal 22 4 4 3 2 2" xfId="25635" xr:uid="{EF884621-BA70-4EE2-924B-7228C8CF8B17}"/>
    <cellStyle name="Normal 22 4 4 3 2 2 2" xfId="39327" xr:uid="{A8DAEDFA-AC15-453E-8A94-746029B9FC58}"/>
    <cellStyle name="Normal 22 4 4 3 2 2 3" xfId="54211" xr:uid="{6CAFAC61-F609-45D0-83E1-238E1F1C0947}"/>
    <cellStyle name="Normal 22 4 4 3 2 3" xfId="18791" xr:uid="{6E87E60D-585F-478A-859E-1569C30731E9}"/>
    <cellStyle name="Normal 22 4 4 3 2 4" xfId="32481" xr:uid="{5EA5FFF7-B00E-467B-80BA-B6CD55D22405}"/>
    <cellStyle name="Normal 22 4 4 3 2 5" xfId="47365" xr:uid="{E9E983AA-84E8-43C0-B3C5-930D2DBB4C7C}"/>
    <cellStyle name="Normal 22 4 4 3 3" xfId="22213" xr:uid="{9379B327-5A42-4526-966A-3CD9D658E7B3}"/>
    <cellStyle name="Normal 22 4 4 3 3 2" xfId="35905" xr:uid="{44B975A5-0501-4818-AD97-A9686CAC4A1B}"/>
    <cellStyle name="Normal 22 4 4 3 3 3" xfId="50789" xr:uid="{FAFE1DFB-BFCE-4D0F-8DE1-E0BD664D3791}"/>
    <cellStyle name="Normal 22 4 4 3 4" xfId="15369" xr:uid="{4059241F-14FE-4461-95F4-EA2D9CA68676}"/>
    <cellStyle name="Normal 22 4 4 3 5" xfId="29059" xr:uid="{46EC8FAE-A343-4F6C-A9D7-2D02DA56A648}"/>
    <cellStyle name="Normal 22 4 4 3 6" xfId="43943" xr:uid="{1C01B1A9-1723-451F-920A-95194B03971D}"/>
    <cellStyle name="Normal 22 4 4 4" xfId="10233" xr:uid="{DC89FD5E-7DE0-4E93-A71C-FDF1354FF1E0}"/>
    <cellStyle name="Normal 22 4 4 4 2" xfId="23923" xr:uid="{01DB2304-0BAA-4FA3-84CB-AAF76960C968}"/>
    <cellStyle name="Normal 22 4 4 4 2 2" xfId="37615" xr:uid="{F272FE4F-6A71-4959-A2AD-4C05889DE39B}"/>
    <cellStyle name="Normal 22 4 4 4 2 3" xfId="52499" xr:uid="{FBE59C27-8E16-4776-B77F-B1EB9CC2BB63}"/>
    <cellStyle name="Normal 22 4 4 4 3" xfId="17079" xr:uid="{1739ED56-FB98-4EA0-9068-157EB99142AE}"/>
    <cellStyle name="Normal 22 4 4 4 4" xfId="30769" xr:uid="{E265D048-FA1B-4685-9F75-3D60D0C6B59A}"/>
    <cellStyle name="Normal 22 4 4 4 5" xfId="45653" xr:uid="{91A17264-A249-4F1A-BEBE-97522808FF3C}"/>
    <cellStyle name="Normal 22 4 4 5" xfId="20501" xr:uid="{60BEA7D6-F9AA-4FBE-B588-995DDD7EC1BF}"/>
    <cellStyle name="Normal 22 4 4 5 2" xfId="34193" xr:uid="{4896BF28-AC3F-46DA-9779-EAF9988069EC}"/>
    <cellStyle name="Normal 22 4 4 5 3" xfId="49077" xr:uid="{8707301B-7B1E-460E-BAC4-0DF901DB8365}"/>
    <cellStyle name="Normal 22 4 4 6" xfId="13657" xr:uid="{C95F9C59-83DC-42B7-AA02-1D8BF9A5853B}"/>
    <cellStyle name="Normal 22 4 4 6 2" xfId="40798" xr:uid="{0D7D319A-69A5-4001-A1ED-267756C7FEB3}"/>
    <cellStyle name="Normal 22 4 4 7" xfId="27347" xr:uid="{78BEC0D0-4C26-43E5-A8A6-92328439B48A}"/>
    <cellStyle name="Normal 22 4 4 8" xfId="42231" xr:uid="{88C6B086-42E4-4D14-904E-0B5F824C64A8}"/>
    <cellStyle name="Normal 22 4 4 9" xfId="6810" xr:uid="{CDE63949-4479-44A1-8EAA-BC639EE2C5E5}"/>
    <cellStyle name="Normal 22 4 5" xfId="4620" xr:uid="{F30F7204-5D56-4DC7-B854-D7D42C7C50A5}"/>
    <cellStyle name="Normal 22 4 5 2" xfId="8525" xr:uid="{DE3DD43C-E21C-4F86-81F4-4787CE3F1ADE}"/>
    <cellStyle name="Normal 22 4 5 2 2" xfId="11947" xr:uid="{01C56F10-3467-4301-A3C5-B4E9966F35D5}"/>
    <cellStyle name="Normal 22 4 5 2 2 2" xfId="25637" xr:uid="{3A5A1533-5704-41B4-82A7-C2E55F26A9A3}"/>
    <cellStyle name="Normal 22 4 5 2 2 2 2" xfId="39329" xr:uid="{AB059C1E-F327-4608-AF71-4A4296234A29}"/>
    <cellStyle name="Normal 22 4 5 2 2 2 3" xfId="54213" xr:uid="{CAB2DCCA-31D5-460C-99E6-0BEE5256EC68}"/>
    <cellStyle name="Normal 22 4 5 2 2 3" xfId="18793" xr:uid="{9B0F2F3B-F97C-41FB-B16D-AE0B4A82C54E}"/>
    <cellStyle name="Normal 22 4 5 2 2 4" xfId="32483" xr:uid="{53BBB29E-8916-49E1-B1CA-9FF8A860F0E8}"/>
    <cellStyle name="Normal 22 4 5 2 2 5" xfId="47367" xr:uid="{A7190768-54D0-44BF-B8F2-D715B34C0E61}"/>
    <cellStyle name="Normal 22 4 5 2 3" xfId="22215" xr:uid="{9DA143CC-728A-46A9-8B1D-B78930D7F577}"/>
    <cellStyle name="Normal 22 4 5 2 3 2" xfId="35907" xr:uid="{825D057E-684E-4F76-977A-E5703A2E2FDC}"/>
    <cellStyle name="Normal 22 4 5 2 3 3" xfId="50791" xr:uid="{6E0E09D8-ED71-4997-B373-EA834A5CC000}"/>
    <cellStyle name="Normal 22 4 5 2 4" xfId="15371" xr:uid="{FF77A980-2CB4-4239-9447-7B0B50873385}"/>
    <cellStyle name="Normal 22 4 5 2 5" xfId="29061" xr:uid="{18354DC9-326E-4305-B3FA-49B398765367}"/>
    <cellStyle name="Normal 22 4 5 2 6" xfId="43945" xr:uid="{F892793C-95F0-4AD5-8B6C-038827E1D82D}"/>
    <cellStyle name="Normal 22 4 5 3" xfId="10235" xr:uid="{8BF4679C-FFDE-404B-B3AC-047D3FD92E82}"/>
    <cellStyle name="Normal 22 4 5 3 2" xfId="23925" xr:uid="{EA090584-DE65-449E-862A-80947E16F89C}"/>
    <cellStyle name="Normal 22 4 5 3 2 2" xfId="37617" xr:uid="{C75FDD92-1923-4420-8143-24D1A2748966}"/>
    <cellStyle name="Normal 22 4 5 3 2 3" xfId="52501" xr:uid="{F2EFCDFB-3202-4E7D-8661-62A09375CB38}"/>
    <cellStyle name="Normal 22 4 5 3 3" xfId="17081" xr:uid="{2CD04F3B-1372-491B-AEF9-A42B70FA2264}"/>
    <cellStyle name="Normal 22 4 5 3 4" xfId="30771" xr:uid="{E4F5417A-131F-4DD7-9AC1-26612E5F8B33}"/>
    <cellStyle name="Normal 22 4 5 3 5" xfId="45655" xr:uid="{BA7E87A0-6161-4D7B-B8C2-95CF81E66183}"/>
    <cellStyle name="Normal 22 4 5 4" xfId="20503" xr:uid="{FE7AF87F-CBC8-42A4-B41F-F3D37C48D8BC}"/>
    <cellStyle name="Normal 22 4 5 4 2" xfId="34195" xr:uid="{125FD681-1A87-4028-B7F2-42F99772FB34}"/>
    <cellStyle name="Normal 22 4 5 4 3" xfId="49079" xr:uid="{C822F172-386E-4651-A060-FB80BD9BCA53}"/>
    <cellStyle name="Normal 22 4 5 5" xfId="13659" xr:uid="{8BFD93D9-E145-42C7-96E8-FC0C616D984C}"/>
    <cellStyle name="Normal 22 4 5 5 2" xfId="40788" xr:uid="{B884707D-6334-457F-81A6-1CDA0269D4AD}"/>
    <cellStyle name="Normal 22 4 5 6" xfId="27349" xr:uid="{1D57EF86-BD57-4E71-85B8-B8800AC0CF7E}"/>
    <cellStyle name="Normal 22 4 5 7" xfId="42233" xr:uid="{F971962C-3138-4B82-A132-84F4F983502C}"/>
    <cellStyle name="Normal 22 4 5 8" xfId="6812" xr:uid="{12FE0C7E-1E6C-4523-8E5E-D5E901B50611}"/>
    <cellStyle name="Normal 22 4 5 9" xfId="5386" xr:uid="{1485BD6A-AC36-4702-806E-541DD2C5B78C}"/>
    <cellStyle name="Normal 22 4 6" xfId="4611" xr:uid="{47E40DCF-C569-480F-9694-BB21DDAE055C}"/>
    <cellStyle name="Normal 22 4 6 2" xfId="8526" xr:uid="{D9D276F6-6D3E-4B5C-A419-15B3B775D813}"/>
    <cellStyle name="Normal 22 4 6 2 2" xfId="11948" xr:uid="{44BBF895-3A03-47A9-B88B-3D5DDCA6EA37}"/>
    <cellStyle name="Normal 22 4 6 2 2 2" xfId="25638" xr:uid="{F4D1E7B3-4C81-4265-94A6-DF09DB5E0B0B}"/>
    <cellStyle name="Normal 22 4 6 2 2 2 2" xfId="39330" xr:uid="{D92324D2-B534-4A47-91EB-C94F98CAB316}"/>
    <cellStyle name="Normal 22 4 6 2 2 2 3" xfId="54214" xr:uid="{F49F07F0-BA7D-4AB8-AEC6-C5F0A186772B}"/>
    <cellStyle name="Normal 22 4 6 2 2 3" xfId="18794" xr:uid="{4EDE60C8-6E53-4BB5-B2C7-872FA454C2E0}"/>
    <cellStyle name="Normal 22 4 6 2 2 4" xfId="32484" xr:uid="{0282ADB7-E05F-48A8-9915-9201269B4049}"/>
    <cellStyle name="Normal 22 4 6 2 2 5" xfId="47368" xr:uid="{9029B0B8-6522-4DA5-AC76-E71B557F177E}"/>
    <cellStyle name="Normal 22 4 6 2 3" xfId="22216" xr:uid="{EFAA0213-A43D-4F53-B193-5FCC5C4CFB59}"/>
    <cellStyle name="Normal 22 4 6 2 3 2" xfId="35908" xr:uid="{1ED411CB-D544-478D-8546-33282EFD8E06}"/>
    <cellStyle name="Normal 22 4 6 2 3 3" xfId="50792" xr:uid="{03DCDD1A-09A2-49C9-A2C3-B061BD9FB762}"/>
    <cellStyle name="Normal 22 4 6 2 4" xfId="15372" xr:uid="{06BB4BB4-1F22-4192-9B87-D7AEB1B327DD}"/>
    <cellStyle name="Normal 22 4 6 2 5" xfId="29062" xr:uid="{1C661F33-B2CB-4B5A-A8F3-395511030972}"/>
    <cellStyle name="Normal 22 4 6 2 6" xfId="43946" xr:uid="{0B56AB44-F6E2-4A69-9C7C-1CC246B35829}"/>
    <cellStyle name="Normal 22 4 6 3" xfId="10236" xr:uid="{8651FA9F-0445-4AA1-9548-737870D2043E}"/>
    <cellStyle name="Normal 22 4 6 3 2" xfId="23926" xr:uid="{5067ECA4-8C33-462F-82F3-42DCE6D5FF6A}"/>
    <cellStyle name="Normal 22 4 6 3 2 2" xfId="37618" xr:uid="{128394F9-FD00-41E5-88AA-317767F9B05E}"/>
    <cellStyle name="Normal 22 4 6 3 2 3" xfId="52502" xr:uid="{9D2774F7-7951-4782-91C2-F1CEA32134C7}"/>
    <cellStyle name="Normal 22 4 6 3 3" xfId="17082" xr:uid="{4D4681FA-C660-4CC1-BD1D-B0684AD0730D}"/>
    <cellStyle name="Normal 22 4 6 3 4" xfId="30772" xr:uid="{93C3B20C-2762-4757-9893-569FCE3F7570}"/>
    <cellStyle name="Normal 22 4 6 3 5" xfId="45656" xr:uid="{3B6F70BB-EF4C-478F-9C8B-0C09DC24693E}"/>
    <cellStyle name="Normal 22 4 6 4" xfId="20504" xr:uid="{E784EA89-8BB9-48D5-A836-3F44A1899D16}"/>
    <cellStyle name="Normal 22 4 6 4 2" xfId="34196" xr:uid="{9B7F10E5-AD8A-443B-A158-8FEB158495B4}"/>
    <cellStyle name="Normal 22 4 6 4 3" xfId="49080" xr:uid="{A9CACDC0-B590-4640-B4A4-CA06CFB13808}"/>
    <cellStyle name="Normal 22 4 6 5" xfId="13660" xr:uid="{F9379191-DF8C-4C7D-8339-AD67E61CBB38}"/>
    <cellStyle name="Normal 22 4 6 5 2" xfId="40787" xr:uid="{A0CFF88C-E863-4059-8EC2-F70C4891DE0C}"/>
    <cellStyle name="Normal 22 4 6 6" xfId="27350" xr:uid="{C0F355D4-558A-475F-B588-1A265B14E270}"/>
    <cellStyle name="Normal 22 4 6 7" xfId="42234" xr:uid="{F90F9773-B3FC-41D8-9D76-7445F1F7F938}"/>
    <cellStyle name="Normal 22 4 6 8" xfId="6813" xr:uid="{2A57FAD1-AB6C-4435-8030-5A221499A608}"/>
    <cellStyle name="Normal 22 4 7" xfId="4610" xr:uid="{6C9C7BAD-5876-46C2-B2A3-DEE798D20992}"/>
    <cellStyle name="Normal 22 4 7 2" xfId="11934" xr:uid="{607AB00D-FCE4-4F2D-9AA7-9D9DE98F90B6}"/>
    <cellStyle name="Normal 22 4 7 2 2" xfId="25624" xr:uid="{D5486022-24EC-4C1C-8E31-50719697756D}"/>
    <cellStyle name="Normal 22 4 7 2 2 2" xfId="39316" xr:uid="{404CFE76-C2B5-47CB-8BCD-6BB3003E92D0}"/>
    <cellStyle name="Normal 22 4 7 2 2 3" xfId="54200" xr:uid="{34C07DCA-C75B-4D25-A172-CAC255CBBAFB}"/>
    <cellStyle name="Normal 22 4 7 2 3" xfId="18780" xr:uid="{410C534E-5D86-41AF-8225-E2AB8C9AE7EE}"/>
    <cellStyle name="Normal 22 4 7 2 4" xfId="32470" xr:uid="{42A0AF13-DEC7-4F00-97EA-7A6AC283DD2E}"/>
    <cellStyle name="Normal 22 4 7 2 5" xfId="47354" xr:uid="{D8900437-5EAE-49A3-8636-2E88628C7EEC}"/>
    <cellStyle name="Normal 22 4 7 3" xfId="22202" xr:uid="{57258EAA-78D4-4EBF-8AC7-450EDF391EB8}"/>
    <cellStyle name="Normal 22 4 7 3 2" xfId="35894" xr:uid="{D7950728-3984-417A-99B9-B7C6CD1AE4D4}"/>
    <cellStyle name="Normal 22 4 7 3 3" xfId="50778" xr:uid="{E34D926E-06BD-498E-9E1D-CC49CA0B8D4F}"/>
    <cellStyle name="Normal 22 4 7 4" xfId="15358" xr:uid="{F3C9EB04-574F-45CB-BC40-53B705803A3F}"/>
    <cellStyle name="Normal 22 4 7 4 2" xfId="40786" xr:uid="{349EF0A2-001F-424D-BFD3-6BD5C1A9D856}"/>
    <cellStyle name="Normal 22 4 7 5" xfId="29048" xr:uid="{3A14E8FA-A010-4CA2-8F37-17DC9D1703D0}"/>
    <cellStyle name="Normal 22 4 7 6" xfId="43932" xr:uid="{957B4DA3-5D39-4BC2-8A3F-AA9B4C2E3478}"/>
    <cellStyle name="Normal 22 4 7 7" xfId="8512" xr:uid="{80DAAC8D-5F14-4544-AC5F-9360D6D5E643}"/>
    <cellStyle name="Normal 22 4 8" xfId="4609" xr:uid="{2FBC76A8-03FA-4F4A-B49C-97EE897927AB}"/>
    <cellStyle name="Normal 22 4 8 2" xfId="23912" xr:uid="{82A2BA08-337B-4BF6-BF63-4ADCE8607BB1}"/>
    <cellStyle name="Normal 22 4 8 2 2" xfId="37604" xr:uid="{E803855A-B19B-46F2-822D-8DB995A2A7EA}"/>
    <cellStyle name="Normal 22 4 8 2 3" xfId="52488" xr:uid="{F484F5FD-41BE-4BA6-B2B5-84EA3974320D}"/>
    <cellStyle name="Normal 22 4 8 3" xfId="17068" xr:uid="{0A3E001A-02D7-4232-9F51-00107EA46581}"/>
    <cellStyle name="Normal 22 4 8 3 2" xfId="40785" xr:uid="{10CD9AAF-DBD9-4FFF-877B-80F20AE1B811}"/>
    <cellStyle name="Normal 22 4 8 4" xfId="30758" xr:uid="{B992B65B-9187-488E-BB4C-6831A922C196}"/>
    <cellStyle name="Normal 22 4 8 5" xfId="45642" xr:uid="{55411FCC-ED22-496A-95F6-89042CB824B9}"/>
    <cellStyle name="Normal 22 4 8 6" xfId="10222" xr:uid="{26A078B3-C4E2-425C-AFEF-423C98A60390}"/>
    <cellStyle name="Normal 22 4 9" xfId="4608" xr:uid="{363F4751-C26E-4170-B4D2-F3DD5E525554}"/>
    <cellStyle name="Normal 22 4 9 2" xfId="40784" xr:uid="{03BD6F78-3EAC-4812-B4AD-9511832177C2}"/>
    <cellStyle name="Normal 22 4 9 3" xfId="34182" xr:uid="{686F22CB-5E12-49E7-A6A2-7E7E18A4B6EE}"/>
    <cellStyle name="Normal 22 4 9 4" xfId="49066" xr:uid="{752FFB26-A343-4713-9A49-C91E8D9E03DF}"/>
    <cellStyle name="Normal 22 4 9 5" xfId="20490" xr:uid="{B4C56AC1-638C-49BA-949F-EC422A343257}"/>
    <cellStyle name="Normal 22 5" xfId="4753" xr:uid="{AD53E38B-F080-489C-96B4-3EE90056F3F0}"/>
    <cellStyle name="Normal 22 5 10" xfId="13661" xr:uid="{E04E11C0-AD75-4508-8885-6B7D94769F63}"/>
    <cellStyle name="Normal 22 5 10 2" xfId="40806" xr:uid="{8294A2BE-8ED6-41F1-9302-D131A06EADA9}"/>
    <cellStyle name="Normal 22 5 11" xfId="27351" xr:uid="{16AF16E3-5759-4AFE-810C-079F61FD9612}"/>
    <cellStyle name="Normal 22 5 12" xfId="42235" xr:uid="{DA53A20D-BC5C-46CE-8CC5-31F01A562B26}"/>
    <cellStyle name="Normal 22 5 13" xfId="6814" xr:uid="{74180A72-4461-42D0-82E9-E0ED185C905D}"/>
    <cellStyle name="Normal 22 5 14" xfId="5397" xr:uid="{F6EC01A1-4098-4376-AFB1-C6AE91E84B18}"/>
    <cellStyle name="Normal 22 5 2" xfId="6815" xr:uid="{C0871152-0F56-4968-88CD-47184315F160}"/>
    <cellStyle name="Normal 22 5 2 10" xfId="42236" xr:uid="{C1DD536A-8BA1-49B7-9483-94FD8F3D37EA}"/>
    <cellStyle name="Normal 22 5 2 2" xfId="6816" xr:uid="{6E28DEE4-224A-4D9E-8347-5951F26B4C36}"/>
    <cellStyle name="Normal 22 5 2 2 2" xfId="6817" xr:uid="{873CB04C-B6FB-4A75-9F18-BF891CD1137D}"/>
    <cellStyle name="Normal 22 5 2 2 2 2" xfId="8530" xr:uid="{37BC27B8-6957-4F11-844E-41C49AE69D3F}"/>
    <cellStyle name="Normal 22 5 2 2 2 2 2" xfId="11952" xr:uid="{B8B06F86-0206-47D6-8CCC-A2D1CDEADC7D}"/>
    <cellStyle name="Normal 22 5 2 2 2 2 2 2" xfId="25642" xr:uid="{42748B73-3534-47CF-9431-80DBEAD2984E}"/>
    <cellStyle name="Normal 22 5 2 2 2 2 2 2 2" xfId="39334" xr:uid="{034CEDDF-9EAA-457B-A2A7-2D235A277942}"/>
    <cellStyle name="Normal 22 5 2 2 2 2 2 2 3" xfId="54218" xr:uid="{A8C278F5-E0CD-42D1-865E-F2FE7B7B62FF}"/>
    <cellStyle name="Normal 22 5 2 2 2 2 2 3" xfId="18798" xr:uid="{89EB8050-2436-4FC5-8E7E-205D62702760}"/>
    <cellStyle name="Normal 22 5 2 2 2 2 2 4" xfId="32488" xr:uid="{37E3622D-9EB7-448B-92EB-48BB29064C00}"/>
    <cellStyle name="Normal 22 5 2 2 2 2 2 5" xfId="47372" xr:uid="{301C39B8-566E-4AB1-A47D-D51B16CAD0F2}"/>
    <cellStyle name="Normal 22 5 2 2 2 2 3" xfId="22220" xr:uid="{CA8EF177-3095-49E0-B4C8-28F0543D779F}"/>
    <cellStyle name="Normal 22 5 2 2 2 2 3 2" xfId="35912" xr:uid="{585A6690-F1CD-4C82-AE72-740C161F3086}"/>
    <cellStyle name="Normal 22 5 2 2 2 2 3 3" xfId="50796" xr:uid="{89A41248-7B33-4A4F-81FB-C6CAAFCADE09}"/>
    <cellStyle name="Normal 22 5 2 2 2 2 4" xfId="15376" xr:uid="{CD9A9CFB-BCBD-4817-863A-311000C01044}"/>
    <cellStyle name="Normal 22 5 2 2 2 2 5" xfId="29066" xr:uid="{E28A2E3D-A0B7-4D31-8EF5-50F0043AA161}"/>
    <cellStyle name="Normal 22 5 2 2 2 2 6" xfId="43950" xr:uid="{4F17E9DC-94FC-432C-80ED-735DD858F4B2}"/>
    <cellStyle name="Normal 22 5 2 2 2 3" xfId="10240" xr:uid="{D8753E74-8E80-4779-9DDC-9EAB8F6B0C08}"/>
    <cellStyle name="Normal 22 5 2 2 2 3 2" xfId="23930" xr:uid="{B78F1F23-5CB5-446B-9317-D1D6256CB6EC}"/>
    <cellStyle name="Normal 22 5 2 2 2 3 2 2" xfId="37622" xr:uid="{367CDCE5-9CA3-416C-B133-678244D37F34}"/>
    <cellStyle name="Normal 22 5 2 2 2 3 2 3" xfId="52506" xr:uid="{B164BB0A-8DB1-4C01-9EE5-696CA97636E3}"/>
    <cellStyle name="Normal 22 5 2 2 2 3 3" xfId="17086" xr:uid="{0B660770-C331-4C42-A953-3BAAFF2D0519}"/>
    <cellStyle name="Normal 22 5 2 2 2 3 4" xfId="30776" xr:uid="{737EC140-C5EE-404C-BF99-76467C85EE37}"/>
    <cellStyle name="Normal 22 5 2 2 2 3 5" xfId="45660" xr:uid="{6596AF00-57E6-487A-B656-E1CA7EDBCB96}"/>
    <cellStyle name="Normal 22 5 2 2 2 4" xfId="20508" xr:uid="{B0479C9C-873C-4CF8-9EBB-D52602C2B46B}"/>
    <cellStyle name="Normal 22 5 2 2 2 4 2" xfId="34200" xr:uid="{D6704E51-0033-4C2C-92E9-CAD7026017FD}"/>
    <cellStyle name="Normal 22 5 2 2 2 4 3" xfId="49084" xr:uid="{AC779DC9-6174-41D9-A3F2-2DA1E852EF29}"/>
    <cellStyle name="Normal 22 5 2 2 2 5" xfId="13664" xr:uid="{9C493CFD-6049-43D5-979B-1E7C4FC85819}"/>
    <cellStyle name="Normal 22 5 2 2 2 6" xfId="27354" xr:uid="{FD615D9C-C2F2-4B5B-BC94-F681AA4F29BD}"/>
    <cellStyle name="Normal 22 5 2 2 2 7" xfId="42238" xr:uid="{957C5A10-DB2B-4847-AB7C-47EF43CA5A12}"/>
    <cellStyle name="Normal 22 5 2 2 3" xfId="8529" xr:uid="{0E726838-C298-4597-8539-3B87AF817F69}"/>
    <cellStyle name="Normal 22 5 2 2 3 2" xfId="11951" xr:uid="{491EFAD4-A1F7-44F2-8521-44E2C8D36907}"/>
    <cellStyle name="Normal 22 5 2 2 3 2 2" xfId="25641" xr:uid="{983F7E25-3049-42E5-BEB4-14BB147424C2}"/>
    <cellStyle name="Normal 22 5 2 2 3 2 2 2" xfId="39333" xr:uid="{B7011D24-5200-4F75-827A-82F1088B024A}"/>
    <cellStyle name="Normal 22 5 2 2 3 2 2 3" xfId="54217" xr:uid="{D5B44E43-78C0-4FAC-A858-B868902BDAA3}"/>
    <cellStyle name="Normal 22 5 2 2 3 2 3" xfId="18797" xr:uid="{8A90073B-020C-42A2-B74E-6079EFC7D936}"/>
    <cellStyle name="Normal 22 5 2 2 3 2 4" xfId="32487" xr:uid="{5833784F-B682-4E29-BCFD-A76013F1BA3A}"/>
    <cellStyle name="Normal 22 5 2 2 3 2 5" xfId="47371" xr:uid="{E78534D9-2262-4594-B947-E50A546B91A3}"/>
    <cellStyle name="Normal 22 5 2 2 3 3" xfId="22219" xr:uid="{DA991AB4-1074-442E-BEFE-BCA4A9C37564}"/>
    <cellStyle name="Normal 22 5 2 2 3 3 2" xfId="35911" xr:uid="{FE5AFA26-2131-4184-9BBB-2C6E31D10B34}"/>
    <cellStyle name="Normal 22 5 2 2 3 3 3" xfId="50795" xr:uid="{00899602-5D21-4530-A2D2-AD67DF6BE2F2}"/>
    <cellStyle name="Normal 22 5 2 2 3 4" xfId="15375" xr:uid="{070118BC-EDB5-47F0-9572-A3FEAA98B18F}"/>
    <cellStyle name="Normal 22 5 2 2 3 5" xfId="29065" xr:uid="{574B8F6B-FB3F-441E-8582-06C35E95276B}"/>
    <cellStyle name="Normal 22 5 2 2 3 6" xfId="43949" xr:uid="{14FDC947-B775-45E8-A5BA-BF754A92F11C}"/>
    <cellStyle name="Normal 22 5 2 2 4" xfId="10239" xr:uid="{41A3CFB2-9B6F-4F5E-AB07-643DD25210FD}"/>
    <cellStyle name="Normal 22 5 2 2 4 2" xfId="23929" xr:uid="{A015397A-077A-41D1-899C-DBFE45D1693F}"/>
    <cellStyle name="Normal 22 5 2 2 4 2 2" xfId="37621" xr:uid="{4ECA73A2-5DC9-404D-BA7E-B0455A5C248A}"/>
    <cellStyle name="Normal 22 5 2 2 4 2 3" xfId="52505" xr:uid="{07AD3F69-7B6B-4039-A48E-5229CBE3B632}"/>
    <cellStyle name="Normal 22 5 2 2 4 3" xfId="17085" xr:uid="{0FB9277C-22CD-4989-93F2-752A4DA8EE2A}"/>
    <cellStyle name="Normal 22 5 2 2 4 4" xfId="30775" xr:uid="{4A2BDA66-798A-47EE-8542-DBB53DC68987}"/>
    <cellStyle name="Normal 22 5 2 2 4 5" xfId="45659" xr:uid="{56C22191-59DD-4972-8A2A-FA71DB71929B}"/>
    <cellStyle name="Normal 22 5 2 2 5" xfId="20507" xr:uid="{3F10FD72-E3E8-4C9F-BBBF-99F4D5EBC98D}"/>
    <cellStyle name="Normal 22 5 2 2 5 2" xfId="34199" xr:uid="{664B2A0F-D8FB-4F88-A6FC-59C34224C086}"/>
    <cellStyle name="Normal 22 5 2 2 5 3" xfId="49083" xr:uid="{92F8A086-A1AC-4F0D-8781-366FFC43BB43}"/>
    <cellStyle name="Normal 22 5 2 2 6" xfId="13663" xr:uid="{FDB5162F-C86D-4FDD-A893-6C75B5DBD6A4}"/>
    <cellStyle name="Normal 22 5 2 2 7" xfId="27353" xr:uid="{0642AC12-F881-48D3-804F-F596D493B43D}"/>
    <cellStyle name="Normal 22 5 2 2 8" xfId="42237" xr:uid="{F1031DF9-F499-4908-A6B2-D4B70EFE4E23}"/>
    <cellStyle name="Normal 22 5 2 3" xfId="6818" xr:uid="{1D8D27D5-1629-4E82-B646-6793BAFB1C49}"/>
    <cellStyle name="Normal 22 5 2 3 2" xfId="8531" xr:uid="{0ACA1F7C-4168-43B6-A721-EB1B3DD4F290}"/>
    <cellStyle name="Normal 22 5 2 3 2 2" xfId="11953" xr:uid="{97EB6C20-6A32-4B61-9ACA-0854CA1E0A1F}"/>
    <cellStyle name="Normal 22 5 2 3 2 2 2" xfId="25643" xr:uid="{281574E5-8407-4246-A518-C4F28537885B}"/>
    <cellStyle name="Normal 22 5 2 3 2 2 2 2" xfId="39335" xr:uid="{B390FE45-28D4-4F30-A2A2-8C7CF790A2E8}"/>
    <cellStyle name="Normal 22 5 2 3 2 2 2 3" xfId="54219" xr:uid="{98502C1C-7A26-4240-85C5-C2DC7D809054}"/>
    <cellStyle name="Normal 22 5 2 3 2 2 3" xfId="18799" xr:uid="{48109034-8018-4C19-A3BA-665823469C51}"/>
    <cellStyle name="Normal 22 5 2 3 2 2 4" xfId="32489" xr:uid="{B671BDB0-CF4D-47F2-BC37-3F94A2726A88}"/>
    <cellStyle name="Normal 22 5 2 3 2 2 5" xfId="47373" xr:uid="{14D9D1D7-64FD-40DD-94AC-C6250FEB22C5}"/>
    <cellStyle name="Normal 22 5 2 3 2 3" xfId="22221" xr:uid="{41CC338C-2589-4F88-B9CC-4B5A9CCFA4A2}"/>
    <cellStyle name="Normal 22 5 2 3 2 3 2" xfId="35913" xr:uid="{9628E7C5-3F2F-4854-8752-B0D76685200D}"/>
    <cellStyle name="Normal 22 5 2 3 2 3 3" xfId="50797" xr:uid="{8150F0C6-7214-4F8D-9B24-FA9D74C8281A}"/>
    <cellStyle name="Normal 22 5 2 3 2 4" xfId="15377" xr:uid="{A15BAE52-538A-44ED-AEB4-0EFB9CD58FEE}"/>
    <cellStyle name="Normal 22 5 2 3 2 5" xfId="29067" xr:uid="{0D387342-BF84-4B48-B469-9E416C632DCC}"/>
    <cellStyle name="Normal 22 5 2 3 2 6" xfId="43951" xr:uid="{635BF2D8-FA11-404D-A885-B390A54ECB5B}"/>
    <cellStyle name="Normal 22 5 2 3 3" xfId="10241" xr:uid="{858CBC3F-33D0-4FC2-8879-98F13F7C37C6}"/>
    <cellStyle name="Normal 22 5 2 3 3 2" xfId="23931" xr:uid="{E5363317-CAB3-4144-A5E9-A398FDBBB7A7}"/>
    <cellStyle name="Normal 22 5 2 3 3 2 2" xfId="37623" xr:uid="{16F68B5F-99C9-4F93-AF5A-A55FB3AF58B6}"/>
    <cellStyle name="Normal 22 5 2 3 3 2 3" xfId="52507" xr:uid="{4D8957D2-F95D-49AA-9801-8850B7B99DED}"/>
    <cellStyle name="Normal 22 5 2 3 3 3" xfId="17087" xr:uid="{31603E86-4F61-4BCD-8092-6B268DAC93ED}"/>
    <cellStyle name="Normal 22 5 2 3 3 4" xfId="30777" xr:uid="{68C3BF87-AC89-4376-A7BC-0D6B21A8B7E7}"/>
    <cellStyle name="Normal 22 5 2 3 3 5" xfId="45661" xr:uid="{C91651E0-24F4-4DB4-9087-39E791AC58E1}"/>
    <cellStyle name="Normal 22 5 2 3 4" xfId="20509" xr:uid="{702BC56F-AA02-410A-B229-241461A5750D}"/>
    <cellStyle name="Normal 22 5 2 3 4 2" xfId="34201" xr:uid="{05BD7889-90C6-4BEF-8EB8-6C31C7977E4C}"/>
    <cellStyle name="Normal 22 5 2 3 4 3" xfId="49085" xr:uid="{61465DF6-CC9D-45B6-AB94-A1CFC1C3316D}"/>
    <cellStyle name="Normal 22 5 2 3 5" xfId="13665" xr:uid="{9D6570A5-114E-4DF4-8EC4-D192B23E503B}"/>
    <cellStyle name="Normal 22 5 2 3 6" xfId="27355" xr:uid="{75D1BBD7-95C7-4557-8E14-9EAE6A7DD255}"/>
    <cellStyle name="Normal 22 5 2 3 7" xfId="42239" xr:uid="{3AA03CCE-33B6-453C-92BC-FB1CAC1BB171}"/>
    <cellStyle name="Normal 22 5 2 4" xfId="6819" xr:uid="{6587CB08-108D-462E-AED7-AF1CB6C119CC}"/>
    <cellStyle name="Normal 22 5 2 4 2" xfId="8532" xr:uid="{4FEE2D54-31CE-4FBE-A828-D9FEF97987CC}"/>
    <cellStyle name="Normal 22 5 2 4 2 2" xfId="11954" xr:uid="{59F37773-C8F1-4F32-B121-59FE5CB74A0A}"/>
    <cellStyle name="Normal 22 5 2 4 2 2 2" xfId="25644" xr:uid="{A28D64E5-7271-4D79-B9CB-B1AD2691973C}"/>
    <cellStyle name="Normal 22 5 2 4 2 2 2 2" xfId="39336" xr:uid="{EE1A83A7-EB39-44C3-8893-2D9805C5F4C9}"/>
    <cellStyle name="Normal 22 5 2 4 2 2 2 3" xfId="54220" xr:uid="{1EC06E99-475C-4D1C-AA79-E8C867843E6C}"/>
    <cellStyle name="Normal 22 5 2 4 2 2 3" xfId="18800" xr:uid="{D5F81524-B212-4B69-BDF9-63B72A61AEC0}"/>
    <cellStyle name="Normal 22 5 2 4 2 2 4" xfId="32490" xr:uid="{65634FB8-81F2-47B9-9776-9A733BA4C6D7}"/>
    <cellStyle name="Normal 22 5 2 4 2 2 5" xfId="47374" xr:uid="{376AED9C-DE67-4039-A4F0-4E2FCFA70FEE}"/>
    <cellStyle name="Normal 22 5 2 4 2 3" xfId="22222" xr:uid="{568605F4-F8BA-4040-ADEE-3ACCA814EFB0}"/>
    <cellStyle name="Normal 22 5 2 4 2 3 2" xfId="35914" xr:uid="{F20CB002-C6C7-445C-97E6-D99E8A932C29}"/>
    <cellStyle name="Normal 22 5 2 4 2 3 3" xfId="50798" xr:uid="{ECA0B2C2-F8FE-420B-8335-A0A49E69C6EC}"/>
    <cellStyle name="Normal 22 5 2 4 2 4" xfId="15378" xr:uid="{84CCC9ED-B1F2-418B-9A56-E300BB9C55B0}"/>
    <cellStyle name="Normal 22 5 2 4 2 5" xfId="29068" xr:uid="{3D62D4E7-ECB1-408C-BE64-C2C973AFF1C4}"/>
    <cellStyle name="Normal 22 5 2 4 2 6" xfId="43952" xr:uid="{8F95A306-88DB-4097-9042-B1F472D06709}"/>
    <cellStyle name="Normal 22 5 2 4 3" xfId="10242" xr:uid="{519BD306-CCAD-44D8-9430-4B86DF236B22}"/>
    <cellStyle name="Normal 22 5 2 4 3 2" xfId="23932" xr:uid="{81194CD3-12D4-4A4F-97A8-820C703B0FD9}"/>
    <cellStyle name="Normal 22 5 2 4 3 2 2" xfId="37624" xr:uid="{93DD2320-FD69-46DD-A64A-CF9D06F4DDB2}"/>
    <cellStyle name="Normal 22 5 2 4 3 2 3" xfId="52508" xr:uid="{635C3C6D-6003-4032-8028-7758FA1777D2}"/>
    <cellStyle name="Normal 22 5 2 4 3 3" xfId="17088" xr:uid="{26906B15-4F27-4050-BF12-717935CDEF4F}"/>
    <cellStyle name="Normal 22 5 2 4 3 4" xfId="30778" xr:uid="{474DFCF7-8F84-4997-B429-C69DAA901870}"/>
    <cellStyle name="Normal 22 5 2 4 3 5" xfId="45662" xr:uid="{9CACF95A-CCA0-47CC-8773-D17082E5CA4C}"/>
    <cellStyle name="Normal 22 5 2 4 4" xfId="20510" xr:uid="{26C0081E-BE2A-4071-A67A-4E08B4147B97}"/>
    <cellStyle name="Normal 22 5 2 4 4 2" xfId="34202" xr:uid="{9C977326-36ED-4226-ABEF-EE9D812307B6}"/>
    <cellStyle name="Normal 22 5 2 4 4 3" xfId="49086" xr:uid="{A87F3DDB-CED1-41D6-B516-6955DC262A6A}"/>
    <cellStyle name="Normal 22 5 2 4 5" xfId="13666" xr:uid="{497B2379-88C0-4786-920E-70E030CB8923}"/>
    <cellStyle name="Normal 22 5 2 4 6" xfId="27356" xr:uid="{1A9CD697-CD0D-4472-99BD-354E4A3F644D}"/>
    <cellStyle name="Normal 22 5 2 4 7" xfId="42240" xr:uid="{E5608702-D961-4525-AB99-8E9A4533956B}"/>
    <cellStyle name="Normal 22 5 2 5" xfId="8528" xr:uid="{02FAD181-6CC3-4461-9A93-4276468AD226}"/>
    <cellStyle name="Normal 22 5 2 5 2" xfId="11950" xr:uid="{68E4663C-6807-4B03-9455-709A41AE2C83}"/>
    <cellStyle name="Normal 22 5 2 5 2 2" xfId="25640" xr:uid="{86325882-D991-4A1E-A5BA-383273193B34}"/>
    <cellStyle name="Normal 22 5 2 5 2 2 2" xfId="39332" xr:uid="{893AE696-7719-4266-96C2-3B3CF77340F5}"/>
    <cellStyle name="Normal 22 5 2 5 2 2 3" xfId="54216" xr:uid="{BDF57CC2-26C1-467E-A1B4-EF12782BDEDB}"/>
    <cellStyle name="Normal 22 5 2 5 2 3" xfId="18796" xr:uid="{74EC4CCE-4326-4823-923D-9B808AEC312D}"/>
    <cellStyle name="Normal 22 5 2 5 2 4" xfId="32486" xr:uid="{9A5B63A6-581B-41D2-BB68-DB55A65AB6EC}"/>
    <cellStyle name="Normal 22 5 2 5 2 5" xfId="47370" xr:uid="{E9EC3B69-DCAF-4D72-AA87-50103830B805}"/>
    <cellStyle name="Normal 22 5 2 5 3" xfId="22218" xr:uid="{9A0ED767-1307-43E3-9DE2-75B82F2CB3D6}"/>
    <cellStyle name="Normal 22 5 2 5 3 2" xfId="35910" xr:uid="{CEF98F24-406A-492F-AC01-5DEE39746E63}"/>
    <cellStyle name="Normal 22 5 2 5 3 3" xfId="50794" xr:uid="{598B5C5F-EFFC-4F41-933D-BE3245BB6CA4}"/>
    <cellStyle name="Normal 22 5 2 5 4" xfId="15374" xr:uid="{8D589C8F-D43D-4685-81CB-BE0746D04424}"/>
    <cellStyle name="Normal 22 5 2 5 5" xfId="29064" xr:uid="{62A1AB23-6292-47FC-BB49-CBB3DAC26DAA}"/>
    <cellStyle name="Normal 22 5 2 5 6" xfId="43948" xr:uid="{EA86CC06-D52F-4045-9A52-66567833358B}"/>
    <cellStyle name="Normal 22 5 2 6" xfId="10238" xr:uid="{ED9BE4C3-D9FB-4751-829E-A19E68176016}"/>
    <cellStyle name="Normal 22 5 2 6 2" xfId="23928" xr:uid="{5C0DD3CE-B1AB-4EF6-BBE0-E17ED5F2FDE8}"/>
    <cellStyle name="Normal 22 5 2 6 2 2" xfId="37620" xr:uid="{7FE944D2-9D33-4A69-B54D-367AFBDF1960}"/>
    <cellStyle name="Normal 22 5 2 6 2 3" xfId="52504" xr:uid="{96458BF7-FD09-43BF-B11C-46950BDBD196}"/>
    <cellStyle name="Normal 22 5 2 6 3" xfId="17084" xr:uid="{BBED1A9E-9F00-4BAB-B73B-E6171F85C506}"/>
    <cellStyle name="Normal 22 5 2 6 4" xfId="30774" xr:uid="{D28D802F-EF63-4294-AB58-CF1BB2033060}"/>
    <cellStyle name="Normal 22 5 2 6 5" xfId="45658" xr:uid="{68188355-7E2D-4192-8DC9-1126ABA4E101}"/>
    <cellStyle name="Normal 22 5 2 7" xfId="20506" xr:uid="{102C6B41-27F0-458E-8C87-16AEE349A6D3}"/>
    <cellStyle name="Normal 22 5 2 7 2" xfId="34198" xr:uid="{622EECFB-9BC8-49C4-BBA1-7F45FE5D1219}"/>
    <cellStyle name="Normal 22 5 2 7 3" xfId="49082" xr:uid="{0F41F63B-5177-4B4B-AD93-44893AAFBC6D}"/>
    <cellStyle name="Normal 22 5 2 8" xfId="13662" xr:uid="{8F56BE2A-79E0-4164-AA2C-D60F50250DC6}"/>
    <cellStyle name="Normal 22 5 2 9" xfId="27352" xr:uid="{BA0208ED-6ACE-472D-AE73-91F64EC1DF35}"/>
    <cellStyle name="Normal 22 5 3" xfId="6820" xr:uid="{ABEAE81D-53E6-4CB4-A106-5020DBC8AC26}"/>
    <cellStyle name="Normal 22 5 3 10" xfId="42241" xr:uid="{5029E4BD-9D2F-42A6-8785-817433418068}"/>
    <cellStyle name="Normal 22 5 3 2" xfId="6821" xr:uid="{CE878F54-7232-4FA8-A09A-12FF906AAF1F}"/>
    <cellStyle name="Normal 22 5 3 2 2" xfId="6822" xr:uid="{CB345087-3465-48B0-BC31-FCD096E676B4}"/>
    <cellStyle name="Normal 22 5 3 2 2 2" xfId="8535" xr:uid="{FE9264E4-ECFB-4A6E-A026-7FEE8BE8D7C0}"/>
    <cellStyle name="Normal 22 5 3 2 2 2 2" xfId="11957" xr:uid="{3832A4F4-6578-4FD8-9883-A56427CB1CBA}"/>
    <cellStyle name="Normal 22 5 3 2 2 2 2 2" xfId="25647" xr:uid="{EAE413E2-0A52-4254-BABE-AEB2CEAED8C8}"/>
    <cellStyle name="Normal 22 5 3 2 2 2 2 2 2" xfId="39339" xr:uid="{B1DF6492-FF2B-4B0D-9048-C85BFAC0A46F}"/>
    <cellStyle name="Normal 22 5 3 2 2 2 2 2 3" xfId="54223" xr:uid="{B3564EF5-371E-4545-B759-9E327CE3456A}"/>
    <cellStyle name="Normal 22 5 3 2 2 2 2 3" xfId="18803" xr:uid="{E0977A50-4126-465E-9D30-347C12407CC2}"/>
    <cellStyle name="Normal 22 5 3 2 2 2 2 4" xfId="32493" xr:uid="{30714317-E0B9-4DFE-B84C-B4FEF165EB2F}"/>
    <cellStyle name="Normal 22 5 3 2 2 2 2 5" xfId="47377" xr:uid="{41719D8F-F176-49C0-9F16-08DD1374347E}"/>
    <cellStyle name="Normal 22 5 3 2 2 2 3" xfId="22225" xr:uid="{352EBF15-349B-41F1-9AFA-C24223688652}"/>
    <cellStyle name="Normal 22 5 3 2 2 2 3 2" xfId="35917" xr:uid="{28D09594-377C-4587-8978-1FFF2493515E}"/>
    <cellStyle name="Normal 22 5 3 2 2 2 3 3" xfId="50801" xr:uid="{6446C881-6B08-415E-9E66-0E60600F2273}"/>
    <cellStyle name="Normal 22 5 3 2 2 2 4" xfId="15381" xr:uid="{704E842C-78E2-490D-8A28-E1C0849FAA57}"/>
    <cellStyle name="Normal 22 5 3 2 2 2 5" xfId="29071" xr:uid="{36E6290F-8789-43A6-AA33-EA56C110CFB9}"/>
    <cellStyle name="Normal 22 5 3 2 2 2 6" xfId="43955" xr:uid="{0A6296B1-5BB7-4566-9897-EBF02CFC1682}"/>
    <cellStyle name="Normal 22 5 3 2 2 3" xfId="10245" xr:uid="{DBB2DD3F-B98C-43DC-BC58-FBC7F7C1FC43}"/>
    <cellStyle name="Normal 22 5 3 2 2 3 2" xfId="23935" xr:uid="{B342E3B7-87EB-4F84-AC63-0B3BAD70B38B}"/>
    <cellStyle name="Normal 22 5 3 2 2 3 2 2" xfId="37627" xr:uid="{0680B187-9B4C-4FEA-B422-D60396328A99}"/>
    <cellStyle name="Normal 22 5 3 2 2 3 2 3" xfId="52511" xr:uid="{AD02D317-79BA-4B75-B740-D3C161435251}"/>
    <cellStyle name="Normal 22 5 3 2 2 3 3" xfId="17091" xr:uid="{F8B1DB2D-8BC5-41C4-B68B-284ECCF26AF3}"/>
    <cellStyle name="Normal 22 5 3 2 2 3 4" xfId="30781" xr:uid="{89503FDC-88D7-400C-94FB-E6B3C6283964}"/>
    <cellStyle name="Normal 22 5 3 2 2 3 5" xfId="45665" xr:uid="{FE132F68-C2BD-4138-84B0-8C57909B4639}"/>
    <cellStyle name="Normal 22 5 3 2 2 4" xfId="20513" xr:uid="{A253654A-BE1D-4F4C-9701-45E8B957434B}"/>
    <cellStyle name="Normal 22 5 3 2 2 4 2" xfId="34205" xr:uid="{2DBEE593-DC8F-433C-B015-F3D5286A2557}"/>
    <cellStyle name="Normal 22 5 3 2 2 4 3" xfId="49089" xr:uid="{F8F5DFB1-253A-4098-8624-CC662394AA83}"/>
    <cellStyle name="Normal 22 5 3 2 2 5" xfId="13669" xr:uid="{702B654F-37DC-4648-8308-5A70F2BD295E}"/>
    <cellStyle name="Normal 22 5 3 2 2 6" xfId="27359" xr:uid="{1CD4A863-63C6-4726-97D9-76E48DE872D1}"/>
    <cellStyle name="Normal 22 5 3 2 2 7" xfId="42243" xr:uid="{106A181A-4C74-416F-9601-B321CCF1FCD7}"/>
    <cellStyle name="Normal 22 5 3 2 3" xfId="8534" xr:uid="{AC56B0A4-4EFC-41A8-9C83-8D2C22EE6504}"/>
    <cellStyle name="Normal 22 5 3 2 3 2" xfId="11956" xr:uid="{446AE13B-6AD8-4B73-8060-D19EC60649F9}"/>
    <cellStyle name="Normal 22 5 3 2 3 2 2" xfId="25646" xr:uid="{981B7AE6-6A5D-4514-89E2-25A0DCAAB39F}"/>
    <cellStyle name="Normal 22 5 3 2 3 2 2 2" xfId="39338" xr:uid="{AD78C81B-A1A0-4F4D-AD64-29A0B0A7D1FB}"/>
    <cellStyle name="Normal 22 5 3 2 3 2 2 3" xfId="54222" xr:uid="{C3765247-B8C1-48A2-8209-FB9ECF9EC72A}"/>
    <cellStyle name="Normal 22 5 3 2 3 2 3" xfId="18802" xr:uid="{BB712E47-8494-45F3-8E33-02113ED4DB40}"/>
    <cellStyle name="Normal 22 5 3 2 3 2 4" xfId="32492" xr:uid="{DCC40065-02AD-41EA-8175-E1547B0BC72B}"/>
    <cellStyle name="Normal 22 5 3 2 3 2 5" xfId="47376" xr:uid="{B47B0A50-1BEE-424E-A79B-6CE2A6DB798B}"/>
    <cellStyle name="Normal 22 5 3 2 3 3" xfId="22224" xr:uid="{F25B2EA3-4E5D-4085-8347-B2AC29233A63}"/>
    <cellStyle name="Normal 22 5 3 2 3 3 2" xfId="35916" xr:uid="{8F591943-6772-44B8-919A-85E87421021D}"/>
    <cellStyle name="Normal 22 5 3 2 3 3 3" xfId="50800" xr:uid="{452157EA-4B43-48C4-B528-373C5DCE346C}"/>
    <cellStyle name="Normal 22 5 3 2 3 4" xfId="15380" xr:uid="{57DC8F80-857A-45FB-9AD4-920125C0BBF8}"/>
    <cellStyle name="Normal 22 5 3 2 3 5" xfId="29070" xr:uid="{0276E12B-8ED2-43B5-BCB8-46A26BE89440}"/>
    <cellStyle name="Normal 22 5 3 2 3 6" xfId="43954" xr:uid="{AA3DACCC-32DC-4210-8E4D-F4A2897798F7}"/>
    <cellStyle name="Normal 22 5 3 2 4" xfId="10244" xr:uid="{63CFF1B6-11CF-4E98-8DBA-C0C9AFC66F35}"/>
    <cellStyle name="Normal 22 5 3 2 4 2" xfId="23934" xr:uid="{02EB43B2-DD30-4847-9F45-C21F5F27C453}"/>
    <cellStyle name="Normal 22 5 3 2 4 2 2" xfId="37626" xr:uid="{41EE1B0F-C37D-4808-9C7C-37A23D3E4B59}"/>
    <cellStyle name="Normal 22 5 3 2 4 2 3" xfId="52510" xr:uid="{1D6F9D40-6B4C-4CFD-804B-787D32D98F13}"/>
    <cellStyle name="Normal 22 5 3 2 4 3" xfId="17090" xr:uid="{6F42080E-A8DB-42BA-9930-BAF1617413C7}"/>
    <cellStyle name="Normal 22 5 3 2 4 4" xfId="30780" xr:uid="{9FD9C0D7-493C-442C-81F7-849F76894F11}"/>
    <cellStyle name="Normal 22 5 3 2 4 5" xfId="45664" xr:uid="{C400EBE4-4BB0-4D10-823E-DC4031544B97}"/>
    <cellStyle name="Normal 22 5 3 2 5" xfId="20512" xr:uid="{37AD2A95-AD73-471C-A6F3-AA6619519697}"/>
    <cellStyle name="Normal 22 5 3 2 5 2" xfId="34204" xr:uid="{7CA02BA4-6B64-4A3E-84DF-85115908F362}"/>
    <cellStyle name="Normal 22 5 3 2 5 3" xfId="49088" xr:uid="{3F127AB9-05DD-4391-915B-882BA91D963F}"/>
    <cellStyle name="Normal 22 5 3 2 6" xfId="13668" xr:uid="{661D89DF-2F33-4F02-9017-331A2406EC82}"/>
    <cellStyle name="Normal 22 5 3 2 7" xfId="27358" xr:uid="{12411A3F-293F-42BA-89B9-18A9581FA415}"/>
    <cellStyle name="Normal 22 5 3 2 8" xfId="42242" xr:uid="{5ECDC477-AD0A-4F76-A435-6313F54E8ED3}"/>
    <cellStyle name="Normal 22 5 3 3" xfId="6823" xr:uid="{C2006269-E708-41AC-9C38-5DFFCD9ECD63}"/>
    <cellStyle name="Normal 22 5 3 3 2" xfId="8536" xr:uid="{87265C0C-5FA1-4C14-B3F6-D68181269FCD}"/>
    <cellStyle name="Normal 22 5 3 3 2 2" xfId="11958" xr:uid="{02159A88-D26C-4640-94E3-144FFC2B5BF0}"/>
    <cellStyle name="Normal 22 5 3 3 2 2 2" xfId="25648" xr:uid="{760686C8-FE1C-4284-81FB-0D5F68EC54E2}"/>
    <cellStyle name="Normal 22 5 3 3 2 2 2 2" xfId="39340" xr:uid="{AB54BC57-65CF-4168-8607-74BE53D667AB}"/>
    <cellStyle name="Normal 22 5 3 3 2 2 2 3" xfId="54224" xr:uid="{95551C15-E24B-4096-9906-156A0DF7FE63}"/>
    <cellStyle name="Normal 22 5 3 3 2 2 3" xfId="18804" xr:uid="{73639BA4-E5F6-4ACA-A304-BAEFF3B5BAB2}"/>
    <cellStyle name="Normal 22 5 3 3 2 2 4" xfId="32494" xr:uid="{BB010DFE-DF18-4EED-987E-C2C089EFBE45}"/>
    <cellStyle name="Normal 22 5 3 3 2 2 5" xfId="47378" xr:uid="{6162BEF0-8512-4DF8-A2D4-0B17B66D2C0A}"/>
    <cellStyle name="Normal 22 5 3 3 2 3" xfId="22226" xr:uid="{1C92BDF2-DEF1-45E0-AD14-B8EF966E137E}"/>
    <cellStyle name="Normal 22 5 3 3 2 3 2" xfId="35918" xr:uid="{8E215FBC-51BE-4C27-9C2F-F4A9EAB567DB}"/>
    <cellStyle name="Normal 22 5 3 3 2 3 3" xfId="50802" xr:uid="{54CF7BED-DD68-4A84-89E2-BEFB8759F194}"/>
    <cellStyle name="Normal 22 5 3 3 2 4" xfId="15382" xr:uid="{EF4175BF-E7CC-4379-9819-3B982AE8F547}"/>
    <cellStyle name="Normal 22 5 3 3 2 5" xfId="29072" xr:uid="{DCFD70B5-1AAC-4611-9954-9202E2BAFDDA}"/>
    <cellStyle name="Normal 22 5 3 3 2 6" xfId="43956" xr:uid="{9B158F96-013F-4D1B-BD6D-3E30041AC29F}"/>
    <cellStyle name="Normal 22 5 3 3 3" xfId="10246" xr:uid="{FD629BA8-43D1-477B-AFA5-12599F84CDBA}"/>
    <cellStyle name="Normal 22 5 3 3 3 2" xfId="23936" xr:uid="{99755E96-4C2C-46F3-8E24-D3AFAE9760A5}"/>
    <cellStyle name="Normal 22 5 3 3 3 2 2" xfId="37628" xr:uid="{F8EF02D7-F060-419C-97A0-547ABAB92A35}"/>
    <cellStyle name="Normal 22 5 3 3 3 2 3" xfId="52512" xr:uid="{BEF12AAD-9FB1-4BAD-9181-700139BD7B9A}"/>
    <cellStyle name="Normal 22 5 3 3 3 3" xfId="17092" xr:uid="{2D0681C5-7211-4094-AB4F-88EF349B73CE}"/>
    <cellStyle name="Normal 22 5 3 3 3 4" xfId="30782" xr:uid="{47419A01-5389-4547-B823-B855C3318F8E}"/>
    <cellStyle name="Normal 22 5 3 3 3 5" xfId="45666" xr:uid="{26700D36-14AB-4C89-978F-4DB72F281FE7}"/>
    <cellStyle name="Normal 22 5 3 3 4" xfId="20514" xr:uid="{57355377-CCAE-42AA-85E1-7DFBFF06F298}"/>
    <cellStyle name="Normal 22 5 3 3 4 2" xfId="34206" xr:uid="{6D5BD7B4-620F-467B-A049-A832DB914819}"/>
    <cellStyle name="Normal 22 5 3 3 4 3" xfId="49090" xr:uid="{478227CE-8872-4AD9-B259-7312DCCE0409}"/>
    <cellStyle name="Normal 22 5 3 3 5" xfId="13670" xr:uid="{1241A997-284F-4A2F-B50F-95A84A89D1DF}"/>
    <cellStyle name="Normal 22 5 3 3 6" xfId="27360" xr:uid="{E3B22A49-22AE-4A59-9C07-92C9EF9F863A}"/>
    <cellStyle name="Normal 22 5 3 3 7" xfId="42244" xr:uid="{6613B5CC-B0BB-4A45-9A7A-3F7D12B7C12C}"/>
    <cellStyle name="Normal 22 5 3 4" xfId="6824" xr:uid="{CAE376C3-BF96-47B8-947E-F00BF3626358}"/>
    <cellStyle name="Normal 22 5 3 4 2" xfId="8537" xr:uid="{FAE9DFDE-1BA0-4667-AEFD-BF7BB910437A}"/>
    <cellStyle name="Normal 22 5 3 4 2 2" xfId="11959" xr:uid="{778ED322-E4F4-437B-81FC-41790F206AB7}"/>
    <cellStyle name="Normal 22 5 3 4 2 2 2" xfId="25649" xr:uid="{676DA061-1B2A-4718-B6AE-64A98B4C1D78}"/>
    <cellStyle name="Normal 22 5 3 4 2 2 2 2" xfId="39341" xr:uid="{E18D0615-4D0F-43FB-BF86-E71761E333B6}"/>
    <cellStyle name="Normal 22 5 3 4 2 2 2 3" xfId="54225" xr:uid="{2AF828D8-2B49-4607-995B-CE7ECB17EBF4}"/>
    <cellStyle name="Normal 22 5 3 4 2 2 3" xfId="18805" xr:uid="{44A9A3F5-E9FE-4A80-96A1-B2BE39B579BD}"/>
    <cellStyle name="Normal 22 5 3 4 2 2 4" xfId="32495" xr:uid="{C5B75801-0633-428B-8D17-A34040493463}"/>
    <cellStyle name="Normal 22 5 3 4 2 2 5" xfId="47379" xr:uid="{372A19E5-9363-4563-A69B-BFDD033D5D06}"/>
    <cellStyle name="Normal 22 5 3 4 2 3" xfId="22227" xr:uid="{F466BC26-B063-451F-8378-EA4A2CC45134}"/>
    <cellStyle name="Normal 22 5 3 4 2 3 2" xfId="35919" xr:uid="{E96E127E-563E-451B-80AA-1FBEA2EB16EF}"/>
    <cellStyle name="Normal 22 5 3 4 2 3 3" xfId="50803" xr:uid="{FCEF0FE9-D89D-40EE-8170-17064D03AF9C}"/>
    <cellStyle name="Normal 22 5 3 4 2 4" xfId="15383" xr:uid="{17AB9D12-2184-4E61-938A-B719FD4FB901}"/>
    <cellStyle name="Normal 22 5 3 4 2 5" xfId="29073" xr:uid="{A60EFEB3-C3D0-4F98-94E0-49CEB3DC685C}"/>
    <cellStyle name="Normal 22 5 3 4 2 6" xfId="43957" xr:uid="{56833A54-2215-4AC6-961C-A824DDC6BC8F}"/>
    <cellStyle name="Normal 22 5 3 4 3" xfId="10247" xr:uid="{165401C4-829A-46AB-BD17-0F41D529EBA8}"/>
    <cellStyle name="Normal 22 5 3 4 3 2" xfId="23937" xr:uid="{54A9AEE6-43FA-4BD4-A7E4-E2C5B50B6568}"/>
    <cellStyle name="Normal 22 5 3 4 3 2 2" xfId="37629" xr:uid="{19EC179A-53A3-41F3-9AF7-0DE720C7F018}"/>
    <cellStyle name="Normal 22 5 3 4 3 2 3" xfId="52513" xr:uid="{8EA84999-5DF7-443A-B070-A917ECBA24A0}"/>
    <cellStyle name="Normal 22 5 3 4 3 3" xfId="17093" xr:uid="{3D312E24-47E1-4B1B-A736-F95C8145EF81}"/>
    <cellStyle name="Normal 22 5 3 4 3 4" xfId="30783" xr:uid="{880D6A86-A43C-4FA3-B75D-8AABD0F416FB}"/>
    <cellStyle name="Normal 22 5 3 4 3 5" xfId="45667" xr:uid="{27579EB5-8945-4B3B-A769-C464F3D28FE7}"/>
    <cellStyle name="Normal 22 5 3 4 4" xfId="20515" xr:uid="{87DDE98B-7EB2-424E-97E5-DB50A586E9C5}"/>
    <cellStyle name="Normal 22 5 3 4 4 2" xfId="34207" xr:uid="{7EA3A7B9-8412-41CC-A588-5F970FE5840D}"/>
    <cellStyle name="Normal 22 5 3 4 4 3" xfId="49091" xr:uid="{A80C74E1-B045-45D5-80B1-5E8DCADCB326}"/>
    <cellStyle name="Normal 22 5 3 4 5" xfId="13671" xr:uid="{B26277DD-C80A-4D10-BD2A-BCD58A6E069C}"/>
    <cellStyle name="Normal 22 5 3 4 6" xfId="27361" xr:uid="{EECF1C66-15FE-4756-9127-7649C7ADB1EE}"/>
    <cellStyle name="Normal 22 5 3 4 7" xfId="42245" xr:uid="{30FA9306-ADC7-491D-814F-88418AEBC75F}"/>
    <cellStyle name="Normal 22 5 3 5" xfId="8533" xr:uid="{2092CC70-7DA4-4369-AA8B-ED32DBE446B3}"/>
    <cellStyle name="Normal 22 5 3 5 2" xfId="11955" xr:uid="{6BEAD294-8E13-4E2E-A03D-B5CA5927FBA9}"/>
    <cellStyle name="Normal 22 5 3 5 2 2" xfId="25645" xr:uid="{80A42388-27C0-4A76-A173-707A09B0F908}"/>
    <cellStyle name="Normal 22 5 3 5 2 2 2" xfId="39337" xr:uid="{17A5F75B-C075-4C50-B01C-5BC23BE33956}"/>
    <cellStyle name="Normal 22 5 3 5 2 2 3" xfId="54221" xr:uid="{DCF819ED-D59D-4943-AD12-AB5C9C50ADAE}"/>
    <cellStyle name="Normal 22 5 3 5 2 3" xfId="18801" xr:uid="{C3C00FC5-6A9F-4028-8730-855358DF9240}"/>
    <cellStyle name="Normal 22 5 3 5 2 4" xfId="32491" xr:uid="{A9B61A16-5CBA-41FE-9748-E18CAA2166E1}"/>
    <cellStyle name="Normal 22 5 3 5 2 5" xfId="47375" xr:uid="{8CB8FEFA-9837-456A-9316-5DBC01E70B1D}"/>
    <cellStyle name="Normal 22 5 3 5 3" xfId="22223" xr:uid="{B4FF45EC-EF00-4B48-8F03-0B9045B19167}"/>
    <cellStyle name="Normal 22 5 3 5 3 2" xfId="35915" xr:uid="{A7F4480B-2CB4-483A-82E2-C737DD03149B}"/>
    <cellStyle name="Normal 22 5 3 5 3 3" xfId="50799" xr:uid="{C64CFBC7-1FDD-41FA-B779-EF0882BE83A0}"/>
    <cellStyle name="Normal 22 5 3 5 4" xfId="15379" xr:uid="{1DC324D4-4C11-466A-A939-B7F432D91763}"/>
    <cellStyle name="Normal 22 5 3 5 5" xfId="29069" xr:uid="{72928E11-6D85-4FB8-B1F9-D05150B05558}"/>
    <cellStyle name="Normal 22 5 3 5 6" xfId="43953" xr:uid="{894D61D1-E1F4-4A65-8C5A-49F1A63BA934}"/>
    <cellStyle name="Normal 22 5 3 6" xfId="10243" xr:uid="{4FD52C0C-874D-408D-90CA-CF4E005D7AB5}"/>
    <cellStyle name="Normal 22 5 3 6 2" xfId="23933" xr:uid="{8EFC479A-E39E-45AD-B5DC-64DF0F806D08}"/>
    <cellStyle name="Normal 22 5 3 6 2 2" xfId="37625" xr:uid="{9CA38D0F-5CFE-428E-874E-5DC938448AEC}"/>
    <cellStyle name="Normal 22 5 3 6 2 3" xfId="52509" xr:uid="{23D63F09-481E-468A-836F-FFE6B68597B2}"/>
    <cellStyle name="Normal 22 5 3 6 3" xfId="17089" xr:uid="{288A8393-25F0-4D15-9F33-9C7BA12187BB}"/>
    <cellStyle name="Normal 22 5 3 6 4" xfId="30779" xr:uid="{ACB03F91-A0AA-4D95-BD6F-D44A32773350}"/>
    <cellStyle name="Normal 22 5 3 6 5" xfId="45663" xr:uid="{71F471F8-197A-4E26-9E81-55F39E81EA37}"/>
    <cellStyle name="Normal 22 5 3 7" xfId="20511" xr:uid="{2E83B2E9-FC2E-4C3B-8B6A-C784BD1CD91F}"/>
    <cellStyle name="Normal 22 5 3 7 2" xfId="34203" xr:uid="{A4C48026-0BF6-4C38-B957-A62B6449AF0A}"/>
    <cellStyle name="Normal 22 5 3 7 3" xfId="49087" xr:uid="{6D973AD8-3D38-43B7-8E9E-4629CB275470}"/>
    <cellStyle name="Normal 22 5 3 8" xfId="13667" xr:uid="{F2A06EE9-D14F-4F8E-8B01-F35120517738}"/>
    <cellStyle name="Normal 22 5 3 9" xfId="27357" xr:uid="{72329177-E964-4930-9316-FECBAE569D60}"/>
    <cellStyle name="Normal 22 5 4" xfId="6825" xr:uid="{5B5C41FD-1544-4B00-8241-3B727B1B0517}"/>
    <cellStyle name="Normal 22 5 4 2" xfId="6826" xr:uid="{5C25318C-91F1-4F11-A0FC-3049A9D09252}"/>
    <cellStyle name="Normal 22 5 4 2 2" xfId="8539" xr:uid="{CCE6AF6E-8737-4AA4-BCEC-2E3D5DC1E28F}"/>
    <cellStyle name="Normal 22 5 4 2 2 2" xfId="11961" xr:uid="{E2FCB70C-D758-4B9F-A104-8FA762496E7D}"/>
    <cellStyle name="Normal 22 5 4 2 2 2 2" xfId="25651" xr:uid="{16909182-5383-4E8A-8123-6A378C23F8AC}"/>
    <cellStyle name="Normal 22 5 4 2 2 2 2 2" xfId="39343" xr:uid="{A13B2AA8-56EB-4DBA-9664-563A93BB8B70}"/>
    <cellStyle name="Normal 22 5 4 2 2 2 2 3" xfId="54227" xr:uid="{A67A29F6-435B-4FBD-9D7D-FB8D83A6CD00}"/>
    <cellStyle name="Normal 22 5 4 2 2 2 3" xfId="18807" xr:uid="{18A273C7-4011-42E3-B628-FDCD4B349A62}"/>
    <cellStyle name="Normal 22 5 4 2 2 2 4" xfId="32497" xr:uid="{98D8F5A4-7AD3-4639-BD24-5D84ECCCD3E4}"/>
    <cellStyle name="Normal 22 5 4 2 2 2 5" xfId="47381" xr:uid="{2A971A66-0B40-4F5B-96A7-0BFD731C0A71}"/>
    <cellStyle name="Normal 22 5 4 2 2 3" xfId="22229" xr:uid="{AFCDCF0C-BC34-4CC1-9E53-9A1BE01C81DB}"/>
    <cellStyle name="Normal 22 5 4 2 2 3 2" xfId="35921" xr:uid="{EAA97B7B-1148-49E0-BC78-0388D6C632BB}"/>
    <cellStyle name="Normal 22 5 4 2 2 3 3" xfId="50805" xr:uid="{E09469F0-983B-4174-9D6B-E3DA3D0D3E4B}"/>
    <cellStyle name="Normal 22 5 4 2 2 4" xfId="15385" xr:uid="{1E390585-B911-4EFC-833F-9DEF2F607C2D}"/>
    <cellStyle name="Normal 22 5 4 2 2 5" xfId="29075" xr:uid="{9C9F1ED1-3479-4B2E-AF4B-A17839B8DAFC}"/>
    <cellStyle name="Normal 22 5 4 2 2 6" xfId="43959" xr:uid="{4A85DC5D-9282-4F43-9FF3-317E6A33D412}"/>
    <cellStyle name="Normal 22 5 4 2 3" xfId="10249" xr:uid="{5DF7A67F-CFA5-46E5-9B6F-6CBB6B1C8E44}"/>
    <cellStyle name="Normal 22 5 4 2 3 2" xfId="23939" xr:uid="{D9354338-8F7B-404E-90AD-92C253EE7C73}"/>
    <cellStyle name="Normal 22 5 4 2 3 2 2" xfId="37631" xr:uid="{3BD1C02C-BF49-4812-A2EA-30B2DAD0457F}"/>
    <cellStyle name="Normal 22 5 4 2 3 2 3" xfId="52515" xr:uid="{AFCF22A6-2D41-4AB2-9038-A62E82C44973}"/>
    <cellStyle name="Normal 22 5 4 2 3 3" xfId="17095" xr:uid="{05060C7E-17EC-400A-ADF0-7A37008CFBAE}"/>
    <cellStyle name="Normal 22 5 4 2 3 4" xfId="30785" xr:uid="{36FE6FC2-7CD8-4260-AF7E-68B3926A3668}"/>
    <cellStyle name="Normal 22 5 4 2 3 5" xfId="45669" xr:uid="{3B220843-D8DE-493E-82B0-CA0F1DC3719A}"/>
    <cellStyle name="Normal 22 5 4 2 4" xfId="20517" xr:uid="{401430AE-8B26-4377-8AA0-08F5FB2C8D64}"/>
    <cellStyle name="Normal 22 5 4 2 4 2" xfId="34209" xr:uid="{D4ACA2F8-6D50-4CB4-A4EE-6B42E216C23C}"/>
    <cellStyle name="Normal 22 5 4 2 4 3" xfId="49093" xr:uid="{A43512FB-F398-45D4-B23B-70CCD85C4831}"/>
    <cellStyle name="Normal 22 5 4 2 5" xfId="13673" xr:uid="{BAF74C8B-2278-451F-952F-911109607D36}"/>
    <cellStyle name="Normal 22 5 4 2 6" xfId="27363" xr:uid="{2AC1BF42-C12C-4E68-B631-AA8D001CA261}"/>
    <cellStyle name="Normal 22 5 4 2 7" xfId="42247" xr:uid="{2AD16309-2FAA-45CD-BC01-1CA744CDB761}"/>
    <cellStyle name="Normal 22 5 4 3" xfId="8538" xr:uid="{FD14954F-1F10-4A51-A704-29B863FDE99D}"/>
    <cellStyle name="Normal 22 5 4 3 2" xfId="11960" xr:uid="{07793B8F-6D0E-4524-87BC-CDEE5463D0FD}"/>
    <cellStyle name="Normal 22 5 4 3 2 2" xfId="25650" xr:uid="{5CE29486-7944-44EC-A1BA-F0F4D1CA7340}"/>
    <cellStyle name="Normal 22 5 4 3 2 2 2" xfId="39342" xr:uid="{D158C3E3-0254-49F2-AB7D-572C49A8387A}"/>
    <cellStyle name="Normal 22 5 4 3 2 2 3" xfId="54226" xr:uid="{57DC926F-3ABC-4F30-B94F-58DDAA199BCB}"/>
    <cellStyle name="Normal 22 5 4 3 2 3" xfId="18806" xr:uid="{9EA6F214-F3FF-44ED-B9F5-36C3DB920FE2}"/>
    <cellStyle name="Normal 22 5 4 3 2 4" xfId="32496" xr:uid="{7EFBC28B-D418-40C2-B5E4-E63F70272860}"/>
    <cellStyle name="Normal 22 5 4 3 2 5" xfId="47380" xr:uid="{92BE2259-867C-4DD4-9E19-F28836F22336}"/>
    <cellStyle name="Normal 22 5 4 3 3" xfId="22228" xr:uid="{441D5854-55F1-4375-92CB-F0A8026FD9AA}"/>
    <cellStyle name="Normal 22 5 4 3 3 2" xfId="35920" xr:uid="{062C7455-728A-4DDE-AE7F-7D5E9BBF2850}"/>
    <cellStyle name="Normal 22 5 4 3 3 3" xfId="50804" xr:uid="{9F7311AC-224A-4666-8D21-9748233DACC2}"/>
    <cellStyle name="Normal 22 5 4 3 4" xfId="15384" xr:uid="{3064DDA7-DC83-4F7B-99E2-98B91D0C4278}"/>
    <cellStyle name="Normal 22 5 4 3 5" xfId="29074" xr:uid="{C0917DF4-AB5E-41F5-BCA1-49EAFC91403E}"/>
    <cellStyle name="Normal 22 5 4 3 6" xfId="43958" xr:uid="{A7F8E591-0DAB-4A21-9281-F815015297AE}"/>
    <cellStyle name="Normal 22 5 4 4" xfId="10248" xr:uid="{995DB7F8-F7AC-40C7-AC01-C91912A7AE85}"/>
    <cellStyle name="Normal 22 5 4 4 2" xfId="23938" xr:uid="{688278FA-8CCB-4F38-B525-73EFCDB60489}"/>
    <cellStyle name="Normal 22 5 4 4 2 2" xfId="37630" xr:uid="{CD8C2D82-30F5-4972-A5D0-D27C1109104C}"/>
    <cellStyle name="Normal 22 5 4 4 2 3" xfId="52514" xr:uid="{5DE3D294-983A-4390-8469-0F9927057377}"/>
    <cellStyle name="Normal 22 5 4 4 3" xfId="17094" xr:uid="{9A8ED5B7-EE77-4A44-8700-5CD6CD9795ED}"/>
    <cellStyle name="Normal 22 5 4 4 4" xfId="30784" xr:uid="{7FA469DF-DAE7-4DC2-A8E4-67C1EA1102C6}"/>
    <cellStyle name="Normal 22 5 4 4 5" xfId="45668" xr:uid="{30300B10-76FE-42EB-864A-361A3DD2391E}"/>
    <cellStyle name="Normal 22 5 4 5" xfId="20516" xr:uid="{09FAA2E7-C377-4764-AEBA-BB7680CA0C5D}"/>
    <cellStyle name="Normal 22 5 4 5 2" xfId="34208" xr:uid="{CF43ADE0-5265-4438-AB5E-D0FCD0EFB399}"/>
    <cellStyle name="Normal 22 5 4 5 3" xfId="49092" xr:uid="{FD818E13-DD1F-43EE-A7A5-727A3636B823}"/>
    <cellStyle name="Normal 22 5 4 6" xfId="13672" xr:uid="{77F9EB90-6F13-4FBF-98F6-BCFF27EB1955}"/>
    <cellStyle name="Normal 22 5 4 7" xfId="27362" xr:uid="{B8D958FB-C08B-4AF1-BBDC-B274F55C558C}"/>
    <cellStyle name="Normal 22 5 4 8" xfId="42246" xr:uid="{A1021BF6-F40F-42F7-A8AE-E67EB415DFD7}"/>
    <cellStyle name="Normal 22 5 5" xfId="6827" xr:uid="{30EA430C-5E53-4B8E-B61C-ACB106023561}"/>
    <cellStyle name="Normal 22 5 5 2" xfId="8540" xr:uid="{6014660C-51C8-4F42-AC88-23A94AFDDE8F}"/>
    <cellStyle name="Normal 22 5 5 2 2" xfId="11962" xr:uid="{149EB444-037A-4D5E-A7D3-1B9BCF6CB03F}"/>
    <cellStyle name="Normal 22 5 5 2 2 2" xfId="25652" xr:uid="{859DAC3F-1079-4046-A6DC-48A3DC0C74A7}"/>
    <cellStyle name="Normal 22 5 5 2 2 2 2" xfId="39344" xr:uid="{D02C13D0-FBCE-4ED3-A933-E14F78408112}"/>
    <cellStyle name="Normal 22 5 5 2 2 2 3" xfId="54228" xr:uid="{768A448B-8549-4E86-A95C-C8E9A8DA8CCF}"/>
    <cellStyle name="Normal 22 5 5 2 2 3" xfId="18808" xr:uid="{B82E9C0B-3E08-4827-B69B-4E07B2F43438}"/>
    <cellStyle name="Normal 22 5 5 2 2 4" xfId="32498" xr:uid="{B17BD45B-B2E8-48FA-8306-D3709593F1B9}"/>
    <cellStyle name="Normal 22 5 5 2 2 5" xfId="47382" xr:uid="{3AF370FA-D823-418B-9BFE-EFF885A8F2E9}"/>
    <cellStyle name="Normal 22 5 5 2 3" xfId="22230" xr:uid="{B1A2ED75-8893-40CE-ABFD-221218DBAA4C}"/>
    <cellStyle name="Normal 22 5 5 2 3 2" xfId="35922" xr:uid="{7D3CDC1F-F345-4186-93DA-C73C6322A97A}"/>
    <cellStyle name="Normal 22 5 5 2 3 3" xfId="50806" xr:uid="{A31E0398-4E4A-42EB-8D83-E1C1CEC72B51}"/>
    <cellStyle name="Normal 22 5 5 2 4" xfId="15386" xr:uid="{5520B040-FD54-4DB1-9267-36767AA0F2AD}"/>
    <cellStyle name="Normal 22 5 5 2 5" xfId="29076" xr:uid="{E4AD06A0-F375-47CA-9FFB-1B17CA1E6CF0}"/>
    <cellStyle name="Normal 22 5 5 2 6" xfId="43960" xr:uid="{C510EED1-CC1C-4A73-841B-5EB4A322BD97}"/>
    <cellStyle name="Normal 22 5 5 3" xfId="10250" xr:uid="{88C79A7E-836E-44EA-B5E0-76C1B81EC1ED}"/>
    <cellStyle name="Normal 22 5 5 3 2" xfId="23940" xr:uid="{8BAA1CD3-AEA8-4851-AB1D-075CFF71296C}"/>
    <cellStyle name="Normal 22 5 5 3 2 2" xfId="37632" xr:uid="{AB87D31E-88EC-46FB-9FF1-0B2D485B91B4}"/>
    <cellStyle name="Normal 22 5 5 3 2 3" xfId="52516" xr:uid="{2571DC98-D476-44CE-B45B-DE00C7210441}"/>
    <cellStyle name="Normal 22 5 5 3 3" xfId="17096" xr:uid="{A17D016C-97E0-4379-A6E2-921B81C56A25}"/>
    <cellStyle name="Normal 22 5 5 3 4" xfId="30786" xr:uid="{A2E65947-2319-4A2D-B207-BB8EEBC5F18D}"/>
    <cellStyle name="Normal 22 5 5 3 5" xfId="45670" xr:uid="{6AAF22FD-64C9-4CD1-BC03-224309334CE3}"/>
    <cellStyle name="Normal 22 5 5 4" xfId="20518" xr:uid="{937D07B4-BDF0-4707-BD60-DDB644FFCD7A}"/>
    <cellStyle name="Normal 22 5 5 4 2" xfId="34210" xr:uid="{8C5C56B9-0669-4A69-A4BF-3512B42BC1E1}"/>
    <cellStyle name="Normal 22 5 5 4 3" xfId="49094" xr:uid="{9825AC8F-1479-47AB-9CF6-AE8EB7583001}"/>
    <cellStyle name="Normal 22 5 5 5" xfId="13674" xr:uid="{DCA0928A-41C2-4B4B-9CE4-CC70A4CD6D98}"/>
    <cellStyle name="Normal 22 5 5 6" xfId="27364" xr:uid="{4E600B72-BF08-42AA-A93D-014849C40F43}"/>
    <cellStyle name="Normal 22 5 5 7" xfId="42248" xr:uid="{2475C9A4-BCC1-4872-A188-02B9346A3B7F}"/>
    <cellStyle name="Normal 22 5 6" xfId="6828" xr:uid="{6576DC25-F8C5-47C3-A772-37342493ACEF}"/>
    <cellStyle name="Normal 22 5 6 2" xfId="8541" xr:uid="{DD46ADC5-2B05-4523-A7A3-CC132D4C1A8F}"/>
    <cellStyle name="Normal 22 5 6 2 2" xfId="11963" xr:uid="{A1606E44-DF25-4714-905C-1737D712705F}"/>
    <cellStyle name="Normal 22 5 6 2 2 2" xfId="25653" xr:uid="{8D7F97C0-E933-46F5-9BD7-1BFF9AC2F947}"/>
    <cellStyle name="Normal 22 5 6 2 2 2 2" xfId="39345" xr:uid="{5549A236-AD75-42F9-B7AE-2A361AC405BD}"/>
    <cellStyle name="Normal 22 5 6 2 2 2 3" xfId="54229" xr:uid="{92DEB1B8-17C7-4C63-B2D6-A9C5A997DAD5}"/>
    <cellStyle name="Normal 22 5 6 2 2 3" xfId="18809" xr:uid="{FCB6DC5A-5978-4F62-80DF-65F3333BDE4B}"/>
    <cellStyle name="Normal 22 5 6 2 2 4" xfId="32499" xr:uid="{3211BE49-0D8A-4746-8DE1-F649E9020E31}"/>
    <cellStyle name="Normal 22 5 6 2 2 5" xfId="47383" xr:uid="{53CD4872-AA9F-474A-8BA1-9BB990A9F306}"/>
    <cellStyle name="Normal 22 5 6 2 3" xfId="22231" xr:uid="{3AC34D7C-C0CB-44D1-9203-C7C397B169ED}"/>
    <cellStyle name="Normal 22 5 6 2 3 2" xfId="35923" xr:uid="{E3897DD5-5713-43B0-B48E-B0AE29481081}"/>
    <cellStyle name="Normal 22 5 6 2 3 3" xfId="50807" xr:uid="{50403753-9D7F-47B5-92F1-7D6E2CFCD959}"/>
    <cellStyle name="Normal 22 5 6 2 4" xfId="15387" xr:uid="{1D29F65D-A403-420B-8F71-30D4653256E7}"/>
    <cellStyle name="Normal 22 5 6 2 5" xfId="29077" xr:uid="{E248556B-B639-429C-867D-979B097CD940}"/>
    <cellStyle name="Normal 22 5 6 2 6" xfId="43961" xr:uid="{8CDCF332-027C-4476-99BC-4AAB9EAE9DAC}"/>
    <cellStyle name="Normal 22 5 6 3" xfId="10251" xr:uid="{8B207D7E-19A1-4F00-941F-17117975B71A}"/>
    <cellStyle name="Normal 22 5 6 3 2" xfId="23941" xr:uid="{519A5539-2074-4BF6-A59C-95F35879EB9C}"/>
    <cellStyle name="Normal 22 5 6 3 2 2" xfId="37633" xr:uid="{89A3D06A-E754-45BC-B223-0C011286D691}"/>
    <cellStyle name="Normal 22 5 6 3 2 3" xfId="52517" xr:uid="{9982D138-7319-4FC5-B6D9-8396E7DC449D}"/>
    <cellStyle name="Normal 22 5 6 3 3" xfId="17097" xr:uid="{FD47E6C3-12F8-4BA7-A305-25023234AA40}"/>
    <cellStyle name="Normal 22 5 6 3 4" xfId="30787" xr:uid="{9E83B5DA-7292-4416-8F36-A4E4F671B8F6}"/>
    <cellStyle name="Normal 22 5 6 3 5" xfId="45671" xr:uid="{41C71D9E-DC39-4FD6-B889-566539A73C23}"/>
    <cellStyle name="Normal 22 5 6 4" xfId="20519" xr:uid="{3E25CC78-1B85-4DA3-920C-DC23A885EC3F}"/>
    <cellStyle name="Normal 22 5 6 4 2" xfId="34211" xr:uid="{10B2AF4F-B96A-42A3-B1BE-0DBB1F6ACE29}"/>
    <cellStyle name="Normal 22 5 6 4 3" xfId="49095" xr:uid="{5260C7C4-B8C7-4DE2-AA82-D5A7F30AAD86}"/>
    <cellStyle name="Normal 22 5 6 5" xfId="13675" xr:uid="{91431ED4-9AE2-40A6-BBF9-3CB4105A3B3B}"/>
    <cellStyle name="Normal 22 5 6 6" xfId="27365" xr:uid="{6060A5E1-B046-4434-B942-84E5FE2A3023}"/>
    <cellStyle name="Normal 22 5 6 7" xfId="42249" xr:uid="{051A9B42-158B-4A9E-A40B-5A83F458C86B}"/>
    <cellStyle name="Normal 22 5 7" xfId="8527" xr:uid="{4E596513-57C4-4DA1-A7CB-3B4EE8BB949B}"/>
    <cellStyle name="Normal 22 5 7 2" xfId="11949" xr:uid="{B4888798-26CD-4DEC-8831-9E98D4BB22BE}"/>
    <cellStyle name="Normal 22 5 7 2 2" xfId="25639" xr:uid="{F6AB8125-8E4F-4C0E-BEFB-58F40B59211B}"/>
    <cellStyle name="Normal 22 5 7 2 2 2" xfId="39331" xr:uid="{F36B0A46-EE3D-4737-9B6A-C33CBFD700E4}"/>
    <cellStyle name="Normal 22 5 7 2 2 3" xfId="54215" xr:uid="{4E45A1AC-6CA6-4359-9349-2119F33D55F2}"/>
    <cellStyle name="Normal 22 5 7 2 3" xfId="18795" xr:uid="{CBF59FDF-CA4B-4159-ADE7-051C3850F361}"/>
    <cellStyle name="Normal 22 5 7 2 4" xfId="32485" xr:uid="{425A1238-3DCB-4E4A-8281-84D094175F93}"/>
    <cellStyle name="Normal 22 5 7 2 5" xfId="47369" xr:uid="{A4103998-9891-448B-978B-9E5A086C9A82}"/>
    <cellStyle name="Normal 22 5 7 3" xfId="22217" xr:uid="{3A7098F4-451C-4CE8-B868-EAA9BD415564}"/>
    <cellStyle name="Normal 22 5 7 3 2" xfId="35909" xr:uid="{FA67AFE0-5ADD-4ECF-9E2B-5377F45F842B}"/>
    <cellStyle name="Normal 22 5 7 3 3" xfId="50793" xr:uid="{F4208ABA-D50A-4599-B9FD-38BEF8C649AD}"/>
    <cellStyle name="Normal 22 5 7 4" xfId="15373" xr:uid="{FBB1BED4-DDC5-4C96-B0B4-B3CE1AAA22AD}"/>
    <cellStyle name="Normal 22 5 7 5" xfId="29063" xr:uid="{D9EFBE34-7E7D-4AB6-8BDD-C40D745F7A55}"/>
    <cellStyle name="Normal 22 5 7 6" xfId="43947" xr:uid="{5A6E25FF-08EE-474E-87A4-2A500B2C58D4}"/>
    <cellStyle name="Normal 22 5 8" xfId="10237" xr:uid="{F9064999-C81C-4597-AF50-3A9047CFCF4F}"/>
    <cellStyle name="Normal 22 5 8 2" xfId="23927" xr:uid="{B85A6B40-87B8-4E8D-B65E-A8B0E91C3798}"/>
    <cellStyle name="Normal 22 5 8 2 2" xfId="37619" xr:uid="{333FB9CA-64CC-4C2E-94CB-84200F1D42DC}"/>
    <cellStyle name="Normal 22 5 8 2 3" xfId="52503" xr:uid="{CECAB53D-A63A-442C-A3F6-CFA679883731}"/>
    <cellStyle name="Normal 22 5 8 3" xfId="17083" xr:uid="{BE530310-4E66-4F58-84A4-0E4C55C0CB28}"/>
    <cellStyle name="Normal 22 5 8 4" xfId="30773" xr:uid="{23B3BEF8-E73B-4744-A944-78E94258DAF1}"/>
    <cellStyle name="Normal 22 5 8 5" xfId="45657" xr:uid="{E6FF3FF6-8209-4770-A2DF-395450CABFAF}"/>
    <cellStyle name="Normal 22 5 9" xfId="20505" xr:uid="{386264E5-CBCD-4C03-90CB-DDA04CD25BEB}"/>
    <cellStyle name="Normal 22 5 9 2" xfId="34197" xr:uid="{ED0BF971-4644-473D-904D-E2A8C5C78858}"/>
    <cellStyle name="Normal 22 5 9 3" xfId="49081" xr:uid="{6A6019D7-99D3-463D-95B3-312F0AEC131A}"/>
    <cellStyle name="Normal 22 6" xfId="6829" xr:uid="{83EF4991-D39D-4CC7-83C5-CF367F31C5FD}"/>
    <cellStyle name="Normal 22 6 10" xfId="42250" xr:uid="{DEC2609C-A191-4BF7-9965-F1C98A265CAF}"/>
    <cellStyle name="Normal 22 6 2" xfId="6830" xr:uid="{8EBB40BE-57A4-479C-BE4F-440464E42F96}"/>
    <cellStyle name="Normal 22 6 2 2" xfId="6831" xr:uid="{0A66DFC1-74AD-4211-9EF8-21BABD931298}"/>
    <cellStyle name="Normal 22 6 2 2 2" xfId="8544" xr:uid="{BBC3F5BF-97E5-4F2E-87D3-276DB9FA6465}"/>
    <cellStyle name="Normal 22 6 2 2 2 2" xfId="11966" xr:uid="{3B03E3E0-E199-4053-9413-581C351FB9E1}"/>
    <cellStyle name="Normal 22 6 2 2 2 2 2" xfId="25656" xr:uid="{E6177B66-4D90-4C56-84E7-D1B7419D73B3}"/>
    <cellStyle name="Normal 22 6 2 2 2 2 2 2" xfId="39348" xr:uid="{0FD6E272-FB0A-4811-BCF4-5BC2EA671203}"/>
    <cellStyle name="Normal 22 6 2 2 2 2 2 3" xfId="54232" xr:uid="{D6F74CD0-AE55-4248-B137-4BD6B47816D1}"/>
    <cellStyle name="Normal 22 6 2 2 2 2 3" xfId="18812" xr:uid="{80CC2EC2-6F71-43E3-A717-E7CC5DB84A74}"/>
    <cellStyle name="Normal 22 6 2 2 2 2 4" xfId="32502" xr:uid="{826D2AAE-7B82-4728-820D-B11A62231B2F}"/>
    <cellStyle name="Normal 22 6 2 2 2 2 5" xfId="47386" xr:uid="{FEDDED17-9486-4A97-AA9D-708FD92122FE}"/>
    <cellStyle name="Normal 22 6 2 2 2 3" xfId="22234" xr:uid="{8BBBB141-4D88-419E-8EB4-1BA402B2223E}"/>
    <cellStyle name="Normal 22 6 2 2 2 3 2" xfId="35926" xr:uid="{E1897A76-F9EE-4BC8-94FA-AFE9FFAA214C}"/>
    <cellStyle name="Normal 22 6 2 2 2 3 3" xfId="50810" xr:uid="{53A07C2D-E7D0-46D8-911E-05CF8DD8B339}"/>
    <cellStyle name="Normal 22 6 2 2 2 4" xfId="15390" xr:uid="{AC87502D-24AD-421F-B6E7-0BACDB9DCEA3}"/>
    <cellStyle name="Normal 22 6 2 2 2 5" xfId="29080" xr:uid="{0F3F1F98-6199-4FF9-97B0-8F1DDFDB6EF0}"/>
    <cellStyle name="Normal 22 6 2 2 2 6" xfId="43964" xr:uid="{40431FCD-8E00-40AF-9D31-03D65D8AF0C0}"/>
    <cellStyle name="Normal 22 6 2 2 3" xfId="10254" xr:uid="{D8E49157-E59E-4CB2-8BDC-1808BDCD706C}"/>
    <cellStyle name="Normal 22 6 2 2 3 2" xfId="23944" xr:uid="{36A13377-67A4-4EBB-855D-4D67C3B50201}"/>
    <cellStyle name="Normal 22 6 2 2 3 2 2" xfId="37636" xr:uid="{059385A1-2EDE-4C64-A6E6-41B1F3135DBF}"/>
    <cellStyle name="Normal 22 6 2 2 3 2 3" xfId="52520" xr:uid="{33421387-BED7-48EA-9A44-026CBB6A9156}"/>
    <cellStyle name="Normal 22 6 2 2 3 3" xfId="17100" xr:uid="{8CD606AA-EA9D-4692-9D64-A40A38BC8EED}"/>
    <cellStyle name="Normal 22 6 2 2 3 4" xfId="30790" xr:uid="{C9CCB540-58E8-445E-ACFB-EC2505391096}"/>
    <cellStyle name="Normal 22 6 2 2 3 5" xfId="45674" xr:uid="{6272ECEE-14B8-475C-96C8-362A333B8F93}"/>
    <cellStyle name="Normal 22 6 2 2 4" xfId="20522" xr:uid="{E00F1872-EA94-454C-B849-BD449B6920B9}"/>
    <cellStyle name="Normal 22 6 2 2 4 2" xfId="34214" xr:uid="{8A1C0B2F-408A-4073-9EAB-078E4CFCEB1F}"/>
    <cellStyle name="Normal 22 6 2 2 4 3" xfId="49098" xr:uid="{AF45FE91-3BF1-4FEA-93F8-FAFFE17FE915}"/>
    <cellStyle name="Normal 22 6 2 2 5" xfId="13678" xr:uid="{42E9D413-894C-4C3D-B0A8-583B8D1EFFC5}"/>
    <cellStyle name="Normal 22 6 2 2 6" xfId="27368" xr:uid="{BABA4D92-67CB-41D7-A55B-6BE835E76E1B}"/>
    <cellStyle name="Normal 22 6 2 2 7" xfId="42252" xr:uid="{AC6723E2-CF12-4D5B-BE20-057E4550298E}"/>
    <cellStyle name="Normal 22 6 2 3" xfId="8543" xr:uid="{5D35D89F-4C30-498D-9686-83ACB05560EC}"/>
    <cellStyle name="Normal 22 6 2 3 2" xfId="11965" xr:uid="{7D5488A7-B781-4A96-9032-91D5797001D6}"/>
    <cellStyle name="Normal 22 6 2 3 2 2" xfId="25655" xr:uid="{77BCA28E-B37F-4C84-94C1-E6C51F99BEB4}"/>
    <cellStyle name="Normal 22 6 2 3 2 2 2" xfId="39347" xr:uid="{2E825964-6105-4154-AE90-0D081581F8FA}"/>
    <cellStyle name="Normal 22 6 2 3 2 2 3" xfId="54231" xr:uid="{460B145E-18D5-4B3A-A255-5964C6F1F993}"/>
    <cellStyle name="Normal 22 6 2 3 2 3" xfId="18811" xr:uid="{2A104D8D-A27C-48C1-BE7A-A124766CF72A}"/>
    <cellStyle name="Normal 22 6 2 3 2 4" xfId="32501" xr:uid="{F88A2E76-212D-45DC-AE03-D1F890E2E87C}"/>
    <cellStyle name="Normal 22 6 2 3 2 5" xfId="47385" xr:uid="{791A59E4-6151-4E77-93C4-11F5C20356EC}"/>
    <cellStyle name="Normal 22 6 2 3 3" xfId="22233" xr:uid="{C165F7AD-CF4B-4DB9-AACB-50EAC78339D7}"/>
    <cellStyle name="Normal 22 6 2 3 3 2" xfId="35925" xr:uid="{EDB09E8F-9091-478E-B611-013727CE501C}"/>
    <cellStyle name="Normal 22 6 2 3 3 3" xfId="50809" xr:uid="{30070401-ECD3-4F92-977C-C062C27350C9}"/>
    <cellStyle name="Normal 22 6 2 3 4" xfId="15389" xr:uid="{139F8941-FAEC-4552-928E-4251AFD12F19}"/>
    <cellStyle name="Normal 22 6 2 3 5" xfId="29079" xr:uid="{E4B9CD11-D944-4030-A3F7-A6D35B38D6FF}"/>
    <cellStyle name="Normal 22 6 2 3 6" xfId="43963" xr:uid="{B566A050-2B39-4676-AB2A-EC8BA3849B83}"/>
    <cellStyle name="Normal 22 6 2 4" xfId="10253" xr:uid="{72A9C7E0-114C-4E26-A647-594004F82E35}"/>
    <cellStyle name="Normal 22 6 2 4 2" xfId="23943" xr:uid="{05451020-A50D-4CCF-A4E4-7500A246C467}"/>
    <cellStyle name="Normal 22 6 2 4 2 2" xfId="37635" xr:uid="{CF59A48F-F039-441C-877B-44DB699AC8B2}"/>
    <cellStyle name="Normal 22 6 2 4 2 3" xfId="52519" xr:uid="{87BD6465-D4EA-42D0-B04B-58E84B5BFFFE}"/>
    <cellStyle name="Normal 22 6 2 4 3" xfId="17099" xr:uid="{D80AD386-22EF-43A8-AD53-B75190925ABA}"/>
    <cellStyle name="Normal 22 6 2 4 4" xfId="30789" xr:uid="{07709571-9900-40E8-A207-1033C19A2060}"/>
    <cellStyle name="Normal 22 6 2 4 5" xfId="45673" xr:uid="{CFD36ADC-78DA-454E-9DE3-C82AB105974F}"/>
    <cellStyle name="Normal 22 6 2 5" xfId="20521" xr:uid="{C0323F0A-B6E7-4DAB-9F9D-45AAD9863C9C}"/>
    <cellStyle name="Normal 22 6 2 5 2" xfId="34213" xr:uid="{625CD1B6-F20D-482C-9769-7D8B0386B357}"/>
    <cellStyle name="Normal 22 6 2 5 3" xfId="49097" xr:uid="{3AE07D66-FCA7-4B99-AFAE-5EC7FA69C6CD}"/>
    <cellStyle name="Normal 22 6 2 6" xfId="13677" xr:uid="{B77A5A4A-4BB3-45E2-850D-ED29E65B3990}"/>
    <cellStyle name="Normal 22 6 2 7" xfId="27367" xr:uid="{43C5E6C1-DDDA-4C69-94BB-176C899014C9}"/>
    <cellStyle name="Normal 22 6 2 8" xfId="42251" xr:uid="{F31DE61E-1ED1-4C47-9AFE-35126BA2971D}"/>
    <cellStyle name="Normal 22 6 3" xfId="6832" xr:uid="{FF86E3AE-BC2C-4514-BFD1-BB50A5268FD2}"/>
    <cellStyle name="Normal 22 6 3 2" xfId="8545" xr:uid="{83068FAC-8176-4053-AA75-103517B4DD50}"/>
    <cellStyle name="Normal 22 6 3 2 2" xfId="11967" xr:uid="{4A754F15-C5CA-40D9-87F6-0B9199735908}"/>
    <cellStyle name="Normal 22 6 3 2 2 2" xfId="25657" xr:uid="{B72248CB-94EB-484E-AC50-F6E17658158E}"/>
    <cellStyle name="Normal 22 6 3 2 2 2 2" xfId="39349" xr:uid="{0D5F89D0-586B-4AF4-BBC3-759DA0062359}"/>
    <cellStyle name="Normal 22 6 3 2 2 2 3" xfId="54233" xr:uid="{351A7D6D-9FB3-466E-A346-2C3F23C3EB85}"/>
    <cellStyle name="Normal 22 6 3 2 2 3" xfId="18813" xr:uid="{0540F716-91F6-4ADD-B3C1-9406E329F3E6}"/>
    <cellStyle name="Normal 22 6 3 2 2 4" xfId="32503" xr:uid="{55866614-0A92-4D55-8613-CE07FE88F629}"/>
    <cellStyle name="Normal 22 6 3 2 2 5" xfId="47387" xr:uid="{9DABBCE5-166D-49FC-AC0A-45057FAB8864}"/>
    <cellStyle name="Normal 22 6 3 2 3" xfId="22235" xr:uid="{E4B7258F-51B1-4E01-B538-43B6524BDBBF}"/>
    <cellStyle name="Normal 22 6 3 2 3 2" xfId="35927" xr:uid="{7AD54013-8B31-4799-AD83-A63D00FCCB05}"/>
    <cellStyle name="Normal 22 6 3 2 3 3" xfId="50811" xr:uid="{615B7366-5BA4-42B2-BFE2-FB6FA55FB2E1}"/>
    <cellStyle name="Normal 22 6 3 2 4" xfId="15391" xr:uid="{7DFDF077-9B9C-45D3-AB49-3E40203A208E}"/>
    <cellStyle name="Normal 22 6 3 2 5" xfId="29081" xr:uid="{63CEEF16-71C5-4B5E-92CC-5F018BDAC9CE}"/>
    <cellStyle name="Normal 22 6 3 2 6" xfId="43965" xr:uid="{7AC9AA55-01F7-4DAC-81BC-39F9B82E4BF1}"/>
    <cellStyle name="Normal 22 6 3 3" xfId="10255" xr:uid="{D958B688-FEC5-443B-A626-60941638D121}"/>
    <cellStyle name="Normal 22 6 3 3 2" xfId="23945" xr:uid="{65A7F27D-20C6-497E-BB08-D371E16B72C6}"/>
    <cellStyle name="Normal 22 6 3 3 2 2" xfId="37637" xr:uid="{8207D2B0-E1D7-401F-9A35-C0B6FB9E15D0}"/>
    <cellStyle name="Normal 22 6 3 3 2 3" xfId="52521" xr:uid="{8B3DDCE6-4835-4544-BC22-2F30B6C5F1D6}"/>
    <cellStyle name="Normal 22 6 3 3 3" xfId="17101" xr:uid="{9B0169F8-3F64-4AEC-A60F-23F13636296B}"/>
    <cellStyle name="Normal 22 6 3 3 4" xfId="30791" xr:uid="{F2B22AC4-A370-4C3F-92BD-5318CEA3E236}"/>
    <cellStyle name="Normal 22 6 3 3 5" xfId="45675" xr:uid="{1DC3D1B4-C61A-4622-8016-B37D85D0300D}"/>
    <cellStyle name="Normal 22 6 3 4" xfId="20523" xr:uid="{15D28B9B-4816-46DD-800B-68ED501A5B84}"/>
    <cellStyle name="Normal 22 6 3 4 2" xfId="34215" xr:uid="{20243C33-17D6-4052-A716-11922E779E5B}"/>
    <cellStyle name="Normal 22 6 3 4 3" xfId="49099" xr:uid="{DE6EB3BE-1138-49FC-BB78-0DBB57E552A3}"/>
    <cellStyle name="Normal 22 6 3 5" xfId="13679" xr:uid="{E5161460-BB1C-4F97-B2EA-CEF32587378C}"/>
    <cellStyle name="Normal 22 6 3 6" xfId="27369" xr:uid="{8B3221BE-9C4A-49AE-876B-7261B2B2696A}"/>
    <cellStyle name="Normal 22 6 3 7" xfId="42253" xr:uid="{1CCABF4D-95D0-4104-98AA-E08B584FE212}"/>
    <cellStyle name="Normal 22 6 4" xfId="6833" xr:uid="{7067B656-2B7A-4F35-A226-2643F10A86A7}"/>
    <cellStyle name="Normal 22 6 4 2" xfId="8546" xr:uid="{4597313C-9955-428C-AD62-8E0D57C492C8}"/>
    <cellStyle name="Normal 22 6 4 2 2" xfId="11968" xr:uid="{A766F172-3E4C-47C7-8DBD-920BFF0BE40F}"/>
    <cellStyle name="Normal 22 6 4 2 2 2" xfId="25658" xr:uid="{4A11D545-F526-4E63-A513-CFD52737C0D6}"/>
    <cellStyle name="Normal 22 6 4 2 2 2 2" xfId="39350" xr:uid="{29BE0EA4-8A53-42AC-9595-8996446CA904}"/>
    <cellStyle name="Normal 22 6 4 2 2 2 3" xfId="54234" xr:uid="{F225F0BC-52EE-4CBA-9375-70B2D6E0C6EB}"/>
    <cellStyle name="Normal 22 6 4 2 2 3" xfId="18814" xr:uid="{9F1BD17F-1D50-48B9-9B61-181EAA8F6BEC}"/>
    <cellStyle name="Normal 22 6 4 2 2 4" xfId="32504" xr:uid="{87878A2F-F075-4F2B-A886-D41C95A40BA8}"/>
    <cellStyle name="Normal 22 6 4 2 2 5" xfId="47388" xr:uid="{9BBF2F28-3BA6-4D9C-B5B2-3865211210E3}"/>
    <cellStyle name="Normal 22 6 4 2 3" xfId="22236" xr:uid="{4A4D4CD3-FC0F-4D99-9E2F-DEAE831FAD0D}"/>
    <cellStyle name="Normal 22 6 4 2 3 2" xfId="35928" xr:uid="{21CFC77D-2698-4262-807F-01CC72109DE7}"/>
    <cellStyle name="Normal 22 6 4 2 3 3" xfId="50812" xr:uid="{D7012196-A44B-4C61-8687-74F9B33BBD3C}"/>
    <cellStyle name="Normal 22 6 4 2 4" xfId="15392" xr:uid="{07EE98AF-8226-4939-85C6-AE7DF0712397}"/>
    <cellStyle name="Normal 22 6 4 2 5" xfId="29082" xr:uid="{5CCC9E03-2A95-4257-9E9F-E4DA2E7A5F3F}"/>
    <cellStyle name="Normal 22 6 4 2 6" xfId="43966" xr:uid="{A45781CC-38D5-49C2-ADA4-268098FC4CF5}"/>
    <cellStyle name="Normal 22 6 4 3" xfId="10256" xr:uid="{96EDBA67-73E9-4892-BA1B-BE065DCD70C1}"/>
    <cellStyle name="Normal 22 6 4 3 2" xfId="23946" xr:uid="{08F4C639-9E55-4628-B198-9683383F307F}"/>
    <cellStyle name="Normal 22 6 4 3 2 2" xfId="37638" xr:uid="{A2D2B7BB-33B4-4140-AB9B-CA5BC7D892FD}"/>
    <cellStyle name="Normal 22 6 4 3 2 3" xfId="52522" xr:uid="{80CEF727-0663-47A2-83BE-7E8A0AA37025}"/>
    <cellStyle name="Normal 22 6 4 3 3" xfId="17102" xr:uid="{59620C77-AC81-4A4D-9FA6-6FB8FA6BC1F0}"/>
    <cellStyle name="Normal 22 6 4 3 4" xfId="30792" xr:uid="{7FE28850-7A12-4A0D-A824-6735338457A0}"/>
    <cellStyle name="Normal 22 6 4 3 5" xfId="45676" xr:uid="{87271B46-CDC9-4F37-B1DE-698C9F2BF126}"/>
    <cellStyle name="Normal 22 6 4 4" xfId="20524" xr:uid="{4DE208D2-15F1-4617-93AA-47A9D5422202}"/>
    <cellStyle name="Normal 22 6 4 4 2" xfId="34216" xr:uid="{FE506AF4-F06B-43F1-8E8A-B95C5C6B7777}"/>
    <cellStyle name="Normal 22 6 4 4 3" xfId="49100" xr:uid="{9EFB0C97-E375-42CA-A56E-2FE03D7A990F}"/>
    <cellStyle name="Normal 22 6 4 5" xfId="13680" xr:uid="{17AAB49B-50DB-44C7-92C2-731910549A74}"/>
    <cellStyle name="Normal 22 6 4 6" xfId="27370" xr:uid="{666A1EC4-F2D5-4CCA-9684-B5634FAAC845}"/>
    <cellStyle name="Normal 22 6 4 7" xfId="42254" xr:uid="{40390B1E-29E1-48CD-B6D4-6377D5934E4F}"/>
    <cellStyle name="Normal 22 6 5" xfId="8542" xr:uid="{8C7B4C4C-FFED-4328-9C47-187D70AFF5FD}"/>
    <cellStyle name="Normal 22 6 5 2" xfId="11964" xr:uid="{E682E52F-C1C9-4325-B476-9C0CFD36626D}"/>
    <cellStyle name="Normal 22 6 5 2 2" xfId="25654" xr:uid="{010B2366-E87E-44D5-BA9D-988D4C8E4902}"/>
    <cellStyle name="Normal 22 6 5 2 2 2" xfId="39346" xr:uid="{CF469B91-975B-4D72-A77D-16C4C100DE14}"/>
    <cellStyle name="Normal 22 6 5 2 2 3" xfId="54230" xr:uid="{0570AD10-1B71-475D-98B7-9381AD42A8CB}"/>
    <cellStyle name="Normal 22 6 5 2 3" xfId="18810" xr:uid="{3E98BB89-1D88-4983-8EBA-C155EADECFDC}"/>
    <cellStyle name="Normal 22 6 5 2 4" xfId="32500" xr:uid="{16E6FBEC-CC4D-4A18-80B2-EC620A70D235}"/>
    <cellStyle name="Normal 22 6 5 2 5" xfId="47384" xr:uid="{426A43F1-A061-47A3-8990-469B34CC4B51}"/>
    <cellStyle name="Normal 22 6 5 3" xfId="22232" xr:uid="{83AF16FB-43E1-4063-984B-0E631A5A46C2}"/>
    <cellStyle name="Normal 22 6 5 3 2" xfId="35924" xr:uid="{99DA062B-1A36-4DF5-A502-55E2A9431241}"/>
    <cellStyle name="Normal 22 6 5 3 3" xfId="50808" xr:uid="{949393AA-ECF0-4CF6-A137-4F7C51E1A45C}"/>
    <cellStyle name="Normal 22 6 5 4" xfId="15388" xr:uid="{88594236-5502-43B6-9486-07AE7CBC983A}"/>
    <cellStyle name="Normal 22 6 5 5" xfId="29078" xr:uid="{527A2076-D356-4929-9074-B6F6F89A77EF}"/>
    <cellStyle name="Normal 22 6 5 6" xfId="43962" xr:uid="{1A74623D-FBBD-4142-90B9-94271CC0A79E}"/>
    <cellStyle name="Normal 22 6 6" xfId="10252" xr:uid="{6C13726D-B8BC-4D51-8829-18CDF949C5DB}"/>
    <cellStyle name="Normal 22 6 6 2" xfId="23942" xr:uid="{C9131F23-7127-4CBC-B65D-6EBDB20566A6}"/>
    <cellStyle name="Normal 22 6 6 2 2" xfId="37634" xr:uid="{0053BCFC-00B9-4FFB-807B-7CE4420B9F2A}"/>
    <cellStyle name="Normal 22 6 6 2 3" xfId="52518" xr:uid="{4272BDAB-907E-499A-B481-7F7120A15DBF}"/>
    <cellStyle name="Normal 22 6 6 3" xfId="17098" xr:uid="{6119602F-DC01-43BD-973F-5EE5EC3AE092}"/>
    <cellStyle name="Normal 22 6 6 4" xfId="30788" xr:uid="{CDCE88F2-1CB6-4A4A-84DE-9F34A6169EC6}"/>
    <cellStyle name="Normal 22 6 6 5" xfId="45672" xr:uid="{0325C780-6D0B-4E0E-AC47-4164510155F1}"/>
    <cellStyle name="Normal 22 6 7" xfId="20520" xr:uid="{38AC9B26-38B3-4C79-A04B-C6C60AA2D04D}"/>
    <cellStyle name="Normal 22 6 7 2" xfId="34212" xr:uid="{17A0B796-8AF0-4C48-9B78-25312EB79626}"/>
    <cellStyle name="Normal 22 6 7 3" xfId="49096" xr:uid="{F1BDC5BB-40EF-4574-8197-87E459821269}"/>
    <cellStyle name="Normal 22 6 8" xfId="13676" xr:uid="{2290893A-2098-4AF7-A29C-0B01DBE36BAE}"/>
    <cellStyle name="Normal 22 6 9" xfId="27366" xr:uid="{5F9A8A14-B618-42AD-83F6-AC1CD06ADBE2}"/>
    <cellStyle name="Normal 22 7" xfId="6834" xr:uid="{FC8AA024-AA21-4875-ABAA-F642CD7B04B2}"/>
    <cellStyle name="Normal 22 7 10" xfId="42255" xr:uid="{472D5318-5909-4071-8B69-3E057A642D7C}"/>
    <cellStyle name="Normal 22 7 2" xfId="6835" xr:uid="{13B9D51F-A9E4-4EE0-BF12-2534AA4282B2}"/>
    <cellStyle name="Normal 22 7 2 2" xfId="6836" xr:uid="{E272CA7D-7F99-4724-897B-697B9B52D72D}"/>
    <cellStyle name="Normal 22 7 2 2 2" xfId="8549" xr:uid="{C467132C-0C64-4719-B621-742F521DC3FB}"/>
    <cellStyle name="Normal 22 7 2 2 2 2" xfId="11971" xr:uid="{065B40E9-DAA6-46B6-843E-9453D38271F8}"/>
    <cellStyle name="Normal 22 7 2 2 2 2 2" xfId="25661" xr:uid="{96F8E056-CCB2-481B-8A47-A4BC97F4FF9B}"/>
    <cellStyle name="Normal 22 7 2 2 2 2 2 2" xfId="39353" xr:uid="{ABF4F475-8385-46ED-BC56-E27860A5FFFC}"/>
    <cellStyle name="Normal 22 7 2 2 2 2 2 3" xfId="54237" xr:uid="{09902F45-D1B9-4954-8DB1-0B27607BA778}"/>
    <cellStyle name="Normal 22 7 2 2 2 2 3" xfId="18817" xr:uid="{8712C1C2-6C84-4143-B25C-E59B525AB2B4}"/>
    <cellStyle name="Normal 22 7 2 2 2 2 4" xfId="32507" xr:uid="{2313D8D1-7BC2-4848-8FC1-EFEB92DCB42C}"/>
    <cellStyle name="Normal 22 7 2 2 2 2 5" xfId="47391" xr:uid="{72BFE7FB-FE0C-4A20-8365-587023293AFD}"/>
    <cellStyle name="Normal 22 7 2 2 2 3" xfId="22239" xr:uid="{F75B677A-019C-4A09-96CF-572738CA699C}"/>
    <cellStyle name="Normal 22 7 2 2 2 3 2" xfId="35931" xr:uid="{A6CA5E57-624D-4B77-A0FD-199AB7D74C2A}"/>
    <cellStyle name="Normal 22 7 2 2 2 3 3" xfId="50815" xr:uid="{38801FFA-1EFA-4E31-B714-19B3BEBF1F67}"/>
    <cellStyle name="Normal 22 7 2 2 2 4" xfId="15395" xr:uid="{AE1A193C-C5FB-4B93-81C8-FD217497B29B}"/>
    <cellStyle name="Normal 22 7 2 2 2 5" xfId="29085" xr:uid="{2CFD990B-2D36-4381-B4B8-0A497FFAD101}"/>
    <cellStyle name="Normal 22 7 2 2 2 6" xfId="43969" xr:uid="{1CF80882-D975-4C0C-9351-F9749072D184}"/>
    <cellStyle name="Normal 22 7 2 2 3" xfId="10259" xr:uid="{B9325B1F-36BB-4123-9654-D6E846AD4ABC}"/>
    <cellStyle name="Normal 22 7 2 2 3 2" xfId="23949" xr:uid="{C7390743-E02E-4583-A3BD-AE40C1019E10}"/>
    <cellStyle name="Normal 22 7 2 2 3 2 2" xfId="37641" xr:uid="{BC4C09FC-D609-4EFB-B680-3B9B21E8DFB5}"/>
    <cellStyle name="Normal 22 7 2 2 3 2 3" xfId="52525" xr:uid="{3254B762-B52A-4508-BD95-6997D7AFBF4C}"/>
    <cellStyle name="Normal 22 7 2 2 3 3" xfId="17105" xr:uid="{B97CFA40-2F2F-4577-8D74-03C1F3E57A7C}"/>
    <cellStyle name="Normal 22 7 2 2 3 4" xfId="30795" xr:uid="{F0F309F6-DCF9-474B-A30F-D74ECEF456D1}"/>
    <cellStyle name="Normal 22 7 2 2 3 5" xfId="45679" xr:uid="{AF11DA10-74DD-4C96-8827-F9DA72578C87}"/>
    <cellStyle name="Normal 22 7 2 2 4" xfId="20527" xr:uid="{A718CA26-7E72-42C6-B699-EA2DE7F06920}"/>
    <cellStyle name="Normal 22 7 2 2 4 2" xfId="34219" xr:uid="{3484D4F4-5219-4B9B-A308-A20951695632}"/>
    <cellStyle name="Normal 22 7 2 2 4 3" xfId="49103" xr:uid="{148A4FDA-C5C4-44FD-A4AE-A485E33B1AFD}"/>
    <cellStyle name="Normal 22 7 2 2 5" xfId="13683" xr:uid="{AB045E1F-D5C3-4C7B-9387-D3175398F77E}"/>
    <cellStyle name="Normal 22 7 2 2 6" xfId="27373" xr:uid="{A2A3F664-A4F8-494C-BB32-3B97B6CB37C4}"/>
    <cellStyle name="Normal 22 7 2 2 7" xfId="42257" xr:uid="{2442DE31-0D4E-4678-81F7-DE8D139F10F9}"/>
    <cellStyle name="Normal 22 7 2 3" xfId="8548" xr:uid="{F4D9F578-6422-4ADD-B5E0-860ED740AA8D}"/>
    <cellStyle name="Normal 22 7 2 3 2" xfId="11970" xr:uid="{AC556C51-BD54-4317-B82D-7E704E9E09B9}"/>
    <cellStyle name="Normal 22 7 2 3 2 2" xfId="25660" xr:uid="{35FDB42E-B338-4D20-B1CB-C9430032D5AD}"/>
    <cellStyle name="Normal 22 7 2 3 2 2 2" xfId="39352" xr:uid="{77093D74-292A-4FCC-926D-2B30C3AA8297}"/>
    <cellStyle name="Normal 22 7 2 3 2 2 3" xfId="54236" xr:uid="{B32548FF-714E-47B7-B494-597DD9720197}"/>
    <cellStyle name="Normal 22 7 2 3 2 3" xfId="18816" xr:uid="{D7ABCAE5-CE2F-4562-B9BF-34EC6870EFC7}"/>
    <cellStyle name="Normal 22 7 2 3 2 4" xfId="32506" xr:uid="{26BE2A1A-C3EF-42E4-8DEA-68B75A69FCCB}"/>
    <cellStyle name="Normal 22 7 2 3 2 5" xfId="47390" xr:uid="{1CB15C35-92BD-4BC3-A451-564D90DF76BC}"/>
    <cellStyle name="Normal 22 7 2 3 3" xfId="22238" xr:uid="{62DFD90D-9E67-4996-B795-D295EBD06F2F}"/>
    <cellStyle name="Normal 22 7 2 3 3 2" xfId="35930" xr:uid="{D893F1CE-5A54-4EAB-92B5-3C341F853237}"/>
    <cellStyle name="Normal 22 7 2 3 3 3" xfId="50814" xr:uid="{5C0FC515-5AA8-497F-B7CA-4B4B5F626BD8}"/>
    <cellStyle name="Normal 22 7 2 3 4" xfId="15394" xr:uid="{6DB95C2C-CF61-4AAC-9374-565725074F07}"/>
    <cellStyle name="Normal 22 7 2 3 5" xfId="29084" xr:uid="{7CB68B26-8BD8-4C16-B0E2-1AE8483A637F}"/>
    <cellStyle name="Normal 22 7 2 3 6" xfId="43968" xr:uid="{0740FF8A-F2A4-4106-B937-F61273B20044}"/>
    <cellStyle name="Normal 22 7 2 4" xfId="10258" xr:uid="{6A83A939-7705-4D1B-87D7-A349C0AC3E6F}"/>
    <cellStyle name="Normal 22 7 2 4 2" xfId="23948" xr:uid="{4FC27B6C-0FF5-49B9-8F4D-A4D8663B4A6D}"/>
    <cellStyle name="Normal 22 7 2 4 2 2" xfId="37640" xr:uid="{68359A3F-B0CB-4E0A-97A9-05FBE1B555E5}"/>
    <cellStyle name="Normal 22 7 2 4 2 3" xfId="52524" xr:uid="{26C88BDE-2124-4B8A-BE79-81FB4122B3DA}"/>
    <cellStyle name="Normal 22 7 2 4 3" xfId="17104" xr:uid="{A3C55B17-DC8B-4DF4-9A34-EE7B25BFCCB8}"/>
    <cellStyle name="Normal 22 7 2 4 4" xfId="30794" xr:uid="{8CF59DFC-A436-4D25-8ECA-F21D0D415140}"/>
    <cellStyle name="Normal 22 7 2 4 5" xfId="45678" xr:uid="{5F84B005-EE05-4699-8C0B-919B8525E3CE}"/>
    <cellStyle name="Normal 22 7 2 5" xfId="20526" xr:uid="{351DE422-E545-4476-90A9-CA5A17E51D28}"/>
    <cellStyle name="Normal 22 7 2 5 2" xfId="34218" xr:uid="{D8F8D186-C34B-4824-855F-30C7B583AC1D}"/>
    <cellStyle name="Normal 22 7 2 5 3" xfId="49102" xr:uid="{466F1196-B695-47DE-A041-FBAA03A1F761}"/>
    <cellStyle name="Normal 22 7 2 6" xfId="13682" xr:uid="{E8E90E75-89A7-4B43-8F7A-9B52EA5B848A}"/>
    <cellStyle name="Normal 22 7 2 7" xfId="27372" xr:uid="{530CDEEA-EDCE-47A4-A47D-EE208C1A14F8}"/>
    <cellStyle name="Normal 22 7 2 8" xfId="42256" xr:uid="{8AC35516-4DA1-4650-8117-5AB5AC0BCEE8}"/>
    <cellStyle name="Normal 22 7 3" xfId="6837" xr:uid="{D7BB7528-9315-49E3-8793-7DDB8A25226D}"/>
    <cellStyle name="Normal 22 7 3 2" xfId="8550" xr:uid="{56A6E879-D9B1-4A12-8D19-48728F3DE47C}"/>
    <cellStyle name="Normal 22 7 3 2 2" xfId="11972" xr:uid="{02A3258B-ED3A-4165-A046-1C9F1EFD7127}"/>
    <cellStyle name="Normal 22 7 3 2 2 2" xfId="25662" xr:uid="{DECE36BE-36F0-44EE-A3DB-00B3178AA65F}"/>
    <cellStyle name="Normal 22 7 3 2 2 2 2" xfId="39354" xr:uid="{B00B4402-96FD-49C9-BFF7-DBC74D98A10D}"/>
    <cellStyle name="Normal 22 7 3 2 2 2 3" xfId="54238" xr:uid="{F8100EC1-A085-4A8D-853E-F32FCEF8388B}"/>
    <cellStyle name="Normal 22 7 3 2 2 3" xfId="18818" xr:uid="{B137733F-7715-4A76-BD77-1F325A996B28}"/>
    <cellStyle name="Normal 22 7 3 2 2 4" xfId="32508" xr:uid="{9412DB79-487C-4B0F-98A0-161104991C17}"/>
    <cellStyle name="Normal 22 7 3 2 2 5" xfId="47392" xr:uid="{9D664E2F-EC7A-434F-A8FC-313CF60409DB}"/>
    <cellStyle name="Normal 22 7 3 2 3" xfId="22240" xr:uid="{34CFE76A-725C-4515-8155-E8FE2EF73B62}"/>
    <cellStyle name="Normal 22 7 3 2 3 2" xfId="35932" xr:uid="{AD78890F-4B9A-42D9-B0EC-5B366D942D38}"/>
    <cellStyle name="Normal 22 7 3 2 3 3" xfId="50816" xr:uid="{7A244DB5-5C6A-4501-B9CF-A108321FE167}"/>
    <cellStyle name="Normal 22 7 3 2 4" xfId="15396" xr:uid="{E6C4BA76-1B4C-4DA4-A56B-7BCEE17D4113}"/>
    <cellStyle name="Normal 22 7 3 2 5" xfId="29086" xr:uid="{ADEE6BB7-2180-4F44-90A8-DE31DD6C7D21}"/>
    <cellStyle name="Normal 22 7 3 2 6" xfId="43970" xr:uid="{530FE5AC-CFE4-4DE5-8481-C5294918CF45}"/>
    <cellStyle name="Normal 22 7 3 3" xfId="10260" xr:uid="{CBC7C09F-0FAA-4DAA-AF8B-88EFA42B2649}"/>
    <cellStyle name="Normal 22 7 3 3 2" xfId="23950" xr:uid="{D31DBE5D-3691-47B5-9DE5-92A3FF9A36B0}"/>
    <cellStyle name="Normal 22 7 3 3 2 2" xfId="37642" xr:uid="{5B2088A1-630B-4AA5-B436-3077C4413FFF}"/>
    <cellStyle name="Normal 22 7 3 3 2 3" xfId="52526" xr:uid="{D8237AA3-717B-4CA6-ADEA-3D3CB6830FED}"/>
    <cellStyle name="Normal 22 7 3 3 3" xfId="17106" xr:uid="{1578301E-DFCD-4087-B6BA-C488B6525A29}"/>
    <cellStyle name="Normal 22 7 3 3 4" xfId="30796" xr:uid="{AF59158D-51D7-4A19-BCA7-C0609CC53483}"/>
    <cellStyle name="Normal 22 7 3 3 5" xfId="45680" xr:uid="{9A71E5A0-4149-46D3-8EEC-574B8D7A7A9D}"/>
    <cellStyle name="Normal 22 7 3 4" xfId="20528" xr:uid="{DB62AA82-7C63-491E-A0F6-FE4469FF3AB6}"/>
    <cellStyle name="Normal 22 7 3 4 2" xfId="34220" xr:uid="{F606ABAC-30CE-43F7-B87F-E72ECA5F9CFE}"/>
    <cellStyle name="Normal 22 7 3 4 3" xfId="49104" xr:uid="{D36365C8-8A50-407B-AFD7-973903657326}"/>
    <cellStyle name="Normal 22 7 3 5" xfId="13684" xr:uid="{C98911DC-FD16-4373-8510-4C8CA59F2DEB}"/>
    <cellStyle name="Normal 22 7 3 6" xfId="27374" xr:uid="{3848503A-23F3-4C14-9BD0-FCC5B79E1595}"/>
    <cellStyle name="Normal 22 7 3 7" xfId="42258" xr:uid="{E07C843A-B0CC-4C52-8654-B7A32CB3ACC6}"/>
    <cellStyle name="Normal 22 7 4" xfId="6838" xr:uid="{B839A967-E956-4340-86F5-CC39B955E125}"/>
    <cellStyle name="Normal 22 7 4 2" xfId="8551" xr:uid="{7B63C4F2-D5A4-4201-A475-7C35561DB1E6}"/>
    <cellStyle name="Normal 22 7 4 2 2" xfId="11973" xr:uid="{AAD8D665-A363-4BEE-8C9B-F4CBD71169F4}"/>
    <cellStyle name="Normal 22 7 4 2 2 2" xfId="25663" xr:uid="{346CCE67-D907-40EB-A0FA-38108FC6F102}"/>
    <cellStyle name="Normal 22 7 4 2 2 2 2" xfId="39355" xr:uid="{0E780455-22BF-4588-868B-CB5C032EAB68}"/>
    <cellStyle name="Normal 22 7 4 2 2 2 3" xfId="54239" xr:uid="{17540704-B09B-41DB-9E38-741ABC545C54}"/>
    <cellStyle name="Normal 22 7 4 2 2 3" xfId="18819" xr:uid="{0FC30E5A-0908-4B45-AFCD-8087682D2ECD}"/>
    <cellStyle name="Normal 22 7 4 2 2 4" xfId="32509" xr:uid="{E8DFC689-21BB-4EE5-A9F4-CC2D28A20FDB}"/>
    <cellStyle name="Normal 22 7 4 2 2 5" xfId="47393" xr:uid="{C0493198-7EA4-42FD-AC50-72E7FC3CD82E}"/>
    <cellStyle name="Normal 22 7 4 2 3" xfId="22241" xr:uid="{4B38EBF4-D44A-4FE7-B002-4DDE2D550788}"/>
    <cellStyle name="Normal 22 7 4 2 3 2" xfId="35933" xr:uid="{2F1E1501-0A23-4335-975F-059A784A55EB}"/>
    <cellStyle name="Normal 22 7 4 2 3 3" xfId="50817" xr:uid="{4F2F208C-D6F0-4D60-9186-0DACDC10FFD0}"/>
    <cellStyle name="Normal 22 7 4 2 4" xfId="15397" xr:uid="{13BE1DA3-25F5-4CDB-BDE5-A4C4A298CA07}"/>
    <cellStyle name="Normal 22 7 4 2 5" xfId="29087" xr:uid="{7A76C5D8-C788-42D2-A318-2923B69BA31D}"/>
    <cellStyle name="Normal 22 7 4 2 6" xfId="43971" xr:uid="{A6582ACA-9F33-4FA5-BCD0-6651EBDE1336}"/>
    <cellStyle name="Normal 22 7 4 3" xfId="10261" xr:uid="{6B638201-FD7B-4259-BFAE-A3C6A40DB22C}"/>
    <cellStyle name="Normal 22 7 4 3 2" xfId="23951" xr:uid="{A1C36C29-6CFF-4E75-BBC6-67B630D49992}"/>
    <cellStyle name="Normal 22 7 4 3 2 2" xfId="37643" xr:uid="{D3A34963-61D4-417D-B277-88BD8A2C3F51}"/>
    <cellStyle name="Normal 22 7 4 3 2 3" xfId="52527" xr:uid="{8B92F4A1-8B6C-41CC-B4BF-B99934D77344}"/>
    <cellStyle name="Normal 22 7 4 3 3" xfId="17107" xr:uid="{B88E24C2-BE4F-4306-AE2F-87958A8DA0A5}"/>
    <cellStyle name="Normal 22 7 4 3 4" xfId="30797" xr:uid="{624CB3EE-DB05-41D8-A050-B1127F6C509D}"/>
    <cellStyle name="Normal 22 7 4 3 5" xfId="45681" xr:uid="{94BFABA4-0E6D-490E-98A7-A47DB83E0797}"/>
    <cellStyle name="Normal 22 7 4 4" xfId="20529" xr:uid="{1038D8E5-8C7F-4B78-82D9-78E5B0696C22}"/>
    <cellStyle name="Normal 22 7 4 4 2" xfId="34221" xr:uid="{FCA7877A-6B25-4D27-90CB-49ED0200BCBF}"/>
    <cellStyle name="Normal 22 7 4 4 3" xfId="49105" xr:uid="{812B327E-94FF-44FF-855F-697228BEC64F}"/>
    <cellStyle name="Normal 22 7 4 5" xfId="13685" xr:uid="{08C40AB1-8816-4DDE-89B6-0F1D966801C4}"/>
    <cellStyle name="Normal 22 7 4 6" xfId="27375" xr:uid="{3F081A23-FA4D-4C81-B26F-37BA568F5CE6}"/>
    <cellStyle name="Normal 22 7 4 7" xfId="42259" xr:uid="{3783CDAD-34E9-4A0A-9F71-5F72896CD92A}"/>
    <cellStyle name="Normal 22 7 5" xfId="8547" xr:uid="{5E9A029D-CC4D-47E4-B60C-75BBE330A255}"/>
    <cellStyle name="Normal 22 7 5 2" xfId="11969" xr:uid="{1DBDB1C4-EA8C-4BB2-9E24-8027B799B85E}"/>
    <cellStyle name="Normal 22 7 5 2 2" xfId="25659" xr:uid="{D2A4E624-E1F7-4443-8ECF-6159938EA4B8}"/>
    <cellStyle name="Normal 22 7 5 2 2 2" xfId="39351" xr:uid="{BAA461B8-A86A-4919-8A82-6BBE71C53E54}"/>
    <cellStyle name="Normal 22 7 5 2 2 3" xfId="54235" xr:uid="{AB437639-8829-4616-8267-A345D908206D}"/>
    <cellStyle name="Normal 22 7 5 2 3" xfId="18815" xr:uid="{56B5F78F-10DC-4C72-93EA-5DFC5A033DD9}"/>
    <cellStyle name="Normal 22 7 5 2 4" xfId="32505" xr:uid="{BFC09ADB-CF44-4A53-AAA9-F63C8AF8AF2A}"/>
    <cellStyle name="Normal 22 7 5 2 5" xfId="47389" xr:uid="{EFCBEBF9-B1F5-4E06-BA2C-74B90E626D39}"/>
    <cellStyle name="Normal 22 7 5 3" xfId="22237" xr:uid="{4AFBCDA1-1C19-43E4-918F-6683399A4CDB}"/>
    <cellStyle name="Normal 22 7 5 3 2" xfId="35929" xr:uid="{9C28C7B7-DA2D-4040-87FA-26BB3A134400}"/>
    <cellStyle name="Normal 22 7 5 3 3" xfId="50813" xr:uid="{3C29363D-9987-478D-A578-37628A01A795}"/>
    <cellStyle name="Normal 22 7 5 4" xfId="15393" xr:uid="{879CACC0-16A6-4B09-A15E-671A3F8F7F9C}"/>
    <cellStyle name="Normal 22 7 5 5" xfId="29083" xr:uid="{5325EF39-6BA2-4424-9070-3F932217A442}"/>
    <cellStyle name="Normal 22 7 5 6" xfId="43967" xr:uid="{361802E1-F662-4A57-AA41-80121975E15C}"/>
    <cellStyle name="Normal 22 7 6" xfId="10257" xr:uid="{9F653C8A-BC5E-45AC-8559-55FD027D8557}"/>
    <cellStyle name="Normal 22 7 6 2" xfId="23947" xr:uid="{78C39D05-B25E-4A11-995B-806571C7C759}"/>
    <cellStyle name="Normal 22 7 6 2 2" xfId="37639" xr:uid="{4FB9CC5A-2C90-4958-9C67-B39DCF48794C}"/>
    <cellStyle name="Normal 22 7 6 2 3" xfId="52523" xr:uid="{3A7CD92A-BBE6-4C2C-8437-336898FCF968}"/>
    <cellStyle name="Normal 22 7 6 3" xfId="17103" xr:uid="{9B63BC9C-1043-4064-A25D-DB1EA2BAAE3D}"/>
    <cellStyle name="Normal 22 7 6 4" xfId="30793" xr:uid="{0DA25C8F-F802-43A2-AA70-A3E51732AF5A}"/>
    <cellStyle name="Normal 22 7 6 5" xfId="45677" xr:uid="{B007BBBD-03F2-4381-90EE-C18A83678A66}"/>
    <cellStyle name="Normal 22 7 7" xfId="20525" xr:uid="{9B74076C-BB93-4E31-8D5A-EBE9271C917B}"/>
    <cellStyle name="Normal 22 7 7 2" xfId="34217" xr:uid="{09B55C9D-D3C2-4EB2-BB96-68AC1AE11AEF}"/>
    <cellStyle name="Normal 22 7 7 3" xfId="49101" xr:uid="{D061614D-D35F-4242-BDC3-0F57838BA0F5}"/>
    <cellStyle name="Normal 22 7 8" xfId="13681" xr:uid="{50733041-AB6B-4DB0-BA63-327DDD82E624}"/>
    <cellStyle name="Normal 22 7 9" xfId="27371" xr:uid="{765657CA-59BE-41E6-B82D-D6D1FE587825}"/>
    <cellStyle name="Normal 22 8" xfId="6839" xr:uid="{38F8D000-E98E-4AF6-B71A-6FBEF43BD8C2}"/>
    <cellStyle name="Normal 22 8 2" xfId="6840" xr:uid="{398A7E79-8360-4B20-8007-EE93765BAE66}"/>
    <cellStyle name="Normal 22 8 2 2" xfId="8553" xr:uid="{EDFE15B0-7636-4E29-9DFA-D7CE01817C4E}"/>
    <cellStyle name="Normal 22 8 2 2 2" xfId="11975" xr:uid="{6CFF3C46-1EF9-4F55-BD3F-8CB6CDA93CE7}"/>
    <cellStyle name="Normal 22 8 2 2 2 2" xfId="25665" xr:uid="{E6DB8AF3-83CE-4941-958A-39580E9E6F2E}"/>
    <cellStyle name="Normal 22 8 2 2 2 2 2" xfId="39357" xr:uid="{42EFC5E0-E6D4-448E-B5A4-1E7286D6865F}"/>
    <cellStyle name="Normal 22 8 2 2 2 2 3" xfId="54241" xr:uid="{DEA4BCD3-C468-4360-8956-9B90FA22850C}"/>
    <cellStyle name="Normal 22 8 2 2 2 3" xfId="18821" xr:uid="{25A2BE16-B4C6-4B4A-A80B-EA6488E4A83D}"/>
    <cellStyle name="Normal 22 8 2 2 2 4" xfId="32511" xr:uid="{6CB113FB-ABC9-42F7-9933-E4D06B35660D}"/>
    <cellStyle name="Normal 22 8 2 2 2 5" xfId="47395" xr:uid="{DF337448-69F0-49DE-83E8-BC70B8E58C0F}"/>
    <cellStyle name="Normal 22 8 2 2 3" xfId="22243" xr:uid="{7F6A9E8E-00BA-4E6F-AE2D-007FD6846A64}"/>
    <cellStyle name="Normal 22 8 2 2 3 2" xfId="35935" xr:uid="{AFF93A2F-0F4B-49F8-9C2F-E46640DBB2DB}"/>
    <cellStyle name="Normal 22 8 2 2 3 3" xfId="50819" xr:uid="{1844D30E-B49E-4DD2-B7F2-FF0E1ADE2BCA}"/>
    <cellStyle name="Normal 22 8 2 2 4" xfId="15399" xr:uid="{DD954191-FC8C-454C-8A5B-3D73060CFC51}"/>
    <cellStyle name="Normal 22 8 2 2 5" xfId="29089" xr:uid="{B2EAEE8A-27AD-40AA-83D3-B50B4E83915C}"/>
    <cellStyle name="Normal 22 8 2 2 6" xfId="43973" xr:uid="{EF17B687-83FC-45D5-8D73-8F66EA0D19B8}"/>
    <cellStyle name="Normal 22 8 2 3" xfId="10263" xr:uid="{D493ECDF-2617-43E1-BD30-697B5E3DACC0}"/>
    <cellStyle name="Normal 22 8 2 3 2" xfId="23953" xr:uid="{5A7481EA-D366-4C4F-8FD7-9D4D70F5610C}"/>
    <cellStyle name="Normal 22 8 2 3 2 2" xfId="37645" xr:uid="{82F0AA6B-EF39-4489-906F-DAA6EA9DFBA1}"/>
    <cellStyle name="Normal 22 8 2 3 2 3" xfId="52529" xr:uid="{BE13543B-E99B-4DA4-AB7C-A2C5F95D8891}"/>
    <cellStyle name="Normal 22 8 2 3 3" xfId="17109" xr:uid="{3C4EC965-9FC0-4648-AC81-A2D58CAD7107}"/>
    <cellStyle name="Normal 22 8 2 3 4" xfId="30799" xr:uid="{106C345D-95B9-4D14-B79F-7BB990EA221D}"/>
    <cellStyle name="Normal 22 8 2 3 5" xfId="45683" xr:uid="{8F79E04C-E8E5-4867-8F95-82DD6C330B93}"/>
    <cellStyle name="Normal 22 8 2 4" xfId="20531" xr:uid="{D617AFC0-F2D6-47EA-9402-7CD572FAF003}"/>
    <cellStyle name="Normal 22 8 2 4 2" xfId="34223" xr:uid="{94952006-12CE-4701-81F5-83578B5BDD78}"/>
    <cellStyle name="Normal 22 8 2 4 3" xfId="49107" xr:uid="{42B72E41-FB77-4FD0-B5BA-3C03417D6F6B}"/>
    <cellStyle name="Normal 22 8 2 5" xfId="13687" xr:uid="{0EA9BD10-2708-4E83-97C0-AB5D25BA3145}"/>
    <cellStyle name="Normal 22 8 2 6" xfId="27377" xr:uid="{7D19042A-A7EC-4E7E-B08C-2E4610295523}"/>
    <cellStyle name="Normal 22 8 2 7" xfId="42261" xr:uid="{691696B2-A33F-440B-A3FE-AC812F0CB9EB}"/>
    <cellStyle name="Normal 22 8 3" xfId="8552" xr:uid="{D8C1B7C8-88BB-4EDD-83AF-F695F6879C09}"/>
    <cellStyle name="Normal 22 8 3 2" xfId="11974" xr:uid="{0D6E10A3-31A7-4E2F-8A5B-808C738911B9}"/>
    <cellStyle name="Normal 22 8 3 2 2" xfId="25664" xr:uid="{6957C271-06F4-471B-8A08-A911A634120A}"/>
    <cellStyle name="Normal 22 8 3 2 2 2" xfId="39356" xr:uid="{5535D56A-C996-4914-983E-2C9286EF3675}"/>
    <cellStyle name="Normal 22 8 3 2 2 3" xfId="54240" xr:uid="{CB4F991B-D463-4456-9C62-DCE96FA70015}"/>
    <cellStyle name="Normal 22 8 3 2 3" xfId="18820" xr:uid="{DE948B7B-19CE-4C89-8F06-22CB1A9B2620}"/>
    <cellStyle name="Normal 22 8 3 2 4" xfId="32510" xr:uid="{68CA0885-D615-4CF1-89FF-CB3397AF6B09}"/>
    <cellStyle name="Normal 22 8 3 2 5" xfId="47394" xr:uid="{57D9CCD8-AB3B-423E-9C28-E8D680BF7B1E}"/>
    <cellStyle name="Normal 22 8 3 3" xfId="22242" xr:uid="{3C3B4665-EE1F-4458-85F1-B8977EEAA75B}"/>
    <cellStyle name="Normal 22 8 3 3 2" xfId="35934" xr:uid="{E254D6B6-5DAB-4C48-B7CF-F140C818AA7E}"/>
    <cellStyle name="Normal 22 8 3 3 3" xfId="50818" xr:uid="{2FC17124-ED81-4D04-9C0A-E98CFE67C610}"/>
    <cellStyle name="Normal 22 8 3 4" xfId="15398" xr:uid="{A6097E77-E155-4A74-B0B4-53DC28A77921}"/>
    <cellStyle name="Normal 22 8 3 5" xfId="29088" xr:uid="{C3DF507E-783D-4CBD-9E8E-5824C99E9E72}"/>
    <cellStyle name="Normal 22 8 3 6" xfId="43972" xr:uid="{CC9902BF-890B-46EE-AFB9-ECD566D03E36}"/>
    <cellStyle name="Normal 22 8 4" xfId="10262" xr:uid="{8BE4C4ED-AD1B-4B26-B239-87386C27EC98}"/>
    <cellStyle name="Normal 22 8 4 2" xfId="23952" xr:uid="{ABF77AF4-BBFE-47E8-8D60-4D972C64A8A4}"/>
    <cellStyle name="Normal 22 8 4 2 2" xfId="37644" xr:uid="{1DC0582D-FD61-445E-A980-AC0C27E3AF97}"/>
    <cellStyle name="Normal 22 8 4 2 3" xfId="52528" xr:uid="{DE80C392-B3A6-4291-9F0F-7793667C9A47}"/>
    <cellStyle name="Normal 22 8 4 3" xfId="17108" xr:uid="{2F46A53C-1D5D-4334-9BAA-31D5DDC4A84B}"/>
    <cellStyle name="Normal 22 8 4 4" xfId="30798" xr:uid="{71D84250-D538-49AC-B606-4F483B5C3AE5}"/>
    <cellStyle name="Normal 22 8 4 5" xfId="45682" xr:uid="{2D945944-FD7C-4AAF-AC72-494D32C7A805}"/>
    <cellStyle name="Normal 22 8 5" xfId="20530" xr:uid="{5D886D7E-4860-4B1B-8BBC-97C02864C181}"/>
    <cellStyle name="Normal 22 8 5 2" xfId="34222" xr:uid="{D41D08FF-9925-469A-B1A6-9AA4EED882E8}"/>
    <cellStyle name="Normal 22 8 5 3" xfId="49106" xr:uid="{B7034C23-1677-4FA2-B958-7095A8A24249}"/>
    <cellStyle name="Normal 22 8 6" xfId="13686" xr:uid="{138375EE-A25B-4223-88CC-6D5A6F06977A}"/>
    <cellStyle name="Normal 22 8 7" xfId="27376" xr:uid="{54AE91B6-F47D-4451-A24E-FC46643A4417}"/>
    <cellStyle name="Normal 22 8 8" xfId="42260" xr:uid="{9CEE77F1-27C2-4637-A5FF-AB7638FAF7C2}"/>
    <cellStyle name="Normal 22 9" xfId="6841" xr:uid="{96C6B48F-EC86-4A54-9AC9-2E912D5AFA95}"/>
    <cellStyle name="Normal 22 9 2" xfId="8554" xr:uid="{C732ACF4-C33E-4520-A30D-D15B449FBFDA}"/>
    <cellStyle name="Normal 22 9 2 2" xfId="11976" xr:uid="{13D1E194-48D1-46A4-98B0-A95DEAD12E60}"/>
    <cellStyle name="Normal 22 9 2 2 2" xfId="25666" xr:uid="{DD612B02-FC72-4568-B6B8-2127D2154F66}"/>
    <cellStyle name="Normal 22 9 2 2 2 2" xfId="39358" xr:uid="{C4EFAD99-CAB7-4191-B7C2-6C87CE6DBE14}"/>
    <cellStyle name="Normal 22 9 2 2 2 3" xfId="54242" xr:uid="{5AFF8B04-CE7E-42CB-BF43-794D5A8C2750}"/>
    <cellStyle name="Normal 22 9 2 2 3" xfId="18822" xr:uid="{B280C92A-5101-4EE7-9630-F478677C7598}"/>
    <cellStyle name="Normal 22 9 2 2 4" xfId="32512" xr:uid="{4DD2E93D-117E-4203-AB09-01630FB736F4}"/>
    <cellStyle name="Normal 22 9 2 2 5" xfId="47396" xr:uid="{E24E73A6-5BC2-4646-85D8-35EA11CB5D68}"/>
    <cellStyle name="Normal 22 9 2 3" xfId="22244" xr:uid="{E647EFE3-1128-403F-8DDB-A712B3ACCA42}"/>
    <cellStyle name="Normal 22 9 2 3 2" xfId="35936" xr:uid="{F7DE0740-4365-400B-A7F5-401521D46418}"/>
    <cellStyle name="Normal 22 9 2 3 3" xfId="50820" xr:uid="{9B0BAC3C-771E-4A5B-820A-E15963504F91}"/>
    <cellStyle name="Normal 22 9 2 4" xfId="15400" xr:uid="{2B3E0613-F6BC-467B-ABE6-E2B8DB258523}"/>
    <cellStyle name="Normal 22 9 2 5" xfId="29090" xr:uid="{FE668352-E7DD-44A1-BA70-2280DC8EDC97}"/>
    <cellStyle name="Normal 22 9 2 6" xfId="43974" xr:uid="{47CABE97-18F9-4948-9C24-C1D4CB669A50}"/>
    <cellStyle name="Normal 22 9 3" xfId="10264" xr:uid="{6A1A52FF-C6F1-4407-B244-A220601BC0C0}"/>
    <cellStyle name="Normal 22 9 3 2" xfId="23954" xr:uid="{90711480-988D-4183-9184-EAB82B1D3AB0}"/>
    <cellStyle name="Normal 22 9 3 2 2" xfId="37646" xr:uid="{F51A0B82-0351-488E-A155-E1D292FD98B3}"/>
    <cellStyle name="Normal 22 9 3 2 3" xfId="52530" xr:uid="{C3BECDB4-F8E2-4AFF-B57A-92971D4831D2}"/>
    <cellStyle name="Normal 22 9 3 3" xfId="17110" xr:uid="{38BAFC00-E640-4B80-AA70-58B5B5CDEE08}"/>
    <cellStyle name="Normal 22 9 3 4" xfId="30800" xr:uid="{CD85D40C-C0C9-4149-82E5-02B353E636A7}"/>
    <cellStyle name="Normal 22 9 3 5" xfId="45684" xr:uid="{51372C11-4897-475E-A18F-734A1B152A6B}"/>
    <cellStyle name="Normal 22 9 4" xfId="20532" xr:uid="{36B0CCE5-9FAD-43ED-ACC2-30E861FDB2AC}"/>
    <cellStyle name="Normal 22 9 4 2" xfId="34224" xr:uid="{29D7A136-273C-4B6B-AE89-46629BB5CEDF}"/>
    <cellStyle name="Normal 22 9 4 3" xfId="49108" xr:uid="{E2F95F87-FEC9-4286-9F69-9E36AE0E8007}"/>
    <cellStyle name="Normal 22 9 5" xfId="13688" xr:uid="{D57B0FE0-2F57-4842-97AE-8180E28A8292}"/>
    <cellStyle name="Normal 22 9 6" xfId="27378" xr:uid="{47BD90C1-0F41-43DB-8C55-41ACF47D041E}"/>
    <cellStyle name="Normal 22 9 7" xfId="42262" xr:uid="{A7E956DE-F3DF-4116-9A42-45C9B4408740}"/>
    <cellStyle name="Normal 23" xfId="460" xr:uid="{2CE2F189-71BB-4DA4-AE3C-5A51BA90C851}"/>
    <cellStyle name="Normal 23 2" xfId="2517" xr:uid="{FB3DB329-2E07-435B-A2BB-F8AAA475D51E}"/>
    <cellStyle name="Normal 23 2 2" xfId="4372" xr:uid="{B93AEC3F-89BD-4F44-8734-B7646E003A9A}"/>
    <cellStyle name="Normal 23 2 2 2" xfId="4766" xr:uid="{36121CA3-157D-4367-9344-60771015A11C}"/>
    <cellStyle name="Normal 23 2 2 3" xfId="4708" xr:uid="{097E5E7B-CA7A-45EE-897B-EE48F4E42BDC}"/>
    <cellStyle name="Normal 23 2 2 4" xfId="4679" xr:uid="{02534111-7D86-453E-AE0D-47D0FC20856F}"/>
    <cellStyle name="Normal 23 2 3" xfId="4621" xr:uid="{E51C4378-E700-4401-BE25-3B1EAB43E68D}"/>
    <cellStyle name="Normal 23 2 4" xfId="4727" xr:uid="{082C063F-65F2-4A37-91C8-721FBC2C48BA}"/>
    <cellStyle name="Normal 23 2 5" xfId="40536" xr:uid="{3AE00E36-B9A6-41E8-973B-C85771C4298C}"/>
    <cellStyle name="Normal 23 3" xfId="4442" xr:uid="{C5AEE8EA-DDE3-418F-A660-913DD97CA728}"/>
    <cellStyle name="Normal 23 4" xfId="4371" xr:uid="{418EC2F4-D49E-47B9-85DC-D5406146298A}"/>
    <cellStyle name="Normal 23 5" xfId="4588" xr:uid="{25EE9D2D-C07A-4E8F-87EB-EF677942F62F}"/>
    <cellStyle name="Normal 23 6" xfId="4754" xr:uid="{B624355F-5DD8-473E-AA80-18C24EB9CEF9}"/>
    <cellStyle name="Normal 23 7" xfId="40224" xr:uid="{74C9974C-00AC-4202-8021-CFD5D98477C3}"/>
    <cellStyle name="Normal 24" xfId="461" xr:uid="{26433384-2D9A-4C8F-984C-5D7D8B712789}"/>
    <cellStyle name="Normal 24 2" xfId="462" xr:uid="{961E5F08-7500-4D2F-8C98-4909B8505D55}"/>
    <cellStyle name="Normal 24 2 2" xfId="4444" xr:uid="{FA54370A-5196-4097-983D-EEA63BC86F07}"/>
    <cellStyle name="Normal 24 2 3" xfId="4374" xr:uid="{04B5C8A0-8290-4ABD-9E75-9DC368ABE611}"/>
    <cellStyle name="Normal 24 2 4" xfId="4590" xr:uid="{1301FBC5-9E6A-4C45-87EC-6D695500B5E5}"/>
    <cellStyle name="Normal 24 2 5" xfId="4756" xr:uid="{F1C13453-128B-4EAE-9FA3-CBA4EC7D5E15}"/>
    <cellStyle name="Normal 24 3" xfId="4443" xr:uid="{8F088E31-E2F2-4A9B-940C-FF6C74CD4893}"/>
    <cellStyle name="Normal 24 4" xfId="4373" xr:uid="{E53CD083-ABDC-4F06-8B9C-3F13FE45E318}"/>
    <cellStyle name="Normal 24 5" xfId="4589" xr:uid="{BD063FC3-AAC8-4B32-B8E0-A359A7065649}"/>
    <cellStyle name="Normal 24 6" xfId="4755" xr:uid="{AA6BE231-3BBB-41A2-B0FB-F761D58A04EB}"/>
    <cellStyle name="Normal 24 7" xfId="40225" xr:uid="{71135D95-C15D-44A7-BCF0-5556C5045572}"/>
    <cellStyle name="Normal 25" xfId="468" xr:uid="{7D78C6D4-997C-45CF-9B97-53D39FB787EA}"/>
    <cellStyle name="Normal 25 2" xfId="4376" xr:uid="{4FE00F87-0DF4-4EEB-91B9-5710D37954A0}"/>
    <cellStyle name="Normal 25 2 2" xfId="41361" xr:uid="{4BCB88A4-2CFA-40F7-A3B9-C20983F011AD}"/>
    <cellStyle name="Normal 25 2 3" xfId="40754" xr:uid="{0F2DA82C-8A9A-4675-8187-27F59F0EB8EC}"/>
    <cellStyle name="Normal 25 2 4" xfId="40169" xr:uid="{2B6760D0-0C12-4D1C-BEB8-74CC205E34FA}"/>
    <cellStyle name="Normal 25 2 5" xfId="55053" xr:uid="{59EA624A-786F-4DE3-872F-FE2C12066FA1}"/>
    <cellStyle name="Normal 25 2 6" xfId="26477" xr:uid="{94C76007-A18C-44A6-BAB1-3BD32BCF6035}"/>
    <cellStyle name="Normal 25 3" xfId="4445" xr:uid="{F933FB29-1DC9-4A12-8467-6765D6274650}"/>
    <cellStyle name="Normal 25 4" xfId="4375" xr:uid="{DBB7AC11-DDEF-421B-B707-EB03167783B5}"/>
    <cellStyle name="Normal 25 5" xfId="4591" xr:uid="{1B06869A-9ACB-49CD-B610-B67479822612}"/>
    <cellStyle name="Normal 25 6" xfId="40227" xr:uid="{58EAD3C1-FAD4-4291-9199-B4AC31BE9C0B}"/>
    <cellStyle name="Normal 25 7" xfId="33323" xr:uid="{D3BCB5BD-9494-461A-81D1-F946C9F2A4C4}"/>
    <cellStyle name="Normal 25 8" xfId="48207" xr:uid="{D7B33741-1B35-479A-A8ED-196145DB4A51}"/>
    <cellStyle name="Normal 25 9" xfId="12787" xr:uid="{EACD6784-20A6-4FF8-B024-5AE624555FAC}"/>
    <cellStyle name="Normal 26" xfId="2515" xr:uid="{BAD5333C-08D9-4410-AC90-3FF1CECB00B2}"/>
    <cellStyle name="Normal 26 2" xfId="2516" xr:uid="{9D5E14DF-D42C-4880-AB03-3CF149C86376}"/>
    <cellStyle name="Normal 26 2 2" xfId="4378" xr:uid="{33220865-CFD6-42DC-9185-18A049CCE4FE}"/>
    <cellStyle name="Normal 26 3" xfId="4377" xr:uid="{1684A225-FE09-4A7B-8830-559EDC7DC568}"/>
    <cellStyle name="Normal 26 3 2" xfId="4452" xr:uid="{E3F9224B-4CB2-46C3-ABA4-5F3B1121B6A3}"/>
    <cellStyle name="Normal 27" xfId="2523" xr:uid="{78C1515B-8B65-4B04-AE73-05B6892C7961}"/>
    <cellStyle name="Normal 27 2" xfId="4380" xr:uid="{C81A48FB-DC8A-4D39-890B-215ECBF3969B}"/>
    <cellStyle name="Normal 27 3" xfId="4379" xr:uid="{ED23B48D-7B6E-4510-950F-D6F88AE0E2AF}"/>
    <cellStyle name="Normal 27 4" xfId="4615" xr:uid="{13F19926-5BBE-4360-A03A-78505F2AAB56}"/>
    <cellStyle name="Normal 27 5" xfId="5335" xr:uid="{21DCB48C-CEF3-40B6-ACB3-A57258F06EC4}"/>
    <cellStyle name="Normal 27 6" xfId="4605" xr:uid="{1CCE8DF2-185F-462F-91EE-0FFD9FA7B416}"/>
    <cellStyle name="Normal 27 7" xfId="5347" xr:uid="{9A22F93B-8132-4B18-A08D-685170067A8A}"/>
    <cellStyle name="Normal 28" xfId="4381" xr:uid="{D86EF482-E962-4D1D-A965-6B9F449E242B}"/>
    <cellStyle name="Normal 28 2" xfId="4382" xr:uid="{8B9DDFDB-1C6A-470D-B5A9-0FCC2013958A}"/>
    <cellStyle name="Normal 28 3" xfId="4383" xr:uid="{87A5835F-21F0-4F41-8BB4-BAA56B47FDCE}"/>
    <cellStyle name="Normal 28 3 2" xfId="40755" xr:uid="{9199B8DE-A983-4A15-8802-8751E37F7BBA}"/>
    <cellStyle name="Normal 28 3 3" xfId="5376" xr:uid="{36A13EC8-F15B-4825-8C72-87B792763262}"/>
    <cellStyle name="Normal 29" xfId="4384" xr:uid="{98571BA1-89F3-4F89-80AE-E3B658E59846}"/>
    <cellStyle name="Normal 29 2" xfId="4385" xr:uid="{87094042-7EE2-4EA2-BCD2-588A57EC67B7}"/>
    <cellStyle name="Normal 3" xfId="6" xr:uid="{385F2970-DFE9-4A9B-9AFC-B60FA29BF7C1}"/>
    <cellStyle name="Normal 3 2" xfId="68" xr:uid="{C3F23E72-17F8-4273-BE0C-EC16EF00FC3F}"/>
    <cellStyle name="Normal 3 2 2" xfId="69" xr:uid="{410E6585-BEA7-4634-9740-5BB10A30FAF9}"/>
    <cellStyle name="Normal 3 2 2 2" xfId="306" xr:uid="{54736AC4-97B3-469F-851C-181B8FD67D0D}"/>
    <cellStyle name="Normal 3 2 2 2 2" xfId="4681" xr:uid="{607A793D-5EDF-4BAD-A4B6-7B7E5B4A3CC8}"/>
    <cellStyle name="Normal 3 2 2 3" xfId="4572" xr:uid="{DE429CE7-F980-467B-B88F-7249331C9A91}"/>
    <cellStyle name="Normal 3 2 3" xfId="70" xr:uid="{10B8138E-2610-4FEA-B008-7F9F98E4C836}"/>
    <cellStyle name="Normal 3 2 3 10" xfId="6843" xr:uid="{FF646E6E-AA9F-4BC0-BEC1-3A904DCF9FC2}"/>
    <cellStyle name="Normal 3 2 3 10 2" xfId="8556" xr:uid="{0142B80D-F62E-4FE2-9374-9B646F6CD5D5}"/>
    <cellStyle name="Normal 3 2 3 10 2 2" xfId="11978" xr:uid="{A4EEAF58-814B-4397-8326-AAFB28270905}"/>
    <cellStyle name="Normal 3 2 3 10 2 2 2" xfId="25668" xr:uid="{8624FC26-6626-4638-B2B3-0DEAAB7D7890}"/>
    <cellStyle name="Normal 3 2 3 10 2 2 2 2" xfId="39360" xr:uid="{1C02F0D1-1836-47E9-BAF4-FC62FED431AF}"/>
    <cellStyle name="Normal 3 2 3 10 2 2 2 3" xfId="54244" xr:uid="{6DF79FDB-4596-4332-9B15-95A51536B647}"/>
    <cellStyle name="Normal 3 2 3 10 2 2 3" xfId="18824" xr:uid="{7C9CD818-ED32-4ED3-8BAF-FD2510817CE5}"/>
    <cellStyle name="Normal 3 2 3 10 2 2 4" xfId="32514" xr:uid="{A68B1DFC-AB35-48CB-A54F-875A6034293A}"/>
    <cellStyle name="Normal 3 2 3 10 2 2 5" xfId="47398" xr:uid="{D1726A60-AAD0-48F0-A842-511593107561}"/>
    <cellStyle name="Normal 3 2 3 10 2 3" xfId="22246" xr:uid="{D8FF3B02-40D6-45F2-A83C-90B2CEFA8423}"/>
    <cellStyle name="Normal 3 2 3 10 2 3 2" xfId="35938" xr:uid="{06E01AD5-0BCF-4CCF-B264-31F80E975C07}"/>
    <cellStyle name="Normal 3 2 3 10 2 3 3" xfId="50822" xr:uid="{8E88E3F6-10A1-4DF2-9E92-C70213648A72}"/>
    <cellStyle name="Normal 3 2 3 10 2 4" xfId="15402" xr:uid="{BA6077D9-2477-4C07-B34A-3BF99446278E}"/>
    <cellStyle name="Normal 3 2 3 10 2 5" xfId="29092" xr:uid="{2D0F2C08-D5A3-49AC-91D7-6B00850BFDA5}"/>
    <cellStyle name="Normal 3 2 3 10 2 6" xfId="43976" xr:uid="{6BA16AF6-3C50-4306-AC75-6A187B24FA0F}"/>
    <cellStyle name="Normal 3 2 3 10 3" xfId="10266" xr:uid="{F7087272-CEF8-4936-B95B-4A9F8AB32784}"/>
    <cellStyle name="Normal 3 2 3 10 3 2" xfId="23956" xr:uid="{50323E4D-77AF-45A8-8E08-9253CEA0F872}"/>
    <cellStyle name="Normal 3 2 3 10 3 2 2" xfId="37648" xr:uid="{71C0070D-B080-4894-B5E4-B7C3E8379D3F}"/>
    <cellStyle name="Normal 3 2 3 10 3 2 3" xfId="52532" xr:uid="{E36017C0-8EBA-4E7C-9687-B6B11784C4A0}"/>
    <cellStyle name="Normal 3 2 3 10 3 3" xfId="17112" xr:uid="{66EA99F4-66F8-438C-A322-9FAAE1AB0745}"/>
    <cellStyle name="Normal 3 2 3 10 3 4" xfId="30802" xr:uid="{FA5CCD4F-6D1E-423A-B0B0-F76A0D2B86FD}"/>
    <cellStyle name="Normal 3 2 3 10 3 5" xfId="45686" xr:uid="{EC33B248-D75A-4050-A3D7-3D2E6E8531AA}"/>
    <cellStyle name="Normal 3 2 3 10 4" xfId="20534" xr:uid="{B5375982-8192-40F3-BEEE-F3539CED01BA}"/>
    <cellStyle name="Normal 3 2 3 10 4 2" xfId="34226" xr:uid="{18101FD9-C18C-4DF3-8EF9-5A1DD4AEF436}"/>
    <cellStyle name="Normal 3 2 3 10 4 3" xfId="49110" xr:uid="{556DB196-F011-4ECA-865D-5E6AC38C27CA}"/>
    <cellStyle name="Normal 3 2 3 10 5" xfId="13690" xr:uid="{2ED41B40-64E2-440E-ACF1-A6D1B810FF0D}"/>
    <cellStyle name="Normal 3 2 3 10 6" xfId="27380" xr:uid="{D41942E1-45A0-4E72-BC21-8DA104B2FF7B}"/>
    <cellStyle name="Normal 3 2 3 10 7" xfId="42264" xr:uid="{1EFACBDE-B8CF-41B7-A884-61BB7876F8CD}"/>
    <cellStyle name="Normal 3 2 3 11" xfId="8555" xr:uid="{9397E320-3A69-4CE6-A64B-CAF6F36628F9}"/>
    <cellStyle name="Normal 3 2 3 11 2" xfId="11977" xr:uid="{B408DF4B-4092-43F7-A936-2084DD0A7D79}"/>
    <cellStyle name="Normal 3 2 3 11 2 2" xfId="25667" xr:uid="{BA308FE6-378B-4FCE-BE97-7057412CFB72}"/>
    <cellStyle name="Normal 3 2 3 11 2 2 2" xfId="39359" xr:uid="{274D240D-729D-40D2-94EB-287B9E7E12AA}"/>
    <cellStyle name="Normal 3 2 3 11 2 2 3" xfId="54243" xr:uid="{1CFAE9C5-C9B0-4885-9252-B1DDFA006A38}"/>
    <cellStyle name="Normal 3 2 3 11 2 3" xfId="18823" xr:uid="{E0A954B5-4B1B-4E42-B221-EB9455AB15D4}"/>
    <cellStyle name="Normal 3 2 3 11 2 4" xfId="32513" xr:uid="{C5B7E50B-2436-4B64-B741-7486C0E61D0B}"/>
    <cellStyle name="Normal 3 2 3 11 2 5" xfId="47397" xr:uid="{112A28A3-E3D6-4E9F-B4D7-A076328C41A6}"/>
    <cellStyle name="Normal 3 2 3 11 3" xfId="22245" xr:uid="{7A95D3D9-1101-4376-9A4D-5A752FE2D2D7}"/>
    <cellStyle name="Normal 3 2 3 11 3 2" xfId="35937" xr:uid="{71479FE1-335A-412C-9DEA-1263088B680E}"/>
    <cellStyle name="Normal 3 2 3 11 3 3" xfId="50821" xr:uid="{0B3DBFD9-0FAA-483A-BF9C-C9792544A944}"/>
    <cellStyle name="Normal 3 2 3 11 4" xfId="15401" xr:uid="{E639A323-F9B3-4320-82C0-2268089A42AC}"/>
    <cellStyle name="Normal 3 2 3 11 5" xfId="29091" xr:uid="{B61A1252-B1F6-4BE1-B83D-33E52936DED4}"/>
    <cellStyle name="Normal 3 2 3 11 6" xfId="43975" xr:uid="{78117966-8F1E-462B-8369-989E7DC19900}"/>
    <cellStyle name="Normal 3 2 3 12" xfId="10265" xr:uid="{D4729E41-7A00-4ADB-A79B-28A3463A5605}"/>
    <cellStyle name="Normal 3 2 3 12 2" xfId="23955" xr:uid="{904BF362-46E4-408C-90E5-CEC0EDC48D29}"/>
    <cellStyle name="Normal 3 2 3 12 2 2" xfId="37647" xr:uid="{67350427-A47D-46B1-B56D-0C68AEEFC354}"/>
    <cellStyle name="Normal 3 2 3 12 2 3" xfId="52531" xr:uid="{D0D0B089-DFEE-4548-B7D8-46A186FD8787}"/>
    <cellStyle name="Normal 3 2 3 12 3" xfId="17111" xr:uid="{122CF9A7-ED5F-4B95-B049-46BFFC9D2E9A}"/>
    <cellStyle name="Normal 3 2 3 12 4" xfId="30801" xr:uid="{2DD3437A-9814-48F4-AE10-63325C36DDA6}"/>
    <cellStyle name="Normal 3 2 3 12 5" xfId="45685" xr:uid="{08A092E3-FEC9-460E-9DBB-DFF3991D0B68}"/>
    <cellStyle name="Normal 3 2 3 13" xfId="20533" xr:uid="{5D1F2C63-262A-4D83-87ED-51C3ADA17A8E}"/>
    <cellStyle name="Normal 3 2 3 13 2" xfId="34225" xr:uid="{D92811FA-E73C-4DD5-8FB9-928F1AD3ADC5}"/>
    <cellStyle name="Normal 3 2 3 13 3" xfId="49109" xr:uid="{016C6CF7-A8D4-47C0-A19A-2AC7AE54EDCF}"/>
    <cellStyle name="Normal 3 2 3 14" xfId="13689" xr:uid="{8CC354A9-0CB7-4626-99A4-5874A6B6E57F}"/>
    <cellStyle name="Normal 3 2 3 14 2" xfId="40178" xr:uid="{4F58870C-09C1-4D91-9C9B-4B94C5522D47}"/>
    <cellStyle name="Normal 3 2 3 15" xfId="27379" xr:uid="{C67EF18C-99D0-41E3-B639-E05259C3C3B2}"/>
    <cellStyle name="Normal 3 2 3 16" xfId="42263" xr:uid="{ED1F2C38-D12B-4CF3-B8F6-0C18D3133754}"/>
    <cellStyle name="Normal 3 2 3 17" xfId="6842" xr:uid="{E9FE9B50-1641-421B-BC8E-E5931D46FE13}"/>
    <cellStyle name="Normal 3 2 3 18" xfId="5356" xr:uid="{8928EF46-5E50-427E-870A-1908D731A68B}"/>
    <cellStyle name="Normal 3 2 3 19" xfId="156" xr:uid="{C533D7CD-DB5B-4E9A-A66E-EF56DD154234}"/>
    <cellStyle name="Normal 3 2 3 2" xfId="6844" xr:uid="{6A6EAD27-C5DB-4A54-AE7E-A72449B6581F}"/>
    <cellStyle name="Normal 3 2 3 2 10" xfId="8557" xr:uid="{DF478775-93E9-4AFC-9478-D307B3340A2B}"/>
    <cellStyle name="Normal 3 2 3 2 10 2" xfId="11979" xr:uid="{B396D795-F315-4511-9C1B-F090A8CD6E35}"/>
    <cellStyle name="Normal 3 2 3 2 10 2 2" xfId="25669" xr:uid="{E88EA064-210D-4E66-865D-0F54108F9C1D}"/>
    <cellStyle name="Normal 3 2 3 2 10 2 2 2" xfId="39361" xr:uid="{7A64A788-5130-411E-BA25-E870492D4F98}"/>
    <cellStyle name="Normal 3 2 3 2 10 2 2 3" xfId="54245" xr:uid="{715D68A7-DACB-45FF-B999-88AEF4F1E40A}"/>
    <cellStyle name="Normal 3 2 3 2 10 2 3" xfId="18825" xr:uid="{B801959F-F8F2-4969-8E9A-FEFB13EB424D}"/>
    <cellStyle name="Normal 3 2 3 2 10 2 4" xfId="32515" xr:uid="{647A5871-0655-4D4A-8097-B5EA67879E44}"/>
    <cellStyle name="Normal 3 2 3 2 10 2 5" xfId="47399" xr:uid="{E9B121A8-9ADA-49B9-83BF-455B876CA5E0}"/>
    <cellStyle name="Normal 3 2 3 2 10 3" xfId="22247" xr:uid="{C32D2E74-F03F-4D5F-B3FD-B475DAD60B4B}"/>
    <cellStyle name="Normal 3 2 3 2 10 3 2" xfId="35939" xr:uid="{5389F8C2-FCC0-493A-9EAA-0C6D1BE5C302}"/>
    <cellStyle name="Normal 3 2 3 2 10 3 3" xfId="50823" xr:uid="{B226B8AA-B037-416C-8089-2AA2490A8D72}"/>
    <cellStyle name="Normal 3 2 3 2 10 4" xfId="15403" xr:uid="{65B35DBA-A86B-4974-9FE9-6A4F3E4639E5}"/>
    <cellStyle name="Normal 3 2 3 2 10 5" xfId="29093" xr:uid="{45D613D3-A20C-4BEB-B0A0-C1558D0F1D29}"/>
    <cellStyle name="Normal 3 2 3 2 10 6" xfId="43977" xr:uid="{A7D51C8E-A22E-45F8-9A29-FDB4C31F0F53}"/>
    <cellStyle name="Normal 3 2 3 2 11" xfId="10267" xr:uid="{84770A76-DA85-4247-A07F-46C5F0D3A7EC}"/>
    <cellStyle name="Normal 3 2 3 2 11 2" xfId="23957" xr:uid="{895CC8E6-B0B5-420E-900F-441224EC2A22}"/>
    <cellStyle name="Normal 3 2 3 2 11 2 2" xfId="37649" xr:uid="{F0A34098-EFFF-4381-8C50-D37950077C0A}"/>
    <cellStyle name="Normal 3 2 3 2 11 2 3" xfId="52533" xr:uid="{D0AF7EE3-49DA-4F67-85BB-1C20258F1F3D}"/>
    <cellStyle name="Normal 3 2 3 2 11 3" xfId="17113" xr:uid="{6B037BE1-EC2E-4C63-BD51-BFBEA8CB5429}"/>
    <cellStyle name="Normal 3 2 3 2 11 4" xfId="30803" xr:uid="{74D9C54B-66A4-44E9-8D05-F7B6B53AFB8E}"/>
    <cellStyle name="Normal 3 2 3 2 11 5" xfId="45687" xr:uid="{A42CBD59-C706-4657-AC51-6FE961B622FC}"/>
    <cellStyle name="Normal 3 2 3 2 12" xfId="20535" xr:uid="{3A73A792-6CE6-4A56-B20B-684303AA243D}"/>
    <cellStyle name="Normal 3 2 3 2 12 2" xfId="34227" xr:uid="{91B23003-CC81-499D-8FD9-555E2226F4C1}"/>
    <cellStyle name="Normal 3 2 3 2 12 3" xfId="49111" xr:uid="{435201FC-78B3-45F7-955B-91A61AE5F9C5}"/>
    <cellStyle name="Normal 3 2 3 2 13" xfId="13691" xr:uid="{080944AC-7646-424C-83C4-28F0FB4E6C9E}"/>
    <cellStyle name="Normal 3 2 3 2 14" xfId="27381" xr:uid="{C61F4548-8816-4B26-A6C2-9B8C9D2D3A10}"/>
    <cellStyle name="Normal 3 2 3 2 15" xfId="42265" xr:uid="{AEE66DF9-1A61-4C02-A74B-B0F48D030A41}"/>
    <cellStyle name="Normal 3 2 3 2 2" xfId="6845" xr:uid="{5482BC89-3767-4015-8B46-E7FF0B442D15}"/>
    <cellStyle name="Normal 3 2 3 2 2 10" xfId="20536" xr:uid="{F729B93D-8377-4FD7-BFED-E4152C991D9F}"/>
    <cellStyle name="Normal 3 2 3 2 2 10 2" xfId="34228" xr:uid="{A5364378-D24A-4933-801A-44B9192D04BB}"/>
    <cellStyle name="Normal 3 2 3 2 2 10 3" xfId="49112" xr:uid="{C81F9373-A490-40C7-ADF0-595B9F53D0F4}"/>
    <cellStyle name="Normal 3 2 3 2 2 11" xfId="13692" xr:uid="{81EE57B0-3474-4D11-9DD6-92C98813D1AC}"/>
    <cellStyle name="Normal 3 2 3 2 2 12" xfId="27382" xr:uid="{8F510F5C-7E8F-43CF-A2F4-A7D674B50380}"/>
    <cellStyle name="Normal 3 2 3 2 2 13" xfId="42266" xr:uid="{02CE9D7C-BD10-432E-94ED-C44FB6FB235B}"/>
    <cellStyle name="Normal 3 2 3 2 2 2" xfId="6846" xr:uid="{13597BF3-F47B-4CB7-8302-51F1B99278BA}"/>
    <cellStyle name="Normal 3 2 3 2 2 2 10" xfId="13693" xr:uid="{F4AEB0EA-7BBA-47FD-ABE0-EFBF8357F61C}"/>
    <cellStyle name="Normal 3 2 3 2 2 2 11" xfId="27383" xr:uid="{4F089E2C-B9D5-447B-B4D4-B7077D80E535}"/>
    <cellStyle name="Normal 3 2 3 2 2 2 12" xfId="42267" xr:uid="{364D2634-24BD-41EF-90F7-B3462DCCAEA9}"/>
    <cellStyle name="Normal 3 2 3 2 2 2 2" xfId="6847" xr:uid="{C934581C-30E3-48B4-A839-BB00A3E43857}"/>
    <cellStyle name="Normal 3 2 3 2 2 2 2 10" xfId="42268" xr:uid="{DD21BE9F-9814-4C55-9930-9F03EE2FDECA}"/>
    <cellStyle name="Normal 3 2 3 2 2 2 2 2" xfId="6848" xr:uid="{0F47B2C0-6999-45D9-8269-C3C16A46DFB3}"/>
    <cellStyle name="Normal 3 2 3 2 2 2 2 2 2" xfId="6849" xr:uid="{E247FDBB-2060-47C3-91E3-51D4AECA855E}"/>
    <cellStyle name="Normal 3 2 3 2 2 2 2 2 2 2" xfId="8562" xr:uid="{562EB853-B89A-43FC-974E-4FD64AD78B0B}"/>
    <cellStyle name="Normal 3 2 3 2 2 2 2 2 2 2 2" xfId="11984" xr:uid="{610EE834-EE63-4030-9680-E73423DB0085}"/>
    <cellStyle name="Normal 3 2 3 2 2 2 2 2 2 2 2 2" xfId="25674" xr:uid="{C43D8AF6-4BDD-47F2-87FD-0FA21349A9A1}"/>
    <cellStyle name="Normal 3 2 3 2 2 2 2 2 2 2 2 2 2" xfId="39366" xr:uid="{0845A459-7EAB-4913-B34A-3A9E60A6AEDF}"/>
    <cellStyle name="Normal 3 2 3 2 2 2 2 2 2 2 2 2 3" xfId="54250" xr:uid="{9DA4BD4B-849B-4973-9277-57B5C4B1576F}"/>
    <cellStyle name="Normal 3 2 3 2 2 2 2 2 2 2 2 3" xfId="18830" xr:uid="{2F00B1C0-F23E-40FD-855B-D7E4309DE152}"/>
    <cellStyle name="Normal 3 2 3 2 2 2 2 2 2 2 2 4" xfId="32520" xr:uid="{1B1AEA94-9BE2-4273-AE04-84C7D1BF1092}"/>
    <cellStyle name="Normal 3 2 3 2 2 2 2 2 2 2 2 5" xfId="47404" xr:uid="{C94117EF-DA83-4CB1-9B84-50876E1A4390}"/>
    <cellStyle name="Normal 3 2 3 2 2 2 2 2 2 2 3" xfId="22252" xr:uid="{1EDC2F1D-3454-4525-9D82-DBF46DA6E39E}"/>
    <cellStyle name="Normal 3 2 3 2 2 2 2 2 2 2 3 2" xfId="35944" xr:uid="{D9566778-4765-47AA-BF10-1AB85E417DE5}"/>
    <cellStyle name="Normal 3 2 3 2 2 2 2 2 2 2 3 3" xfId="50828" xr:uid="{B3421196-56F7-42F6-BE33-18E9A9FD87AC}"/>
    <cellStyle name="Normal 3 2 3 2 2 2 2 2 2 2 4" xfId="15408" xr:uid="{82FE53A2-1DD6-4309-A1DD-3E1D997C10D7}"/>
    <cellStyle name="Normal 3 2 3 2 2 2 2 2 2 2 5" xfId="29098" xr:uid="{1C1C0328-8666-45E2-B5F2-795B72220345}"/>
    <cellStyle name="Normal 3 2 3 2 2 2 2 2 2 2 6" xfId="43982" xr:uid="{B83826F5-325A-430B-9E77-53E279E7BAB9}"/>
    <cellStyle name="Normal 3 2 3 2 2 2 2 2 2 3" xfId="10272" xr:uid="{097EA654-AC67-469E-B5AB-4DFF37A10130}"/>
    <cellStyle name="Normal 3 2 3 2 2 2 2 2 2 3 2" xfId="23962" xr:uid="{3F01A567-66DC-4859-9314-F96FDFFF5F2B}"/>
    <cellStyle name="Normal 3 2 3 2 2 2 2 2 2 3 2 2" xfId="37654" xr:uid="{21083542-F212-433C-89DF-6789BFF1AA3E}"/>
    <cellStyle name="Normal 3 2 3 2 2 2 2 2 2 3 2 3" xfId="52538" xr:uid="{222D7A81-15B4-4871-88FF-3A1C38DCD8B7}"/>
    <cellStyle name="Normal 3 2 3 2 2 2 2 2 2 3 3" xfId="17118" xr:uid="{73ED75A1-A8A5-4612-BC0F-21C25623EB75}"/>
    <cellStyle name="Normal 3 2 3 2 2 2 2 2 2 3 4" xfId="30808" xr:uid="{2CCCFEB4-36E9-492B-A881-BA93CCDD4D3C}"/>
    <cellStyle name="Normal 3 2 3 2 2 2 2 2 2 3 5" xfId="45692" xr:uid="{77F67BCE-F922-4A5F-ABB2-43CBCD0134B0}"/>
    <cellStyle name="Normal 3 2 3 2 2 2 2 2 2 4" xfId="20540" xr:uid="{554B9CEE-06F2-49D7-9B29-1B9B05024A1B}"/>
    <cellStyle name="Normal 3 2 3 2 2 2 2 2 2 4 2" xfId="34232" xr:uid="{CCB87A2F-5706-407B-9439-C8D83AC49CF7}"/>
    <cellStyle name="Normal 3 2 3 2 2 2 2 2 2 4 3" xfId="49116" xr:uid="{44197559-B0F6-426F-8F5D-2E8266DDA189}"/>
    <cellStyle name="Normal 3 2 3 2 2 2 2 2 2 5" xfId="13696" xr:uid="{F9196834-603A-4184-A090-49BC98B5DE83}"/>
    <cellStyle name="Normal 3 2 3 2 2 2 2 2 2 6" xfId="27386" xr:uid="{EA0DE2A0-2DDA-4CD8-BF2A-45D431B2F8F2}"/>
    <cellStyle name="Normal 3 2 3 2 2 2 2 2 2 7" xfId="42270" xr:uid="{CAD9574E-8D77-4DA7-B121-C968137640B6}"/>
    <cellStyle name="Normal 3 2 3 2 2 2 2 2 3" xfId="8561" xr:uid="{A9D07E75-23EE-4D89-8FA8-9E5A2EBB3201}"/>
    <cellStyle name="Normal 3 2 3 2 2 2 2 2 3 2" xfId="11983" xr:uid="{1390808D-2B77-4568-9E2B-A15737D99A5D}"/>
    <cellStyle name="Normal 3 2 3 2 2 2 2 2 3 2 2" xfId="25673" xr:uid="{FD8D3D37-7380-4A64-8424-45741C8C5A96}"/>
    <cellStyle name="Normal 3 2 3 2 2 2 2 2 3 2 2 2" xfId="39365" xr:uid="{E4EB9C6B-C105-49DD-8085-F753AF6FE454}"/>
    <cellStyle name="Normal 3 2 3 2 2 2 2 2 3 2 2 3" xfId="54249" xr:uid="{A08CCB71-E3B6-45D7-A22B-D75CD8EC65CC}"/>
    <cellStyle name="Normal 3 2 3 2 2 2 2 2 3 2 3" xfId="18829" xr:uid="{41CBF435-4AF8-4A9E-9817-03C051CA0981}"/>
    <cellStyle name="Normal 3 2 3 2 2 2 2 2 3 2 4" xfId="32519" xr:uid="{5662E4AC-B5A9-4F0A-8170-F4B0C59A35FC}"/>
    <cellStyle name="Normal 3 2 3 2 2 2 2 2 3 2 5" xfId="47403" xr:uid="{557F6E68-8602-4867-AC7A-D6665C0BFC49}"/>
    <cellStyle name="Normal 3 2 3 2 2 2 2 2 3 3" xfId="22251" xr:uid="{17824E24-C0EA-4702-B9E8-6C7959BF874A}"/>
    <cellStyle name="Normal 3 2 3 2 2 2 2 2 3 3 2" xfId="35943" xr:uid="{A0BE8064-39E4-4ACA-8651-7854649A3A71}"/>
    <cellStyle name="Normal 3 2 3 2 2 2 2 2 3 3 3" xfId="50827" xr:uid="{4480D9CE-6BCE-4D24-91B2-E8C0E70F9CEB}"/>
    <cellStyle name="Normal 3 2 3 2 2 2 2 2 3 4" xfId="15407" xr:uid="{2EFC71C7-A73B-418D-8E4C-6718B87D113F}"/>
    <cellStyle name="Normal 3 2 3 2 2 2 2 2 3 5" xfId="29097" xr:uid="{7E276D11-0F68-4111-A27B-C1F47A9877E4}"/>
    <cellStyle name="Normal 3 2 3 2 2 2 2 2 3 6" xfId="43981" xr:uid="{3C30E4E8-2524-4F75-84E1-3DC80AA66B8C}"/>
    <cellStyle name="Normal 3 2 3 2 2 2 2 2 4" xfId="10271" xr:uid="{1A9448E4-769E-462B-918C-F33636B90D34}"/>
    <cellStyle name="Normal 3 2 3 2 2 2 2 2 4 2" xfId="23961" xr:uid="{F76CD40C-9BB4-49E5-8CFB-E44229CB69B4}"/>
    <cellStyle name="Normal 3 2 3 2 2 2 2 2 4 2 2" xfId="37653" xr:uid="{18E5E2D9-ECBA-42FF-9407-CF4D8E0381D6}"/>
    <cellStyle name="Normal 3 2 3 2 2 2 2 2 4 2 3" xfId="52537" xr:uid="{BE695591-432A-44CB-AF6F-4A8E66EB3A6D}"/>
    <cellStyle name="Normal 3 2 3 2 2 2 2 2 4 3" xfId="17117" xr:uid="{DB0142A0-D3FF-47D0-80A4-C396E6954CF0}"/>
    <cellStyle name="Normal 3 2 3 2 2 2 2 2 4 4" xfId="30807" xr:uid="{56783D59-DFD9-4469-969E-1559EAB6B58C}"/>
    <cellStyle name="Normal 3 2 3 2 2 2 2 2 4 5" xfId="45691" xr:uid="{A3F2148D-DD1D-4113-A6AB-8EE55D66B11F}"/>
    <cellStyle name="Normal 3 2 3 2 2 2 2 2 5" xfId="20539" xr:uid="{AD8D72DE-BFFE-446E-8F65-EAF529CF0FA0}"/>
    <cellStyle name="Normal 3 2 3 2 2 2 2 2 5 2" xfId="34231" xr:uid="{D5E68E48-2B07-414E-9950-E0D2D2AC320D}"/>
    <cellStyle name="Normal 3 2 3 2 2 2 2 2 5 3" xfId="49115" xr:uid="{F8037D3F-66CE-4FBA-91ED-D12C680F5478}"/>
    <cellStyle name="Normal 3 2 3 2 2 2 2 2 6" xfId="13695" xr:uid="{5726E8FE-6B9D-408D-8763-F86F549C1C26}"/>
    <cellStyle name="Normal 3 2 3 2 2 2 2 2 7" xfId="27385" xr:uid="{C24617B3-4124-4F3A-ACFF-CE278A340068}"/>
    <cellStyle name="Normal 3 2 3 2 2 2 2 2 8" xfId="42269" xr:uid="{83E3E2FC-CE3C-441B-A7B1-0F8A77FB21DD}"/>
    <cellStyle name="Normal 3 2 3 2 2 2 2 3" xfId="6850" xr:uid="{6AD737DB-E39B-49F8-94DE-E1DD27CB364D}"/>
    <cellStyle name="Normal 3 2 3 2 2 2 2 3 2" xfId="8563" xr:uid="{998A0551-CE55-410A-82DD-9B53BC78EA2A}"/>
    <cellStyle name="Normal 3 2 3 2 2 2 2 3 2 2" xfId="11985" xr:uid="{5E29180E-9831-44C2-AF1E-34C674D39A0D}"/>
    <cellStyle name="Normal 3 2 3 2 2 2 2 3 2 2 2" xfId="25675" xr:uid="{130340D7-0304-432A-A028-EA7784BA1AB3}"/>
    <cellStyle name="Normal 3 2 3 2 2 2 2 3 2 2 2 2" xfId="39367" xr:uid="{E5888E72-6FE4-48B6-9DF6-62B2A7437F03}"/>
    <cellStyle name="Normal 3 2 3 2 2 2 2 3 2 2 2 3" xfId="54251" xr:uid="{C630D4F4-422B-418E-B2F1-3D8977C8B898}"/>
    <cellStyle name="Normal 3 2 3 2 2 2 2 3 2 2 3" xfId="18831" xr:uid="{7AE80FC6-EB09-434B-8C29-514D4532C866}"/>
    <cellStyle name="Normal 3 2 3 2 2 2 2 3 2 2 4" xfId="32521" xr:uid="{6101B08A-5E1B-4654-87FE-BEF06DEE4F69}"/>
    <cellStyle name="Normal 3 2 3 2 2 2 2 3 2 2 5" xfId="47405" xr:uid="{84DA2145-9D36-4C69-93E2-EC4A52019275}"/>
    <cellStyle name="Normal 3 2 3 2 2 2 2 3 2 3" xfId="22253" xr:uid="{FF153332-F66C-4A45-8DC9-9500E727B84C}"/>
    <cellStyle name="Normal 3 2 3 2 2 2 2 3 2 3 2" xfId="35945" xr:uid="{BF55709C-0394-45C6-A7C1-B126C1935B3E}"/>
    <cellStyle name="Normal 3 2 3 2 2 2 2 3 2 3 3" xfId="50829" xr:uid="{A46E6BD7-5702-4E59-AA4E-C28D6F4088F4}"/>
    <cellStyle name="Normal 3 2 3 2 2 2 2 3 2 4" xfId="15409" xr:uid="{F2676E0D-3297-4DEA-B7CE-C8D32ACBC55E}"/>
    <cellStyle name="Normal 3 2 3 2 2 2 2 3 2 5" xfId="29099" xr:uid="{671C44D8-5446-4AE9-B762-D4DEE20C90C3}"/>
    <cellStyle name="Normal 3 2 3 2 2 2 2 3 2 6" xfId="43983" xr:uid="{7F9A3E71-8C34-4601-957C-ADB664F77634}"/>
    <cellStyle name="Normal 3 2 3 2 2 2 2 3 3" xfId="10273" xr:uid="{44504A46-9BDB-4CDC-9C2B-E1EAE1381996}"/>
    <cellStyle name="Normal 3 2 3 2 2 2 2 3 3 2" xfId="23963" xr:uid="{F4CA8920-013B-42B7-9521-2C098F0DF1B0}"/>
    <cellStyle name="Normal 3 2 3 2 2 2 2 3 3 2 2" xfId="37655" xr:uid="{9D6159DA-FA86-41AD-AE14-426B93623011}"/>
    <cellStyle name="Normal 3 2 3 2 2 2 2 3 3 2 3" xfId="52539" xr:uid="{6C111A63-6F64-4D24-A9F7-B9A291B653A9}"/>
    <cellStyle name="Normal 3 2 3 2 2 2 2 3 3 3" xfId="17119" xr:uid="{CCF65B0E-0F5A-4CDF-8AF7-248C67791728}"/>
    <cellStyle name="Normal 3 2 3 2 2 2 2 3 3 4" xfId="30809" xr:uid="{EBD1CE2E-EE48-4E09-AE2E-BA650E2FF62F}"/>
    <cellStyle name="Normal 3 2 3 2 2 2 2 3 3 5" xfId="45693" xr:uid="{4947BDCF-2A61-4D6B-8E52-166103C0BCE2}"/>
    <cellStyle name="Normal 3 2 3 2 2 2 2 3 4" xfId="20541" xr:uid="{738C0600-1534-498C-B834-21E3B7B0D410}"/>
    <cellStyle name="Normal 3 2 3 2 2 2 2 3 4 2" xfId="34233" xr:uid="{A102A93E-B868-4CB9-B379-1E9096760849}"/>
    <cellStyle name="Normal 3 2 3 2 2 2 2 3 4 3" xfId="49117" xr:uid="{979A27AA-F318-443D-B5E6-6F02428FE5AC}"/>
    <cellStyle name="Normal 3 2 3 2 2 2 2 3 5" xfId="13697" xr:uid="{D667B997-CACF-4BF4-9F8D-29E671458CD9}"/>
    <cellStyle name="Normal 3 2 3 2 2 2 2 3 6" xfId="27387" xr:uid="{BDB7DA91-AD44-411C-BD6B-542E22578B9C}"/>
    <cellStyle name="Normal 3 2 3 2 2 2 2 3 7" xfId="42271" xr:uid="{3B47C22E-D94E-4A0B-BEE3-8D47492DC44B}"/>
    <cellStyle name="Normal 3 2 3 2 2 2 2 4" xfId="6851" xr:uid="{33C0C147-C322-41A5-975D-AA7CDE41B42D}"/>
    <cellStyle name="Normal 3 2 3 2 2 2 2 4 2" xfId="8564" xr:uid="{EDD214AA-FAE8-403F-A623-059696E09155}"/>
    <cellStyle name="Normal 3 2 3 2 2 2 2 4 2 2" xfId="11986" xr:uid="{B2B5BF67-6BB7-4950-90FE-1591248C9767}"/>
    <cellStyle name="Normal 3 2 3 2 2 2 2 4 2 2 2" xfId="25676" xr:uid="{8E92F126-A6B7-49BD-969B-03ABF9EFD79E}"/>
    <cellStyle name="Normal 3 2 3 2 2 2 2 4 2 2 2 2" xfId="39368" xr:uid="{2F6A53D5-51AA-4983-A834-38F88DD1584A}"/>
    <cellStyle name="Normal 3 2 3 2 2 2 2 4 2 2 2 3" xfId="54252" xr:uid="{C2D71FBB-D731-4B05-BEC8-0F17B361C821}"/>
    <cellStyle name="Normal 3 2 3 2 2 2 2 4 2 2 3" xfId="18832" xr:uid="{4E3041A4-08B0-41B6-9F2F-E7A64FCAA172}"/>
    <cellStyle name="Normal 3 2 3 2 2 2 2 4 2 2 4" xfId="32522" xr:uid="{1BD5D1BA-9DCA-463A-86DB-89562AB195D0}"/>
    <cellStyle name="Normal 3 2 3 2 2 2 2 4 2 2 5" xfId="47406" xr:uid="{4941C7EB-AAF2-495A-A8B4-086BD744A534}"/>
    <cellStyle name="Normal 3 2 3 2 2 2 2 4 2 3" xfId="22254" xr:uid="{E0147AE5-A001-4123-AFAC-0925AA06E441}"/>
    <cellStyle name="Normal 3 2 3 2 2 2 2 4 2 3 2" xfId="35946" xr:uid="{82BDE2CF-3895-4AFE-90B6-57EAB4F202C9}"/>
    <cellStyle name="Normal 3 2 3 2 2 2 2 4 2 3 3" xfId="50830" xr:uid="{0D0FA16E-4912-4A9E-830C-6B9428E4D150}"/>
    <cellStyle name="Normal 3 2 3 2 2 2 2 4 2 4" xfId="15410" xr:uid="{635DF4EA-0984-44C0-9FAB-48ADFBE689DF}"/>
    <cellStyle name="Normal 3 2 3 2 2 2 2 4 2 5" xfId="29100" xr:uid="{D3390C65-AA55-4043-B533-137316D62BDE}"/>
    <cellStyle name="Normal 3 2 3 2 2 2 2 4 2 6" xfId="43984" xr:uid="{CCCF5DE5-4589-4B78-AEE5-7DD016558BE3}"/>
    <cellStyle name="Normal 3 2 3 2 2 2 2 4 3" xfId="10274" xr:uid="{8357A903-4654-4B44-BC71-E302B6B68BA9}"/>
    <cellStyle name="Normal 3 2 3 2 2 2 2 4 3 2" xfId="23964" xr:uid="{06497A14-9BF4-4C1B-BEFC-85C2578D8E4B}"/>
    <cellStyle name="Normal 3 2 3 2 2 2 2 4 3 2 2" xfId="37656" xr:uid="{118E57C0-C07A-4A90-891E-A3B64EC81175}"/>
    <cellStyle name="Normal 3 2 3 2 2 2 2 4 3 2 3" xfId="52540" xr:uid="{BF981FE7-04A5-455C-B76C-E8BE1AC1FF8D}"/>
    <cellStyle name="Normal 3 2 3 2 2 2 2 4 3 3" xfId="17120" xr:uid="{75CAC049-0713-4994-B629-FB1ABED47DD5}"/>
    <cellStyle name="Normal 3 2 3 2 2 2 2 4 3 4" xfId="30810" xr:uid="{150F13C8-CEF2-41F8-9CF2-578F34E7A4D0}"/>
    <cellStyle name="Normal 3 2 3 2 2 2 2 4 3 5" xfId="45694" xr:uid="{9C86F842-E4D9-4053-8F00-45752DA493F1}"/>
    <cellStyle name="Normal 3 2 3 2 2 2 2 4 4" xfId="20542" xr:uid="{EB15DC9C-BE5C-4CAB-A7F5-45805E21E5C6}"/>
    <cellStyle name="Normal 3 2 3 2 2 2 2 4 4 2" xfId="34234" xr:uid="{6291ED4D-77D1-42FD-B2FA-66765B5E1867}"/>
    <cellStyle name="Normal 3 2 3 2 2 2 2 4 4 3" xfId="49118" xr:uid="{C4CB9DA1-A48D-4D78-A1C9-01B0C4F4BD6E}"/>
    <cellStyle name="Normal 3 2 3 2 2 2 2 4 5" xfId="13698" xr:uid="{3FAB6257-5AD8-456C-8024-7BC91C0CEE2E}"/>
    <cellStyle name="Normal 3 2 3 2 2 2 2 4 6" xfId="27388" xr:uid="{06653720-BB4F-4FBA-BFA1-21A41F2DCC7E}"/>
    <cellStyle name="Normal 3 2 3 2 2 2 2 4 7" xfId="42272" xr:uid="{524A3FC7-BC80-48DC-AD44-9FFF4AC37334}"/>
    <cellStyle name="Normal 3 2 3 2 2 2 2 5" xfId="8560" xr:uid="{F0B2EF3E-64BF-480D-9BD6-C7FF264DFCB5}"/>
    <cellStyle name="Normal 3 2 3 2 2 2 2 5 2" xfId="11982" xr:uid="{2FC896DB-E048-4F0E-9B67-E22DD61228BB}"/>
    <cellStyle name="Normal 3 2 3 2 2 2 2 5 2 2" xfId="25672" xr:uid="{7444AA03-8F57-4148-865B-F803629DB38D}"/>
    <cellStyle name="Normal 3 2 3 2 2 2 2 5 2 2 2" xfId="39364" xr:uid="{E422A989-7350-4A09-821A-F0A128332181}"/>
    <cellStyle name="Normal 3 2 3 2 2 2 2 5 2 2 3" xfId="54248" xr:uid="{0EAB9CAA-2288-43BA-ACF1-4E900E5EEB33}"/>
    <cellStyle name="Normal 3 2 3 2 2 2 2 5 2 3" xfId="18828" xr:uid="{E59EA8E5-8BAF-4914-9A68-D43C0484E2F7}"/>
    <cellStyle name="Normal 3 2 3 2 2 2 2 5 2 4" xfId="32518" xr:uid="{0671C494-9226-4F3C-97A5-B5D449310C4B}"/>
    <cellStyle name="Normal 3 2 3 2 2 2 2 5 2 5" xfId="47402" xr:uid="{489C3933-9F2A-4D4F-A938-08592A92AFC3}"/>
    <cellStyle name="Normal 3 2 3 2 2 2 2 5 3" xfId="22250" xr:uid="{53B33A95-69D5-44F5-8B74-A2087DCE46B3}"/>
    <cellStyle name="Normal 3 2 3 2 2 2 2 5 3 2" xfId="35942" xr:uid="{88B398C9-BCEF-4DFB-BC9D-28AFA4248705}"/>
    <cellStyle name="Normal 3 2 3 2 2 2 2 5 3 3" xfId="50826" xr:uid="{74FE7845-BFDC-4734-8D1F-0DBFB4230D47}"/>
    <cellStyle name="Normal 3 2 3 2 2 2 2 5 4" xfId="15406" xr:uid="{EC2B6CE2-EBE7-43EF-9F3B-9F2CC5854264}"/>
    <cellStyle name="Normal 3 2 3 2 2 2 2 5 5" xfId="29096" xr:uid="{6068DCBA-F591-4533-93A5-8346768C98D5}"/>
    <cellStyle name="Normal 3 2 3 2 2 2 2 5 6" xfId="43980" xr:uid="{00A723CE-C8C3-4C3C-8197-54C03DDE7184}"/>
    <cellStyle name="Normal 3 2 3 2 2 2 2 6" xfId="10270" xr:uid="{91A1F65D-4C6D-4DB9-B2FE-173B4F20E4F5}"/>
    <cellStyle name="Normal 3 2 3 2 2 2 2 6 2" xfId="23960" xr:uid="{E242ABF4-E920-4025-8C5D-27CCFB02487C}"/>
    <cellStyle name="Normal 3 2 3 2 2 2 2 6 2 2" xfId="37652" xr:uid="{2AD11F81-88AD-4EF4-8593-89CA61A53665}"/>
    <cellStyle name="Normal 3 2 3 2 2 2 2 6 2 3" xfId="52536" xr:uid="{B0313F8C-141E-4A2D-9D03-2EEC20544A9E}"/>
    <cellStyle name="Normal 3 2 3 2 2 2 2 6 3" xfId="17116" xr:uid="{53769D65-5BBD-496E-AFDD-CE0631C89B5B}"/>
    <cellStyle name="Normal 3 2 3 2 2 2 2 6 4" xfId="30806" xr:uid="{B8DE4D9D-122D-4F85-8110-CD95CC06039D}"/>
    <cellStyle name="Normal 3 2 3 2 2 2 2 6 5" xfId="45690" xr:uid="{57CC1FCB-464D-4DAD-BDA0-425649BD789E}"/>
    <cellStyle name="Normal 3 2 3 2 2 2 2 7" xfId="20538" xr:uid="{7B28588C-59AF-4113-B92D-4701FC0E4CBE}"/>
    <cellStyle name="Normal 3 2 3 2 2 2 2 7 2" xfId="34230" xr:uid="{75BA4141-7082-491E-975E-73A76252C3BE}"/>
    <cellStyle name="Normal 3 2 3 2 2 2 2 7 3" xfId="49114" xr:uid="{AD4FF5C1-F5F9-48BD-8577-330B61D7214C}"/>
    <cellStyle name="Normal 3 2 3 2 2 2 2 8" xfId="13694" xr:uid="{599E0539-28E3-4347-B947-7751184F61FD}"/>
    <cellStyle name="Normal 3 2 3 2 2 2 2 9" xfId="27384" xr:uid="{EAE4A2EC-A5DE-43AD-AB40-5CAB0BDA96F6}"/>
    <cellStyle name="Normal 3 2 3 2 2 2 3" xfId="6852" xr:uid="{55388962-6B61-4930-82B4-F3563D068475}"/>
    <cellStyle name="Normal 3 2 3 2 2 2 3 10" xfId="42273" xr:uid="{CDEC0C11-F1C4-4A3E-87EA-32D02CC50751}"/>
    <cellStyle name="Normal 3 2 3 2 2 2 3 2" xfId="6853" xr:uid="{F49A6524-E396-4CCD-BBD0-4F3D58174710}"/>
    <cellStyle name="Normal 3 2 3 2 2 2 3 2 2" xfId="6854" xr:uid="{79EE9ADF-ED2F-4482-8784-CEAEECC3921B}"/>
    <cellStyle name="Normal 3 2 3 2 2 2 3 2 2 2" xfId="8567" xr:uid="{EC934D69-5ABE-4F2F-ACA8-C4DD5349C959}"/>
    <cellStyle name="Normal 3 2 3 2 2 2 3 2 2 2 2" xfId="11989" xr:uid="{0AE74755-612B-49E7-93A2-F8558DB4D51A}"/>
    <cellStyle name="Normal 3 2 3 2 2 2 3 2 2 2 2 2" xfId="25679" xr:uid="{3CD157C0-F237-456F-BDB6-EC9DE8DE5346}"/>
    <cellStyle name="Normal 3 2 3 2 2 2 3 2 2 2 2 2 2" xfId="39371" xr:uid="{CE031B73-CE4E-441F-AB0A-400A98A0141B}"/>
    <cellStyle name="Normal 3 2 3 2 2 2 3 2 2 2 2 2 3" xfId="54255" xr:uid="{3B7267BE-2CCF-4D3B-B7A1-4E3746AD13A1}"/>
    <cellStyle name="Normal 3 2 3 2 2 2 3 2 2 2 2 3" xfId="18835" xr:uid="{E5C708E3-2D75-4538-A743-4EBF26E42882}"/>
    <cellStyle name="Normal 3 2 3 2 2 2 3 2 2 2 2 4" xfId="32525" xr:uid="{ACE66A01-C07A-4181-A8CE-BA1DFE484EE3}"/>
    <cellStyle name="Normal 3 2 3 2 2 2 3 2 2 2 2 5" xfId="47409" xr:uid="{D790FC02-EBC7-4DA9-9C0C-BD119963B8E1}"/>
    <cellStyle name="Normal 3 2 3 2 2 2 3 2 2 2 3" xfId="22257" xr:uid="{1D637D02-11BA-4598-AEB9-492F82A7DA23}"/>
    <cellStyle name="Normal 3 2 3 2 2 2 3 2 2 2 3 2" xfId="35949" xr:uid="{06871E4C-DE04-4BFB-A87E-94CC25448290}"/>
    <cellStyle name="Normal 3 2 3 2 2 2 3 2 2 2 3 3" xfId="50833" xr:uid="{6D15F17C-FD32-45E4-9670-213CA307C787}"/>
    <cellStyle name="Normal 3 2 3 2 2 2 3 2 2 2 4" xfId="15413" xr:uid="{C40C8607-AEF9-4003-8674-54A36B34A5AE}"/>
    <cellStyle name="Normal 3 2 3 2 2 2 3 2 2 2 5" xfId="29103" xr:uid="{8DC4526C-A000-4012-B0A9-5179284939F4}"/>
    <cellStyle name="Normal 3 2 3 2 2 2 3 2 2 2 6" xfId="43987" xr:uid="{63BEF25D-98A0-4E33-B1E1-A65F045FD695}"/>
    <cellStyle name="Normal 3 2 3 2 2 2 3 2 2 3" xfId="10277" xr:uid="{AE8064E0-A679-430A-B8C0-546EF251869B}"/>
    <cellStyle name="Normal 3 2 3 2 2 2 3 2 2 3 2" xfId="23967" xr:uid="{466E1DD6-076E-4C9A-A895-F70A73F0489C}"/>
    <cellStyle name="Normal 3 2 3 2 2 2 3 2 2 3 2 2" xfId="37659" xr:uid="{522FC08D-5490-4127-AA3E-471172CC21F5}"/>
    <cellStyle name="Normal 3 2 3 2 2 2 3 2 2 3 2 3" xfId="52543" xr:uid="{4B321567-1BCB-459B-B675-610962098722}"/>
    <cellStyle name="Normal 3 2 3 2 2 2 3 2 2 3 3" xfId="17123" xr:uid="{361AF6D4-D715-448F-BB9B-5C8BC702A179}"/>
    <cellStyle name="Normal 3 2 3 2 2 2 3 2 2 3 4" xfId="30813" xr:uid="{293E38C2-F08E-45EF-879E-E2FD95959725}"/>
    <cellStyle name="Normal 3 2 3 2 2 2 3 2 2 3 5" xfId="45697" xr:uid="{5BAC2B2B-06AD-4A97-AF64-29EA86CEBC23}"/>
    <cellStyle name="Normal 3 2 3 2 2 2 3 2 2 4" xfId="20545" xr:uid="{E8CFD248-1515-4A94-8E83-A59EEF4EE53A}"/>
    <cellStyle name="Normal 3 2 3 2 2 2 3 2 2 4 2" xfId="34237" xr:uid="{9024D737-F668-45A8-AD48-17D225983E3A}"/>
    <cellStyle name="Normal 3 2 3 2 2 2 3 2 2 4 3" xfId="49121" xr:uid="{62C6D355-F8F9-42D5-AFF6-1C26869F6212}"/>
    <cellStyle name="Normal 3 2 3 2 2 2 3 2 2 5" xfId="13701" xr:uid="{3AFFC404-0A38-4F23-AA8B-746F642E29D3}"/>
    <cellStyle name="Normal 3 2 3 2 2 2 3 2 2 6" xfId="27391" xr:uid="{D54A3006-680A-491C-858B-80626A4E2DE1}"/>
    <cellStyle name="Normal 3 2 3 2 2 2 3 2 2 7" xfId="42275" xr:uid="{093963FB-922C-4421-A07D-9C47A357DF83}"/>
    <cellStyle name="Normal 3 2 3 2 2 2 3 2 3" xfId="8566" xr:uid="{FC8010F3-0057-491C-9487-DB267F9D6398}"/>
    <cellStyle name="Normal 3 2 3 2 2 2 3 2 3 2" xfId="11988" xr:uid="{8143E966-5629-4765-998D-F014D3159824}"/>
    <cellStyle name="Normal 3 2 3 2 2 2 3 2 3 2 2" xfId="25678" xr:uid="{8311CA5A-3398-448E-B2F4-DA9458EEC897}"/>
    <cellStyle name="Normal 3 2 3 2 2 2 3 2 3 2 2 2" xfId="39370" xr:uid="{04F61606-7E67-4D8B-A4F4-3848090786F9}"/>
    <cellStyle name="Normal 3 2 3 2 2 2 3 2 3 2 2 3" xfId="54254" xr:uid="{57898095-3C2D-4305-A930-2D620AFF80B4}"/>
    <cellStyle name="Normal 3 2 3 2 2 2 3 2 3 2 3" xfId="18834" xr:uid="{020DF8C8-4102-4AD6-81B1-87DBCC833A60}"/>
    <cellStyle name="Normal 3 2 3 2 2 2 3 2 3 2 4" xfId="32524" xr:uid="{CDDED152-FA3C-413E-8880-10275AE398D0}"/>
    <cellStyle name="Normal 3 2 3 2 2 2 3 2 3 2 5" xfId="47408" xr:uid="{B872D6A9-4F67-42F4-9304-B2844BFE3AE4}"/>
    <cellStyle name="Normal 3 2 3 2 2 2 3 2 3 3" xfId="22256" xr:uid="{A5D303B2-D1FD-49CF-94D5-AC5F80CA99C9}"/>
    <cellStyle name="Normal 3 2 3 2 2 2 3 2 3 3 2" xfId="35948" xr:uid="{CF6708C0-23B8-4C10-B670-86F3C0B5C873}"/>
    <cellStyle name="Normal 3 2 3 2 2 2 3 2 3 3 3" xfId="50832" xr:uid="{20E9F6D8-89ED-4A5B-91AD-D6941D35CE9E}"/>
    <cellStyle name="Normal 3 2 3 2 2 2 3 2 3 4" xfId="15412" xr:uid="{CB4A9CB3-147C-4455-84C4-66C9BADBCAEC}"/>
    <cellStyle name="Normal 3 2 3 2 2 2 3 2 3 5" xfId="29102" xr:uid="{B1D19A9A-32B6-4D37-9A23-1EAFCD17B767}"/>
    <cellStyle name="Normal 3 2 3 2 2 2 3 2 3 6" xfId="43986" xr:uid="{4932AAA5-75D3-436F-B499-9DDE8FCAF6BA}"/>
    <cellStyle name="Normal 3 2 3 2 2 2 3 2 4" xfId="10276" xr:uid="{5ABED84A-89AB-4758-8B8C-7DED1BA806EF}"/>
    <cellStyle name="Normal 3 2 3 2 2 2 3 2 4 2" xfId="23966" xr:uid="{B968D7BA-59AB-4FA2-AAE2-6E4648304BF6}"/>
    <cellStyle name="Normal 3 2 3 2 2 2 3 2 4 2 2" xfId="37658" xr:uid="{45C29A8C-EC73-43DD-AEB2-648D65A6B177}"/>
    <cellStyle name="Normal 3 2 3 2 2 2 3 2 4 2 3" xfId="52542" xr:uid="{3EF1B80F-69FF-4E34-AA58-43C548890A0F}"/>
    <cellStyle name="Normal 3 2 3 2 2 2 3 2 4 3" xfId="17122" xr:uid="{4D2EBD97-5844-4551-8680-DB06A66FFB6D}"/>
    <cellStyle name="Normal 3 2 3 2 2 2 3 2 4 4" xfId="30812" xr:uid="{916B931C-B942-429A-B082-24351E2D797A}"/>
    <cellStyle name="Normal 3 2 3 2 2 2 3 2 4 5" xfId="45696" xr:uid="{327B52A0-3C69-4FFA-ABBA-0A537F34AF93}"/>
    <cellStyle name="Normal 3 2 3 2 2 2 3 2 5" xfId="20544" xr:uid="{6243D57B-BC3B-42AE-BB46-F568357492FF}"/>
    <cellStyle name="Normal 3 2 3 2 2 2 3 2 5 2" xfId="34236" xr:uid="{7A58B484-4DBE-4973-80C3-3C569DDBEB03}"/>
    <cellStyle name="Normal 3 2 3 2 2 2 3 2 5 3" xfId="49120" xr:uid="{AE69331A-6D98-480F-A249-9B4BF8D2B627}"/>
    <cellStyle name="Normal 3 2 3 2 2 2 3 2 6" xfId="13700" xr:uid="{9B03184F-2252-41A5-8226-F729D0822618}"/>
    <cellStyle name="Normal 3 2 3 2 2 2 3 2 7" xfId="27390" xr:uid="{A2AEF0E5-F6BC-441C-915E-0B0CCECB2250}"/>
    <cellStyle name="Normal 3 2 3 2 2 2 3 2 8" xfId="42274" xr:uid="{7E3D7F95-094E-43BE-A274-95DCE929B0F0}"/>
    <cellStyle name="Normal 3 2 3 2 2 2 3 3" xfId="6855" xr:uid="{301B3D42-8DD4-4F4B-BFB2-4CE3E540E51A}"/>
    <cellStyle name="Normal 3 2 3 2 2 2 3 3 2" xfId="8568" xr:uid="{8AD25AF6-69AA-4D10-BE5D-77BE513A2848}"/>
    <cellStyle name="Normal 3 2 3 2 2 2 3 3 2 2" xfId="11990" xr:uid="{D1B0FFC7-808C-47E3-8B61-E568955FF9AC}"/>
    <cellStyle name="Normal 3 2 3 2 2 2 3 3 2 2 2" xfId="25680" xr:uid="{85DE520D-1015-45C9-BADD-44CE479624A0}"/>
    <cellStyle name="Normal 3 2 3 2 2 2 3 3 2 2 2 2" xfId="39372" xr:uid="{981DC4ED-0B18-44C1-B05E-9215FA4D516A}"/>
    <cellStyle name="Normal 3 2 3 2 2 2 3 3 2 2 2 3" xfId="54256" xr:uid="{2837F97C-EFC8-4316-9EFA-85C80D94DEBD}"/>
    <cellStyle name="Normal 3 2 3 2 2 2 3 3 2 2 3" xfId="18836" xr:uid="{B02FF075-574C-498D-846B-09A92BCA3FB8}"/>
    <cellStyle name="Normal 3 2 3 2 2 2 3 3 2 2 4" xfId="32526" xr:uid="{D245F3C7-6032-49FC-8DAB-4BFA397787CC}"/>
    <cellStyle name="Normal 3 2 3 2 2 2 3 3 2 2 5" xfId="47410" xr:uid="{21DBFE6A-24E4-4B12-8C98-295B15B488A0}"/>
    <cellStyle name="Normal 3 2 3 2 2 2 3 3 2 3" xfId="22258" xr:uid="{EAD85705-0183-4B2A-9B13-BE4673ECFC30}"/>
    <cellStyle name="Normal 3 2 3 2 2 2 3 3 2 3 2" xfId="35950" xr:uid="{8EC96D4C-7089-4D79-98FF-E1B070AE2901}"/>
    <cellStyle name="Normal 3 2 3 2 2 2 3 3 2 3 3" xfId="50834" xr:uid="{BCC5D72A-AA04-4E54-B363-B98AA8CC917E}"/>
    <cellStyle name="Normal 3 2 3 2 2 2 3 3 2 4" xfId="15414" xr:uid="{1AF1803F-E57C-4A19-8A4C-1D9168F68904}"/>
    <cellStyle name="Normal 3 2 3 2 2 2 3 3 2 5" xfId="29104" xr:uid="{F41DF80F-B9D3-4182-A6BE-4EE63BE4E435}"/>
    <cellStyle name="Normal 3 2 3 2 2 2 3 3 2 6" xfId="43988" xr:uid="{D6CB2847-423A-4772-BBA9-8FBC46CB315D}"/>
    <cellStyle name="Normal 3 2 3 2 2 2 3 3 3" xfId="10278" xr:uid="{D98F1E84-996A-4EB7-B792-8DA4591E6D17}"/>
    <cellStyle name="Normal 3 2 3 2 2 2 3 3 3 2" xfId="23968" xr:uid="{E3AF12A3-2A59-4900-9562-545716C7D399}"/>
    <cellStyle name="Normal 3 2 3 2 2 2 3 3 3 2 2" xfId="37660" xr:uid="{9B253C37-8001-40FF-BB22-F8EC11EBD635}"/>
    <cellStyle name="Normal 3 2 3 2 2 2 3 3 3 2 3" xfId="52544" xr:uid="{06CD36BF-077E-461A-ACC2-EF3319C4C98B}"/>
    <cellStyle name="Normal 3 2 3 2 2 2 3 3 3 3" xfId="17124" xr:uid="{6BF5B99E-7F59-49AF-A8D2-80978FF8E5DC}"/>
    <cellStyle name="Normal 3 2 3 2 2 2 3 3 3 4" xfId="30814" xr:uid="{528E0C86-52F9-45AC-A11D-A99084234123}"/>
    <cellStyle name="Normal 3 2 3 2 2 2 3 3 3 5" xfId="45698" xr:uid="{8146A6A3-2133-4A00-9DA7-E0712FF86C82}"/>
    <cellStyle name="Normal 3 2 3 2 2 2 3 3 4" xfId="20546" xr:uid="{9EEFC340-24C3-45EA-B803-6CEABB0FB652}"/>
    <cellStyle name="Normal 3 2 3 2 2 2 3 3 4 2" xfId="34238" xr:uid="{09E71BEC-99E9-4A16-8131-5D83062438B9}"/>
    <cellStyle name="Normal 3 2 3 2 2 2 3 3 4 3" xfId="49122" xr:uid="{94B90A16-C8EF-41E3-BDD4-B8CD0FADFC4E}"/>
    <cellStyle name="Normal 3 2 3 2 2 2 3 3 5" xfId="13702" xr:uid="{2CD22A51-A92B-4676-881F-CC66CA92ABA0}"/>
    <cellStyle name="Normal 3 2 3 2 2 2 3 3 6" xfId="27392" xr:uid="{D43A31AF-FF44-4764-9959-21DF0B151EB0}"/>
    <cellStyle name="Normal 3 2 3 2 2 2 3 3 7" xfId="42276" xr:uid="{DC6CF927-604D-44BE-858C-E11B58EFD932}"/>
    <cellStyle name="Normal 3 2 3 2 2 2 3 4" xfId="6856" xr:uid="{703F14DE-0E75-49C2-933C-D84E3735592A}"/>
    <cellStyle name="Normal 3 2 3 2 2 2 3 4 2" xfId="8569" xr:uid="{B48FB0DD-ED97-46BF-A06A-AF65C5E8150E}"/>
    <cellStyle name="Normal 3 2 3 2 2 2 3 4 2 2" xfId="11991" xr:uid="{54DA6B25-E996-46C6-AAA2-67C3A975A3C5}"/>
    <cellStyle name="Normal 3 2 3 2 2 2 3 4 2 2 2" xfId="25681" xr:uid="{922C9A45-390B-4D34-AC3E-A0ACF3EE564A}"/>
    <cellStyle name="Normal 3 2 3 2 2 2 3 4 2 2 2 2" xfId="39373" xr:uid="{38429B67-2D03-4866-878F-87C3B71F4A34}"/>
    <cellStyle name="Normal 3 2 3 2 2 2 3 4 2 2 2 3" xfId="54257" xr:uid="{7B6825C7-457F-4C87-8C47-DEB2E0B9BD92}"/>
    <cellStyle name="Normal 3 2 3 2 2 2 3 4 2 2 3" xfId="18837" xr:uid="{1C326236-0519-4E70-A0E3-E58B5BF8111E}"/>
    <cellStyle name="Normal 3 2 3 2 2 2 3 4 2 2 4" xfId="32527" xr:uid="{947F9266-DF30-46F5-92DA-88EFF24E2A45}"/>
    <cellStyle name="Normal 3 2 3 2 2 2 3 4 2 2 5" xfId="47411" xr:uid="{C015D559-898B-4DEB-A818-4CDC85680699}"/>
    <cellStyle name="Normal 3 2 3 2 2 2 3 4 2 3" xfId="22259" xr:uid="{21E1BA32-423A-4524-B3FC-9CF72DEFB995}"/>
    <cellStyle name="Normal 3 2 3 2 2 2 3 4 2 3 2" xfId="35951" xr:uid="{7FB2C7EE-63D7-4549-8A28-74996584C4DF}"/>
    <cellStyle name="Normal 3 2 3 2 2 2 3 4 2 3 3" xfId="50835" xr:uid="{B4DFC083-75F4-4CD8-8F52-473EBCD508E0}"/>
    <cellStyle name="Normal 3 2 3 2 2 2 3 4 2 4" xfId="15415" xr:uid="{77011BBE-7917-431C-8E38-9EE28C983CD0}"/>
    <cellStyle name="Normal 3 2 3 2 2 2 3 4 2 5" xfId="29105" xr:uid="{9C6AC911-C972-4E47-831D-E2CE685679EB}"/>
    <cellStyle name="Normal 3 2 3 2 2 2 3 4 2 6" xfId="43989" xr:uid="{A75906BF-000C-4857-9796-5835FC2BE980}"/>
    <cellStyle name="Normal 3 2 3 2 2 2 3 4 3" xfId="10279" xr:uid="{A2A626D7-9AD0-4529-8B78-37B1DC310AD2}"/>
    <cellStyle name="Normal 3 2 3 2 2 2 3 4 3 2" xfId="23969" xr:uid="{54683219-B077-471F-8F8D-25071604F76F}"/>
    <cellStyle name="Normal 3 2 3 2 2 2 3 4 3 2 2" xfId="37661" xr:uid="{844E1BC4-FAAC-4F0D-8CBC-9F86273689CD}"/>
    <cellStyle name="Normal 3 2 3 2 2 2 3 4 3 2 3" xfId="52545" xr:uid="{B60E44A2-D96A-4363-B301-CDAD70CE62D9}"/>
    <cellStyle name="Normal 3 2 3 2 2 2 3 4 3 3" xfId="17125" xr:uid="{6BD61FC6-9032-4CDF-AE04-F9A5BDDEFE92}"/>
    <cellStyle name="Normal 3 2 3 2 2 2 3 4 3 4" xfId="30815" xr:uid="{5C0CB8F3-C649-44C6-B669-342CF815D95E}"/>
    <cellStyle name="Normal 3 2 3 2 2 2 3 4 3 5" xfId="45699" xr:uid="{0F372DE5-9CFB-46D6-960E-C1D5340F7D3B}"/>
    <cellStyle name="Normal 3 2 3 2 2 2 3 4 4" xfId="20547" xr:uid="{355F5326-9E00-43DC-8688-D35BE407DCC5}"/>
    <cellStyle name="Normal 3 2 3 2 2 2 3 4 4 2" xfId="34239" xr:uid="{E7B940B1-8670-4E87-9275-D563BDB55211}"/>
    <cellStyle name="Normal 3 2 3 2 2 2 3 4 4 3" xfId="49123" xr:uid="{03F39CB3-67B0-4176-9A4E-D6F530F10AF2}"/>
    <cellStyle name="Normal 3 2 3 2 2 2 3 4 5" xfId="13703" xr:uid="{EFD2C38A-C8F2-4202-935C-A67950D8C7EB}"/>
    <cellStyle name="Normal 3 2 3 2 2 2 3 4 6" xfId="27393" xr:uid="{7C043467-3AEC-4C64-ADFE-D6D5320DD465}"/>
    <cellStyle name="Normal 3 2 3 2 2 2 3 4 7" xfId="42277" xr:uid="{C7EEB2BE-5F41-4701-9685-671BB041FE3D}"/>
    <cellStyle name="Normal 3 2 3 2 2 2 3 5" xfId="8565" xr:uid="{6285CE95-99E7-4D37-AC40-D50C5CB0327B}"/>
    <cellStyle name="Normal 3 2 3 2 2 2 3 5 2" xfId="11987" xr:uid="{0230432E-A375-4DB2-9C4A-775C38F8E5E5}"/>
    <cellStyle name="Normal 3 2 3 2 2 2 3 5 2 2" xfId="25677" xr:uid="{88710641-C415-4D72-B05A-FF36F4642BBA}"/>
    <cellStyle name="Normal 3 2 3 2 2 2 3 5 2 2 2" xfId="39369" xr:uid="{CA682E4A-8AFF-40EB-A79B-FF704DA6A2AD}"/>
    <cellStyle name="Normal 3 2 3 2 2 2 3 5 2 2 3" xfId="54253" xr:uid="{CB3EE910-48E9-4D60-B467-5736D0665ABE}"/>
    <cellStyle name="Normal 3 2 3 2 2 2 3 5 2 3" xfId="18833" xr:uid="{C15352DB-A2BD-419D-8C3A-01296B210D3A}"/>
    <cellStyle name="Normal 3 2 3 2 2 2 3 5 2 4" xfId="32523" xr:uid="{03681521-5589-4748-9994-A30B2BA802B7}"/>
    <cellStyle name="Normal 3 2 3 2 2 2 3 5 2 5" xfId="47407" xr:uid="{182E98E8-765F-4B4A-9E4F-9F2929922930}"/>
    <cellStyle name="Normal 3 2 3 2 2 2 3 5 3" xfId="22255" xr:uid="{3D5B1225-DEE4-4375-BEF8-FF54BBEEE096}"/>
    <cellStyle name="Normal 3 2 3 2 2 2 3 5 3 2" xfId="35947" xr:uid="{4184BB09-B6A7-4E5D-AF7A-3A7554F5C016}"/>
    <cellStyle name="Normal 3 2 3 2 2 2 3 5 3 3" xfId="50831" xr:uid="{31F2549B-94BF-4979-BE92-53E758C1C26D}"/>
    <cellStyle name="Normal 3 2 3 2 2 2 3 5 4" xfId="15411" xr:uid="{704B2A0D-E234-41EE-8D0F-415EFCD2A279}"/>
    <cellStyle name="Normal 3 2 3 2 2 2 3 5 5" xfId="29101" xr:uid="{9F9ECE0A-259D-4B83-AEBD-A71A48C849C0}"/>
    <cellStyle name="Normal 3 2 3 2 2 2 3 5 6" xfId="43985" xr:uid="{BCC146E6-FBE2-4B77-BCB7-73D529F1E386}"/>
    <cellStyle name="Normal 3 2 3 2 2 2 3 6" xfId="10275" xr:uid="{D52230CC-674F-4F99-BC5E-5F9F1CEBC5EF}"/>
    <cellStyle name="Normal 3 2 3 2 2 2 3 6 2" xfId="23965" xr:uid="{E57D75C0-C936-44A0-B115-F67DF495C5F9}"/>
    <cellStyle name="Normal 3 2 3 2 2 2 3 6 2 2" xfId="37657" xr:uid="{0D61F079-F140-4D25-86FC-163A9AF6A88D}"/>
    <cellStyle name="Normal 3 2 3 2 2 2 3 6 2 3" xfId="52541" xr:uid="{536BCE0F-905C-4446-97A9-833028A11065}"/>
    <cellStyle name="Normal 3 2 3 2 2 2 3 6 3" xfId="17121" xr:uid="{A1D60495-A0F4-41E7-A17E-71A3BC621A52}"/>
    <cellStyle name="Normal 3 2 3 2 2 2 3 6 4" xfId="30811" xr:uid="{E61C47C6-6379-4DED-BD5F-C10629EF8BDA}"/>
    <cellStyle name="Normal 3 2 3 2 2 2 3 6 5" xfId="45695" xr:uid="{33C9E097-DC84-4E6E-8F86-A6664832C1F4}"/>
    <cellStyle name="Normal 3 2 3 2 2 2 3 7" xfId="20543" xr:uid="{5D8DEE18-1329-4983-BA35-F08AA5F7B338}"/>
    <cellStyle name="Normal 3 2 3 2 2 2 3 7 2" xfId="34235" xr:uid="{3E620FFD-93C2-4521-929B-837A036A6404}"/>
    <cellStyle name="Normal 3 2 3 2 2 2 3 7 3" xfId="49119" xr:uid="{AF6EC1F7-0DE9-47BC-A049-2BCB9A7C1EFE}"/>
    <cellStyle name="Normal 3 2 3 2 2 2 3 8" xfId="13699" xr:uid="{21051CCD-CCFE-4292-B2B4-D833AF79FF08}"/>
    <cellStyle name="Normal 3 2 3 2 2 2 3 9" xfId="27389" xr:uid="{35C95777-3EAF-4088-8E9A-0FC14ABDEEF4}"/>
    <cellStyle name="Normal 3 2 3 2 2 2 4" xfId="6857" xr:uid="{9D6B4DBA-BE98-4DE5-9EA4-AE8E49D79FC9}"/>
    <cellStyle name="Normal 3 2 3 2 2 2 4 2" xfId="6858" xr:uid="{E1C2E074-EDF0-44DE-93A7-93800D3E856C}"/>
    <cellStyle name="Normal 3 2 3 2 2 2 4 2 2" xfId="8571" xr:uid="{83473632-12CC-46C2-AB0D-625FB17DEDCC}"/>
    <cellStyle name="Normal 3 2 3 2 2 2 4 2 2 2" xfId="11993" xr:uid="{C8E6DF0A-6D51-4CF4-864A-DA3C4D5F92CC}"/>
    <cellStyle name="Normal 3 2 3 2 2 2 4 2 2 2 2" xfId="25683" xr:uid="{181F5729-A5CD-40A7-BE9E-49A929E5104F}"/>
    <cellStyle name="Normal 3 2 3 2 2 2 4 2 2 2 2 2" xfId="39375" xr:uid="{3DC3E29D-2365-4F7A-A9F8-9087B6D8FA0F}"/>
    <cellStyle name="Normal 3 2 3 2 2 2 4 2 2 2 2 3" xfId="54259" xr:uid="{5D492885-75B2-47A6-BFF1-414D1D05420F}"/>
    <cellStyle name="Normal 3 2 3 2 2 2 4 2 2 2 3" xfId="18839" xr:uid="{11B629C8-3703-412B-88F0-F0F72C16DE1C}"/>
    <cellStyle name="Normal 3 2 3 2 2 2 4 2 2 2 4" xfId="32529" xr:uid="{12B6F741-302F-49F6-944C-14275081E495}"/>
    <cellStyle name="Normal 3 2 3 2 2 2 4 2 2 2 5" xfId="47413" xr:uid="{826964E5-C4DC-47A5-87DF-550CD3655E5B}"/>
    <cellStyle name="Normal 3 2 3 2 2 2 4 2 2 3" xfId="22261" xr:uid="{1D947A20-07F2-44E3-96DA-3D66AED9F865}"/>
    <cellStyle name="Normal 3 2 3 2 2 2 4 2 2 3 2" xfId="35953" xr:uid="{7A51F7AB-0143-443D-895C-01464350DC09}"/>
    <cellStyle name="Normal 3 2 3 2 2 2 4 2 2 3 3" xfId="50837" xr:uid="{0F4E42C6-246A-4D91-9903-95ECEF9EBFE2}"/>
    <cellStyle name="Normal 3 2 3 2 2 2 4 2 2 4" xfId="15417" xr:uid="{68AA0D8D-B95D-461B-9B0C-2E39F09F0B47}"/>
    <cellStyle name="Normal 3 2 3 2 2 2 4 2 2 5" xfId="29107" xr:uid="{72ED3EB4-6DFD-4ECE-8519-FA7A5D1AD2EA}"/>
    <cellStyle name="Normal 3 2 3 2 2 2 4 2 2 6" xfId="43991" xr:uid="{95BC4A56-8FB1-4EC9-8396-C49004814165}"/>
    <cellStyle name="Normal 3 2 3 2 2 2 4 2 3" xfId="10281" xr:uid="{904B4D82-201A-47F6-8FD3-1A8F2DE48D8F}"/>
    <cellStyle name="Normal 3 2 3 2 2 2 4 2 3 2" xfId="23971" xr:uid="{CABCB59F-02C1-4C13-8893-B555A74449A0}"/>
    <cellStyle name="Normal 3 2 3 2 2 2 4 2 3 2 2" xfId="37663" xr:uid="{B491C975-BDEC-4CC3-BE22-D92B27A619E5}"/>
    <cellStyle name="Normal 3 2 3 2 2 2 4 2 3 2 3" xfId="52547" xr:uid="{900BC4C3-51E8-4718-99D1-9B6CE97768B6}"/>
    <cellStyle name="Normal 3 2 3 2 2 2 4 2 3 3" xfId="17127" xr:uid="{1E2A461D-342A-409C-969A-72AF4648131E}"/>
    <cellStyle name="Normal 3 2 3 2 2 2 4 2 3 4" xfId="30817" xr:uid="{0C82AA59-2693-4EAB-AD00-493017B2AE03}"/>
    <cellStyle name="Normal 3 2 3 2 2 2 4 2 3 5" xfId="45701" xr:uid="{9951CD31-A89B-4E0C-8B46-0586D6F99233}"/>
    <cellStyle name="Normal 3 2 3 2 2 2 4 2 4" xfId="20549" xr:uid="{099C6A64-D5AE-4931-8AAC-291BC652FF25}"/>
    <cellStyle name="Normal 3 2 3 2 2 2 4 2 4 2" xfId="34241" xr:uid="{B462323A-87A6-4DFB-9B5C-1411BBCFBC7A}"/>
    <cellStyle name="Normal 3 2 3 2 2 2 4 2 4 3" xfId="49125" xr:uid="{E63D3542-364C-4B5B-ABF9-E55BDFF2CC12}"/>
    <cellStyle name="Normal 3 2 3 2 2 2 4 2 5" xfId="13705" xr:uid="{6B6F91ED-12CD-4026-AD75-B799E60696B2}"/>
    <cellStyle name="Normal 3 2 3 2 2 2 4 2 6" xfId="27395" xr:uid="{45E6C56D-8D0A-4B58-9642-808F3358B465}"/>
    <cellStyle name="Normal 3 2 3 2 2 2 4 2 7" xfId="42279" xr:uid="{9B2483F4-C0C1-46FE-9017-61962A3D73B5}"/>
    <cellStyle name="Normal 3 2 3 2 2 2 4 3" xfId="8570" xr:uid="{A3B3C128-AC30-4BCD-B776-27C2CCC0B9C8}"/>
    <cellStyle name="Normal 3 2 3 2 2 2 4 3 2" xfId="11992" xr:uid="{B3B6131D-3899-42E6-A99F-C2E3C34DAEA0}"/>
    <cellStyle name="Normal 3 2 3 2 2 2 4 3 2 2" xfId="25682" xr:uid="{AB9D3356-F396-464F-9D03-C42A1BB4105C}"/>
    <cellStyle name="Normal 3 2 3 2 2 2 4 3 2 2 2" xfId="39374" xr:uid="{91A1AD6E-623A-4410-91D3-6C797E14F756}"/>
    <cellStyle name="Normal 3 2 3 2 2 2 4 3 2 2 3" xfId="54258" xr:uid="{D25555F0-AFA5-404A-A555-D39532343000}"/>
    <cellStyle name="Normal 3 2 3 2 2 2 4 3 2 3" xfId="18838" xr:uid="{09428683-A48E-4A69-96AF-83C25ACC7E92}"/>
    <cellStyle name="Normal 3 2 3 2 2 2 4 3 2 4" xfId="32528" xr:uid="{E994F7FC-9353-446B-B5A8-6C99BA0D6665}"/>
    <cellStyle name="Normal 3 2 3 2 2 2 4 3 2 5" xfId="47412" xr:uid="{ADDB8B4B-BB5B-4194-B98C-AD468D71195D}"/>
    <cellStyle name="Normal 3 2 3 2 2 2 4 3 3" xfId="22260" xr:uid="{8ECBC2CC-FB06-4489-A045-C43708D7390A}"/>
    <cellStyle name="Normal 3 2 3 2 2 2 4 3 3 2" xfId="35952" xr:uid="{CDDDDA65-6B89-48D0-BC34-1A3798ADFC71}"/>
    <cellStyle name="Normal 3 2 3 2 2 2 4 3 3 3" xfId="50836" xr:uid="{21B32824-7045-4199-B13A-3122DD837302}"/>
    <cellStyle name="Normal 3 2 3 2 2 2 4 3 4" xfId="15416" xr:uid="{2B45D2C3-0043-4B05-B369-0637B4C808E3}"/>
    <cellStyle name="Normal 3 2 3 2 2 2 4 3 5" xfId="29106" xr:uid="{4FC08F9F-B312-48FA-9BEE-C9DE9830EA4D}"/>
    <cellStyle name="Normal 3 2 3 2 2 2 4 3 6" xfId="43990" xr:uid="{1517584A-CCB6-474B-AF89-5B6E910BB294}"/>
    <cellStyle name="Normal 3 2 3 2 2 2 4 4" xfId="10280" xr:uid="{62A664F3-E908-4A68-890D-C26FF57FE90A}"/>
    <cellStyle name="Normal 3 2 3 2 2 2 4 4 2" xfId="23970" xr:uid="{CCA3A318-CF40-4308-B611-25C6277C3968}"/>
    <cellStyle name="Normal 3 2 3 2 2 2 4 4 2 2" xfId="37662" xr:uid="{E8554A71-068C-4466-B5F4-4D9227CED4E2}"/>
    <cellStyle name="Normal 3 2 3 2 2 2 4 4 2 3" xfId="52546" xr:uid="{828F1DFF-43D8-4F2C-B411-58947D7FF99F}"/>
    <cellStyle name="Normal 3 2 3 2 2 2 4 4 3" xfId="17126" xr:uid="{BDD25D0F-FA0F-4373-955E-62874C6F81D2}"/>
    <cellStyle name="Normal 3 2 3 2 2 2 4 4 4" xfId="30816" xr:uid="{81094F5F-86AA-41CC-83B1-DF3C2B3A487B}"/>
    <cellStyle name="Normal 3 2 3 2 2 2 4 4 5" xfId="45700" xr:uid="{3DD87622-B18A-4C22-AAE7-B54D34EED988}"/>
    <cellStyle name="Normal 3 2 3 2 2 2 4 5" xfId="20548" xr:uid="{B39DD726-A6CD-4E8C-A8D7-CA792209B83D}"/>
    <cellStyle name="Normal 3 2 3 2 2 2 4 5 2" xfId="34240" xr:uid="{7CC22061-99C5-49EB-9A87-EB27D66FDDA7}"/>
    <cellStyle name="Normal 3 2 3 2 2 2 4 5 3" xfId="49124" xr:uid="{54CF4C0C-13A1-4EF0-9AA2-56D079377B7A}"/>
    <cellStyle name="Normal 3 2 3 2 2 2 4 6" xfId="13704" xr:uid="{B10A27D4-0641-402C-ACA1-B7261B3CB87B}"/>
    <cellStyle name="Normal 3 2 3 2 2 2 4 7" xfId="27394" xr:uid="{F2FCDBD5-F3EC-4BDB-9838-8DDF4833982E}"/>
    <cellStyle name="Normal 3 2 3 2 2 2 4 8" xfId="42278" xr:uid="{E43EDBB3-4E2C-4633-AA0F-118C2F71107D}"/>
    <cellStyle name="Normal 3 2 3 2 2 2 5" xfId="6859" xr:uid="{D46F2050-E01D-4009-B373-DA8A60FFCFA8}"/>
    <cellStyle name="Normal 3 2 3 2 2 2 5 2" xfId="8572" xr:uid="{8F6671C7-D3B4-47C4-A77F-4C07043F3668}"/>
    <cellStyle name="Normal 3 2 3 2 2 2 5 2 2" xfId="11994" xr:uid="{E3D0BF90-E574-48E7-951C-6AA2479D66CC}"/>
    <cellStyle name="Normal 3 2 3 2 2 2 5 2 2 2" xfId="25684" xr:uid="{99552A07-8E07-49BA-AC5F-ABEDA5858BEA}"/>
    <cellStyle name="Normal 3 2 3 2 2 2 5 2 2 2 2" xfId="39376" xr:uid="{526A71DB-480A-47DB-BDA3-DEE4CAA9546A}"/>
    <cellStyle name="Normal 3 2 3 2 2 2 5 2 2 2 3" xfId="54260" xr:uid="{5923E026-F31D-4342-9024-4C8DA69659E0}"/>
    <cellStyle name="Normal 3 2 3 2 2 2 5 2 2 3" xfId="18840" xr:uid="{B2B4AD69-69E7-4439-ACA5-3C9A5DF2D642}"/>
    <cellStyle name="Normal 3 2 3 2 2 2 5 2 2 4" xfId="32530" xr:uid="{4650AC04-95FA-4626-A287-CAA4FAE4BBE8}"/>
    <cellStyle name="Normal 3 2 3 2 2 2 5 2 2 5" xfId="47414" xr:uid="{C7BC3198-4B52-4417-B254-AA54FEF16ADC}"/>
    <cellStyle name="Normal 3 2 3 2 2 2 5 2 3" xfId="22262" xr:uid="{B8387FD4-6168-46E9-A1DE-948663C568E1}"/>
    <cellStyle name="Normal 3 2 3 2 2 2 5 2 3 2" xfId="35954" xr:uid="{D85AAF8C-B27D-43D7-ADD8-ED11CF448B72}"/>
    <cellStyle name="Normal 3 2 3 2 2 2 5 2 3 3" xfId="50838" xr:uid="{6DF3E1AD-A31E-4A83-B948-2605302A3F89}"/>
    <cellStyle name="Normal 3 2 3 2 2 2 5 2 4" xfId="15418" xr:uid="{53A607FB-626F-47A4-8A77-41E2B0848832}"/>
    <cellStyle name="Normal 3 2 3 2 2 2 5 2 5" xfId="29108" xr:uid="{F90A9F18-2376-4447-929E-75F912C4F34C}"/>
    <cellStyle name="Normal 3 2 3 2 2 2 5 2 6" xfId="43992" xr:uid="{3B502E86-597E-44D9-BBAD-97DB70573B3A}"/>
    <cellStyle name="Normal 3 2 3 2 2 2 5 3" xfId="10282" xr:uid="{E8AAAE14-3841-40DD-838C-BA55509E7889}"/>
    <cellStyle name="Normal 3 2 3 2 2 2 5 3 2" xfId="23972" xr:uid="{60824229-AF17-4B9B-86C3-E7397BD0772C}"/>
    <cellStyle name="Normal 3 2 3 2 2 2 5 3 2 2" xfId="37664" xr:uid="{0C56FB62-70D8-4DF3-A174-C2B17200C704}"/>
    <cellStyle name="Normal 3 2 3 2 2 2 5 3 2 3" xfId="52548" xr:uid="{DD2D24A2-9C9B-46D1-AE13-A59B3335C925}"/>
    <cellStyle name="Normal 3 2 3 2 2 2 5 3 3" xfId="17128" xr:uid="{6EF1A7AF-1E7A-4D97-8B30-FDE621674C2E}"/>
    <cellStyle name="Normal 3 2 3 2 2 2 5 3 4" xfId="30818" xr:uid="{ED9CD3A3-7B27-41EC-A593-B5E849B27208}"/>
    <cellStyle name="Normal 3 2 3 2 2 2 5 3 5" xfId="45702" xr:uid="{5B390FAF-C8A3-4686-B7DC-EEA8181A469E}"/>
    <cellStyle name="Normal 3 2 3 2 2 2 5 4" xfId="20550" xr:uid="{7D4729DE-0C98-4950-8B2B-03A32885A1C3}"/>
    <cellStyle name="Normal 3 2 3 2 2 2 5 4 2" xfId="34242" xr:uid="{2F06683B-65C7-40C7-AB0F-4D0EA6967667}"/>
    <cellStyle name="Normal 3 2 3 2 2 2 5 4 3" xfId="49126" xr:uid="{82674DA8-9972-4FF2-967A-141E3919D943}"/>
    <cellStyle name="Normal 3 2 3 2 2 2 5 5" xfId="13706" xr:uid="{9714B6AE-726A-441B-84F4-2771A216C793}"/>
    <cellStyle name="Normal 3 2 3 2 2 2 5 6" xfId="27396" xr:uid="{96E8C5FB-AB66-46C5-B944-319D04DB9645}"/>
    <cellStyle name="Normal 3 2 3 2 2 2 5 7" xfId="42280" xr:uid="{895A2841-8636-4B63-A50E-1EB724EC5746}"/>
    <cellStyle name="Normal 3 2 3 2 2 2 6" xfId="6860" xr:uid="{6EBBCDC8-1AFD-48FA-A12B-1DC0D867B2E3}"/>
    <cellStyle name="Normal 3 2 3 2 2 2 6 2" xfId="8573" xr:uid="{55B44D65-6A3C-447E-A521-8A2AD93F9C5C}"/>
    <cellStyle name="Normal 3 2 3 2 2 2 6 2 2" xfId="11995" xr:uid="{5393D3BB-1734-4716-B118-3D96D91F4AC3}"/>
    <cellStyle name="Normal 3 2 3 2 2 2 6 2 2 2" xfId="25685" xr:uid="{067CEC32-76BA-4A7B-9FA9-98181BA25478}"/>
    <cellStyle name="Normal 3 2 3 2 2 2 6 2 2 2 2" xfId="39377" xr:uid="{CABF3405-7C99-4A30-97DF-77F61EA5C9CE}"/>
    <cellStyle name="Normal 3 2 3 2 2 2 6 2 2 2 3" xfId="54261" xr:uid="{53536E5A-665D-4BB3-8FCF-C8C60CAB6706}"/>
    <cellStyle name="Normal 3 2 3 2 2 2 6 2 2 3" xfId="18841" xr:uid="{4CD2DDCC-BBE8-41E2-AFCE-8B74A72E18D0}"/>
    <cellStyle name="Normal 3 2 3 2 2 2 6 2 2 4" xfId="32531" xr:uid="{852EB98A-AA81-4610-92AC-71FB90FA328D}"/>
    <cellStyle name="Normal 3 2 3 2 2 2 6 2 2 5" xfId="47415" xr:uid="{21135567-D2A1-4227-8BB8-BA4BF710064F}"/>
    <cellStyle name="Normal 3 2 3 2 2 2 6 2 3" xfId="22263" xr:uid="{14D15322-EF06-43D3-AB76-F2F4D71768E9}"/>
    <cellStyle name="Normal 3 2 3 2 2 2 6 2 3 2" xfId="35955" xr:uid="{7A218352-9F31-4D17-AD03-D0338A10144F}"/>
    <cellStyle name="Normal 3 2 3 2 2 2 6 2 3 3" xfId="50839" xr:uid="{7FFA187D-7735-4C8B-A916-C00995B44CFF}"/>
    <cellStyle name="Normal 3 2 3 2 2 2 6 2 4" xfId="15419" xr:uid="{A9C28291-A4C2-4A6F-8781-0C87482A2408}"/>
    <cellStyle name="Normal 3 2 3 2 2 2 6 2 5" xfId="29109" xr:uid="{955FCCC9-45E6-42F6-BF84-E48EA8A2EDF1}"/>
    <cellStyle name="Normal 3 2 3 2 2 2 6 2 6" xfId="43993" xr:uid="{6C184DFE-B04F-45AD-9F40-8B51C41CFC91}"/>
    <cellStyle name="Normal 3 2 3 2 2 2 6 3" xfId="10283" xr:uid="{58F27A0F-34E8-4278-A2E9-EB06E1C37FB1}"/>
    <cellStyle name="Normal 3 2 3 2 2 2 6 3 2" xfId="23973" xr:uid="{B1D61870-FB93-4EBD-A9C0-3E09C0284991}"/>
    <cellStyle name="Normal 3 2 3 2 2 2 6 3 2 2" xfId="37665" xr:uid="{6954C570-5C8F-4236-9774-433B09BAC4FF}"/>
    <cellStyle name="Normal 3 2 3 2 2 2 6 3 2 3" xfId="52549" xr:uid="{D6918C9D-8C35-4EB5-8FB2-F56B9F0AE05B}"/>
    <cellStyle name="Normal 3 2 3 2 2 2 6 3 3" xfId="17129" xr:uid="{9610AE5D-B03D-40D8-BBD1-53C1E6747232}"/>
    <cellStyle name="Normal 3 2 3 2 2 2 6 3 4" xfId="30819" xr:uid="{E074A2E0-CBAD-4223-92E4-A1BFD741CCFA}"/>
    <cellStyle name="Normal 3 2 3 2 2 2 6 3 5" xfId="45703" xr:uid="{DAB05A2A-F57B-449C-8176-1033290E26BB}"/>
    <cellStyle name="Normal 3 2 3 2 2 2 6 4" xfId="20551" xr:uid="{E9005A82-8EC9-4D61-A563-418792EAE736}"/>
    <cellStyle name="Normal 3 2 3 2 2 2 6 4 2" xfId="34243" xr:uid="{F05D7CA3-0701-4E07-B3A8-419E199271CD}"/>
    <cellStyle name="Normal 3 2 3 2 2 2 6 4 3" xfId="49127" xr:uid="{C145FC1B-E355-4B7D-9D7C-E01834D7C7FE}"/>
    <cellStyle name="Normal 3 2 3 2 2 2 6 5" xfId="13707" xr:uid="{A74B78C8-DD93-43C5-9CC7-D35CF7ED8840}"/>
    <cellStyle name="Normal 3 2 3 2 2 2 6 6" xfId="27397" xr:uid="{F8A9E905-A0A6-4FB2-B991-D339FCD407BE}"/>
    <cellStyle name="Normal 3 2 3 2 2 2 6 7" xfId="42281" xr:uid="{40A63973-F25B-4071-94C5-1D8CBCBDFC86}"/>
    <cellStyle name="Normal 3 2 3 2 2 2 7" xfId="8559" xr:uid="{9C447D8B-58B7-4057-99D0-AB519D46CE6E}"/>
    <cellStyle name="Normal 3 2 3 2 2 2 7 2" xfId="11981" xr:uid="{3096A977-EB67-4503-802C-75F7D49F995E}"/>
    <cellStyle name="Normal 3 2 3 2 2 2 7 2 2" xfId="25671" xr:uid="{D835558C-2637-43FC-B708-78305F734B38}"/>
    <cellStyle name="Normal 3 2 3 2 2 2 7 2 2 2" xfId="39363" xr:uid="{59086937-4155-4A32-9393-61CD9D9281E9}"/>
    <cellStyle name="Normal 3 2 3 2 2 2 7 2 2 3" xfId="54247" xr:uid="{1CAF4017-8B47-4B4E-8CFD-90CF911241EF}"/>
    <cellStyle name="Normal 3 2 3 2 2 2 7 2 3" xfId="18827" xr:uid="{23652D8C-A0BF-4292-85D9-6287CAFA9230}"/>
    <cellStyle name="Normal 3 2 3 2 2 2 7 2 4" xfId="32517" xr:uid="{4BCC167E-F74C-497E-B58E-363072924E15}"/>
    <cellStyle name="Normal 3 2 3 2 2 2 7 2 5" xfId="47401" xr:uid="{C606C5CF-255D-4B3D-B78D-920252B63C4F}"/>
    <cellStyle name="Normal 3 2 3 2 2 2 7 3" xfId="22249" xr:uid="{A8E9E064-99FE-4F1B-A056-24ECC89B8EB1}"/>
    <cellStyle name="Normal 3 2 3 2 2 2 7 3 2" xfId="35941" xr:uid="{D36FEAC7-0145-4EA5-A9A7-FC3C55B35E84}"/>
    <cellStyle name="Normal 3 2 3 2 2 2 7 3 3" xfId="50825" xr:uid="{A7FDD01A-E4A7-439D-9542-1717FFFF8D70}"/>
    <cellStyle name="Normal 3 2 3 2 2 2 7 4" xfId="15405" xr:uid="{2E675429-F9A4-42A2-B17D-8BF3D15C0220}"/>
    <cellStyle name="Normal 3 2 3 2 2 2 7 5" xfId="29095" xr:uid="{70F1957A-19F0-475F-BB4D-3777529FF4C6}"/>
    <cellStyle name="Normal 3 2 3 2 2 2 7 6" xfId="43979" xr:uid="{BB4951F1-5A92-403D-AC93-93BC983227D1}"/>
    <cellStyle name="Normal 3 2 3 2 2 2 8" xfId="10269" xr:uid="{62854590-DA54-4C76-BF23-59E4EBD6B146}"/>
    <cellStyle name="Normal 3 2 3 2 2 2 8 2" xfId="23959" xr:uid="{93BE326E-11A8-4CF0-A504-8120AA66EC9A}"/>
    <cellStyle name="Normal 3 2 3 2 2 2 8 2 2" xfId="37651" xr:uid="{D956B633-D327-4B0E-8D99-3290A7FA3374}"/>
    <cellStyle name="Normal 3 2 3 2 2 2 8 2 3" xfId="52535" xr:uid="{47E78186-694E-4FA9-AB2C-8CBB36B2217A}"/>
    <cellStyle name="Normal 3 2 3 2 2 2 8 3" xfId="17115" xr:uid="{0D9487AC-3F20-40DA-84AB-701A41B85620}"/>
    <cellStyle name="Normal 3 2 3 2 2 2 8 4" xfId="30805" xr:uid="{293937B3-7367-45F1-9551-328786B2E67E}"/>
    <cellStyle name="Normal 3 2 3 2 2 2 8 5" xfId="45689" xr:uid="{A5A07AF2-22CD-4072-B468-C508E6C9AC70}"/>
    <cellStyle name="Normal 3 2 3 2 2 2 9" xfId="20537" xr:uid="{2EE8FB14-3E80-4AE4-AC2B-280DB0D2FC5B}"/>
    <cellStyle name="Normal 3 2 3 2 2 2 9 2" xfId="34229" xr:uid="{004D4209-366F-40CD-8CF5-26AF4B7A3D8D}"/>
    <cellStyle name="Normal 3 2 3 2 2 2 9 3" xfId="49113" xr:uid="{7EAF6B5A-00E1-4EEB-A623-9BC468CF0DFD}"/>
    <cellStyle name="Normal 3 2 3 2 2 3" xfId="6861" xr:uid="{78CDCA8C-6367-43A9-8357-F95598601FFB}"/>
    <cellStyle name="Normal 3 2 3 2 2 3 10" xfId="42282" xr:uid="{44CE5DC2-D400-447D-8A5E-2F0ED6AA742A}"/>
    <cellStyle name="Normal 3 2 3 2 2 3 2" xfId="6862" xr:uid="{B6267B99-B03F-45ED-8629-6F2D7434D0AA}"/>
    <cellStyle name="Normal 3 2 3 2 2 3 2 2" xfId="6863" xr:uid="{1710E279-0F24-4E63-845F-806C9C178A12}"/>
    <cellStyle name="Normal 3 2 3 2 2 3 2 2 2" xfId="8576" xr:uid="{F0BD2E27-B1A1-4E0E-B7F5-1A5960DA070A}"/>
    <cellStyle name="Normal 3 2 3 2 2 3 2 2 2 2" xfId="11998" xr:uid="{AACA40A7-5075-4D96-986D-4C2937DB5C33}"/>
    <cellStyle name="Normal 3 2 3 2 2 3 2 2 2 2 2" xfId="25688" xr:uid="{27B4CD1C-1A4C-47E5-BBBC-A3D058DCDE0E}"/>
    <cellStyle name="Normal 3 2 3 2 2 3 2 2 2 2 2 2" xfId="39380" xr:uid="{6BE9D8B6-9CA6-4E92-AC4F-44C510850725}"/>
    <cellStyle name="Normal 3 2 3 2 2 3 2 2 2 2 2 3" xfId="54264" xr:uid="{FA070327-3C82-4EF6-B0BE-F11B426F2197}"/>
    <cellStyle name="Normal 3 2 3 2 2 3 2 2 2 2 3" xfId="18844" xr:uid="{2E145EE1-CBE2-4FAE-9AF9-09257ADBB43D}"/>
    <cellStyle name="Normal 3 2 3 2 2 3 2 2 2 2 4" xfId="32534" xr:uid="{01F16316-FE7C-4A7D-9D31-0FB6B1CDDB55}"/>
    <cellStyle name="Normal 3 2 3 2 2 3 2 2 2 2 5" xfId="47418" xr:uid="{2A1C7B91-5E05-4796-8891-C5855CDBCAF3}"/>
    <cellStyle name="Normal 3 2 3 2 2 3 2 2 2 3" xfId="22266" xr:uid="{2E09CFDD-3C62-4767-A0AE-7CEDD00FABC3}"/>
    <cellStyle name="Normal 3 2 3 2 2 3 2 2 2 3 2" xfId="35958" xr:uid="{E8A094AA-9ADA-4C2C-9A49-FF8605E4241E}"/>
    <cellStyle name="Normal 3 2 3 2 2 3 2 2 2 3 3" xfId="50842" xr:uid="{965773FE-CA43-40A1-9C61-C9BE6715BECD}"/>
    <cellStyle name="Normal 3 2 3 2 2 3 2 2 2 4" xfId="15422" xr:uid="{3F07D7FE-5EB5-422E-8898-42E14F347D17}"/>
    <cellStyle name="Normal 3 2 3 2 2 3 2 2 2 5" xfId="29112" xr:uid="{C60EBB49-D442-46AE-A8CD-2E07EF48744A}"/>
    <cellStyle name="Normal 3 2 3 2 2 3 2 2 2 6" xfId="43996" xr:uid="{7C425D41-FACA-4BD2-A39A-5A2B5250DF98}"/>
    <cellStyle name="Normal 3 2 3 2 2 3 2 2 3" xfId="10286" xr:uid="{161B3417-64AF-4F2E-87E2-88BF784D56FE}"/>
    <cellStyle name="Normal 3 2 3 2 2 3 2 2 3 2" xfId="23976" xr:uid="{C2110F60-6B41-4D5C-88E8-1162ACFDEFC8}"/>
    <cellStyle name="Normal 3 2 3 2 2 3 2 2 3 2 2" xfId="37668" xr:uid="{4532D1D3-D0CA-428C-99E3-4E3F2E1BDCF8}"/>
    <cellStyle name="Normal 3 2 3 2 2 3 2 2 3 2 3" xfId="52552" xr:uid="{159B90A0-D034-449E-B76F-5179491EACB0}"/>
    <cellStyle name="Normal 3 2 3 2 2 3 2 2 3 3" xfId="17132" xr:uid="{6C2157A3-1184-4236-94D9-D14E99C00EE2}"/>
    <cellStyle name="Normal 3 2 3 2 2 3 2 2 3 4" xfId="30822" xr:uid="{35503E3E-A75E-491C-AA46-9E08AC293BE3}"/>
    <cellStyle name="Normal 3 2 3 2 2 3 2 2 3 5" xfId="45706" xr:uid="{1C2FC0A3-5D99-4BA4-9CAA-E2191EB8BF2D}"/>
    <cellStyle name="Normal 3 2 3 2 2 3 2 2 4" xfId="20554" xr:uid="{A4738E3E-FAEC-46FA-82C4-FA03721765E0}"/>
    <cellStyle name="Normal 3 2 3 2 2 3 2 2 4 2" xfId="34246" xr:uid="{C7C8561A-A497-4A13-AC71-2DB6E9A7075E}"/>
    <cellStyle name="Normal 3 2 3 2 2 3 2 2 4 3" xfId="49130" xr:uid="{997F0D92-17BC-4D3D-8BDE-C1A1ECB869F2}"/>
    <cellStyle name="Normal 3 2 3 2 2 3 2 2 5" xfId="13710" xr:uid="{A3D1789A-54B0-4A3E-B58D-96F9C9E91A96}"/>
    <cellStyle name="Normal 3 2 3 2 2 3 2 2 6" xfId="27400" xr:uid="{2969B8B1-218D-4772-8078-3525A9232028}"/>
    <cellStyle name="Normal 3 2 3 2 2 3 2 2 7" xfId="42284" xr:uid="{1832C47C-AF72-4108-89BD-DC56BFF43B4D}"/>
    <cellStyle name="Normal 3 2 3 2 2 3 2 3" xfId="8575" xr:uid="{D0DE8348-E06C-4A7F-B2E2-34F9896B4FD1}"/>
    <cellStyle name="Normal 3 2 3 2 2 3 2 3 2" xfId="11997" xr:uid="{0BEB415F-617E-47FF-AB80-DAC24AC41EB0}"/>
    <cellStyle name="Normal 3 2 3 2 2 3 2 3 2 2" xfId="25687" xr:uid="{3EC784B6-EBCC-41E1-97FD-3AE7E1E41024}"/>
    <cellStyle name="Normal 3 2 3 2 2 3 2 3 2 2 2" xfId="39379" xr:uid="{51714FE2-EF8E-41C1-B369-7731FBD97398}"/>
    <cellStyle name="Normal 3 2 3 2 2 3 2 3 2 2 3" xfId="54263" xr:uid="{A20395DB-BF66-49C8-A153-B254CF3AE1DB}"/>
    <cellStyle name="Normal 3 2 3 2 2 3 2 3 2 3" xfId="18843" xr:uid="{3C7DE438-FED6-4F41-8214-84CDC1262249}"/>
    <cellStyle name="Normal 3 2 3 2 2 3 2 3 2 4" xfId="32533" xr:uid="{A733C763-8933-4DBB-A640-0139A2FB902D}"/>
    <cellStyle name="Normal 3 2 3 2 2 3 2 3 2 5" xfId="47417" xr:uid="{C5EE4835-A54E-4314-B7E1-32B773B968CE}"/>
    <cellStyle name="Normal 3 2 3 2 2 3 2 3 3" xfId="22265" xr:uid="{F4892385-C798-4D03-B87B-3A55BBB33886}"/>
    <cellStyle name="Normal 3 2 3 2 2 3 2 3 3 2" xfId="35957" xr:uid="{C321A880-464E-4935-96E6-490A6C97CE01}"/>
    <cellStyle name="Normal 3 2 3 2 2 3 2 3 3 3" xfId="50841" xr:uid="{B62A285D-2B7A-4D33-BA1F-B2E2D18F9D7F}"/>
    <cellStyle name="Normal 3 2 3 2 2 3 2 3 4" xfId="15421" xr:uid="{3B039E98-4CFC-445F-B698-D287DBB686CA}"/>
    <cellStyle name="Normal 3 2 3 2 2 3 2 3 5" xfId="29111" xr:uid="{48F06814-104D-4FB4-8F5B-B9FA7A2A0046}"/>
    <cellStyle name="Normal 3 2 3 2 2 3 2 3 6" xfId="43995" xr:uid="{E123B016-09B9-4185-880B-669C5A5C24FB}"/>
    <cellStyle name="Normal 3 2 3 2 2 3 2 4" xfId="10285" xr:uid="{FA25B5B7-4549-4832-9A8E-87873D064530}"/>
    <cellStyle name="Normal 3 2 3 2 2 3 2 4 2" xfId="23975" xr:uid="{4D741D3A-C451-48C1-9F29-4DF5E6F8FA72}"/>
    <cellStyle name="Normal 3 2 3 2 2 3 2 4 2 2" xfId="37667" xr:uid="{0A24D38B-A512-4412-A165-EBC1A4A6A741}"/>
    <cellStyle name="Normal 3 2 3 2 2 3 2 4 2 3" xfId="52551" xr:uid="{88ED55DD-7EEB-43E5-964B-53E3388D9641}"/>
    <cellStyle name="Normal 3 2 3 2 2 3 2 4 3" xfId="17131" xr:uid="{5B5B4A92-9631-4777-A79B-0833E72E0635}"/>
    <cellStyle name="Normal 3 2 3 2 2 3 2 4 4" xfId="30821" xr:uid="{60AFF8E0-97BF-45F4-989F-91B145078ECD}"/>
    <cellStyle name="Normal 3 2 3 2 2 3 2 4 5" xfId="45705" xr:uid="{438E1067-2DB1-489B-B6D7-4CAA58C28CB3}"/>
    <cellStyle name="Normal 3 2 3 2 2 3 2 5" xfId="20553" xr:uid="{38AF78CD-B411-4C18-BD54-409E96E833C6}"/>
    <cellStyle name="Normal 3 2 3 2 2 3 2 5 2" xfId="34245" xr:uid="{3B421B9F-9914-4C91-BD85-3336826B5214}"/>
    <cellStyle name="Normal 3 2 3 2 2 3 2 5 3" xfId="49129" xr:uid="{D2A9AFF8-2705-4BE2-B997-DFF352479A15}"/>
    <cellStyle name="Normal 3 2 3 2 2 3 2 6" xfId="13709" xr:uid="{1A6E2566-CF01-4B48-8B65-ED3258E8107A}"/>
    <cellStyle name="Normal 3 2 3 2 2 3 2 7" xfId="27399" xr:uid="{35D4C78A-4F8F-4AC8-A758-F882687C30B1}"/>
    <cellStyle name="Normal 3 2 3 2 2 3 2 8" xfId="42283" xr:uid="{98D77C9D-66F5-4DAF-AB47-4DECC9F95474}"/>
    <cellStyle name="Normal 3 2 3 2 2 3 3" xfId="6864" xr:uid="{87627551-DB49-4A8D-9721-8E7249AED8C4}"/>
    <cellStyle name="Normal 3 2 3 2 2 3 3 2" xfId="8577" xr:uid="{61FB408B-8147-4EFB-B249-77D9C2656335}"/>
    <cellStyle name="Normal 3 2 3 2 2 3 3 2 2" xfId="11999" xr:uid="{3CB39C6C-84A0-4301-8A0D-B1A038853E3D}"/>
    <cellStyle name="Normal 3 2 3 2 2 3 3 2 2 2" xfId="25689" xr:uid="{8305CBD8-E4B1-406F-A883-7386BB3D8B93}"/>
    <cellStyle name="Normal 3 2 3 2 2 3 3 2 2 2 2" xfId="39381" xr:uid="{4D833981-15B4-4F30-940E-EC2D0D260291}"/>
    <cellStyle name="Normal 3 2 3 2 2 3 3 2 2 2 3" xfId="54265" xr:uid="{615E0434-A8BB-4EA2-88F1-327D42ADDB45}"/>
    <cellStyle name="Normal 3 2 3 2 2 3 3 2 2 3" xfId="18845" xr:uid="{64940DC5-7F01-4004-A707-168DDC67227D}"/>
    <cellStyle name="Normal 3 2 3 2 2 3 3 2 2 4" xfId="32535" xr:uid="{3746BB7B-1DBD-4916-98F9-32F9C8D59033}"/>
    <cellStyle name="Normal 3 2 3 2 2 3 3 2 2 5" xfId="47419" xr:uid="{F1CC1E8F-634E-4A62-8829-BB1DFC518A68}"/>
    <cellStyle name="Normal 3 2 3 2 2 3 3 2 3" xfId="22267" xr:uid="{74AE1575-DCF1-45BD-92A8-6CE253B2D7C6}"/>
    <cellStyle name="Normal 3 2 3 2 2 3 3 2 3 2" xfId="35959" xr:uid="{D5E923A9-2A03-4C18-AC34-8934D8224F23}"/>
    <cellStyle name="Normal 3 2 3 2 2 3 3 2 3 3" xfId="50843" xr:uid="{C7BFC351-5A5C-4F24-A6DB-947DCC51DF29}"/>
    <cellStyle name="Normal 3 2 3 2 2 3 3 2 4" xfId="15423" xr:uid="{B3D3422D-EE60-459E-AD59-6AA84BF14FAF}"/>
    <cellStyle name="Normal 3 2 3 2 2 3 3 2 5" xfId="29113" xr:uid="{B82EA6D5-4EB2-4D1B-A925-589D97BA3AA6}"/>
    <cellStyle name="Normal 3 2 3 2 2 3 3 2 6" xfId="43997" xr:uid="{8448DA6E-2A96-4674-B1A8-03270750C300}"/>
    <cellStyle name="Normal 3 2 3 2 2 3 3 3" xfId="10287" xr:uid="{65B3099A-D3A5-4EBE-B220-EE129A1349BE}"/>
    <cellStyle name="Normal 3 2 3 2 2 3 3 3 2" xfId="23977" xr:uid="{9A8584D3-CDE2-4B07-9C2C-B643257A31A7}"/>
    <cellStyle name="Normal 3 2 3 2 2 3 3 3 2 2" xfId="37669" xr:uid="{A245655A-26BD-4FAA-8A10-5D0B2732F0D9}"/>
    <cellStyle name="Normal 3 2 3 2 2 3 3 3 2 3" xfId="52553" xr:uid="{320D88DB-04C5-4860-B4C3-FBB977B72325}"/>
    <cellStyle name="Normal 3 2 3 2 2 3 3 3 3" xfId="17133" xr:uid="{A3D7E3B1-B15E-4073-A004-751DBBDF4555}"/>
    <cellStyle name="Normal 3 2 3 2 2 3 3 3 4" xfId="30823" xr:uid="{A65752E6-0782-435E-9814-8A21CDE8BEA9}"/>
    <cellStyle name="Normal 3 2 3 2 2 3 3 3 5" xfId="45707" xr:uid="{35537CBE-33D5-4D44-AA25-A00508CC8CB7}"/>
    <cellStyle name="Normal 3 2 3 2 2 3 3 4" xfId="20555" xr:uid="{9F61405C-962A-42F3-A5BB-337C0CC291E6}"/>
    <cellStyle name="Normal 3 2 3 2 2 3 3 4 2" xfId="34247" xr:uid="{3F6043C3-4C16-45D4-A01E-C932D778AEFF}"/>
    <cellStyle name="Normal 3 2 3 2 2 3 3 4 3" xfId="49131" xr:uid="{5C57C3A6-0911-4DE3-A4EA-341DF2E0AC2F}"/>
    <cellStyle name="Normal 3 2 3 2 2 3 3 5" xfId="13711" xr:uid="{0DD02749-0AE8-4D06-AD15-B592EA3E35CC}"/>
    <cellStyle name="Normal 3 2 3 2 2 3 3 6" xfId="27401" xr:uid="{89E00266-AFF8-47C4-82B5-97BACA4A6A94}"/>
    <cellStyle name="Normal 3 2 3 2 2 3 3 7" xfId="42285" xr:uid="{EDCF3970-79AB-4CDC-A57E-161C22171F46}"/>
    <cellStyle name="Normal 3 2 3 2 2 3 4" xfId="6865" xr:uid="{6DC6C690-3A1E-4048-8B5C-D1B61401CE1D}"/>
    <cellStyle name="Normal 3 2 3 2 2 3 4 2" xfId="8578" xr:uid="{DC032943-961E-4CB7-B59E-92B7082A9DBE}"/>
    <cellStyle name="Normal 3 2 3 2 2 3 4 2 2" xfId="12000" xr:uid="{FE4EDAFF-0B78-43F7-A258-BDBDBC05711E}"/>
    <cellStyle name="Normal 3 2 3 2 2 3 4 2 2 2" xfId="25690" xr:uid="{40924A30-E753-4A79-8702-8D6CB6B41C55}"/>
    <cellStyle name="Normal 3 2 3 2 2 3 4 2 2 2 2" xfId="39382" xr:uid="{E9ADAD13-0D0F-488D-A5D0-03609433C2DB}"/>
    <cellStyle name="Normal 3 2 3 2 2 3 4 2 2 2 3" xfId="54266" xr:uid="{0E50FFF4-ECA3-4C65-AFDD-4BD3C347B5CD}"/>
    <cellStyle name="Normal 3 2 3 2 2 3 4 2 2 3" xfId="18846" xr:uid="{10951A3B-C4AB-4B98-8809-DD339FCB08E0}"/>
    <cellStyle name="Normal 3 2 3 2 2 3 4 2 2 4" xfId="32536" xr:uid="{8B40EB5D-C295-4725-B556-7CB623F63593}"/>
    <cellStyle name="Normal 3 2 3 2 2 3 4 2 2 5" xfId="47420" xr:uid="{5BD3E19E-4B4A-47BE-B02E-0DA0C781D887}"/>
    <cellStyle name="Normal 3 2 3 2 2 3 4 2 3" xfId="22268" xr:uid="{2D302E24-02B2-430C-9D53-A5FBDDCFA5E2}"/>
    <cellStyle name="Normal 3 2 3 2 2 3 4 2 3 2" xfId="35960" xr:uid="{2716FAFB-E461-43F7-A641-4E6E95FD835D}"/>
    <cellStyle name="Normal 3 2 3 2 2 3 4 2 3 3" xfId="50844" xr:uid="{E358A82C-1B26-4546-9147-C2CC03AD1173}"/>
    <cellStyle name="Normal 3 2 3 2 2 3 4 2 4" xfId="15424" xr:uid="{90261D34-C6C1-4BBF-B894-BA2DB72E91F4}"/>
    <cellStyle name="Normal 3 2 3 2 2 3 4 2 5" xfId="29114" xr:uid="{8104B602-BE88-4CF1-84D4-75865BC2AE85}"/>
    <cellStyle name="Normal 3 2 3 2 2 3 4 2 6" xfId="43998" xr:uid="{714E28D3-4CC7-4727-9061-0FDEB0DD2202}"/>
    <cellStyle name="Normal 3 2 3 2 2 3 4 3" xfId="10288" xr:uid="{B7D79FCF-96C4-4451-ADAE-D6B02663C7B8}"/>
    <cellStyle name="Normal 3 2 3 2 2 3 4 3 2" xfId="23978" xr:uid="{86E65EF8-D2A0-4AF7-BC72-295B51232406}"/>
    <cellStyle name="Normal 3 2 3 2 2 3 4 3 2 2" xfId="37670" xr:uid="{2F405CC6-235D-4325-B5BC-4138CEB6830E}"/>
    <cellStyle name="Normal 3 2 3 2 2 3 4 3 2 3" xfId="52554" xr:uid="{A51B7118-C2DC-4663-92EF-E31EC6843AB5}"/>
    <cellStyle name="Normal 3 2 3 2 2 3 4 3 3" xfId="17134" xr:uid="{4A09BA87-74E6-4DCB-B3AA-32CAA8AA62B4}"/>
    <cellStyle name="Normal 3 2 3 2 2 3 4 3 4" xfId="30824" xr:uid="{AA2FDAF3-2626-41BC-9487-696BEADE8ADA}"/>
    <cellStyle name="Normal 3 2 3 2 2 3 4 3 5" xfId="45708" xr:uid="{D12F955C-9823-4361-82C0-59F2D152CB18}"/>
    <cellStyle name="Normal 3 2 3 2 2 3 4 4" xfId="20556" xr:uid="{410BBE4B-652F-42AB-9972-131A575B8D5E}"/>
    <cellStyle name="Normal 3 2 3 2 2 3 4 4 2" xfId="34248" xr:uid="{36FECCE0-48DD-4F26-A930-BD4D88491AFD}"/>
    <cellStyle name="Normal 3 2 3 2 2 3 4 4 3" xfId="49132" xr:uid="{8AD7EBED-A144-4FB9-B509-ED4A13655F6A}"/>
    <cellStyle name="Normal 3 2 3 2 2 3 4 5" xfId="13712" xr:uid="{1FDE187D-EE08-4BB7-B477-B57F8827E721}"/>
    <cellStyle name="Normal 3 2 3 2 2 3 4 6" xfId="27402" xr:uid="{BF18111A-6516-4BED-873D-B927F129B3A9}"/>
    <cellStyle name="Normal 3 2 3 2 2 3 4 7" xfId="42286" xr:uid="{10348341-71D5-41AF-AA87-6FE88E12CF0E}"/>
    <cellStyle name="Normal 3 2 3 2 2 3 5" xfId="8574" xr:uid="{89C4DFDC-8520-4443-8793-284C69C4A3AC}"/>
    <cellStyle name="Normal 3 2 3 2 2 3 5 2" xfId="11996" xr:uid="{93FC5C47-DF24-4042-A22B-8E8E9BA3C4BB}"/>
    <cellStyle name="Normal 3 2 3 2 2 3 5 2 2" xfId="25686" xr:uid="{5C015F9B-696C-4F8C-AEA0-C69D423D0496}"/>
    <cellStyle name="Normal 3 2 3 2 2 3 5 2 2 2" xfId="39378" xr:uid="{82992E83-1114-4EE5-B695-0E72D6965DD5}"/>
    <cellStyle name="Normal 3 2 3 2 2 3 5 2 2 3" xfId="54262" xr:uid="{ECC4BD11-79F7-4056-8B23-BD4E257778E6}"/>
    <cellStyle name="Normal 3 2 3 2 2 3 5 2 3" xfId="18842" xr:uid="{545B0116-78A8-4780-8BAA-5411DFB3CF0E}"/>
    <cellStyle name="Normal 3 2 3 2 2 3 5 2 4" xfId="32532" xr:uid="{924E494E-FDF0-4513-A53E-24C8D041E292}"/>
    <cellStyle name="Normal 3 2 3 2 2 3 5 2 5" xfId="47416" xr:uid="{7953BCAE-1642-4479-B06D-BB143BF5FC5F}"/>
    <cellStyle name="Normal 3 2 3 2 2 3 5 3" xfId="22264" xr:uid="{F2A64A66-E1D8-4F88-81A6-C9E8B60C5EA4}"/>
    <cellStyle name="Normal 3 2 3 2 2 3 5 3 2" xfId="35956" xr:uid="{D93BF6C0-2E4E-4897-887C-1BDCD7B6959E}"/>
    <cellStyle name="Normal 3 2 3 2 2 3 5 3 3" xfId="50840" xr:uid="{4765D319-EE9B-42E4-9C2C-540A3BE83AA4}"/>
    <cellStyle name="Normal 3 2 3 2 2 3 5 4" xfId="15420" xr:uid="{0C879DED-B408-456B-814F-44A86BEE55F8}"/>
    <cellStyle name="Normal 3 2 3 2 2 3 5 5" xfId="29110" xr:uid="{0A88F3BA-F1E8-4850-AFA6-3F294D248D88}"/>
    <cellStyle name="Normal 3 2 3 2 2 3 5 6" xfId="43994" xr:uid="{57486FC9-5B43-4676-9602-8A11AC6B0CC0}"/>
    <cellStyle name="Normal 3 2 3 2 2 3 6" xfId="10284" xr:uid="{A7FB46C3-5A4C-4234-9984-51CE33804552}"/>
    <cellStyle name="Normal 3 2 3 2 2 3 6 2" xfId="23974" xr:uid="{CFE1DDD4-2416-4C58-9829-8980C3012CE0}"/>
    <cellStyle name="Normal 3 2 3 2 2 3 6 2 2" xfId="37666" xr:uid="{9B12B9D3-9C3E-4770-BD1D-73C94AA0C374}"/>
    <cellStyle name="Normal 3 2 3 2 2 3 6 2 3" xfId="52550" xr:uid="{424D482C-295B-4A0E-BD05-077851051882}"/>
    <cellStyle name="Normal 3 2 3 2 2 3 6 3" xfId="17130" xr:uid="{73CE3CFD-FA80-4EFC-9C8A-944A081DB14F}"/>
    <cellStyle name="Normal 3 2 3 2 2 3 6 4" xfId="30820" xr:uid="{32E1B22C-F911-41BA-B2CF-81C730FCC809}"/>
    <cellStyle name="Normal 3 2 3 2 2 3 6 5" xfId="45704" xr:uid="{A2913704-00FD-49FB-900D-44AB6AB36BE0}"/>
    <cellStyle name="Normal 3 2 3 2 2 3 7" xfId="20552" xr:uid="{0B46619B-C43E-4CF6-A420-DB478D2E9CF4}"/>
    <cellStyle name="Normal 3 2 3 2 2 3 7 2" xfId="34244" xr:uid="{65146081-166F-494C-8632-E5363FC684B6}"/>
    <cellStyle name="Normal 3 2 3 2 2 3 7 3" xfId="49128" xr:uid="{934243E8-3489-4419-BFD9-47CCD87929CA}"/>
    <cellStyle name="Normal 3 2 3 2 2 3 8" xfId="13708" xr:uid="{0B10B2B9-ACFF-438B-806E-D16FB7FAEF7C}"/>
    <cellStyle name="Normal 3 2 3 2 2 3 9" xfId="27398" xr:uid="{D5348448-E697-4C84-9284-E66AA7CAB98A}"/>
    <cellStyle name="Normal 3 2 3 2 2 4" xfId="6866" xr:uid="{D2BE78F9-7968-4189-A434-8336F537F428}"/>
    <cellStyle name="Normal 3 2 3 2 2 4 10" xfId="42287" xr:uid="{8362F215-B3D4-40AC-8BD4-772FBEE702DB}"/>
    <cellStyle name="Normal 3 2 3 2 2 4 2" xfId="6867" xr:uid="{1F38943D-1715-4FA8-B81B-F35020D11433}"/>
    <cellStyle name="Normal 3 2 3 2 2 4 2 2" xfId="6868" xr:uid="{05CED0FE-896A-4F5B-973E-E5B63DBD83F6}"/>
    <cellStyle name="Normal 3 2 3 2 2 4 2 2 2" xfId="8581" xr:uid="{50AF6EA1-52DB-4E7F-9302-B7762D8B758F}"/>
    <cellStyle name="Normal 3 2 3 2 2 4 2 2 2 2" xfId="12003" xr:uid="{6CBBA0D5-BEC1-43F3-AC24-885DD14A928A}"/>
    <cellStyle name="Normal 3 2 3 2 2 4 2 2 2 2 2" xfId="25693" xr:uid="{5F4C1244-0CA0-4974-8DC3-38A913CDE10B}"/>
    <cellStyle name="Normal 3 2 3 2 2 4 2 2 2 2 2 2" xfId="39385" xr:uid="{60FAA265-C348-4ADA-96C3-F24D8F38A2F5}"/>
    <cellStyle name="Normal 3 2 3 2 2 4 2 2 2 2 2 3" xfId="54269" xr:uid="{AECAE82B-A17F-403D-8BFF-39A9A87D797A}"/>
    <cellStyle name="Normal 3 2 3 2 2 4 2 2 2 2 3" xfId="18849" xr:uid="{1607D0F0-EFF6-4E8D-9C9C-3041627F8605}"/>
    <cellStyle name="Normal 3 2 3 2 2 4 2 2 2 2 4" xfId="32539" xr:uid="{60EA412F-78E8-4FDC-B15F-DA3805EE6E54}"/>
    <cellStyle name="Normal 3 2 3 2 2 4 2 2 2 2 5" xfId="47423" xr:uid="{BB003AD2-992C-4313-8689-127C780B707E}"/>
    <cellStyle name="Normal 3 2 3 2 2 4 2 2 2 3" xfId="22271" xr:uid="{44E08DC1-327F-4AA3-9157-B76367260EC2}"/>
    <cellStyle name="Normal 3 2 3 2 2 4 2 2 2 3 2" xfId="35963" xr:uid="{A7C86F0A-ABB7-449C-90B8-584CFE4AF8E3}"/>
    <cellStyle name="Normal 3 2 3 2 2 4 2 2 2 3 3" xfId="50847" xr:uid="{8641944D-4D94-451D-8338-015446169DB0}"/>
    <cellStyle name="Normal 3 2 3 2 2 4 2 2 2 4" xfId="15427" xr:uid="{B22A689E-F500-427F-855E-291ECA838AA0}"/>
    <cellStyle name="Normal 3 2 3 2 2 4 2 2 2 5" xfId="29117" xr:uid="{2773368F-373E-470F-BCDC-0C5380C2EB0E}"/>
    <cellStyle name="Normal 3 2 3 2 2 4 2 2 2 6" xfId="44001" xr:uid="{1B40F9F4-BBD1-402A-9FB3-1010A6FD4200}"/>
    <cellStyle name="Normal 3 2 3 2 2 4 2 2 3" xfId="10291" xr:uid="{0C25F9F6-D6EE-4260-AD5A-80A9FE0DB494}"/>
    <cellStyle name="Normal 3 2 3 2 2 4 2 2 3 2" xfId="23981" xr:uid="{3BD0BBD8-5739-406D-8E70-13D120007F3E}"/>
    <cellStyle name="Normal 3 2 3 2 2 4 2 2 3 2 2" xfId="37673" xr:uid="{032C27D5-21F4-4448-A53B-FEE5EE4F1760}"/>
    <cellStyle name="Normal 3 2 3 2 2 4 2 2 3 2 3" xfId="52557" xr:uid="{802B3D3B-3C06-4B1E-9205-AA11DBEECF56}"/>
    <cellStyle name="Normal 3 2 3 2 2 4 2 2 3 3" xfId="17137" xr:uid="{220321D1-77D6-4500-8D45-CAB2064D2EAC}"/>
    <cellStyle name="Normal 3 2 3 2 2 4 2 2 3 4" xfId="30827" xr:uid="{CFEE0910-8A9D-4E7E-980B-F7D35939039A}"/>
    <cellStyle name="Normal 3 2 3 2 2 4 2 2 3 5" xfId="45711" xr:uid="{1161CBF6-FC55-400D-8765-327279C02BC5}"/>
    <cellStyle name="Normal 3 2 3 2 2 4 2 2 4" xfId="20559" xr:uid="{35A0A0FD-D022-475D-802A-DDBF8B573ED4}"/>
    <cellStyle name="Normal 3 2 3 2 2 4 2 2 4 2" xfId="34251" xr:uid="{D151E0EF-53B0-4AB9-B494-A4121CDB1CF2}"/>
    <cellStyle name="Normal 3 2 3 2 2 4 2 2 4 3" xfId="49135" xr:uid="{375878AA-34BF-4AC9-B0DE-9C86BAECB1CC}"/>
    <cellStyle name="Normal 3 2 3 2 2 4 2 2 5" xfId="13715" xr:uid="{70492D88-E25D-41E0-97C1-D498278C5374}"/>
    <cellStyle name="Normal 3 2 3 2 2 4 2 2 6" xfId="27405" xr:uid="{9F982B76-CC0D-42C2-80B9-50D0F74F7F3D}"/>
    <cellStyle name="Normal 3 2 3 2 2 4 2 2 7" xfId="42289" xr:uid="{7C0057B2-F731-4723-97FD-13F233F609BC}"/>
    <cellStyle name="Normal 3 2 3 2 2 4 2 3" xfId="8580" xr:uid="{31582EFA-31B7-4777-8877-B7E6E93E026B}"/>
    <cellStyle name="Normal 3 2 3 2 2 4 2 3 2" xfId="12002" xr:uid="{69300A0E-01B8-449C-B63D-33F4E6DAEE1B}"/>
    <cellStyle name="Normal 3 2 3 2 2 4 2 3 2 2" xfId="25692" xr:uid="{A5D53C80-69E3-470C-A815-33DABFBD652D}"/>
    <cellStyle name="Normal 3 2 3 2 2 4 2 3 2 2 2" xfId="39384" xr:uid="{C9C104D0-900C-4045-B63E-72EC084C83A1}"/>
    <cellStyle name="Normal 3 2 3 2 2 4 2 3 2 2 3" xfId="54268" xr:uid="{14D86C45-58F2-4D02-931A-617B0A298BB5}"/>
    <cellStyle name="Normal 3 2 3 2 2 4 2 3 2 3" xfId="18848" xr:uid="{26770FE0-E375-4A7D-ABD7-1852DA9480E6}"/>
    <cellStyle name="Normal 3 2 3 2 2 4 2 3 2 4" xfId="32538" xr:uid="{D7AD7032-337D-4B99-9351-645D3D184AA4}"/>
    <cellStyle name="Normal 3 2 3 2 2 4 2 3 2 5" xfId="47422" xr:uid="{DA935BBE-9580-4839-84FB-07191BB4E3BA}"/>
    <cellStyle name="Normal 3 2 3 2 2 4 2 3 3" xfId="22270" xr:uid="{C2D20CB5-BF0E-4853-8161-45F1C8ED91D0}"/>
    <cellStyle name="Normal 3 2 3 2 2 4 2 3 3 2" xfId="35962" xr:uid="{CFA88BDB-2051-42C5-8B6B-63C11E864B7B}"/>
    <cellStyle name="Normal 3 2 3 2 2 4 2 3 3 3" xfId="50846" xr:uid="{5EB1710B-D205-4E5D-B65E-9ABADF3D8C86}"/>
    <cellStyle name="Normal 3 2 3 2 2 4 2 3 4" xfId="15426" xr:uid="{88994A1B-8EED-4982-A772-7779C4152170}"/>
    <cellStyle name="Normal 3 2 3 2 2 4 2 3 5" xfId="29116" xr:uid="{72F91EBD-FA66-4138-A161-4D04F4D89C64}"/>
    <cellStyle name="Normal 3 2 3 2 2 4 2 3 6" xfId="44000" xr:uid="{A3B29782-C8BA-4F9A-9E93-05766AC2D840}"/>
    <cellStyle name="Normal 3 2 3 2 2 4 2 4" xfId="10290" xr:uid="{CF26C463-40DE-4245-A4A0-59DADD274197}"/>
    <cellStyle name="Normal 3 2 3 2 2 4 2 4 2" xfId="23980" xr:uid="{51BD5B98-36CC-478F-9043-E7F3FE7ABC48}"/>
    <cellStyle name="Normal 3 2 3 2 2 4 2 4 2 2" xfId="37672" xr:uid="{745BBB40-874A-4818-BAB5-07A096D0506D}"/>
    <cellStyle name="Normal 3 2 3 2 2 4 2 4 2 3" xfId="52556" xr:uid="{1FBC6499-1B59-46D6-B32D-B69918857361}"/>
    <cellStyle name="Normal 3 2 3 2 2 4 2 4 3" xfId="17136" xr:uid="{9CDEF59B-7E97-4770-9D56-AF56771A9071}"/>
    <cellStyle name="Normal 3 2 3 2 2 4 2 4 4" xfId="30826" xr:uid="{C6BE9419-9D0F-4F93-B884-41B67D2BA4E7}"/>
    <cellStyle name="Normal 3 2 3 2 2 4 2 4 5" xfId="45710" xr:uid="{B0FE1888-208B-4A89-BC21-66C14570F30B}"/>
    <cellStyle name="Normal 3 2 3 2 2 4 2 5" xfId="20558" xr:uid="{F44E36E9-4C4E-4919-9864-9320A13A8B6E}"/>
    <cellStyle name="Normal 3 2 3 2 2 4 2 5 2" xfId="34250" xr:uid="{A9C2F28D-D3AF-42CD-A037-6E72B56D444B}"/>
    <cellStyle name="Normal 3 2 3 2 2 4 2 5 3" xfId="49134" xr:uid="{9CFC0306-8B9A-4E9A-90E5-EA4D96622D24}"/>
    <cellStyle name="Normal 3 2 3 2 2 4 2 6" xfId="13714" xr:uid="{0CEE2B4F-A96C-4FC7-B46C-7700FE6914BE}"/>
    <cellStyle name="Normal 3 2 3 2 2 4 2 7" xfId="27404" xr:uid="{A10A19E4-BF55-4361-B785-5928F25D9050}"/>
    <cellStyle name="Normal 3 2 3 2 2 4 2 8" xfId="42288" xr:uid="{5FA0EB0C-1674-4487-BE19-676F8248EC01}"/>
    <cellStyle name="Normal 3 2 3 2 2 4 3" xfId="6869" xr:uid="{750574C5-739D-49C5-AFAC-A05A7B419BC6}"/>
    <cellStyle name="Normal 3 2 3 2 2 4 3 2" xfId="8582" xr:uid="{886BAF88-67B5-4F1E-ACE3-4447353F508D}"/>
    <cellStyle name="Normal 3 2 3 2 2 4 3 2 2" xfId="12004" xr:uid="{97BBBF0C-685E-4ED1-B522-DEC278822812}"/>
    <cellStyle name="Normal 3 2 3 2 2 4 3 2 2 2" xfId="25694" xr:uid="{80484BE1-0E70-4721-853B-52B8B4E5F6E0}"/>
    <cellStyle name="Normal 3 2 3 2 2 4 3 2 2 2 2" xfId="39386" xr:uid="{CEBA96C4-BD9C-42B2-959F-C3AB453A4F1F}"/>
    <cellStyle name="Normal 3 2 3 2 2 4 3 2 2 2 3" xfId="54270" xr:uid="{A95337EE-00C5-45C3-B93C-886833594996}"/>
    <cellStyle name="Normal 3 2 3 2 2 4 3 2 2 3" xfId="18850" xr:uid="{9B76F9BB-96A2-4953-8F7A-CAD7D1A1494D}"/>
    <cellStyle name="Normal 3 2 3 2 2 4 3 2 2 4" xfId="32540" xr:uid="{F46B8536-A41A-4FC1-ABC7-85EED4AD618C}"/>
    <cellStyle name="Normal 3 2 3 2 2 4 3 2 2 5" xfId="47424" xr:uid="{B2823975-12EF-403A-937A-0C1424592A6E}"/>
    <cellStyle name="Normal 3 2 3 2 2 4 3 2 3" xfId="22272" xr:uid="{AFE5FE74-E737-488D-AB4C-FF270F2CF3D1}"/>
    <cellStyle name="Normal 3 2 3 2 2 4 3 2 3 2" xfId="35964" xr:uid="{9C5879ED-390E-48E4-8A93-2D8A0FCDAE0F}"/>
    <cellStyle name="Normal 3 2 3 2 2 4 3 2 3 3" xfId="50848" xr:uid="{E0EDEBE2-E3FE-48C1-B9AC-BF28151B1D38}"/>
    <cellStyle name="Normal 3 2 3 2 2 4 3 2 4" xfId="15428" xr:uid="{2257EBBD-DB70-4C63-ABD7-713EE4405718}"/>
    <cellStyle name="Normal 3 2 3 2 2 4 3 2 5" xfId="29118" xr:uid="{2C62E4CC-F233-48CD-BDE7-27E58BD67508}"/>
    <cellStyle name="Normal 3 2 3 2 2 4 3 2 6" xfId="44002" xr:uid="{6C6AB236-591C-4FF4-991B-F6A4BC4C4063}"/>
    <cellStyle name="Normal 3 2 3 2 2 4 3 3" xfId="10292" xr:uid="{D6D1BC3A-3C7A-4539-9B1C-A91EDB80E698}"/>
    <cellStyle name="Normal 3 2 3 2 2 4 3 3 2" xfId="23982" xr:uid="{39F3A1A1-88E7-44AB-9A3F-1CF7F7F03369}"/>
    <cellStyle name="Normal 3 2 3 2 2 4 3 3 2 2" xfId="37674" xr:uid="{9169D98E-D7EB-4B5E-9557-72952B5949B1}"/>
    <cellStyle name="Normal 3 2 3 2 2 4 3 3 2 3" xfId="52558" xr:uid="{C669933C-38C6-4F47-86F6-A76CE94643C8}"/>
    <cellStyle name="Normal 3 2 3 2 2 4 3 3 3" xfId="17138" xr:uid="{1AE91BAE-CF5E-4B5E-96B2-A34595A104D5}"/>
    <cellStyle name="Normal 3 2 3 2 2 4 3 3 4" xfId="30828" xr:uid="{5E04FF4D-3BCF-4153-86A7-D37C26A54C05}"/>
    <cellStyle name="Normal 3 2 3 2 2 4 3 3 5" xfId="45712" xr:uid="{0DB1544B-7A1F-441F-85FB-0757B290C2F8}"/>
    <cellStyle name="Normal 3 2 3 2 2 4 3 4" xfId="20560" xr:uid="{39FFE17F-A38E-4A2A-B7D2-C22A946EF1A5}"/>
    <cellStyle name="Normal 3 2 3 2 2 4 3 4 2" xfId="34252" xr:uid="{A5657FEC-F6C1-4458-80A2-6B578D5E2BEF}"/>
    <cellStyle name="Normal 3 2 3 2 2 4 3 4 3" xfId="49136" xr:uid="{9F612FBA-D534-4D20-916B-E105AAA57E2C}"/>
    <cellStyle name="Normal 3 2 3 2 2 4 3 5" xfId="13716" xr:uid="{5911A6E5-4471-400F-9AD2-346534FA5BA7}"/>
    <cellStyle name="Normal 3 2 3 2 2 4 3 6" xfId="27406" xr:uid="{E527402B-A1BC-400D-B51F-7712C6034F83}"/>
    <cellStyle name="Normal 3 2 3 2 2 4 3 7" xfId="42290" xr:uid="{40DAE60D-E625-4F30-8237-6E555C88D76C}"/>
    <cellStyle name="Normal 3 2 3 2 2 4 4" xfId="6870" xr:uid="{066CD11A-94A8-4375-8216-3EB11F841121}"/>
    <cellStyle name="Normal 3 2 3 2 2 4 4 2" xfId="8583" xr:uid="{B8352243-A94A-4006-A47B-64E8CE8F5662}"/>
    <cellStyle name="Normal 3 2 3 2 2 4 4 2 2" xfId="12005" xr:uid="{FD2BA656-17AB-4718-95C0-9FF2193B2FE6}"/>
    <cellStyle name="Normal 3 2 3 2 2 4 4 2 2 2" xfId="25695" xr:uid="{C6AF5ADC-8EE4-4205-AE2E-CEF7B90ACD72}"/>
    <cellStyle name="Normal 3 2 3 2 2 4 4 2 2 2 2" xfId="39387" xr:uid="{3B0BFA4B-5871-42C0-82BA-C60A83728257}"/>
    <cellStyle name="Normal 3 2 3 2 2 4 4 2 2 2 3" xfId="54271" xr:uid="{C5339BD9-0DA1-4D2C-AECA-6B576922AAAA}"/>
    <cellStyle name="Normal 3 2 3 2 2 4 4 2 2 3" xfId="18851" xr:uid="{02A27FAD-6653-40E9-AF3E-EC8741163E85}"/>
    <cellStyle name="Normal 3 2 3 2 2 4 4 2 2 4" xfId="32541" xr:uid="{F5B3D20F-6097-41BD-AB31-3A2B7FD7ED88}"/>
    <cellStyle name="Normal 3 2 3 2 2 4 4 2 2 5" xfId="47425" xr:uid="{EBEDFA4E-E375-4CEE-B2C4-136FC542BB04}"/>
    <cellStyle name="Normal 3 2 3 2 2 4 4 2 3" xfId="22273" xr:uid="{F5360FD1-1934-4735-88B4-B1B001248FC0}"/>
    <cellStyle name="Normal 3 2 3 2 2 4 4 2 3 2" xfId="35965" xr:uid="{449D0E8E-19D3-4088-9970-5D386F62F770}"/>
    <cellStyle name="Normal 3 2 3 2 2 4 4 2 3 3" xfId="50849" xr:uid="{A9E21040-0E8C-4008-8B19-44C40F243466}"/>
    <cellStyle name="Normal 3 2 3 2 2 4 4 2 4" xfId="15429" xr:uid="{E610F9B6-D3C1-4A0A-8910-445D6108DCD4}"/>
    <cellStyle name="Normal 3 2 3 2 2 4 4 2 5" xfId="29119" xr:uid="{1DF7BE5C-B35D-4B11-B028-C5EE9CBA3ED7}"/>
    <cellStyle name="Normal 3 2 3 2 2 4 4 2 6" xfId="44003" xr:uid="{0469AA2E-F745-4AE7-ABF9-D4B980B34DAC}"/>
    <cellStyle name="Normal 3 2 3 2 2 4 4 3" xfId="10293" xr:uid="{5D99E9E5-0432-4F3B-9B9D-0F2EAD4645E6}"/>
    <cellStyle name="Normal 3 2 3 2 2 4 4 3 2" xfId="23983" xr:uid="{C6569322-F9E5-4732-A39C-8888003E1432}"/>
    <cellStyle name="Normal 3 2 3 2 2 4 4 3 2 2" xfId="37675" xr:uid="{7ED751CE-B6A9-417C-B7D2-8CDE83D0A814}"/>
    <cellStyle name="Normal 3 2 3 2 2 4 4 3 2 3" xfId="52559" xr:uid="{DECE80B7-A510-4742-B2EA-B99330CE4791}"/>
    <cellStyle name="Normal 3 2 3 2 2 4 4 3 3" xfId="17139" xr:uid="{B916FF32-0F62-4A7A-8961-D6BA2B3D5D18}"/>
    <cellStyle name="Normal 3 2 3 2 2 4 4 3 4" xfId="30829" xr:uid="{98CAB628-573F-4C62-BA4D-8063D5733CB6}"/>
    <cellStyle name="Normal 3 2 3 2 2 4 4 3 5" xfId="45713" xr:uid="{38E25C1C-9DC7-4C39-8BB5-E7451F5B9962}"/>
    <cellStyle name="Normal 3 2 3 2 2 4 4 4" xfId="20561" xr:uid="{869894BB-B0F4-452D-BC6C-D2832543E7FF}"/>
    <cellStyle name="Normal 3 2 3 2 2 4 4 4 2" xfId="34253" xr:uid="{DA3CFCC9-AB78-4076-BC36-7D8A110685DE}"/>
    <cellStyle name="Normal 3 2 3 2 2 4 4 4 3" xfId="49137" xr:uid="{858B5D8C-9B69-4908-BD27-7351C8BDA9B4}"/>
    <cellStyle name="Normal 3 2 3 2 2 4 4 5" xfId="13717" xr:uid="{E18709C2-1267-4FD6-9081-A046B9FA45EB}"/>
    <cellStyle name="Normal 3 2 3 2 2 4 4 6" xfId="27407" xr:uid="{F7871A6F-DCED-4914-81EE-88DA5845CEF6}"/>
    <cellStyle name="Normal 3 2 3 2 2 4 4 7" xfId="42291" xr:uid="{31298F23-B554-48A6-AC96-37308C87E303}"/>
    <cellStyle name="Normal 3 2 3 2 2 4 5" xfId="8579" xr:uid="{B6FCC9D3-E4DB-4526-B42E-1DA6629D1BA5}"/>
    <cellStyle name="Normal 3 2 3 2 2 4 5 2" xfId="12001" xr:uid="{F97B484A-4837-4777-9A99-017F6640A091}"/>
    <cellStyle name="Normal 3 2 3 2 2 4 5 2 2" xfId="25691" xr:uid="{DA844E35-C9EF-4937-BD8B-CB789D6B51DF}"/>
    <cellStyle name="Normal 3 2 3 2 2 4 5 2 2 2" xfId="39383" xr:uid="{B5B66E7F-60B1-4922-BB77-78CBBDA9861F}"/>
    <cellStyle name="Normal 3 2 3 2 2 4 5 2 2 3" xfId="54267" xr:uid="{1EFEF714-D577-4F66-A8A4-094CC51FB71B}"/>
    <cellStyle name="Normal 3 2 3 2 2 4 5 2 3" xfId="18847" xr:uid="{6A4EB5EC-AA02-4423-B59D-E8AF47749578}"/>
    <cellStyle name="Normal 3 2 3 2 2 4 5 2 4" xfId="32537" xr:uid="{C23A3AB4-6BDD-4EAF-AA82-0AC4445B2994}"/>
    <cellStyle name="Normal 3 2 3 2 2 4 5 2 5" xfId="47421" xr:uid="{80F372FB-7B18-4B30-AD48-04516265D8B4}"/>
    <cellStyle name="Normal 3 2 3 2 2 4 5 3" xfId="22269" xr:uid="{D8D83774-2200-4FBE-B5FA-A15A317945A0}"/>
    <cellStyle name="Normal 3 2 3 2 2 4 5 3 2" xfId="35961" xr:uid="{07B42B36-6490-490F-A9C9-D1B902F5760D}"/>
    <cellStyle name="Normal 3 2 3 2 2 4 5 3 3" xfId="50845" xr:uid="{74D126DC-B0A0-4AD1-B3AF-9DBC9E663486}"/>
    <cellStyle name="Normal 3 2 3 2 2 4 5 4" xfId="15425" xr:uid="{86E96FA1-87EA-43EB-AACA-2B2144C10952}"/>
    <cellStyle name="Normal 3 2 3 2 2 4 5 5" xfId="29115" xr:uid="{87FC14A3-3004-4F45-A991-DF3516EDEB34}"/>
    <cellStyle name="Normal 3 2 3 2 2 4 5 6" xfId="43999" xr:uid="{26EC2135-BD94-43C5-B36C-2CA8A41C6231}"/>
    <cellStyle name="Normal 3 2 3 2 2 4 6" xfId="10289" xr:uid="{58CA6D8E-5E06-4EA4-A467-EFB143FE8948}"/>
    <cellStyle name="Normal 3 2 3 2 2 4 6 2" xfId="23979" xr:uid="{6CD594FA-C4A1-445A-931B-691B7F438E1D}"/>
    <cellStyle name="Normal 3 2 3 2 2 4 6 2 2" xfId="37671" xr:uid="{7CFCC376-877E-4118-AC5B-666CC5D65904}"/>
    <cellStyle name="Normal 3 2 3 2 2 4 6 2 3" xfId="52555" xr:uid="{91E095BB-00CE-42E1-99F1-406552DBECD8}"/>
    <cellStyle name="Normal 3 2 3 2 2 4 6 3" xfId="17135" xr:uid="{8ADBB3AC-B71F-48B3-A390-D9EB270D391B}"/>
    <cellStyle name="Normal 3 2 3 2 2 4 6 4" xfId="30825" xr:uid="{CC204F7A-855E-4BB4-9A5B-272953C3A93E}"/>
    <cellStyle name="Normal 3 2 3 2 2 4 6 5" xfId="45709" xr:uid="{1BD967CD-1F9C-45DF-9B33-D75A1CDBB02B}"/>
    <cellStyle name="Normal 3 2 3 2 2 4 7" xfId="20557" xr:uid="{7339F769-21C7-4F08-87E2-35C3E9B7D2A8}"/>
    <cellStyle name="Normal 3 2 3 2 2 4 7 2" xfId="34249" xr:uid="{4B45002F-EEE5-4B3D-A952-9933ECA55D6A}"/>
    <cellStyle name="Normal 3 2 3 2 2 4 7 3" xfId="49133" xr:uid="{EDF7AEB1-0A2C-4452-9B28-3D9E2C6131BA}"/>
    <cellStyle name="Normal 3 2 3 2 2 4 8" xfId="13713" xr:uid="{0D148715-B4D3-4D0B-A48E-DCC8DECD0BC2}"/>
    <cellStyle name="Normal 3 2 3 2 2 4 9" xfId="27403" xr:uid="{554043C4-A885-4052-8177-C895180BCC24}"/>
    <cellStyle name="Normal 3 2 3 2 2 5" xfId="6871" xr:uid="{C8627E04-DE6D-47F3-9276-905A2AF66F48}"/>
    <cellStyle name="Normal 3 2 3 2 2 5 2" xfId="6872" xr:uid="{BF75E4FB-98C9-4EB5-931B-BEE1A15CD3C4}"/>
    <cellStyle name="Normal 3 2 3 2 2 5 2 2" xfId="8585" xr:uid="{50CDB3B8-F450-4006-BEE5-1A46CB84CDBD}"/>
    <cellStyle name="Normal 3 2 3 2 2 5 2 2 2" xfId="12007" xr:uid="{FE0220D7-6588-4E6E-8E89-AC0FE40B96F6}"/>
    <cellStyle name="Normal 3 2 3 2 2 5 2 2 2 2" xfId="25697" xr:uid="{8C22C86E-BE9F-4D52-9445-CC9243D87C4A}"/>
    <cellStyle name="Normal 3 2 3 2 2 5 2 2 2 2 2" xfId="39389" xr:uid="{687FE108-A355-4EE0-8600-D3C3AA7F532A}"/>
    <cellStyle name="Normal 3 2 3 2 2 5 2 2 2 2 3" xfId="54273" xr:uid="{3AF4C130-A29E-4A3C-A1C5-FB76CF1D0029}"/>
    <cellStyle name="Normal 3 2 3 2 2 5 2 2 2 3" xfId="18853" xr:uid="{CE140858-4893-4358-B590-106E1C1C5BFA}"/>
    <cellStyle name="Normal 3 2 3 2 2 5 2 2 2 4" xfId="32543" xr:uid="{87040C95-AD15-4112-86AF-EF68AC2DB43F}"/>
    <cellStyle name="Normal 3 2 3 2 2 5 2 2 2 5" xfId="47427" xr:uid="{015A0835-E2D0-4FD3-87A3-72D50A4E0E97}"/>
    <cellStyle name="Normal 3 2 3 2 2 5 2 2 3" xfId="22275" xr:uid="{9B114928-11D0-42D8-B961-F66798C1AF15}"/>
    <cellStyle name="Normal 3 2 3 2 2 5 2 2 3 2" xfId="35967" xr:uid="{B0481E2F-8124-49AD-8E3E-3C203C28DFD0}"/>
    <cellStyle name="Normal 3 2 3 2 2 5 2 2 3 3" xfId="50851" xr:uid="{4E9297F3-F715-4342-BD60-72098FBA0A11}"/>
    <cellStyle name="Normal 3 2 3 2 2 5 2 2 4" xfId="15431" xr:uid="{04693138-F99B-4C7D-A96C-B2D574C33710}"/>
    <cellStyle name="Normal 3 2 3 2 2 5 2 2 5" xfId="29121" xr:uid="{90B01470-04BF-470E-905A-C2DFBA390F23}"/>
    <cellStyle name="Normal 3 2 3 2 2 5 2 2 6" xfId="44005" xr:uid="{745237CF-55D9-4427-8943-7C6FC166CE46}"/>
    <cellStyle name="Normal 3 2 3 2 2 5 2 3" xfId="10295" xr:uid="{E2ADC54F-1F8D-433A-BEC9-85F0F587599E}"/>
    <cellStyle name="Normal 3 2 3 2 2 5 2 3 2" xfId="23985" xr:uid="{5F71394F-D985-41F1-BA53-0AAA6C1A1367}"/>
    <cellStyle name="Normal 3 2 3 2 2 5 2 3 2 2" xfId="37677" xr:uid="{CDE87C90-674A-4A6F-840B-FC10204B9582}"/>
    <cellStyle name="Normal 3 2 3 2 2 5 2 3 2 3" xfId="52561" xr:uid="{C3D666CA-865F-4199-B5DF-3167966CA8E8}"/>
    <cellStyle name="Normal 3 2 3 2 2 5 2 3 3" xfId="17141" xr:uid="{362F4204-C2C7-40A1-BAB8-0C5D5FE0B442}"/>
    <cellStyle name="Normal 3 2 3 2 2 5 2 3 4" xfId="30831" xr:uid="{F761512E-F11B-47B6-9A8B-FF55D3AF5CD7}"/>
    <cellStyle name="Normal 3 2 3 2 2 5 2 3 5" xfId="45715" xr:uid="{97C6A1EE-0E7C-4944-85DA-E20E58DF3BDA}"/>
    <cellStyle name="Normal 3 2 3 2 2 5 2 4" xfId="20563" xr:uid="{C764AC1A-3EC8-4A92-B783-2580D269777A}"/>
    <cellStyle name="Normal 3 2 3 2 2 5 2 4 2" xfId="34255" xr:uid="{1C28DD62-8877-4E28-9E8B-F026B20D924A}"/>
    <cellStyle name="Normal 3 2 3 2 2 5 2 4 3" xfId="49139" xr:uid="{E75FB55C-66E3-4875-95F1-3177488FCA72}"/>
    <cellStyle name="Normal 3 2 3 2 2 5 2 5" xfId="13719" xr:uid="{0B19E0F9-0690-4DA8-BD7D-C35866495B15}"/>
    <cellStyle name="Normal 3 2 3 2 2 5 2 6" xfId="27409" xr:uid="{79BED900-1FB2-4300-8065-5E4752B894DF}"/>
    <cellStyle name="Normal 3 2 3 2 2 5 2 7" xfId="42293" xr:uid="{28AE69A4-26DC-400B-A422-BF83E02640B9}"/>
    <cellStyle name="Normal 3 2 3 2 2 5 3" xfId="8584" xr:uid="{F9EDE88C-4183-4796-AF73-8E821A0C800A}"/>
    <cellStyle name="Normal 3 2 3 2 2 5 3 2" xfId="12006" xr:uid="{EDE7B171-6C39-47F9-9321-A6D964F8DB7A}"/>
    <cellStyle name="Normal 3 2 3 2 2 5 3 2 2" xfId="25696" xr:uid="{F75F5D41-9043-4DDC-BCA5-EA8224875B8A}"/>
    <cellStyle name="Normal 3 2 3 2 2 5 3 2 2 2" xfId="39388" xr:uid="{5119B006-6A89-4391-9357-A78C9A9AEF00}"/>
    <cellStyle name="Normal 3 2 3 2 2 5 3 2 2 3" xfId="54272" xr:uid="{07C79B4E-E6EF-4073-943E-4C9B5106AA25}"/>
    <cellStyle name="Normal 3 2 3 2 2 5 3 2 3" xfId="18852" xr:uid="{CD03C767-8BF1-4BCB-A446-F6C6A92CD682}"/>
    <cellStyle name="Normal 3 2 3 2 2 5 3 2 4" xfId="32542" xr:uid="{D6454DE9-A807-4AFA-B195-5BC7D1BA3522}"/>
    <cellStyle name="Normal 3 2 3 2 2 5 3 2 5" xfId="47426" xr:uid="{4ADEF6B7-B181-4796-BF72-A3881165A64D}"/>
    <cellStyle name="Normal 3 2 3 2 2 5 3 3" xfId="22274" xr:uid="{76B0C1B7-FB15-48A5-9498-C8820852E3F0}"/>
    <cellStyle name="Normal 3 2 3 2 2 5 3 3 2" xfId="35966" xr:uid="{EF39AE78-C136-45EE-B32C-B3B3F7FEA710}"/>
    <cellStyle name="Normal 3 2 3 2 2 5 3 3 3" xfId="50850" xr:uid="{8F1F0F45-0374-4248-BBEE-7C2A5248FC72}"/>
    <cellStyle name="Normal 3 2 3 2 2 5 3 4" xfId="15430" xr:uid="{4032878C-1FAA-4A03-98F4-D0130D89FF2A}"/>
    <cellStyle name="Normal 3 2 3 2 2 5 3 5" xfId="29120" xr:uid="{1A8C0A36-E903-436D-8C4D-21FFE736E0C0}"/>
    <cellStyle name="Normal 3 2 3 2 2 5 3 6" xfId="44004" xr:uid="{2D861188-126C-443B-A9FE-87B8F697307A}"/>
    <cellStyle name="Normal 3 2 3 2 2 5 4" xfId="10294" xr:uid="{25993ECB-4AF2-4FE5-8156-FF7C7B69D2C6}"/>
    <cellStyle name="Normal 3 2 3 2 2 5 4 2" xfId="23984" xr:uid="{6EEDC2AE-74D6-4475-838F-9CCA147C3AF2}"/>
    <cellStyle name="Normal 3 2 3 2 2 5 4 2 2" xfId="37676" xr:uid="{F2F14265-1B6F-42DE-8046-D4680BE66912}"/>
    <cellStyle name="Normal 3 2 3 2 2 5 4 2 3" xfId="52560" xr:uid="{A4FE6051-0682-411B-81E3-78FF2858F0E0}"/>
    <cellStyle name="Normal 3 2 3 2 2 5 4 3" xfId="17140" xr:uid="{C8538F88-F894-4FAB-AA00-7D578806ED7A}"/>
    <cellStyle name="Normal 3 2 3 2 2 5 4 4" xfId="30830" xr:uid="{AD68F961-4F2D-4F73-B171-FBCF9EFEEC02}"/>
    <cellStyle name="Normal 3 2 3 2 2 5 4 5" xfId="45714" xr:uid="{B9A81728-31DA-4A5A-BB7E-073CD3371FFF}"/>
    <cellStyle name="Normal 3 2 3 2 2 5 5" xfId="20562" xr:uid="{9DD1E23F-0869-427D-BA9E-6F6A6936B10E}"/>
    <cellStyle name="Normal 3 2 3 2 2 5 5 2" xfId="34254" xr:uid="{6F09E3F7-8141-477C-8591-3C15DD71DE0C}"/>
    <cellStyle name="Normal 3 2 3 2 2 5 5 3" xfId="49138" xr:uid="{CAE7F30F-1DDA-4D89-A81C-7F2FE2C7FAC6}"/>
    <cellStyle name="Normal 3 2 3 2 2 5 6" xfId="13718" xr:uid="{1E34D50B-304B-46AD-9D76-442C48502E02}"/>
    <cellStyle name="Normal 3 2 3 2 2 5 7" xfId="27408" xr:uid="{BF0F153C-761B-4B6B-9F96-9B6F3A9EA30C}"/>
    <cellStyle name="Normal 3 2 3 2 2 5 8" xfId="42292" xr:uid="{037732E3-2D06-4839-B17A-0E264CCAC705}"/>
    <cellStyle name="Normal 3 2 3 2 2 6" xfId="6873" xr:uid="{28D97E62-144C-4C66-90CC-5CE1E6694AA8}"/>
    <cellStyle name="Normal 3 2 3 2 2 6 2" xfId="8586" xr:uid="{225C90B5-FA51-447E-9414-95BECBEEC682}"/>
    <cellStyle name="Normal 3 2 3 2 2 6 2 2" xfId="12008" xr:uid="{CBE1D00D-109B-4139-AAEE-8E59F446649A}"/>
    <cellStyle name="Normal 3 2 3 2 2 6 2 2 2" xfId="25698" xr:uid="{1816AC7B-9257-4AC3-AF38-77DF70310511}"/>
    <cellStyle name="Normal 3 2 3 2 2 6 2 2 2 2" xfId="39390" xr:uid="{2D219047-8777-4EA5-92EF-55CC276EC971}"/>
    <cellStyle name="Normal 3 2 3 2 2 6 2 2 2 3" xfId="54274" xr:uid="{9EA8F63D-5DFF-4B3B-88EF-900A5F47732D}"/>
    <cellStyle name="Normal 3 2 3 2 2 6 2 2 3" xfId="18854" xr:uid="{23D67595-24B9-4A41-AFEA-874DC66A32C1}"/>
    <cellStyle name="Normal 3 2 3 2 2 6 2 2 4" xfId="32544" xr:uid="{8643CCAB-E469-4817-A258-B3DB8222D969}"/>
    <cellStyle name="Normal 3 2 3 2 2 6 2 2 5" xfId="47428" xr:uid="{4B3772D8-CC8C-43DB-B399-88E911AB3780}"/>
    <cellStyle name="Normal 3 2 3 2 2 6 2 3" xfId="22276" xr:uid="{59F765B9-16D9-4755-A737-C69F7A62BD90}"/>
    <cellStyle name="Normal 3 2 3 2 2 6 2 3 2" xfId="35968" xr:uid="{91B9ED63-9763-4472-AE50-48A089F5FA9E}"/>
    <cellStyle name="Normal 3 2 3 2 2 6 2 3 3" xfId="50852" xr:uid="{F92F6DC2-1A68-42EB-9368-79678DC7ADA5}"/>
    <cellStyle name="Normal 3 2 3 2 2 6 2 4" xfId="15432" xr:uid="{4A054AA7-86BC-48EA-8F07-0EC98A978E10}"/>
    <cellStyle name="Normal 3 2 3 2 2 6 2 5" xfId="29122" xr:uid="{4D256EE2-AA4B-4BFA-BBCD-72D142F6FA1E}"/>
    <cellStyle name="Normal 3 2 3 2 2 6 2 6" xfId="44006" xr:uid="{0B6A4898-810E-4F00-B8A6-1F90C37646A4}"/>
    <cellStyle name="Normal 3 2 3 2 2 6 3" xfId="10296" xr:uid="{5FDC5067-4DB0-4BB7-979B-07BBF80A40D0}"/>
    <cellStyle name="Normal 3 2 3 2 2 6 3 2" xfId="23986" xr:uid="{4BCAB5CD-EB48-429E-A0CB-2F54F2BBA9AD}"/>
    <cellStyle name="Normal 3 2 3 2 2 6 3 2 2" xfId="37678" xr:uid="{79224E79-2DD8-4EDC-9880-06CC7CFB72F8}"/>
    <cellStyle name="Normal 3 2 3 2 2 6 3 2 3" xfId="52562" xr:uid="{B7EF659B-8C66-48F9-87E4-A9F0BF8CAE30}"/>
    <cellStyle name="Normal 3 2 3 2 2 6 3 3" xfId="17142" xr:uid="{26C91262-2598-4499-B9CE-E70DF22456C7}"/>
    <cellStyle name="Normal 3 2 3 2 2 6 3 4" xfId="30832" xr:uid="{5131DA4F-9C2B-4106-BDB7-F0B6BDB5DDC0}"/>
    <cellStyle name="Normal 3 2 3 2 2 6 3 5" xfId="45716" xr:uid="{2C619BA6-EA04-4409-825B-BCFA2D28D2F5}"/>
    <cellStyle name="Normal 3 2 3 2 2 6 4" xfId="20564" xr:uid="{8B81E69A-F8DB-4344-83D1-336ACDAFEB4E}"/>
    <cellStyle name="Normal 3 2 3 2 2 6 4 2" xfId="34256" xr:uid="{82DC76E4-7FE7-4625-B3FD-ED11FE91440A}"/>
    <cellStyle name="Normal 3 2 3 2 2 6 4 3" xfId="49140" xr:uid="{70BDDEC9-734E-44D9-B6DC-6212932F1E94}"/>
    <cellStyle name="Normal 3 2 3 2 2 6 5" xfId="13720" xr:uid="{1156B1A9-2337-44A4-A7FD-B8CF2FA6A821}"/>
    <cellStyle name="Normal 3 2 3 2 2 6 6" xfId="27410" xr:uid="{E1E718B0-6030-4FBA-9BC8-7908920575DB}"/>
    <cellStyle name="Normal 3 2 3 2 2 6 7" xfId="42294" xr:uid="{EFECA9AF-E5AB-4AF6-AFAF-78C0B7A19122}"/>
    <cellStyle name="Normal 3 2 3 2 2 7" xfId="6874" xr:uid="{A97662E0-214D-477B-804F-F44648E50462}"/>
    <cellStyle name="Normal 3 2 3 2 2 7 2" xfId="8587" xr:uid="{C29B300F-6408-40BB-92A0-60CAF28B7072}"/>
    <cellStyle name="Normal 3 2 3 2 2 7 2 2" xfId="12009" xr:uid="{07A3255A-102E-464A-8DA9-701758C1338D}"/>
    <cellStyle name="Normal 3 2 3 2 2 7 2 2 2" xfId="25699" xr:uid="{EA2C0D45-C1DB-4FC8-9632-A3D024D06DFA}"/>
    <cellStyle name="Normal 3 2 3 2 2 7 2 2 2 2" xfId="39391" xr:uid="{F15CD60E-5259-4DBD-9F07-E6E0EFF2E1C8}"/>
    <cellStyle name="Normal 3 2 3 2 2 7 2 2 2 3" xfId="54275" xr:uid="{4A1AC064-AEA4-458B-AE72-14E23E415E25}"/>
    <cellStyle name="Normal 3 2 3 2 2 7 2 2 3" xfId="18855" xr:uid="{3997E415-9EF7-4AD9-9B91-960EC707B500}"/>
    <cellStyle name="Normal 3 2 3 2 2 7 2 2 4" xfId="32545" xr:uid="{FBC6B4D1-0062-4DAB-8418-65538EF1AF43}"/>
    <cellStyle name="Normal 3 2 3 2 2 7 2 2 5" xfId="47429" xr:uid="{C98F2296-0056-4F97-B1B4-8322FB361BD8}"/>
    <cellStyle name="Normal 3 2 3 2 2 7 2 3" xfId="22277" xr:uid="{BD27C217-112E-44BE-A731-A9E111B4A7F1}"/>
    <cellStyle name="Normal 3 2 3 2 2 7 2 3 2" xfId="35969" xr:uid="{164F204F-3C04-4C12-BCCE-32F336C9EA4F}"/>
    <cellStyle name="Normal 3 2 3 2 2 7 2 3 3" xfId="50853" xr:uid="{35029991-80F3-4CA3-BEAC-C9055EB76F0C}"/>
    <cellStyle name="Normal 3 2 3 2 2 7 2 4" xfId="15433" xr:uid="{E32781AF-0AD0-4A99-B8DF-B38560B0DF93}"/>
    <cellStyle name="Normal 3 2 3 2 2 7 2 5" xfId="29123" xr:uid="{ADFA42C2-EC91-4543-9806-73FE8B6BC93B}"/>
    <cellStyle name="Normal 3 2 3 2 2 7 2 6" xfId="44007" xr:uid="{991611AC-07AF-4847-9FD0-FC3E80659D5F}"/>
    <cellStyle name="Normal 3 2 3 2 2 7 3" xfId="10297" xr:uid="{0EF1748C-FF14-4D99-9DDD-D3DF7C465FDD}"/>
    <cellStyle name="Normal 3 2 3 2 2 7 3 2" xfId="23987" xr:uid="{9AC9C3BF-ED45-4946-87F9-4C7BF713D49E}"/>
    <cellStyle name="Normal 3 2 3 2 2 7 3 2 2" xfId="37679" xr:uid="{916D7FE8-2B0C-4D49-B27A-84013B5813B8}"/>
    <cellStyle name="Normal 3 2 3 2 2 7 3 2 3" xfId="52563" xr:uid="{4C55FBD7-78E5-40C6-AE2E-707C64B430AE}"/>
    <cellStyle name="Normal 3 2 3 2 2 7 3 3" xfId="17143" xr:uid="{01FC19F9-271D-4CC5-A4BC-12F469738CF2}"/>
    <cellStyle name="Normal 3 2 3 2 2 7 3 4" xfId="30833" xr:uid="{13330BA4-3A8B-4766-9C3D-D884ACB214B8}"/>
    <cellStyle name="Normal 3 2 3 2 2 7 3 5" xfId="45717" xr:uid="{D9FA55B6-3752-4851-B53F-C41A2D8A32A8}"/>
    <cellStyle name="Normal 3 2 3 2 2 7 4" xfId="20565" xr:uid="{257F3764-9A50-4166-868B-37551230FC59}"/>
    <cellStyle name="Normal 3 2 3 2 2 7 4 2" xfId="34257" xr:uid="{7FD47B7A-23CB-4853-9AEA-DB124A273EBB}"/>
    <cellStyle name="Normal 3 2 3 2 2 7 4 3" xfId="49141" xr:uid="{F16B911F-95D3-4CAB-B519-B4771F4FA62C}"/>
    <cellStyle name="Normal 3 2 3 2 2 7 5" xfId="13721" xr:uid="{3420A87D-0CEA-4DEE-B0EB-2C4266AF77DA}"/>
    <cellStyle name="Normal 3 2 3 2 2 7 6" xfId="27411" xr:uid="{4759FFEA-0480-44BF-B933-FDE79A323E19}"/>
    <cellStyle name="Normal 3 2 3 2 2 7 7" xfId="42295" xr:uid="{E5E8856C-8874-4FD6-B6FD-C06E03CA679C}"/>
    <cellStyle name="Normal 3 2 3 2 2 8" xfId="8558" xr:uid="{708DA614-C045-48A6-BB8A-3AA6C872EBE7}"/>
    <cellStyle name="Normal 3 2 3 2 2 8 2" xfId="11980" xr:uid="{369A3404-E74A-4474-B57E-F885174DFD8E}"/>
    <cellStyle name="Normal 3 2 3 2 2 8 2 2" xfId="25670" xr:uid="{B0273897-C063-4839-A314-9BF342F2B4C2}"/>
    <cellStyle name="Normal 3 2 3 2 2 8 2 2 2" xfId="39362" xr:uid="{6AA3A212-19C4-45E9-BCAE-ACDFE846B9A3}"/>
    <cellStyle name="Normal 3 2 3 2 2 8 2 2 3" xfId="54246" xr:uid="{AE6A5EB0-81A4-4E9D-B24F-D836D1A45BA8}"/>
    <cellStyle name="Normal 3 2 3 2 2 8 2 3" xfId="18826" xr:uid="{18D65E35-F0B4-4B1F-90CB-6D7DD57275F8}"/>
    <cellStyle name="Normal 3 2 3 2 2 8 2 4" xfId="32516" xr:uid="{878A04AA-E5EB-4DE8-89A5-ECEEB5FDF9CC}"/>
    <cellStyle name="Normal 3 2 3 2 2 8 2 5" xfId="47400" xr:uid="{2A002D41-C540-4E03-B8FF-F3C1695F02AE}"/>
    <cellStyle name="Normal 3 2 3 2 2 8 3" xfId="22248" xr:uid="{513E04F1-A069-4105-B848-387B6BD8A3A4}"/>
    <cellStyle name="Normal 3 2 3 2 2 8 3 2" xfId="35940" xr:uid="{BD1A0342-58D3-4D6A-8FF1-9A93CC868B40}"/>
    <cellStyle name="Normal 3 2 3 2 2 8 3 3" xfId="50824" xr:uid="{C9B113A1-F529-4B91-8D37-5432BB603BA8}"/>
    <cellStyle name="Normal 3 2 3 2 2 8 4" xfId="15404" xr:uid="{07CDB143-8522-42AA-A891-E878825F8451}"/>
    <cellStyle name="Normal 3 2 3 2 2 8 5" xfId="29094" xr:uid="{960D4519-05DC-4265-823A-4608A5DC5454}"/>
    <cellStyle name="Normal 3 2 3 2 2 8 6" xfId="43978" xr:uid="{6DE9D359-B70E-4B46-9234-59EDE91FECCA}"/>
    <cellStyle name="Normal 3 2 3 2 2 9" xfId="10268" xr:uid="{E8D5037B-7907-4933-B428-F1804EC60243}"/>
    <cellStyle name="Normal 3 2 3 2 2 9 2" xfId="23958" xr:uid="{DFF2D61A-8639-4037-BBB2-A46A83AD18F4}"/>
    <cellStyle name="Normal 3 2 3 2 2 9 2 2" xfId="37650" xr:uid="{519A45CB-F31B-442A-9DE7-3B5B7FBD7ABA}"/>
    <cellStyle name="Normal 3 2 3 2 2 9 2 3" xfId="52534" xr:uid="{B3B8E662-5E44-462E-B66C-065A2DDC3558}"/>
    <cellStyle name="Normal 3 2 3 2 2 9 3" xfId="17114" xr:uid="{39AFFFF0-38DF-4D1B-8C8D-1C3E3578CF34}"/>
    <cellStyle name="Normal 3 2 3 2 2 9 4" xfId="30804" xr:uid="{D04FE975-7598-46DA-A2C2-104DBD39B122}"/>
    <cellStyle name="Normal 3 2 3 2 2 9 5" xfId="45688" xr:uid="{776744A0-7875-44A8-B42F-A333E9B74671}"/>
    <cellStyle name="Normal 3 2 3 2 3" xfId="6875" xr:uid="{1FC7B64D-E39D-4B6A-9FC4-04C2EBF13623}"/>
    <cellStyle name="Normal 3 2 3 2 3 10" xfId="13722" xr:uid="{6F884FE1-617D-4ABD-953A-2232374BD44E}"/>
    <cellStyle name="Normal 3 2 3 2 3 11" xfId="27412" xr:uid="{838D3549-187C-4D56-9723-987E760AC7D6}"/>
    <cellStyle name="Normal 3 2 3 2 3 12" xfId="42296" xr:uid="{099D623C-9B6C-4ECE-A293-AEAE250C108A}"/>
    <cellStyle name="Normal 3 2 3 2 3 2" xfId="6876" xr:uid="{7956FE95-CA93-47E4-8692-78CC66D7C6D3}"/>
    <cellStyle name="Normal 3 2 3 2 3 2 10" xfId="42297" xr:uid="{53C9A9C8-4E73-47B4-82B0-8041FC413618}"/>
    <cellStyle name="Normal 3 2 3 2 3 2 2" xfId="6877" xr:uid="{BE6DC190-E9AA-4ADF-953F-92604FC13DDC}"/>
    <cellStyle name="Normal 3 2 3 2 3 2 2 2" xfId="6878" xr:uid="{D67C75CD-51DA-4A22-9B57-BF595B581CE4}"/>
    <cellStyle name="Normal 3 2 3 2 3 2 2 2 2" xfId="8591" xr:uid="{512DFD57-9ABE-4C53-B8C9-05D549B3D884}"/>
    <cellStyle name="Normal 3 2 3 2 3 2 2 2 2 2" xfId="12013" xr:uid="{565BD589-9C2D-453E-BDFF-08B5F9CCC75C}"/>
    <cellStyle name="Normal 3 2 3 2 3 2 2 2 2 2 2" xfId="25703" xr:uid="{2B286A31-5E5B-48E9-8AC3-6831905194F3}"/>
    <cellStyle name="Normal 3 2 3 2 3 2 2 2 2 2 2 2" xfId="39395" xr:uid="{CE88E0A4-DEAF-4C0C-AB5F-C7C535FBEC57}"/>
    <cellStyle name="Normal 3 2 3 2 3 2 2 2 2 2 2 3" xfId="54279" xr:uid="{02F51E6A-AD61-40CF-BE42-00B1AAE0976F}"/>
    <cellStyle name="Normal 3 2 3 2 3 2 2 2 2 2 3" xfId="18859" xr:uid="{88F09538-A1CA-43BA-A4A8-F8B1CD7A666A}"/>
    <cellStyle name="Normal 3 2 3 2 3 2 2 2 2 2 4" xfId="32549" xr:uid="{8A7F60C3-723D-4ED3-B7E9-BF184E681D4A}"/>
    <cellStyle name="Normal 3 2 3 2 3 2 2 2 2 2 5" xfId="47433" xr:uid="{A76B09EB-85CF-4DF5-A373-E1482A97622F}"/>
    <cellStyle name="Normal 3 2 3 2 3 2 2 2 2 3" xfId="22281" xr:uid="{7EACA191-31FC-44BE-ABC9-AC476E436144}"/>
    <cellStyle name="Normal 3 2 3 2 3 2 2 2 2 3 2" xfId="35973" xr:uid="{0CD14A8F-88B7-4C63-85A1-B8CB29DD77D5}"/>
    <cellStyle name="Normal 3 2 3 2 3 2 2 2 2 3 3" xfId="50857" xr:uid="{53A28B61-5886-435B-B486-DB607C148D33}"/>
    <cellStyle name="Normal 3 2 3 2 3 2 2 2 2 4" xfId="15437" xr:uid="{AC0DD683-B802-4793-B49A-BC6BCF8A92B0}"/>
    <cellStyle name="Normal 3 2 3 2 3 2 2 2 2 5" xfId="29127" xr:uid="{7D51D42D-3CB0-45FB-A1D3-41CE9650ED60}"/>
    <cellStyle name="Normal 3 2 3 2 3 2 2 2 2 6" xfId="44011" xr:uid="{571F173E-35FA-48AB-8286-0441266769D2}"/>
    <cellStyle name="Normal 3 2 3 2 3 2 2 2 3" xfId="10301" xr:uid="{75E98A3C-31FC-4574-9004-08640F0894AC}"/>
    <cellStyle name="Normal 3 2 3 2 3 2 2 2 3 2" xfId="23991" xr:uid="{7B7A1F49-DB79-4127-BD84-7C70D803FFCC}"/>
    <cellStyle name="Normal 3 2 3 2 3 2 2 2 3 2 2" xfId="37683" xr:uid="{2EE43DE8-0532-453B-A50C-05439626FA27}"/>
    <cellStyle name="Normal 3 2 3 2 3 2 2 2 3 2 3" xfId="52567" xr:uid="{1FFAD869-BB9B-4E46-A139-D4FFB7810F27}"/>
    <cellStyle name="Normal 3 2 3 2 3 2 2 2 3 3" xfId="17147" xr:uid="{407A9AC9-39DA-43E0-A93D-36246C111E75}"/>
    <cellStyle name="Normal 3 2 3 2 3 2 2 2 3 4" xfId="30837" xr:uid="{B5040C61-88F3-4FE1-ADC6-3E90D7595C21}"/>
    <cellStyle name="Normal 3 2 3 2 3 2 2 2 3 5" xfId="45721" xr:uid="{6A06BD71-1A6D-44BA-83E8-BAE288E28721}"/>
    <cellStyle name="Normal 3 2 3 2 3 2 2 2 4" xfId="20569" xr:uid="{528D7359-CF6F-4191-9B23-4F2A9EDF2F4A}"/>
    <cellStyle name="Normal 3 2 3 2 3 2 2 2 4 2" xfId="34261" xr:uid="{80D8B007-99A4-4E86-9DC1-95CF0103CD60}"/>
    <cellStyle name="Normal 3 2 3 2 3 2 2 2 4 3" xfId="49145" xr:uid="{D41A919B-94E9-4A88-835D-77CDBC96B113}"/>
    <cellStyle name="Normal 3 2 3 2 3 2 2 2 5" xfId="13725" xr:uid="{D569DB6B-822E-42C5-ADC5-4CEE13CF90A9}"/>
    <cellStyle name="Normal 3 2 3 2 3 2 2 2 6" xfId="27415" xr:uid="{5A77D089-55D8-4ADD-8225-83DA0E101903}"/>
    <cellStyle name="Normal 3 2 3 2 3 2 2 2 7" xfId="42299" xr:uid="{2CD87CED-6D8B-4512-9AD5-B66FD57900FF}"/>
    <cellStyle name="Normal 3 2 3 2 3 2 2 3" xfId="8590" xr:uid="{8494C077-C257-404E-A781-57D16BF15DBD}"/>
    <cellStyle name="Normal 3 2 3 2 3 2 2 3 2" xfId="12012" xr:uid="{43F08411-58EC-4F9F-B39E-7EF72032BB58}"/>
    <cellStyle name="Normal 3 2 3 2 3 2 2 3 2 2" xfId="25702" xr:uid="{26B75290-720C-42AC-9CA6-355255AF8D0D}"/>
    <cellStyle name="Normal 3 2 3 2 3 2 2 3 2 2 2" xfId="39394" xr:uid="{8727CE41-49E3-4E0F-8EED-2A363C06D703}"/>
    <cellStyle name="Normal 3 2 3 2 3 2 2 3 2 2 3" xfId="54278" xr:uid="{F47DA5A8-FDE7-4C46-ADE2-E9D5EBA058F9}"/>
    <cellStyle name="Normal 3 2 3 2 3 2 2 3 2 3" xfId="18858" xr:uid="{78F19DD4-ACED-41F5-94A0-B63CF862A070}"/>
    <cellStyle name="Normal 3 2 3 2 3 2 2 3 2 4" xfId="32548" xr:uid="{0540E011-92F4-409B-BD3D-99A00AB64856}"/>
    <cellStyle name="Normal 3 2 3 2 3 2 2 3 2 5" xfId="47432" xr:uid="{41B039A8-C514-46D2-BB99-97D6DFDD058F}"/>
    <cellStyle name="Normal 3 2 3 2 3 2 2 3 3" xfId="22280" xr:uid="{C728AA0F-6E38-45B7-B23E-13716B7C0A28}"/>
    <cellStyle name="Normal 3 2 3 2 3 2 2 3 3 2" xfId="35972" xr:uid="{D9C7C941-7505-44A4-B2F5-8609A797B994}"/>
    <cellStyle name="Normal 3 2 3 2 3 2 2 3 3 3" xfId="50856" xr:uid="{F7AB5B4B-36A7-4ACE-AD50-00E0B44D74A1}"/>
    <cellStyle name="Normal 3 2 3 2 3 2 2 3 4" xfId="15436" xr:uid="{9CB81ECA-4CD8-4F38-B9A9-D64EF173D2E1}"/>
    <cellStyle name="Normal 3 2 3 2 3 2 2 3 5" xfId="29126" xr:uid="{55A125AB-2ABF-4AE8-8520-A307165ED989}"/>
    <cellStyle name="Normal 3 2 3 2 3 2 2 3 6" xfId="44010" xr:uid="{19F7701E-1704-4F08-BAAE-0463EBF8799A}"/>
    <cellStyle name="Normal 3 2 3 2 3 2 2 4" xfId="10300" xr:uid="{BC9074F5-01FB-45FE-8BD1-1E448E6FBDFA}"/>
    <cellStyle name="Normal 3 2 3 2 3 2 2 4 2" xfId="23990" xr:uid="{66581D5E-29D0-483A-9034-3C734FAA997C}"/>
    <cellStyle name="Normal 3 2 3 2 3 2 2 4 2 2" xfId="37682" xr:uid="{F99F55DE-E53E-4B57-A0F5-AF47F04AAE53}"/>
    <cellStyle name="Normal 3 2 3 2 3 2 2 4 2 3" xfId="52566" xr:uid="{FB32A3CF-04CE-4028-8552-028F3E303F46}"/>
    <cellStyle name="Normal 3 2 3 2 3 2 2 4 3" xfId="17146" xr:uid="{AE7B7068-F98A-4491-8A81-60B9931FEAB7}"/>
    <cellStyle name="Normal 3 2 3 2 3 2 2 4 4" xfId="30836" xr:uid="{66627949-F759-4913-BAFE-E540E68FD3E7}"/>
    <cellStyle name="Normal 3 2 3 2 3 2 2 4 5" xfId="45720" xr:uid="{05C54F1E-4E5F-409C-A159-6E87F38A0891}"/>
    <cellStyle name="Normal 3 2 3 2 3 2 2 5" xfId="20568" xr:uid="{194EB5D5-B0CA-4BC3-8990-FA7A263C563C}"/>
    <cellStyle name="Normal 3 2 3 2 3 2 2 5 2" xfId="34260" xr:uid="{C8D207B3-385D-4A78-804F-7153E9BA1AF5}"/>
    <cellStyle name="Normal 3 2 3 2 3 2 2 5 3" xfId="49144" xr:uid="{B8C57A63-CF2A-4F0D-B7B5-F57E15E42F93}"/>
    <cellStyle name="Normal 3 2 3 2 3 2 2 6" xfId="13724" xr:uid="{69F76CBE-A448-4F79-A438-9094B173E151}"/>
    <cellStyle name="Normal 3 2 3 2 3 2 2 7" xfId="27414" xr:uid="{11E77B4C-5A4D-436C-93FE-3A8455E4B087}"/>
    <cellStyle name="Normal 3 2 3 2 3 2 2 8" xfId="42298" xr:uid="{41D49527-DFE1-497B-813D-2DB473CD1A37}"/>
    <cellStyle name="Normal 3 2 3 2 3 2 3" xfId="6879" xr:uid="{B8D080CD-7FDC-4FFA-B0AE-B8920267F3FB}"/>
    <cellStyle name="Normal 3 2 3 2 3 2 3 2" xfId="8592" xr:uid="{05F1CCF4-C603-40D6-963D-2B4DBC6410D9}"/>
    <cellStyle name="Normal 3 2 3 2 3 2 3 2 2" xfId="12014" xr:uid="{ADC8A228-C08E-4C78-B156-F98B2122F0EA}"/>
    <cellStyle name="Normal 3 2 3 2 3 2 3 2 2 2" xfId="25704" xr:uid="{09C34061-F18B-4E37-96BE-EC36BC915782}"/>
    <cellStyle name="Normal 3 2 3 2 3 2 3 2 2 2 2" xfId="39396" xr:uid="{8B53EAA1-3D38-4344-B099-A467DE8CC981}"/>
    <cellStyle name="Normal 3 2 3 2 3 2 3 2 2 2 3" xfId="54280" xr:uid="{A53AF764-350A-4B01-B859-4868BD2D0870}"/>
    <cellStyle name="Normal 3 2 3 2 3 2 3 2 2 3" xfId="18860" xr:uid="{03454B12-58B5-489B-951E-D5CC8CDEA05B}"/>
    <cellStyle name="Normal 3 2 3 2 3 2 3 2 2 4" xfId="32550" xr:uid="{C596CD1F-2649-471F-898B-4257A0323154}"/>
    <cellStyle name="Normal 3 2 3 2 3 2 3 2 2 5" xfId="47434" xr:uid="{9FAE898E-3010-438D-94CF-94FEE2AD0986}"/>
    <cellStyle name="Normal 3 2 3 2 3 2 3 2 3" xfId="22282" xr:uid="{1DFCCD36-0E25-4C69-907C-976985236BED}"/>
    <cellStyle name="Normal 3 2 3 2 3 2 3 2 3 2" xfId="35974" xr:uid="{A94C1679-446C-4E88-A3EE-DA6253334C9C}"/>
    <cellStyle name="Normal 3 2 3 2 3 2 3 2 3 3" xfId="50858" xr:uid="{DD2DF8C9-2502-47D9-AB3F-18A90361832D}"/>
    <cellStyle name="Normal 3 2 3 2 3 2 3 2 4" xfId="15438" xr:uid="{79BB1A58-26B3-4013-A42F-07B379D12229}"/>
    <cellStyle name="Normal 3 2 3 2 3 2 3 2 5" xfId="29128" xr:uid="{998BC7B4-28CA-4997-BFD9-70413433138E}"/>
    <cellStyle name="Normal 3 2 3 2 3 2 3 2 6" xfId="44012" xr:uid="{6E655D6C-FD02-4326-8C2E-B78BBBD268E1}"/>
    <cellStyle name="Normal 3 2 3 2 3 2 3 3" xfId="10302" xr:uid="{774F2486-3337-4291-B651-E59B3554A2BE}"/>
    <cellStyle name="Normal 3 2 3 2 3 2 3 3 2" xfId="23992" xr:uid="{F3B8216F-9CD1-45BD-982F-9E4EC64AD889}"/>
    <cellStyle name="Normal 3 2 3 2 3 2 3 3 2 2" xfId="37684" xr:uid="{91C34D25-4516-4B87-9F2D-CA93DB8A43D4}"/>
    <cellStyle name="Normal 3 2 3 2 3 2 3 3 2 3" xfId="52568" xr:uid="{DB491F25-24A4-43AD-913F-075F77BFD77B}"/>
    <cellStyle name="Normal 3 2 3 2 3 2 3 3 3" xfId="17148" xr:uid="{C9931A8B-9B06-42B7-9883-5618D7D89B11}"/>
    <cellStyle name="Normal 3 2 3 2 3 2 3 3 4" xfId="30838" xr:uid="{55860C2D-3A69-4BD6-95D3-B300B37905A6}"/>
    <cellStyle name="Normal 3 2 3 2 3 2 3 3 5" xfId="45722" xr:uid="{559BC9EE-A47B-4F11-AA2C-79F5EAC4FF53}"/>
    <cellStyle name="Normal 3 2 3 2 3 2 3 4" xfId="20570" xr:uid="{642FCA72-D046-4F71-B2EF-0A4E598A1588}"/>
    <cellStyle name="Normal 3 2 3 2 3 2 3 4 2" xfId="34262" xr:uid="{FAD70925-5C09-4348-A54A-0E59B5DC8E3F}"/>
    <cellStyle name="Normal 3 2 3 2 3 2 3 4 3" xfId="49146" xr:uid="{B4EE8FBE-7F9E-4F91-9547-D586815DA683}"/>
    <cellStyle name="Normal 3 2 3 2 3 2 3 5" xfId="13726" xr:uid="{07D9802C-813B-458A-A771-720DFFCA1000}"/>
    <cellStyle name="Normal 3 2 3 2 3 2 3 6" xfId="27416" xr:uid="{6A6EE49E-7129-4A50-8414-0132ECF849E3}"/>
    <cellStyle name="Normal 3 2 3 2 3 2 3 7" xfId="42300" xr:uid="{A12AFFAD-9236-4639-835F-5A4536D9CAF4}"/>
    <cellStyle name="Normal 3 2 3 2 3 2 4" xfId="6880" xr:uid="{80D58FA9-1DBE-4305-B7E7-10227E516B3C}"/>
    <cellStyle name="Normal 3 2 3 2 3 2 4 2" xfId="8593" xr:uid="{646613C8-4CC1-40DF-9828-A87188470657}"/>
    <cellStyle name="Normal 3 2 3 2 3 2 4 2 2" xfId="12015" xr:uid="{473DF8A2-50DF-44E2-B6D6-6E162B9657CE}"/>
    <cellStyle name="Normal 3 2 3 2 3 2 4 2 2 2" xfId="25705" xr:uid="{00D487ED-759A-40A7-904A-74D3488CA95E}"/>
    <cellStyle name="Normal 3 2 3 2 3 2 4 2 2 2 2" xfId="39397" xr:uid="{0D2C5F9D-203E-478B-94C7-BB7236BADF4B}"/>
    <cellStyle name="Normal 3 2 3 2 3 2 4 2 2 2 3" xfId="54281" xr:uid="{C86C5D63-7302-4199-9DC7-AD667C43E79C}"/>
    <cellStyle name="Normal 3 2 3 2 3 2 4 2 2 3" xfId="18861" xr:uid="{4B497034-E245-40C1-9F71-E5983E97C6B1}"/>
    <cellStyle name="Normal 3 2 3 2 3 2 4 2 2 4" xfId="32551" xr:uid="{74BD75E3-8AD6-4158-941C-DFC49A9CB32B}"/>
    <cellStyle name="Normal 3 2 3 2 3 2 4 2 2 5" xfId="47435" xr:uid="{BA3DDC8E-195B-42E8-9821-EC1145FB0F62}"/>
    <cellStyle name="Normal 3 2 3 2 3 2 4 2 3" xfId="22283" xr:uid="{6644865B-F882-466F-895F-ECD61ACDF765}"/>
    <cellStyle name="Normal 3 2 3 2 3 2 4 2 3 2" xfId="35975" xr:uid="{CCB3DF9D-795D-4023-80D0-C2AA4B6603B9}"/>
    <cellStyle name="Normal 3 2 3 2 3 2 4 2 3 3" xfId="50859" xr:uid="{999D23A4-5BD0-4C18-BCB9-C18B6E3BF1B4}"/>
    <cellStyle name="Normal 3 2 3 2 3 2 4 2 4" xfId="15439" xr:uid="{79408458-CD03-4075-85F6-039FC2EBD506}"/>
    <cellStyle name="Normal 3 2 3 2 3 2 4 2 5" xfId="29129" xr:uid="{07EF6AA3-267B-4A40-A5C4-3EF5ED8F894D}"/>
    <cellStyle name="Normal 3 2 3 2 3 2 4 2 6" xfId="44013" xr:uid="{0A2EBCDC-156D-449E-8E94-A32D7E0C2FD3}"/>
    <cellStyle name="Normal 3 2 3 2 3 2 4 3" xfId="10303" xr:uid="{EBE7B5DF-D0FD-4CE9-B30C-804E57A2C69E}"/>
    <cellStyle name="Normal 3 2 3 2 3 2 4 3 2" xfId="23993" xr:uid="{0C486D20-F270-4272-AD89-7F78959992C6}"/>
    <cellStyle name="Normal 3 2 3 2 3 2 4 3 2 2" xfId="37685" xr:uid="{B8040690-A0D7-4FF0-8F3B-A57E70B48998}"/>
    <cellStyle name="Normal 3 2 3 2 3 2 4 3 2 3" xfId="52569" xr:uid="{0DA9B2EC-0B2E-46E2-994C-1D88592CF69C}"/>
    <cellStyle name="Normal 3 2 3 2 3 2 4 3 3" xfId="17149" xr:uid="{EDDED60F-A1BD-4901-AE67-5CC633C2E14F}"/>
    <cellStyle name="Normal 3 2 3 2 3 2 4 3 4" xfId="30839" xr:uid="{5EA94197-DBB2-42B2-AAD0-833CC36B43EA}"/>
    <cellStyle name="Normal 3 2 3 2 3 2 4 3 5" xfId="45723" xr:uid="{1E9969E9-A1B1-42CA-80E3-98A943B17A69}"/>
    <cellStyle name="Normal 3 2 3 2 3 2 4 4" xfId="20571" xr:uid="{A4F7EE08-505C-4E2E-A05C-00B491DC34E8}"/>
    <cellStyle name="Normal 3 2 3 2 3 2 4 4 2" xfId="34263" xr:uid="{88C5D60D-2F4D-45B6-813E-CFB3A99D86C2}"/>
    <cellStyle name="Normal 3 2 3 2 3 2 4 4 3" xfId="49147" xr:uid="{687C1A20-2294-484D-BB6D-2EB23D702282}"/>
    <cellStyle name="Normal 3 2 3 2 3 2 4 5" xfId="13727" xr:uid="{26990C2C-AEB0-46A0-A14B-76531204B3EE}"/>
    <cellStyle name="Normal 3 2 3 2 3 2 4 6" xfId="27417" xr:uid="{D6F40E46-81C6-4E17-A023-6B637CF76639}"/>
    <cellStyle name="Normal 3 2 3 2 3 2 4 7" xfId="42301" xr:uid="{1E32231F-9D15-498A-AEA5-6C91F4952C00}"/>
    <cellStyle name="Normal 3 2 3 2 3 2 5" xfId="8589" xr:uid="{D2DF58E4-4DA9-4AF0-8BB6-7B4A1C93B346}"/>
    <cellStyle name="Normal 3 2 3 2 3 2 5 2" xfId="12011" xr:uid="{27B4D07F-15EA-4B37-B41B-2180BE2D2B2D}"/>
    <cellStyle name="Normal 3 2 3 2 3 2 5 2 2" xfId="25701" xr:uid="{B546A14F-AB45-4120-9F9F-E8BEEE6FB32F}"/>
    <cellStyle name="Normal 3 2 3 2 3 2 5 2 2 2" xfId="39393" xr:uid="{25F1DA76-D280-45B2-97AE-DC292F914128}"/>
    <cellStyle name="Normal 3 2 3 2 3 2 5 2 2 3" xfId="54277" xr:uid="{1F481D73-A250-464F-BF84-11D3766EB6EC}"/>
    <cellStyle name="Normal 3 2 3 2 3 2 5 2 3" xfId="18857" xr:uid="{3E728F5F-C6E9-44EE-9F19-8AA96142EA6B}"/>
    <cellStyle name="Normal 3 2 3 2 3 2 5 2 4" xfId="32547" xr:uid="{E170765A-E68A-40ED-8539-165C8CB4FC96}"/>
    <cellStyle name="Normal 3 2 3 2 3 2 5 2 5" xfId="47431" xr:uid="{AF8866E2-79C3-481C-9F44-D65873E215B2}"/>
    <cellStyle name="Normal 3 2 3 2 3 2 5 3" xfId="22279" xr:uid="{3AF3D6E9-26A7-4B7D-BF5F-3190813A2693}"/>
    <cellStyle name="Normal 3 2 3 2 3 2 5 3 2" xfId="35971" xr:uid="{C1DFF412-7524-4096-927F-DAC7FA3F7716}"/>
    <cellStyle name="Normal 3 2 3 2 3 2 5 3 3" xfId="50855" xr:uid="{BC642EF1-A3AB-4598-BA18-356D01DA4FB2}"/>
    <cellStyle name="Normal 3 2 3 2 3 2 5 4" xfId="15435" xr:uid="{1249F929-5498-44EA-BA44-143E0D2FB513}"/>
    <cellStyle name="Normal 3 2 3 2 3 2 5 5" xfId="29125" xr:uid="{74572F5A-0C9A-4439-B9CD-5CDA92EAB230}"/>
    <cellStyle name="Normal 3 2 3 2 3 2 5 6" xfId="44009" xr:uid="{A6C7FD94-2EFD-4EDE-9217-A8AB5044E3D4}"/>
    <cellStyle name="Normal 3 2 3 2 3 2 6" xfId="10299" xr:uid="{0F97AA93-FEC2-47FF-B2D6-E86C6418CB84}"/>
    <cellStyle name="Normal 3 2 3 2 3 2 6 2" xfId="23989" xr:uid="{D1A258F1-C885-42C2-8887-A7805F608D79}"/>
    <cellStyle name="Normal 3 2 3 2 3 2 6 2 2" xfId="37681" xr:uid="{D179C545-CFFA-4ABF-80E1-B276EF163EA2}"/>
    <cellStyle name="Normal 3 2 3 2 3 2 6 2 3" xfId="52565" xr:uid="{80B19B44-B86D-4753-AD0C-0B9ECF9A1685}"/>
    <cellStyle name="Normal 3 2 3 2 3 2 6 3" xfId="17145" xr:uid="{A19065D9-33A1-49F1-AE51-FC78BA08C761}"/>
    <cellStyle name="Normal 3 2 3 2 3 2 6 4" xfId="30835" xr:uid="{C6FF58E6-4681-41CE-8A31-0197AC0A273A}"/>
    <cellStyle name="Normal 3 2 3 2 3 2 6 5" xfId="45719" xr:uid="{165D7BD1-C0BF-456B-ABCF-03B1ED8F21BA}"/>
    <cellStyle name="Normal 3 2 3 2 3 2 7" xfId="20567" xr:uid="{F2067590-0D44-45A1-A41D-7501E0FA5AA7}"/>
    <cellStyle name="Normal 3 2 3 2 3 2 7 2" xfId="34259" xr:uid="{3E1B4B16-1C55-4227-8DF9-977806BBAB3B}"/>
    <cellStyle name="Normal 3 2 3 2 3 2 7 3" xfId="49143" xr:uid="{B0D44D89-6768-44F6-A028-47CED1C834C8}"/>
    <cellStyle name="Normal 3 2 3 2 3 2 8" xfId="13723" xr:uid="{DB73AA00-B2C3-4282-9354-09CF4C72094F}"/>
    <cellStyle name="Normal 3 2 3 2 3 2 9" xfId="27413" xr:uid="{C77B61E9-8E66-432C-B661-7C5BA9C4995A}"/>
    <cellStyle name="Normal 3 2 3 2 3 3" xfId="6881" xr:uid="{9C5D7DD8-F967-44E9-A3F1-94E81A779A3B}"/>
    <cellStyle name="Normal 3 2 3 2 3 3 10" xfId="42302" xr:uid="{89E5E971-FFB6-4897-8602-932AA2256D89}"/>
    <cellStyle name="Normal 3 2 3 2 3 3 2" xfId="6882" xr:uid="{9E6E6220-AA81-40A0-B9D4-352A41A2CE0C}"/>
    <cellStyle name="Normal 3 2 3 2 3 3 2 2" xfId="6883" xr:uid="{480AA1FE-7773-4247-8296-D14D7B19BAC3}"/>
    <cellStyle name="Normal 3 2 3 2 3 3 2 2 2" xfId="8596" xr:uid="{E4081B72-269B-414A-9108-3391F3536276}"/>
    <cellStyle name="Normal 3 2 3 2 3 3 2 2 2 2" xfId="12018" xr:uid="{7A4152A0-901A-4597-A24E-9C013B08232C}"/>
    <cellStyle name="Normal 3 2 3 2 3 3 2 2 2 2 2" xfId="25708" xr:uid="{7293514E-AAD3-4840-A13F-17BFD40A2379}"/>
    <cellStyle name="Normal 3 2 3 2 3 3 2 2 2 2 2 2" xfId="39400" xr:uid="{F9108A1C-F861-43F1-92A5-C54A4E66477A}"/>
    <cellStyle name="Normal 3 2 3 2 3 3 2 2 2 2 2 3" xfId="54284" xr:uid="{71CB7A83-9112-4D08-B49C-B168D2A1B68F}"/>
    <cellStyle name="Normal 3 2 3 2 3 3 2 2 2 2 3" xfId="18864" xr:uid="{67A719B8-8003-4D9A-9EEC-C60850F375C9}"/>
    <cellStyle name="Normal 3 2 3 2 3 3 2 2 2 2 4" xfId="32554" xr:uid="{34AC3F1E-E508-4201-BBAD-37C9D64B182B}"/>
    <cellStyle name="Normal 3 2 3 2 3 3 2 2 2 2 5" xfId="47438" xr:uid="{2AD43932-F39E-4E0A-B4BF-5C9DF1A9452F}"/>
    <cellStyle name="Normal 3 2 3 2 3 3 2 2 2 3" xfId="22286" xr:uid="{01EC9DB5-17CE-4275-85D8-003644560EE3}"/>
    <cellStyle name="Normal 3 2 3 2 3 3 2 2 2 3 2" xfId="35978" xr:uid="{85BCC21E-5F4C-4554-AB90-B243B7BA9167}"/>
    <cellStyle name="Normal 3 2 3 2 3 3 2 2 2 3 3" xfId="50862" xr:uid="{59D07D56-7E07-4012-83BA-6F391FE0DDC8}"/>
    <cellStyle name="Normal 3 2 3 2 3 3 2 2 2 4" xfId="15442" xr:uid="{3FE8C337-F0DF-4548-8001-751A20F88F8B}"/>
    <cellStyle name="Normal 3 2 3 2 3 3 2 2 2 5" xfId="29132" xr:uid="{5D3775B2-D215-444E-8DDB-98CCE3050580}"/>
    <cellStyle name="Normal 3 2 3 2 3 3 2 2 2 6" xfId="44016" xr:uid="{2231D9F2-F74D-44FC-BBFA-14E4ED0E5B71}"/>
    <cellStyle name="Normal 3 2 3 2 3 3 2 2 3" xfId="10306" xr:uid="{93564AD0-71E8-4420-8E19-FCBE84AFA0A2}"/>
    <cellStyle name="Normal 3 2 3 2 3 3 2 2 3 2" xfId="23996" xr:uid="{84CD9CBD-27B2-4348-8A7A-AF77F82845A4}"/>
    <cellStyle name="Normal 3 2 3 2 3 3 2 2 3 2 2" xfId="37688" xr:uid="{B4DA5521-A5FF-4D3D-A86A-F90E801E5F22}"/>
    <cellStyle name="Normal 3 2 3 2 3 3 2 2 3 2 3" xfId="52572" xr:uid="{3EBB8FF0-DBA5-47D9-B136-2E5233CE055B}"/>
    <cellStyle name="Normal 3 2 3 2 3 3 2 2 3 3" xfId="17152" xr:uid="{EE15402A-9C2C-4A80-9E66-02D3076FCFD1}"/>
    <cellStyle name="Normal 3 2 3 2 3 3 2 2 3 4" xfId="30842" xr:uid="{CC7D4766-4945-4FB1-8AC4-813B1D277B57}"/>
    <cellStyle name="Normal 3 2 3 2 3 3 2 2 3 5" xfId="45726" xr:uid="{B66E2BD8-AD55-4797-9F2E-E31CAF3B8A99}"/>
    <cellStyle name="Normal 3 2 3 2 3 3 2 2 4" xfId="20574" xr:uid="{D6FD8653-8790-477A-BD96-DBB64D7D5BD8}"/>
    <cellStyle name="Normal 3 2 3 2 3 3 2 2 4 2" xfId="34266" xr:uid="{9B059CFC-951B-4F32-9CCA-984B285AC146}"/>
    <cellStyle name="Normal 3 2 3 2 3 3 2 2 4 3" xfId="49150" xr:uid="{C231919C-492B-4C91-A50E-C2AC5B48B633}"/>
    <cellStyle name="Normal 3 2 3 2 3 3 2 2 5" xfId="13730" xr:uid="{38D8402A-ECD1-4896-9D7D-E48DE8A50EF3}"/>
    <cellStyle name="Normal 3 2 3 2 3 3 2 2 6" xfId="27420" xr:uid="{651ECE0E-CBB8-4D00-BF32-C92C47D55680}"/>
    <cellStyle name="Normal 3 2 3 2 3 3 2 2 7" xfId="42304" xr:uid="{9DC67CE0-E9CB-4DF4-8D46-711DD3B27E82}"/>
    <cellStyle name="Normal 3 2 3 2 3 3 2 3" xfId="8595" xr:uid="{88BA5366-861C-4B80-B019-91209E1B9523}"/>
    <cellStyle name="Normal 3 2 3 2 3 3 2 3 2" xfId="12017" xr:uid="{D56803A8-E028-4A17-8EE0-C80ADB147648}"/>
    <cellStyle name="Normal 3 2 3 2 3 3 2 3 2 2" xfId="25707" xr:uid="{0C475337-454E-41BE-8EC2-8C90FDA43698}"/>
    <cellStyle name="Normal 3 2 3 2 3 3 2 3 2 2 2" xfId="39399" xr:uid="{77723F69-1CE3-40FF-BC9B-0EA3BFAB3A95}"/>
    <cellStyle name="Normal 3 2 3 2 3 3 2 3 2 2 3" xfId="54283" xr:uid="{19FF7F32-9745-4F75-B25A-45B236D34304}"/>
    <cellStyle name="Normal 3 2 3 2 3 3 2 3 2 3" xfId="18863" xr:uid="{D3A3A25F-3412-4B1D-8E2B-20D767E95944}"/>
    <cellStyle name="Normal 3 2 3 2 3 3 2 3 2 4" xfId="32553" xr:uid="{DFBB5629-F1AB-4F90-9145-AC55EDF03D61}"/>
    <cellStyle name="Normal 3 2 3 2 3 3 2 3 2 5" xfId="47437" xr:uid="{1F59E6A2-D184-4971-A313-39B0FAE9EBCF}"/>
    <cellStyle name="Normal 3 2 3 2 3 3 2 3 3" xfId="22285" xr:uid="{9DD7FF6A-1A8D-47A1-97B2-A63965FEBD50}"/>
    <cellStyle name="Normal 3 2 3 2 3 3 2 3 3 2" xfId="35977" xr:uid="{3FF5A7F2-DDA8-44C1-AC21-CB6FDBD9BD4F}"/>
    <cellStyle name="Normal 3 2 3 2 3 3 2 3 3 3" xfId="50861" xr:uid="{B68733C8-7393-4366-BDB4-07D8143A3B6F}"/>
    <cellStyle name="Normal 3 2 3 2 3 3 2 3 4" xfId="15441" xr:uid="{25280F31-E506-4C9A-A89E-B942577063C5}"/>
    <cellStyle name="Normal 3 2 3 2 3 3 2 3 5" xfId="29131" xr:uid="{95CB9CDD-76B3-40C3-B17F-0D2235422F0B}"/>
    <cellStyle name="Normal 3 2 3 2 3 3 2 3 6" xfId="44015" xr:uid="{29C4CC5E-7645-4C07-B0D7-4B81DC7D0E7C}"/>
    <cellStyle name="Normal 3 2 3 2 3 3 2 4" xfId="10305" xr:uid="{AD33B705-9585-4452-B91C-9930C85452A8}"/>
    <cellStyle name="Normal 3 2 3 2 3 3 2 4 2" xfId="23995" xr:uid="{875B3F43-723F-4132-B4B8-EB5E902BD40E}"/>
    <cellStyle name="Normal 3 2 3 2 3 3 2 4 2 2" xfId="37687" xr:uid="{F90F6CA0-B7A0-474A-90EC-9B1BA8B1C41F}"/>
    <cellStyle name="Normal 3 2 3 2 3 3 2 4 2 3" xfId="52571" xr:uid="{08D3EA06-832D-41FB-B634-19912849BAC8}"/>
    <cellStyle name="Normal 3 2 3 2 3 3 2 4 3" xfId="17151" xr:uid="{A623EEAC-BEEE-44CC-A0EC-BFA6BD6F9465}"/>
    <cellStyle name="Normal 3 2 3 2 3 3 2 4 4" xfId="30841" xr:uid="{556F9FD0-4685-42C5-A0F7-A60B242428B6}"/>
    <cellStyle name="Normal 3 2 3 2 3 3 2 4 5" xfId="45725" xr:uid="{BECD5F0F-343B-431E-AE76-385EF0AE43B9}"/>
    <cellStyle name="Normal 3 2 3 2 3 3 2 5" xfId="20573" xr:uid="{0651F753-DE64-4335-AF60-93FB8543C91D}"/>
    <cellStyle name="Normal 3 2 3 2 3 3 2 5 2" xfId="34265" xr:uid="{84F47805-6ECE-43AE-8D5A-1E7AFDF45D6D}"/>
    <cellStyle name="Normal 3 2 3 2 3 3 2 5 3" xfId="49149" xr:uid="{801B39E2-C7F2-43A3-A480-FC49F81B9770}"/>
    <cellStyle name="Normal 3 2 3 2 3 3 2 6" xfId="13729" xr:uid="{0C145611-E127-4127-89FA-6C5C20693E06}"/>
    <cellStyle name="Normal 3 2 3 2 3 3 2 7" xfId="27419" xr:uid="{6D5E4040-34B9-485F-BE11-49AF0C2929FF}"/>
    <cellStyle name="Normal 3 2 3 2 3 3 2 8" xfId="42303" xr:uid="{9C3E9019-32E0-48EC-BBAF-CBAABB4C58F3}"/>
    <cellStyle name="Normal 3 2 3 2 3 3 3" xfId="6884" xr:uid="{11CB183F-4123-45A3-8963-7BA71497ADFB}"/>
    <cellStyle name="Normal 3 2 3 2 3 3 3 2" xfId="8597" xr:uid="{EFFE26B9-A00C-491D-875F-B0BB2BBDFF75}"/>
    <cellStyle name="Normal 3 2 3 2 3 3 3 2 2" xfId="12019" xr:uid="{996F038F-C739-4214-8D9D-6D5D5F71B054}"/>
    <cellStyle name="Normal 3 2 3 2 3 3 3 2 2 2" xfId="25709" xr:uid="{4ABBF117-5D4A-4938-8D6D-36F8911A2282}"/>
    <cellStyle name="Normal 3 2 3 2 3 3 3 2 2 2 2" xfId="39401" xr:uid="{A22D8F2F-595C-43FA-B199-EACAF2AB2CFE}"/>
    <cellStyle name="Normal 3 2 3 2 3 3 3 2 2 2 3" xfId="54285" xr:uid="{922171A0-A757-452D-BB64-7F56C21051C4}"/>
    <cellStyle name="Normal 3 2 3 2 3 3 3 2 2 3" xfId="18865" xr:uid="{3002EB56-3C18-4AED-9429-A83E31BDB2FA}"/>
    <cellStyle name="Normal 3 2 3 2 3 3 3 2 2 4" xfId="32555" xr:uid="{B2D2B79A-7609-4B16-8F3F-2CA46EFBFBBE}"/>
    <cellStyle name="Normal 3 2 3 2 3 3 3 2 2 5" xfId="47439" xr:uid="{4FF8E0C7-9102-4032-B013-D842C64FD259}"/>
    <cellStyle name="Normal 3 2 3 2 3 3 3 2 3" xfId="22287" xr:uid="{FD573143-7D45-4319-B7D5-54175FBFF4DF}"/>
    <cellStyle name="Normal 3 2 3 2 3 3 3 2 3 2" xfId="35979" xr:uid="{2A4CA4E4-BF72-40C1-B970-919D486F332E}"/>
    <cellStyle name="Normal 3 2 3 2 3 3 3 2 3 3" xfId="50863" xr:uid="{0A044662-5E1E-448A-B598-B65966551937}"/>
    <cellStyle name="Normal 3 2 3 2 3 3 3 2 4" xfId="15443" xr:uid="{B9A48C2E-57C4-4F4E-A76B-28BBF8334D42}"/>
    <cellStyle name="Normal 3 2 3 2 3 3 3 2 5" xfId="29133" xr:uid="{1EB5C8D2-1DE7-434C-BB69-195A97A686FB}"/>
    <cellStyle name="Normal 3 2 3 2 3 3 3 2 6" xfId="44017" xr:uid="{8479FB42-5BD8-434D-B60E-1D22D1913E00}"/>
    <cellStyle name="Normal 3 2 3 2 3 3 3 3" xfId="10307" xr:uid="{27E5B78C-E9E3-4C0D-8037-C39DFEB06B62}"/>
    <cellStyle name="Normal 3 2 3 2 3 3 3 3 2" xfId="23997" xr:uid="{A3813EE2-B059-4523-910F-CA810A102D6F}"/>
    <cellStyle name="Normal 3 2 3 2 3 3 3 3 2 2" xfId="37689" xr:uid="{355FAC5F-AA0C-489C-9F17-E6A596E0C0B2}"/>
    <cellStyle name="Normal 3 2 3 2 3 3 3 3 2 3" xfId="52573" xr:uid="{072E7D57-F27F-47F8-B6AF-5A898BF31787}"/>
    <cellStyle name="Normal 3 2 3 2 3 3 3 3 3" xfId="17153" xr:uid="{FD6308CA-239F-4C7F-9DEF-8B8808209E85}"/>
    <cellStyle name="Normal 3 2 3 2 3 3 3 3 4" xfId="30843" xr:uid="{3A44D39C-2BB3-4E89-B98D-E2AF624B47F7}"/>
    <cellStyle name="Normal 3 2 3 2 3 3 3 3 5" xfId="45727" xr:uid="{FAAFE37A-9444-4245-AE49-DBF03EF81EC2}"/>
    <cellStyle name="Normal 3 2 3 2 3 3 3 4" xfId="20575" xr:uid="{CBE43EBF-915E-4C24-B334-6D1B247083FD}"/>
    <cellStyle name="Normal 3 2 3 2 3 3 3 4 2" xfId="34267" xr:uid="{4DCC3A1B-3096-400F-B157-C9DE75CDB7AA}"/>
    <cellStyle name="Normal 3 2 3 2 3 3 3 4 3" xfId="49151" xr:uid="{94EA199B-465D-4DB4-BF98-EB3C7970C477}"/>
    <cellStyle name="Normal 3 2 3 2 3 3 3 5" xfId="13731" xr:uid="{74EBC5D9-593F-452E-8694-5BE818DD1BF3}"/>
    <cellStyle name="Normal 3 2 3 2 3 3 3 6" xfId="27421" xr:uid="{A6315822-3241-4B00-805B-F5AC163B3DAE}"/>
    <cellStyle name="Normal 3 2 3 2 3 3 3 7" xfId="42305" xr:uid="{5F35A16C-8638-4BD7-A2EA-96C48B577570}"/>
    <cellStyle name="Normal 3 2 3 2 3 3 4" xfId="6885" xr:uid="{F132C2CE-8069-47D9-BCE2-07AB25715838}"/>
    <cellStyle name="Normal 3 2 3 2 3 3 4 2" xfId="8598" xr:uid="{7FD1C077-59DE-4236-8BA8-1C87A99BEC72}"/>
    <cellStyle name="Normal 3 2 3 2 3 3 4 2 2" xfId="12020" xr:uid="{54AD08F8-4417-439F-820D-1320ECBD50DE}"/>
    <cellStyle name="Normal 3 2 3 2 3 3 4 2 2 2" xfId="25710" xr:uid="{5A9219C6-F6D6-41C4-9172-D5D5C6745181}"/>
    <cellStyle name="Normal 3 2 3 2 3 3 4 2 2 2 2" xfId="39402" xr:uid="{AD7F8165-F83C-4FB0-B26B-8D91D815B7E9}"/>
    <cellStyle name="Normal 3 2 3 2 3 3 4 2 2 2 3" xfId="54286" xr:uid="{0A887529-6963-465B-A5EF-2B74FD09EBA4}"/>
    <cellStyle name="Normal 3 2 3 2 3 3 4 2 2 3" xfId="18866" xr:uid="{B1D7CB8E-4A42-4EFB-90FB-FE22C03C43D2}"/>
    <cellStyle name="Normal 3 2 3 2 3 3 4 2 2 4" xfId="32556" xr:uid="{9BE97266-0FA5-4517-8AFF-6262314800AC}"/>
    <cellStyle name="Normal 3 2 3 2 3 3 4 2 2 5" xfId="47440" xr:uid="{72FF0173-8163-4FE1-9318-6DA33190CCE8}"/>
    <cellStyle name="Normal 3 2 3 2 3 3 4 2 3" xfId="22288" xr:uid="{56B53144-FFE2-4BD6-8E0C-16D9ECB2CCCD}"/>
    <cellStyle name="Normal 3 2 3 2 3 3 4 2 3 2" xfId="35980" xr:uid="{0EB71650-B8C8-4785-8569-D876C6EF98C6}"/>
    <cellStyle name="Normal 3 2 3 2 3 3 4 2 3 3" xfId="50864" xr:uid="{1952BA96-33E1-4347-8773-750FA36C7D7D}"/>
    <cellStyle name="Normal 3 2 3 2 3 3 4 2 4" xfId="15444" xr:uid="{D15351C1-0297-4683-804B-56EB6917AFC7}"/>
    <cellStyle name="Normal 3 2 3 2 3 3 4 2 5" xfId="29134" xr:uid="{5C1202C6-4A06-4FB1-B5AC-44690F1CF3F3}"/>
    <cellStyle name="Normal 3 2 3 2 3 3 4 2 6" xfId="44018" xr:uid="{523B6D15-DB44-4648-98F8-51CE616CFB67}"/>
    <cellStyle name="Normal 3 2 3 2 3 3 4 3" xfId="10308" xr:uid="{6861D993-D2AB-4258-ABDF-A45EEAAED27B}"/>
    <cellStyle name="Normal 3 2 3 2 3 3 4 3 2" xfId="23998" xr:uid="{41368AC7-E383-4F12-8C5E-AE43AA57A722}"/>
    <cellStyle name="Normal 3 2 3 2 3 3 4 3 2 2" xfId="37690" xr:uid="{75FA77F0-9B7A-4BBB-916E-1D8D1187FB1E}"/>
    <cellStyle name="Normal 3 2 3 2 3 3 4 3 2 3" xfId="52574" xr:uid="{E6F3DA8B-5B54-4357-AE9B-2C6D40DCAF99}"/>
    <cellStyle name="Normal 3 2 3 2 3 3 4 3 3" xfId="17154" xr:uid="{39EACD00-30A5-458E-B7C4-4BF70B9701D0}"/>
    <cellStyle name="Normal 3 2 3 2 3 3 4 3 4" xfId="30844" xr:uid="{6763A8B2-D755-4509-9448-33AA43D792CB}"/>
    <cellStyle name="Normal 3 2 3 2 3 3 4 3 5" xfId="45728" xr:uid="{9621246F-B4A4-400E-AA4D-1DA9C45202F3}"/>
    <cellStyle name="Normal 3 2 3 2 3 3 4 4" xfId="20576" xr:uid="{BBE671B5-5473-48A1-8792-8EAC2F6DF5FB}"/>
    <cellStyle name="Normal 3 2 3 2 3 3 4 4 2" xfId="34268" xr:uid="{339BCE82-FBA0-4632-9ABB-E0F378B00CC4}"/>
    <cellStyle name="Normal 3 2 3 2 3 3 4 4 3" xfId="49152" xr:uid="{8094F129-6F92-42DA-B288-6CBA2BF6AD56}"/>
    <cellStyle name="Normal 3 2 3 2 3 3 4 5" xfId="13732" xr:uid="{23CF86B7-9BCC-4690-AFF6-12CE00BBDD43}"/>
    <cellStyle name="Normal 3 2 3 2 3 3 4 6" xfId="27422" xr:uid="{6FE2B354-3019-4AB4-A0FC-279FB8DAFE34}"/>
    <cellStyle name="Normal 3 2 3 2 3 3 4 7" xfId="42306" xr:uid="{4A80A6DE-73B5-48F8-9395-62C1C4DAC5DD}"/>
    <cellStyle name="Normal 3 2 3 2 3 3 5" xfId="8594" xr:uid="{07F3705A-497B-4901-82E0-9F8DCCE225D8}"/>
    <cellStyle name="Normal 3 2 3 2 3 3 5 2" xfId="12016" xr:uid="{F83DCB32-9E14-422E-9188-589FE29C7961}"/>
    <cellStyle name="Normal 3 2 3 2 3 3 5 2 2" xfId="25706" xr:uid="{C9E529E6-C0D7-4A66-A212-117A280B820B}"/>
    <cellStyle name="Normal 3 2 3 2 3 3 5 2 2 2" xfId="39398" xr:uid="{2F1E2762-0B9E-4D5C-86F8-376C8158D414}"/>
    <cellStyle name="Normal 3 2 3 2 3 3 5 2 2 3" xfId="54282" xr:uid="{A69BC294-5E98-4DAB-B86E-0A8BF0BC46AB}"/>
    <cellStyle name="Normal 3 2 3 2 3 3 5 2 3" xfId="18862" xr:uid="{673B5C73-E88B-4A8A-9AFF-328BE63AFE99}"/>
    <cellStyle name="Normal 3 2 3 2 3 3 5 2 4" xfId="32552" xr:uid="{93AEEE91-6A75-4F47-8C6E-7E0CCCDB495B}"/>
    <cellStyle name="Normal 3 2 3 2 3 3 5 2 5" xfId="47436" xr:uid="{06D922F3-80D7-4B93-9234-EC467CE2A0C0}"/>
    <cellStyle name="Normal 3 2 3 2 3 3 5 3" xfId="22284" xr:uid="{F8B92FBF-5DC9-4CD6-8FAA-5AD67C3BDE1A}"/>
    <cellStyle name="Normal 3 2 3 2 3 3 5 3 2" xfId="35976" xr:uid="{A46C533F-0E1F-4672-BCF5-F384FD531AE1}"/>
    <cellStyle name="Normal 3 2 3 2 3 3 5 3 3" xfId="50860" xr:uid="{1E3A567B-2EE1-4E86-AF44-F8287F2A2018}"/>
    <cellStyle name="Normal 3 2 3 2 3 3 5 4" xfId="15440" xr:uid="{E9FC932C-3852-4EC2-B3E2-E455CE483E51}"/>
    <cellStyle name="Normal 3 2 3 2 3 3 5 5" xfId="29130" xr:uid="{FDD0355D-F6C6-49B0-8E14-7024A376BEA8}"/>
    <cellStyle name="Normal 3 2 3 2 3 3 5 6" xfId="44014" xr:uid="{F4A24160-0264-4050-948E-F2E76E6A9649}"/>
    <cellStyle name="Normal 3 2 3 2 3 3 6" xfId="10304" xr:uid="{E67417C1-CE4E-425F-B0FE-C81B5FB253BD}"/>
    <cellStyle name="Normal 3 2 3 2 3 3 6 2" xfId="23994" xr:uid="{AAF245A4-0E02-4D98-80F3-3E5CF40DBA45}"/>
    <cellStyle name="Normal 3 2 3 2 3 3 6 2 2" xfId="37686" xr:uid="{C27FE70F-EB32-4667-8490-F0441E602D30}"/>
    <cellStyle name="Normal 3 2 3 2 3 3 6 2 3" xfId="52570" xr:uid="{5CCF9C02-7C81-4D54-9DB5-A30AE7CD8AE5}"/>
    <cellStyle name="Normal 3 2 3 2 3 3 6 3" xfId="17150" xr:uid="{26EF0018-5B99-4605-B6E9-E74DB10F7321}"/>
    <cellStyle name="Normal 3 2 3 2 3 3 6 4" xfId="30840" xr:uid="{9EAE483B-547B-463B-BBCE-20DE1D8BE01E}"/>
    <cellStyle name="Normal 3 2 3 2 3 3 6 5" xfId="45724" xr:uid="{57981B3E-051C-4DC1-ABA4-AB6E0D7D8B06}"/>
    <cellStyle name="Normal 3 2 3 2 3 3 7" xfId="20572" xr:uid="{5D813859-ACBB-47A8-876C-595DCAB2E55B}"/>
    <cellStyle name="Normal 3 2 3 2 3 3 7 2" xfId="34264" xr:uid="{90F765E2-0873-47A1-B07A-66AFC4FEDFDC}"/>
    <cellStyle name="Normal 3 2 3 2 3 3 7 3" xfId="49148" xr:uid="{D7D1C541-D0DB-4AE4-8504-61B886B0D9A9}"/>
    <cellStyle name="Normal 3 2 3 2 3 3 8" xfId="13728" xr:uid="{6590894C-18C1-4356-8A16-656DAAFA0B70}"/>
    <cellStyle name="Normal 3 2 3 2 3 3 9" xfId="27418" xr:uid="{ABDFDF69-90F5-42AA-AC7B-431D6FEF96B3}"/>
    <cellStyle name="Normal 3 2 3 2 3 4" xfId="6886" xr:uid="{FC9ACA84-E945-4DF9-BC21-EE41AD59EF3A}"/>
    <cellStyle name="Normal 3 2 3 2 3 4 2" xfId="6887" xr:uid="{137B9C91-6A3E-4D03-A4C1-BFE41013130C}"/>
    <cellStyle name="Normal 3 2 3 2 3 4 2 2" xfId="8600" xr:uid="{5D88F62B-417B-47A5-9B6C-911856D37362}"/>
    <cellStyle name="Normal 3 2 3 2 3 4 2 2 2" xfId="12022" xr:uid="{70C0B071-BED9-4E66-8544-B1148466AAA3}"/>
    <cellStyle name="Normal 3 2 3 2 3 4 2 2 2 2" xfId="25712" xr:uid="{A8A7940D-2538-4F03-B63D-26AFD965FBD6}"/>
    <cellStyle name="Normal 3 2 3 2 3 4 2 2 2 2 2" xfId="39404" xr:uid="{F6BF8934-0B40-41B4-BDF3-A211C7771195}"/>
    <cellStyle name="Normal 3 2 3 2 3 4 2 2 2 2 3" xfId="54288" xr:uid="{BB6C5D46-774F-4BBE-8725-4A7006085819}"/>
    <cellStyle name="Normal 3 2 3 2 3 4 2 2 2 3" xfId="18868" xr:uid="{D21CA8D9-411C-4C64-AF23-E4B79DD91FEE}"/>
    <cellStyle name="Normal 3 2 3 2 3 4 2 2 2 4" xfId="32558" xr:uid="{AD17E531-16EE-4273-BE4E-86ACC0CE38E7}"/>
    <cellStyle name="Normal 3 2 3 2 3 4 2 2 2 5" xfId="47442" xr:uid="{7A50039E-0A85-4B8E-853E-DC44F31D04B5}"/>
    <cellStyle name="Normal 3 2 3 2 3 4 2 2 3" xfId="22290" xr:uid="{23EF9C60-C4D5-4B61-8555-C2E2DAE84780}"/>
    <cellStyle name="Normal 3 2 3 2 3 4 2 2 3 2" xfId="35982" xr:uid="{51538CEB-1506-4815-BB73-85E4DDBB4DBE}"/>
    <cellStyle name="Normal 3 2 3 2 3 4 2 2 3 3" xfId="50866" xr:uid="{AE561E86-9FC1-43A2-A7AE-0E1636FCC1B4}"/>
    <cellStyle name="Normal 3 2 3 2 3 4 2 2 4" xfId="15446" xr:uid="{31727958-13CC-4D6F-8CCC-CCB2B079D4E4}"/>
    <cellStyle name="Normal 3 2 3 2 3 4 2 2 5" xfId="29136" xr:uid="{EBA7B86D-E5D4-4087-A6CE-ED39BE6B6C43}"/>
    <cellStyle name="Normal 3 2 3 2 3 4 2 2 6" xfId="44020" xr:uid="{74077CE8-19D1-4FCE-8C2C-52E884867B83}"/>
    <cellStyle name="Normal 3 2 3 2 3 4 2 3" xfId="10310" xr:uid="{C278C497-975D-49B2-AD04-0BF578EAA761}"/>
    <cellStyle name="Normal 3 2 3 2 3 4 2 3 2" xfId="24000" xr:uid="{7F1EBF05-070F-4D82-AF46-180CCCCF36AC}"/>
    <cellStyle name="Normal 3 2 3 2 3 4 2 3 2 2" xfId="37692" xr:uid="{7B1BC439-EE73-450C-A9CB-BED395F62B50}"/>
    <cellStyle name="Normal 3 2 3 2 3 4 2 3 2 3" xfId="52576" xr:uid="{7183B0A5-1F16-4267-BB27-A60B10AFDF8D}"/>
    <cellStyle name="Normal 3 2 3 2 3 4 2 3 3" xfId="17156" xr:uid="{E679E1AF-ACD4-413B-B57B-13490AC5AA61}"/>
    <cellStyle name="Normal 3 2 3 2 3 4 2 3 4" xfId="30846" xr:uid="{495C846F-8BC1-426C-9BA3-FE67504D123A}"/>
    <cellStyle name="Normal 3 2 3 2 3 4 2 3 5" xfId="45730" xr:uid="{6F7683A3-3403-4954-ABDB-E814B42A93BA}"/>
    <cellStyle name="Normal 3 2 3 2 3 4 2 4" xfId="20578" xr:uid="{95F2095D-78A9-4248-AEE6-DD8F35E8BDE3}"/>
    <cellStyle name="Normal 3 2 3 2 3 4 2 4 2" xfId="34270" xr:uid="{76FD5DF2-5542-43F5-B2FD-1CB87DA23951}"/>
    <cellStyle name="Normal 3 2 3 2 3 4 2 4 3" xfId="49154" xr:uid="{69E89177-2141-47E4-8472-B9A3F1E34A5E}"/>
    <cellStyle name="Normal 3 2 3 2 3 4 2 5" xfId="13734" xr:uid="{F5B32500-B46D-4449-9A9A-1158B299A5CE}"/>
    <cellStyle name="Normal 3 2 3 2 3 4 2 6" xfId="27424" xr:uid="{D6A1C34A-5EDD-41DB-9EB4-DA7E74224964}"/>
    <cellStyle name="Normal 3 2 3 2 3 4 2 7" xfId="42308" xr:uid="{B63A4ACD-B6C0-4EC6-84C0-E44FD4874CDA}"/>
    <cellStyle name="Normal 3 2 3 2 3 4 3" xfId="8599" xr:uid="{F2C5851C-1B2F-44CA-B7BA-D8F281E981EF}"/>
    <cellStyle name="Normal 3 2 3 2 3 4 3 2" xfId="12021" xr:uid="{3E9662EA-9A08-4F7F-A96B-ACA244272036}"/>
    <cellStyle name="Normal 3 2 3 2 3 4 3 2 2" xfId="25711" xr:uid="{1CA693F7-EA30-443E-A25A-AA0B1815CC40}"/>
    <cellStyle name="Normal 3 2 3 2 3 4 3 2 2 2" xfId="39403" xr:uid="{A4E82790-5AB8-4F63-A465-155FD6FD8926}"/>
    <cellStyle name="Normal 3 2 3 2 3 4 3 2 2 3" xfId="54287" xr:uid="{01186620-81AC-43BC-B0D8-60D405914973}"/>
    <cellStyle name="Normal 3 2 3 2 3 4 3 2 3" xfId="18867" xr:uid="{F76B6587-8EB5-460A-98B5-F3CDB6BF1E02}"/>
    <cellStyle name="Normal 3 2 3 2 3 4 3 2 4" xfId="32557" xr:uid="{D0B9ED2C-A9FB-4364-B3BF-885AC6DB4EB5}"/>
    <cellStyle name="Normal 3 2 3 2 3 4 3 2 5" xfId="47441" xr:uid="{BF896DE4-8C92-49E3-B9DB-3282F29DA7E1}"/>
    <cellStyle name="Normal 3 2 3 2 3 4 3 3" xfId="22289" xr:uid="{313F0FF7-88A2-45CB-BEB5-A5BBD21F77D3}"/>
    <cellStyle name="Normal 3 2 3 2 3 4 3 3 2" xfId="35981" xr:uid="{02589995-6EDF-4668-A9DF-37CEB530782B}"/>
    <cellStyle name="Normal 3 2 3 2 3 4 3 3 3" xfId="50865" xr:uid="{6247671C-DF4C-4C61-94C4-42F988ED18F8}"/>
    <cellStyle name="Normal 3 2 3 2 3 4 3 4" xfId="15445" xr:uid="{12717C5A-898E-4D5D-97DA-A63897947CAF}"/>
    <cellStyle name="Normal 3 2 3 2 3 4 3 5" xfId="29135" xr:uid="{14685CB0-B080-495C-AC4F-850246E0F6FF}"/>
    <cellStyle name="Normal 3 2 3 2 3 4 3 6" xfId="44019" xr:uid="{C5E3F393-E3D8-4481-A0BD-FF273B1673CB}"/>
    <cellStyle name="Normal 3 2 3 2 3 4 4" xfId="10309" xr:uid="{CF966FFA-ADEB-413D-B4D4-8DDFCE77559F}"/>
    <cellStyle name="Normal 3 2 3 2 3 4 4 2" xfId="23999" xr:uid="{16A61E3D-F6E1-4BB2-B79F-76119F54FEC3}"/>
    <cellStyle name="Normal 3 2 3 2 3 4 4 2 2" xfId="37691" xr:uid="{D0F45B76-3F1E-42BA-AE40-CBEC4D1AC12B}"/>
    <cellStyle name="Normal 3 2 3 2 3 4 4 2 3" xfId="52575" xr:uid="{EA36C4F4-50B8-4B4B-8BCB-C52F10D7C144}"/>
    <cellStyle name="Normal 3 2 3 2 3 4 4 3" xfId="17155" xr:uid="{7B9C3CE6-40F5-4FF8-9A71-64ECAB12B0EC}"/>
    <cellStyle name="Normal 3 2 3 2 3 4 4 4" xfId="30845" xr:uid="{4B8BC074-5AE0-4B21-9B32-F2E91F1E8470}"/>
    <cellStyle name="Normal 3 2 3 2 3 4 4 5" xfId="45729" xr:uid="{FB960828-97D4-40FB-8DC2-7A21BFE90969}"/>
    <cellStyle name="Normal 3 2 3 2 3 4 5" xfId="20577" xr:uid="{3949509E-450F-4C6A-BDAD-C14C445DB7DD}"/>
    <cellStyle name="Normal 3 2 3 2 3 4 5 2" xfId="34269" xr:uid="{E7A77BA1-9496-4E20-8F61-EA70E176A3C2}"/>
    <cellStyle name="Normal 3 2 3 2 3 4 5 3" xfId="49153" xr:uid="{A9728F15-FD04-4D9B-A270-B5CD7C692E8B}"/>
    <cellStyle name="Normal 3 2 3 2 3 4 6" xfId="13733" xr:uid="{2FFFCAC8-8F38-40CB-A213-FCA1A2F50CE8}"/>
    <cellStyle name="Normal 3 2 3 2 3 4 7" xfId="27423" xr:uid="{E3DD8649-7C81-4395-BFBF-E8162DF91A41}"/>
    <cellStyle name="Normal 3 2 3 2 3 4 8" xfId="42307" xr:uid="{08DAB984-79DE-48D6-B6F5-3CED3A78AE09}"/>
    <cellStyle name="Normal 3 2 3 2 3 5" xfId="6888" xr:uid="{B924669D-EF24-4FE2-961D-4C4410FC2A96}"/>
    <cellStyle name="Normal 3 2 3 2 3 5 2" xfId="8601" xr:uid="{82DC23AF-5FA5-4985-96D2-832E191E721B}"/>
    <cellStyle name="Normal 3 2 3 2 3 5 2 2" xfId="12023" xr:uid="{F2C30868-7515-44C2-B3DB-53A16171C23D}"/>
    <cellStyle name="Normal 3 2 3 2 3 5 2 2 2" xfId="25713" xr:uid="{5A2B3D76-3808-42D2-9004-8358A738AC7C}"/>
    <cellStyle name="Normal 3 2 3 2 3 5 2 2 2 2" xfId="39405" xr:uid="{A4E2F2B4-240B-4A0F-AC9A-37C5562DAA07}"/>
    <cellStyle name="Normal 3 2 3 2 3 5 2 2 2 3" xfId="54289" xr:uid="{2D27C9C8-8C1F-48C2-BD31-3B38DA6D60E5}"/>
    <cellStyle name="Normal 3 2 3 2 3 5 2 2 3" xfId="18869" xr:uid="{65ED22FA-919A-472F-8879-DE5E1C635DD3}"/>
    <cellStyle name="Normal 3 2 3 2 3 5 2 2 4" xfId="32559" xr:uid="{53B9804E-92A6-4C85-B2B2-7F72C1D98B7B}"/>
    <cellStyle name="Normal 3 2 3 2 3 5 2 2 5" xfId="47443" xr:uid="{3735D4A9-85F2-45EF-AFA3-97BF6E6F6534}"/>
    <cellStyle name="Normal 3 2 3 2 3 5 2 3" xfId="22291" xr:uid="{1D6E4079-7023-4BE4-80D2-DC50BDB241BB}"/>
    <cellStyle name="Normal 3 2 3 2 3 5 2 3 2" xfId="35983" xr:uid="{B468E687-8586-4D89-9D5C-F708F66FC167}"/>
    <cellStyle name="Normal 3 2 3 2 3 5 2 3 3" xfId="50867" xr:uid="{CB34563F-225F-444C-A91A-704E81E56CBD}"/>
    <cellStyle name="Normal 3 2 3 2 3 5 2 4" xfId="15447" xr:uid="{6028053D-98F7-4C9C-941F-39E5DB0DF9A1}"/>
    <cellStyle name="Normal 3 2 3 2 3 5 2 5" xfId="29137" xr:uid="{ED4ABEC3-6DD8-48F8-8DC2-742E6CB11D12}"/>
    <cellStyle name="Normal 3 2 3 2 3 5 2 6" xfId="44021" xr:uid="{1729E31A-649B-4DC6-B08F-68799E8BE232}"/>
    <cellStyle name="Normal 3 2 3 2 3 5 3" xfId="10311" xr:uid="{8E484DC1-A715-4B71-961A-36B7B45C3412}"/>
    <cellStyle name="Normal 3 2 3 2 3 5 3 2" xfId="24001" xr:uid="{0AD72DB0-51CB-4A01-9DF3-B4C5B10B57AD}"/>
    <cellStyle name="Normal 3 2 3 2 3 5 3 2 2" xfId="37693" xr:uid="{203152F3-EDF1-47EF-B199-F3AE4043A024}"/>
    <cellStyle name="Normal 3 2 3 2 3 5 3 2 3" xfId="52577" xr:uid="{137F3C1B-D6A3-4F89-8D0F-254C43581A52}"/>
    <cellStyle name="Normal 3 2 3 2 3 5 3 3" xfId="17157" xr:uid="{297C3675-1FE7-4A58-B85E-F3A5F1A7FB18}"/>
    <cellStyle name="Normal 3 2 3 2 3 5 3 4" xfId="30847" xr:uid="{CE473A52-E287-4D7E-BAAC-C9D4EC4D595C}"/>
    <cellStyle name="Normal 3 2 3 2 3 5 3 5" xfId="45731" xr:uid="{01D374D3-F8BA-430A-A4BB-82B1B8D636EF}"/>
    <cellStyle name="Normal 3 2 3 2 3 5 4" xfId="20579" xr:uid="{3EF60CB1-88FB-4059-ADC1-A793047C3E58}"/>
    <cellStyle name="Normal 3 2 3 2 3 5 4 2" xfId="34271" xr:uid="{75D6751F-6829-485D-9E29-80D604543F8C}"/>
    <cellStyle name="Normal 3 2 3 2 3 5 4 3" xfId="49155" xr:uid="{65ADBB53-DCD9-41AE-8AFA-307DAE037760}"/>
    <cellStyle name="Normal 3 2 3 2 3 5 5" xfId="13735" xr:uid="{9A6D7AE1-A0B9-46CA-AA2C-42D5A707D5C0}"/>
    <cellStyle name="Normal 3 2 3 2 3 5 6" xfId="27425" xr:uid="{217D2632-A80F-4AA3-9807-13CED4BEB0C2}"/>
    <cellStyle name="Normal 3 2 3 2 3 5 7" xfId="42309" xr:uid="{A88AA2CE-8BF6-456A-9304-7EB4C0AEECEA}"/>
    <cellStyle name="Normal 3 2 3 2 3 6" xfId="6889" xr:uid="{F461C278-53F7-41F4-A292-0B292C8ACEB3}"/>
    <cellStyle name="Normal 3 2 3 2 3 6 2" xfId="8602" xr:uid="{EE17469B-2219-4BCA-ADEA-36EEC026F94D}"/>
    <cellStyle name="Normal 3 2 3 2 3 6 2 2" xfId="12024" xr:uid="{D1A56B03-1361-42B4-A723-E53F1C24A44E}"/>
    <cellStyle name="Normal 3 2 3 2 3 6 2 2 2" xfId="25714" xr:uid="{31645D56-8A9D-4EBA-AC74-4A50212D00B4}"/>
    <cellStyle name="Normal 3 2 3 2 3 6 2 2 2 2" xfId="39406" xr:uid="{9194D629-FE9D-493A-B9CD-646825CF31D6}"/>
    <cellStyle name="Normal 3 2 3 2 3 6 2 2 2 3" xfId="54290" xr:uid="{4052F3C6-9259-4738-A1F7-52AEEAB8D010}"/>
    <cellStyle name="Normal 3 2 3 2 3 6 2 2 3" xfId="18870" xr:uid="{A3D91D63-9C97-46A8-AD8B-A476BBB31AF6}"/>
    <cellStyle name="Normal 3 2 3 2 3 6 2 2 4" xfId="32560" xr:uid="{DB1F5748-8797-4EFC-B4C8-6FBB2A91B222}"/>
    <cellStyle name="Normal 3 2 3 2 3 6 2 2 5" xfId="47444" xr:uid="{DE89AC8A-4E24-4E35-B5A0-CB97E6E5A86F}"/>
    <cellStyle name="Normal 3 2 3 2 3 6 2 3" xfId="22292" xr:uid="{EB7E585F-B211-46A3-9AC0-733305F407AF}"/>
    <cellStyle name="Normal 3 2 3 2 3 6 2 3 2" xfId="35984" xr:uid="{A315F619-3B05-473F-ACBF-4070CB7FBD77}"/>
    <cellStyle name="Normal 3 2 3 2 3 6 2 3 3" xfId="50868" xr:uid="{8FE24C41-E93C-4B0B-B594-C36AD76F8783}"/>
    <cellStyle name="Normal 3 2 3 2 3 6 2 4" xfId="15448" xr:uid="{1980770A-02F6-4490-9178-DEFD1A06BBD7}"/>
    <cellStyle name="Normal 3 2 3 2 3 6 2 5" xfId="29138" xr:uid="{67EDFEF3-5311-4F5D-8DC3-5C0C580DC9A6}"/>
    <cellStyle name="Normal 3 2 3 2 3 6 2 6" xfId="44022" xr:uid="{89692A3B-A5F0-4A81-854F-0B1A01F8EEB8}"/>
    <cellStyle name="Normal 3 2 3 2 3 6 3" xfId="10312" xr:uid="{5B04CA36-B5B6-4683-B310-72A3278CA5B7}"/>
    <cellStyle name="Normal 3 2 3 2 3 6 3 2" xfId="24002" xr:uid="{B9FF3FDA-41BA-4F12-9A2C-02FC9C1504DB}"/>
    <cellStyle name="Normal 3 2 3 2 3 6 3 2 2" xfId="37694" xr:uid="{158B259F-552F-43B0-88A1-CC06E294A0D5}"/>
    <cellStyle name="Normal 3 2 3 2 3 6 3 2 3" xfId="52578" xr:uid="{11ECEAEC-FC6E-4E9D-AB69-91CAF55207E5}"/>
    <cellStyle name="Normal 3 2 3 2 3 6 3 3" xfId="17158" xr:uid="{7F79351E-E878-42C4-9AE1-05EEF1C6EF72}"/>
    <cellStyle name="Normal 3 2 3 2 3 6 3 4" xfId="30848" xr:uid="{D6BBACA6-B1AB-4E7C-A89B-9E1FACA3B4C1}"/>
    <cellStyle name="Normal 3 2 3 2 3 6 3 5" xfId="45732" xr:uid="{EFC9AD43-34F5-4A9E-9BB8-CB4BB525F0E8}"/>
    <cellStyle name="Normal 3 2 3 2 3 6 4" xfId="20580" xr:uid="{FD5B4E28-392F-46D6-A0E5-0162795118C9}"/>
    <cellStyle name="Normal 3 2 3 2 3 6 4 2" xfId="34272" xr:uid="{EC32EA21-D5B0-4D33-BF40-7F234E9693CA}"/>
    <cellStyle name="Normal 3 2 3 2 3 6 4 3" xfId="49156" xr:uid="{207CB120-6B47-4196-920D-8B8EAE6D1C81}"/>
    <cellStyle name="Normal 3 2 3 2 3 6 5" xfId="13736" xr:uid="{0FD154C9-468F-4B92-B10D-AA01A397E708}"/>
    <cellStyle name="Normal 3 2 3 2 3 6 6" xfId="27426" xr:uid="{76FDC093-3F7C-4A6F-8818-FDAA657DD98C}"/>
    <cellStyle name="Normal 3 2 3 2 3 6 7" xfId="42310" xr:uid="{12CD41E6-6D03-45FE-91F0-2010F172126A}"/>
    <cellStyle name="Normal 3 2 3 2 3 7" xfId="8588" xr:uid="{8DF1FCE7-CCA6-4765-B945-4A4028E01904}"/>
    <cellStyle name="Normal 3 2 3 2 3 7 2" xfId="12010" xr:uid="{329642B0-5B5E-492C-8038-B09BBA6EAA0A}"/>
    <cellStyle name="Normal 3 2 3 2 3 7 2 2" xfId="25700" xr:uid="{A203C668-3FF5-465F-AD48-996AE2A8D8BA}"/>
    <cellStyle name="Normal 3 2 3 2 3 7 2 2 2" xfId="39392" xr:uid="{44E6804E-7563-4313-94CC-DF0FF23B5033}"/>
    <cellStyle name="Normal 3 2 3 2 3 7 2 2 3" xfId="54276" xr:uid="{E99A7050-0E35-4E83-8DA0-A2F27AE80EB3}"/>
    <cellStyle name="Normal 3 2 3 2 3 7 2 3" xfId="18856" xr:uid="{9F374B01-CF21-41A1-9432-8D7E15ED7C68}"/>
    <cellStyle name="Normal 3 2 3 2 3 7 2 4" xfId="32546" xr:uid="{7E9CB109-C65B-43E7-A0E8-D3848C8D1613}"/>
    <cellStyle name="Normal 3 2 3 2 3 7 2 5" xfId="47430" xr:uid="{6A5F3B85-1E2B-43BF-BCBE-087B76EBA23F}"/>
    <cellStyle name="Normal 3 2 3 2 3 7 3" xfId="22278" xr:uid="{F95595C1-F37F-4DBD-A119-E7465ED9E02C}"/>
    <cellStyle name="Normal 3 2 3 2 3 7 3 2" xfId="35970" xr:uid="{62FE3B04-BE29-473D-A541-113FBAEE7284}"/>
    <cellStyle name="Normal 3 2 3 2 3 7 3 3" xfId="50854" xr:uid="{65BDF19D-9F2E-4F87-9F7B-9DCD31A0B152}"/>
    <cellStyle name="Normal 3 2 3 2 3 7 4" xfId="15434" xr:uid="{8F9F7083-2D54-4840-BB69-D59007D0B321}"/>
    <cellStyle name="Normal 3 2 3 2 3 7 5" xfId="29124" xr:uid="{A26435BE-416C-4315-A336-C7DA2BFBF65E}"/>
    <cellStyle name="Normal 3 2 3 2 3 7 6" xfId="44008" xr:uid="{7AE03D63-5C4A-48FC-BF40-EE75A1B95A11}"/>
    <cellStyle name="Normal 3 2 3 2 3 8" xfId="10298" xr:uid="{A91AC8B8-DCAA-45DC-9F1D-1E71F0CD52CC}"/>
    <cellStyle name="Normal 3 2 3 2 3 8 2" xfId="23988" xr:uid="{F9053F73-7536-4E7D-82EF-E877C6647474}"/>
    <cellStyle name="Normal 3 2 3 2 3 8 2 2" xfId="37680" xr:uid="{E0A14622-F364-4B3C-8504-D38494061FDB}"/>
    <cellStyle name="Normal 3 2 3 2 3 8 2 3" xfId="52564" xr:uid="{B546C123-4BAB-45B7-8E63-C85FA45B0702}"/>
    <cellStyle name="Normal 3 2 3 2 3 8 3" xfId="17144" xr:uid="{F5DF1759-D234-4D0E-8F78-FBAE49DC022F}"/>
    <cellStyle name="Normal 3 2 3 2 3 8 4" xfId="30834" xr:uid="{0FEF3833-2305-45B7-83F0-7C85DC6AFD6B}"/>
    <cellStyle name="Normal 3 2 3 2 3 8 5" xfId="45718" xr:uid="{F5DFB8F5-E328-4BE4-9123-A494651A2ED8}"/>
    <cellStyle name="Normal 3 2 3 2 3 9" xfId="20566" xr:uid="{70976950-7036-4A66-A8E1-2A0F330B9BCE}"/>
    <cellStyle name="Normal 3 2 3 2 3 9 2" xfId="34258" xr:uid="{D652CCE7-9F70-46A4-8A98-FCE5E6616DCE}"/>
    <cellStyle name="Normal 3 2 3 2 3 9 3" xfId="49142" xr:uid="{D171AC02-540E-4111-A779-CEBEE232155E}"/>
    <cellStyle name="Normal 3 2 3 2 4" xfId="6890" xr:uid="{FF1E67A6-E514-4792-9F24-38FD7D7C5638}"/>
    <cellStyle name="Normal 3 2 3 2 4 10" xfId="13737" xr:uid="{A86887D5-FA78-4078-966D-91B8EF2766FD}"/>
    <cellStyle name="Normal 3 2 3 2 4 11" xfId="27427" xr:uid="{B4CF9A90-B102-4E23-A05A-D4639C26E058}"/>
    <cellStyle name="Normal 3 2 3 2 4 12" xfId="42311" xr:uid="{51A88E95-33B6-4111-8B02-7DCF533E3E16}"/>
    <cellStyle name="Normal 3 2 3 2 4 2" xfId="6891" xr:uid="{71299AFC-4545-4701-9051-58BFB2A1679E}"/>
    <cellStyle name="Normal 3 2 3 2 4 2 10" xfId="42312" xr:uid="{C4C1A8CE-1D64-4F38-9AA7-C3394234A69D}"/>
    <cellStyle name="Normal 3 2 3 2 4 2 2" xfId="6892" xr:uid="{461D1165-DF2F-4035-9DB5-D24C33D175E0}"/>
    <cellStyle name="Normal 3 2 3 2 4 2 2 2" xfId="6893" xr:uid="{7136BEDD-8292-43A8-9C2A-47171ED13057}"/>
    <cellStyle name="Normal 3 2 3 2 4 2 2 2 2" xfId="8606" xr:uid="{32A48316-FA3C-4AF1-BDF3-F5268EDCF011}"/>
    <cellStyle name="Normal 3 2 3 2 4 2 2 2 2 2" xfId="12028" xr:uid="{89392EA5-528E-489D-AEDB-6560A76FCEFF}"/>
    <cellStyle name="Normal 3 2 3 2 4 2 2 2 2 2 2" xfId="25718" xr:uid="{FDBCE55F-EBFA-4F98-BA33-33813D1FE72E}"/>
    <cellStyle name="Normal 3 2 3 2 4 2 2 2 2 2 2 2" xfId="39410" xr:uid="{12ECD65D-4BF2-428E-B112-AED55335C145}"/>
    <cellStyle name="Normal 3 2 3 2 4 2 2 2 2 2 2 3" xfId="54294" xr:uid="{DA640CC5-33EB-4719-82C2-5BA96DE08479}"/>
    <cellStyle name="Normal 3 2 3 2 4 2 2 2 2 2 3" xfId="18874" xr:uid="{FF187FA6-5741-4F33-86A3-DA3C0695179D}"/>
    <cellStyle name="Normal 3 2 3 2 4 2 2 2 2 2 4" xfId="32564" xr:uid="{51B51A22-5C0C-44BA-8F63-A02AB6D731B9}"/>
    <cellStyle name="Normal 3 2 3 2 4 2 2 2 2 2 5" xfId="47448" xr:uid="{C934032C-174B-4C01-98AC-A1FB38E25AB1}"/>
    <cellStyle name="Normal 3 2 3 2 4 2 2 2 2 3" xfId="22296" xr:uid="{57DFD48B-58FF-423E-A29C-4FE2A85640A7}"/>
    <cellStyle name="Normal 3 2 3 2 4 2 2 2 2 3 2" xfId="35988" xr:uid="{6D3BE022-4E3B-4773-8D0E-EBA205D94634}"/>
    <cellStyle name="Normal 3 2 3 2 4 2 2 2 2 3 3" xfId="50872" xr:uid="{50ABF5C8-7A55-467C-9723-8FB816324F62}"/>
    <cellStyle name="Normal 3 2 3 2 4 2 2 2 2 4" xfId="15452" xr:uid="{83464598-AC0D-4B65-B47B-437A2A35634F}"/>
    <cellStyle name="Normal 3 2 3 2 4 2 2 2 2 5" xfId="29142" xr:uid="{B9F11CAB-7ABE-41E4-B78B-B1A36A274610}"/>
    <cellStyle name="Normal 3 2 3 2 4 2 2 2 2 6" xfId="44026" xr:uid="{9833C1BD-5067-41A6-A7D0-04C631F43C74}"/>
    <cellStyle name="Normal 3 2 3 2 4 2 2 2 3" xfId="10316" xr:uid="{67CDCC4E-0707-44A9-B5A4-921F49F87233}"/>
    <cellStyle name="Normal 3 2 3 2 4 2 2 2 3 2" xfId="24006" xr:uid="{1B2FEA8E-199F-4C30-B8AE-29A8C0C2097D}"/>
    <cellStyle name="Normal 3 2 3 2 4 2 2 2 3 2 2" xfId="37698" xr:uid="{FC819391-C8E3-467F-8071-9EFB66E270EE}"/>
    <cellStyle name="Normal 3 2 3 2 4 2 2 2 3 2 3" xfId="52582" xr:uid="{507041F8-816C-48C9-B8BC-3042E78ACD01}"/>
    <cellStyle name="Normal 3 2 3 2 4 2 2 2 3 3" xfId="17162" xr:uid="{84434620-2645-4590-BA42-89FD438139CB}"/>
    <cellStyle name="Normal 3 2 3 2 4 2 2 2 3 4" xfId="30852" xr:uid="{0504B229-3A2E-4489-8453-C9373C85C0A4}"/>
    <cellStyle name="Normal 3 2 3 2 4 2 2 2 3 5" xfId="45736" xr:uid="{2A5F2ED9-AA9F-4296-AD40-B3E8991462F7}"/>
    <cellStyle name="Normal 3 2 3 2 4 2 2 2 4" xfId="20584" xr:uid="{6C08F0FB-C694-4B6D-A6A2-904D7864A2D4}"/>
    <cellStyle name="Normal 3 2 3 2 4 2 2 2 4 2" xfId="34276" xr:uid="{B4DCCCED-E122-41D3-BF00-8ED772117217}"/>
    <cellStyle name="Normal 3 2 3 2 4 2 2 2 4 3" xfId="49160" xr:uid="{60C5B6E6-A498-4518-A3BA-628170C38513}"/>
    <cellStyle name="Normal 3 2 3 2 4 2 2 2 5" xfId="13740" xr:uid="{E2830C5A-E864-4529-8FE2-C0979B468037}"/>
    <cellStyle name="Normal 3 2 3 2 4 2 2 2 6" xfId="27430" xr:uid="{15199B23-475D-4859-92B9-C2A0641D89B1}"/>
    <cellStyle name="Normal 3 2 3 2 4 2 2 2 7" xfId="42314" xr:uid="{111BE34D-49E6-4771-8124-A756973A4581}"/>
    <cellStyle name="Normal 3 2 3 2 4 2 2 3" xfId="8605" xr:uid="{569C2018-EF26-4DDA-A732-EA2B0EC9296C}"/>
    <cellStyle name="Normal 3 2 3 2 4 2 2 3 2" xfId="12027" xr:uid="{51423217-5614-4DAE-9779-D21623CB2754}"/>
    <cellStyle name="Normal 3 2 3 2 4 2 2 3 2 2" xfId="25717" xr:uid="{40208D5A-CA28-463D-B685-59A574E202DC}"/>
    <cellStyle name="Normal 3 2 3 2 4 2 2 3 2 2 2" xfId="39409" xr:uid="{D3CEE8E5-862C-4D89-9110-469CFF986C72}"/>
    <cellStyle name="Normal 3 2 3 2 4 2 2 3 2 2 3" xfId="54293" xr:uid="{77321BBF-0446-4486-AE40-8528BB6A3AE0}"/>
    <cellStyle name="Normal 3 2 3 2 4 2 2 3 2 3" xfId="18873" xr:uid="{AACEA012-4F75-421F-A4ED-98DB5FBD445A}"/>
    <cellStyle name="Normal 3 2 3 2 4 2 2 3 2 4" xfId="32563" xr:uid="{E01E299E-0ECE-4983-BD82-5576304315C7}"/>
    <cellStyle name="Normal 3 2 3 2 4 2 2 3 2 5" xfId="47447" xr:uid="{F9E2DBCA-A2B3-411F-877E-BA559C6B7CD4}"/>
    <cellStyle name="Normal 3 2 3 2 4 2 2 3 3" xfId="22295" xr:uid="{AEE94E4E-5DC4-4C98-98F7-46F555CCBACA}"/>
    <cellStyle name="Normal 3 2 3 2 4 2 2 3 3 2" xfId="35987" xr:uid="{DB3607BA-080E-47DF-905B-1A946CB86BAB}"/>
    <cellStyle name="Normal 3 2 3 2 4 2 2 3 3 3" xfId="50871" xr:uid="{4FA2C7B8-E9AD-4091-8B79-6530B9CA2D89}"/>
    <cellStyle name="Normal 3 2 3 2 4 2 2 3 4" xfId="15451" xr:uid="{796D358F-8D20-47F3-AAB5-20751517E9FA}"/>
    <cellStyle name="Normal 3 2 3 2 4 2 2 3 5" xfId="29141" xr:uid="{187F3A22-D668-47AC-A96E-117B1059450D}"/>
    <cellStyle name="Normal 3 2 3 2 4 2 2 3 6" xfId="44025" xr:uid="{88B5EF0A-C05B-4BFB-A4D9-2AF544D0CFA6}"/>
    <cellStyle name="Normal 3 2 3 2 4 2 2 4" xfId="10315" xr:uid="{658FC65C-0515-404A-87EC-96DB20318A5A}"/>
    <cellStyle name="Normal 3 2 3 2 4 2 2 4 2" xfId="24005" xr:uid="{18652383-D1C7-4733-9207-9A2A117751E9}"/>
    <cellStyle name="Normal 3 2 3 2 4 2 2 4 2 2" xfId="37697" xr:uid="{73B748F0-96D4-490A-8407-D8429B39C1A6}"/>
    <cellStyle name="Normal 3 2 3 2 4 2 2 4 2 3" xfId="52581" xr:uid="{D45AF415-075B-433D-8B8C-7ACFB73A035A}"/>
    <cellStyle name="Normal 3 2 3 2 4 2 2 4 3" xfId="17161" xr:uid="{5FCDD9FD-322F-4494-88C9-4C9B4AEB18D8}"/>
    <cellStyle name="Normal 3 2 3 2 4 2 2 4 4" xfId="30851" xr:uid="{2B07B29D-8143-458B-B89D-A911EB4AB3EE}"/>
    <cellStyle name="Normal 3 2 3 2 4 2 2 4 5" xfId="45735" xr:uid="{469C22E5-9A28-4683-92D1-22912AC309EA}"/>
    <cellStyle name="Normal 3 2 3 2 4 2 2 5" xfId="20583" xr:uid="{57C6734F-3CEA-4DF9-A478-0891BB4FCA63}"/>
    <cellStyle name="Normal 3 2 3 2 4 2 2 5 2" xfId="34275" xr:uid="{CA5804EA-5328-45A9-BA74-E751E956F5B4}"/>
    <cellStyle name="Normal 3 2 3 2 4 2 2 5 3" xfId="49159" xr:uid="{354F2D59-4A87-4D99-8308-5EF6DADECD38}"/>
    <cellStyle name="Normal 3 2 3 2 4 2 2 6" xfId="13739" xr:uid="{8DA7B839-87E6-4322-8682-8BE885E1B59B}"/>
    <cellStyle name="Normal 3 2 3 2 4 2 2 7" xfId="27429" xr:uid="{E7AAE157-9630-4242-86B7-E378ADC71C67}"/>
    <cellStyle name="Normal 3 2 3 2 4 2 2 8" xfId="42313" xr:uid="{FF15BB46-E519-4DF5-9D62-F2401D46DA23}"/>
    <cellStyle name="Normal 3 2 3 2 4 2 3" xfId="6894" xr:uid="{28BD5997-8175-485D-B0BC-F0814A614197}"/>
    <cellStyle name="Normal 3 2 3 2 4 2 3 2" xfId="8607" xr:uid="{BA19D11E-62A9-406C-9033-4C47B16365D6}"/>
    <cellStyle name="Normal 3 2 3 2 4 2 3 2 2" xfId="12029" xr:uid="{15120461-4EB7-4319-A10D-74B2EB56B716}"/>
    <cellStyle name="Normal 3 2 3 2 4 2 3 2 2 2" xfId="25719" xr:uid="{AE8EF5AF-479E-4E07-8F99-E5CE77BB1469}"/>
    <cellStyle name="Normal 3 2 3 2 4 2 3 2 2 2 2" xfId="39411" xr:uid="{7A252048-546A-4CCC-938C-63B26F1AABDB}"/>
    <cellStyle name="Normal 3 2 3 2 4 2 3 2 2 2 3" xfId="54295" xr:uid="{51B117D0-9B2E-4BE1-B4DA-D056CBFDF76A}"/>
    <cellStyle name="Normal 3 2 3 2 4 2 3 2 2 3" xfId="18875" xr:uid="{A42DE486-2AB8-4522-95E1-62CC99EC858F}"/>
    <cellStyle name="Normal 3 2 3 2 4 2 3 2 2 4" xfId="32565" xr:uid="{37FFE93A-691D-46D1-82BB-FD182EAC4BBE}"/>
    <cellStyle name="Normal 3 2 3 2 4 2 3 2 2 5" xfId="47449" xr:uid="{D342D866-082C-4E60-A669-DDF09B1E2466}"/>
    <cellStyle name="Normal 3 2 3 2 4 2 3 2 3" xfId="22297" xr:uid="{48CEA9DF-4839-47C8-A4D9-1EAAEFDEE928}"/>
    <cellStyle name="Normal 3 2 3 2 4 2 3 2 3 2" xfId="35989" xr:uid="{FCC24B8B-9759-41F5-A055-5AA1D2E09E11}"/>
    <cellStyle name="Normal 3 2 3 2 4 2 3 2 3 3" xfId="50873" xr:uid="{94A7B535-52D7-4AF3-AC1E-41061BF68BAF}"/>
    <cellStyle name="Normal 3 2 3 2 4 2 3 2 4" xfId="15453" xr:uid="{71DEC1FB-D14B-44BD-AD1C-48D0D41F927A}"/>
    <cellStyle name="Normal 3 2 3 2 4 2 3 2 5" xfId="29143" xr:uid="{E1D2BE11-D478-419A-8DA4-463CA81E353C}"/>
    <cellStyle name="Normal 3 2 3 2 4 2 3 2 6" xfId="44027" xr:uid="{68E764F1-47B8-402E-97D1-C99FF99FC702}"/>
    <cellStyle name="Normal 3 2 3 2 4 2 3 3" xfId="10317" xr:uid="{A7690A3A-9824-4BA2-BDC1-D21D85782888}"/>
    <cellStyle name="Normal 3 2 3 2 4 2 3 3 2" xfId="24007" xr:uid="{877FE955-33AE-4993-8AEC-7DD9789486D1}"/>
    <cellStyle name="Normal 3 2 3 2 4 2 3 3 2 2" xfId="37699" xr:uid="{6ABDE515-DE1C-48C2-A635-A1194EE24E47}"/>
    <cellStyle name="Normal 3 2 3 2 4 2 3 3 2 3" xfId="52583" xr:uid="{DA30F807-22B7-4D0E-9556-FC5D388A66E6}"/>
    <cellStyle name="Normal 3 2 3 2 4 2 3 3 3" xfId="17163" xr:uid="{ED68DF65-BD49-4F97-956F-D3901A2209F1}"/>
    <cellStyle name="Normal 3 2 3 2 4 2 3 3 4" xfId="30853" xr:uid="{1C442BB9-1367-4C46-ACBF-0534B1AF8BCA}"/>
    <cellStyle name="Normal 3 2 3 2 4 2 3 3 5" xfId="45737" xr:uid="{C9216F0F-CC16-4122-AC97-AC327F403B9E}"/>
    <cellStyle name="Normal 3 2 3 2 4 2 3 4" xfId="20585" xr:uid="{3087CB96-B023-413E-8990-A898DE1E5239}"/>
    <cellStyle name="Normal 3 2 3 2 4 2 3 4 2" xfId="34277" xr:uid="{3932B519-5833-4986-84D9-946B3EF76240}"/>
    <cellStyle name="Normal 3 2 3 2 4 2 3 4 3" xfId="49161" xr:uid="{D12B1FF6-53D9-4C11-B6B7-13BB2EF7C0B4}"/>
    <cellStyle name="Normal 3 2 3 2 4 2 3 5" xfId="13741" xr:uid="{BA44C0E5-2D85-4998-8B45-7A91E6DC2B86}"/>
    <cellStyle name="Normal 3 2 3 2 4 2 3 6" xfId="27431" xr:uid="{532030F6-1627-481C-9354-6817D42F1E27}"/>
    <cellStyle name="Normal 3 2 3 2 4 2 3 7" xfId="42315" xr:uid="{3F8C57E5-FB8B-4122-B8A9-A332D7C3AB05}"/>
    <cellStyle name="Normal 3 2 3 2 4 2 4" xfId="6895" xr:uid="{0854A8F7-43C5-4CCE-AA40-C4EE3BB45A1B}"/>
    <cellStyle name="Normal 3 2 3 2 4 2 4 2" xfId="8608" xr:uid="{2CD8B3F6-5A15-4E59-963A-DBD6DA1262DE}"/>
    <cellStyle name="Normal 3 2 3 2 4 2 4 2 2" xfId="12030" xr:uid="{C1354E8C-D7A8-4CA6-8DCB-F8074F73B3CF}"/>
    <cellStyle name="Normal 3 2 3 2 4 2 4 2 2 2" xfId="25720" xr:uid="{D29123E5-35BC-4625-BD9E-674A9343E9C1}"/>
    <cellStyle name="Normal 3 2 3 2 4 2 4 2 2 2 2" xfId="39412" xr:uid="{DE1AF40A-97E3-4433-80F6-402F1BAAF012}"/>
    <cellStyle name="Normal 3 2 3 2 4 2 4 2 2 2 3" xfId="54296" xr:uid="{768E88C9-8F09-43FA-A189-29A0BEFC99A0}"/>
    <cellStyle name="Normal 3 2 3 2 4 2 4 2 2 3" xfId="18876" xr:uid="{83221E1B-2749-40E7-B803-352525BD1C39}"/>
    <cellStyle name="Normal 3 2 3 2 4 2 4 2 2 4" xfId="32566" xr:uid="{002C8FC5-9AA9-40D6-9F2C-426A57273EDF}"/>
    <cellStyle name="Normal 3 2 3 2 4 2 4 2 2 5" xfId="47450" xr:uid="{80DAF5E7-28F8-4DD4-AF7D-15A9810E010C}"/>
    <cellStyle name="Normal 3 2 3 2 4 2 4 2 3" xfId="22298" xr:uid="{D009AC71-5B23-4015-A2F4-90228D2866E1}"/>
    <cellStyle name="Normal 3 2 3 2 4 2 4 2 3 2" xfId="35990" xr:uid="{2C438C8A-35A9-43C6-AD12-20CE6C77502B}"/>
    <cellStyle name="Normal 3 2 3 2 4 2 4 2 3 3" xfId="50874" xr:uid="{EE583841-BF62-4AB0-B609-6A60466BDEAF}"/>
    <cellStyle name="Normal 3 2 3 2 4 2 4 2 4" xfId="15454" xr:uid="{7EF3C00C-C91E-48F1-9FA5-F54A7682D098}"/>
    <cellStyle name="Normal 3 2 3 2 4 2 4 2 5" xfId="29144" xr:uid="{C802515D-62A9-472F-9356-B7F308CE3949}"/>
    <cellStyle name="Normal 3 2 3 2 4 2 4 2 6" xfId="44028" xr:uid="{DD977007-04F4-4A33-92CC-C1FB4F3ED1AE}"/>
    <cellStyle name="Normal 3 2 3 2 4 2 4 3" xfId="10318" xr:uid="{905D8E24-F3C4-46E3-B176-456D84C95611}"/>
    <cellStyle name="Normal 3 2 3 2 4 2 4 3 2" xfId="24008" xr:uid="{8B10DA68-88D6-42E6-B0D1-A6216C3E5C5A}"/>
    <cellStyle name="Normal 3 2 3 2 4 2 4 3 2 2" xfId="37700" xr:uid="{3617FAE9-168D-4C53-B573-3400A5E65135}"/>
    <cellStyle name="Normal 3 2 3 2 4 2 4 3 2 3" xfId="52584" xr:uid="{606E3A8E-AD6B-4C85-9EDC-BA2770E551B9}"/>
    <cellStyle name="Normal 3 2 3 2 4 2 4 3 3" xfId="17164" xr:uid="{0009DF16-34B7-4721-A505-09377D9BC2F9}"/>
    <cellStyle name="Normal 3 2 3 2 4 2 4 3 4" xfId="30854" xr:uid="{35DE17D6-150E-42F4-B090-7E36C0C56165}"/>
    <cellStyle name="Normal 3 2 3 2 4 2 4 3 5" xfId="45738" xr:uid="{3CCAB22C-FF56-4111-A397-CBB2EF19817B}"/>
    <cellStyle name="Normal 3 2 3 2 4 2 4 4" xfId="20586" xr:uid="{7C1F21CA-410A-49DD-9A22-36497AD5D681}"/>
    <cellStyle name="Normal 3 2 3 2 4 2 4 4 2" xfId="34278" xr:uid="{DD96B2B3-7E4A-4025-AC32-8388EFF9F655}"/>
    <cellStyle name="Normal 3 2 3 2 4 2 4 4 3" xfId="49162" xr:uid="{A4F04EFB-2DA5-45B4-B2A7-50070E705637}"/>
    <cellStyle name="Normal 3 2 3 2 4 2 4 5" xfId="13742" xr:uid="{0F640F5F-DDD7-4739-BFEC-FCA8A2A0D658}"/>
    <cellStyle name="Normal 3 2 3 2 4 2 4 6" xfId="27432" xr:uid="{D805189D-F8CF-4D77-9ED8-2F6B5629B45B}"/>
    <cellStyle name="Normal 3 2 3 2 4 2 4 7" xfId="42316" xr:uid="{08D006D9-BD64-4CF1-9E7E-807396DB1D33}"/>
    <cellStyle name="Normal 3 2 3 2 4 2 5" xfId="8604" xr:uid="{6F336F97-3C9A-408E-AFAA-26124D81D709}"/>
    <cellStyle name="Normal 3 2 3 2 4 2 5 2" xfId="12026" xr:uid="{D47AAA7B-2944-4BCF-BDC2-38C04AEB1210}"/>
    <cellStyle name="Normal 3 2 3 2 4 2 5 2 2" xfId="25716" xr:uid="{FE913582-A184-4AC4-B626-35D844E18732}"/>
    <cellStyle name="Normal 3 2 3 2 4 2 5 2 2 2" xfId="39408" xr:uid="{563F600B-2FB1-4C78-9D2E-4E105C45C4F5}"/>
    <cellStyle name="Normal 3 2 3 2 4 2 5 2 2 3" xfId="54292" xr:uid="{2FCC1F66-80E7-48DF-B88B-F3C2566E502D}"/>
    <cellStyle name="Normal 3 2 3 2 4 2 5 2 3" xfId="18872" xr:uid="{C392F585-938F-4683-A3E9-F3FC86D94E8B}"/>
    <cellStyle name="Normal 3 2 3 2 4 2 5 2 4" xfId="32562" xr:uid="{B6E45FED-566A-451E-921D-2702BEDD9602}"/>
    <cellStyle name="Normal 3 2 3 2 4 2 5 2 5" xfId="47446" xr:uid="{4CD8AE0A-17BF-4D34-A477-7315571BD5E9}"/>
    <cellStyle name="Normal 3 2 3 2 4 2 5 3" xfId="22294" xr:uid="{48078053-4F50-4FBD-B9A7-AB38077699E3}"/>
    <cellStyle name="Normal 3 2 3 2 4 2 5 3 2" xfId="35986" xr:uid="{F8586CD5-4D1F-4F8B-8A41-9FE85A5A07BF}"/>
    <cellStyle name="Normal 3 2 3 2 4 2 5 3 3" xfId="50870" xr:uid="{E5978944-2B0E-40A3-9380-5D02B4FB451C}"/>
    <cellStyle name="Normal 3 2 3 2 4 2 5 4" xfId="15450" xr:uid="{7BD5BF3A-D460-4097-B445-4EDF7A9AC590}"/>
    <cellStyle name="Normal 3 2 3 2 4 2 5 5" xfId="29140" xr:uid="{808D5891-1993-46CE-846D-36CB010A877A}"/>
    <cellStyle name="Normal 3 2 3 2 4 2 5 6" xfId="44024" xr:uid="{730699C3-E2BC-4AA5-9610-15886A4A0EEC}"/>
    <cellStyle name="Normal 3 2 3 2 4 2 6" xfId="10314" xr:uid="{7D0E68A3-412D-4312-A26D-5DF84CB05090}"/>
    <cellStyle name="Normal 3 2 3 2 4 2 6 2" xfId="24004" xr:uid="{FB57010B-F91C-4C4F-B301-116D2ECA2371}"/>
    <cellStyle name="Normal 3 2 3 2 4 2 6 2 2" xfId="37696" xr:uid="{DD86CF5E-E302-4226-9A6E-D3B91C55EE91}"/>
    <cellStyle name="Normal 3 2 3 2 4 2 6 2 3" xfId="52580" xr:uid="{062034F4-E1B9-4844-A088-8DA43CB6C373}"/>
    <cellStyle name="Normal 3 2 3 2 4 2 6 3" xfId="17160" xr:uid="{37A79292-0C10-47F0-B290-C7C94DDA8EF6}"/>
    <cellStyle name="Normal 3 2 3 2 4 2 6 4" xfId="30850" xr:uid="{27296DB5-25AD-4922-B1E5-22C660B3BD7D}"/>
    <cellStyle name="Normal 3 2 3 2 4 2 6 5" xfId="45734" xr:uid="{EC4B72AC-0011-477E-B0CA-E6D412CFD392}"/>
    <cellStyle name="Normal 3 2 3 2 4 2 7" xfId="20582" xr:uid="{0FE22630-F2BE-4B1A-BE07-6AC3CD330773}"/>
    <cellStyle name="Normal 3 2 3 2 4 2 7 2" xfId="34274" xr:uid="{99C7B8DD-2CC9-4C61-8F11-F2F409AA4961}"/>
    <cellStyle name="Normal 3 2 3 2 4 2 7 3" xfId="49158" xr:uid="{89732C26-E990-4ED5-8568-E6F1EC09117E}"/>
    <cellStyle name="Normal 3 2 3 2 4 2 8" xfId="13738" xr:uid="{70A68318-E807-4E57-B044-1F3B967353E7}"/>
    <cellStyle name="Normal 3 2 3 2 4 2 9" xfId="27428" xr:uid="{3EF87B39-B18D-4E5C-A1AA-E7EB698CD0CA}"/>
    <cellStyle name="Normal 3 2 3 2 4 3" xfId="6896" xr:uid="{0E657667-5668-4049-AF40-F9AA935CA54C}"/>
    <cellStyle name="Normal 3 2 3 2 4 3 10" xfId="42317" xr:uid="{39867A31-FEB9-4AC7-A59E-97E807F57A27}"/>
    <cellStyle name="Normal 3 2 3 2 4 3 2" xfId="6897" xr:uid="{E05E2B8E-B9F8-415A-84C1-37CF8060D6EB}"/>
    <cellStyle name="Normal 3 2 3 2 4 3 2 2" xfId="6898" xr:uid="{43968614-29A1-41FF-8E72-CC44306F0A75}"/>
    <cellStyle name="Normal 3 2 3 2 4 3 2 2 2" xfId="8611" xr:uid="{83130A7D-1EE8-48E5-9D08-CEE8BE2B3AEB}"/>
    <cellStyle name="Normal 3 2 3 2 4 3 2 2 2 2" xfId="12033" xr:uid="{84CFA180-0D5A-497E-9EAB-6D8B12A06B4C}"/>
    <cellStyle name="Normal 3 2 3 2 4 3 2 2 2 2 2" xfId="25723" xr:uid="{CEF5C81C-9839-4E75-82FC-0A1F96F361BD}"/>
    <cellStyle name="Normal 3 2 3 2 4 3 2 2 2 2 2 2" xfId="39415" xr:uid="{6DD8D6B8-ABF7-4C08-92A7-0AE1896E8C2E}"/>
    <cellStyle name="Normal 3 2 3 2 4 3 2 2 2 2 2 3" xfId="54299" xr:uid="{2861DE6F-4877-40F9-97EE-5CE3E3895888}"/>
    <cellStyle name="Normal 3 2 3 2 4 3 2 2 2 2 3" xfId="18879" xr:uid="{9767FD2B-5F22-4D45-A3BF-C9F95899D5DA}"/>
    <cellStyle name="Normal 3 2 3 2 4 3 2 2 2 2 4" xfId="32569" xr:uid="{00FD73F2-3969-46EE-9BC2-341176460880}"/>
    <cellStyle name="Normal 3 2 3 2 4 3 2 2 2 2 5" xfId="47453" xr:uid="{2E9E0656-CE10-4B19-B61E-CD68CBB489D4}"/>
    <cellStyle name="Normal 3 2 3 2 4 3 2 2 2 3" xfId="22301" xr:uid="{DF159244-0298-434B-89B5-4A65297F6B48}"/>
    <cellStyle name="Normal 3 2 3 2 4 3 2 2 2 3 2" xfId="35993" xr:uid="{F072FF57-56D6-4729-B7AF-BDC86B2FBB13}"/>
    <cellStyle name="Normal 3 2 3 2 4 3 2 2 2 3 3" xfId="50877" xr:uid="{6DD80B0A-DF6B-478C-A11B-58501C3F470C}"/>
    <cellStyle name="Normal 3 2 3 2 4 3 2 2 2 4" xfId="15457" xr:uid="{E3BFBCE4-6799-47B8-A91D-96EF0DC66343}"/>
    <cellStyle name="Normal 3 2 3 2 4 3 2 2 2 5" xfId="29147" xr:uid="{8458BF87-CD79-4C09-B58D-2C502FB107B5}"/>
    <cellStyle name="Normal 3 2 3 2 4 3 2 2 2 6" xfId="44031" xr:uid="{22C88404-CE64-4857-B690-299A05B96DBE}"/>
    <cellStyle name="Normal 3 2 3 2 4 3 2 2 3" xfId="10321" xr:uid="{8D854F07-27C9-4EAB-A29C-901095AA2F29}"/>
    <cellStyle name="Normal 3 2 3 2 4 3 2 2 3 2" xfId="24011" xr:uid="{41EADB52-FA61-44E6-9E3B-568E5EA43B3A}"/>
    <cellStyle name="Normal 3 2 3 2 4 3 2 2 3 2 2" xfId="37703" xr:uid="{C17A7463-5B85-410A-B5FA-3EBA924FC347}"/>
    <cellStyle name="Normal 3 2 3 2 4 3 2 2 3 2 3" xfId="52587" xr:uid="{0CB95AB0-A5FE-45C1-B064-247C39942C6E}"/>
    <cellStyle name="Normal 3 2 3 2 4 3 2 2 3 3" xfId="17167" xr:uid="{13CEF500-D5B3-40D3-8DA8-891D6CDD638D}"/>
    <cellStyle name="Normal 3 2 3 2 4 3 2 2 3 4" xfId="30857" xr:uid="{13D540BF-8389-48FD-8951-0B7A85B623FF}"/>
    <cellStyle name="Normal 3 2 3 2 4 3 2 2 3 5" xfId="45741" xr:uid="{CF1E17D9-7A45-40DD-8829-40F1E917977A}"/>
    <cellStyle name="Normal 3 2 3 2 4 3 2 2 4" xfId="20589" xr:uid="{AE6D0C7F-9B63-4E8D-9F58-C8ACE26FA3E8}"/>
    <cellStyle name="Normal 3 2 3 2 4 3 2 2 4 2" xfId="34281" xr:uid="{96B139F5-DE92-4A82-82B4-D699268FA2B2}"/>
    <cellStyle name="Normal 3 2 3 2 4 3 2 2 4 3" xfId="49165" xr:uid="{C66FD38F-1ED7-4825-A9C0-0308E855F469}"/>
    <cellStyle name="Normal 3 2 3 2 4 3 2 2 5" xfId="13745" xr:uid="{9D18DB0F-6A10-4B9F-959C-96520AE67338}"/>
    <cellStyle name="Normal 3 2 3 2 4 3 2 2 6" xfId="27435" xr:uid="{19C96B0E-B45D-41EE-B47F-631EC541105D}"/>
    <cellStyle name="Normal 3 2 3 2 4 3 2 2 7" xfId="42319" xr:uid="{037B24A9-B2B3-43AE-A714-BF4AB31BC8A7}"/>
    <cellStyle name="Normal 3 2 3 2 4 3 2 3" xfId="8610" xr:uid="{13D6A925-71F7-4865-9BB2-37AAC2179630}"/>
    <cellStyle name="Normal 3 2 3 2 4 3 2 3 2" xfId="12032" xr:uid="{39DEAD34-FDF7-40D0-BD9E-390F6DB4C013}"/>
    <cellStyle name="Normal 3 2 3 2 4 3 2 3 2 2" xfId="25722" xr:uid="{FBFC5FBC-DFA3-401E-9025-F78D0712A1C0}"/>
    <cellStyle name="Normal 3 2 3 2 4 3 2 3 2 2 2" xfId="39414" xr:uid="{8CCDFE73-EC27-4EC1-A195-927E97B4B48E}"/>
    <cellStyle name="Normal 3 2 3 2 4 3 2 3 2 2 3" xfId="54298" xr:uid="{36C27BC6-416E-4E45-9A95-4E9DC08557BA}"/>
    <cellStyle name="Normal 3 2 3 2 4 3 2 3 2 3" xfId="18878" xr:uid="{F1D1F59E-6AE2-442D-A24C-518F98CEDC0B}"/>
    <cellStyle name="Normal 3 2 3 2 4 3 2 3 2 4" xfId="32568" xr:uid="{BD6E9E8C-6CEC-4482-BF1B-DCA403108457}"/>
    <cellStyle name="Normal 3 2 3 2 4 3 2 3 2 5" xfId="47452" xr:uid="{5C60F691-FDA2-4B9A-BC8C-4370246C52ED}"/>
    <cellStyle name="Normal 3 2 3 2 4 3 2 3 3" xfId="22300" xr:uid="{9CC2BEC5-9ECA-4BEE-93BF-3AEA4AC9F7CF}"/>
    <cellStyle name="Normal 3 2 3 2 4 3 2 3 3 2" xfId="35992" xr:uid="{03A5D55B-606C-4337-BCFB-146D4C69D764}"/>
    <cellStyle name="Normal 3 2 3 2 4 3 2 3 3 3" xfId="50876" xr:uid="{4887E566-09DF-46F9-AABA-55D73B592A62}"/>
    <cellStyle name="Normal 3 2 3 2 4 3 2 3 4" xfId="15456" xr:uid="{57137A21-3B75-4C0E-B246-D44E0BC0BA33}"/>
    <cellStyle name="Normal 3 2 3 2 4 3 2 3 5" xfId="29146" xr:uid="{40821F5C-AC31-4EF0-ACEE-27AEB99EE003}"/>
    <cellStyle name="Normal 3 2 3 2 4 3 2 3 6" xfId="44030" xr:uid="{34011787-952B-4748-ACAE-6E4BDA8AC803}"/>
    <cellStyle name="Normal 3 2 3 2 4 3 2 4" xfId="10320" xr:uid="{F9B44D95-A4EE-43A5-9FE4-16E96937B0CB}"/>
    <cellStyle name="Normal 3 2 3 2 4 3 2 4 2" xfId="24010" xr:uid="{023F739A-2BC2-4536-A4DD-6FF34607ED48}"/>
    <cellStyle name="Normal 3 2 3 2 4 3 2 4 2 2" xfId="37702" xr:uid="{B8A73B95-6F68-4951-ACF5-3D64CD1E84FC}"/>
    <cellStyle name="Normal 3 2 3 2 4 3 2 4 2 3" xfId="52586" xr:uid="{8D32E236-D3A2-424B-AD2C-3032C0F2C85D}"/>
    <cellStyle name="Normal 3 2 3 2 4 3 2 4 3" xfId="17166" xr:uid="{E41A753F-6A10-4244-BC3D-FBEA97D99E5A}"/>
    <cellStyle name="Normal 3 2 3 2 4 3 2 4 4" xfId="30856" xr:uid="{E9DEA5F4-AE18-45B3-A10E-29A05476D0A8}"/>
    <cellStyle name="Normal 3 2 3 2 4 3 2 4 5" xfId="45740" xr:uid="{18B2E661-77F7-4A32-9AD4-AEFA44A0D7C7}"/>
    <cellStyle name="Normal 3 2 3 2 4 3 2 5" xfId="20588" xr:uid="{FE59D40A-AC16-422E-9D08-EDE6ABB56BB5}"/>
    <cellStyle name="Normal 3 2 3 2 4 3 2 5 2" xfId="34280" xr:uid="{8CF8DB60-BAF0-4AC8-9520-264291FE1DE3}"/>
    <cellStyle name="Normal 3 2 3 2 4 3 2 5 3" xfId="49164" xr:uid="{B0C33CC0-5B28-43EE-AEBA-61EF73ABAC5F}"/>
    <cellStyle name="Normal 3 2 3 2 4 3 2 6" xfId="13744" xr:uid="{79B661D5-6E44-4DD1-83A9-253561EF6ED2}"/>
    <cellStyle name="Normal 3 2 3 2 4 3 2 7" xfId="27434" xr:uid="{01DD9C09-29E7-4013-A99A-05DF06136BA4}"/>
    <cellStyle name="Normal 3 2 3 2 4 3 2 8" xfId="42318" xr:uid="{C48934AC-C998-4DDD-AC46-26035C2586D2}"/>
    <cellStyle name="Normal 3 2 3 2 4 3 3" xfId="6899" xr:uid="{CD88E1CF-4F45-46DC-A4EF-C5237EFCD6F6}"/>
    <cellStyle name="Normal 3 2 3 2 4 3 3 2" xfId="8612" xr:uid="{C81B6AA9-E728-46CE-9B11-6B94E844D44F}"/>
    <cellStyle name="Normal 3 2 3 2 4 3 3 2 2" xfId="12034" xr:uid="{48673AF6-0B1E-42CD-9222-B475F733F4B6}"/>
    <cellStyle name="Normal 3 2 3 2 4 3 3 2 2 2" xfId="25724" xr:uid="{156CF635-64A8-4A17-BCD3-4ED5746CA12B}"/>
    <cellStyle name="Normal 3 2 3 2 4 3 3 2 2 2 2" xfId="39416" xr:uid="{F687BC60-EE64-459B-B357-86E94EE44D5D}"/>
    <cellStyle name="Normal 3 2 3 2 4 3 3 2 2 2 3" xfId="54300" xr:uid="{EA0FEBEE-C661-486D-AB21-783823AB25C1}"/>
    <cellStyle name="Normal 3 2 3 2 4 3 3 2 2 3" xfId="18880" xr:uid="{E2746323-7531-41F0-BCD6-667A941955C9}"/>
    <cellStyle name="Normal 3 2 3 2 4 3 3 2 2 4" xfId="32570" xr:uid="{8566693B-2D5A-4C0B-927E-6FBB6C587C77}"/>
    <cellStyle name="Normal 3 2 3 2 4 3 3 2 2 5" xfId="47454" xr:uid="{E123FE41-9D89-4F25-BE8C-72AC147126C1}"/>
    <cellStyle name="Normal 3 2 3 2 4 3 3 2 3" xfId="22302" xr:uid="{F8E901A3-8ACE-4E87-8FC7-D92EA490721D}"/>
    <cellStyle name="Normal 3 2 3 2 4 3 3 2 3 2" xfId="35994" xr:uid="{1E5273F1-B2EB-46AF-8E4D-BB8774F31869}"/>
    <cellStyle name="Normal 3 2 3 2 4 3 3 2 3 3" xfId="50878" xr:uid="{EA4E7B49-06AB-4860-8E52-990C9F4BA0BA}"/>
    <cellStyle name="Normal 3 2 3 2 4 3 3 2 4" xfId="15458" xr:uid="{F622A936-8E8F-482D-B23A-8783197AAC30}"/>
    <cellStyle name="Normal 3 2 3 2 4 3 3 2 5" xfId="29148" xr:uid="{506E27C2-8ED7-4E89-ABCE-D8D376123492}"/>
    <cellStyle name="Normal 3 2 3 2 4 3 3 2 6" xfId="44032" xr:uid="{620CD0CD-4DC5-4D30-A552-DBBF5A33DC5D}"/>
    <cellStyle name="Normal 3 2 3 2 4 3 3 3" xfId="10322" xr:uid="{49D2B3F8-67CA-4287-B561-DFCF7956D665}"/>
    <cellStyle name="Normal 3 2 3 2 4 3 3 3 2" xfId="24012" xr:uid="{A885A583-A682-4D6E-98C3-66579740628D}"/>
    <cellStyle name="Normal 3 2 3 2 4 3 3 3 2 2" xfId="37704" xr:uid="{CAD0EEED-44DC-47A7-8126-D8B065031175}"/>
    <cellStyle name="Normal 3 2 3 2 4 3 3 3 2 3" xfId="52588" xr:uid="{1DBF0439-62EB-412D-B4A0-415AC9342001}"/>
    <cellStyle name="Normal 3 2 3 2 4 3 3 3 3" xfId="17168" xr:uid="{E368159E-7C15-40D3-8C8B-A1EFBDB86E56}"/>
    <cellStyle name="Normal 3 2 3 2 4 3 3 3 4" xfId="30858" xr:uid="{3F7F1B76-2479-4A47-906B-781AD9F645F2}"/>
    <cellStyle name="Normal 3 2 3 2 4 3 3 3 5" xfId="45742" xr:uid="{C8B9DD18-C7D4-4092-9234-2BD9571077AE}"/>
    <cellStyle name="Normal 3 2 3 2 4 3 3 4" xfId="20590" xr:uid="{75AD08CC-98F3-454C-A06E-E55643040B3A}"/>
    <cellStyle name="Normal 3 2 3 2 4 3 3 4 2" xfId="34282" xr:uid="{E8AC606E-4B3C-49BC-BEA7-7276A2B5BF54}"/>
    <cellStyle name="Normal 3 2 3 2 4 3 3 4 3" xfId="49166" xr:uid="{141FBC33-1E9E-4C91-8AE1-AB6832BF05A5}"/>
    <cellStyle name="Normal 3 2 3 2 4 3 3 5" xfId="13746" xr:uid="{9C07885E-F268-4C7E-B9CD-D330FCA3080E}"/>
    <cellStyle name="Normal 3 2 3 2 4 3 3 6" xfId="27436" xr:uid="{6FB80540-5054-43B3-B725-2D3DB30D0754}"/>
    <cellStyle name="Normal 3 2 3 2 4 3 3 7" xfId="42320" xr:uid="{E5A9C015-FC2A-4077-880B-BD10257AFC17}"/>
    <cellStyle name="Normal 3 2 3 2 4 3 4" xfId="6900" xr:uid="{2546A692-4E93-4311-B49B-FD210B7355F7}"/>
    <cellStyle name="Normal 3 2 3 2 4 3 4 2" xfId="8613" xr:uid="{DEF9DC2F-DE2F-436A-BF27-0058B3B3B2F1}"/>
    <cellStyle name="Normal 3 2 3 2 4 3 4 2 2" xfId="12035" xr:uid="{83EAADED-FAEC-499D-9F16-35B01C95B907}"/>
    <cellStyle name="Normal 3 2 3 2 4 3 4 2 2 2" xfId="25725" xr:uid="{AF7A1754-BEFD-4864-974B-DD8F6289A530}"/>
    <cellStyle name="Normal 3 2 3 2 4 3 4 2 2 2 2" xfId="39417" xr:uid="{D53BD67F-6545-475B-A6C3-419908313488}"/>
    <cellStyle name="Normal 3 2 3 2 4 3 4 2 2 2 3" xfId="54301" xr:uid="{0530836F-BDA9-4890-BA59-C3EA854D9E73}"/>
    <cellStyle name="Normal 3 2 3 2 4 3 4 2 2 3" xfId="18881" xr:uid="{A14C1B55-10F4-4CD2-A0F6-A5483F6E1C53}"/>
    <cellStyle name="Normal 3 2 3 2 4 3 4 2 2 4" xfId="32571" xr:uid="{E8ABBDD6-A3D4-4582-991D-DA762C16709B}"/>
    <cellStyle name="Normal 3 2 3 2 4 3 4 2 2 5" xfId="47455" xr:uid="{8CA81A7C-45D1-4DE2-9AB5-58DC0EFA34D5}"/>
    <cellStyle name="Normal 3 2 3 2 4 3 4 2 3" xfId="22303" xr:uid="{86B64601-FB5F-4A54-AFC2-C2DCA25550B0}"/>
    <cellStyle name="Normal 3 2 3 2 4 3 4 2 3 2" xfId="35995" xr:uid="{2EDD0076-79C3-4844-B398-B23B6A0D8F0C}"/>
    <cellStyle name="Normal 3 2 3 2 4 3 4 2 3 3" xfId="50879" xr:uid="{14702446-AAE9-4ED8-92AC-6CAA4E55F207}"/>
    <cellStyle name="Normal 3 2 3 2 4 3 4 2 4" xfId="15459" xr:uid="{9803A8DA-47F2-4511-BC17-9F4D4DFD6B45}"/>
    <cellStyle name="Normal 3 2 3 2 4 3 4 2 5" xfId="29149" xr:uid="{9677CB3E-E73A-4510-810D-C4A5536FC651}"/>
    <cellStyle name="Normal 3 2 3 2 4 3 4 2 6" xfId="44033" xr:uid="{ACE8D6CA-C0EF-4A98-90A2-8D006867BE9B}"/>
    <cellStyle name="Normal 3 2 3 2 4 3 4 3" xfId="10323" xr:uid="{599B711A-243E-428D-B4D1-DC5DF4B65F14}"/>
    <cellStyle name="Normal 3 2 3 2 4 3 4 3 2" xfId="24013" xr:uid="{143F2F67-0461-4C91-AE91-83901CD1F978}"/>
    <cellStyle name="Normal 3 2 3 2 4 3 4 3 2 2" xfId="37705" xr:uid="{743A96E5-E6EB-4137-8E0C-EFC3D57FE022}"/>
    <cellStyle name="Normal 3 2 3 2 4 3 4 3 2 3" xfId="52589" xr:uid="{5273AC48-2AFB-46C9-B48D-AD4092E2F660}"/>
    <cellStyle name="Normal 3 2 3 2 4 3 4 3 3" xfId="17169" xr:uid="{ABBB6E1B-64C7-4266-8996-43762A675AF2}"/>
    <cellStyle name="Normal 3 2 3 2 4 3 4 3 4" xfId="30859" xr:uid="{D768C4F3-AADD-47C3-9B9F-ED3A1F6CADE4}"/>
    <cellStyle name="Normal 3 2 3 2 4 3 4 3 5" xfId="45743" xr:uid="{100C3B44-2934-4847-BAA7-0D769E4349E0}"/>
    <cellStyle name="Normal 3 2 3 2 4 3 4 4" xfId="20591" xr:uid="{31D56A5F-9A3A-4E39-92B5-C279E371D322}"/>
    <cellStyle name="Normal 3 2 3 2 4 3 4 4 2" xfId="34283" xr:uid="{C60EE84E-5C63-4603-A6AC-589AD4B6F9E6}"/>
    <cellStyle name="Normal 3 2 3 2 4 3 4 4 3" xfId="49167" xr:uid="{D75D234E-FF7D-415A-A7E8-6EDC5BD7A5FD}"/>
    <cellStyle name="Normal 3 2 3 2 4 3 4 5" xfId="13747" xr:uid="{5CB2514B-4DFF-4D12-B090-803C19BBE0F7}"/>
    <cellStyle name="Normal 3 2 3 2 4 3 4 6" xfId="27437" xr:uid="{3F884E60-3E60-4CEF-B0D8-F955BAC43342}"/>
    <cellStyle name="Normal 3 2 3 2 4 3 4 7" xfId="42321" xr:uid="{6CC533FA-D18F-435B-901D-27B06A7110B2}"/>
    <cellStyle name="Normal 3 2 3 2 4 3 5" xfId="8609" xr:uid="{D090C11C-CA78-44A5-9D9D-ABCB71406008}"/>
    <cellStyle name="Normal 3 2 3 2 4 3 5 2" xfId="12031" xr:uid="{1B11117B-67C4-4BF7-A2FF-F72E87A171AB}"/>
    <cellStyle name="Normal 3 2 3 2 4 3 5 2 2" xfId="25721" xr:uid="{82378512-3178-42DF-AB99-F8FADC535F88}"/>
    <cellStyle name="Normal 3 2 3 2 4 3 5 2 2 2" xfId="39413" xr:uid="{67EE692B-5B5C-4649-ABEB-66FF08DB380C}"/>
    <cellStyle name="Normal 3 2 3 2 4 3 5 2 2 3" xfId="54297" xr:uid="{C7C24B06-6C31-41AF-BF07-6FC121F157FE}"/>
    <cellStyle name="Normal 3 2 3 2 4 3 5 2 3" xfId="18877" xr:uid="{80A10184-07AE-454F-9829-06E2229BE172}"/>
    <cellStyle name="Normal 3 2 3 2 4 3 5 2 4" xfId="32567" xr:uid="{5BCC675A-1A4B-4F4F-9F21-1A12652ED2F0}"/>
    <cellStyle name="Normal 3 2 3 2 4 3 5 2 5" xfId="47451" xr:uid="{025B9200-B247-457D-9A07-DB1A1A7AA027}"/>
    <cellStyle name="Normal 3 2 3 2 4 3 5 3" xfId="22299" xr:uid="{F22993DC-C2AD-415A-83AD-BEA79543CD44}"/>
    <cellStyle name="Normal 3 2 3 2 4 3 5 3 2" xfId="35991" xr:uid="{7AC06DF7-0566-4319-B1A3-E105F2E5DF7C}"/>
    <cellStyle name="Normal 3 2 3 2 4 3 5 3 3" xfId="50875" xr:uid="{D0D4DCAE-EB02-4F2B-BFEE-D9F2E46598D9}"/>
    <cellStyle name="Normal 3 2 3 2 4 3 5 4" xfId="15455" xr:uid="{40E072E9-11BD-49D4-9932-E836D9241440}"/>
    <cellStyle name="Normal 3 2 3 2 4 3 5 5" xfId="29145" xr:uid="{739DF364-FA38-4AFE-8C4F-B607E3661EB1}"/>
    <cellStyle name="Normal 3 2 3 2 4 3 5 6" xfId="44029" xr:uid="{E83A7889-FA12-417C-AE32-077FA92470B5}"/>
    <cellStyle name="Normal 3 2 3 2 4 3 6" xfId="10319" xr:uid="{B18BBD14-0E1D-4A91-B331-A8D38F80F623}"/>
    <cellStyle name="Normal 3 2 3 2 4 3 6 2" xfId="24009" xr:uid="{DAA5B6CF-0872-40AA-8862-E848FB541CC1}"/>
    <cellStyle name="Normal 3 2 3 2 4 3 6 2 2" xfId="37701" xr:uid="{945CF8C2-56FC-463C-B872-89C383C93FB4}"/>
    <cellStyle name="Normal 3 2 3 2 4 3 6 2 3" xfId="52585" xr:uid="{13B2E098-C1BF-4A72-A400-6CF566013467}"/>
    <cellStyle name="Normal 3 2 3 2 4 3 6 3" xfId="17165" xr:uid="{B6CB0234-9FE1-4580-BF9C-313435019DBE}"/>
    <cellStyle name="Normal 3 2 3 2 4 3 6 4" xfId="30855" xr:uid="{F1846B52-929C-4BEC-A7B1-316DBFEF28DE}"/>
    <cellStyle name="Normal 3 2 3 2 4 3 6 5" xfId="45739" xr:uid="{2B429ACE-FFDE-4451-B4F6-778283ED7789}"/>
    <cellStyle name="Normal 3 2 3 2 4 3 7" xfId="20587" xr:uid="{6373D199-2FAD-4263-B4B1-933E28C007BC}"/>
    <cellStyle name="Normal 3 2 3 2 4 3 7 2" xfId="34279" xr:uid="{7C3C1771-B38E-464A-BE85-C3A4B9D5DC05}"/>
    <cellStyle name="Normal 3 2 3 2 4 3 7 3" xfId="49163" xr:uid="{D9911483-7EA4-4921-88FA-59441F6E0C0A}"/>
    <cellStyle name="Normal 3 2 3 2 4 3 8" xfId="13743" xr:uid="{BDDCCAB3-113C-4AB7-938B-2EA21220D2C8}"/>
    <cellStyle name="Normal 3 2 3 2 4 3 9" xfId="27433" xr:uid="{5CF37E13-86FD-4DBB-A13C-3A6D82140290}"/>
    <cellStyle name="Normal 3 2 3 2 4 4" xfId="6901" xr:uid="{4B178949-D5FC-409C-9455-3753760596A8}"/>
    <cellStyle name="Normal 3 2 3 2 4 4 2" xfId="6902" xr:uid="{CFA0F432-8047-49FD-B297-57C42021B128}"/>
    <cellStyle name="Normal 3 2 3 2 4 4 2 2" xfId="8615" xr:uid="{66DA21E0-E6E7-49C2-B58F-C3AEF04DF55E}"/>
    <cellStyle name="Normal 3 2 3 2 4 4 2 2 2" xfId="12037" xr:uid="{87CE4455-AFB0-4941-8DEC-661BC9AFF424}"/>
    <cellStyle name="Normal 3 2 3 2 4 4 2 2 2 2" xfId="25727" xr:uid="{DFC7BD35-A41B-46CE-BF82-B6331AF38685}"/>
    <cellStyle name="Normal 3 2 3 2 4 4 2 2 2 2 2" xfId="39419" xr:uid="{D246D062-1F45-49BF-B68F-3155D0EBCA5A}"/>
    <cellStyle name="Normal 3 2 3 2 4 4 2 2 2 2 3" xfId="54303" xr:uid="{0BDA33B7-E9DD-4D21-9DF0-2C9831AA271C}"/>
    <cellStyle name="Normal 3 2 3 2 4 4 2 2 2 3" xfId="18883" xr:uid="{93F52987-47F8-470B-907B-C0EC523E6004}"/>
    <cellStyle name="Normal 3 2 3 2 4 4 2 2 2 4" xfId="32573" xr:uid="{D209C303-50F7-463B-BF1A-D55159EDC951}"/>
    <cellStyle name="Normal 3 2 3 2 4 4 2 2 2 5" xfId="47457" xr:uid="{9EF26E80-27F4-4537-91D1-00033C05CC95}"/>
    <cellStyle name="Normal 3 2 3 2 4 4 2 2 3" xfId="22305" xr:uid="{B3DFE3AE-24F7-491C-B8C8-7E705097CAD7}"/>
    <cellStyle name="Normal 3 2 3 2 4 4 2 2 3 2" xfId="35997" xr:uid="{8CA3CA6D-EA5B-466B-B884-3E2EB201A0A9}"/>
    <cellStyle name="Normal 3 2 3 2 4 4 2 2 3 3" xfId="50881" xr:uid="{8733E29A-E3A9-4E52-B933-36781DC90FF5}"/>
    <cellStyle name="Normal 3 2 3 2 4 4 2 2 4" xfId="15461" xr:uid="{7600D6D1-3675-41D5-8472-CEB6257DEBEA}"/>
    <cellStyle name="Normal 3 2 3 2 4 4 2 2 5" xfId="29151" xr:uid="{7FAA0D9E-374A-4A51-9FA6-893B4D5982DF}"/>
    <cellStyle name="Normal 3 2 3 2 4 4 2 2 6" xfId="44035" xr:uid="{1A60DD02-1915-4665-9AD9-A41CA767667A}"/>
    <cellStyle name="Normal 3 2 3 2 4 4 2 3" xfId="10325" xr:uid="{AFDAD628-D74F-41E9-8B77-770FCBB5C295}"/>
    <cellStyle name="Normal 3 2 3 2 4 4 2 3 2" xfId="24015" xr:uid="{B7556B21-8A7D-45BC-9DB6-C386EDB53E1A}"/>
    <cellStyle name="Normal 3 2 3 2 4 4 2 3 2 2" xfId="37707" xr:uid="{79A17248-A0C5-4F3F-81E4-7EFA00436263}"/>
    <cellStyle name="Normal 3 2 3 2 4 4 2 3 2 3" xfId="52591" xr:uid="{4DCE7DFA-82D4-4D03-9E55-8265D72086B3}"/>
    <cellStyle name="Normal 3 2 3 2 4 4 2 3 3" xfId="17171" xr:uid="{66C44157-1A39-4F14-A5DC-B728318DFAB4}"/>
    <cellStyle name="Normal 3 2 3 2 4 4 2 3 4" xfId="30861" xr:uid="{E411A9E0-6CA0-4866-997F-9029D8943B9D}"/>
    <cellStyle name="Normal 3 2 3 2 4 4 2 3 5" xfId="45745" xr:uid="{7A903282-1C06-45D8-AE70-22913BF8531E}"/>
    <cellStyle name="Normal 3 2 3 2 4 4 2 4" xfId="20593" xr:uid="{64C073EC-C085-49D6-BAA4-2D1575BD5584}"/>
    <cellStyle name="Normal 3 2 3 2 4 4 2 4 2" xfId="34285" xr:uid="{5538D165-622D-4DAD-836B-AEC6CBF29CCB}"/>
    <cellStyle name="Normal 3 2 3 2 4 4 2 4 3" xfId="49169" xr:uid="{4881A13A-43BB-4C27-8A00-A3B880D17DDC}"/>
    <cellStyle name="Normal 3 2 3 2 4 4 2 5" xfId="13749" xr:uid="{1E742182-3EC9-4951-A7FA-F977787F41CF}"/>
    <cellStyle name="Normal 3 2 3 2 4 4 2 6" xfId="27439" xr:uid="{8876B419-000C-46AA-ACF3-92F2B0472304}"/>
    <cellStyle name="Normal 3 2 3 2 4 4 2 7" xfId="42323" xr:uid="{89C555A3-F71A-4E64-B411-BDF92BB0DFD7}"/>
    <cellStyle name="Normal 3 2 3 2 4 4 3" xfId="8614" xr:uid="{452CA2C5-D78E-4F98-A215-ECF2C06D0CDC}"/>
    <cellStyle name="Normal 3 2 3 2 4 4 3 2" xfId="12036" xr:uid="{F0E4CC61-2225-41B6-AC9B-2E19023CE54E}"/>
    <cellStyle name="Normal 3 2 3 2 4 4 3 2 2" xfId="25726" xr:uid="{AA0C1824-3D75-4516-8EBA-25849265E34C}"/>
    <cellStyle name="Normal 3 2 3 2 4 4 3 2 2 2" xfId="39418" xr:uid="{BDC93F62-8CE1-4A39-AEE7-CB7D5973785E}"/>
    <cellStyle name="Normal 3 2 3 2 4 4 3 2 2 3" xfId="54302" xr:uid="{9AB0A58D-BA1C-4391-B2AB-274EF5B45A2D}"/>
    <cellStyle name="Normal 3 2 3 2 4 4 3 2 3" xfId="18882" xr:uid="{E851791A-3B36-4943-8B19-4D7D9ED2B940}"/>
    <cellStyle name="Normal 3 2 3 2 4 4 3 2 4" xfId="32572" xr:uid="{D764A4DC-9AF9-458E-8337-4C25BFD59D99}"/>
    <cellStyle name="Normal 3 2 3 2 4 4 3 2 5" xfId="47456" xr:uid="{BA3772AD-15D6-4CB5-8AD2-81BDD7354FD7}"/>
    <cellStyle name="Normal 3 2 3 2 4 4 3 3" xfId="22304" xr:uid="{C832C686-036E-4554-A8AE-CE7963515164}"/>
    <cellStyle name="Normal 3 2 3 2 4 4 3 3 2" xfId="35996" xr:uid="{6F2C4FA5-DADF-4CE3-AC61-784B9C0F60A1}"/>
    <cellStyle name="Normal 3 2 3 2 4 4 3 3 3" xfId="50880" xr:uid="{A1652462-CE4E-45DC-867E-349127C68DDB}"/>
    <cellStyle name="Normal 3 2 3 2 4 4 3 4" xfId="15460" xr:uid="{EEC455CC-A138-4D79-A09A-9A6703A62AB4}"/>
    <cellStyle name="Normal 3 2 3 2 4 4 3 5" xfId="29150" xr:uid="{E1376017-6254-409C-ADCD-EBF0BB254F54}"/>
    <cellStyle name="Normal 3 2 3 2 4 4 3 6" xfId="44034" xr:uid="{E15FE383-3757-47A6-88CD-E9262C8103E1}"/>
    <cellStyle name="Normal 3 2 3 2 4 4 4" xfId="10324" xr:uid="{74EE2E63-B63C-4CD6-9A37-6FD939848657}"/>
    <cellStyle name="Normal 3 2 3 2 4 4 4 2" xfId="24014" xr:uid="{98DFA8D0-1CC8-412B-8E1B-1B8988C6108D}"/>
    <cellStyle name="Normal 3 2 3 2 4 4 4 2 2" xfId="37706" xr:uid="{FA0A90A1-5817-436E-AFDF-271D97831D0A}"/>
    <cellStyle name="Normal 3 2 3 2 4 4 4 2 3" xfId="52590" xr:uid="{99130740-56D1-40DC-8A84-B116A976236D}"/>
    <cellStyle name="Normal 3 2 3 2 4 4 4 3" xfId="17170" xr:uid="{EC205027-6565-4DD4-AA0F-6C934DA5C378}"/>
    <cellStyle name="Normal 3 2 3 2 4 4 4 4" xfId="30860" xr:uid="{90A94241-3A45-469B-82E1-7D569E17B5F8}"/>
    <cellStyle name="Normal 3 2 3 2 4 4 4 5" xfId="45744" xr:uid="{690876FF-6758-4410-9336-F7976CEB1E06}"/>
    <cellStyle name="Normal 3 2 3 2 4 4 5" xfId="20592" xr:uid="{A6344E6A-E3A4-42D6-A303-8E0304A59AF3}"/>
    <cellStyle name="Normal 3 2 3 2 4 4 5 2" xfId="34284" xr:uid="{A646F2E8-07FE-4EFD-AE5A-A693A13D21F3}"/>
    <cellStyle name="Normal 3 2 3 2 4 4 5 3" xfId="49168" xr:uid="{C8B13F79-4178-4D46-96BE-AADE777C60C2}"/>
    <cellStyle name="Normal 3 2 3 2 4 4 6" xfId="13748" xr:uid="{6DD97BA5-1FE0-489F-8753-DCBF6982D207}"/>
    <cellStyle name="Normal 3 2 3 2 4 4 7" xfId="27438" xr:uid="{51DBC7BE-BF9E-4149-812C-74FE5671CFF1}"/>
    <cellStyle name="Normal 3 2 3 2 4 4 8" xfId="42322" xr:uid="{AFBE642F-9804-4DB3-8614-0E06248346EF}"/>
    <cellStyle name="Normal 3 2 3 2 4 5" xfId="6903" xr:uid="{E5E27CD5-937F-4627-820D-8BD1DC4E4A7C}"/>
    <cellStyle name="Normal 3 2 3 2 4 5 2" xfId="8616" xr:uid="{FEFC2D25-9CAD-4203-A8BE-34887816B868}"/>
    <cellStyle name="Normal 3 2 3 2 4 5 2 2" xfId="12038" xr:uid="{23154268-2D54-4D51-BA69-68FD4014CB7B}"/>
    <cellStyle name="Normal 3 2 3 2 4 5 2 2 2" xfId="25728" xr:uid="{A153CCEA-E9B6-4BD7-98C8-46A5A6B88851}"/>
    <cellStyle name="Normal 3 2 3 2 4 5 2 2 2 2" xfId="39420" xr:uid="{F86F9827-53BE-428C-A11A-DCD01B872AEF}"/>
    <cellStyle name="Normal 3 2 3 2 4 5 2 2 2 3" xfId="54304" xr:uid="{97EB566E-8A74-46F9-890E-785294A44F70}"/>
    <cellStyle name="Normal 3 2 3 2 4 5 2 2 3" xfId="18884" xr:uid="{515EC237-4D7F-49D8-A466-AECB9B97D801}"/>
    <cellStyle name="Normal 3 2 3 2 4 5 2 2 4" xfId="32574" xr:uid="{3DD3CD5F-6605-4BDF-8571-607D5E905731}"/>
    <cellStyle name="Normal 3 2 3 2 4 5 2 2 5" xfId="47458" xr:uid="{FFF1766A-8F67-4314-835E-A3A186CDC235}"/>
    <cellStyle name="Normal 3 2 3 2 4 5 2 3" xfId="22306" xr:uid="{E5B48A89-4875-4FDE-BA4C-76492FCCD352}"/>
    <cellStyle name="Normal 3 2 3 2 4 5 2 3 2" xfId="35998" xr:uid="{E12445EE-1638-4E6E-B66C-542331E736E8}"/>
    <cellStyle name="Normal 3 2 3 2 4 5 2 3 3" xfId="50882" xr:uid="{8674B09B-8B75-4E80-96D8-762BE1BB15CA}"/>
    <cellStyle name="Normal 3 2 3 2 4 5 2 4" xfId="15462" xr:uid="{99CAC7D4-4402-4658-B79D-AA3A2AB870D2}"/>
    <cellStyle name="Normal 3 2 3 2 4 5 2 5" xfId="29152" xr:uid="{48960CDA-AFF6-4551-A5D8-66EB3C3E097B}"/>
    <cellStyle name="Normal 3 2 3 2 4 5 2 6" xfId="44036" xr:uid="{C13F468B-05FE-4513-8FA2-E05E5AFF8CC9}"/>
    <cellStyle name="Normal 3 2 3 2 4 5 3" xfId="10326" xr:uid="{3B419585-A2CC-4F99-A92C-3F98F7572272}"/>
    <cellStyle name="Normal 3 2 3 2 4 5 3 2" xfId="24016" xr:uid="{ED0A4898-035C-44BB-834E-C5E79F2E4C4E}"/>
    <cellStyle name="Normal 3 2 3 2 4 5 3 2 2" xfId="37708" xr:uid="{94BD19D3-BB5E-49B5-86B4-B23CBA13C6D7}"/>
    <cellStyle name="Normal 3 2 3 2 4 5 3 2 3" xfId="52592" xr:uid="{A0F4CC5E-A4B8-4E6D-A819-CEC64CA717AA}"/>
    <cellStyle name="Normal 3 2 3 2 4 5 3 3" xfId="17172" xr:uid="{5764AB37-1ABF-4710-BEAC-D2CADF74EFC6}"/>
    <cellStyle name="Normal 3 2 3 2 4 5 3 4" xfId="30862" xr:uid="{513361A4-D58C-4BE1-9B45-E5A8E1CE5FEB}"/>
    <cellStyle name="Normal 3 2 3 2 4 5 3 5" xfId="45746" xr:uid="{F5E7C8C5-72E8-4BA6-B0D8-26D0B552C02A}"/>
    <cellStyle name="Normal 3 2 3 2 4 5 4" xfId="20594" xr:uid="{C9FC6769-8968-4F1F-9F92-D9062F4CCBB9}"/>
    <cellStyle name="Normal 3 2 3 2 4 5 4 2" xfId="34286" xr:uid="{E781DAC1-49A6-4651-8104-E2A30E77E1DB}"/>
    <cellStyle name="Normal 3 2 3 2 4 5 4 3" xfId="49170" xr:uid="{D69747A2-21B7-4760-A14E-4105D8D591C4}"/>
    <cellStyle name="Normal 3 2 3 2 4 5 5" xfId="13750" xr:uid="{BA4F8B08-7383-4249-B405-72AA2627CF67}"/>
    <cellStyle name="Normal 3 2 3 2 4 5 6" xfId="27440" xr:uid="{7ACD91CB-20F1-475A-A378-A5F5B490FFE7}"/>
    <cellStyle name="Normal 3 2 3 2 4 5 7" xfId="42324" xr:uid="{8E12AEBC-BBA6-4DE9-B0A9-B648CC41D5E2}"/>
    <cellStyle name="Normal 3 2 3 2 4 6" xfId="6904" xr:uid="{702F49D4-4A11-46B6-85AD-8478593C6F6A}"/>
    <cellStyle name="Normal 3 2 3 2 4 6 2" xfId="8617" xr:uid="{A175745B-8DE0-45C9-A1E4-6A08D98DE798}"/>
    <cellStyle name="Normal 3 2 3 2 4 6 2 2" xfId="12039" xr:uid="{D7A4556A-22CC-419D-B320-8EAF26F0D4A3}"/>
    <cellStyle name="Normal 3 2 3 2 4 6 2 2 2" xfId="25729" xr:uid="{9D17B694-B265-4706-8FB2-1A7AC87744BB}"/>
    <cellStyle name="Normal 3 2 3 2 4 6 2 2 2 2" xfId="39421" xr:uid="{FCE0BB9F-BEA7-4069-A60D-90EEAE33A7E5}"/>
    <cellStyle name="Normal 3 2 3 2 4 6 2 2 2 3" xfId="54305" xr:uid="{0637CE6E-7EF7-48B3-BE64-B206996AEB53}"/>
    <cellStyle name="Normal 3 2 3 2 4 6 2 2 3" xfId="18885" xr:uid="{62FA54D9-DB21-4EC0-9753-AE1E15D75602}"/>
    <cellStyle name="Normal 3 2 3 2 4 6 2 2 4" xfId="32575" xr:uid="{339B20C1-2789-4E7C-9CC6-39870FBD51A9}"/>
    <cellStyle name="Normal 3 2 3 2 4 6 2 2 5" xfId="47459" xr:uid="{9EB7C929-F65A-4C2F-A19D-07717B5A6E46}"/>
    <cellStyle name="Normal 3 2 3 2 4 6 2 3" xfId="22307" xr:uid="{739A23B7-4117-48DB-9CD7-12502C79D482}"/>
    <cellStyle name="Normal 3 2 3 2 4 6 2 3 2" xfId="35999" xr:uid="{31AB8E15-2395-4D24-A01B-51AB60568925}"/>
    <cellStyle name="Normal 3 2 3 2 4 6 2 3 3" xfId="50883" xr:uid="{487F3BCF-36BD-4D23-969F-CB61C5C2E20F}"/>
    <cellStyle name="Normal 3 2 3 2 4 6 2 4" xfId="15463" xr:uid="{EB30F9D0-6A0D-4AA2-8AF8-19DC54D8B5C4}"/>
    <cellStyle name="Normal 3 2 3 2 4 6 2 5" xfId="29153" xr:uid="{58C03038-1D65-4827-80CB-03BEAFD76E51}"/>
    <cellStyle name="Normal 3 2 3 2 4 6 2 6" xfId="44037" xr:uid="{12DA2623-D7C1-48A8-9A96-ABA4B1BA612C}"/>
    <cellStyle name="Normal 3 2 3 2 4 6 3" xfId="10327" xr:uid="{1BB8318A-C033-47AF-8101-ABC5D8296F25}"/>
    <cellStyle name="Normal 3 2 3 2 4 6 3 2" xfId="24017" xr:uid="{6B2D453B-26F3-40BE-8EC8-508767D4C308}"/>
    <cellStyle name="Normal 3 2 3 2 4 6 3 2 2" xfId="37709" xr:uid="{A5B5119F-E075-47E8-8018-64D53A0B227E}"/>
    <cellStyle name="Normal 3 2 3 2 4 6 3 2 3" xfId="52593" xr:uid="{EFBE38ED-1F2B-4A93-9B77-4AA28E5F40C2}"/>
    <cellStyle name="Normal 3 2 3 2 4 6 3 3" xfId="17173" xr:uid="{B69C9929-7C61-4E03-9A3B-1578A207A0C0}"/>
    <cellStyle name="Normal 3 2 3 2 4 6 3 4" xfId="30863" xr:uid="{E303FD92-40AD-4ACB-AEA7-25621EE369FD}"/>
    <cellStyle name="Normal 3 2 3 2 4 6 3 5" xfId="45747" xr:uid="{1B583864-9D2D-45AE-951B-54365809BA31}"/>
    <cellStyle name="Normal 3 2 3 2 4 6 4" xfId="20595" xr:uid="{AF3AF7D9-6B62-4145-B278-261DC388CC39}"/>
    <cellStyle name="Normal 3 2 3 2 4 6 4 2" xfId="34287" xr:uid="{1FB98ADC-53B6-4448-A203-A407807BE7BF}"/>
    <cellStyle name="Normal 3 2 3 2 4 6 4 3" xfId="49171" xr:uid="{DA3DD234-6683-4A7F-862A-6A8079CDDA0B}"/>
    <cellStyle name="Normal 3 2 3 2 4 6 5" xfId="13751" xr:uid="{9D60F81D-9C09-4348-881F-80E63122768C}"/>
    <cellStyle name="Normal 3 2 3 2 4 6 6" xfId="27441" xr:uid="{B1703036-8AF8-45F5-9EF0-19A4E9CFAB02}"/>
    <cellStyle name="Normal 3 2 3 2 4 6 7" xfId="42325" xr:uid="{C000C003-B126-4506-B43B-B0ECC39F85FC}"/>
    <cellStyle name="Normal 3 2 3 2 4 7" xfId="8603" xr:uid="{B64F4504-3567-427D-AA2D-5AEE9DC1D4B3}"/>
    <cellStyle name="Normal 3 2 3 2 4 7 2" xfId="12025" xr:uid="{47973673-7E48-4217-A9FC-43C45808051C}"/>
    <cellStyle name="Normal 3 2 3 2 4 7 2 2" xfId="25715" xr:uid="{E243C189-CB33-4792-872E-52A9F7093D95}"/>
    <cellStyle name="Normal 3 2 3 2 4 7 2 2 2" xfId="39407" xr:uid="{0F867983-CA71-48C9-A22F-CB94A7D9D767}"/>
    <cellStyle name="Normal 3 2 3 2 4 7 2 2 3" xfId="54291" xr:uid="{C3DF25FB-2334-49F1-92D5-6F85143E1F38}"/>
    <cellStyle name="Normal 3 2 3 2 4 7 2 3" xfId="18871" xr:uid="{11B39399-5779-4ABD-BD3E-8C976D10EC97}"/>
    <cellStyle name="Normal 3 2 3 2 4 7 2 4" xfId="32561" xr:uid="{2C5699FE-D215-4CCB-B873-D136274D9A61}"/>
    <cellStyle name="Normal 3 2 3 2 4 7 2 5" xfId="47445" xr:uid="{ADF5BE7F-139C-4856-9D71-227EBDC1E1E3}"/>
    <cellStyle name="Normal 3 2 3 2 4 7 3" xfId="22293" xr:uid="{A4905D03-D70E-4B7D-865A-E2D51B94987D}"/>
    <cellStyle name="Normal 3 2 3 2 4 7 3 2" xfId="35985" xr:uid="{ADC75936-0205-421B-B3C9-FB857B948D49}"/>
    <cellStyle name="Normal 3 2 3 2 4 7 3 3" xfId="50869" xr:uid="{27342176-0E90-40BE-9BF3-90EA44F74667}"/>
    <cellStyle name="Normal 3 2 3 2 4 7 4" xfId="15449" xr:uid="{D4C2DE4B-4602-435D-B328-70461BEB54E7}"/>
    <cellStyle name="Normal 3 2 3 2 4 7 5" xfId="29139" xr:uid="{22DA9FCD-6935-427C-B0DF-6519CC67C226}"/>
    <cellStyle name="Normal 3 2 3 2 4 7 6" xfId="44023" xr:uid="{0A42FD72-4AED-4FE5-8684-60242E6D83F9}"/>
    <cellStyle name="Normal 3 2 3 2 4 8" xfId="10313" xr:uid="{E7983AA5-8B2D-4892-849A-D275369551BC}"/>
    <cellStyle name="Normal 3 2 3 2 4 8 2" xfId="24003" xr:uid="{0416ED3A-DBB7-4462-A366-E94F4E39A91C}"/>
    <cellStyle name="Normal 3 2 3 2 4 8 2 2" xfId="37695" xr:uid="{72F6159F-B6AA-4333-B52B-534C7D3E8E5A}"/>
    <cellStyle name="Normal 3 2 3 2 4 8 2 3" xfId="52579" xr:uid="{725593B5-50E0-4FD7-819F-27EC9EE76715}"/>
    <cellStyle name="Normal 3 2 3 2 4 8 3" xfId="17159" xr:uid="{DD87EAFF-606C-4BBE-8364-44B224B83B75}"/>
    <cellStyle name="Normal 3 2 3 2 4 8 4" xfId="30849" xr:uid="{C6BAF01F-963B-419C-8CE7-58C6565A8ED7}"/>
    <cellStyle name="Normal 3 2 3 2 4 8 5" xfId="45733" xr:uid="{40B99007-690D-495C-A4C4-7C4AD3AB67DA}"/>
    <cellStyle name="Normal 3 2 3 2 4 9" xfId="20581" xr:uid="{FC7DE06D-1EC6-420B-90BE-3608A99D7724}"/>
    <cellStyle name="Normal 3 2 3 2 4 9 2" xfId="34273" xr:uid="{BC6147E1-0C86-4446-A641-9277E61B4A54}"/>
    <cellStyle name="Normal 3 2 3 2 4 9 3" xfId="49157" xr:uid="{84DBFD09-1464-4734-AABF-8F77ADDC857A}"/>
    <cellStyle name="Normal 3 2 3 2 5" xfId="6905" xr:uid="{112F3114-7F1F-45E4-9CC7-45A5AB5A7C36}"/>
    <cellStyle name="Normal 3 2 3 2 5 10" xfId="42326" xr:uid="{309B2B21-CE2F-4FE0-95D1-F97F151491B1}"/>
    <cellStyle name="Normal 3 2 3 2 5 2" xfId="6906" xr:uid="{6E577943-6D3D-4C6A-A4BA-2E6817B8A566}"/>
    <cellStyle name="Normal 3 2 3 2 5 2 2" xfId="6907" xr:uid="{77A64954-5D5C-4214-895C-E155F439E634}"/>
    <cellStyle name="Normal 3 2 3 2 5 2 2 2" xfId="8620" xr:uid="{F3FAD1DB-0B80-4134-A09A-E8DB1CEE1DF8}"/>
    <cellStyle name="Normal 3 2 3 2 5 2 2 2 2" xfId="12042" xr:uid="{D4737692-48D5-4CB1-AF61-B8BBBF75C0F7}"/>
    <cellStyle name="Normal 3 2 3 2 5 2 2 2 2 2" xfId="25732" xr:uid="{AEA06AD8-5E9E-4B01-8489-C76AB37A2C98}"/>
    <cellStyle name="Normal 3 2 3 2 5 2 2 2 2 2 2" xfId="39424" xr:uid="{6541FC55-81E6-499A-80A7-87284888B5AC}"/>
    <cellStyle name="Normal 3 2 3 2 5 2 2 2 2 2 3" xfId="54308" xr:uid="{047FB3E6-BE78-4CCC-86E4-0C351D9D7BB5}"/>
    <cellStyle name="Normal 3 2 3 2 5 2 2 2 2 3" xfId="18888" xr:uid="{60060DD4-5858-4483-AC38-0B93F05DF2FF}"/>
    <cellStyle name="Normal 3 2 3 2 5 2 2 2 2 4" xfId="32578" xr:uid="{C1D8200F-9E28-43F4-8464-08598C2C7E02}"/>
    <cellStyle name="Normal 3 2 3 2 5 2 2 2 2 5" xfId="47462" xr:uid="{38E03EBA-A948-4387-9217-E9CF84B9FFC3}"/>
    <cellStyle name="Normal 3 2 3 2 5 2 2 2 3" xfId="22310" xr:uid="{FEF2F07B-1526-4960-92F5-136D7703E68F}"/>
    <cellStyle name="Normal 3 2 3 2 5 2 2 2 3 2" xfId="36002" xr:uid="{61D0DA2B-7F17-4B2A-9BA4-06FADF9FAB94}"/>
    <cellStyle name="Normal 3 2 3 2 5 2 2 2 3 3" xfId="50886" xr:uid="{95A4BA93-F1B2-4C51-9177-C9CEF5300630}"/>
    <cellStyle name="Normal 3 2 3 2 5 2 2 2 4" xfId="15466" xr:uid="{9B009921-9E09-4B6C-A1D5-01EBD773BAA7}"/>
    <cellStyle name="Normal 3 2 3 2 5 2 2 2 5" xfId="29156" xr:uid="{253A1F73-4AC7-4267-808B-6A9C04534F01}"/>
    <cellStyle name="Normal 3 2 3 2 5 2 2 2 6" xfId="44040" xr:uid="{A3F68A65-B7C2-47AB-A8EE-AE5A3D16C136}"/>
    <cellStyle name="Normal 3 2 3 2 5 2 2 3" xfId="10330" xr:uid="{2B36978B-54AC-4086-8F36-A76E708D97CF}"/>
    <cellStyle name="Normal 3 2 3 2 5 2 2 3 2" xfId="24020" xr:uid="{95EA3704-5386-4F33-87A2-03F66B06AADE}"/>
    <cellStyle name="Normal 3 2 3 2 5 2 2 3 2 2" xfId="37712" xr:uid="{CA9E46ED-9899-4C59-8F1B-C17F1373715B}"/>
    <cellStyle name="Normal 3 2 3 2 5 2 2 3 2 3" xfId="52596" xr:uid="{4077A510-B9C3-43E1-BF71-0B2D380F63D7}"/>
    <cellStyle name="Normal 3 2 3 2 5 2 2 3 3" xfId="17176" xr:uid="{4F373F3C-47F3-45ED-9498-9E4D1ACB7483}"/>
    <cellStyle name="Normal 3 2 3 2 5 2 2 3 4" xfId="30866" xr:uid="{793A374E-DC0D-4F85-AFB7-7AAB17BF6470}"/>
    <cellStyle name="Normal 3 2 3 2 5 2 2 3 5" xfId="45750" xr:uid="{87B05A01-7217-4375-89D8-92FCA1F64D73}"/>
    <cellStyle name="Normal 3 2 3 2 5 2 2 4" xfId="20598" xr:uid="{922AFA25-CEA5-47B7-A713-F91B8FF10CFC}"/>
    <cellStyle name="Normal 3 2 3 2 5 2 2 4 2" xfId="34290" xr:uid="{8804E45E-6ED7-4C43-96D0-1641DB962A5A}"/>
    <cellStyle name="Normal 3 2 3 2 5 2 2 4 3" xfId="49174" xr:uid="{D90E3C96-7940-450F-8EAE-6A4CF398F0E4}"/>
    <cellStyle name="Normal 3 2 3 2 5 2 2 5" xfId="13754" xr:uid="{D0B0B964-7CFB-4775-BE2D-03AB2762821B}"/>
    <cellStyle name="Normal 3 2 3 2 5 2 2 6" xfId="27444" xr:uid="{3D8B7C77-63E3-4E07-8F7F-6A67BEDCF47D}"/>
    <cellStyle name="Normal 3 2 3 2 5 2 2 7" xfId="42328" xr:uid="{82EBA83F-B9FE-483F-9CCF-FE6841BE4CA1}"/>
    <cellStyle name="Normal 3 2 3 2 5 2 3" xfId="8619" xr:uid="{07446096-047D-482F-9BD8-2358C53C4CFD}"/>
    <cellStyle name="Normal 3 2 3 2 5 2 3 2" xfId="12041" xr:uid="{64F9BAC6-4502-4AD8-9265-9BB4A0D98A16}"/>
    <cellStyle name="Normal 3 2 3 2 5 2 3 2 2" xfId="25731" xr:uid="{4597947C-A895-4EEE-883D-2B80ABA186F5}"/>
    <cellStyle name="Normal 3 2 3 2 5 2 3 2 2 2" xfId="39423" xr:uid="{DD99C83D-F497-4570-86EF-DDD0E870AAD4}"/>
    <cellStyle name="Normal 3 2 3 2 5 2 3 2 2 3" xfId="54307" xr:uid="{2A2C891E-843E-438B-A468-342C7CCF9977}"/>
    <cellStyle name="Normal 3 2 3 2 5 2 3 2 3" xfId="18887" xr:uid="{3B1C70CA-9122-43C9-9679-4BEFB6055687}"/>
    <cellStyle name="Normal 3 2 3 2 5 2 3 2 4" xfId="32577" xr:uid="{291B816D-6FD2-4E9B-B0DF-766972B7E870}"/>
    <cellStyle name="Normal 3 2 3 2 5 2 3 2 5" xfId="47461" xr:uid="{A4F325FF-C3F0-434C-BC07-C0D208D9D904}"/>
    <cellStyle name="Normal 3 2 3 2 5 2 3 3" xfId="22309" xr:uid="{135A1795-FF3D-442B-A037-B980E2C4AC42}"/>
    <cellStyle name="Normal 3 2 3 2 5 2 3 3 2" xfId="36001" xr:uid="{FCF4B629-BE38-47DB-8F5B-6DDE74220EB5}"/>
    <cellStyle name="Normal 3 2 3 2 5 2 3 3 3" xfId="50885" xr:uid="{3FA26B35-25D1-4EEF-B557-E8C32E0BEB99}"/>
    <cellStyle name="Normal 3 2 3 2 5 2 3 4" xfId="15465" xr:uid="{B356A501-4F90-4239-856D-A2B1830FF372}"/>
    <cellStyle name="Normal 3 2 3 2 5 2 3 5" xfId="29155" xr:uid="{45E93473-C36E-4D9F-9F72-03E270D1FF1C}"/>
    <cellStyle name="Normal 3 2 3 2 5 2 3 6" xfId="44039" xr:uid="{30A3B4C1-BF93-4A52-ACDA-D7537881E8F4}"/>
    <cellStyle name="Normal 3 2 3 2 5 2 4" xfId="10329" xr:uid="{B4742DA9-A3B8-42E2-84DA-179C9F185069}"/>
    <cellStyle name="Normal 3 2 3 2 5 2 4 2" xfId="24019" xr:uid="{0699B9FB-E288-4C85-AC14-ACF47989D64D}"/>
    <cellStyle name="Normal 3 2 3 2 5 2 4 2 2" xfId="37711" xr:uid="{F5B1F8AF-BD68-4D97-850E-2B463E5EAEE5}"/>
    <cellStyle name="Normal 3 2 3 2 5 2 4 2 3" xfId="52595" xr:uid="{7C84B5E6-ECEC-4B64-9C85-0B87633FA5B5}"/>
    <cellStyle name="Normal 3 2 3 2 5 2 4 3" xfId="17175" xr:uid="{D2912D0C-1546-49DC-AEA5-A2E73E225EE3}"/>
    <cellStyle name="Normal 3 2 3 2 5 2 4 4" xfId="30865" xr:uid="{A230A69F-40DF-4265-A1C7-F7A1F6CAC123}"/>
    <cellStyle name="Normal 3 2 3 2 5 2 4 5" xfId="45749" xr:uid="{A7381954-D376-48AF-AAEF-141FDE04A773}"/>
    <cellStyle name="Normal 3 2 3 2 5 2 5" xfId="20597" xr:uid="{A27BFE7C-3421-4CF0-BA4B-A32BE6490962}"/>
    <cellStyle name="Normal 3 2 3 2 5 2 5 2" xfId="34289" xr:uid="{7F86B216-A671-46BB-B4B5-0598A8B1E71F}"/>
    <cellStyle name="Normal 3 2 3 2 5 2 5 3" xfId="49173" xr:uid="{73F5A37E-A3BA-4A64-974C-26A68B767E58}"/>
    <cellStyle name="Normal 3 2 3 2 5 2 6" xfId="13753" xr:uid="{FE4E5DE6-950D-4A34-A8C1-7F4E0B7DC59F}"/>
    <cellStyle name="Normal 3 2 3 2 5 2 7" xfId="27443" xr:uid="{21A8C66F-109C-403B-9AC9-8384562904BF}"/>
    <cellStyle name="Normal 3 2 3 2 5 2 8" xfId="42327" xr:uid="{408972B1-BA15-4F64-BD15-B5008ABDC15C}"/>
    <cellStyle name="Normal 3 2 3 2 5 3" xfId="6908" xr:uid="{0D9C850A-E95B-455C-AE91-4F7D637C57C6}"/>
    <cellStyle name="Normal 3 2 3 2 5 3 2" xfId="8621" xr:uid="{45C17B9D-7328-4BDC-87A3-E1F78603B513}"/>
    <cellStyle name="Normal 3 2 3 2 5 3 2 2" xfId="12043" xr:uid="{04081515-B5C6-435B-81D5-AFE72E70A250}"/>
    <cellStyle name="Normal 3 2 3 2 5 3 2 2 2" xfId="25733" xr:uid="{80D4EFEC-AEBF-48C2-A240-6A628456C339}"/>
    <cellStyle name="Normal 3 2 3 2 5 3 2 2 2 2" xfId="39425" xr:uid="{FE2B35FA-CF0C-4A91-97EE-B6AD33C09A1E}"/>
    <cellStyle name="Normal 3 2 3 2 5 3 2 2 2 3" xfId="54309" xr:uid="{6578BB39-7EAE-426F-8CA5-38A496C14F46}"/>
    <cellStyle name="Normal 3 2 3 2 5 3 2 2 3" xfId="18889" xr:uid="{449B1D58-715A-41D7-8358-AEB00285F003}"/>
    <cellStyle name="Normal 3 2 3 2 5 3 2 2 4" xfId="32579" xr:uid="{2CD68A00-3E4F-480E-94AA-BE1D0F6152F1}"/>
    <cellStyle name="Normal 3 2 3 2 5 3 2 2 5" xfId="47463" xr:uid="{812ACDF1-9990-49DC-89F4-214CED9EBA38}"/>
    <cellStyle name="Normal 3 2 3 2 5 3 2 3" xfId="22311" xr:uid="{0997CF31-30C7-4CDA-BA2C-35E45B437D7D}"/>
    <cellStyle name="Normal 3 2 3 2 5 3 2 3 2" xfId="36003" xr:uid="{EF0D3527-DA9A-4301-B973-8F3852384794}"/>
    <cellStyle name="Normal 3 2 3 2 5 3 2 3 3" xfId="50887" xr:uid="{C74E0526-CAAF-4D2C-9B71-709271DF910C}"/>
    <cellStyle name="Normal 3 2 3 2 5 3 2 4" xfId="15467" xr:uid="{D5A33E81-68E1-43D4-80BF-BDC95792D597}"/>
    <cellStyle name="Normal 3 2 3 2 5 3 2 5" xfId="29157" xr:uid="{29C13370-DEC7-494B-BB60-A192AD2F2854}"/>
    <cellStyle name="Normal 3 2 3 2 5 3 2 6" xfId="44041" xr:uid="{2911BF11-6DCB-458C-A95D-94D028F6FEFD}"/>
    <cellStyle name="Normal 3 2 3 2 5 3 3" xfId="10331" xr:uid="{06A0FC2F-2AE0-41AB-8EA9-AEB6ACA68B4D}"/>
    <cellStyle name="Normal 3 2 3 2 5 3 3 2" xfId="24021" xr:uid="{557B8B81-8146-4A52-9A08-9C275328F927}"/>
    <cellStyle name="Normal 3 2 3 2 5 3 3 2 2" xfId="37713" xr:uid="{19736AB0-51D7-4E92-ACB7-55151846B677}"/>
    <cellStyle name="Normal 3 2 3 2 5 3 3 2 3" xfId="52597" xr:uid="{36933BC0-7807-47E0-939F-64F62FDAAED7}"/>
    <cellStyle name="Normal 3 2 3 2 5 3 3 3" xfId="17177" xr:uid="{AD29BD0D-8FB7-4B3A-B301-CC28B14A79A9}"/>
    <cellStyle name="Normal 3 2 3 2 5 3 3 4" xfId="30867" xr:uid="{D339634B-6A38-4309-886D-48DCDC5E1D4F}"/>
    <cellStyle name="Normal 3 2 3 2 5 3 3 5" xfId="45751" xr:uid="{7B1A7E14-D7A8-4D2F-AA9D-642860B26B7E}"/>
    <cellStyle name="Normal 3 2 3 2 5 3 4" xfId="20599" xr:uid="{BC4D1408-ECC3-482A-B303-AF09F9BB15ED}"/>
    <cellStyle name="Normal 3 2 3 2 5 3 4 2" xfId="34291" xr:uid="{11CBC155-53AF-4092-A077-0F4CD6109EBB}"/>
    <cellStyle name="Normal 3 2 3 2 5 3 4 3" xfId="49175" xr:uid="{E55809F1-EB1F-4977-B33F-164BC5643A45}"/>
    <cellStyle name="Normal 3 2 3 2 5 3 5" xfId="13755" xr:uid="{AAC34872-24B5-4626-BDDE-01B829911C2C}"/>
    <cellStyle name="Normal 3 2 3 2 5 3 6" xfId="27445" xr:uid="{DA474F24-02C8-4886-B365-249047C0AD05}"/>
    <cellStyle name="Normal 3 2 3 2 5 3 7" xfId="42329" xr:uid="{C931E472-004D-492E-A63A-BA17BE18B959}"/>
    <cellStyle name="Normal 3 2 3 2 5 4" xfId="6909" xr:uid="{22D591E0-C662-498C-B752-1332F4B38F58}"/>
    <cellStyle name="Normal 3 2 3 2 5 4 2" xfId="8622" xr:uid="{FD4D0B16-371B-45F8-B180-7264A5D46B74}"/>
    <cellStyle name="Normal 3 2 3 2 5 4 2 2" xfId="12044" xr:uid="{E34110DC-C24F-4603-9D96-F14BD8012219}"/>
    <cellStyle name="Normal 3 2 3 2 5 4 2 2 2" xfId="25734" xr:uid="{63313110-9DDE-489B-AFD3-F3FF73462101}"/>
    <cellStyle name="Normal 3 2 3 2 5 4 2 2 2 2" xfId="39426" xr:uid="{51D51522-32B8-4FEA-864A-DEFDD512AAF0}"/>
    <cellStyle name="Normal 3 2 3 2 5 4 2 2 2 3" xfId="54310" xr:uid="{58030164-81B4-4E7E-9422-77C13A5C9B47}"/>
    <cellStyle name="Normal 3 2 3 2 5 4 2 2 3" xfId="18890" xr:uid="{ED9523D1-0710-4D88-9924-6CD30FF18BAA}"/>
    <cellStyle name="Normal 3 2 3 2 5 4 2 2 4" xfId="32580" xr:uid="{11465610-6BA8-4283-80B7-FF93EADD5AC4}"/>
    <cellStyle name="Normal 3 2 3 2 5 4 2 2 5" xfId="47464" xr:uid="{F5CC3E35-5482-4E65-8C25-F24CAC2EED98}"/>
    <cellStyle name="Normal 3 2 3 2 5 4 2 3" xfId="22312" xr:uid="{9494EF79-1085-4D29-92E9-89CD65A6328C}"/>
    <cellStyle name="Normal 3 2 3 2 5 4 2 3 2" xfId="36004" xr:uid="{99749B23-8083-4589-88B7-4241839D157C}"/>
    <cellStyle name="Normal 3 2 3 2 5 4 2 3 3" xfId="50888" xr:uid="{B9B528A0-F835-4638-827C-606D7DCBE1BA}"/>
    <cellStyle name="Normal 3 2 3 2 5 4 2 4" xfId="15468" xr:uid="{2285214B-BB8E-4D66-8864-4D98B4A014E1}"/>
    <cellStyle name="Normal 3 2 3 2 5 4 2 5" xfId="29158" xr:uid="{01FDD6E2-E0E6-4EC1-9F60-689361CDCC68}"/>
    <cellStyle name="Normal 3 2 3 2 5 4 2 6" xfId="44042" xr:uid="{D5CBC9C2-5E08-4742-A8E3-3344E7ADC30D}"/>
    <cellStyle name="Normal 3 2 3 2 5 4 3" xfId="10332" xr:uid="{C631E4AE-6D89-4107-BDBC-2790E350D01C}"/>
    <cellStyle name="Normal 3 2 3 2 5 4 3 2" xfId="24022" xr:uid="{622420D9-CEB4-4FED-A5DC-63BDE10EE48A}"/>
    <cellStyle name="Normal 3 2 3 2 5 4 3 2 2" xfId="37714" xr:uid="{613F6CEA-015A-43B2-BBAC-CEA28C2396CB}"/>
    <cellStyle name="Normal 3 2 3 2 5 4 3 2 3" xfId="52598" xr:uid="{11B32415-B377-4DE6-B5A7-6EF6028BBDC4}"/>
    <cellStyle name="Normal 3 2 3 2 5 4 3 3" xfId="17178" xr:uid="{95A27D73-C131-4896-8858-AC3193C30BAE}"/>
    <cellStyle name="Normal 3 2 3 2 5 4 3 4" xfId="30868" xr:uid="{34E9CAE6-5555-4F8A-8F44-40338D1E72B9}"/>
    <cellStyle name="Normal 3 2 3 2 5 4 3 5" xfId="45752" xr:uid="{4B94C84C-3BCA-431B-96CA-39C4E0D6A2FC}"/>
    <cellStyle name="Normal 3 2 3 2 5 4 4" xfId="20600" xr:uid="{44068065-AE73-4563-BF4F-ECA1D114A330}"/>
    <cellStyle name="Normal 3 2 3 2 5 4 4 2" xfId="34292" xr:uid="{056612A6-B28F-4DA1-87D3-71721B096120}"/>
    <cellStyle name="Normal 3 2 3 2 5 4 4 3" xfId="49176" xr:uid="{CEFBCA3B-A33C-4207-9786-2D5F8C04E4B1}"/>
    <cellStyle name="Normal 3 2 3 2 5 4 5" xfId="13756" xr:uid="{9ADF8216-2CB3-4E81-9870-9630E080FF8F}"/>
    <cellStyle name="Normal 3 2 3 2 5 4 6" xfId="27446" xr:uid="{A2A5394D-93B4-454D-A7E2-578782448DD4}"/>
    <cellStyle name="Normal 3 2 3 2 5 4 7" xfId="42330" xr:uid="{3E2A1D4F-91AE-4F6C-86A5-C61300E1D4B4}"/>
    <cellStyle name="Normal 3 2 3 2 5 5" xfId="8618" xr:uid="{BB906B0A-CDEB-400A-93F3-46BBC94A2841}"/>
    <cellStyle name="Normal 3 2 3 2 5 5 2" xfId="12040" xr:uid="{73A60624-0CEA-4282-BA5B-30BDAAA34736}"/>
    <cellStyle name="Normal 3 2 3 2 5 5 2 2" xfId="25730" xr:uid="{089E9E96-9AEC-4021-9701-ECC46792C521}"/>
    <cellStyle name="Normal 3 2 3 2 5 5 2 2 2" xfId="39422" xr:uid="{96C5B635-FFE2-4B79-86C6-16AE6C2D84A3}"/>
    <cellStyle name="Normal 3 2 3 2 5 5 2 2 3" xfId="54306" xr:uid="{482680B2-88F2-446C-9BC6-E73142FED89E}"/>
    <cellStyle name="Normal 3 2 3 2 5 5 2 3" xfId="18886" xr:uid="{201D4937-0206-4CC3-AB05-0297F8022D32}"/>
    <cellStyle name="Normal 3 2 3 2 5 5 2 4" xfId="32576" xr:uid="{091B5B34-B0B7-430E-86D3-55ED375EAF45}"/>
    <cellStyle name="Normal 3 2 3 2 5 5 2 5" xfId="47460" xr:uid="{73761A05-B900-474D-978D-12E7D273FBEA}"/>
    <cellStyle name="Normal 3 2 3 2 5 5 3" xfId="22308" xr:uid="{6ED88901-2F7A-4D94-975D-82ED0E37213F}"/>
    <cellStyle name="Normal 3 2 3 2 5 5 3 2" xfId="36000" xr:uid="{3AD4F574-ACA4-4266-BA75-0D6E3A644FA3}"/>
    <cellStyle name="Normal 3 2 3 2 5 5 3 3" xfId="50884" xr:uid="{6095A308-C4AC-4CBC-A699-DB70BD94FF81}"/>
    <cellStyle name="Normal 3 2 3 2 5 5 4" xfId="15464" xr:uid="{5C0C659C-95CC-407A-9109-83D3036430FA}"/>
    <cellStyle name="Normal 3 2 3 2 5 5 5" xfId="29154" xr:uid="{950ABACB-42A6-474C-A6E1-FCD5B797D31A}"/>
    <cellStyle name="Normal 3 2 3 2 5 5 6" xfId="44038" xr:uid="{15183A7D-0592-4D6E-B557-52E45D8FCFC5}"/>
    <cellStyle name="Normal 3 2 3 2 5 6" xfId="10328" xr:uid="{C0DF510C-CA32-467E-A3EC-B36C3E52820D}"/>
    <cellStyle name="Normal 3 2 3 2 5 6 2" xfId="24018" xr:uid="{1C7D1B2A-CC90-4A8C-B927-289592FE8AFD}"/>
    <cellStyle name="Normal 3 2 3 2 5 6 2 2" xfId="37710" xr:uid="{60F9C1CA-84E4-4A73-B281-1EDC384C43F1}"/>
    <cellStyle name="Normal 3 2 3 2 5 6 2 3" xfId="52594" xr:uid="{10EC81C1-7A74-40BA-BB3F-E843E6618F3B}"/>
    <cellStyle name="Normal 3 2 3 2 5 6 3" xfId="17174" xr:uid="{BBC1FC3C-81DF-43BE-ABB2-A400DBADB394}"/>
    <cellStyle name="Normal 3 2 3 2 5 6 4" xfId="30864" xr:uid="{6387FA96-5ABF-4D12-A4C2-0E27F0EA6435}"/>
    <cellStyle name="Normal 3 2 3 2 5 6 5" xfId="45748" xr:uid="{F3275A13-8F4B-4549-8A01-A9A14FE35112}"/>
    <cellStyle name="Normal 3 2 3 2 5 7" xfId="20596" xr:uid="{F733C84C-8C50-4CAF-95E0-BB7F65760EA4}"/>
    <cellStyle name="Normal 3 2 3 2 5 7 2" xfId="34288" xr:uid="{AF7AD269-3741-4C92-8429-8BCD07B7C10E}"/>
    <cellStyle name="Normal 3 2 3 2 5 7 3" xfId="49172" xr:uid="{94FD993E-9A8B-43E5-850A-8E39F303FEF6}"/>
    <cellStyle name="Normal 3 2 3 2 5 8" xfId="13752" xr:uid="{8968230C-B7FD-434C-A817-FC8C40C65A46}"/>
    <cellStyle name="Normal 3 2 3 2 5 9" xfId="27442" xr:uid="{C216EB0B-54BF-4485-B289-007060DF6BF0}"/>
    <cellStyle name="Normal 3 2 3 2 6" xfId="6910" xr:uid="{1E23310D-7CD2-420A-A7F8-8351DAE1BE06}"/>
    <cellStyle name="Normal 3 2 3 2 6 10" xfId="42331" xr:uid="{9B18B751-814C-4483-B4DD-3F132877E02A}"/>
    <cellStyle name="Normal 3 2 3 2 6 2" xfId="6911" xr:uid="{D20F616D-B743-481F-AE2D-46B2CB5F828A}"/>
    <cellStyle name="Normal 3 2 3 2 6 2 2" xfId="6912" xr:uid="{CDBACCCB-82E8-491C-89E9-17F1E9DB665A}"/>
    <cellStyle name="Normal 3 2 3 2 6 2 2 2" xfId="8625" xr:uid="{EF8632EF-479B-4FCA-AAC6-5009921101C6}"/>
    <cellStyle name="Normal 3 2 3 2 6 2 2 2 2" xfId="12047" xr:uid="{6C090D4B-7191-4FF2-8C72-EFA1F96E804D}"/>
    <cellStyle name="Normal 3 2 3 2 6 2 2 2 2 2" xfId="25737" xr:uid="{4CDEE274-DBB9-490E-B8E7-2AEB2ECAAE29}"/>
    <cellStyle name="Normal 3 2 3 2 6 2 2 2 2 2 2" xfId="39429" xr:uid="{B5571A7E-F166-46DE-B7F6-14B37E939535}"/>
    <cellStyle name="Normal 3 2 3 2 6 2 2 2 2 2 3" xfId="54313" xr:uid="{E9D05CD5-9962-493F-8375-7161E5791073}"/>
    <cellStyle name="Normal 3 2 3 2 6 2 2 2 2 3" xfId="18893" xr:uid="{304EA803-63AA-41C8-9741-F5E13C6965D3}"/>
    <cellStyle name="Normal 3 2 3 2 6 2 2 2 2 4" xfId="32583" xr:uid="{32673301-5F9D-4003-89F9-8CD65815FD6D}"/>
    <cellStyle name="Normal 3 2 3 2 6 2 2 2 2 5" xfId="47467" xr:uid="{6D2D4201-94F1-4BEE-B033-F062D2CDC912}"/>
    <cellStyle name="Normal 3 2 3 2 6 2 2 2 3" xfId="22315" xr:uid="{A8D4CB24-4598-4B44-9BE7-C55C0E1F7571}"/>
    <cellStyle name="Normal 3 2 3 2 6 2 2 2 3 2" xfId="36007" xr:uid="{92E4493C-1B68-4158-9077-7DE3399E2DA1}"/>
    <cellStyle name="Normal 3 2 3 2 6 2 2 2 3 3" xfId="50891" xr:uid="{56A34C54-7682-423D-ADFD-6251DC6D4B4F}"/>
    <cellStyle name="Normal 3 2 3 2 6 2 2 2 4" xfId="15471" xr:uid="{02CE4B15-F53E-4969-BABD-71CC8083FF05}"/>
    <cellStyle name="Normal 3 2 3 2 6 2 2 2 5" xfId="29161" xr:uid="{12806CB0-E017-4637-826B-B6BB429D4473}"/>
    <cellStyle name="Normal 3 2 3 2 6 2 2 2 6" xfId="44045" xr:uid="{6A2B44C6-6EA8-4DBA-8786-B591D7CE25C6}"/>
    <cellStyle name="Normal 3 2 3 2 6 2 2 3" xfId="10335" xr:uid="{B53E210D-C4AD-44CC-80A5-F4B8CE5080E8}"/>
    <cellStyle name="Normal 3 2 3 2 6 2 2 3 2" xfId="24025" xr:uid="{3D795FE1-3276-46BF-993F-0360FB2BA8DF}"/>
    <cellStyle name="Normal 3 2 3 2 6 2 2 3 2 2" xfId="37717" xr:uid="{911302D4-5B6F-4CC2-99EB-CA27FBC77466}"/>
    <cellStyle name="Normal 3 2 3 2 6 2 2 3 2 3" xfId="52601" xr:uid="{BBC3AF50-1E98-4060-8263-6ABEFD9F6470}"/>
    <cellStyle name="Normal 3 2 3 2 6 2 2 3 3" xfId="17181" xr:uid="{F1DDD194-148C-4F5F-A5BC-75B3C1A36844}"/>
    <cellStyle name="Normal 3 2 3 2 6 2 2 3 4" xfId="30871" xr:uid="{F30790FD-BAFF-426C-836A-999CF943AF63}"/>
    <cellStyle name="Normal 3 2 3 2 6 2 2 3 5" xfId="45755" xr:uid="{4D391D00-B6A0-4C35-91D5-A809DF866EB8}"/>
    <cellStyle name="Normal 3 2 3 2 6 2 2 4" xfId="20603" xr:uid="{A8FA5D35-60A1-4B41-AC54-71FEE53EC3BE}"/>
    <cellStyle name="Normal 3 2 3 2 6 2 2 4 2" xfId="34295" xr:uid="{8E038525-E74D-42AE-A557-9F69B158F9D5}"/>
    <cellStyle name="Normal 3 2 3 2 6 2 2 4 3" xfId="49179" xr:uid="{3565CC1E-DFAE-465E-BE41-2260A676FABA}"/>
    <cellStyle name="Normal 3 2 3 2 6 2 2 5" xfId="13759" xr:uid="{3D1CB110-FFC9-431E-9A74-360B0E8DD1C7}"/>
    <cellStyle name="Normal 3 2 3 2 6 2 2 6" xfId="27449" xr:uid="{B5D31E4E-0560-4A40-87D3-8C185563964F}"/>
    <cellStyle name="Normal 3 2 3 2 6 2 2 7" xfId="42333" xr:uid="{AA20A5CA-A58C-47C3-89F5-7382B4AD30D1}"/>
    <cellStyle name="Normal 3 2 3 2 6 2 3" xfId="8624" xr:uid="{4058D877-028F-40AD-9219-72D3374922D3}"/>
    <cellStyle name="Normal 3 2 3 2 6 2 3 2" xfId="12046" xr:uid="{0BC9213F-A8E9-4305-92DC-5A7AB0ED95AA}"/>
    <cellStyle name="Normal 3 2 3 2 6 2 3 2 2" xfId="25736" xr:uid="{EF441BE7-42CA-41C0-8E14-5EAC802D40DF}"/>
    <cellStyle name="Normal 3 2 3 2 6 2 3 2 2 2" xfId="39428" xr:uid="{8C55626E-80C6-4B73-85FF-EF3BB5119563}"/>
    <cellStyle name="Normal 3 2 3 2 6 2 3 2 2 3" xfId="54312" xr:uid="{3EDA6EE5-DD71-4D30-954B-65174E123DB3}"/>
    <cellStyle name="Normal 3 2 3 2 6 2 3 2 3" xfId="18892" xr:uid="{A1B1F998-42CA-4C31-9CF6-E7CCED539328}"/>
    <cellStyle name="Normal 3 2 3 2 6 2 3 2 4" xfId="32582" xr:uid="{9CFF49BA-DF9C-4CB9-B147-0A73B0A6A213}"/>
    <cellStyle name="Normal 3 2 3 2 6 2 3 2 5" xfId="47466" xr:uid="{2A3CF5D3-33D1-47DB-B90E-23DF0B963E1B}"/>
    <cellStyle name="Normal 3 2 3 2 6 2 3 3" xfId="22314" xr:uid="{885525C4-2BBF-4779-886D-BDB1128E7C06}"/>
    <cellStyle name="Normal 3 2 3 2 6 2 3 3 2" xfId="36006" xr:uid="{C41A1D8A-D751-4966-9682-57613606770C}"/>
    <cellStyle name="Normal 3 2 3 2 6 2 3 3 3" xfId="50890" xr:uid="{B036FD9E-6406-415C-AACC-804D2AB47F85}"/>
    <cellStyle name="Normal 3 2 3 2 6 2 3 4" xfId="15470" xr:uid="{D8605EDF-5A80-4F88-8468-0F3219ED0E5E}"/>
    <cellStyle name="Normal 3 2 3 2 6 2 3 5" xfId="29160" xr:uid="{82565184-CD9E-4C74-80E2-4BAA56BD363F}"/>
    <cellStyle name="Normal 3 2 3 2 6 2 3 6" xfId="44044" xr:uid="{1C3E1A31-F8E8-43F1-A0DF-C0CB0EF105BF}"/>
    <cellStyle name="Normal 3 2 3 2 6 2 4" xfId="10334" xr:uid="{DE59DEB8-4D2A-48AB-9955-367F5F12B8DA}"/>
    <cellStyle name="Normal 3 2 3 2 6 2 4 2" xfId="24024" xr:uid="{5326E50D-217F-4C0A-8B61-CA81E67E3EED}"/>
    <cellStyle name="Normal 3 2 3 2 6 2 4 2 2" xfId="37716" xr:uid="{174D36FC-9431-478E-91B8-B63906D6DA3A}"/>
    <cellStyle name="Normal 3 2 3 2 6 2 4 2 3" xfId="52600" xr:uid="{9E0E5798-7178-4B79-94E1-B619B87D3B84}"/>
    <cellStyle name="Normal 3 2 3 2 6 2 4 3" xfId="17180" xr:uid="{18F85613-790F-471E-B238-166BAC03C072}"/>
    <cellStyle name="Normal 3 2 3 2 6 2 4 4" xfId="30870" xr:uid="{3F6EE7B7-02D4-4E0F-9CDB-AED86BF7A660}"/>
    <cellStyle name="Normal 3 2 3 2 6 2 4 5" xfId="45754" xr:uid="{6FF32A34-DB90-4080-90E4-44ADB980A9AE}"/>
    <cellStyle name="Normal 3 2 3 2 6 2 5" xfId="20602" xr:uid="{2BD57731-9BAA-41F7-BD49-FBC62BBB9A8D}"/>
    <cellStyle name="Normal 3 2 3 2 6 2 5 2" xfId="34294" xr:uid="{2A8B2230-F41A-40C4-B981-2D192584E9D0}"/>
    <cellStyle name="Normal 3 2 3 2 6 2 5 3" xfId="49178" xr:uid="{7227C044-2F6B-413B-A168-0A6CEF043286}"/>
    <cellStyle name="Normal 3 2 3 2 6 2 6" xfId="13758" xr:uid="{CF870B5C-F0A4-4D38-AA11-15F48EB5F5A6}"/>
    <cellStyle name="Normal 3 2 3 2 6 2 7" xfId="27448" xr:uid="{EC0221CE-82E8-4AEC-907A-FB9F72EEE90F}"/>
    <cellStyle name="Normal 3 2 3 2 6 2 8" xfId="42332" xr:uid="{62BD8CAD-CCDC-4D39-94C6-05BFBD72EEAB}"/>
    <cellStyle name="Normal 3 2 3 2 6 3" xfId="6913" xr:uid="{29D6FC43-172C-49A1-8044-507E2FDEB8A3}"/>
    <cellStyle name="Normal 3 2 3 2 6 3 2" xfId="8626" xr:uid="{FD9D9314-EE07-4085-96CD-170825A1DC70}"/>
    <cellStyle name="Normal 3 2 3 2 6 3 2 2" xfId="12048" xr:uid="{58563B8B-A018-40FC-AA27-E75948E57728}"/>
    <cellStyle name="Normal 3 2 3 2 6 3 2 2 2" xfId="25738" xr:uid="{4A5129C8-5B5E-4AB8-9E0A-E1B1002C3B98}"/>
    <cellStyle name="Normal 3 2 3 2 6 3 2 2 2 2" xfId="39430" xr:uid="{DDF73F9D-6E8A-4129-830D-834EA89B5BE8}"/>
    <cellStyle name="Normal 3 2 3 2 6 3 2 2 2 3" xfId="54314" xr:uid="{72EAC9EA-F70F-4099-8865-0E3CF5E744E6}"/>
    <cellStyle name="Normal 3 2 3 2 6 3 2 2 3" xfId="18894" xr:uid="{F714D9D4-D39C-4601-905C-D679BD2AA7CD}"/>
    <cellStyle name="Normal 3 2 3 2 6 3 2 2 4" xfId="32584" xr:uid="{7AC9C343-D0D3-40F8-8BD8-009044CDB21C}"/>
    <cellStyle name="Normal 3 2 3 2 6 3 2 2 5" xfId="47468" xr:uid="{8EA9D27E-37BB-47C9-9F82-1F86C29C94EC}"/>
    <cellStyle name="Normal 3 2 3 2 6 3 2 3" xfId="22316" xr:uid="{B126FD15-5B4E-4747-B22F-3F1387356FCF}"/>
    <cellStyle name="Normal 3 2 3 2 6 3 2 3 2" xfId="36008" xr:uid="{44FCBAF5-D963-446C-9465-B0EEBD948AFB}"/>
    <cellStyle name="Normal 3 2 3 2 6 3 2 3 3" xfId="50892" xr:uid="{AF790D6D-D7A7-490A-8381-3F2A7AFC9A15}"/>
    <cellStyle name="Normal 3 2 3 2 6 3 2 4" xfId="15472" xr:uid="{EF66F3B5-1C99-4BFB-A31C-B5B822A133B9}"/>
    <cellStyle name="Normal 3 2 3 2 6 3 2 5" xfId="29162" xr:uid="{AEFE4B41-7D9F-479B-906F-A0BDDCDE8A94}"/>
    <cellStyle name="Normal 3 2 3 2 6 3 2 6" xfId="44046" xr:uid="{66CE87A0-7682-437D-9073-82B4276814F5}"/>
    <cellStyle name="Normal 3 2 3 2 6 3 3" xfId="10336" xr:uid="{5CD3960C-01B1-4790-BAB0-8698DE10F05C}"/>
    <cellStyle name="Normal 3 2 3 2 6 3 3 2" xfId="24026" xr:uid="{94F25583-236C-4666-A220-3586836CB72F}"/>
    <cellStyle name="Normal 3 2 3 2 6 3 3 2 2" xfId="37718" xr:uid="{4E4176FF-604B-4531-BAF6-D4AFC75439B4}"/>
    <cellStyle name="Normal 3 2 3 2 6 3 3 2 3" xfId="52602" xr:uid="{908C1F1B-8608-4E5A-87D2-143449F3E788}"/>
    <cellStyle name="Normal 3 2 3 2 6 3 3 3" xfId="17182" xr:uid="{0980108B-567C-4F68-B5F7-9FD8A727135E}"/>
    <cellStyle name="Normal 3 2 3 2 6 3 3 4" xfId="30872" xr:uid="{D225F4EC-C6D8-48BD-8E8C-520423679D18}"/>
    <cellStyle name="Normal 3 2 3 2 6 3 3 5" xfId="45756" xr:uid="{E3E2ECF1-B7F1-488D-8D60-C7A166084BC4}"/>
    <cellStyle name="Normal 3 2 3 2 6 3 4" xfId="20604" xr:uid="{3DB58E6D-4B4D-45F6-A38C-D129C67392F2}"/>
    <cellStyle name="Normal 3 2 3 2 6 3 4 2" xfId="34296" xr:uid="{4E38A30C-822C-4499-BF2C-B5044F252393}"/>
    <cellStyle name="Normal 3 2 3 2 6 3 4 3" xfId="49180" xr:uid="{18372465-B060-40FA-99C8-40DFBE741E2D}"/>
    <cellStyle name="Normal 3 2 3 2 6 3 5" xfId="13760" xr:uid="{92532107-29D5-44F4-B01F-4929D27F3C24}"/>
    <cellStyle name="Normal 3 2 3 2 6 3 6" xfId="27450" xr:uid="{9E900CE8-AC4B-4A6E-9051-3026C4DFFBD2}"/>
    <cellStyle name="Normal 3 2 3 2 6 3 7" xfId="42334" xr:uid="{22E86C9D-F269-4FBB-8AF5-0AEB543BAB56}"/>
    <cellStyle name="Normal 3 2 3 2 6 4" xfId="6914" xr:uid="{2F67CDEA-BE9B-4A7E-B644-659C251A80A4}"/>
    <cellStyle name="Normal 3 2 3 2 6 4 2" xfId="8627" xr:uid="{7B07E058-12EC-4121-BCBB-403D0B0CA79B}"/>
    <cellStyle name="Normal 3 2 3 2 6 4 2 2" xfId="12049" xr:uid="{9DF160E1-DBE0-4959-80CC-E156A990593B}"/>
    <cellStyle name="Normal 3 2 3 2 6 4 2 2 2" xfId="25739" xr:uid="{27A45534-B81B-4245-8C49-BDBA3876840E}"/>
    <cellStyle name="Normal 3 2 3 2 6 4 2 2 2 2" xfId="39431" xr:uid="{EFDD07EA-A401-43F4-BCF4-99E201FCDC76}"/>
    <cellStyle name="Normal 3 2 3 2 6 4 2 2 2 3" xfId="54315" xr:uid="{C7B1F83A-2CD1-4CC2-ACA2-E11D452AAA9F}"/>
    <cellStyle name="Normal 3 2 3 2 6 4 2 2 3" xfId="18895" xr:uid="{E720B5CA-2DC9-4BE6-9DD4-2DC92224B155}"/>
    <cellStyle name="Normal 3 2 3 2 6 4 2 2 4" xfId="32585" xr:uid="{671BFD82-CCDC-4986-877A-6E3820F3D1AC}"/>
    <cellStyle name="Normal 3 2 3 2 6 4 2 2 5" xfId="47469" xr:uid="{E16DD57A-F86A-4152-AF92-3754015734C1}"/>
    <cellStyle name="Normal 3 2 3 2 6 4 2 3" xfId="22317" xr:uid="{EE544232-7543-44A7-A9CC-310AAA0725D4}"/>
    <cellStyle name="Normal 3 2 3 2 6 4 2 3 2" xfId="36009" xr:uid="{C616C441-EC3C-45F4-B99F-D568C1110B7F}"/>
    <cellStyle name="Normal 3 2 3 2 6 4 2 3 3" xfId="50893" xr:uid="{C5052466-6449-4C88-8FAF-1C6A36B91F71}"/>
    <cellStyle name="Normal 3 2 3 2 6 4 2 4" xfId="15473" xr:uid="{CB8177E5-EAB0-4F3C-8462-B83045D645A8}"/>
    <cellStyle name="Normal 3 2 3 2 6 4 2 5" xfId="29163" xr:uid="{4269867E-FF9E-4BDB-8EEF-EC052FEBB3B4}"/>
    <cellStyle name="Normal 3 2 3 2 6 4 2 6" xfId="44047" xr:uid="{1AC9D4B7-8FBC-4971-9E04-4A28B957258A}"/>
    <cellStyle name="Normal 3 2 3 2 6 4 3" xfId="10337" xr:uid="{9937AB15-4E5E-4045-BDF9-7032F47F93E5}"/>
    <cellStyle name="Normal 3 2 3 2 6 4 3 2" xfId="24027" xr:uid="{D67C52D9-FF6F-4EB5-B59A-A232CF73C312}"/>
    <cellStyle name="Normal 3 2 3 2 6 4 3 2 2" xfId="37719" xr:uid="{728A90DD-1EE9-4808-B859-B15038BA2654}"/>
    <cellStyle name="Normal 3 2 3 2 6 4 3 2 3" xfId="52603" xr:uid="{B84FACD3-5C0A-48BF-A3DC-ADC4D6FAAD74}"/>
    <cellStyle name="Normal 3 2 3 2 6 4 3 3" xfId="17183" xr:uid="{E2E59627-2821-47B5-9DEA-AD47C4551A9C}"/>
    <cellStyle name="Normal 3 2 3 2 6 4 3 4" xfId="30873" xr:uid="{661B7574-D1CF-45B3-A827-4E318C4DD3E2}"/>
    <cellStyle name="Normal 3 2 3 2 6 4 3 5" xfId="45757" xr:uid="{9977F98C-385A-434F-91A9-3E6ECEB558B1}"/>
    <cellStyle name="Normal 3 2 3 2 6 4 4" xfId="20605" xr:uid="{592F5207-6FBB-4472-959B-742AF014B705}"/>
    <cellStyle name="Normal 3 2 3 2 6 4 4 2" xfId="34297" xr:uid="{6A4DE230-6836-4149-8351-E8E59AC194C6}"/>
    <cellStyle name="Normal 3 2 3 2 6 4 4 3" xfId="49181" xr:uid="{6A2E4F65-1093-4BBC-929E-3891A362D9C1}"/>
    <cellStyle name="Normal 3 2 3 2 6 4 5" xfId="13761" xr:uid="{9A0CCF35-C566-4758-A34E-8F7A09265F9B}"/>
    <cellStyle name="Normal 3 2 3 2 6 4 6" xfId="27451" xr:uid="{11ED64E7-D72F-4170-8BC5-3A43B6952C8E}"/>
    <cellStyle name="Normal 3 2 3 2 6 4 7" xfId="42335" xr:uid="{D1D6024F-1FC1-4DCC-B518-C127230A90A5}"/>
    <cellStyle name="Normal 3 2 3 2 6 5" xfId="8623" xr:uid="{BCA225C6-1443-4986-A0F6-B3B3315D1030}"/>
    <cellStyle name="Normal 3 2 3 2 6 5 2" xfId="12045" xr:uid="{A11AF94C-4F15-417B-B7CF-551C1FBB713D}"/>
    <cellStyle name="Normal 3 2 3 2 6 5 2 2" xfId="25735" xr:uid="{8F7F2931-19C5-4A20-9565-F7943BEB5CC5}"/>
    <cellStyle name="Normal 3 2 3 2 6 5 2 2 2" xfId="39427" xr:uid="{3DEE5867-4C88-4315-9B60-1298D425D981}"/>
    <cellStyle name="Normal 3 2 3 2 6 5 2 2 3" xfId="54311" xr:uid="{6DFD2712-A1AD-4DA0-8C2E-98689A0AA6BD}"/>
    <cellStyle name="Normal 3 2 3 2 6 5 2 3" xfId="18891" xr:uid="{0A0BC435-383C-45B0-A895-A198A0ABCBB6}"/>
    <cellStyle name="Normal 3 2 3 2 6 5 2 4" xfId="32581" xr:uid="{E8129869-CF2B-4639-A1A0-A64E6E789CF5}"/>
    <cellStyle name="Normal 3 2 3 2 6 5 2 5" xfId="47465" xr:uid="{F11184C8-568A-4CB6-8BB5-7DBE2D0F0DE9}"/>
    <cellStyle name="Normal 3 2 3 2 6 5 3" xfId="22313" xr:uid="{E07D1E02-1AD6-4B7B-9245-A7D4F69932F4}"/>
    <cellStyle name="Normal 3 2 3 2 6 5 3 2" xfId="36005" xr:uid="{F134255A-20D2-4E83-BA20-59A1FFF95213}"/>
    <cellStyle name="Normal 3 2 3 2 6 5 3 3" xfId="50889" xr:uid="{8FC755EE-6E94-45F4-8155-E48E945126A8}"/>
    <cellStyle name="Normal 3 2 3 2 6 5 4" xfId="15469" xr:uid="{27B49173-CF20-45D6-89C3-8DB0A02C1A6D}"/>
    <cellStyle name="Normal 3 2 3 2 6 5 5" xfId="29159" xr:uid="{3306D184-3956-4335-9708-C17F131DE029}"/>
    <cellStyle name="Normal 3 2 3 2 6 5 6" xfId="44043" xr:uid="{59D708E0-2EE7-407B-AA3E-5658FE36319A}"/>
    <cellStyle name="Normal 3 2 3 2 6 6" xfId="10333" xr:uid="{16822DAB-2511-426D-B741-325FB4DA3D68}"/>
    <cellStyle name="Normal 3 2 3 2 6 6 2" xfId="24023" xr:uid="{132FA924-623E-4356-9014-23515CCB98A9}"/>
    <cellStyle name="Normal 3 2 3 2 6 6 2 2" xfId="37715" xr:uid="{259C0195-EBDA-40B6-9FD9-044B145F05BE}"/>
    <cellStyle name="Normal 3 2 3 2 6 6 2 3" xfId="52599" xr:uid="{42EAA25F-C894-44AA-A83E-5F78D0E766FC}"/>
    <cellStyle name="Normal 3 2 3 2 6 6 3" xfId="17179" xr:uid="{EE8B9EA5-EF38-4FA1-8AC3-28A01A63D1A5}"/>
    <cellStyle name="Normal 3 2 3 2 6 6 4" xfId="30869" xr:uid="{B86A470B-26EE-4DED-BE12-6986CBA46963}"/>
    <cellStyle name="Normal 3 2 3 2 6 6 5" xfId="45753" xr:uid="{0CF4A32A-2462-471F-93D7-E7993C03A99A}"/>
    <cellStyle name="Normal 3 2 3 2 6 7" xfId="20601" xr:uid="{87AC4C1A-A662-4D35-A243-2E4C2D231B5B}"/>
    <cellStyle name="Normal 3 2 3 2 6 7 2" xfId="34293" xr:uid="{8F2C68CF-A056-4BEE-B7FC-287A37BC0794}"/>
    <cellStyle name="Normal 3 2 3 2 6 7 3" xfId="49177" xr:uid="{29B7AE7B-0992-4D0A-8ECC-BD79D171C455}"/>
    <cellStyle name="Normal 3 2 3 2 6 8" xfId="13757" xr:uid="{95FE780D-F85C-4BF2-943A-D1C0D740C3F1}"/>
    <cellStyle name="Normal 3 2 3 2 6 9" xfId="27447" xr:uid="{4DDD577C-BF06-4313-9FFF-2A5907F937B6}"/>
    <cellStyle name="Normal 3 2 3 2 7" xfId="6915" xr:uid="{40695E7B-2CD3-42EB-9505-232770CAA4A0}"/>
    <cellStyle name="Normal 3 2 3 2 7 2" xfId="6916" xr:uid="{ADEEFDDF-B6A6-4B54-BACE-5E9E3713F904}"/>
    <cellStyle name="Normal 3 2 3 2 7 2 2" xfId="8629" xr:uid="{756CC45D-A4A7-4B16-B48C-0CFE99A4BE8E}"/>
    <cellStyle name="Normal 3 2 3 2 7 2 2 2" xfId="12051" xr:uid="{2AB9ACF6-71EB-4CBA-93C2-11BFED947A14}"/>
    <cellStyle name="Normal 3 2 3 2 7 2 2 2 2" xfId="25741" xr:uid="{D494162A-D254-4F91-B2F6-EB7EC9B624EF}"/>
    <cellStyle name="Normal 3 2 3 2 7 2 2 2 2 2" xfId="39433" xr:uid="{3CB89547-205F-4D80-B6D5-CB0EF7204C37}"/>
    <cellStyle name="Normal 3 2 3 2 7 2 2 2 2 3" xfId="54317" xr:uid="{DB7A1A6F-F638-4131-9583-91E3DB5F3D79}"/>
    <cellStyle name="Normal 3 2 3 2 7 2 2 2 3" xfId="18897" xr:uid="{D935B289-3C92-4EE6-B432-F5466C69DA0A}"/>
    <cellStyle name="Normal 3 2 3 2 7 2 2 2 4" xfId="32587" xr:uid="{C4CB9965-9814-48A4-875C-C95F3A478E43}"/>
    <cellStyle name="Normal 3 2 3 2 7 2 2 2 5" xfId="47471" xr:uid="{53141A8F-4911-447B-8964-52AAC04BE46F}"/>
    <cellStyle name="Normal 3 2 3 2 7 2 2 3" xfId="22319" xr:uid="{2D553B9B-B190-4746-AA8A-FFEF60DE5B46}"/>
    <cellStyle name="Normal 3 2 3 2 7 2 2 3 2" xfId="36011" xr:uid="{C93DC4A7-255F-4E5C-8FCF-2826BEF73A5A}"/>
    <cellStyle name="Normal 3 2 3 2 7 2 2 3 3" xfId="50895" xr:uid="{E71E60DC-AF56-4A13-BC89-2455EDA35CC6}"/>
    <cellStyle name="Normal 3 2 3 2 7 2 2 4" xfId="15475" xr:uid="{6B42BEB9-50D8-4FA3-B3DA-7E91AF1B033D}"/>
    <cellStyle name="Normal 3 2 3 2 7 2 2 5" xfId="29165" xr:uid="{07FCD1AB-A2CA-4B88-B483-E5C1B9E99D45}"/>
    <cellStyle name="Normal 3 2 3 2 7 2 2 6" xfId="44049" xr:uid="{B79BAC51-CBD9-424D-BBD5-274918C64AE2}"/>
    <cellStyle name="Normal 3 2 3 2 7 2 3" xfId="10339" xr:uid="{F0CBB73B-1C71-4575-AE08-36276FC6DCD2}"/>
    <cellStyle name="Normal 3 2 3 2 7 2 3 2" xfId="24029" xr:uid="{EA6654FA-E70E-4834-9731-AF443B4DDBD2}"/>
    <cellStyle name="Normal 3 2 3 2 7 2 3 2 2" xfId="37721" xr:uid="{274F7E4E-A847-47AB-8B23-D11504479DDE}"/>
    <cellStyle name="Normal 3 2 3 2 7 2 3 2 3" xfId="52605" xr:uid="{8904565A-5257-4600-AF4F-911E862D4582}"/>
    <cellStyle name="Normal 3 2 3 2 7 2 3 3" xfId="17185" xr:uid="{20989F5C-C759-4775-9D52-FAF6EF031779}"/>
    <cellStyle name="Normal 3 2 3 2 7 2 3 4" xfId="30875" xr:uid="{63939ADA-7E12-496B-8141-0DBBA6C6A3B7}"/>
    <cellStyle name="Normal 3 2 3 2 7 2 3 5" xfId="45759" xr:uid="{FBA73EC6-21CD-469B-8DB3-27DBB303B8FC}"/>
    <cellStyle name="Normal 3 2 3 2 7 2 4" xfId="20607" xr:uid="{A245D02C-4B59-4A0F-8005-6D7E5D5BCBD3}"/>
    <cellStyle name="Normal 3 2 3 2 7 2 4 2" xfId="34299" xr:uid="{72F8286E-9702-41F7-9F8C-18CBF748DBC8}"/>
    <cellStyle name="Normal 3 2 3 2 7 2 4 3" xfId="49183" xr:uid="{4C97C894-E9A7-4D78-BEE1-6D73DF7EFC4A}"/>
    <cellStyle name="Normal 3 2 3 2 7 2 5" xfId="13763" xr:uid="{710C7089-F153-4412-BFBF-F67912F1E9B9}"/>
    <cellStyle name="Normal 3 2 3 2 7 2 6" xfId="27453" xr:uid="{C9F01D6C-08DE-41A2-8EB4-BB9CB473EBC6}"/>
    <cellStyle name="Normal 3 2 3 2 7 2 7" xfId="42337" xr:uid="{21391620-4C40-4C7B-9279-DB9C5AECFC0A}"/>
    <cellStyle name="Normal 3 2 3 2 7 3" xfId="8628" xr:uid="{9BA7946D-52E3-4486-83F7-7D9A61906381}"/>
    <cellStyle name="Normal 3 2 3 2 7 3 2" xfId="12050" xr:uid="{1220222E-8233-4B2D-AD5A-E9BE58C6B91E}"/>
    <cellStyle name="Normal 3 2 3 2 7 3 2 2" xfId="25740" xr:uid="{9F2D0190-2B7F-4390-AB4C-E37F00F80433}"/>
    <cellStyle name="Normal 3 2 3 2 7 3 2 2 2" xfId="39432" xr:uid="{06DC5421-0814-453B-A028-8F8570F88C35}"/>
    <cellStyle name="Normal 3 2 3 2 7 3 2 2 3" xfId="54316" xr:uid="{E87223F5-F1A3-4B92-8743-ABEDE5DF1E9D}"/>
    <cellStyle name="Normal 3 2 3 2 7 3 2 3" xfId="18896" xr:uid="{27123F37-3FC1-42F7-9CDC-9B8C5C5628BC}"/>
    <cellStyle name="Normal 3 2 3 2 7 3 2 4" xfId="32586" xr:uid="{3C4E2D9A-42B6-495F-9132-A4DADAF85951}"/>
    <cellStyle name="Normal 3 2 3 2 7 3 2 5" xfId="47470" xr:uid="{10E1A872-6972-4655-9A8C-C805FC74A21A}"/>
    <cellStyle name="Normal 3 2 3 2 7 3 3" xfId="22318" xr:uid="{B59D46EB-3B4C-4BC7-9C6F-FF87B3D38696}"/>
    <cellStyle name="Normal 3 2 3 2 7 3 3 2" xfId="36010" xr:uid="{922CF47D-1196-4F48-925D-3536673932EF}"/>
    <cellStyle name="Normal 3 2 3 2 7 3 3 3" xfId="50894" xr:uid="{9DFCBD52-3FAC-44EA-AA11-C55717C44C1F}"/>
    <cellStyle name="Normal 3 2 3 2 7 3 4" xfId="15474" xr:uid="{383AADBA-AAFC-4277-92F5-E911E7D2266D}"/>
    <cellStyle name="Normal 3 2 3 2 7 3 5" xfId="29164" xr:uid="{2077BBF4-89FF-4D2A-B78C-EDC6AF1B88A3}"/>
    <cellStyle name="Normal 3 2 3 2 7 3 6" xfId="44048" xr:uid="{8F68929D-4B12-4EF8-9C7B-BE833E38D9E9}"/>
    <cellStyle name="Normal 3 2 3 2 7 4" xfId="10338" xr:uid="{840E9FCE-CA48-4D84-BA11-F02F5D6BE675}"/>
    <cellStyle name="Normal 3 2 3 2 7 4 2" xfId="24028" xr:uid="{7A452C77-3BD2-4BD8-8FE6-8A2E29D53203}"/>
    <cellStyle name="Normal 3 2 3 2 7 4 2 2" xfId="37720" xr:uid="{73B6E690-9CDC-4EC8-9F4C-E0A83BF71C42}"/>
    <cellStyle name="Normal 3 2 3 2 7 4 2 3" xfId="52604" xr:uid="{39A7E844-B4DE-46F8-901E-2FFCD1D4C4B3}"/>
    <cellStyle name="Normal 3 2 3 2 7 4 3" xfId="17184" xr:uid="{2DAC3DE8-E34A-4C4F-B4E1-D5367BA1AEBD}"/>
    <cellStyle name="Normal 3 2 3 2 7 4 4" xfId="30874" xr:uid="{A935781C-0B13-46BC-BC26-0A3ACEFC26D4}"/>
    <cellStyle name="Normal 3 2 3 2 7 4 5" xfId="45758" xr:uid="{198968D2-7716-41CE-8284-4C2EDC9337AE}"/>
    <cellStyle name="Normal 3 2 3 2 7 5" xfId="20606" xr:uid="{09EC0B24-2E86-4F96-ACDC-D2D408B47841}"/>
    <cellStyle name="Normal 3 2 3 2 7 5 2" xfId="34298" xr:uid="{D537590F-C00D-4805-8922-5A6CC636B759}"/>
    <cellStyle name="Normal 3 2 3 2 7 5 3" xfId="49182" xr:uid="{83FE0AF4-B9FE-4458-835D-E7DA10C8AE58}"/>
    <cellStyle name="Normal 3 2 3 2 7 6" xfId="13762" xr:uid="{D5FA4658-7FF6-4745-BEFC-FE46E6B83F94}"/>
    <cellStyle name="Normal 3 2 3 2 7 7" xfId="27452" xr:uid="{639D03CC-BE80-4046-BF28-CFE47E0146B5}"/>
    <cellStyle name="Normal 3 2 3 2 7 8" xfId="42336" xr:uid="{BC4EEA7E-344D-4A80-8AC2-2DDABD298CD0}"/>
    <cellStyle name="Normal 3 2 3 2 8" xfId="6917" xr:uid="{B8EB91EE-0C3A-491B-95D7-E9B962609F89}"/>
    <cellStyle name="Normal 3 2 3 2 8 2" xfId="8630" xr:uid="{B6642C27-88D5-4420-9891-1B3717B9CE1C}"/>
    <cellStyle name="Normal 3 2 3 2 8 2 2" xfId="12052" xr:uid="{60DD6B2D-2C2D-4578-BF11-59524EB2C283}"/>
    <cellStyle name="Normal 3 2 3 2 8 2 2 2" xfId="25742" xr:uid="{A22F1F51-6E4D-4229-A101-C2042B3829E8}"/>
    <cellStyle name="Normal 3 2 3 2 8 2 2 2 2" xfId="39434" xr:uid="{39234F99-F291-43B5-83F8-08886C4F2BAC}"/>
    <cellStyle name="Normal 3 2 3 2 8 2 2 2 3" xfId="54318" xr:uid="{5A2D3844-7DB9-47C7-8EFF-3BEB68126F62}"/>
    <cellStyle name="Normal 3 2 3 2 8 2 2 3" xfId="18898" xr:uid="{8A80D0EE-36C6-4436-A858-40A6B8CC08A3}"/>
    <cellStyle name="Normal 3 2 3 2 8 2 2 4" xfId="32588" xr:uid="{C525BC2F-5652-4928-BE9D-B0E9BC5FC0D4}"/>
    <cellStyle name="Normal 3 2 3 2 8 2 2 5" xfId="47472" xr:uid="{2447CC97-8DA8-4A12-8B24-1D70E0C79248}"/>
    <cellStyle name="Normal 3 2 3 2 8 2 3" xfId="22320" xr:uid="{6A8F9728-CCD8-48E5-AF40-A5535EA2F2A4}"/>
    <cellStyle name="Normal 3 2 3 2 8 2 3 2" xfId="36012" xr:uid="{6139FF07-D4F0-4414-8242-BFEB9D311604}"/>
    <cellStyle name="Normal 3 2 3 2 8 2 3 3" xfId="50896" xr:uid="{03EE2DCC-6A1B-4EDE-AF6A-FEF78C7CBEC6}"/>
    <cellStyle name="Normal 3 2 3 2 8 2 4" xfId="15476" xr:uid="{DA5B7374-970B-46A5-8C04-7C0AC6A7E92A}"/>
    <cellStyle name="Normal 3 2 3 2 8 2 5" xfId="29166" xr:uid="{DED2E126-7408-467F-B132-2B749651C650}"/>
    <cellStyle name="Normal 3 2 3 2 8 2 6" xfId="44050" xr:uid="{F6B2B69A-8625-4AF0-A6DC-1684C067550A}"/>
    <cellStyle name="Normal 3 2 3 2 8 3" xfId="10340" xr:uid="{1B923AE0-EBA6-492B-9F73-DA576C33EA05}"/>
    <cellStyle name="Normal 3 2 3 2 8 3 2" xfId="24030" xr:uid="{499A71D7-0B36-45D6-BB19-43E9DF00FF49}"/>
    <cellStyle name="Normal 3 2 3 2 8 3 2 2" xfId="37722" xr:uid="{EF4BCD9F-318B-4D4D-89A9-FB43284BB7D8}"/>
    <cellStyle name="Normal 3 2 3 2 8 3 2 3" xfId="52606" xr:uid="{D72406D2-4C41-4AFE-86F2-E240ECD1EDF4}"/>
    <cellStyle name="Normal 3 2 3 2 8 3 3" xfId="17186" xr:uid="{15339770-89A9-4669-AD15-80C03384DA14}"/>
    <cellStyle name="Normal 3 2 3 2 8 3 4" xfId="30876" xr:uid="{39E48992-9544-4D14-9D70-E2F5394A74F4}"/>
    <cellStyle name="Normal 3 2 3 2 8 3 5" xfId="45760" xr:uid="{24D2BF4C-4385-4B34-805D-32CC9E488D6B}"/>
    <cellStyle name="Normal 3 2 3 2 8 4" xfId="20608" xr:uid="{2985CAF4-8414-45D9-B1AD-234A252CA9AE}"/>
    <cellStyle name="Normal 3 2 3 2 8 4 2" xfId="34300" xr:uid="{62B94AF1-D249-460D-BC01-5745DA700676}"/>
    <cellStyle name="Normal 3 2 3 2 8 4 3" xfId="49184" xr:uid="{6C3946D7-8137-4365-B66F-BC1D560D4071}"/>
    <cellStyle name="Normal 3 2 3 2 8 5" xfId="13764" xr:uid="{3A77F357-7990-43E7-99E9-B79931668871}"/>
    <cellStyle name="Normal 3 2 3 2 8 6" xfId="27454" xr:uid="{5C83FF9C-D536-4F5A-9821-CD68F78DA333}"/>
    <cellStyle name="Normal 3 2 3 2 8 7" xfId="42338" xr:uid="{5495F256-DF18-4F7F-9288-7C60C03AC8BA}"/>
    <cellStyle name="Normal 3 2 3 2 9" xfId="6918" xr:uid="{3566F3D8-F8D1-4466-B49B-EAFB827735E3}"/>
    <cellStyle name="Normal 3 2 3 2 9 2" xfId="8631" xr:uid="{C45BE3A2-9CAF-461E-AAA5-90CC7A6D20E7}"/>
    <cellStyle name="Normal 3 2 3 2 9 2 2" xfId="12053" xr:uid="{F49541B5-FDA8-4790-BC71-CD76E6CE2D2B}"/>
    <cellStyle name="Normal 3 2 3 2 9 2 2 2" xfId="25743" xr:uid="{903614AA-CCB6-42C1-8907-031A3432804A}"/>
    <cellStyle name="Normal 3 2 3 2 9 2 2 2 2" xfId="39435" xr:uid="{077E040C-070B-4398-B13F-3EAE6E27B286}"/>
    <cellStyle name="Normal 3 2 3 2 9 2 2 2 3" xfId="54319" xr:uid="{AA4DDB23-F19E-4A9A-8CE6-EFB57293F058}"/>
    <cellStyle name="Normal 3 2 3 2 9 2 2 3" xfId="18899" xr:uid="{544BBA80-A598-450D-B855-D0A02DF808FA}"/>
    <cellStyle name="Normal 3 2 3 2 9 2 2 4" xfId="32589" xr:uid="{B1DB9E6F-F634-49C7-9F8D-0ADB3B99489C}"/>
    <cellStyle name="Normal 3 2 3 2 9 2 2 5" xfId="47473" xr:uid="{BD70FAA5-CF88-493B-8055-ABD847D2D099}"/>
    <cellStyle name="Normal 3 2 3 2 9 2 3" xfId="22321" xr:uid="{D10ADAAF-DCBA-46BC-9273-F96131D0814C}"/>
    <cellStyle name="Normal 3 2 3 2 9 2 3 2" xfId="36013" xr:uid="{39797156-C425-4402-B595-CD159A3056F9}"/>
    <cellStyle name="Normal 3 2 3 2 9 2 3 3" xfId="50897" xr:uid="{58DD9788-1851-458D-9FA5-75BA8741D125}"/>
    <cellStyle name="Normal 3 2 3 2 9 2 4" xfId="15477" xr:uid="{C6836D32-C507-4E40-B3A8-B1F4D1791CC9}"/>
    <cellStyle name="Normal 3 2 3 2 9 2 5" xfId="29167" xr:uid="{1B9E3080-713C-4F0B-881A-DDC47D4C757F}"/>
    <cellStyle name="Normal 3 2 3 2 9 2 6" xfId="44051" xr:uid="{4068B93B-C736-4BA6-8C3D-2ADAA615BE7F}"/>
    <cellStyle name="Normal 3 2 3 2 9 3" xfId="10341" xr:uid="{38B1FFBF-F9E8-4968-8A28-83558EDC8F5E}"/>
    <cellStyle name="Normal 3 2 3 2 9 3 2" xfId="24031" xr:uid="{0838799D-18B2-4B9B-ACD7-63FDCBFC8B05}"/>
    <cellStyle name="Normal 3 2 3 2 9 3 2 2" xfId="37723" xr:uid="{B6EE5B69-3C65-4F05-B8C6-EB36FA6648C0}"/>
    <cellStyle name="Normal 3 2 3 2 9 3 2 3" xfId="52607" xr:uid="{C7B7FC4D-5340-46A5-9350-74C4258984E8}"/>
    <cellStyle name="Normal 3 2 3 2 9 3 3" xfId="17187" xr:uid="{7BEFE75B-2EA9-40BF-86B6-5BFBFBF22EBD}"/>
    <cellStyle name="Normal 3 2 3 2 9 3 4" xfId="30877" xr:uid="{6E8556C6-A4A9-4D32-9B0D-531248FFD0FF}"/>
    <cellStyle name="Normal 3 2 3 2 9 3 5" xfId="45761" xr:uid="{999ADF5E-18C6-41B0-B2C0-28558E3FC714}"/>
    <cellStyle name="Normal 3 2 3 2 9 4" xfId="20609" xr:uid="{B18D0604-DD26-4B77-8383-6767AA4172C5}"/>
    <cellStyle name="Normal 3 2 3 2 9 4 2" xfId="34301" xr:uid="{B90D8AA3-A2A9-43C6-9BA4-5A7CB867726B}"/>
    <cellStyle name="Normal 3 2 3 2 9 4 3" xfId="49185" xr:uid="{3664370F-790B-4039-AAE3-3CECF86B179E}"/>
    <cellStyle name="Normal 3 2 3 2 9 5" xfId="13765" xr:uid="{FB3ED0FF-97D1-4EE6-A7B2-212011602091}"/>
    <cellStyle name="Normal 3 2 3 2 9 6" xfId="27455" xr:uid="{C59099F2-587F-4B53-9A0D-6EDFE1697546}"/>
    <cellStyle name="Normal 3 2 3 2 9 7" xfId="42339" xr:uid="{BA22E422-7831-409C-9792-B21A3C8ABC96}"/>
    <cellStyle name="Normal 3 2 3 3" xfId="6919" xr:uid="{229E39AE-6A5B-4E85-891D-CF055C1893F4}"/>
    <cellStyle name="Normal 3 2 3 3 10" xfId="20610" xr:uid="{AE73F1F7-7D59-4EE7-ABB0-A193F669F558}"/>
    <cellStyle name="Normal 3 2 3 3 10 2" xfId="34302" xr:uid="{01FE4E27-4DA9-4CC0-93D1-A9BA9EA70D61}"/>
    <cellStyle name="Normal 3 2 3 3 10 3" xfId="49186" xr:uid="{C5D758F4-B9E9-4D7D-8DEC-647B7C526B61}"/>
    <cellStyle name="Normal 3 2 3 3 11" xfId="13766" xr:uid="{A9ACD254-EFE5-4FE0-9DF3-530175FD23B1}"/>
    <cellStyle name="Normal 3 2 3 3 12" xfId="27456" xr:uid="{FA439CBE-3F40-4B5C-AFAD-E3C0526726F2}"/>
    <cellStyle name="Normal 3 2 3 3 13" xfId="42340" xr:uid="{0B141706-8FD3-47CC-BCDB-32CD2A5FB2D8}"/>
    <cellStyle name="Normal 3 2 3 3 2" xfId="6920" xr:uid="{C549871B-A6E5-4236-BB3D-078EF329E18C}"/>
    <cellStyle name="Normal 3 2 3 3 2 10" xfId="13767" xr:uid="{93FF1094-B0A2-401D-BF60-90678453A51C}"/>
    <cellStyle name="Normal 3 2 3 3 2 11" xfId="27457" xr:uid="{F48684AE-7797-4FE7-8E5B-05A977F925BC}"/>
    <cellStyle name="Normal 3 2 3 3 2 12" xfId="42341" xr:uid="{00F9E072-C53F-40D2-9B70-D35171202350}"/>
    <cellStyle name="Normal 3 2 3 3 2 2" xfId="6921" xr:uid="{5B79D735-20D7-4830-B8CE-D245786AD213}"/>
    <cellStyle name="Normal 3 2 3 3 2 2 10" xfId="42342" xr:uid="{78F561AB-0645-42ED-9D2A-943CE86A2D3C}"/>
    <cellStyle name="Normal 3 2 3 3 2 2 2" xfId="6922" xr:uid="{68B2382E-0375-4AC5-8A22-FEDAD9B5E94E}"/>
    <cellStyle name="Normal 3 2 3 3 2 2 2 2" xfId="6923" xr:uid="{0691C19F-C00E-486B-BB8D-C5FDB33BB51F}"/>
    <cellStyle name="Normal 3 2 3 3 2 2 2 2 2" xfId="8636" xr:uid="{3CFF1032-C9A3-43A5-B33F-00041462DD03}"/>
    <cellStyle name="Normal 3 2 3 3 2 2 2 2 2 2" xfId="12058" xr:uid="{FAED0252-2316-4516-AEBF-88C56F887268}"/>
    <cellStyle name="Normal 3 2 3 3 2 2 2 2 2 2 2" xfId="25748" xr:uid="{D02D0904-1D3D-4A54-B714-03A39B43515F}"/>
    <cellStyle name="Normal 3 2 3 3 2 2 2 2 2 2 2 2" xfId="39440" xr:uid="{5B634D4E-256C-4A64-9B99-5A64D9767588}"/>
    <cellStyle name="Normal 3 2 3 3 2 2 2 2 2 2 2 3" xfId="54324" xr:uid="{3A0EC989-443D-443C-BE08-87836EB95450}"/>
    <cellStyle name="Normal 3 2 3 3 2 2 2 2 2 2 3" xfId="18904" xr:uid="{0ED5B201-C9FE-4FFC-BFEF-CF6749117336}"/>
    <cellStyle name="Normal 3 2 3 3 2 2 2 2 2 2 4" xfId="32594" xr:uid="{62FB5009-F7D8-4D40-B7BC-D618B93E6107}"/>
    <cellStyle name="Normal 3 2 3 3 2 2 2 2 2 2 5" xfId="47478" xr:uid="{5989F429-5DC1-4A95-ABA4-F86284918F7E}"/>
    <cellStyle name="Normal 3 2 3 3 2 2 2 2 2 3" xfId="22326" xr:uid="{ECCD5ABC-FD65-4A23-AB62-DE551655DA16}"/>
    <cellStyle name="Normal 3 2 3 3 2 2 2 2 2 3 2" xfId="36018" xr:uid="{258CCF86-7C09-4D77-B380-FD0E0C100A72}"/>
    <cellStyle name="Normal 3 2 3 3 2 2 2 2 2 3 3" xfId="50902" xr:uid="{27599C72-C64D-43EC-BBD5-BE5EA47E1696}"/>
    <cellStyle name="Normal 3 2 3 3 2 2 2 2 2 4" xfId="15482" xr:uid="{6EBAB0FC-B272-4F87-A63A-7119B081F53D}"/>
    <cellStyle name="Normal 3 2 3 3 2 2 2 2 2 5" xfId="29172" xr:uid="{155BE64B-0242-41A7-AC95-92AF08D6A38E}"/>
    <cellStyle name="Normal 3 2 3 3 2 2 2 2 2 6" xfId="44056" xr:uid="{CAEF8149-D87A-418B-8FB2-33EE920E829E}"/>
    <cellStyle name="Normal 3 2 3 3 2 2 2 2 3" xfId="10346" xr:uid="{2D99515C-DDA8-47A1-9520-1A808232A7FC}"/>
    <cellStyle name="Normal 3 2 3 3 2 2 2 2 3 2" xfId="24036" xr:uid="{CF582C52-830B-4A29-94ED-0B284915F93A}"/>
    <cellStyle name="Normal 3 2 3 3 2 2 2 2 3 2 2" xfId="37728" xr:uid="{B8975A98-A7B3-4528-A19F-101AF9EAB326}"/>
    <cellStyle name="Normal 3 2 3 3 2 2 2 2 3 2 3" xfId="52612" xr:uid="{FF09F3D1-46A9-41B2-A7C7-1869279B3878}"/>
    <cellStyle name="Normal 3 2 3 3 2 2 2 2 3 3" xfId="17192" xr:uid="{CE329E95-7F26-46CB-978D-1C43E1602ADC}"/>
    <cellStyle name="Normal 3 2 3 3 2 2 2 2 3 4" xfId="30882" xr:uid="{5E6B83C7-F6F7-4CDE-8182-713185590755}"/>
    <cellStyle name="Normal 3 2 3 3 2 2 2 2 3 5" xfId="45766" xr:uid="{FC042089-9460-4DE8-86D8-A072F7582974}"/>
    <cellStyle name="Normal 3 2 3 3 2 2 2 2 4" xfId="20614" xr:uid="{B4B3F729-8169-4B25-8D6E-9C1B5D6B5B2E}"/>
    <cellStyle name="Normal 3 2 3 3 2 2 2 2 4 2" xfId="34306" xr:uid="{150DB2E8-C2C6-431D-A695-F40612ACBDBC}"/>
    <cellStyle name="Normal 3 2 3 3 2 2 2 2 4 3" xfId="49190" xr:uid="{23938A06-EF43-4402-A92A-470CA87922D6}"/>
    <cellStyle name="Normal 3 2 3 3 2 2 2 2 5" xfId="13770" xr:uid="{0D087CE4-9EF9-4EE7-9D13-1154D32B664A}"/>
    <cellStyle name="Normal 3 2 3 3 2 2 2 2 6" xfId="27460" xr:uid="{35F75C86-21C7-4D55-9CB6-062DF1EB2BBE}"/>
    <cellStyle name="Normal 3 2 3 3 2 2 2 2 7" xfId="42344" xr:uid="{54168CB9-BA80-46C2-8C1F-6810B76A832A}"/>
    <cellStyle name="Normal 3 2 3 3 2 2 2 3" xfId="8635" xr:uid="{C7FF304F-3835-4752-916B-C0C29B9B97D8}"/>
    <cellStyle name="Normal 3 2 3 3 2 2 2 3 2" xfId="12057" xr:uid="{C9902CD4-79B5-4B32-8F43-748A613FE874}"/>
    <cellStyle name="Normal 3 2 3 3 2 2 2 3 2 2" xfId="25747" xr:uid="{3D5B1BA1-D030-4837-A87C-9244F6F49511}"/>
    <cellStyle name="Normal 3 2 3 3 2 2 2 3 2 2 2" xfId="39439" xr:uid="{36ADA2C9-011C-4897-AFC1-DF9BA2F6CA71}"/>
    <cellStyle name="Normal 3 2 3 3 2 2 2 3 2 2 3" xfId="54323" xr:uid="{C1AF9AA6-C8AF-45EF-94DB-ADA1CAB17B88}"/>
    <cellStyle name="Normal 3 2 3 3 2 2 2 3 2 3" xfId="18903" xr:uid="{78828CAD-58B2-4306-9261-D93CB152782D}"/>
    <cellStyle name="Normal 3 2 3 3 2 2 2 3 2 4" xfId="32593" xr:uid="{917B32CB-644C-42D5-8B01-6EDF0CA38162}"/>
    <cellStyle name="Normal 3 2 3 3 2 2 2 3 2 5" xfId="47477" xr:uid="{48466AE1-746E-4CC4-AD31-AAEE612535C6}"/>
    <cellStyle name="Normal 3 2 3 3 2 2 2 3 3" xfId="22325" xr:uid="{30D15799-0910-41F8-BFE9-18F7A733105B}"/>
    <cellStyle name="Normal 3 2 3 3 2 2 2 3 3 2" xfId="36017" xr:uid="{5D9778D9-8DD8-4F8C-B0FA-85ED690BB1DF}"/>
    <cellStyle name="Normal 3 2 3 3 2 2 2 3 3 3" xfId="50901" xr:uid="{C607188D-03B9-4D36-ABD0-A9E633376978}"/>
    <cellStyle name="Normal 3 2 3 3 2 2 2 3 4" xfId="15481" xr:uid="{793B46F1-730E-469B-BD19-B196DDBB9354}"/>
    <cellStyle name="Normal 3 2 3 3 2 2 2 3 5" xfId="29171" xr:uid="{2B632ACB-4841-44AF-AA51-06307EE90D55}"/>
    <cellStyle name="Normal 3 2 3 3 2 2 2 3 6" xfId="44055" xr:uid="{07C79670-BC70-4C77-AE6F-F5190E0D93BD}"/>
    <cellStyle name="Normal 3 2 3 3 2 2 2 4" xfId="10345" xr:uid="{D5ED1CB4-9BA6-4C13-8E21-FF8587231EDE}"/>
    <cellStyle name="Normal 3 2 3 3 2 2 2 4 2" xfId="24035" xr:uid="{4E7285D3-5700-48F4-B1B6-CCFC73F96CB6}"/>
    <cellStyle name="Normal 3 2 3 3 2 2 2 4 2 2" xfId="37727" xr:uid="{11592E17-C7FD-40BC-9952-562494625E9B}"/>
    <cellStyle name="Normal 3 2 3 3 2 2 2 4 2 3" xfId="52611" xr:uid="{1343A1F9-B134-4669-9BE7-D303CF700FC0}"/>
    <cellStyle name="Normal 3 2 3 3 2 2 2 4 3" xfId="17191" xr:uid="{BF13880E-FA67-4550-9808-FE95527258C7}"/>
    <cellStyle name="Normal 3 2 3 3 2 2 2 4 4" xfId="30881" xr:uid="{D7F1FCA7-E9F2-491C-8592-CFC561BCD5C0}"/>
    <cellStyle name="Normal 3 2 3 3 2 2 2 4 5" xfId="45765" xr:uid="{8CDACE82-4FD5-4D93-9C35-ACEC5A7DCE47}"/>
    <cellStyle name="Normal 3 2 3 3 2 2 2 5" xfId="20613" xr:uid="{6988C29D-F3F4-423A-8B0D-AA78B99EDADF}"/>
    <cellStyle name="Normal 3 2 3 3 2 2 2 5 2" xfId="34305" xr:uid="{57E02CCA-7B2D-4827-9E91-0D27AA82D532}"/>
    <cellStyle name="Normal 3 2 3 3 2 2 2 5 3" xfId="49189" xr:uid="{D77B9F38-A0D4-4603-A5DF-DC4F0C612191}"/>
    <cellStyle name="Normal 3 2 3 3 2 2 2 6" xfId="13769" xr:uid="{D8997C73-6294-412E-8329-E95A6D112611}"/>
    <cellStyle name="Normal 3 2 3 3 2 2 2 7" xfId="27459" xr:uid="{2A30912D-6E3C-437C-833C-15DE26CD9282}"/>
    <cellStyle name="Normal 3 2 3 3 2 2 2 8" xfId="42343" xr:uid="{E28FF63C-00C5-4B2C-BF4D-920C734187F3}"/>
    <cellStyle name="Normal 3 2 3 3 2 2 3" xfId="6924" xr:uid="{1C4F65AE-8447-4668-9150-C7A28BA0A5F7}"/>
    <cellStyle name="Normal 3 2 3 3 2 2 3 2" xfId="8637" xr:uid="{64358941-0641-4E8D-AA2C-48467CB532AD}"/>
    <cellStyle name="Normal 3 2 3 3 2 2 3 2 2" xfId="12059" xr:uid="{3F6524D8-D509-4D65-B186-D3664E2C6FC8}"/>
    <cellStyle name="Normal 3 2 3 3 2 2 3 2 2 2" xfId="25749" xr:uid="{5B900062-82C3-4273-B010-2F3FAFA12945}"/>
    <cellStyle name="Normal 3 2 3 3 2 2 3 2 2 2 2" xfId="39441" xr:uid="{3ADC9C46-C793-46D6-81F4-C34F66F64057}"/>
    <cellStyle name="Normal 3 2 3 3 2 2 3 2 2 2 3" xfId="54325" xr:uid="{77421662-712A-4DB8-903B-4B23E7599B86}"/>
    <cellStyle name="Normal 3 2 3 3 2 2 3 2 2 3" xfId="18905" xr:uid="{52BC7E0A-24F9-4C4B-8942-52DD5280D5A8}"/>
    <cellStyle name="Normal 3 2 3 3 2 2 3 2 2 4" xfId="32595" xr:uid="{CE0C82FD-FF95-4F41-B182-B9E9D330EA9B}"/>
    <cellStyle name="Normal 3 2 3 3 2 2 3 2 2 5" xfId="47479" xr:uid="{C6BF3682-A86C-4D8E-85C1-69B69E351398}"/>
    <cellStyle name="Normal 3 2 3 3 2 2 3 2 3" xfId="22327" xr:uid="{0282665C-07AB-4AB6-8F3C-16EA6829E5F3}"/>
    <cellStyle name="Normal 3 2 3 3 2 2 3 2 3 2" xfId="36019" xr:uid="{3A6EDD96-1F8F-4F53-A103-3DF05609F59B}"/>
    <cellStyle name="Normal 3 2 3 3 2 2 3 2 3 3" xfId="50903" xr:uid="{7FEC3DDF-0598-4A95-9519-4568F37F8CC7}"/>
    <cellStyle name="Normal 3 2 3 3 2 2 3 2 4" xfId="15483" xr:uid="{2A56AD18-6A15-49CF-A0BA-9BDF0CD0CC30}"/>
    <cellStyle name="Normal 3 2 3 3 2 2 3 2 5" xfId="29173" xr:uid="{70B18B61-E0A2-4641-A541-DCEB737C90C0}"/>
    <cellStyle name="Normal 3 2 3 3 2 2 3 2 6" xfId="44057" xr:uid="{6BBBD3F1-434D-463B-A2DA-A057F8B38480}"/>
    <cellStyle name="Normal 3 2 3 3 2 2 3 3" xfId="10347" xr:uid="{67DFB372-DD51-421F-8E5D-4C1D1918E1FF}"/>
    <cellStyle name="Normal 3 2 3 3 2 2 3 3 2" xfId="24037" xr:uid="{290651BF-2451-4F6D-BB17-3B829E95FAEC}"/>
    <cellStyle name="Normal 3 2 3 3 2 2 3 3 2 2" xfId="37729" xr:uid="{E35C15B9-5EDC-4E43-A86E-2A614114702E}"/>
    <cellStyle name="Normal 3 2 3 3 2 2 3 3 2 3" xfId="52613" xr:uid="{BFCF673C-5A3D-4059-9877-34C97E2A0CF2}"/>
    <cellStyle name="Normal 3 2 3 3 2 2 3 3 3" xfId="17193" xr:uid="{2CE2D141-292C-4F24-BE15-10212FB3CDD8}"/>
    <cellStyle name="Normal 3 2 3 3 2 2 3 3 4" xfId="30883" xr:uid="{2BF464F7-99D8-4AA4-962E-2C80919E4A5C}"/>
    <cellStyle name="Normal 3 2 3 3 2 2 3 3 5" xfId="45767" xr:uid="{DD3E1E8A-3780-4CE7-B7A6-9E1F222D74C7}"/>
    <cellStyle name="Normal 3 2 3 3 2 2 3 4" xfId="20615" xr:uid="{33FF6993-3FF5-47DD-B57A-FDC868E8FBCE}"/>
    <cellStyle name="Normal 3 2 3 3 2 2 3 4 2" xfId="34307" xr:uid="{20BA659E-F8FA-4ED6-BDBD-EDD22DD2949B}"/>
    <cellStyle name="Normal 3 2 3 3 2 2 3 4 3" xfId="49191" xr:uid="{AE8938A5-CAF8-47E8-97CC-EEEF6113C359}"/>
    <cellStyle name="Normal 3 2 3 3 2 2 3 5" xfId="13771" xr:uid="{4E24DFEB-1044-4D9A-A4E3-A578BB38CC3B}"/>
    <cellStyle name="Normal 3 2 3 3 2 2 3 6" xfId="27461" xr:uid="{853BF5B7-8EBA-41CB-89F8-B9044E3197EA}"/>
    <cellStyle name="Normal 3 2 3 3 2 2 3 7" xfId="42345" xr:uid="{B504F52C-4C08-4891-90E6-7A60BBC30D07}"/>
    <cellStyle name="Normal 3 2 3 3 2 2 4" xfId="6925" xr:uid="{629BBD32-BB4C-4170-BA85-83AA49DDE5B1}"/>
    <cellStyle name="Normal 3 2 3 3 2 2 4 2" xfId="8638" xr:uid="{8C04C334-3296-4AE1-97A4-42B7E3A95E78}"/>
    <cellStyle name="Normal 3 2 3 3 2 2 4 2 2" xfId="12060" xr:uid="{437F1038-A3AC-483A-BD20-1CD83E48A01F}"/>
    <cellStyle name="Normal 3 2 3 3 2 2 4 2 2 2" xfId="25750" xr:uid="{68B222F9-FE82-46B8-AC23-D5EEDC8B8A2A}"/>
    <cellStyle name="Normal 3 2 3 3 2 2 4 2 2 2 2" xfId="39442" xr:uid="{6CDAE583-E132-4EF4-89B4-79505C6061EA}"/>
    <cellStyle name="Normal 3 2 3 3 2 2 4 2 2 2 3" xfId="54326" xr:uid="{0F889331-63FD-4FE3-B57D-5CBFEAAA0E0E}"/>
    <cellStyle name="Normal 3 2 3 3 2 2 4 2 2 3" xfId="18906" xr:uid="{A7FCF53C-AA4D-4441-8BA9-8F7377A55A7A}"/>
    <cellStyle name="Normal 3 2 3 3 2 2 4 2 2 4" xfId="32596" xr:uid="{DB40FF04-FE14-4B0D-9FA2-5B6F2E4AA49E}"/>
    <cellStyle name="Normal 3 2 3 3 2 2 4 2 2 5" xfId="47480" xr:uid="{F6AA3692-8FF7-4304-831B-64C0AD8EBA8F}"/>
    <cellStyle name="Normal 3 2 3 3 2 2 4 2 3" xfId="22328" xr:uid="{E3E83D8A-F08D-469F-9A49-06C82844E49C}"/>
    <cellStyle name="Normal 3 2 3 3 2 2 4 2 3 2" xfId="36020" xr:uid="{71DD55D1-1B40-4866-9F32-934D24747394}"/>
    <cellStyle name="Normal 3 2 3 3 2 2 4 2 3 3" xfId="50904" xr:uid="{1F06E865-5F3E-44FE-93B6-A23C9EDF9D72}"/>
    <cellStyle name="Normal 3 2 3 3 2 2 4 2 4" xfId="15484" xr:uid="{00A2EF3C-50BB-47AB-B9BF-FB83F3CAFF42}"/>
    <cellStyle name="Normal 3 2 3 3 2 2 4 2 5" xfId="29174" xr:uid="{53340700-5D3F-456A-AC9E-46FEB208E5C0}"/>
    <cellStyle name="Normal 3 2 3 3 2 2 4 2 6" xfId="44058" xr:uid="{D965709D-F595-469F-B171-2557708AF60B}"/>
    <cellStyle name="Normal 3 2 3 3 2 2 4 3" xfId="10348" xr:uid="{5C4F290F-8A76-48C2-BAFB-9F72DC4770FB}"/>
    <cellStyle name="Normal 3 2 3 3 2 2 4 3 2" xfId="24038" xr:uid="{AE7918A0-FA25-41CA-96E5-04471D734D0B}"/>
    <cellStyle name="Normal 3 2 3 3 2 2 4 3 2 2" xfId="37730" xr:uid="{5A1B9C47-0A3F-4834-BBA6-8B342A29DCD0}"/>
    <cellStyle name="Normal 3 2 3 3 2 2 4 3 2 3" xfId="52614" xr:uid="{415D0C7A-EB9A-45B9-B9A8-E12263DCDB13}"/>
    <cellStyle name="Normal 3 2 3 3 2 2 4 3 3" xfId="17194" xr:uid="{6CC6631D-ECFC-412C-86F1-3C23258565DE}"/>
    <cellStyle name="Normal 3 2 3 3 2 2 4 3 4" xfId="30884" xr:uid="{287B4CB5-C8EA-466F-B166-1FB666ED33D1}"/>
    <cellStyle name="Normal 3 2 3 3 2 2 4 3 5" xfId="45768" xr:uid="{A72EE9C1-72A3-457E-BBF0-0BFAC032F26F}"/>
    <cellStyle name="Normal 3 2 3 3 2 2 4 4" xfId="20616" xr:uid="{9CC4F8B9-52DD-4225-8CD2-FC07C77971B2}"/>
    <cellStyle name="Normal 3 2 3 3 2 2 4 4 2" xfId="34308" xr:uid="{EC78B18A-22F9-4D70-8DAB-14CA581EDBA3}"/>
    <cellStyle name="Normal 3 2 3 3 2 2 4 4 3" xfId="49192" xr:uid="{9E49AAEB-0FA7-4125-AD40-4868913C8884}"/>
    <cellStyle name="Normal 3 2 3 3 2 2 4 5" xfId="13772" xr:uid="{7FBD9511-A05D-4DE4-B7A6-DBA5B3E8ABE0}"/>
    <cellStyle name="Normal 3 2 3 3 2 2 4 6" xfId="27462" xr:uid="{7322A786-FA87-4422-BAA3-D935BAD714C1}"/>
    <cellStyle name="Normal 3 2 3 3 2 2 4 7" xfId="42346" xr:uid="{6AD68BB6-3423-42FB-B146-EFC478897C6B}"/>
    <cellStyle name="Normal 3 2 3 3 2 2 5" xfId="8634" xr:uid="{D7257F52-26D6-4363-838E-4B08B80CEF84}"/>
    <cellStyle name="Normal 3 2 3 3 2 2 5 2" xfId="12056" xr:uid="{40F6A719-202F-48BF-8842-A79872E2B8A8}"/>
    <cellStyle name="Normal 3 2 3 3 2 2 5 2 2" xfId="25746" xr:uid="{F452E98C-B499-4232-87D8-B0EC91AF3078}"/>
    <cellStyle name="Normal 3 2 3 3 2 2 5 2 2 2" xfId="39438" xr:uid="{0C63CAEC-A13D-43C9-B7D1-B90E702FAFD0}"/>
    <cellStyle name="Normal 3 2 3 3 2 2 5 2 2 3" xfId="54322" xr:uid="{26A1EA1C-8B58-4A0C-ACF5-6E98646558A5}"/>
    <cellStyle name="Normal 3 2 3 3 2 2 5 2 3" xfId="18902" xr:uid="{CE2D57B7-610A-4E53-9774-7A552AB11268}"/>
    <cellStyle name="Normal 3 2 3 3 2 2 5 2 4" xfId="32592" xr:uid="{EAA4D961-7916-4ABC-B262-8BF9A7243D5B}"/>
    <cellStyle name="Normal 3 2 3 3 2 2 5 2 5" xfId="47476" xr:uid="{B23D95EE-0ABA-48B5-BB65-6B6944EE53A7}"/>
    <cellStyle name="Normal 3 2 3 3 2 2 5 3" xfId="22324" xr:uid="{D9614C4E-A33D-4F8F-BD98-5580B105FD20}"/>
    <cellStyle name="Normal 3 2 3 3 2 2 5 3 2" xfId="36016" xr:uid="{5A6A1E45-EEFA-4CCC-ABD1-8856163C9942}"/>
    <cellStyle name="Normal 3 2 3 3 2 2 5 3 3" xfId="50900" xr:uid="{97FF7BCE-5FBC-4F5D-AD74-A683E1687225}"/>
    <cellStyle name="Normal 3 2 3 3 2 2 5 4" xfId="15480" xr:uid="{5D34567A-6552-416D-BAB9-C5FFEA5EA3E3}"/>
    <cellStyle name="Normal 3 2 3 3 2 2 5 5" xfId="29170" xr:uid="{1D042588-FF08-4015-A1CE-3D2366C0B8D5}"/>
    <cellStyle name="Normal 3 2 3 3 2 2 5 6" xfId="44054" xr:uid="{7F7CE550-5AF6-43B8-98FB-DFD435EE501A}"/>
    <cellStyle name="Normal 3 2 3 3 2 2 6" xfId="10344" xr:uid="{F9D99F7B-6520-4459-A82D-9D99458AC7BA}"/>
    <cellStyle name="Normal 3 2 3 3 2 2 6 2" xfId="24034" xr:uid="{1A883CDB-5584-4B59-9745-9C4408F46534}"/>
    <cellStyle name="Normal 3 2 3 3 2 2 6 2 2" xfId="37726" xr:uid="{2D178D9A-46D2-4C72-B481-A95854298BF6}"/>
    <cellStyle name="Normal 3 2 3 3 2 2 6 2 3" xfId="52610" xr:uid="{840C1F7A-D41B-44AE-AE23-05E2FD863342}"/>
    <cellStyle name="Normal 3 2 3 3 2 2 6 3" xfId="17190" xr:uid="{EC43365A-DB39-4E5D-A189-DFD04D1A3ACE}"/>
    <cellStyle name="Normal 3 2 3 3 2 2 6 4" xfId="30880" xr:uid="{11DFF2DC-48EB-4149-97FE-484939E765A8}"/>
    <cellStyle name="Normal 3 2 3 3 2 2 6 5" xfId="45764" xr:uid="{48FA7715-537F-4E02-8868-5646C32D7200}"/>
    <cellStyle name="Normal 3 2 3 3 2 2 7" xfId="20612" xr:uid="{E98CEAA4-6615-4761-A28D-F7FA9B058E88}"/>
    <cellStyle name="Normal 3 2 3 3 2 2 7 2" xfId="34304" xr:uid="{FBB6AEA9-0A95-481E-8574-59C0E5B09230}"/>
    <cellStyle name="Normal 3 2 3 3 2 2 7 3" xfId="49188" xr:uid="{D3692341-4D59-49BF-AA93-B794DE2B523D}"/>
    <cellStyle name="Normal 3 2 3 3 2 2 8" xfId="13768" xr:uid="{CE96309E-AF27-4725-8FEE-5587D3C7E5B1}"/>
    <cellStyle name="Normal 3 2 3 3 2 2 9" xfId="27458" xr:uid="{83B1E625-A813-45EF-87E2-6A7ADE7B8D43}"/>
    <cellStyle name="Normal 3 2 3 3 2 3" xfId="6926" xr:uid="{879ED25C-AA33-4C03-A1DA-EC405DA967EB}"/>
    <cellStyle name="Normal 3 2 3 3 2 3 10" xfId="42347" xr:uid="{03E95BD5-9408-40FA-B672-ABFECB128750}"/>
    <cellStyle name="Normal 3 2 3 3 2 3 2" xfId="6927" xr:uid="{EA767F2F-1AF6-4FDE-8793-01B53E1DF899}"/>
    <cellStyle name="Normal 3 2 3 3 2 3 2 2" xfId="6928" xr:uid="{444DB42C-2C28-422C-ABCA-FB6161F1793B}"/>
    <cellStyle name="Normal 3 2 3 3 2 3 2 2 2" xfId="8641" xr:uid="{B54F1EDB-E6D7-4E71-ABDD-0081DA47D37D}"/>
    <cellStyle name="Normal 3 2 3 3 2 3 2 2 2 2" xfId="12063" xr:uid="{54FEA41E-4104-4BBA-A578-312B1BA2586D}"/>
    <cellStyle name="Normal 3 2 3 3 2 3 2 2 2 2 2" xfId="25753" xr:uid="{A532EA2C-ADE4-4ACD-8DBF-84EB419C89F3}"/>
    <cellStyle name="Normal 3 2 3 3 2 3 2 2 2 2 2 2" xfId="39445" xr:uid="{740656A1-63D3-415B-81DC-9D7897FFCB83}"/>
    <cellStyle name="Normal 3 2 3 3 2 3 2 2 2 2 2 3" xfId="54329" xr:uid="{37B054DC-3BDD-471D-8EB8-35C229DC3EE6}"/>
    <cellStyle name="Normal 3 2 3 3 2 3 2 2 2 2 3" xfId="18909" xr:uid="{7A27BB43-7CFE-499E-B493-A6E2EAE117C0}"/>
    <cellStyle name="Normal 3 2 3 3 2 3 2 2 2 2 4" xfId="32599" xr:uid="{96353538-0CB9-494F-A1C5-9B35F056118B}"/>
    <cellStyle name="Normal 3 2 3 3 2 3 2 2 2 2 5" xfId="47483" xr:uid="{8E5E01E1-E339-41C5-BCE8-55A33FD71BAA}"/>
    <cellStyle name="Normal 3 2 3 3 2 3 2 2 2 3" xfId="22331" xr:uid="{6E2E35CD-4121-444B-BE8B-B84D6A94A89D}"/>
    <cellStyle name="Normal 3 2 3 3 2 3 2 2 2 3 2" xfId="36023" xr:uid="{82996837-E3CF-486B-9BC8-8BE223660BE7}"/>
    <cellStyle name="Normal 3 2 3 3 2 3 2 2 2 3 3" xfId="50907" xr:uid="{11A0F0BE-DDB8-4903-93E0-63D5712C1485}"/>
    <cellStyle name="Normal 3 2 3 3 2 3 2 2 2 4" xfId="15487" xr:uid="{7CE6926A-8B68-4626-9A5A-DCA87FA47805}"/>
    <cellStyle name="Normal 3 2 3 3 2 3 2 2 2 5" xfId="29177" xr:uid="{4710E8A1-E297-4690-BC5B-42A715BFDBA9}"/>
    <cellStyle name="Normal 3 2 3 3 2 3 2 2 2 6" xfId="44061" xr:uid="{155A92DB-553F-4953-A337-034760A83269}"/>
    <cellStyle name="Normal 3 2 3 3 2 3 2 2 3" xfId="10351" xr:uid="{1395A33F-9D3C-4B12-BE51-26CE42D3F799}"/>
    <cellStyle name="Normal 3 2 3 3 2 3 2 2 3 2" xfId="24041" xr:uid="{F5432D40-1BAE-4A36-8DDD-68FE1BFBB539}"/>
    <cellStyle name="Normal 3 2 3 3 2 3 2 2 3 2 2" xfId="37733" xr:uid="{D35AE768-EA2D-4382-819B-AE5B1DA435AE}"/>
    <cellStyle name="Normal 3 2 3 3 2 3 2 2 3 2 3" xfId="52617" xr:uid="{71C1EB2C-8504-46EA-A612-F3D932F89142}"/>
    <cellStyle name="Normal 3 2 3 3 2 3 2 2 3 3" xfId="17197" xr:uid="{ECEAD351-F480-479D-B9F2-C95EDC48BC4E}"/>
    <cellStyle name="Normal 3 2 3 3 2 3 2 2 3 4" xfId="30887" xr:uid="{C3E6BE74-D137-480E-AD9E-18E6AD7F7173}"/>
    <cellStyle name="Normal 3 2 3 3 2 3 2 2 3 5" xfId="45771" xr:uid="{4C48C5DE-1560-4534-B8FC-510D4D4B8068}"/>
    <cellStyle name="Normal 3 2 3 3 2 3 2 2 4" xfId="20619" xr:uid="{872DF5F0-B4EA-4DDB-9F92-88694B67B9E2}"/>
    <cellStyle name="Normal 3 2 3 3 2 3 2 2 4 2" xfId="34311" xr:uid="{7BEBE54D-BDF0-4E2C-BE3E-5F236DC811F7}"/>
    <cellStyle name="Normal 3 2 3 3 2 3 2 2 4 3" xfId="49195" xr:uid="{7273EC12-9A63-4A65-8EC1-10D87FBDA223}"/>
    <cellStyle name="Normal 3 2 3 3 2 3 2 2 5" xfId="13775" xr:uid="{EAD69AFB-4B73-49D5-889B-A5F7A3457349}"/>
    <cellStyle name="Normal 3 2 3 3 2 3 2 2 6" xfId="27465" xr:uid="{786F9CEF-A538-4064-97A0-BC775D7C5155}"/>
    <cellStyle name="Normal 3 2 3 3 2 3 2 2 7" xfId="42349" xr:uid="{3EC8F657-7311-40AF-91E1-28E36709E471}"/>
    <cellStyle name="Normal 3 2 3 3 2 3 2 3" xfId="8640" xr:uid="{48BE1037-65E8-40D3-A7DB-55B5D8C4B209}"/>
    <cellStyle name="Normal 3 2 3 3 2 3 2 3 2" xfId="12062" xr:uid="{31B34EB1-220C-4727-86DF-E547B1A6AE36}"/>
    <cellStyle name="Normal 3 2 3 3 2 3 2 3 2 2" xfId="25752" xr:uid="{DBAA1EB9-998E-4E8E-ADA7-D7FDD8EB9DC2}"/>
    <cellStyle name="Normal 3 2 3 3 2 3 2 3 2 2 2" xfId="39444" xr:uid="{686866E1-167A-4B1C-8A95-1A12F78A646B}"/>
    <cellStyle name="Normal 3 2 3 3 2 3 2 3 2 2 3" xfId="54328" xr:uid="{EBC2E410-7804-4A44-9921-83B8E9E71CC6}"/>
    <cellStyle name="Normal 3 2 3 3 2 3 2 3 2 3" xfId="18908" xr:uid="{AB212378-E2B4-4271-98BD-14BE8A9517B2}"/>
    <cellStyle name="Normal 3 2 3 3 2 3 2 3 2 4" xfId="32598" xr:uid="{CF7E4840-9CA1-4914-BD4E-34B27D5B469D}"/>
    <cellStyle name="Normal 3 2 3 3 2 3 2 3 2 5" xfId="47482" xr:uid="{A4D22BF8-D0EF-458C-A791-346ED3807CAB}"/>
    <cellStyle name="Normal 3 2 3 3 2 3 2 3 3" xfId="22330" xr:uid="{DD406F8D-907F-44F6-B305-F5FFA3B0F003}"/>
    <cellStyle name="Normal 3 2 3 3 2 3 2 3 3 2" xfId="36022" xr:uid="{544F09C4-E605-429C-90BB-67F481F5D543}"/>
    <cellStyle name="Normal 3 2 3 3 2 3 2 3 3 3" xfId="50906" xr:uid="{FDCBA436-0F47-4100-8C17-E45C3DF504F1}"/>
    <cellStyle name="Normal 3 2 3 3 2 3 2 3 4" xfId="15486" xr:uid="{C0E75C1B-0D07-40BC-9190-AC8BBB9F6C08}"/>
    <cellStyle name="Normal 3 2 3 3 2 3 2 3 5" xfId="29176" xr:uid="{10133083-206E-46E0-AA21-191237CF50FB}"/>
    <cellStyle name="Normal 3 2 3 3 2 3 2 3 6" xfId="44060" xr:uid="{6E47F4BC-9BF6-44CD-8B4E-DDA0C12BBA4F}"/>
    <cellStyle name="Normal 3 2 3 3 2 3 2 4" xfId="10350" xr:uid="{F1605D99-CBFE-4DB6-9A82-5405EFC7562F}"/>
    <cellStyle name="Normal 3 2 3 3 2 3 2 4 2" xfId="24040" xr:uid="{5A8B45E5-E8EF-4ACD-8E26-74F9F5CB272F}"/>
    <cellStyle name="Normal 3 2 3 3 2 3 2 4 2 2" xfId="37732" xr:uid="{EF385F20-D330-4EED-B9F6-178E2B985309}"/>
    <cellStyle name="Normal 3 2 3 3 2 3 2 4 2 3" xfId="52616" xr:uid="{953DFAF1-6435-419E-A53E-18BFD46B2138}"/>
    <cellStyle name="Normal 3 2 3 3 2 3 2 4 3" xfId="17196" xr:uid="{7EB0C1BE-68C6-4FDC-B285-48160608626A}"/>
    <cellStyle name="Normal 3 2 3 3 2 3 2 4 4" xfId="30886" xr:uid="{D1E1BCB5-5538-4543-927F-6C6FD3783EBA}"/>
    <cellStyle name="Normal 3 2 3 3 2 3 2 4 5" xfId="45770" xr:uid="{3B95F9A4-8567-47C3-A655-A9005692BCAD}"/>
    <cellStyle name="Normal 3 2 3 3 2 3 2 5" xfId="20618" xr:uid="{48D771A1-78FF-4DC9-879B-0654D451B551}"/>
    <cellStyle name="Normal 3 2 3 3 2 3 2 5 2" xfId="34310" xr:uid="{77BFA542-3045-4327-AC96-A15CB274C3ED}"/>
    <cellStyle name="Normal 3 2 3 3 2 3 2 5 3" xfId="49194" xr:uid="{588F6CBA-E3F2-4CBD-95D8-E61EF54625CB}"/>
    <cellStyle name="Normal 3 2 3 3 2 3 2 6" xfId="13774" xr:uid="{D47B96E2-2875-4309-A190-DC88901A956A}"/>
    <cellStyle name="Normal 3 2 3 3 2 3 2 7" xfId="27464" xr:uid="{A850C83C-5FE4-4626-B49D-79E60B4FC19C}"/>
    <cellStyle name="Normal 3 2 3 3 2 3 2 8" xfId="42348" xr:uid="{D295C045-3D72-4918-982D-7FED59980B81}"/>
    <cellStyle name="Normal 3 2 3 3 2 3 3" xfId="6929" xr:uid="{9C73C2B3-1677-44AF-A44D-B908B524A54F}"/>
    <cellStyle name="Normal 3 2 3 3 2 3 3 2" xfId="8642" xr:uid="{1E01E08D-AF2C-4205-B2B7-E8CDFD473EA0}"/>
    <cellStyle name="Normal 3 2 3 3 2 3 3 2 2" xfId="12064" xr:uid="{0D599208-EA6B-4B42-85DF-7032BFC06B2B}"/>
    <cellStyle name="Normal 3 2 3 3 2 3 3 2 2 2" xfId="25754" xr:uid="{E4320CA3-FAC5-46F0-AA4A-798A3AED946F}"/>
    <cellStyle name="Normal 3 2 3 3 2 3 3 2 2 2 2" xfId="39446" xr:uid="{E32012CB-2FF2-4B6F-9645-53FD3385C3B6}"/>
    <cellStyle name="Normal 3 2 3 3 2 3 3 2 2 2 3" xfId="54330" xr:uid="{CE1A8EEB-22D5-47BC-BBF5-1AE663B63AF2}"/>
    <cellStyle name="Normal 3 2 3 3 2 3 3 2 2 3" xfId="18910" xr:uid="{1DD295F5-4368-43F3-8D21-FFE621E564F1}"/>
    <cellStyle name="Normal 3 2 3 3 2 3 3 2 2 4" xfId="32600" xr:uid="{B64D8005-F4D7-486F-9766-EA7A87DB177D}"/>
    <cellStyle name="Normal 3 2 3 3 2 3 3 2 2 5" xfId="47484" xr:uid="{A722354B-78E7-434E-A567-5719B68F8086}"/>
    <cellStyle name="Normal 3 2 3 3 2 3 3 2 3" xfId="22332" xr:uid="{6053220B-A4ED-4099-B746-8363FF6039EF}"/>
    <cellStyle name="Normal 3 2 3 3 2 3 3 2 3 2" xfId="36024" xr:uid="{E9A4180A-F7A1-417A-916D-903DEF265337}"/>
    <cellStyle name="Normal 3 2 3 3 2 3 3 2 3 3" xfId="50908" xr:uid="{890EDC8D-4854-4DB3-B71F-B2FBA986508A}"/>
    <cellStyle name="Normal 3 2 3 3 2 3 3 2 4" xfId="15488" xr:uid="{8F3ED14D-E01E-4715-8D70-31201B821ED5}"/>
    <cellStyle name="Normal 3 2 3 3 2 3 3 2 5" xfId="29178" xr:uid="{0B54F8C3-607B-4AA1-82E4-53EA7F0D9A82}"/>
    <cellStyle name="Normal 3 2 3 3 2 3 3 2 6" xfId="44062" xr:uid="{06B3EBDA-019B-4509-B297-C37264FD9EE1}"/>
    <cellStyle name="Normal 3 2 3 3 2 3 3 3" xfId="10352" xr:uid="{750E2A53-DB73-4144-9F60-42F75977EB63}"/>
    <cellStyle name="Normal 3 2 3 3 2 3 3 3 2" xfId="24042" xr:uid="{6EE2D95B-DF6B-48B0-AAFD-ED2D449A1A67}"/>
    <cellStyle name="Normal 3 2 3 3 2 3 3 3 2 2" xfId="37734" xr:uid="{3E5BED3D-205C-43E6-81BE-379203270F45}"/>
    <cellStyle name="Normal 3 2 3 3 2 3 3 3 2 3" xfId="52618" xr:uid="{D63228B9-999B-4A0F-8B2D-8884870F49A7}"/>
    <cellStyle name="Normal 3 2 3 3 2 3 3 3 3" xfId="17198" xr:uid="{0BD0BEAA-A9E4-4BE3-9A81-B12883BB1B73}"/>
    <cellStyle name="Normal 3 2 3 3 2 3 3 3 4" xfId="30888" xr:uid="{D2E14CF5-5A58-4B8D-B25E-090D9FD6EDA3}"/>
    <cellStyle name="Normal 3 2 3 3 2 3 3 3 5" xfId="45772" xr:uid="{A64D1F52-459A-4265-BB09-F753932542FA}"/>
    <cellStyle name="Normal 3 2 3 3 2 3 3 4" xfId="20620" xr:uid="{59A32F67-2D58-4D85-8E05-25A959A730AA}"/>
    <cellStyle name="Normal 3 2 3 3 2 3 3 4 2" xfId="34312" xr:uid="{F55B7883-177E-4722-87C6-5A335BCBC059}"/>
    <cellStyle name="Normal 3 2 3 3 2 3 3 4 3" xfId="49196" xr:uid="{EF72491E-2406-47C4-994B-171F9D425B9A}"/>
    <cellStyle name="Normal 3 2 3 3 2 3 3 5" xfId="13776" xr:uid="{77DADFD4-F3D0-4B4A-8189-0B329623743B}"/>
    <cellStyle name="Normal 3 2 3 3 2 3 3 6" xfId="27466" xr:uid="{76FA3C12-483B-4998-8787-D8E912A73E73}"/>
    <cellStyle name="Normal 3 2 3 3 2 3 3 7" xfId="42350" xr:uid="{E3ACEF40-EC6E-47B8-AAEB-71DCD86E2AF2}"/>
    <cellStyle name="Normal 3 2 3 3 2 3 4" xfId="6930" xr:uid="{FDEA715B-7458-4460-9414-264FD0FFC5F7}"/>
    <cellStyle name="Normal 3 2 3 3 2 3 4 2" xfId="8643" xr:uid="{6341DF64-E13C-44E0-9E4E-9295387B340C}"/>
    <cellStyle name="Normal 3 2 3 3 2 3 4 2 2" xfId="12065" xr:uid="{3EF1C806-7C93-43A7-84B1-74AAEBE0A999}"/>
    <cellStyle name="Normal 3 2 3 3 2 3 4 2 2 2" xfId="25755" xr:uid="{8160975E-F60E-4B5A-AE7C-CFB19E64C594}"/>
    <cellStyle name="Normal 3 2 3 3 2 3 4 2 2 2 2" xfId="39447" xr:uid="{F4F68DAE-9559-41E4-81FA-51A1D0D4C8E0}"/>
    <cellStyle name="Normal 3 2 3 3 2 3 4 2 2 2 3" xfId="54331" xr:uid="{63DF9C95-A0C7-48CC-BF6B-8C10AFC48788}"/>
    <cellStyle name="Normal 3 2 3 3 2 3 4 2 2 3" xfId="18911" xr:uid="{3706EB96-D06F-4574-88D1-5BE702034E00}"/>
    <cellStyle name="Normal 3 2 3 3 2 3 4 2 2 4" xfId="32601" xr:uid="{902C05FB-D243-4959-9E83-668D3E8F8091}"/>
    <cellStyle name="Normal 3 2 3 3 2 3 4 2 2 5" xfId="47485" xr:uid="{BFD51721-DB39-4889-A874-FD7693E1E64F}"/>
    <cellStyle name="Normal 3 2 3 3 2 3 4 2 3" xfId="22333" xr:uid="{71D62892-7528-4A93-8ACB-D542139C509C}"/>
    <cellStyle name="Normal 3 2 3 3 2 3 4 2 3 2" xfId="36025" xr:uid="{64BE0795-1ACD-42B4-AEEF-B7B7D327E219}"/>
    <cellStyle name="Normal 3 2 3 3 2 3 4 2 3 3" xfId="50909" xr:uid="{0F567955-6F6D-44E9-A813-3837AA963B65}"/>
    <cellStyle name="Normal 3 2 3 3 2 3 4 2 4" xfId="15489" xr:uid="{3846F742-CE9F-461D-935A-5A160FCC8309}"/>
    <cellStyle name="Normal 3 2 3 3 2 3 4 2 5" xfId="29179" xr:uid="{2D1FBF6A-BE7A-44B8-860D-4B9961347BDF}"/>
    <cellStyle name="Normal 3 2 3 3 2 3 4 2 6" xfId="44063" xr:uid="{77BD2E38-6433-47BC-88D5-54684AB8BE77}"/>
    <cellStyle name="Normal 3 2 3 3 2 3 4 3" xfId="10353" xr:uid="{BDD1792F-F817-4702-8626-C93D53F4BA62}"/>
    <cellStyle name="Normal 3 2 3 3 2 3 4 3 2" xfId="24043" xr:uid="{38BABFB4-9CD6-4067-BAE2-7309538B8382}"/>
    <cellStyle name="Normal 3 2 3 3 2 3 4 3 2 2" xfId="37735" xr:uid="{EADEEF9E-3909-41FD-96A4-B332809AA555}"/>
    <cellStyle name="Normal 3 2 3 3 2 3 4 3 2 3" xfId="52619" xr:uid="{3D9C81C1-66C0-462C-B669-3917902C6A5E}"/>
    <cellStyle name="Normal 3 2 3 3 2 3 4 3 3" xfId="17199" xr:uid="{46C31389-9A16-42CB-8609-991248CADEE8}"/>
    <cellStyle name="Normal 3 2 3 3 2 3 4 3 4" xfId="30889" xr:uid="{31E41CE1-E26E-45C4-95D5-8FE0F48BBF8A}"/>
    <cellStyle name="Normal 3 2 3 3 2 3 4 3 5" xfId="45773" xr:uid="{B7620BB0-7137-403F-964F-7E19AECB4E95}"/>
    <cellStyle name="Normal 3 2 3 3 2 3 4 4" xfId="20621" xr:uid="{3FD5C97C-5053-438A-BE18-FD264CC28931}"/>
    <cellStyle name="Normal 3 2 3 3 2 3 4 4 2" xfId="34313" xr:uid="{588ABD56-A05A-4AB0-A9C2-4B74FBF5D886}"/>
    <cellStyle name="Normal 3 2 3 3 2 3 4 4 3" xfId="49197" xr:uid="{95D529B6-5340-4929-8FB0-2C31CF55BB3D}"/>
    <cellStyle name="Normal 3 2 3 3 2 3 4 5" xfId="13777" xr:uid="{DBFE79EA-5A46-4CA1-ACA7-4D832C2D2263}"/>
    <cellStyle name="Normal 3 2 3 3 2 3 4 6" xfId="27467" xr:uid="{607603A6-8E25-4C50-9A2E-0EDDC9D37CBD}"/>
    <cellStyle name="Normal 3 2 3 3 2 3 4 7" xfId="42351" xr:uid="{82AAB76F-0CD7-45C8-9781-C87712949A24}"/>
    <cellStyle name="Normal 3 2 3 3 2 3 5" xfId="8639" xr:uid="{CB426078-0052-4A7F-8D50-72E5E6EA5794}"/>
    <cellStyle name="Normal 3 2 3 3 2 3 5 2" xfId="12061" xr:uid="{CD92D4C2-E490-491E-91A2-1BF81213B802}"/>
    <cellStyle name="Normal 3 2 3 3 2 3 5 2 2" xfId="25751" xr:uid="{DA767719-FE04-4DAD-8AE4-572D4007BB4D}"/>
    <cellStyle name="Normal 3 2 3 3 2 3 5 2 2 2" xfId="39443" xr:uid="{09E1EF28-1DA6-4905-AAD1-168D49E77053}"/>
    <cellStyle name="Normal 3 2 3 3 2 3 5 2 2 3" xfId="54327" xr:uid="{2B05C032-99B1-4072-9954-378E0E90FF5F}"/>
    <cellStyle name="Normal 3 2 3 3 2 3 5 2 3" xfId="18907" xr:uid="{7859FBE6-3AED-49B7-91CC-4F2EDE28B25C}"/>
    <cellStyle name="Normal 3 2 3 3 2 3 5 2 4" xfId="32597" xr:uid="{F5712EA8-BE40-480F-BE6F-25AA7C6BEADE}"/>
    <cellStyle name="Normal 3 2 3 3 2 3 5 2 5" xfId="47481" xr:uid="{F54DF64F-4963-42B8-A36A-DB498D5975F4}"/>
    <cellStyle name="Normal 3 2 3 3 2 3 5 3" xfId="22329" xr:uid="{68B239AA-CD97-4179-AA24-906A2D719821}"/>
    <cellStyle name="Normal 3 2 3 3 2 3 5 3 2" xfId="36021" xr:uid="{E3583C72-E459-4318-8615-FEC8B98F3A3F}"/>
    <cellStyle name="Normal 3 2 3 3 2 3 5 3 3" xfId="50905" xr:uid="{A4CD70F9-3537-4D56-AAF3-D22ACE654EA4}"/>
    <cellStyle name="Normal 3 2 3 3 2 3 5 4" xfId="15485" xr:uid="{4B1BD8B7-283A-4D99-9ACE-58ECA5516113}"/>
    <cellStyle name="Normal 3 2 3 3 2 3 5 5" xfId="29175" xr:uid="{05CF55EF-9B6D-4FC8-B719-C349B4F95B10}"/>
    <cellStyle name="Normal 3 2 3 3 2 3 5 6" xfId="44059" xr:uid="{34AADCC6-C832-41C0-B31F-BA1F3AC27EA0}"/>
    <cellStyle name="Normal 3 2 3 3 2 3 6" xfId="10349" xr:uid="{33E0D077-B4A9-4DFA-BAF3-ADAF97901424}"/>
    <cellStyle name="Normal 3 2 3 3 2 3 6 2" xfId="24039" xr:uid="{FA420A69-A4DE-4E32-AB9C-DE39DB4CD065}"/>
    <cellStyle name="Normal 3 2 3 3 2 3 6 2 2" xfId="37731" xr:uid="{12398FEF-64FF-45B8-8B8D-BC98C00ED524}"/>
    <cellStyle name="Normal 3 2 3 3 2 3 6 2 3" xfId="52615" xr:uid="{2081EF15-C467-4713-B03E-74468F266DCD}"/>
    <cellStyle name="Normal 3 2 3 3 2 3 6 3" xfId="17195" xr:uid="{1103FD86-9337-43BD-AC49-C67B9DAD52BD}"/>
    <cellStyle name="Normal 3 2 3 3 2 3 6 4" xfId="30885" xr:uid="{06E9CAB1-D702-42C7-AFDB-466A490DAA90}"/>
    <cellStyle name="Normal 3 2 3 3 2 3 6 5" xfId="45769" xr:uid="{F9C8A2BC-0D0B-4509-98A0-4BAA43BF2C88}"/>
    <cellStyle name="Normal 3 2 3 3 2 3 7" xfId="20617" xr:uid="{17492115-3F9C-4CA1-AE38-CAC3BB0EEA05}"/>
    <cellStyle name="Normal 3 2 3 3 2 3 7 2" xfId="34309" xr:uid="{75DD8E99-07FC-44A5-84D7-7C3BA5295D4E}"/>
    <cellStyle name="Normal 3 2 3 3 2 3 7 3" xfId="49193" xr:uid="{5D4550E9-47E1-46D5-B6F8-F86833C7CFC6}"/>
    <cellStyle name="Normal 3 2 3 3 2 3 8" xfId="13773" xr:uid="{C899D0D4-85E4-43A7-8564-C8BB23135BB1}"/>
    <cellStyle name="Normal 3 2 3 3 2 3 9" xfId="27463" xr:uid="{06B717AC-F2E4-45D0-949E-ED24D1FA1EA1}"/>
    <cellStyle name="Normal 3 2 3 3 2 4" xfId="6931" xr:uid="{F125AB8D-CBBF-4D9E-BBFB-7D48E1F402AB}"/>
    <cellStyle name="Normal 3 2 3 3 2 4 2" xfId="6932" xr:uid="{724DB3EA-B61C-4372-83E8-FD0037C90B57}"/>
    <cellStyle name="Normal 3 2 3 3 2 4 2 2" xfId="8645" xr:uid="{3B157F0A-2440-47EC-81A5-2A4701261620}"/>
    <cellStyle name="Normal 3 2 3 3 2 4 2 2 2" xfId="12067" xr:uid="{E4C2EAD1-3AE1-49BB-B4A8-CD941F7CF172}"/>
    <cellStyle name="Normal 3 2 3 3 2 4 2 2 2 2" xfId="25757" xr:uid="{8903BE59-6D11-4FC8-9EE0-D08E99BA329E}"/>
    <cellStyle name="Normal 3 2 3 3 2 4 2 2 2 2 2" xfId="39449" xr:uid="{A82B2B9D-6682-4C97-B298-71354B2AE0F1}"/>
    <cellStyle name="Normal 3 2 3 3 2 4 2 2 2 2 3" xfId="54333" xr:uid="{F23D1994-C086-467F-A705-88FEB12A4F7A}"/>
    <cellStyle name="Normal 3 2 3 3 2 4 2 2 2 3" xfId="18913" xr:uid="{50E1D4CA-86AD-4375-84F1-FF7789A913EA}"/>
    <cellStyle name="Normal 3 2 3 3 2 4 2 2 2 4" xfId="32603" xr:uid="{12DB3E59-9A7D-4FB7-8810-C131F4F539F6}"/>
    <cellStyle name="Normal 3 2 3 3 2 4 2 2 2 5" xfId="47487" xr:uid="{DC575FEA-4800-44E2-A780-4253CCAD1C12}"/>
    <cellStyle name="Normal 3 2 3 3 2 4 2 2 3" xfId="22335" xr:uid="{4A817529-CE34-4C03-9B59-CDB169D54F35}"/>
    <cellStyle name="Normal 3 2 3 3 2 4 2 2 3 2" xfId="36027" xr:uid="{DFFC8A53-0DE1-49BA-A7DF-538B47DE780E}"/>
    <cellStyle name="Normal 3 2 3 3 2 4 2 2 3 3" xfId="50911" xr:uid="{5BFD11C6-58F0-49A9-85F0-3FA7969BC9AC}"/>
    <cellStyle name="Normal 3 2 3 3 2 4 2 2 4" xfId="15491" xr:uid="{D6E3C94A-2391-4428-BF6B-770FDB6848A4}"/>
    <cellStyle name="Normal 3 2 3 3 2 4 2 2 5" xfId="29181" xr:uid="{EA29BBB0-9CEE-4ED8-B8E2-8E3FE31AEC66}"/>
    <cellStyle name="Normal 3 2 3 3 2 4 2 2 6" xfId="44065" xr:uid="{41988197-EA84-4434-846F-7216FBE06A9A}"/>
    <cellStyle name="Normal 3 2 3 3 2 4 2 3" xfId="10355" xr:uid="{E85DAF8D-7011-415C-83A3-8B6B4E107A63}"/>
    <cellStyle name="Normal 3 2 3 3 2 4 2 3 2" xfId="24045" xr:uid="{D42414A8-C5FD-4910-891F-072587DECD03}"/>
    <cellStyle name="Normal 3 2 3 3 2 4 2 3 2 2" xfId="37737" xr:uid="{0CD3E617-59AC-4F22-88A7-DEAE91F4BFE6}"/>
    <cellStyle name="Normal 3 2 3 3 2 4 2 3 2 3" xfId="52621" xr:uid="{BDD96FB0-59F0-49E2-B99A-B0376BE4F44E}"/>
    <cellStyle name="Normal 3 2 3 3 2 4 2 3 3" xfId="17201" xr:uid="{9A087AE7-44D0-4BF8-9530-D7A29430C300}"/>
    <cellStyle name="Normal 3 2 3 3 2 4 2 3 4" xfId="30891" xr:uid="{93B47395-3E50-4FEA-828D-2D5AC2542F69}"/>
    <cellStyle name="Normal 3 2 3 3 2 4 2 3 5" xfId="45775" xr:uid="{9FA68C65-7CD7-4494-90DE-1ABA74AA2C34}"/>
    <cellStyle name="Normal 3 2 3 3 2 4 2 4" xfId="20623" xr:uid="{10A1CC20-16D7-45DC-8B18-06DF16EE5A70}"/>
    <cellStyle name="Normal 3 2 3 3 2 4 2 4 2" xfId="34315" xr:uid="{7EB67332-5752-4644-A8DF-8A6065664F46}"/>
    <cellStyle name="Normal 3 2 3 3 2 4 2 4 3" xfId="49199" xr:uid="{DDD8E75F-0C9D-4AD0-9CC8-3DB3C3C5C56F}"/>
    <cellStyle name="Normal 3 2 3 3 2 4 2 5" xfId="13779" xr:uid="{CD685BEA-DA0C-4C90-8973-A2CD52186F52}"/>
    <cellStyle name="Normal 3 2 3 3 2 4 2 6" xfId="27469" xr:uid="{A0AFCA00-9BE6-402F-ACAA-9B4CC2F72595}"/>
    <cellStyle name="Normal 3 2 3 3 2 4 2 7" xfId="42353" xr:uid="{D4F67B37-DEE7-44CA-A585-5878AD3A4D28}"/>
    <cellStyle name="Normal 3 2 3 3 2 4 3" xfId="8644" xr:uid="{FEC52795-C376-4EB3-A0CC-A51BCB26045E}"/>
    <cellStyle name="Normal 3 2 3 3 2 4 3 2" xfId="12066" xr:uid="{BE14A31F-7EEB-40E6-80FC-133145C9412C}"/>
    <cellStyle name="Normal 3 2 3 3 2 4 3 2 2" xfId="25756" xr:uid="{90958DC2-DEBF-43FB-B3B8-B4B1D3FB0C7E}"/>
    <cellStyle name="Normal 3 2 3 3 2 4 3 2 2 2" xfId="39448" xr:uid="{D128FABB-F3FA-434B-AF30-E7E3CA021ADB}"/>
    <cellStyle name="Normal 3 2 3 3 2 4 3 2 2 3" xfId="54332" xr:uid="{39317E16-4014-4DD0-8C50-34258FBA8276}"/>
    <cellStyle name="Normal 3 2 3 3 2 4 3 2 3" xfId="18912" xr:uid="{88036FC7-C556-4AE8-95C9-12CBA75ED17E}"/>
    <cellStyle name="Normal 3 2 3 3 2 4 3 2 4" xfId="32602" xr:uid="{92E96BE8-267C-493D-961D-E6362D5C9110}"/>
    <cellStyle name="Normal 3 2 3 3 2 4 3 2 5" xfId="47486" xr:uid="{6A4ECF1B-CE63-4263-ABF7-739B91080DE6}"/>
    <cellStyle name="Normal 3 2 3 3 2 4 3 3" xfId="22334" xr:uid="{6D0CADB4-EB62-41E2-90F9-33390A5DCBB8}"/>
    <cellStyle name="Normal 3 2 3 3 2 4 3 3 2" xfId="36026" xr:uid="{91F9FC1E-2487-4205-891C-20EAC2FFA82D}"/>
    <cellStyle name="Normal 3 2 3 3 2 4 3 3 3" xfId="50910" xr:uid="{A2A7B9EA-7B2B-4B26-B719-3E7660A9B19D}"/>
    <cellStyle name="Normal 3 2 3 3 2 4 3 4" xfId="15490" xr:uid="{17CA1270-BA0C-44D1-A64D-0CFF45EFB56B}"/>
    <cellStyle name="Normal 3 2 3 3 2 4 3 5" xfId="29180" xr:uid="{E50EC9ED-EBE6-42F8-835A-1C93536B4550}"/>
    <cellStyle name="Normal 3 2 3 3 2 4 3 6" xfId="44064" xr:uid="{5357A0A7-511F-41D9-BBF5-AD7496F953BC}"/>
    <cellStyle name="Normal 3 2 3 3 2 4 4" xfId="10354" xr:uid="{4A042725-9AE7-42D5-B301-C5E25BCDFEE4}"/>
    <cellStyle name="Normal 3 2 3 3 2 4 4 2" xfId="24044" xr:uid="{6106ABE8-D30D-4DCC-B710-CDBC1DAAED70}"/>
    <cellStyle name="Normal 3 2 3 3 2 4 4 2 2" xfId="37736" xr:uid="{874F3334-EA9A-4234-A9FE-E7C2502BAA79}"/>
    <cellStyle name="Normal 3 2 3 3 2 4 4 2 3" xfId="52620" xr:uid="{42ADFDF7-5E48-4EAB-A3FF-92E50357D42F}"/>
    <cellStyle name="Normal 3 2 3 3 2 4 4 3" xfId="17200" xr:uid="{F6D50E2C-5E9F-4FEA-AA6F-1B197C9CAF8D}"/>
    <cellStyle name="Normal 3 2 3 3 2 4 4 4" xfId="30890" xr:uid="{9478DDB1-F25B-4AD5-9EBB-1AFA8AEBA3F1}"/>
    <cellStyle name="Normal 3 2 3 3 2 4 4 5" xfId="45774" xr:uid="{4F992D68-88A4-436C-A41E-E2351C5D0F7B}"/>
    <cellStyle name="Normal 3 2 3 3 2 4 5" xfId="20622" xr:uid="{BCA57838-8788-4AC7-89C4-C98ADE7D4D17}"/>
    <cellStyle name="Normal 3 2 3 3 2 4 5 2" xfId="34314" xr:uid="{58CDED97-4277-4CCD-909D-CCE0B9FD2570}"/>
    <cellStyle name="Normal 3 2 3 3 2 4 5 3" xfId="49198" xr:uid="{CE3FE4BA-1098-4F27-8572-3CFB905E890F}"/>
    <cellStyle name="Normal 3 2 3 3 2 4 6" xfId="13778" xr:uid="{2F750189-3941-4718-8FCC-99892F06D764}"/>
    <cellStyle name="Normal 3 2 3 3 2 4 7" xfId="27468" xr:uid="{ADE78B10-6773-43B4-80E6-81719648D3A0}"/>
    <cellStyle name="Normal 3 2 3 3 2 4 8" xfId="42352" xr:uid="{FCF83D30-F682-4879-AC9D-25E006094CB7}"/>
    <cellStyle name="Normal 3 2 3 3 2 5" xfId="6933" xr:uid="{541ADA90-B2A3-4DA7-BE8F-8E32FABE7D33}"/>
    <cellStyle name="Normal 3 2 3 3 2 5 2" xfId="8646" xr:uid="{8E3B9137-9345-4348-96D4-D5B7406E5D42}"/>
    <cellStyle name="Normal 3 2 3 3 2 5 2 2" xfId="12068" xr:uid="{F5BEE39C-D7A2-4555-9814-1731BF13AB11}"/>
    <cellStyle name="Normal 3 2 3 3 2 5 2 2 2" xfId="25758" xr:uid="{A82BEEEC-2BBB-4A69-A250-B9F0F5DA4C2E}"/>
    <cellStyle name="Normal 3 2 3 3 2 5 2 2 2 2" xfId="39450" xr:uid="{81D284ED-5DA0-4AFF-A2CB-F70DC37E5573}"/>
    <cellStyle name="Normal 3 2 3 3 2 5 2 2 2 3" xfId="54334" xr:uid="{0DD05870-C782-42A6-A112-FF898B9C071E}"/>
    <cellStyle name="Normal 3 2 3 3 2 5 2 2 3" xfId="18914" xr:uid="{9EB1BE9F-BA40-4744-9AB3-10985E842756}"/>
    <cellStyle name="Normal 3 2 3 3 2 5 2 2 4" xfId="32604" xr:uid="{31023582-44F7-4362-8245-88520113C89C}"/>
    <cellStyle name="Normal 3 2 3 3 2 5 2 2 5" xfId="47488" xr:uid="{0FC49044-10A9-4E88-807C-7C41341D377C}"/>
    <cellStyle name="Normal 3 2 3 3 2 5 2 3" xfId="22336" xr:uid="{C1E90BD7-F957-4E21-A72E-72CF31D30827}"/>
    <cellStyle name="Normal 3 2 3 3 2 5 2 3 2" xfId="36028" xr:uid="{009B4493-1BDC-4825-A723-BD8942C6D1AA}"/>
    <cellStyle name="Normal 3 2 3 3 2 5 2 3 3" xfId="50912" xr:uid="{B19D1B53-6127-47A0-AB6E-ED0D47C96202}"/>
    <cellStyle name="Normal 3 2 3 3 2 5 2 4" xfId="15492" xr:uid="{02B2EFC5-3D8D-4D47-8E0C-B19764369C9F}"/>
    <cellStyle name="Normal 3 2 3 3 2 5 2 5" xfId="29182" xr:uid="{5B4FD69B-FAD6-4E2C-A756-7C7EC21B63E7}"/>
    <cellStyle name="Normal 3 2 3 3 2 5 2 6" xfId="44066" xr:uid="{528E3AD3-EEE4-434F-BFE9-FEEA6C9D9920}"/>
    <cellStyle name="Normal 3 2 3 3 2 5 3" xfId="10356" xr:uid="{219C0022-BFD9-4999-9F90-E4121B68B60A}"/>
    <cellStyle name="Normal 3 2 3 3 2 5 3 2" xfId="24046" xr:uid="{4426682C-F627-42A5-96B9-3ADE75BAB80D}"/>
    <cellStyle name="Normal 3 2 3 3 2 5 3 2 2" xfId="37738" xr:uid="{DA80D0BB-E655-4C8D-8207-6571C61571BC}"/>
    <cellStyle name="Normal 3 2 3 3 2 5 3 2 3" xfId="52622" xr:uid="{018C5345-01BD-4945-ACD7-D2BE28611B52}"/>
    <cellStyle name="Normal 3 2 3 3 2 5 3 3" xfId="17202" xr:uid="{4573E973-4188-41AC-B770-907534586A13}"/>
    <cellStyle name="Normal 3 2 3 3 2 5 3 4" xfId="30892" xr:uid="{492E1E71-06E1-4D34-AF2C-E51EF3C95FC1}"/>
    <cellStyle name="Normal 3 2 3 3 2 5 3 5" xfId="45776" xr:uid="{9EBA15B0-E027-4C8D-A4CA-CBC45C1AAD67}"/>
    <cellStyle name="Normal 3 2 3 3 2 5 4" xfId="20624" xr:uid="{D26673D4-FB78-4623-B1CD-16E46A27F13F}"/>
    <cellStyle name="Normal 3 2 3 3 2 5 4 2" xfId="34316" xr:uid="{B457BB0B-92BC-4777-862B-4C1C4042C70E}"/>
    <cellStyle name="Normal 3 2 3 3 2 5 4 3" xfId="49200" xr:uid="{EA09333B-6701-4431-977A-DA8EF2BFC581}"/>
    <cellStyle name="Normal 3 2 3 3 2 5 5" xfId="13780" xr:uid="{9A48FF36-BEF3-47E4-BEAF-C8F2776F63C2}"/>
    <cellStyle name="Normal 3 2 3 3 2 5 6" xfId="27470" xr:uid="{7F573531-A231-4840-AED4-8F5CF49A6B67}"/>
    <cellStyle name="Normal 3 2 3 3 2 5 7" xfId="42354" xr:uid="{4BE4D269-776F-418D-98B3-2333D4621CA0}"/>
    <cellStyle name="Normal 3 2 3 3 2 6" xfId="6934" xr:uid="{9C79AA69-E819-4C44-8EE1-007E71835EF9}"/>
    <cellStyle name="Normal 3 2 3 3 2 6 2" xfId="8647" xr:uid="{0C154935-F62F-4804-B83C-C45B17D6195E}"/>
    <cellStyle name="Normal 3 2 3 3 2 6 2 2" xfId="12069" xr:uid="{33121F3B-A7ED-4121-A721-5E991B2403EA}"/>
    <cellStyle name="Normal 3 2 3 3 2 6 2 2 2" xfId="25759" xr:uid="{25FF76B1-0210-410E-BA4B-0A0B2340C9B4}"/>
    <cellStyle name="Normal 3 2 3 3 2 6 2 2 2 2" xfId="39451" xr:uid="{A0A12B3F-50A5-497C-BCCD-DD1345CDB2D0}"/>
    <cellStyle name="Normal 3 2 3 3 2 6 2 2 2 3" xfId="54335" xr:uid="{02036637-9F64-4DFD-8E97-C470369060AA}"/>
    <cellStyle name="Normal 3 2 3 3 2 6 2 2 3" xfId="18915" xr:uid="{08B28900-2233-4BC3-AA3C-70538725F0DC}"/>
    <cellStyle name="Normal 3 2 3 3 2 6 2 2 4" xfId="32605" xr:uid="{AF00E5E1-91B1-454D-9728-037AA1FB06E0}"/>
    <cellStyle name="Normal 3 2 3 3 2 6 2 2 5" xfId="47489" xr:uid="{B1544C27-C845-46BC-B78B-C6D10FA9D8D7}"/>
    <cellStyle name="Normal 3 2 3 3 2 6 2 3" xfId="22337" xr:uid="{E9B8F7B2-86CE-4B17-8CD9-4B9563F384E3}"/>
    <cellStyle name="Normal 3 2 3 3 2 6 2 3 2" xfId="36029" xr:uid="{83824583-ED36-4113-8AF5-E869C52CB191}"/>
    <cellStyle name="Normal 3 2 3 3 2 6 2 3 3" xfId="50913" xr:uid="{C5C17A59-378D-4B28-AE80-40BFEF7F9CC9}"/>
    <cellStyle name="Normal 3 2 3 3 2 6 2 4" xfId="15493" xr:uid="{A0E04571-694C-42F1-A8C2-6EEA8F3272EC}"/>
    <cellStyle name="Normal 3 2 3 3 2 6 2 5" xfId="29183" xr:uid="{3FBA8385-FB14-4A68-AF98-D548F142E837}"/>
    <cellStyle name="Normal 3 2 3 3 2 6 2 6" xfId="44067" xr:uid="{BC093C33-A0EA-4C3B-8CFD-97DBF94AD205}"/>
    <cellStyle name="Normal 3 2 3 3 2 6 3" xfId="10357" xr:uid="{6F1CA52B-AD06-429C-9AD0-A71142E14874}"/>
    <cellStyle name="Normal 3 2 3 3 2 6 3 2" xfId="24047" xr:uid="{CBBE91B5-C3A9-47D8-82E8-27628EB24DFB}"/>
    <cellStyle name="Normal 3 2 3 3 2 6 3 2 2" xfId="37739" xr:uid="{209F447E-27DF-4A67-A93D-8EC761C977EF}"/>
    <cellStyle name="Normal 3 2 3 3 2 6 3 2 3" xfId="52623" xr:uid="{33D4C4E0-A9B9-4EF9-8DDC-BB2A5621C8F9}"/>
    <cellStyle name="Normal 3 2 3 3 2 6 3 3" xfId="17203" xr:uid="{79916E77-D090-4FA5-BA0D-1DF56E2D9A80}"/>
    <cellStyle name="Normal 3 2 3 3 2 6 3 4" xfId="30893" xr:uid="{AB8D52CD-328C-4B59-886B-5569885F3AA9}"/>
    <cellStyle name="Normal 3 2 3 3 2 6 3 5" xfId="45777" xr:uid="{37F4A172-01CC-403A-A8D7-F4BCF6612CBC}"/>
    <cellStyle name="Normal 3 2 3 3 2 6 4" xfId="20625" xr:uid="{B30D5769-CF3E-4C97-AEA0-B311B491846B}"/>
    <cellStyle name="Normal 3 2 3 3 2 6 4 2" xfId="34317" xr:uid="{C5F670F8-E613-4BF4-9091-05577074F2D8}"/>
    <cellStyle name="Normal 3 2 3 3 2 6 4 3" xfId="49201" xr:uid="{E088C61C-460F-46A1-9264-A837CB61B7F4}"/>
    <cellStyle name="Normal 3 2 3 3 2 6 5" xfId="13781" xr:uid="{4BB1DFDE-5BF9-4FD2-80EB-3233FBFB4DC7}"/>
    <cellStyle name="Normal 3 2 3 3 2 6 6" xfId="27471" xr:uid="{407CE432-2A00-4997-B44C-C006199FF91F}"/>
    <cellStyle name="Normal 3 2 3 3 2 6 7" xfId="42355" xr:uid="{51B258B9-9936-42CD-A481-3C558B9B76B5}"/>
    <cellStyle name="Normal 3 2 3 3 2 7" xfId="8633" xr:uid="{0AEF1054-6107-4FC1-8A25-AAE8F2014290}"/>
    <cellStyle name="Normal 3 2 3 3 2 7 2" xfId="12055" xr:uid="{37013AFC-C06A-4667-9A86-1B38669AEF52}"/>
    <cellStyle name="Normal 3 2 3 3 2 7 2 2" xfId="25745" xr:uid="{70835016-9B85-4503-A7D0-02E742FDC530}"/>
    <cellStyle name="Normal 3 2 3 3 2 7 2 2 2" xfId="39437" xr:uid="{A39D1FFB-3E41-4D26-A407-1F92A6DF039D}"/>
    <cellStyle name="Normal 3 2 3 3 2 7 2 2 3" xfId="54321" xr:uid="{A0E7FBE7-ED0C-47D8-83D1-584AB1F08B52}"/>
    <cellStyle name="Normal 3 2 3 3 2 7 2 3" xfId="18901" xr:uid="{7FCDC302-DFC3-40EF-AEFA-F5EBDE9E3F32}"/>
    <cellStyle name="Normal 3 2 3 3 2 7 2 4" xfId="32591" xr:uid="{1614CA7D-5650-48E5-A48A-7CE0BC748448}"/>
    <cellStyle name="Normal 3 2 3 3 2 7 2 5" xfId="47475" xr:uid="{D4386F00-9D37-4573-98B3-69B37081174C}"/>
    <cellStyle name="Normal 3 2 3 3 2 7 3" xfId="22323" xr:uid="{2989422A-2FD6-46DC-ADC1-529787706F14}"/>
    <cellStyle name="Normal 3 2 3 3 2 7 3 2" xfId="36015" xr:uid="{5E3DF51B-9C44-43DA-8153-AF643180FE81}"/>
    <cellStyle name="Normal 3 2 3 3 2 7 3 3" xfId="50899" xr:uid="{B4FA0A52-9CC4-4E90-8372-9361EBE6913E}"/>
    <cellStyle name="Normal 3 2 3 3 2 7 4" xfId="15479" xr:uid="{FB3209BE-CB72-4B57-8313-8E9578CEFD82}"/>
    <cellStyle name="Normal 3 2 3 3 2 7 5" xfId="29169" xr:uid="{96E90AC0-F7FE-44DC-A1FB-3249AACC3CE2}"/>
    <cellStyle name="Normal 3 2 3 3 2 7 6" xfId="44053" xr:uid="{2609EE82-2E49-40DB-A1AA-1AC734F96A91}"/>
    <cellStyle name="Normal 3 2 3 3 2 8" xfId="10343" xr:uid="{91CD7F8A-05DA-41D1-A8E1-F643D7137959}"/>
    <cellStyle name="Normal 3 2 3 3 2 8 2" xfId="24033" xr:uid="{F6EB15E4-6CDB-455B-8B68-924B9D90F3FB}"/>
    <cellStyle name="Normal 3 2 3 3 2 8 2 2" xfId="37725" xr:uid="{1DDE3307-49D7-4543-A23F-E8885E70776C}"/>
    <cellStyle name="Normal 3 2 3 3 2 8 2 3" xfId="52609" xr:uid="{64BCA464-96CC-4050-84E1-82AFCDD3C37D}"/>
    <cellStyle name="Normal 3 2 3 3 2 8 3" xfId="17189" xr:uid="{8DD3C424-EB3E-43C3-9AF2-E8A8D1CAA12A}"/>
    <cellStyle name="Normal 3 2 3 3 2 8 4" xfId="30879" xr:uid="{9CB3F642-532E-44F1-80B6-EDA2675BBC01}"/>
    <cellStyle name="Normal 3 2 3 3 2 8 5" xfId="45763" xr:uid="{057B81BC-FBC8-4D08-8C66-4CCA2FE1D7B1}"/>
    <cellStyle name="Normal 3 2 3 3 2 9" xfId="20611" xr:uid="{83490994-83D1-433D-B9C4-AEE14BD54DF8}"/>
    <cellStyle name="Normal 3 2 3 3 2 9 2" xfId="34303" xr:uid="{F75D633E-B29E-460D-A9CB-5634B7627510}"/>
    <cellStyle name="Normal 3 2 3 3 2 9 3" xfId="49187" xr:uid="{8EFA8675-1E2D-4447-962E-85714FC08529}"/>
    <cellStyle name="Normal 3 2 3 3 3" xfId="6935" xr:uid="{566F227B-58A6-42B3-99E7-978F795C9FDD}"/>
    <cellStyle name="Normal 3 2 3 3 3 10" xfId="42356" xr:uid="{E8C365CB-216F-41B4-8A3D-608E69634C0B}"/>
    <cellStyle name="Normal 3 2 3 3 3 2" xfId="6936" xr:uid="{863AFB47-EC2B-4381-BB7B-17C5C329D0C6}"/>
    <cellStyle name="Normal 3 2 3 3 3 2 2" xfId="6937" xr:uid="{43F8C9E4-7473-4B97-90B2-7021960E555B}"/>
    <cellStyle name="Normal 3 2 3 3 3 2 2 2" xfId="8650" xr:uid="{634BDCF9-4314-412F-A642-D3A8648A2C6F}"/>
    <cellStyle name="Normal 3 2 3 3 3 2 2 2 2" xfId="12072" xr:uid="{844B1F99-002B-4A5E-9863-1D0855AA6A17}"/>
    <cellStyle name="Normal 3 2 3 3 3 2 2 2 2 2" xfId="25762" xr:uid="{EA623F14-B374-432D-AC15-9B1ED828B430}"/>
    <cellStyle name="Normal 3 2 3 3 3 2 2 2 2 2 2" xfId="39454" xr:uid="{FB008F6E-93F5-416E-BFE8-D3B118FC4C89}"/>
    <cellStyle name="Normal 3 2 3 3 3 2 2 2 2 2 3" xfId="54338" xr:uid="{255600B9-B281-489A-9161-8146749A8E95}"/>
    <cellStyle name="Normal 3 2 3 3 3 2 2 2 2 3" xfId="18918" xr:uid="{94609323-A5F1-44D2-A578-005FA7733AA1}"/>
    <cellStyle name="Normal 3 2 3 3 3 2 2 2 2 4" xfId="32608" xr:uid="{7C4B0AED-10B7-4BEF-91CC-8C23763DD086}"/>
    <cellStyle name="Normal 3 2 3 3 3 2 2 2 2 5" xfId="47492" xr:uid="{3FF5B52E-A29B-4CE3-9177-C52694460EFD}"/>
    <cellStyle name="Normal 3 2 3 3 3 2 2 2 3" xfId="22340" xr:uid="{6DE96AE1-188B-4B8C-AF58-5E61C96E547C}"/>
    <cellStyle name="Normal 3 2 3 3 3 2 2 2 3 2" xfId="36032" xr:uid="{2F3D4645-0E59-49B5-B783-FF84A35B235C}"/>
    <cellStyle name="Normal 3 2 3 3 3 2 2 2 3 3" xfId="50916" xr:uid="{C1D7CE3C-AE35-438D-B3C0-6E2A9388781B}"/>
    <cellStyle name="Normal 3 2 3 3 3 2 2 2 4" xfId="15496" xr:uid="{6C0C62EB-9157-4D2D-8FEA-CAFF0FA232ED}"/>
    <cellStyle name="Normal 3 2 3 3 3 2 2 2 5" xfId="29186" xr:uid="{35E4EADA-3E49-4D4B-88AF-AAE693E206AF}"/>
    <cellStyle name="Normal 3 2 3 3 3 2 2 2 6" xfId="44070" xr:uid="{D9560D68-CD79-4A42-9CCB-B342D68CF1F3}"/>
    <cellStyle name="Normal 3 2 3 3 3 2 2 3" xfId="10360" xr:uid="{2F914381-A6F9-41A9-B3C9-B63C726903A8}"/>
    <cellStyle name="Normal 3 2 3 3 3 2 2 3 2" xfId="24050" xr:uid="{80B7BEDB-2517-43F2-AB5D-FA0315A46422}"/>
    <cellStyle name="Normal 3 2 3 3 3 2 2 3 2 2" xfId="37742" xr:uid="{081210FF-2F3D-45BC-94CD-B52A82BAAD40}"/>
    <cellStyle name="Normal 3 2 3 3 3 2 2 3 2 3" xfId="52626" xr:uid="{8FA3AD12-FA86-445F-B63F-2B44FF816DE5}"/>
    <cellStyle name="Normal 3 2 3 3 3 2 2 3 3" xfId="17206" xr:uid="{58E5B171-E885-46D5-A94B-6644210090EE}"/>
    <cellStyle name="Normal 3 2 3 3 3 2 2 3 4" xfId="30896" xr:uid="{FC0CA3B1-637F-48B7-A194-A7FA2ADA80EA}"/>
    <cellStyle name="Normal 3 2 3 3 3 2 2 3 5" xfId="45780" xr:uid="{2EEB6049-40C8-4790-AB54-A2532806CA6C}"/>
    <cellStyle name="Normal 3 2 3 3 3 2 2 4" xfId="20628" xr:uid="{6383F536-44F2-429D-88FF-613C07F0613A}"/>
    <cellStyle name="Normal 3 2 3 3 3 2 2 4 2" xfId="34320" xr:uid="{CEF65D58-899E-4484-B070-B591E786F62F}"/>
    <cellStyle name="Normal 3 2 3 3 3 2 2 4 3" xfId="49204" xr:uid="{CDBC2216-ADCA-4839-9AA6-BFB39CA0C067}"/>
    <cellStyle name="Normal 3 2 3 3 3 2 2 5" xfId="13784" xr:uid="{05FA1B80-3624-4632-BFA5-204638F29AC2}"/>
    <cellStyle name="Normal 3 2 3 3 3 2 2 6" xfId="27474" xr:uid="{A8DADA45-09E4-4CF8-B0A7-D56F5521F4C9}"/>
    <cellStyle name="Normal 3 2 3 3 3 2 2 7" xfId="42358" xr:uid="{7ACA185D-FBC2-47B6-BE2E-398BDB814B5B}"/>
    <cellStyle name="Normal 3 2 3 3 3 2 3" xfId="8649" xr:uid="{BE386866-8403-4ADD-BC45-EEA12970B005}"/>
    <cellStyle name="Normal 3 2 3 3 3 2 3 2" xfId="12071" xr:uid="{636A919C-8F89-4FE7-9531-8D676821A062}"/>
    <cellStyle name="Normal 3 2 3 3 3 2 3 2 2" xfId="25761" xr:uid="{D9CB03A0-0B8B-4852-8783-761443926D78}"/>
    <cellStyle name="Normal 3 2 3 3 3 2 3 2 2 2" xfId="39453" xr:uid="{C229EC81-E853-475A-8CC0-D0F14EFFC3EB}"/>
    <cellStyle name="Normal 3 2 3 3 3 2 3 2 2 3" xfId="54337" xr:uid="{90A4754A-239E-45DA-9D1A-6728EDF2334E}"/>
    <cellStyle name="Normal 3 2 3 3 3 2 3 2 3" xfId="18917" xr:uid="{089D576E-1365-4F6C-A0A5-BA95D1DC3CCC}"/>
    <cellStyle name="Normal 3 2 3 3 3 2 3 2 4" xfId="32607" xr:uid="{0E6B3A19-5A23-4F11-B155-BCD51B210C0D}"/>
    <cellStyle name="Normal 3 2 3 3 3 2 3 2 5" xfId="47491" xr:uid="{677D1760-69A0-48C1-B494-CBE741DFAA85}"/>
    <cellStyle name="Normal 3 2 3 3 3 2 3 3" xfId="22339" xr:uid="{38DC4C6C-C9CD-4588-84B2-A6D3B6E35A5D}"/>
    <cellStyle name="Normal 3 2 3 3 3 2 3 3 2" xfId="36031" xr:uid="{6D8609EE-B567-40FE-A016-154CBD0A2B1B}"/>
    <cellStyle name="Normal 3 2 3 3 3 2 3 3 3" xfId="50915" xr:uid="{2A57DAFE-C142-40C8-829C-3B497091CEB0}"/>
    <cellStyle name="Normal 3 2 3 3 3 2 3 4" xfId="15495" xr:uid="{0086B455-AA93-461B-AE4F-72AC3617F408}"/>
    <cellStyle name="Normal 3 2 3 3 3 2 3 5" xfId="29185" xr:uid="{90E465C7-BE5D-493F-960E-BCAFF7C16A00}"/>
    <cellStyle name="Normal 3 2 3 3 3 2 3 6" xfId="44069" xr:uid="{0D9C1A72-1DE6-452D-9DAE-9EDFCBD66B08}"/>
    <cellStyle name="Normal 3 2 3 3 3 2 4" xfId="10359" xr:uid="{410DFA37-3999-45AE-8B4F-8C137EA4EC3D}"/>
    <cellStyle name="Normal 3 2 3 3 3 2 4 2" xfId="24049" xr:uid="{6A66FB84-4AA9-4D53-BB0E-997548D5639D}"/>
    <cellStyle name="Normal 3 2 3 3 3 2 4 2 2" xfId="37741" xr:uid="{920E47A6-51BF-4BCE-B390-E5777094BA66}"/>
    <cellStyle name="Normal 3 2 3 3 3 2 4 2 3" xfId="52625" xr:uid="{4CE6E71C-86EC-412C-967B-9EEDC13F831F}"/>
    <cellStyle name="Normal 3 2 3 3 3 2 4 3" xfId="17205" xr:uid="{44D1D5E9-34D0-4B7B-BD34-14D9857980DB}"/>
    <cellStyle name="Normal 3 2 3 3 3 2 4 4" xfId="30895" xr:uid="{3AF53A29-EA4E-4E14-9AB2-290833E213B6}"/>
    <cellStyle name="Normal 3 2 3 3 3 2 4 5" xfId="45779" xr:uid="{F336D8F6-F548-4EDC-82F4-431255D9488E}"/>
    <cellStyle name="Normal 3 2 3 3 3 2 5" xfId="20627" xr:uid="{7AEEA6F8-DD0A-4AAB-A7E5-826D426F38CE}"/>
    <cellStyle name="Normal 3 2 3 3 3 2 5 2" xfId="34319" xr:uid="{E3F17441-5F7A-4F1B-8E09-CEC0B2662917}"/>
    <cellStyle name="Normal 3 2 3 3 3 2 5 3" xfId="49203" xr:uid="{7B74F55D-232F-4C22-8AEE-D2B974029101}"/>
    <cellStyle name="Normal 3 2 3 3 3 2 6" xfId="13783" xr:uid="{68557DB8-3284-4622-B628-28B9C725070D}"/>
    <cellStyle name="Normal 3 2 3 3 3 2 7" xfId="27473" xr:uid="{0FCD3676-7026-4155-A019-49F3CCC46710}"/>
    <cellStyle name="Normal 3 2 3 3 3 2 8" xfId="42357" xr:uid="{0DEA1E60-8E04-4E74-8FBB-9D9A6482CC58}"/>
    <cellStyle name="Normal 3 2 3 3 3 3" xfId="6938" xr:uid="{DB8D2423-CDC9-4B3D-9AD5-2657A75B8F35}"/>
    <cellStyle name="Normal 3 2 3 3 3 3 2" xfId="8651" xr:uid="{87E5885E-9BDF-4BC7-88A5-AFE8A1B9E0A8}"/>
    <cellStyle name="Normal 3 2 3 3 3 3 2 2" xfId="12073" xr:uid="{A313C723-7930-4258-9089-15E689A2338B}"/>
    <cellStyle name="Normal 3 2 3 3 3 3 2 2 2" xfId="25763" xr:uid="{E723C63F-35D6-4154-AD9D-EF00C3208C38}"/>
    <cellStyle name="Normal 3 2 3 3 3 3 2 2 2 2" xfId="39455" xr:uid="{BE0A01CF-AFAF-4733-AEFB-6A3106B1FE0B}"/>
    <cellStyle name="Normal 3 2 3 3 3 3 2 2 2 3" xfId="54339" xr:uid="{8FE41E90-7CB0-4D8B-972C-A49A8B384585}"/>
    <cellStyle name="Normal 3 2 3 3 3 3 2 2 3" xfId="18919" xr:uid="{F9B33D6E-04AF-41B0-82BA-032232B5184A}"/>
    <cellStyle name="Normal 3 2 3 3 3 3 2 2 4" xfId="32609" xr:uid="{7137DB73-1782-42CE-BEC1-2F8598EB5594}"/>
    <cellStyle name="Normal 3 2 3 3 3 3 2 2 5" xfId="47493" xr:uid="{99CFCADE-4DD2-4C0F-A8C1-B523F2577286}"/>
    <cellStyle name="Normal 3 2 3 3 3 3 2 3" xfId="22341" xr:uid="{D66BE767-0F1D-4FE4-BA3A-F116FA6196B7}"/>
    <cellStyle name="Normal 3 2 3 3 3 3 2 3 2" xfId="36033" xr:uid="{FE154387-CAFB-41FC-939A-C85454A55341}"/>
    <cellStyle name="Normal 3 2 3 3 3 3 2 3 3" xfId="50917" xr:uid="{668BA671-1E42-42F3-A104-090CAFA94103}"/>
    <cellStyle name="Normal 3 2 3 3 3 3 2 4" xfId="15497" xr:uid="{09E0B6F2-AF02-4970-8C36-C6BF3795E246}"/>
    <cellStyle name="Normal 3 2 3 3 3 3 2 5" xfId="29187" xr:uid="{2C9EBB93-C633-470A-AB5A-C9558A99F1DA}"/>
    <cellStyle name="Normal 3 2 3 3 3 3 2 6" xfId="44071" xr:uid="{3A9F1A65-8F1B-44BA-A1D6-022ADF44AED0}"/>
    <cellStyle name="Normal 3 2 3 3 3 3 3" xfId="10361" xr:uid="{F8D9228E-B896-4E73-8EA8-878DC1538131}"/>
    <cellStyle name="Normal 3 2 3 3 3 3 3 2" xfId="24051" xr:uid="{05DE0DF8-DE1B-4329-A1BC-EAD883324BAA}"/>
    <cellStyle name="Normal 3 2 3 3 3 3 3 2 2" xfId="37743" xr:uid="{F7B6DF03-64F1-4D11-8B95-C5BBB163B044}"/>
    <cellStyle name="Normal 3 2 3 3 3 3 3 2 3" xfId="52627" xr:uid="{BBDAB3E6-091B-465B-A0A2-D5C1A9A0C251}"/>
    <cellStyle name="Normal 3 2 3 3 3 3 3 3" xfId="17207" xr:uid="{29E4E03C-CCAB-43E4-A545-4E97116202B5}"/>
    <cellStyle name="Normal 3 2 3 3 3 3 3 4" xfId="30897" xr:uid="{C3562BF4-2436-49BB-8607-46A85904A931}"/>
    <cellStyle name="Normal 3 2 3 3 3 3 3 5" xfId="45781" xr:uid="{9409E258-D442-4416-A5B1-13DBEAEDE86F}"/>
    <cellStyle name="Normal 3 2 3 3 3 3 4" xfId="20629" xr:uid="{1E2C2EF5-16CF-4B3A-A355-A28927CC55E4}"/>
    <cellStyle name="Normal 3 2 3 3 3 3 4 2" xfId="34321" xr:uid="{D79C30DE-0EAF-400B-859A-DC12DFAB9C25}"/>
    <cellStyle name="Normal 3 2 3 3 3 3 4 3" xfId="49205" xr:uid="{A0D637F1-9D48-495E-8E7A-A6DEC14C06B7}"/>
    <cellStyle name="Normal 3 2 3 3 3 3 5" xfId="13785" xr:uid="{2D67CCA4-ABD8-4280-90FD-6C102F204625}"/>
    <cellStyle name="Normal 3 2 3 3 3 3 6" xfId="27475" xr:uid="{9254D9B3-B4DB-447E-A54D-FAF5DE97E1DA}"/>
    <cellStyle name="Normal 3 2 3 3 3 3 7" xfId="42359" xr:uid="{AA7B223F-72E1-4FE0-A357-17B008ADD4F2}"/>
    <cellStyle name="Normal 3 2 3 3 3 4" xfId="6939" xr:uid="{886DEE7E-BBB1-4C5C-9476-75F1EA95F1DF}"/>
    <cellStyle name="Normal 3 2 3 3 3 4 2" xfId="8652" xr:uid="{D2449E41-81D7-411C-A656-403B771F55FC}"/>
    <cellStyle name="Normal 3 2 3 3 3 4 2 2" xfId="12074" xr:uid="{5C972711-1879-4CA2-B49B-50A11ED456B3}"/>
    <cellStyle name="Normal 3 2 3 3 3 4 2 2 2" xfId="25764" xr:uid="{86E032AC-F206-4286-B896-DD146321B6B6}"/>
    <cellStyle name="Normal 3 2 3 3 3 4 2 2 2 2" xfId="39456" xr:uid="{33F3820D-C9E3-497F-B0C8-8182D8B8BEA4}"/>
    <cellStyle name="Normal 3 2 3 3 3 4 2 2 2 3" xfId="54340" xr:uid="{E7605C9E-55E9-458C-9BC0-433E2E1CD335}"/>
    <cellStyle name="Normal 3 2 3 3 3 4 2 2 3" xfId="18920" xr:uid="{6E1A3FD0-BD26-4A1A-9F0A-49BE4CF720C3}"/>
    <cellStyle name="Normal 3 2 3 3 3 4 2 2 4" xfId="32610" xr:uid="{597272DB-F07C-4B74-9B19-4521DC0E0732}"/>
    <cellStyle name="Normal 3 2 3 3 3 4 2 2 5" xfId="47494" xr:uid="{D4FC4675-A741-47A8-B8FA-DE0F78783F05}"/>
    <cellStyle name="Normal 3 2 3 3 3 4 2 3" xfId="22342" xr:uid="{E096F722-F61A-44A2-80FC-AD7696A51E92}"/>
    <cellStyle name="Normal 3 2 3 3 3 4 2 3 2" xfId="36034" xr:uid="{98E07075-B038-4C04-8DBA-004BA6125CD6}"/>
    <cellStyle name="Normal 3 2 3 3 3 4 2 3 3" xfId="50918" xr:uid="{FCB3A3EC-B8D3-4F85-A807-DC7BB857A64E}"/>
    <cellStyle name="Normal 3 2 3 3 3 4 2 4" xfId="15498" xr:uid="{11D86DB2-847D-4A85-A9D7-C584BAB609BF}"/>
    <cellStyle name="Normal 3 2 3 3 3 4 2 5" xfId="29188" xr:uid="{FC3738F6-D606-49C3-9BF6-2E178DE604CE}"/>
    <cellStyle name="Normal 3 2 3 3 3 4 2 6" xfId="44072" xr:uid="{1907F189-A64B-40E8-97B3-0E32420DCEA2}"/>
    <cellStyle name="Normal 3 2 3 3 3 4 3" xfId="10362" xr:uid="{C753A40D-D3F9-429A-AF74-993C3E35C30A}"/>
    <cellStyle name="Normal 3 2 3 3 3 4 3 2" xfId="24052" xr:uid="{8B0B8DE3-1F67-441E-8FFC-1C4B21F71B9F}"/>
    <cellStyle name="Normal 3 2 3 3 3 4 3 2 2" xfId="37744" xr:uid="{93773DFD-EDC2-45B3-A149-A8D7A0D42946}"/>
    <cellStyle name="Normal 3 2 3 3 3 4 3 2 3" xfId="52628" xr:uid="{F6530EA1-34AD-437C-A63F-D389175741C2}"/>
    <cellStyle name="Normal 3 2 3 3 3 4 3 3" xfId="17208" xr:uid="{9BA5136F-C719-4B77-905A-3EA7048C1A18}"/>
    <cellStyle name="Normal 3 2 3 3 3 4 3 4" xfId="30898" xr:uid="{29370262-2C4F-420F-AA07-BD7246385A88}"/>
    <cellStyle name="Normal 3 2 3 3 3 4 3 5" xfId="45782" xr:uid="{DE7022A3-938B-4235-896E-F20EE2EC28B3}"/>
    <cellStyle name="Normal 3 2 3 3 3 4 4" xfId="20630" xr:uid="{68AADB93-AF7B-469F-B202-2A0EC6350B65}"/>
    <cellStyle name="Normal 3 2 3 3 3 4 4 2" xfId="34322" xr:uid="{BF6E6062-B57F-42F0-A027-C12EF57F3AFE}"/>
    <cellStyle name="Normal 3 2 3 3 3 4 4 3" xfId="49206" xr:uid="{A3928A4B-1986-4A7F-B2C0-DE3B2C72F609}"/>
    <cellStyle name="Normal 3 2 3 3 3 4 5" xfId="13786" xr:uid="{D5A4D8BD-CA0D-4209-B715-D4EBCF63CFB1}"/>
    <cellStyle name="Normal 3 2 3 3 3 4 6" xfId="27476" xr:uid="{FAFD1147-A56B-4E60-926D-10370791AB40}"/>
    <cellStyle name="Normal 3 2 3 3 3 4 7" xfId="42360" xr:uid="{D61D5A66-7059-4DF4-9EB1-4E7D0814B78D}"/>
    <cellStyle name="Normal 3 2 3 3 3 5" xfId="8648" xr:uid="{AC330B5E-D780-4E9A-A814-B7B7A2B903CE}"/>
    <cellStyle name="Normal 3 2 3 3 3 5 2" xfId="12070" xr:uid="{603191A9-8E07-4C76-98EE-974FDE46EB92}"/>
    <cellStyle name="Normal 3 2 3 3 3 5 2 2" xfId="25760" xr:uid="{41831978-0EE1-43C7-B2A3-1231C962CD85}"/>
    <cellStyle name="Normal 3 2 3 3 3 5 2 2 2" xfId="39452" xr:uid="{EB89E561-98E2-481E-8581-2697C67BDB00}"/>
    <cellStyle name="Normal 3 2 3 3 3 5 2 2 3" xfId="54336" xr:uid="{4DDF984B-899F-4C78-AF43-28BD7087C311}"/>
    <cellStyle name="Normal 3 2 3 3 3 5 2 3" xfId="18916" xr:uid="{ED8B8E88-1A8D-4A58-9702-C90CC54A948D}"/>
    <cellStyle name="Normal 3 2 3 3 3 5 2 4" xfId="32606" xr:uid="{D7F6E2EC-112B-4868-A803-1E1E0D20AF5F}"/>
    <cellStyle name="Normal 3 2 3 3 3 5 2 5" xfId="47490" xr:uid="{24458D5C-569E-4DE7-9C4E-0BE246A052AB}"/>
    <cellStyle name="Normal 3 2 3 3 3 5 3" xfId="22338" xr:uid="{F90646CD-0C20-4658-B436-74D1FD624EC3}"/>
    <cellStyle name="Normal 3 2 3 3 3 5 3 2" xfId="36030" xr:uid="{DB9DCD6F-A18B-47BD-B7F8-21FFD0BAFABA}"/>
    <cellStyle name="Normal 3 2 3 3 3 5 3 3" xfId="50914" xr:uid="{9A48F498-963D-4F9A-9D96-3A1ACC6E4B63}"/>
    <cellStyle name="Normal 3 2 3 3 3 5 4" xfId="15494" xr:uid="{02974B7B-3880-4868-BFA1-E759E9F60602}"/>
    <cellStyle name="Normal 3 2 3 3 3 5 5" xfId="29184" xr:uid="{1AE1F3AF-D4C5-4067-AC90-372B9E3234A7}"/>
    <cellStyle name="Normal 3 2 3 3 3 5 6" xfId="44068" xr:uid="{BA6844B7-7372-49AC-A7EA-71FB2C334C0C}"/>
    <cellStyle name="Normal 3 2 3 3 3 6" xfId="10358" xr:uid="{C62DA62D-4350-45BB-B47B-1831DBFBB7A6}"/>
    <cellStyle name="Normal 3 2 3 3 3 6 2" xfId="24048" xr:uid="{9F426026-B6B2-41FC-8F23-B102F2FBE615}"/>
    <cellStyle name="Normal 3 2 3 3 3 6 2 2" xfId="37740" xr:uid="{42383C6B-12CF-4DD7-B4A7-A5D6E19E8496}"/>
    <cellStyle name="Normal 3 2 3 3 3 6 2 3" xfId="52624" xr:uid="{8217313D-5381-4632-BE67-EB2F55D8274B}"/>
    <cellStyle name="Normal 3 2 3 3 3 6 3" xfId="17204" xr:uid="{3B808C2B-0A2A-4679-BAEE-F82CEBBEA761}"/>
    <cellStyle name="Normal 3 2 3 3 3 6 4" xfId="30894" xr:uid="{2A99E319-7EFE-4448-8DBA-FE74B04E1B83}"/>
    <cellStyle name="Normal 3 2 3 3 3 6 5" xfId="45778" xr:uid="{2FE3D08C-BF91-47B2-8270-0176FDE0887D}"/>
    <cellStyle name="Normal 3 2 3 3 3 7" xfId="20626" xr:uid="{6190409B-F373-49E7-8723-6C1DEC321118}"/>
    <cellStyle name="Normal 3 2 3 3 3 7 2" xfId="34318" xr:uid="{9B8FF520-4847-4AAB-B2AD-F03B83DDBBBA}"/>
    <cellStyle name="Normal 3 2 3 3 3 7 3" xfId="49202" xr:uid="{B4CBC179-E694-49C2-B832-AEF1B2E324E4}"/>
    <cellStyle name="Normal 3 2 3 3 3 8" xfId="13782" xr:uid="{67C82EAA-32D1-4298-9FFD-9414E855D527}"/>
    <cellStyle name="Normal 3 2 3 3 3 9" xfId="27472" xr:uid="{A01B56F4-95BA-4C88-BD77-E2749AFC752C}"/>
    <cellStyle name="Normal 3 2 3 3 4" xfId="6940" xr:uid="{98BB4D91-2B89-4E03-A433-B24D10F72855}"/>
    <cellStyle name="Normal 3 2 3 3 4 10" xfId="42361" xr:uid="{F9135F99-0CDF-4740-86A6-CA1635C6D745}"/>
    <cellStyle name="Normal 3 2 3 3 4 2" xfId="6941" xr:uid="{42B62DF7-55A7-48B3-93C4-2C2A4D3D5151}"/>
    <cellStyle name="Normal 3 2 3 3 4 2 2" xfId="6942" xr:uid="{779004B9-8872-4AE9-8D5F-98574EF03D6A}"/>
    <cellStyle name="Normal 3 2 3 3 4 2 2 2" xfId="8655" xr:uid="{BB3078A5-5FCB-4E66-820E-55B95C547C88}"/>
    <cellStyle name="Normal 3 2 3 3 4 2 2 2 2" xfId="12077" xr:uid="{FFF74E25-96A6-4AC3-854F-3DBE3D3BDA34}"/>
    <cellStyle name="Normal 3 2 3 3 4 2 2 2 2 2" xfId="25767" xr:uid="{495A55F1-3E93-4578-ADD3-08FD64B294D5}"/>
    <cellStyle name="Normal 3 2 3 3 4 2 2 2 2 2 2" xfId="39459" xr:uid="{1D5C3835-1B81-4FB2-9243-E9D22745F012}"/>
    <cellStyle name="Normal 3 2 3 3 4 2 2 2 2 2 3" xfId="54343" xr:uid="{4291C69E-F403-4B54-BA6E-505488A1B59D}"/>
    <cellStyle name="Normal 3 2 3 3 4 2 2 2 2 3" xfId="18923" xr:uid="{1225596C-B404-45C9-8117-96B87353C551}"/>
    <cellStyle name="Normal 3 2 3 3 4 2 2 2 2 4" xfId="32613" xr:uid="{69E46A42-CAC7-46D5-AEDE-D914D13700C9}"/>
    <cellStyle name="Normal 3 2 3 3 4 2 2 2 2 5" xfId="47497" xr:uid="{46EFBAE8-43D5-48DF-A77A-DB39BE0C22B4}"/>
    <cellStyle name="Normal 3 2 3 3 4 2 2 2 3" xfId="22345" xr:uid="{A8E171C4-BF06-447A-BCED-934B7CEF57A8}"/>
    <cellStyle name="Normal 3 2 3 3 4 2 2 2 3 2" xfId="36037" xr:uid="{C4A82B62-0F9C-4190-8B48-82AF27ADF916}"/>
    <cellStyle name="Normal 3 2 3 3 4 2 2 2 3 3" xfId="50921" xr:uid="{F969751D-0873-4CBB-ABD6-862D50E64D03}"/>
    <cellStyle name="Normal 3 2 3 3 4 2 2 2 4" xfId="15501" xr:uid="{408E1E3D-469A-4931-9E74-745143112060}"/>
    <cellStyle name="Normal 3 2 3 3 4 2 2 2 5" xfId="29191" xr:uid="{DE89550A-F84E-4196-93F3-8F57E4B615EB}"/>
    <cellStyle name="Normal 3 2 3 3 4 2 2 2 6" xfId="44075" xr:uid="{1596A1B5-72BF-47CA-BCED-F1FFD62958A6}"/>
    <cellStyle name="Normal 3 2 3 3 4 2 2 3" xfId="10365" xr:uid="{695C3576-9F78-4FFE-AD03-FF0B962795F2}"/>
    <cellStyle name="Normal 3 2 3 3 4 2 2 3 2" xfId="24055" xr:uid="{C18DB3E6-ECA3-480B-939E-C85CAF6DE74F}"/>
    <cellStyle name="Normal 3 2 3 3 4 2 2 3 2 2" xfId="37747" xr:uid="{248554CC-FE1E-4396-A4AC-14EB8AA7C1A5}"/>
    <cellStyle name="Normal 3 2 3 3 4 2 2 3 2 3" xfId="52631" xr:uid="{A4AA6F13-B572-4366-98A4-C6E163E11BCB}"/>
    <cellStyle name="Normal 3 2 3 3 4 2 2 3 3" xfId="17211" xr:uid="{87F0961D-B473-4691-AAD1-82F8B7E3606C}"/>
    <cellStyle name="Normal 3 2 3 3 4 2 2 3 4" xfId="30901" xr:uid="{99684997-0AF3-4988-BE51-1A0659A5C271}"/>
    <cellStyle name="Normal 3 2 3 3 4 2 2 3 5" xfId="45785" xr:uid="{124FF092-621C-4E22-B233-24AD3C167AE2}"/>
    <cellStyle name="Normal 3 2 3 3 4 2 2 4" xfId="20633" xr:uid="{3A8E1D99-F46B-4BCF-A15F-F436A19E9137}"/>
    <cellStyle name="Normal 3 2 3 3 4 2 2 4 2" xfId="34325" xr:uid="{67174190-DE00-4591-A5F7-F45DE6C92B93}"/>
    <cellStyle name="Normal 3 2 3 3 4 2 2 4 3" xfId="49209" xr:uid="{DAE7453B-3876-402D-8E17-CAEE6C58B802}"/>
    <cellStyle name="Normal 3 2 3 3 4 2 2 5" xfId="13789" xr:uid="{6C69DD26-B24F-4E22-9885-E6A17F22A179}"/>
    <cellStyle name="Normal 3 2 3 3 4 2 2 6" xfId="27479" xr:uid="{CD53D4CE-FEB2-4D65-8D4F-B9676A966F84}"/>
    <cellStyle name="Normal 3 2 3 3 4 2 2 7" xfId="42363" xr:uid="{366E1E59-8068-4C04-A690-B1F5174FC126}"/>
    <cellStyle name="Normal 3 2 3 3 4 2 3" xfId="8654" xr:uid="{83BD4578-8000-408A-972A-AEEFA8C429E9}"/>
    <cellStyle name="Normal 3 2 3 3 4 2 3 2" xfId="12076" xr:uid="{6A3B8511-52DD-46B1-AAD4-928303334727}"/>
    <cellStyle name="Normal 3 2 3 3 4 2 3 2 2" xfId="25766" xr:uid="{5308743C-B04D-4C6B-9688-A6E835972FDB}"/>
    <cellStyle name="Normal 3 2 3 3 4 2 3 2 2 2" xfId="39458" xr:uid="{6AD72720-4ABF-4D45-A9E8-65E65FA8827C}"/>
    <cellStyle name="Normal 3 2 3 3 4 2 3 2 2 3" xfId="54342" xr:uid="{4916F1D5-65C4-486C-B76C-27A4F70EED15}"/>
    <cellStyle name="Normal 3 2 3 3 4 2 3 2 3" xfId="18922" xr:uid="{944B95CC-0B09-4E8D-B296-775FCF0FE879}"/>
    <cellStyle name="Normal 3 2 3 3 4 2 3 2 4" xfId="32612" xr:uid="{DD0BFC3B-0443-4C1E-9FBE-51680349C9AC}"/>
    <cellStyle name="Normal 3 2 3 3 4 2 3 2 5" xfId="47496" xr:uid="{C6DFCB41-4BD2-44D6-A7CB-AA511BAACF20}"/>
    <cellStyle name="Normal 3 2 3 3 4 2 3 3" xfId="22344" xr:uid="{7004D586-BB32-4377-BF38-839307822A46}"/>
    <cellStyle name="Normal 3 2 3 3 4 2 3 3 2" xfId="36036" xr:uid="{B27B3C60-821F-44F6-B0A6-54AF977EBCF2}"/>
    <cellStyle name="Normal 3 2 3 3 4 2 3 3 3" xfId="50920" xr:uid="{968FD77D-C01E-4DE0-BD13-013379BB2A44}"/>
    <cellStyle name="Normal 3 2 3 3 4 2 3 4" xfId="15500" xr:uid="{FC2C37F3-7005-4D40-A4E9-76B113C498B3}"/>
    <cellStyle name="Normal 3 2 3 3 4 2 3 5" xfId="29190" xr:uid="{007A52C1-3357-4BFD-89EB-2CCA3329056B}"/>
    <cellStyle name="Normal 3 2 3 3 4 2 3 6" xfId="44074" xr:uid="{6251781E-7B38-4CFC-A00D-A899BDDC5947}"/>
    <cellStyle name="Normal 3 2 3 3 4 2 4" xfId="10364" xr:uid="{9D22404C-93D5-45F8-BC58-1C306AC4A619}"/>
    <cellStyle name="Normal 3 2 3 3 4 2 4 2" xfId="24054" xr:uid="{3B9635B5-70D1-4385-B3FB-CD48357C839E}"/>
    <cellStyle name="Normal 3 2 3 3 4 2 4 2 2" xfId="37746" xr:uid="{0502B0CE-CEB2-4E0E-BA45-2281D4945EC2}"/>
    <cellStyle name="Normal 3 2 3 3 4 2 4 2 3" xfId="52630" xr:uid="{A1A00B2C-9E9C-4C9D-8625-44BC6EE712E4}"/>
    <cellStyle name="Normal 3 2 3 3 4 2 4 3" xfId="17210" xr:uid="{BA4FFDBD-732C-4B3B-9BDA-B84360AB3C74}"/>
    <cellStyle name="Normal 3 2 3 3 4 2 4 4" xfId="30900" xr:uid="{DB69F0B2-AF57-49BE-8D9C-394F89828FB5}"/>
    <cellStyle name="Normal 3 2 3 3 4 2 4 5" xfId="45784" xr:uid="{8E5EC17C-4346-4764-B472-243779C54A93}"/>
    <cellStyle name="Normal 3 2 3 3 4 2 5" xfId="20632" xr:uid="{69141083-30A2-4020-9CAE-2EDC75A6168A}"/>
    <cellStyle name="Normal 3 2 3 3 4 2 5 2" xfId="34324" xr:uid="{FCB6BE0A-8BD4-4D18-8D6F-C6E60C080EC2}"/>
    <cellStyle name="Normal 3 2 3 3 4 2 5 3" xfId="49208" xr:uid="{F9BCA826-06B1-4DF8-A613-392AC317722F}"/>
    <cellStyle name="Normal 3 2 3 3 4 2 6" xfId="13788" xr:uid="{3EA365D6-B1C9-4894-A3A0-1D12D91A7E9E}"/>
    <cellStyle name="Normal 3 2 3 3 4 2 7" xfId="27478" xr:uid="{DDD9A9D3-6C2A-4305-8604-8D2AC8C97DFB}"/>
    <cellStyle name="Normal 3 2 3 3 4 2 8" xfId="42362" xr:uid="{0F1EDC5B-AFF2-44C3-AC6A-A8AE1B0A1E6B}"/>
    <cellStyle name="Normal 3 2 3 3 4 3" xfId="6943" xr:uid="{022F1429-B6CB-48FD-8A7F-A27D9A5FAB7A}"/>
    <cellStyle name="Normal 3 2 3 3 4 3 2" xfId="8656" xr:uid="{D12C62E1-96FB-46DC-925C-D71770E4B6E1}"/>
    <cellStyle name="Normal 3 2 3 3 4 3 2 2" xfId="12078" xr:uid="{C7061883-2B74-493C-8E73-8CB5A3002829}"/>
    <cellStyle name="Normal 3 2 3 3 4 3 2 2 2" xfId="25768" xr:uid="{6497A93B-23B6-406A-A5BB-C27CE75544B3}"/>
    <cellStyle name="Normal 3 2 3 3 4 3 2 2 2 2" xfId="39460" xr:uid="{38229F4D-6520-4A39-B77B-AAAA2C6F0F92}"/>
    <cellStyle name="Normal 3 2 3 3 4 3 2 2 2 3" xfId="54344" xr:uid="{ED8A1869-91FF-451F-81AD-B9C4398FED41}"/>
    <cellStyle name="Normal 3 2 3 3 4 3 2 2 3" xfId="18924" xr:uid="{37D5E5AA-3BFE-48AC-80C3-708DB49E309A}"/>
    <cellStyle name="Normal 3 2 3 3 4 3 2 2 4" xfId="32614" xr:uid="{611370B5-D2AD-453B-8B96-AE0944A86550}"/>
    <cellStyle name="Normal 3 2 3 3 4 3 2 2 5" xfId="47498" xr:uid="{AD755BB9-ADB5-418E-85F0-6EAD4DF9593D}"/>
    <cellStyle name="Normal 3 2 3 3 4 3 2 3" xfId="22346" xr:uid="{1C28B533-CF4D-43F2-8F8F-7422B8874C80}"/>
    <cellStyle name="Normal 3 2 3 3 4 3 2 3 2" xfId="36038" xr:uid="{2A3EE6F5-8947-413E-8CD2-5E534241C807}"/>
    <cellStyle name="Normal 3 2 3 3 4 3 2 3 3" xfId="50922" xr:uid="{AADDE584-4661-4D8F-844E-23AB7BB6E944}"/>
    <cellStyle name="Normal 3 2 3 3 4 3 2 4" xfId="15502" xr:uid="{D4EC3B7B-A08F-4DFC-B88D-49ED3DC6B016}"/>
    <cellStyle name="Normal 3 2 3 3 4 3 2 5" xfId="29192" xr:uid="{DA4F116E-3C02-4B77-A591-90F0A7D4A305}"/>
    <cellStyle name="Normal 3 2 3 3 4 3 2 6" xfId="44076" xr:uid="{F1352A07-71D6-4D94-990A-DF8874F67A6E}"/>
    <cellStyle name="Normal 3 2 3 3 4 3 3" xfId="10366" xr:uid="{9FBFC54B-50F0-4E3C-9DF6-728BB8C5C8E8}"/>
    <cellStyle name="Normal 3 2 3 3 4 3 3 2" xfId="24056" xr:uid="{03AEBB28-1240-4BD1-B2BD-1BDCCC7FE309}"/>
    <cellStyle name="Normal 3 2 3 3 4 3 3 2 2" xfId="37748" xr:uid="{182D4530-3ABF-4C84-8DC9-CCD950FFFEB0}"/>
    <cellStyle name="Normal 3 2 3 3 4 3 3 2 3" xfId="52632" xr:uid="{D10D02AF-6AAD-4314-BFB9-15DC7E9EF03C}"/>
    <cellStyle name="Normal 3 2 3 3 4 3 3 3" xfId="17212" xr:uid="{09E1395A-E21D-4B58-ACC9-E53F1C6E8732}"/>
    <cellStyle name="Normal 3 2 3 3 4 3 3 4" xfId="30902" xr:uid="{8494B3B7-F9FF-46F9-868F-A6575D8C3459}"/>
    <cellStyle name="Normal 3 2 3 3 4 3 3 5" xfId="45786" xr:uid="{9459EB1F-ACEB-4529-BAC1-E927E48BDBCF}"/>
    <cellStyle name="Normal 3 2 3 3 4 3 4" xfId="20634" xr:uid="{BF1B690C-C61C-48BE-8795-254A349987DC}"/>
    <cellStyle name="Normal 3 2 3 3 4 3 4 2" xfId="34326" xr:uid="{848C03DF-B5B0-49A6-B73C-03945EF5B643}"/>
    <cellStyle name="Normal 3 2 3 3 4 3 4 3" xfId="49210" xr:uid="{4F122A74-A960-44B5-B386-39BFBEBD4CA3}"/>
    <cellStyle name="Normal 3 2 3 3 4 3 5" xfId="13790" xr:uid="{2D7F3516-5F4E-4C61-8E39-4797CF6F1EE2}"/>
    <cellStyle name="Normal 3 2 3 3 4 3 6" xfId="27480" xr:uid="{D6EB8382-EAA4-4D26-951C-643F546268EB}"/>
    <cellStyle name="Normal 3 2 3 3 4 3 7" xfId="42364" xr:uid="{62655D66-5276-424E-84FF-0587660591DA}"/>
    <cellStyle name="Normal 3 2 3 3 4 4" xfId="6944" xr:uid="{78B0F2B8-25F7-4164-B922-A8D4EC7219F1}"/>
    <cellStyle name="Normal 3 2 3 3 4 4 2" xfId="8657" xr:uid="{EE0B8240-505D-4CFE-9BFA-87768D4EDF91}"/>
    <cellStyle name="Normal 3 2 3 3 4 4 2 2" xfId="12079" xr:uid="{6CE51BC1-8D14-4ADE-A440-96940BCF5098}"/>
    <cellStyle name="Normal 3 2 3 3 4 4 2 2 2" xfId="25769" xr:uid="{EEF7C1A1-2BCC-4B35-A127-F7BB07CF0BB2}"/>
    <cellStyle name="Normal 3 2 3 3 4 4 2 2 2 2" xfId="39461" xr:uid="{D7524427-F5A5-4FCA-930A-C8935085A5B4}"/>
    <cellStyle name="Normal 3 2 3 3 4 4 2 2 2 3" xfId="54345" xr:uid="{C10A4304-1819-4415-B6DB-8B067AF4E2BD}"/>
    <cellStyle name="Normal 3 2 3 3 4 4 2 2 3" xfId="18925" xr:uid="{3629121A-1332-4705-A5AF-D8E8FF98102D}"/>
    <cellStyle name="Normal 3 2 3 3 4 4 2 2 4" xfId="32615" xr:uid="{32E52F13-6705-4F45-9CC4-29D904436804}"/>
    <cellStyle name="Normal 3 2 3 3 4 4 2 2 5" xfId="47499" xr:uid="{D4E03FE3-2013-4FBF-A814-41FB1F35BCF7}"/>
    <cellStyle name="Normal 3 2 3 3 4 4 2 3" xfId="22347" xr:uid="{31438994-7B7D-4B2A-A47E-024607B1947B}"/>
    <cellStyle name="Normal 3 2 3 3 4 4 2 3 2" xfId="36039" xr:uid="{D8724F18-09CB-4374-A193-FA8E6F6E6021}"/>
    <cellStyle name="Normal 3 2 3 3 4 4 2 3 3" xfId="50923" xr:uid="{39D4F363-C73D-4F80-B967-A2EFBF1DD9B7}"/>
    <cellStyle name="Normal 3 2 3 3 4 4 2 4" xfId="15503" xr:uid="{EAE7853D-7A97-4C1B-8836-55E6319D3A59}"/>
    <cellStyle name="Normal 3 2 3 3 4 4 2 5" xfId="29193" xr:uid="{06AB6A2B-19C0-4817-A96D-64450E51A356}"/>
    <cellStyle name="Normal 3 2 3 3 4 4 2 6" xfId="44077" xr:uid="{398816F9-4832-472F-AD10-5AF1E5B58E68}"/>
    <cellStyle name="Normal 3 2 3 3 4 4 3" xfId="10367" xr:uid="{B7384338-B328-4E6E-9634-AAEABEA5508D}"/>
    <cellStyle name="Normal 3 2 3 3 4 4 3 2" xfId="24057" xr:uid="{ACA4C7A6-F2C8-46F7-82D7-4A25DA59A81B}"/>
    <cellStyle name="Normal 3 2 3 3 4 4 3 2 2" xfId="37749" xr:uid="{7DBEDECF-7D63-4F96-B229-A0CF5DE03F7F}"/>
    <cellStyle name="Normal 3 2 3 3 4 4 3 2 3" xfId="52633" xr:uid="{00785EF3-BAEB-4DD3-B8F8-4F4EF80BD9C9}"/>
    <cellStyle name="Normal 3 2 3 3 4 4 3 3" xfId="17213" xr:uid="{58E309AC-1AFE-4FA1-A827-404680EA5A61}"/>
    <cellStyle name="Normal 3 2 3 3 4 4 3 4" xfId="30903" xr:uid="{F337253F-D74A-4F90-8681-C6CF34A4932E}"/>
    <cellStyle name="Normal 3 2 3 3 4 4 3 5" xfId="45787" xr:uid="{0729ED40-B6A2-4991-BBD1-930C73E0600C}"/>
    <cellStyle name="Normal 3 2 3 3 4 4 4" xfId="20635" xr:uid="{7EA438FE-2D0D-4372-9770-90033E45BAFB}"/>
    <cellStyle name="Normal 3 2 3 3 4 4 4 2" xfId="34327" xr:uid="{1CFCF87C-2D61-4A7B-BA5A-14AEECA44E21}"/>
    <cellStyle name="Normal 3 2 3 3 4 4 4 3" xfId="49211" xr:uid="{8D8BE93A-B909-40E9-A7BF-769238649344}"/>
    <cellStyle name="Normal 3 2 3 3 4 4 5" xfId="13791" xr:uid="{35E60B25-640C-4683-BC0F-8AA4E38EC110}"/>
    <cellStyle name="Normal 3 2 3 3 4 4 6" xfId="27481" xr:uid="{323E39C1-AE66-4836-814D-F46689A83F55}"/>
    <cellStyle name="Normal 3 2 3 3 4 4 7" xfId="42365" xr:uid="{BF4D0E40-5F6C-4F4B-839B-C17DD1873A7F}"/>
    <cellStyle name="Normal 3 2 3 3 4 5" xfId="8653" xr:uid="{F553E4DB-2335-411D-A168-508B5D9610B2}"/>
    <cellStyle name="Normal 3 2 3 3 4 5 2" xfId="12075" xr:uid="{19371D0C-855F-497C-B2F2-A256479108C9}"/>
    <cellStyle name="Normal 3 2 3 3 4 5 2 2" xfId="25765" xr:uid="{07978546-D445-4279-8161-4D67E0BF0E57}"/>
    <cellStyle name="Normal 3 2 3 3 4 5 2 2 2" xfId="39457" xr:uid="{1D47C792-319F-4714-A24A-F284638F00C2}"/>
    <cellStyle name="Normal 3 2 3 3 4 5 2 2 3" xfId="54341" xr:uid="{FEA843A8-1342-4464-B491-7574D8AB549C}"/>
    <cellStyle name="Normal 3 2 3 3 4 5 2 3" xfId="18921" xr:uid="{CFB0C230-478B-4F6E-AF61-D572E90159B2}"/>
    <cellStyle name="Normal 3 2 3 3 4 5 2 4" xfId="32611" xr:uid="{0F0B598E-BC9E-49AE-9DE9-C053847981E2}"/>
    <cellStyle name="Normal 3 2 3 3 4 5 2 5" xfId="47495" xr:uid="{94E2B2EA-9F2A-4C9D-8978-87DCC36BCA0E}"/>
    <cellStyle name="Normal 3 2 3 3 4 5 3" xfId="22343" xr:uid="{1DE6B68E-E12A-44CC-9BE3-3DA56A9B6EEA}"/>
    <cellStyle name="Normal 3 2 3 3 4 5 3 2" xfId="36035" xr:uid="{1CE93E3D-51B1-4BD0-9EE2-4CFDFCEA0DE8}"/>
    <cellStyle name="Normal 3 2 3 3 4 5 3 3" xfId="50919" xr:uid="{540DA49E-E29E-4956-BE27-FEE06BB1465B}"/>
    <cellStyle name="Normal 3 2 3 3 4 5 4" xfId="15499" xr:uid="{59482EDE-5DF9-41B5-931F-796FAB1E4D25}"/>
    <cellStyle name="Normal 3 2 3 3 4 5 5" xfId="29189" xr:uid="{9460CE81-6017-498A-B007-6E74DFA2F09C}"/>
    <cellStyle name="Normal 3 2 3 3 4 5 6" xfId="44073" xr:uid="{193A11B3-7B17-45BB-A743-F3C52DBD2C44}"/>
    <cellStyle name="Normal 3 2 3 3 4 6" xfId="10363" xr:uid="{AF715BC5-CEF1-4D4E-A0E3-60347A78A59A}"/>
    <cellStyle name="Normal 3 2 3 3 4 6 2" xfId="24053" xr:uid="{A64AF19E-E3E8-4202-91CD-73AD01070B68}"/>
    <cellStyle name="Normal 3 2 3 3 4 6 2 2" xfId="37745" xr:uid="{F6974915-B236-4669-A269-3E37DE34BA76}"/>
    <cellStyle name="Normal 3 2 3 3 4 6 2 3" xfId="52629" xr:uid="{28CF9435-8711-4754-9DCE-718274329F76}"/>
    <cellStyle name="Normal 3 2 3 3 4 6 3" xfId="17209" xr:uid="{3CFAD593-AD05-4663-B68B-2B59AC863F5E}"/>
    <cellStyle name="Normal 3 2 3 3 4 6 4" xfId="30899" xr:uid="{66D92AB1-F674-49C2-A1A4-D47006F3AFB1}"/>
    <cellStyle name="Normal 3 2 3 3 4 6 5" xfId="45783" xr:uid="{994C6663-A620-4FB5-B025-D13768A269E3}"/>
    <cellStyle name="Normal 3 2 3 3 4 7" xfId="20631" xr:uid="{002F5AB9-E2E2-4107-B5E1-D8BDE8D7E537}"/>
    <cellStyle name="Normal 3 2 3 3 4 7 2" xfId="34323" xr:uid="{681E2699-A117-4184-B9C5-5B87714FBFDC}"/>
    <cellStyle name="Normal 3 2 3 3 4 7 3" xfId="49207" xr:uid="{06EC1F18-41AA-4AC1-BC53-31F83F809886}"/>
    <cellStyle name="Normal 3 2 3 3 4 8" xfId="13787" xr:uid="{9A7C81F1-9619-401C-8A98-098D5078790E}"/>
    <cellStyle name="Normal 3 2 3 3 4 9" xfId="27477" xr:uid="{2B53F267-8BD2-49E7-B1FB-86BE87D40B40}"/>
    <cellStyle name="Normal 3 2 3 3 5" xfId="6945" xr:uid="{7777E462-0C08-4E60-8FA1-78358182EC2B}"/>
    <cellStyle name="Normal 3 2 3 3 5 2" xfId="6946" xr:uid="{EFC6A302-0FC3-417C-B643-92EC6916478E}"/>
    <cellStyle name="Normal 3 2 3 3 5 2 2" xfId="8659" xr:uid="{09CDDA2B-9F01-42B0-961C-4249EA6A2641}"/>
    <cellStyle name="Normal 3 2 3 3 5 2 2 2" xfId="12081" xr:uid="{5410D123-E7A3-4885-8A27-A6C664268014}"/>
    <cellStyle name="Normal 3 2 3 3 5 2 2 2 2" xfId="25771" xr:uid="{15901B62-2E16-42D9-90B9-7C1A338DCE80}"/>
    <cellStyle name="Normal 3 2 3 3 5 2 2 2 2 2" xfId="39463" xr:uid="{7827CC03-E92C-434D-A4A7-459926666B15}"/>
    <cellStyle name="Normal 3 2 3 3 5 2 2 2 2 3" xfId="54347" xr:uid="{A92EC7B1-D9AA-41A1-B1C3-19171AC6EE29}"/>
    <cellStyle name="Normal 3 2 3 3 5 2 2 2 3" xfId="18927" xr:uid="{6C9E353F-B02E-4C80-BB46-41F30C6A9D70}"/>
    <cellStyle name="Normal 3 2 3 3 5 2 2 2 4" xfId="32617" xr:uid="{ABC866EC-3C09-40AB-8D4A-E5E532A76296}"/>
    <cellStyle name="Normal 3 2 3 3 5 2 2 2 5" xfId="47501" xr:uid="{D7C0CEAD-4023-43CB-98CF-E0070F74D8BE}"/>
    <cellStyle name="Normal 3 2 3 3 5 2 2 3" xfId="22349" xr:uid="{8D90AF7E-3D16-4F4B-9763-D97D372CA3C0}"/>
    <cellStyle name="Normal 3 2 3 3 5 2 2 3 2" xfId="36041" xr:uid="{770533C9-4B2B-4D06-8FC8-650F9F1ADA21}"/>
    <cellStyle name="Normal 3 2 3 3 5 2 2 3 3" xfId="50925" xr:uid="{DAACF0EB-E926-4398-82C1-E4FECB46093C}"/>
    <cellStyle name="Normal 3 2 3 3 5 2 2 4" xfId="15505" xr:uid="{FC11C7FD-E9FF-4C59-978D-47E75A8DD789}"/>
    <cellStyle name="Normal 3 2 3 3 5 2 2 5" xfId="29195" xr:uid="{FDA6FF02-2877-444B-8226-C215B30537FE}"/>
    <cellStyle name="Normal 3 2 3 3 5 2 2 6" xfId="44079" xr:uid="{1BC0EAE4-47BC-4E01-801B-3F0210BA098F}"/>
    <cellStyle name="Normal 3 2 3 3 5 2 3" xfId="10369" xr:uid="{28BB2C0B-D770-4E5E-A5AF-6899EEAEE6F0}"/>
    <cellStyle name="Normal 3 2 3 3 5 2 3 2" xfId="24059" xr:uid="{13E3B766-43C6-4BD3-9086-83387D0A141C}"/>
    <cellStyle name="Normal 3 2 3 3 5 2 3 2 2" xfId="37751" xr:uid="{941C29CF-DC09-4813-A624-C0719068D067}"/>
    <cellStyle name="Normal 3 2 3 3 5 2 3 2 3" xfId="52635" xr:uid="{D0717BB6-B0AC-45AD-B29E-22B73A3D36CB}"/>
    <cellStyle name="Normal 3 2 3 3 5 2 3 3" xfId="17215" xr:uid="{61C695E1-1832-46E2-A7E8-AA9940B382DD}"/>
    <cellStyle name="Normal 3 2 3 3 5 2 3 4" xfId="30905" xr:uid="{5E1CCE57-62FD-4877-AE90-24896847E601}"/>
    <cellStyle name="Normal 3 2 3 3 5 2 3 5" xfId="45789" xr:uid="{2544DB88-9DC0-4276-B644-7FFBFCD10C3E}"/>
    <cellStyle name="Normal 3 2 3 3 5 2 4" xfId="20637" xr:uid="{E08A9085-E35A-46A6-98A8-280CB2F7F11E}"/>
    <cellStyle name="Normal 3 2 3 3 5 2 4 2" xfId="34329" xr:uid="{847D6BB6-3174-4B14-9877-33D665DBAB73}"/>
    <cellStyle name="Normal 3 2 3 3 5 2 4 3" xfId="49213" xr:uid="{7911A5A2-7216-4289-A2D4-54751D5F6C08}"/>
    <cellStyle name="Normal 3 2 3 3 5 2 5" xfId="13793" xr:uid="{0460ECBB-6813-4DC1-A732-3E9D74204FD6}"/>
    <cellStyle name="Normal 3 2 3 3 5 2 6" xfId="27483" xr:uid="{7F56822C-82EA-4CD7-8246-4589F0F027AC}"/>
    <cellStyle name="Normal 3 2 3 3 5 2 7" xfId="42367" xr:uid="{E0FF910B-FCA9-4C82-BAD3-EA25B1156097}"/>
    <cellStyle name="Normal 3 2 3 3 5 3" xfId="8658" xr:uid="{35C8F050-A437-4269-9149-B8A29B5C6087}"/>
    <cellStyle name="Normal 3 2 3 3 5 3 2" xfId="12080" xr:uid="{D338F036-3FAC-49FB-BB5C-C74657135D68}"/>
    <cellStyle name="Normal 3 2 3 3 5 3 2 2" xfId="25770" xr:uid="{7CEA5A84-04D1-439A-A456-5EA359BA651D}"/>
    <cellStyle name="Normal 3 2 3 3 5 3 2 2 2" xfId="39462" xr:uid="{7343BFD9-54B7-49E3-92D7-9273A1D19237}"/>
    <cellStyle name="Normal 3 2 3 3 5 3 2 2 3" xfId="54346" xr:uid="{E844CAD4-D9F5-4A53-8FB6-F978628076C0}"/>
    <cellStyle name="Normal 3 2 3 3 5 3 2 3" xfId="18926" xr:uid="{D1C78085-9263-4E59-AB02-9E7811254533}"/>
    <cellStyle name="Normal 3 2 3 3 5 3 2 4" xfId="32616" xr:uid="{B9E240B6-57A2-46E8-8932-8E60303C3937}"/>
    <cellStyle name="Normal 3 2 3 3 5 3 2 5" xfId="47500" xr:uid="{5D949326-951C-443A-A870-CCDF4913F08F}"/>
    <cellStyle name="Normal 3 2 3 3 5 3 3" xfId="22348" xr:uid="{55C670D8-2D69-4BBA-BA82-7EDE9402A446}"/>
    <cellStyle name="Normal 3 2 3 3 5 3 3 2" xfId="36040" xr:uid="{7E2E852D-E9E2-462E-99F9-9DF3B461DCFE}"/>
    <cellStyle name="Normal 3 2 3 3 5 3 3 3" xfId="50924" xr:uid="{B4A0247A-0A2B-456B-A580-2285ED38F947}"/>
    <cellStyle name="Normal 3 2 3 3 5 3 4" xfId="15504" xr:uid="{29264F07-8AD1-47A6-903F-361E88358240}"/>
    <cellStyle name="Normal 3 2 3 3 5 3 5" xfId="29194" xr:uid="{3227E043-AF41-4881-8892-B626806B87E8}"/>
    <cellStyle name="Normal 3 2 3 3 5 3 6" xfId="44078" xr:uid="{0D802479-67BF-4B8C-98A7-084621F13718}"/>
    <cellStyle name="Normal 3 2 3 3 5 4" xfId="10368" xr:uid="{705047FC-CFF2-4E81-A382-2F4A22F0F108}"/>
    <cellStyle name="Normal 3 2 3 3 5 4 2" xfId="24058" xr:uid="{0E518197-955C-4615-B951-099F594B4559}"/>
    <cellStyle name="Normal 3 2 3 3 5 4 2 2" xfId="37750" xr:uid="{5E4520E8-7AD5-4AC0-B80F-B13BCD5E81DD}"/>
    <cellStyle name="Normal 3 2 3 3 5 4 2 3" xfId="52634" xr:uid="{3DAD76F1-1325-41BD-80FB-95E88CBB0C44}"/>
    <cellStyle name="Normal 3 2 3 3 5 4 3" xfId="17214" xr:uid="{638D391F-C0BB-42E2-82AE-BC757CD28BFB}"/>
    <cellStyle name="Normal 3 2 3 3 5 4 4" xfId="30904" xr:uid="{9713DC3B-813F-4135-A82E-E23575BB65AB}"/>
    <cellStyle name="Normal 3 2 3 3 5 4 5" xfId="45788" xr:uid="{1A24B6A7-ACA0-480D-B816-68F5792823EA}"/>
    <cellStyle name="Normal 3 2 3 3 5 5" xfId="20636" xr:uid="{E391FE25-A121-43AC-9AC2-F87380406D42}"/>
    <cellStyle name="Normal 3 2 3 3 5 5 2" xfId="34328" xr:uid="{2284852A-E1A1-4561-BD87-6512F6C9209E}"/>
    <cellStyle name="Normal 3 2 3 3 5 5 3" xfId="49212" xr:uid="{F5B644D1-17BA-4048-AB38-20106653822D}"/>
    <cellStyle name="Normal 3 2 3 3 5 6" xfId="13792" xr:uid="{24F6D88D-27F0-4EF4-8226-D9B364CB3525}"/>
    <cellStyle name="Normal 3 2 3 3 5 7" xfId="27482" xr:uid="{AC27F365-442F-4456-AC3F-0566F8BE9487}"/>
    <cellStyle name="Normal 3 2 3 3 5 8" xfId="42366" xr:uid="{B1BDBF22-6374-4B74-97D1-BACE0C3DBBA1}"/>
    <cellStyle name="Normal 3 2 3 3 6" xfId="6947" xr:uid="{B0F6DDFD-CABC-4BDA-B1CF-EDEDAB12226D}"/>
    <cellStyle name="Normal 3 2 3 3 6 2" xfId="8660" xr:uid="{BF918958-B657-48CB-89FF-29263E3C8D9B}"/>
    <cellStyle name="Normal 3 2 3 3 6 2 2" xfId="12082" xr:uid="{FC5EE38A-98B7-4ECE-BAB6-E5EB55BAB428}"/>
    <cellStyle name="Normal 3 2 3 3 6 2 2 2" xfId="25772" xr:uid="{FCCBE28C-6F37-4943-9EE9-5DD308A51355}"/>
    <cellStyle name="Normal 3 2 3 3 6 2 2 2 2" xfId="39464" xr:uid="{4A839720-F8D0-4999-95DC-170D9827EA11}"/>
    <cellStyle name="Normal 3 2 3 3 6 2 2 2 3" xfId="54348" xr:uid="{24156007-9376-473F-B9B2-212D5A3467E0}"/>
    <cellStyle name="Normal 3 2 3 3 6 2 2 3" xfId="18928" xr:uid="{13016638-2463-44D8-BC6C-61498674EE17}"/>
    <cellStyle name="Normal 3 2 3 3 6 2 2 4" xfId="32618" xr:uid="{C6475D0C-78E3-4A0B-9629-8BE7E788F023}"/>
    <cellStyle name="Normal 3 2 3 3 6 2 2 5" xfId="47502" xr:uid="{33D985A1-80DC-43F9-BFBE-2044C4E26E05}"/>
    <cellStyle name="Normal 3 2 3 3 6 2 3" xfId="22350" xr:uid="{3BB43636-DBAA-4720-AD71-3D23BC930BAC}"/>
    <cellStyle name="Normal 3 2 3 3 6 2 3 2" xfId="36042" xr:uid="{CBF06BD7-E745-4A08-94ED-2814546AA96A}"/>
    <cellStyle name="Normal 3 2 3 3 6 2 3 3" xfId="50926" xr:uid="{8E68359D-D249-48A6-B900-637385355F7E}"/>
    <cellStyle name="Normal 3 2 3 3 6 2 4" xfId="15506" xr:uid="{65C0D97B-62E8-4017-BE4C-A2B4947A5A83}"/>
    <cellStyle name="Normal 3 2 3 3 6 2 5" xfId="29196" xr:uid="{ACDD8F15-921B-4D01-AC50-A2956E307217}"/>
    <cellStyle name="Normal 3 2 3 3 6 2 6" xfId="44080" xr:uid="{CD707341-CC8B-4890-A70E-7DAC2E05CACB}"/>
    <cellStyle name="Normal 3 2 3 3 6 3" xfId="10370" xr:uid="{FA92545E-7EE1-4A17-9A3B-3EC96F46AB7B}"/>
    <cellStyle name="Normal 3 2 3 3 6 3 2" xfId="24060" xr:uid="{303C441D-102C-4F10-BCA5-F0CA8C76FE6E}"/>
    <cellStyle name="Normal 3 2 3 3 6 3 2 2" xfId="37752" xr:uid="{FD1A3204-A25C-460A-B011-50FE8CA073BB}"/>
    <cellStyle name="Normal 3 2 3 3 6 3 2 3" xfId="52636" xr:uid="{A72ACA2C-868F-427A-ADC2-3DE3B3265D4C}"/>
    <cellStyle name="Normal 3 2 3 3 6 3 3" xfId="17216" xr:uid="{F36739CE-D49F-4320-8601-78BD3DA16BB4}"/>
    <cellStyle name="Normal 3 2 3 3 6 3 4" xfId="30906" xr:uid="{0793B59B-FCB9-4C85-9C1B-5BC4B75C8A99}"/>
    <cellStyle name="Normal 3 2 3 3 6 3 5" xfId="45790" xr:uid="{8F397364-C3A9-4FBB-9324-8D6768156850}"/>
    <cellStyle name="Normal 3 2 3 3 6 4" xfId="20638" xr:uid="{8338CB18-0FC3-4E48-B8E1-BB61AB5F6C96}"/>
    <cellStyle name="Normal 3 2 3 3 6 4 2" xfId="34330" xr:uid="{C5648F2B-5290-454D-B713-19218A59A88D}"/>
    <cellStyle name="Normal 3 2 3 3 6 4 3" xfId="49214" xr:uid="{3B6E3C9B-4DAE-4D5D-B028-A4086E8B631E}"/>
    <cellStyle name="Normal 3 2 3 3 6 5" xfId="13794" xr:uid="{37A12B88-2C6B-426D-BAF2-FA2012BDCC0C}"/>
    <cellStyle name="Normal 3 2 3 3 6 6" xfId="27484" xr:uid="{5D2794D6-602F-45AF-A192-F293E9B0D511}"/>
    <cellStyle name="Normal 3 2 3 3 6 7" xfId="42368" xr:uid="{87A96115-C4ED-4662-9044-99F63793EE1B}"/>
    <cellStyle name="Normal 3 2 3 3 7" xfId="6948" xr:uid="{AF95B0DD-7F6C-4E48-9212-7FB5A5F8DAFF}"/>
    <cellStyle name="Normal 3 2 3 3 7 2" xfId="8661" xr:uid="{1DEC5198-9563-4697-9D72-57D92F471B2C}"/>
    <cellStyle name="Normal 3 2 3 3 7 2 2" xfId="12083" xr:uid="{38EE0F09-8AAE-41FF-9227-C78D736AA833}"/>
    <cellStyle name="Normal 3 2 3 3 7 2 2 2" xfId="25773" xr:uid="{6EBCAFF0-F4BF-4846-9DCA-91F218A62C92}"/>
    <cellStyle name="Normal 3 2 3 3 7 2 2 2 2" xfId="39465" xr:uid="{117AC6D7-F1F5-4D88-A34B-A9277EE5CBF8}"/>
    <cellStyle name="Normal 3 2 3 3 7 2 2 2 3" xfId="54349" xr:uid="{838CEA59-38B5-4F34-91EB-B43B047CC1F9}"/>
    <cellStyle name="Normal 3 2 3 3 7 2 2 3" xfId="18929" xr:uid="{1A879F82-3235-43A8-A48A-8611C79F1C2B}"/>
    <cellStyle name="Normal 3 2 3 3 7 2 2 4" xfId="32619" xr:uid="{D9A26CF1-648C-4A97-AF57-AB75C3B0065C}"/>
    <cellStyle name="Normal 3 2 3 3 7 2 2 5" xfId="47503" xr:uid="{0DE1529E-854F-42D8-824F-F99289E448AE}"/>
    <cellStyle name="Normal 3 2 3 3 7 2 3" xfId="22351" xr:uid="{72FEC308-00C2-4643-9B8B-DDC0A714DBE6}"/>
    <cellStyle name="Normal 3 2 3 3 7 2 3 2" xfId="36043" xr:uid="{61A834EA-4B2C-4617-ABBF-2D428235D511}"/>
    <cellStyle name="Normal 3 2 3 3 7 2 3 3" xfId="50927" xr:uid="{E3746425-2782-4FD1-8E2B-F94374B9650F}"/>
    <cellStyle name="Normal 3 2 3 3 7 2 4" xfId="15507" xr:uid="{6E826912-1581-4346-8192-82511112A3F0}"/>
    <cellStyle name="Normal 3 2 3 3 7 2 5" xfId="29197" xr:uid="{4AD2FF9A-5547-4B9A-999C-0C6530EDE486}"/>
    <cellStyle name="Normal 3 2 3 3 7 2 6" xfId="44081" xr:uid="{DB5E7367-048F-40C8-9D1C-DDE65FA60B0E}"/>
    <cellStyle name="Normal 3 2 3 3 7 3" xfId="10371" xr:uid="{CA6A5BB1-C86B-479B-9CB6-F183C65320D0}"/>
    <cellStyle name="Normal 3 2 3 3 7 3 2" xfId="24061" xr:uid="{784F48AC-CC4D-41A6-99D3-3995232CB9CD}"/>
    <cellStyle name="Normal 3 2 3 3 7 3 2 2" xfId="37753" xr:uid="{1C8FA852-ED3F-4D47-9BD0-9BB4C1E87E14}"/>
    <cellStyle name="Normal 3 2 3 3 7 3 2 3" xfId="52637" xr:uid="{B8A69F52-1D9D-4E8C-A382-BD196BBB044F}"/>
    <cellStyle name="Normal 3 2 3 3 7 3 3" xfId="17217" xr:uid="{7ED48B95-E558-458D-9FB7-FE81C47B7EB7}"/>
    <cellStyle name="Normal 3 2 3 3 7 3 4" xfId="30907" xr:uid="{18D64877-80C5-43C1-8F6D-14C7E5568B4D}"/>
    <cellStyle name="Normal 3 2 3 3 7 3 5" xfId="45791" xr:uid="{C4C29964-CB7F-4AFA-8293-94A0F54741C6}"/>
    <cellStyle name="Normal 3 2 3 3 7 4" xfId="20639" xr:uid="{F0DE5E0F-CD41-432E-B057-FF675D9AAAF1}"/>
    <cellStyle name="Normal 3 2 3 3 7 4 2" xfId="34331" xr:uid="{D0099E02-5963-484C-B025-9D6AC33266B5}"/>
    <cellStyle name="Normal 3 2 3 3 7 4 3" xfId="49215" xr:uid="{A3157702-5884-4907-8400-03C606B00C74}"/>
    <cellStyle name="Normal 3 2 3 3 7 5" xfId="13795" xr:uid="{08343AC5-5F3D-4125-9DE2-E8191518B6E9}"/>
    <cellStyle name="Normal 3 2 3 3 7 6" xfId="27485" xr:uid="{28C17C28-4652-44D3-B475-C742303821C3}"/>
    <cellStyle name="Normal 3 2 3 3 7 7" xfId="42369" xr:uid="{A315A396-ABAF-484D-8424-A8A0DD208B82}"/>
    <cellStyle name="Normal 3 2 3 3 8" xfId="8632" xr:uid="{250E10D9-8E31-45F5-B9B0-97E4B88468AA}"/>
    <cellStyle name="Normal 3 2 3 3 8 2" xfId="12054" xr:uid="{2CF266CF-19D0-4A60-9DEA-999E97AD42D1}"/>
    <cellStyle name="Normal 3 2 3 3 8 2 2" xfId="25744" xr:uid="{AEA615D9-F975-4C51-8A84-64BDDEDCE366}"/>
    <cellStyle name="Normal 3 2 3 3 8 2 2 2" xfId="39436" xr:uid="{E5BC1AF7-8117-4A14-84D4-F5C61C0AD14D}"/>
    <cellStyle name="Normal 3 2 3 3 8 2 2 3" xfId="54320" xr:uid="{49DBFD76-7E54-4A65-841F-C240BF834CF5}"/>
    <cellStyle name="Normal 3 2 3 3 8 2 3" xfId="18900" xr:uid="{6F8E8D4A-F51C-46DA-9589-649784AEDBD5}"/>
    <cellStyle name="Normal 3 2 3 3 8 2 4" xfId="32590" xr:uid="{B570F284-EBCF-4FEF-BA69-7124D6C4ED99}"/>
    <cellStyle name="Normal 3 2 3 3 8 2 5" xfId="47474" xr:uid="{3011440A-B9E5-483F-B7D8-5848AB0700E0}"/>
    <cellStyle name="Normal 3 2 3 3 8 3" xfId="22322" xr:uid="{C587291E-BE7A-4DB8-8990-2C3E35117919}"/>
    <cellStyle name="Normal 3 2 3 3 8 3 2" xfId="36014" xr:uid="{3D25CB10-D5FC-4F2F-AC75-4ABD936E4D0D}"/>
    <cellStyle name="Normal 3 2 3 3 8 3 3" xfId="50898" xr:uid="{F1E64DE0-7C00-4049-A15B-5D42B102EAE1}"/>
    <cellStyle name="Normal 3 2 3 3 8 4" xfId="15478" xr:uid="{9E41938A-6E29-4041-9263-B689351D7774}"/>
    <cellStyle name="Normal 3 2 3 3 8 5" xfId="29168" xr:uid="{C577B551-D8F7-4B69-9E82-448D1D21E3B5}"/>
    <cellStyle name="Normal 3 2 3 3 8 6" xfId="44052" xr:uid="{9DCC1537-5A67-472C-85C1-46893C367337}"/>
    <cellStyle name="Normal 3 2 3 3 9" xfId="10342" xr:uid="{83B78FFA-01A1-49E8-94AA-07EE4BFFBDBA}"/>
    <cellStyle name="Normal 3 2 3 3 9 2" xfId="24032" xr:uid="{AEE90088-E59C-4B68-9A28-9F8483A1543D}"/>
    <cellStyle name="Normal 3 2 3 3 9 2 2" xfId="37724" xr:uid="{89DA8218-30DC-4A3F-9A6A-CE1003547131}"/>
    <cellStyle name="Normal 3 2 3 3 9 2 3" xfId="52608" xr:uid="{9818AF89-E87E-4D25-9EBB-E16322090C43}"/>
    <cellStyle name="Normal 3 2 3 3 9 3" xfId="17188" xr:uid="{ECFDA945-73A1-45D9-A251-16F1BE2269F9}"/>
    <cellStyle name="Normal 3 2 3 3 9 4" xfId="30878" xr:uid="{A348AE03-2F0D-49D8-968D-DB70B458EBB8}"/>
    <cellStyle name="Normal 3 2 3 3 9 5" xfId="45762" xr:uid="{D29AF71A-B953-4777-A71C-5875E50BABF3}"/>
    <cellStyle name="Normal 3 2 3 4" xfId="6949" xr:uid="{E55A5F63-9719-4F51-9282-8AFCC9C51B7C}"/>
    <cellStyle name="Normal 3 2 3 4 10" xfId="13796" xr:uid="{9B2E5367-8AA9-4296-AE57-EE1D156B15E3}"/>
    <cellStyle name="Normal 3 2 3 4 11" xfId="27486" xr:uid="{E9994B81-19C6-442B-B1B3-09259C582114}"/>
    <cellStyle name="Normal 3 2 3 4 12" xfId="42370" xr:uid="{1300EB70-D81D-4410-B787-768D876B3843}"/>
    <cellStyle name="Normal 3 2 3 4 2" xfId="6950" xr:uid="{3A22181B-D465-4CFD-B690-25E8327C59FA}"/>
    <cellStyle name="Normal 3 2 3 4 2 10" xfId="42371" xr:uid="{2E66DF84-6759-475B-B92E-E2F91E812A54}"/>
    <cellStyle name="Normal 3 2 3 4 2 2" xfId="6951" xr:uid="{A84E6357-0DAC-4E89-AED8-E61686F8F38F}"/>
    <cellStyle name="Normal 3 2 3 4 2 2 2" xfId="6952" xr:uid="{FBCCFD37-A126-4D7F-98A6-2F88278BCE45}"/>
    <cellStyle name="Normal 3 2 3 4 2 2 2 2" xfId="8665" xr:uid="{768E7E59-08C4-4885-AA10-3281F49B6329}"/>
    <cellStyle name="Normal 3 2 3 4 2 2 2 2 2" xfId="12087" xr:uid="{4D263E6D-9F17-4E40-99F3-796024955F21}"/>
    <cellStyle name="Normal 3 2 3 4 2 2 2 2 2 2" xfId="25777" xr:uid="{5BEE493D-43E4-471F-A190-67168F9086DE}"/>
    <cellStyle name="Normal 3 2 3 4 2 2 2 2 2 2 2" xfId="39469" xr:uid="{9DBE3E79-F14A-484A-B80B-7874EA46D6B1}"/>
    <cellStyle name="Normal 3 2 3 4 2 2 2 2 2 2 3" xfId="54353" xr:uid="{8D75AD35-B9DB-4EC9-B798-830DD40D5C2D}"/>
    <cellStyle name="Normal 3 2 3 4 2 2 2 2 2 3" xfId="18933" xr:uid="{FE811B00-7428-4F57-915D-8466FFBBE052}"/>
    <cellStyle name="Normal 3 2 3 4 2 2 2 2 2 4" xfId="32623" xr:uid="{6B0C81FD-F85C-4A57-914F-9EBD39CC4D28}"/>
    <cellStyle name="Normal 3 2 3 4 2 2 2 2 2 5" xfId="47507" xr:uid="{F04A74CB-CA3D-4138-9E25-9468DA638101}"/>
    <cellStyle name="Normal 3 2 3 4 2 2 2 2 3" xfId="22355" xr:uid="{C53E3A8B-8F3B-4F80-B7E6-892F6BE12245}"/>
    <cellStyle name="Normal 3 2 3 4 2 2 2 2 3 2" xfId="36047" xr:uid="{54F3F176-5DC0-44F8-8E4C-D07B5E656286}"/>
    <cellStyle name="Normal 3 2 3 4 2 2 2 2 3 3" xfId="50931" xr:uid="{7BD81FE1-5BD8-4FB2-81AB-CA78270A55EA}"/>
    <cellStyle name="Normal 3 2 3 4 2 2 2 2 4" xfId="15511" xr:uid="{F8DDE05E-E6DF-45EC-9CCC-917CB3D7488E}"/>
    <cellStyle name="Normal 3 2 3 4 2 2 2 2 5" xfId="29201" xr:uid="{A55D0CB5-F69B-433A-BD76-13B803C46BA4}"/>
    <cellStyle name="Normal 3 2 3 4 2 2 2 2 6" xfId="44085" xr:uid="{17BA2384-3D5F-47E8-B037-124C971B4EC2}"/>
    <cellStyle name="Normal 3 2 3 4 2 2 2 3" xfId="10375" xr:uid="{1795D7A9-2554-4DB5-9655-61EF37F3AC53}"/>
    <cellStyle name="Normal 3 2 3 4 2 2 2 3 2" xfId="24065" xr:uid="{2B7717FB-2D84-49FB-A2AC-7B9F7AAD82FA}"/>
    <cellStyle name="Normal 3 2 3 4 2 2 2 3 2 2" xfId="37757" xr:uid="{CA48574E-8B39-43E4-B04B-BC9EC69E5F1B}"/>
    <cellStyle name="Normal 3 2 3 4 2 2 2 3 2 3" xfId="52641" xr:uid="{1D8040C9-9B48-4B33-B5F4-959BACE60011}"/>
    <cellStyle name="Normal 3 2 3 4 2 2 2 3 3" xfId="17221" xr:uid="{1DC506CD-D220-4E1C-81F0-EB2019EBBAE6}"/>
    <cellStyle name="Normal 3 2 3 4 2 2 2 3 4" xfId="30911" xr:uid="{3CC4DD1D-5C60-4C72-99E8-04BC3682501F}"/>
    <cellStyle name="Normal 3 2 3 4 2 2 2 3 5" xfId="45795" xr:uid="{91189D1C-F021-4F87-8676-AB5B1243116E}"/>
    <cellStyle name="Normal 3 2 3 4 2 2 2 4" xfId="20643" xr:uid="{05286437-3335-4225-926E-119F3DE1144B}"/>
    <cellStyle name="Normal 3 2 3 4 2 2 2 4 2" xfId="34335" xr:uid="{88E4A96D-42CC-4CD7-8C3B-91270B98A067}"/>
    <cellStyle name="Normal 3 2 3 4 2 2 2 4 3" xfId="49219" xr:uid="{12234474-7BDB-47A6-ABAC-9425DA84E164}"/>
    <cellStyle name="Normal 3 2 3 4 2 2 2 5" xfId="13799" xr:uid="{3D659E97-173D-4933-B122-FC4BD23745DF}"/>
    <cellStyle name="Normal 3 2 3 4 2 2 2 6" xfId="27489" xr:uid="{1B2F14BA-F8BB-4ED8-A2B0-9AFE9B5A6B6E}"/>
    <cellStyle name="Normal 3 2 3 4 2 2 2 7" xfId="42373" xr:uid="{92DBF6FD-275C-4D83-AB78-FDCB63D221A9}"/>
    <cellStyle name="Normal 3 2 3 4 2 2 3" xfId="8664" xr:uid="{167B4830-3995-4A63-98A2-7A4D3895ED14}"/>
    <cellStyle name="Normal 3 2 3 4 2 2 3 2" xfId="12086" xr:uid="{298487D4-6AB1-4FB6-B660-D5013904E519}"/>
    <cellStyle name="Normal 3 2 3 4 2 2 3 2 2" xfId="25776" xr:uid="{7332E712-C135-40C1-AE83-C96BD3FB8959}"/>
    <cellStyle name="Normal 3 2 3 4 2 2 3 2 2 2" xfId="39468" xr:uid="{57A80357-9362-4C9A-876A-12424B0025AA}"/>
    <cellStyle name="Normal 3 2 3 4 2 2 3 2 2 3" xfId="54352" xr:uid="{D42EEA71-D5FA-46BB-8039-49AF25029D20}"/>
    <cellStyle name="Normal 3 2 3 4 2 2 3 2 3" xfId="18932" xr:uid="{03AB5988-4A45-49BA-9ADA-0D27194B8D89}"/>
    <cellStyle name="Normal 3 2 3 4 2 2 3 2 4" xfId="32622" xr:uid="{3E6B3F42-C0EA-43C1-B499-750EA56D8CF4}"/>
    <cellStyle name="Normal 3 2 3 4 2 2 3 2 5" xfId="47506" xr:uid="{C6762377-ADAD-4746-807C-9C45BF2BEC3B}"/>
    <cellStyle name="Normal 3 2 3 4 2 2 3 3" xfId="22354" xr:uid="{12241078-12FF-40B4-9B82-7EB1B90D4EDE}"/>
    <cellStyle name="Normal 3 2 3 4 2 2 3 3 2" xfId="36046" xr:uid="{B0003773-32DC-48D9-97D9-456D61046C1C}"/>
    <cellStyle name="Normal 3 2 3 4 2 2 3 3 3" xfId="50930" xr:uid="{4CB55734-BA32-4708-BDD5-B30B143DB82D}"/>
    <cellStyle name="Normal 3 2 3 4 2 2 3 4" xfId="15510" xr:uid="{EE2F35D0-B0FF-4827-8D0F-EE508849F290}"/>
    <cellStyle name="Normal 3 2 3 4 2 2 3 5" xfId="29200" xr:uid="{D52E2D6F-B2A3-4040-826C-911D24E30EE5}"/>
    <cellStyle name="Normal 3 2 3 4 2 2 3 6" xfId="44084" xr:uid="{0BBD61A8-1D4C-44D7-8106-8CB62D48E54E}"/>
    <cellStyle name="Normal 3 2 3 4 2 2 4" xfId="10374" xr:uid="{0B93E5AB-970D-4E4B-A85E-ABA80F0FCFCE}"/>
    <cellStyle name="Normal 3 2 3 4 2 2 4 2" xfId="24064" xr:uid="{EC397685-C46A-4039-AFC3-EA5FAFF8A846}"/>
    <cellStyle name="Normal 3 2 3 4 2 2 4 2 2" xfId="37756" xr:uid="{8BDB2447-913D-4ACC-AE8C-619CC1D15C6C}"/>
    <cellStyle name="Normal 3 2 3 4 2 2 4 2 3" xfId="52640" xr:uid="{121793D6-5970-424B-91A5-D9DE08D3AE47}"/>
    <cellStyle name="Normal 3 2 3 4 2 2 4 3" xfId="17220" xr:uid="{D44B145C-BB12-40E8-9B80-F85018CD83E5}"/>
    <cellStyle name="Normal 3 2 3 4 2 2 4 4" xfId="30910" xr:uid="{81711F89-95F4-4A33-9407-26DD33E38595}"/>
    <cellStyle name="Normal 3 2 3 4 2 2 4 5" xfId="45794" xr:uid="{7AC3C7B8-F4D4-4814-9417-1FBC916231FF}"/>
    <cellStyle name="Normal 3 2 3 4 2 2 5" xfId="20642" xr:uid="{2DADCAEC-3FF4-4186-AE98-7ED64AC4AC07}"/>
    <cellStyle name="Normal 3 2 3 4 2 2 5 2" xfId="34334" xr:uid="{C63F76FF-30EF-4326-A0C8-EFA6E5D8A28B}"/>
    <cellStyle name="Normal 3 2 3 4 2 2 5 3" xfId="49218" xr:uid="{BFBEB6C9-74BC-47C0-8629-7685188CF2F4}"/>
    <cellStyle name="Normal 3 2 3 4 2 2 6" xfId="13798" xr:uid="{03A9956E-F5CC-4E11-84B5-EB326C07CEEE}"/>
    <cellStyle name="Normal 3 2 3 4 2 2 7" xfId="27488" xr:uid="{8FF94C74-93BB-49BD-8850-E09308716602}"/>
    <cellStyle name="Normal 3 2 3 4 2 2 8" xfId="42372" xr:uid="{69C636A1-09B0-4774-B986-9E35C1A00688}"/>
    <cellStyle name="Normal 3 2 3 4 2 3" xfId="6953" xr:uid="{A612E2AC-CB29-4484-B25A-173C8F7F2966}"/>
    <cellStyle name="Normal 3 2 3 4 2 3 2" xfId="8666" xr:uid="{0C6C1E90-FC0B-4563-9094-F109A93F85D9}"/>
    <cellStyle name="Normal 3 2 3 4 2 3 2 2" xfId="12088" xr:uid="{AB13388E-A94A-402C-9D96-DF8CE2CD3BD3}"/>
    <cellStyle name="Normal 3 2 3 4 2 3 2 2 2" xfId="25778" xr:uid="{CCA6FFC5-7E08-4C5F-B90B-B84EA34C23F6}"/>
    <cellStyle name="Normal 3 2 3 4 2 3 2 2 2 2" xfId="39470" xr:uid="{270188B0-D47C-4F2D-9AFA-307EB3A7972F}"/>
    <cellStyle name="Normal 3 2 3 4 2 3 2 2 2 3" xfId="54354" xr:uid="{1C97FCBA-B876-4F30-AFC1-D779A3BB5C8F}"/>
    <cellStyle name="Normal 3 2 3 4 2 3 2 2 3" xfId="18934" xr:uid="{CC4AD802-919D-446D-879C-0059BE838D5C}"/>
    <cellStyle name="Normal 3 2 3 4 2 3 2 2 4" xfId="32624" xr:uid="{CE9DF543-DF11-4E17-933D-9DE4259C4E2B}"/>
    <cellStyle name="Normal 3 2 3 4 2 3 2 2 5" xfId="47508" xr:uid="{6CCDA7C4-D28E-461C-AAA0-50AF311DB39B}"/>
    <cellStyle name="Normal 3 2 3 4 2 3 2 3" xfId="22356" xr:uid="{076FEAD6-A639-445D-AE2D-804CC7E64E73}"/>
    <cellStyle name="Normal 3 2 3 4 2 3 2 3 2" xfId="36048" xr:uid="{5A54C9E7-250C-4048-9910-34C0E20B21AC}"/>
    <cellStyle name="Normal 3 2 3 4 2 3 2 3 3" xfId="50932" xr:uid="{BB63A08B-6BAB-4E40-B5EF-099DD6F34DB9}"/>
    <cellStyle name="Normal 3 2 3 4 2 3 2 4" xfId="15512" xr:uid="{77329ADA-21AD-49FC-A358-DFB3EAEDAFEC}"/>
    <cellStyle name="Normal 3 2 3 4 2 3 2 5" xfId="29202" xr:uid="{E5E03667-27AB-4B56-8FB8-EE22A3FCB426}"/>
    <cellStyle name="Normal 3 2 3 4 2 3 2 6" xfId="44086" xr:uid="{BCB1D84D-8AD2-4B86-B115-F20C76404436}"/>
    <cellStyle name="Normal 3 2 3 4 2 3 3" xfId="10376" xr:uid="{736324A1-B363-4416-815C-D822980764B7}"/>
    <cellStyle name="Normal 3 2 3 4 2 3 3 2" xfId="24066" xr:uid="{34B4032D-5BDD-44E5-A57B-3CD000287CD4}"/>
    <cellStyle name="Normal 3 2 3 4 2 3 3 2 2" xfId="37758" xr:uid="{273EC4C6-8588-4098-AB22-8F88778E3D07}"/>
    <cellStyle name="Normal 3 2 3 4 2 3 3 2 3" xfId="52642" xr:uid="{49F242DE-1220-46A1-B121-1C65DD63B76C}"/>
    <cellStyle name="Normal 3 2 3 4 2 3 3 3" xfId="17222" xr:uid="{27F864F6-2925-4912-A7A3-8105BD28D6C3}"/>
    <cellStyle name="Normal 3 2 3 4 2 3 3 4" xfId="30912" xr:uid="{A3BA4882-94D2-4B01-AD12-AB5214D7EE7C}"/>
    <cellStyle name="Normal 3 2 3 4 2 3 3 5" xfId="45796" xr:uid="{8EE88CA0-0368-4255-B758-477E0D5F38CE}"/>
    <cellStyle name="Normal 3 2 3 4 2 3 4" xfId="20644" xr:uid="{9A50AD9F-E5F7-44F6-A510-EA1F1FBBA863}"/>
    <cellStyle name="Normal 3 2 3 4 2 3 4 2" xfId="34336" xr:uid="{1539BF82-BBDE-4502-9DBA-3F5B43A065A8}"/>
    <cellStyle name="Normal 3 2 3 4 2 3 4 3" xfId="49220" xr:uid="{D56F35C3-0303-40AF-853A-BCEF176B24FC}"/>
    <cellStyle name="Normal 3 2 3 4 2 3 5" xfId="13800" xr:uid="{FED4E13C-B725-48B7-BDC2-697ED7D2C137}"/>
    <cellStyle name="Normal 3 2 3 4 2 3 6" xfId="27490" xr:uid="{22E4B067-0BDD-4678-829D-245A3E2C7F54}"/>
    <cellStyle name="Normal 3 2 3 4 2 3 7" xfId="42374" xr:uid="{8C5C6207-6B10-4997-9252-73BA2F4F59F4}"/>
    <cellStyle name="Normal 3 2 3 4 2 4" xfId="6954" xr:uid="{AA937A49-EA54-4DAF-AE55-ABD68415394C}"/>
    <cellStyle name="Normal 3 2 3 4 2 4 2" xfId="8667" xr:uid="{53700F8D-E6A0-4855-8B22-C5F1432572CC}"/>
    <cellStyle name="Normal 3 2 3 4 2 4 2 2" xfId="12089" xr:uid="{70D89AD3-3DBB-43A9-81F1-427E1FA04B5E}"/>
    <cellStyle name="Normal 3 2 3 4 2 4 2 2 2" xfId="25779" xr:uid="{6949E316-7730-405D-9778-43FC5397FDF2}"/>
    <cellStyle name="Normal 3 2 3 4 2 4 2 2 2 2" xfId="39471" xr:uid="{25685516-7BA7-42CB-8009-E91C74A3A2B5}"/>
    <cellStyle name="Normal 3 2 3 4 2 4 2 2 2 3" xfId="54355" xr:uid="{49A8844D-949A-4329-AB6F-B2142C0078E5}"/>
    <cellStyle name="Normal 3 2 3 4 2 4 2 2 3" xfId="18935" xr:uid="{2E7C8A62-2772-4938-A8F4-A5D373BC5100}"/>
    <cellStyle name="Normal 3 2 3 4 2 4 2 2 4" xfId="32625" xr:uid="{DD7F0214-E409-474E-8F3C-BD0DE37B04EB}"/>
    <cellStyle name="Normal 3 2 3 4 2 4 2 2 5" xfId="47509" xr:uid="{5D87F0CD-33FE-40FA-AB7F-697BF58F8B83}"/>
    <cellStyle name="Normal 3 2 3 4 2 4 2 3" xfId="22357" xr:uid="{1F9B0599-5A0B-4B63-AA11-0DB6347960CD}"/>
    <cellStyle name="Normal 3 2 3 4 2 4 2 3 2" xfId="36049" xr:uid="{0CAF83F3-9AAA-4262-919F-A92282816CC2}"/>
    <cellStyle name="Normal 3 2 3 4 2 4 2 3 3" xfId="50933" xr:uid="{1C1DB9F9-A104-4B89-9A4F-EF5992A1AA27}"/>
    <cellStyle name="Normal 3 2 3 4 2 4 2 4" xfId="15513" xr:uid="{FA11CE4C-F8FE-4ADF-B826-B35BD620057E}"/>
    <cellStyle name="Normal 3 2 3 4 2 4 2 5" xfId="29203" xr:uid="{64639462-AB51-4CF4-90D5-A5C0C9181922}"/>
    <cellStyle name="Normal 3 2 3 4 2 4 2 6" xfId="44087" xr:uid="{183B2045-ADE1-4829-B1AF-055D243B5AA2}"/>
    <cellStyle name="Normal 3 2 3 4 2 4 3" xfId="10377" xr:uid="{6C0BC84B-FC2B-450A-9970-D065840F3252}"/>
    <cellStyle name="Normal 3 2 3 4 2 4 3 2" xfId="24067" xr:uid="{B5033235-1D3C-41F4-AB5C-EDD112E8AFC6}"/>
    <cellStyle name="Normal 3 2 3 4 2 4 3 2 2" xfId="37759" xr:uid="{625E6394-DB4F-4A64-885D-C8963B8181F2}"/>
    <cellStyle name="Normal 3 2 3 4 2 4 3 2 3" xfId="52643" xr:uid="{43B34556-B87B-4ECD-8427-57C3CF8D1816}"/>
    <cellStyle name="Normal 3 2 3 4 2 4 3 3" xfId="17223" xr:uid="{94CFE8A7-65E4-4378-83F0-98D51BDB15C5}"/>
    <cellStyle name="Normal 3 2 3 4 2 4 3 4" xfId="30913" xr:uid="{6DE80F4E-E803-4F70-ACD9-6187F2E243D6}"/>
    <cellStyle name="Normal 3 2 3 4 2 4 3 5" xfId="45797" xr:uid="{7D2D97B7-52F8-489D-B110-F1BD813EFCEF}"/>
    <cellStyle name="Normal 3 2 3 4 2 4 4" xfId="20645" xr:uid="{BA2770BC-55A2-4F62-911E-A91095A6E968}"/>
    <cellStyle name="Normal 3 2 3 4 2 4 4 2" xfId="34337" xr:uid="{70E10EB6-94C6-4665-B9DA-D89808FEC496}"/>
    <cellStyle name="Normal 3 2 3 4 2 4 4 3" xfId="49221" xr:uid="{8288B75E-596C-4C77-81A9-0A4893DDB05F}"/>
    <cellStyle name="Normal 3 2 3 4 2 4 5" xfId="13801" xr:uid="{F44E8F5F-8216-4ED5-90BB-611E66F92EA5}"/>
    <cellStyle name="Normal 3 2 3 4 2 4 6" xfId="27491" xr:uid="{A48B88CD-B7B5-4BB0-9BD3-14ED5D5622BB}"/>
    <cellStyle name="Normal 3 2 3 4 2 4 7" xfId="42375" xr:uid="{3A41BF67-DE50-4893-9A3E-65F0DE80358C}"/>
    <cellStyle name="Normal 3 2 3 4 2 5" xfId="8663" xr:uid="{97763D3A-4FEF-4E2C-96EC-6EB0766C76EC}"/>
    <cellStyle name="Normal 3 2 3 4 2 5 2" xfId="12085" xr:uid="{384A4327-07D3-473C-A7E1-7B62A40D11AE}"/>
    <cellStyle name="Normal 3 2 3 4 2 5 2 2" xfId="25775" xr:uid="{CA969376-3254-45A2-BCE6-9B369BC49B01}"/>
    <cellStyle name="Normal 3 2 3 4 2 5 2 2 2" xfId="39467" xr:uid="{BC9ADE26-FD90-48BD-BAD1-F76298B87761}"/>
    <cellStyle name="Normal 3 2 3 4 2 5 2 2 3" xfId="54351" xr:uid="{9ECFA6C3-A6CC-4E6A-A3E4-EF036850D1CA}"/>
    <cellStyle name="Normal 3 2 3 4 2 5 2 3" xfId="18931" xr:uid="{BD9F6021-9C8D-423C-B861-7414507DB4E4}"/>
    <cellStyle name="Normal 3 2 3 4 2 5 2 4" xfId="32621" xr:uid="{DD4993E2-DAE5-48ED-9BE8-3E28B6867E22}"/>
    <cellStyle name="Normal 3 2 3 4 2 5 2 5" xfId="47505" xr:uid="{5D89902B-E9E6-44AE-B3C9-F0BD2084D61F}"/>
    <cellStyle name="Normal 3 2 3 4 2 5 3" xfId="22353" xr:uid="{A9B50944-DC60-4EE0-A80E-3A9B36F89E4E}"/>
    <cellStyle name="Normal 3 2 3 4 2 5 3 2" xfId="36045" xr:uid="{4B4100A0-BB68-4A90-9420-0212EC3B92E6}"/>
    <cellStyle name="Normal 3 2 3 4 2 5 3 3" xfId="50929" xr:uid="{2984A59B-2A54-4D0F-AD59-1B889F2C9036}"/>
    <cellStyle name="Normal 3 2 3 4 2 5 4" xfId="15509" xr:uid="{A8DC624D-B44E-4CD0-897F-29EA7F83823D}"/>
    <cellStyle name="Normal 3 2 3 4 2 5 5" xfId="29199" xr:uid="{A571D143-55E0-4F1E-A3BC-BD5C3E28E073}"/>
    <cellStyle name="Normal 3 2 3 4 2 5 6" xfId="44083" xr:uid="{EA7551BD-46EB-4D73-A60E-628811A46E2E}"/>
    <cellStyle name="Normal 3 2 3 4 2 6" xfId="10373" xr:uid="{36D9F4E5-C5A4-41A0-8D7B-5E2E4DF46B48}"/>
    <cellStyle name="Normal 3 2 3 4 2 6 2" xfId="24063" xr:uid="{1C0B61A3-EF2B-4E74-8F01-A0F57B61984E}"/>
    <cellStyle name="Normal 3 2 3 4 2 6 2 2" xfId="37755" xr:uid="{7B021DD2-266F-4EBF-9888-F6E1DAC6E271}"/>
    <cellStyle name="Normal 3 2 3 4 2 6 2 3" xfId="52639" xr:uid="{BF88FBF3-FE5B-458B-BF8B-FFCFC5277390}"/>
    <cellStyle name="Normal 3 2 3 4 2 6 3" xfId="17219" xr:uid="{D3CFF3EE-819E-4C60-BFAF-0D03D862FF56}"/>
    <cellStyle name="Normal 3 2 3 4 2 6 4" xfId="30909" xr:uid="{AF3244BB-D7F2-48EC-AB10-0F05C0AEFEEE}"/>
    <cellStyle name="Normal 3 2 3 4 2 6 5" xfId="45793" xr:uid="{7DF8C0BD-AF58-4F59-8BB1-6EB22A98A9DA}"/>
    <cellStyle name="Normal 3 2 3 4 2 7" xfId="20641" xr:uid="{B81EE78C-20BF-46FB-BFB6-DC82F0834AE0}"/>
    <cellStyle name="Normal 3 2 3 4 2 7 2" xfId="34333" xr:uid="{A740879C-C9E1-4FAE-85E9-01A95D96B5AE}"/>
    <cellStyle name="Normal 3 2 3 4 2 7 3" xfId="49217" xr:uid="{A148B414-FAA0-426D-BD24-A5D9B0227665}"/>
    <cellStyle name="Normal 3 2 3 4 2 8" xfId="13797" xr:uid="{0DD87D54-FCAC-4655-9583-775BBFE24CBE}"/>
    <cellStyle name="Normal 3 2 3 4 2 9" xfId="27487" xr:uid="{D18B0FD1-5D74-4760-B70F-77E5CF64BE7D}"/>
    <cellStyle name="Normal 3 2 3 4 3" xfId="6955" xr:uid="{80E50631-57ED-48E8-8C81-B36F4860F4E6}"/>
    <cellStyle name="Normal 3 2 3 4 3 10" xfId="42376" xr:uid="{7C1EC221-ACD9-49C0-949C-B45C45490D3F}"/>
    <cellStyle name="Normal 3 2 3 4 3 2" xfId="6956" xr:uid="{D23E162B-8138-4BD5-90D2-34580D83CC31}"/>
    <cellStyle name="Normal 3 2 3 4 3 2 2" xfId="6957" xr:uid="{86F57870-5C97-402B-9907-C490347E2597}"/>
    <cellStyle name="Normal 3 2 3 4 3 2 2 2" xfId="8670" xr:uid="{8857555D-65DC-4A7E-9B7B-11FBA219DECB}"/>
    <cellStyle name="Normal 3 2 3 4 3 2 2 2 2" xfId="12092" xr:uid="{C8F27E05-9E22-4CD6-93CE-953E0F8D1AD5}"/>
    <cellStyle name="Normal 3 2 3 4 3 2 2 2 2 2" xfId="25782" xr:uid="{E15002E6-29F7-4EC4-9F70-01DC1E4A791F}"/>
    <cellStyle name="Normal 3 2 3 4 3 2 2 2 2 2 2" xfId="39474" xr:uid="{1FFF3449-B583-4BAA-8188-00CB26B83822}"/>
    <cellStyle name="Normal 3 2 3 4 3 2 2 2 2 2 3" xfId="54358" xr:uid="{E59CA405-1E14-4C60-A0C8-1C6262E339FF}"/>
    <cellStyle name="Normal 3 2 3 4 3 2 2 2 2 3" xfId="18938" xr:uid="{72B2A100-0D50-45D5-AE58-9DE50C85E075}"/>
    <cellStyle name="Normal 3 2 3 4 3 2 2 2 2 4" xfId="32628" xr:uid="{A9715D21-6097-4FA3-9659-4D3663584D31}"/>
    <cellStyle name="Normal 3 2 3 4 3 2 2 2 2 5" xfId="47512" xr:uid="{AEE51835-9CC4-4546-92AE-54C71D92D7F1}"/>
    <cellStyle name="Normal 3 2 3 4 3 2 2 2 3" xfId="22360" xr:uid="{3935AD9C-37F9-4281-A83F-A4B47C6DFDD3}"/>
    <cellStyle name="Normal 3 2 3 4 3 2 2 2 3 2" xfId="36052" xr:uid="{3977CA16-DC83-4ABD-AD4C-ADCCE034B75F}"/>
    <cellStyle name="Normal 3 2 3 4 3 2 2 2 3 3" xfId="50936" xr:uid="{8D16D4A1-812C-4930-9743-BCBEEA571A82}"/>
    <cellStyle name="Normal 3 2 3 4 3 2 2 2 4" xfId="15516" xr:uid="{2F24B892-FC60-46D6-AAD9-B80375C66494}"/>
    <cellStyle name="Normal 3 2 3 4 3 2 2 2 5" xfId="29206" xr:uid="{78058D42-0E0C-43C8-B5B0-F736E8EA9561}"/>
    <cellStyle name="Normal 3 2 3 4 3 2 2 2 6" xfId="44090" xr:uid="{B2A5CB05-DC52-4910-9499-EAEBC3E8AD65}"/>
    <cellStyle name="Normal 3 2 3 4 3 2 2 3" xfId="10380" xr:uid="{D8457255-A41D-4CA5-9D13-42A04FC20E21}"/>
    <cellStyle name="Normal 3 2 3 4 3 2 2 3 2" xfId="24070" xr:uid="{A675B665-F6B8-45EE-ADF8-1EA44FAAF422}"/>
    <cellStyle name="Normal 3 2 3 4 3 2 2 3 2 2" xfId="37762" xr:uid="{00452A00-33D1-417D-B50F-9D398BA4AD2F}"/>
    <cellStyle name="Normal 3 2 3 4 3 2 2 3 2 3" xfId="52646" xr:uid="{A7F391D5-3323-4C40-BB22-F53CA324A9A8}"/>
    <cellStyle name="Normal 3 2 3 4 3 2 2 3 3" xfId="17226" xr:uid="{31F244F0-132A-4281-AD43-02DAFAEA59F6}"/>
    <cellStyle name="Normal 3 2 3 4 3 2 2 3 4" xfId="30916" xr:uid="{A4EAC28B-CA63-4178-A61D-FDD622BFA765}"/>
    <cellStyle name="Normal 3 2 3 4 3 2 2 3 5" xfId="45800" xr:uid="{D65E51A4-0A1D-49D8-8D97-08651414512B}"/>
    <cellStyle name="Normal 3 2 3 4 3 2 2 4" xfId="20648" xr:uid="{1496EBDF-1D02-415D-8403-7551E233B7EF}"/>
    <cellStyle name="Normal 3 2 3 4 3 2 2 4 2" xfId="34340" xr:uid="{FF205DE0-11E9-446E-9121-6FA139D15F0C}"/>
    <cellStyle name="Normal 3 2 3 4 3 2 2 4 3" xfId="49224" xr:uid="{8657D132-C683-4349-AF11-0363098D4C58}"/>
    <cellStyle name="Normal 3 2 3 4 3 2 2 5" xfId="13804" xr:uid="{B1774175-74D4-4122-A668-4C7D34011D49}"/>
    <cellStyle name="Normal 3 2 3 4 3 2 2 6" xfId="27494" xr:uid="{BAEE89FD-44BD-4F0B-AB88-AD5242AAE913}"/>
    <cellStyle name="Normal 3 2 3 4 3 2 2 7" xfId="42378" xr:uid="{DD024595-6B50-416B-AF57-B3A078E11407}"/>
    <cellStyle name="Normal 3 2 3 4 3 2 3" xfId="8669" xr:uid="{670C7DF0-F699-48B3-A6C5-9A206522EBD2}"/>
    <cellStyle name="Normal 3 2 3 4 3 2 3 2" xfId="12091" xr:uid="{828A6A90-A669-497B-81F6-27E64EAB31C0}"/>
    <cellStyle name="Normal 3 2 3 4 3 2 3 2 2" xfId="25781" xr:uid="{6E02A09D-47FB-406C-93C7-0465FB3E3F6F}"/>
    <cellStyle name="Normal 3 2 3 4 3 2 3 2 2 2" xfId="39473" xr:uid="{F6BE3222-8CC7-4D1E-9E45-0ECED15D4240}"/>
    <cellStyle name="Normal 3 2 3 4 3 2 3 2 2 3" xfId="54357" xr:uid="{D64CEB4E-F474-4660-BB2F-A50013A42671}"/>
    <cellStyle name="Normal 3 2 3 4 3 2 3 2 3" xfId="18937" xr:uid="{CACC7B25-35DB-4F18-8CD2-19D57C1C38BF}"/>
    <cellStyle name="Normal 3 2 3 4 3 2 3 2 4" xfId="32627" xr:uid="{E68E851F-DC99-473A-B7CE-F817248C33CA}"/>
    <cellStyle name="Normal 3 2 3 4 3 2 3 2 5" xfId="47511" xr:uid="{2DCC8E62-CAD0-4EC1-AB93-6D7D968FD3C2}"/>
    <cellStyle name="Normal 3 2 3 4 3 2 3 3" xfId="22359" xr:uid="{CF2ED511-35B0-4B97-9B03-2B8D52536208}"/>
    <cellStyle name="Normal 3 2 3 4 3 2 3 3 2" xfId="36051" xr:uid="{1FB52AB5-EC1E-4FDA-9386-B80F2CBF2DE5}"/>
    <cellStyle name="Normal 3 2 3 4 3 2 3 3 3" xfId="50935" xr:uid="{BDE7C9CC-CFE8-401F-B952-1A56638D132A}"/>
    <cellStyle name="Normal 3 2 3 4 3 2 3 4" xfId="15515" xr:uid="{55478222-872C-4B67-BF0C-5EAE152D5D75}"/>
    <cellStyle name="Normal 3 2 3 4 3 2 3 5" xfId="29205" xr:uid="{63F12432-DA53-4527-8481-3DC2E3189FB7}"/>
    <cellStyle name="Normal 3 2 3 4 3 2 3 6" xfId="44089" xr:uid="{79D110BF-332A-43B3-AD60-AF457BB25430}"/>
    <cellStyle name="Normal 3 2 3 4 3 2 4" xfId="10379" xr:uid="{A4E8BC96-2A79-4281-BD8D-13DB837F7FF7}"/>
    <cellStyle name="Normal 3 2 3 4 3 2 4 2" xfId="24069" xr:uid="{36514AEE-EE8D-4959-8E90-0DA6C005B3F8}"/>
    <cellStyle name="Normal 3 2 3 4 3 2 4 2 2" xfId="37761" xr:uid="{7CAA37B7-297E-45C6-B2D2-10960DBDBBBF}"/>
    <cellStyle name="Normal 3 2 3 4 3 2 4 2 3" xfId="52645" xr:uid="{1805E55D-F72F-454A-944C-77A3B5C952F6}"/>
    <cellStyle name="Normal 3 2 3 4 3 2 4 3" xfId="17225" xr:uid="{9963494E-E544-47B0-ABE5-D429811A4F6C}"/>
    <cellStyle name="Normal 3 2 3 4 3 2 4 4" xfId="30915" xr:uid="{E1713A1E-3695-4461-A45E-B24ED2F3825C}"/>
    <cellStyle name="Normal 3 2 3 4 3 2 4 5" xfId="45799" xr:uid="{05F004A9-FE55-4DAA-9681-53694BAE0BEF}"/>
    <cellStyle name="Normal 3 2 3 4 3 2 5" xfId="20647" xr:uid="{6BB9EB05-ADD2-48D7-ACE8-86507F65CC92}"/>
    <cellStyle name="Normal 3 2 3 4 3 2 5 2" xfId="34339" xr:uid="{6704F0BA-3AB1-444E-8DE4-2E5225616FB3}"/>
    <cellStyle name="Normal 3 2 3 4 3 2 5 3" xfId="49223" xr:uid="{FC207952-0EA0-474B-BFE4-7726578DFA73}"/>
    <cellStyle name="Normal 3 2 3 4 3 2 6" xfId="13803" xr:uid="{5FB50B0C-30DF-46C3-AF5F-C26214C3B2DC}"/>
    <cellStyle name="Normal 3 2 3 4 3 2 7" xfId="27493" xr:uid="{75566D5E-2AA9-48E0-8736-316B6B303E43}"/>
    <cellStyle name="Normal 3 2 3 4 3 2 8" xfId="42377" xr:uid="{7F4B5111-5EEF-4D20-99E7-845416E7C8A6}"/>
    <cellStyle name="Normal 3 2 3 4 3 3" xfId="6958" xr:uid="{C61585EA-EB40-4115-88EB-1C383299A47E}"/>
    <cellStyle name="Normal 3 2 3 4 3 3 2" xfId="8671" xr:uid="{0BDEE33E-B31E-4A80-8222-81A2EFEFB4EF}"/>
    <cellStyle name="Normal 3 2 3 4 3 3 2 2" xfId="12093" xr:uid="{630412B4-0D81-49D9-811B-B708A887B569}"/>
    <cellStyle name="Normal 3 2 3 4 3 3 2 2 2" xfId="25783" xr:uid="{B455B085-716A-4FF5-BDEA-51DFDAAC544C}"/>
    <cellStyle name="Normal 3 2 3 4 3 3 2 2 2 2" xfId="39475" xr:uid="{D9816353-7621-44E8-BD76-4C8906A699DC}"/>
    <cellStyle name="Normal 3 2 3 4 3 3 2 2 2 3" xfId="54359" xr:uid="{A5E620FF-058B-4E8A-B50B-BE8BE0273505}"/>
    <cellStyle name="Normal 3 2 3 4 3 3 2 2 3" xfId="18939" xr:uid="{AF29413C-BA37-4030-A609-A08A69371871}"/>
    <cellStyle name="Normal 3 2 3 4 3 3 2 2 4" xfId="32629" xr:uid="{E6BBB11B-D3BD-4211-B50A-B7AE7DBBF5A9}"/>
    <cellStyle name="Normal 3 2 3 4 3 3 2 2 5" xfId="47513" xr:uid="{DD34DFF8-12F5-4D15-B022-E92271D42699}"/>
    <cellStyle name="Normal 3 2 3 4 3 3 2 3" xfId="22361" xr:uid="{DAB64309-D1D5-42C3-A35F-3854B9F19AA1}"/>
    <cellStyle name="Normal 3 2 3 4 3 3 2 3 2" xfId="36053" xr:uid="{822BCF08-C742-42A0-8978-1575E7E39339}"/>
    <cellStyle name="Normal 3 2 3 4 3 3 2 3 3" xfId="50937" xr:uid="{D859D1BF-83BF-4ACE-BFB4-A9FE7EF5B3F6}"/>
    <cellStyle name="Normal 3 2 3 4 3 3 2 4" xfId="15517" xr:uid="{C273EB13-EB7A-4AB5-BE96-02C61EAB0E14}"/>
    <cellStyle name="Normal 3 2 3 4 3 3 2 5" xfId="29207" xr:uid="{FCDB47F6-19FA-4D3E-8826-B518DBEB7BB8}"/>
    <cellStyle name="Normal 3 2 3 4 3 3 2 6" xfId="44091" xr:uid="{129DAB9D-8E9C-4858-8187-3F322A516951}"/>
    <cellStyle name="Normal 3 2 3 4 3 3 3" xfId="10381" xr:uid="{4599F5CB-7FC4-4F04-AD03-98BB8E2BDED6}"/>
    <cellStyle name="Normal 3 2 3 4 3 3 3 2" xfId="24071" xr:uid="{5BF22E8D-5B10-48DD-ADE6-AAF0822FD7EB}"/>
    <cellStyle name="Normal 3 2 3 4 3 3 3 2 2" xfId="37763" xr:uid="{AE0958A3-C2BB-48C7-8CAA-F8F6CD37D9ED}"/>
    <cellStyle name="Normal 3 2 3 4 3 3 3 2 3" xfId="52647" xr:uid="{D7B07D74-D68F-4B0C-ACE0-135F45DAC1A5}"/>
    <cellStyle name="Normal 3 2 3 4 3 3 3 3" xfId="17227" xr:uid="{223B46BA-6780-4AE1-B560-0C1706C7BB99}"/>
    <cellStyle name="Normal 3 2 3 4 3 3 3 4" xfId="30917" xr:uid="{5A2E068B-6FF2-40CC-B4A9-20F145390FC5}"/>
    <cellStyle name="Normal 3 2 3 4 3 3 3 5" xfId="45801" xr:uid="{05A0707C-9118-4F8D-9B90-786EAC7090E2}"/>
    <cellStyle name="Normal 3 2 3 4 3 3 4" xfId="20649" xr:uid="{A2FE74E7-A2A6-4C82-A578-25988F253966}"/>
    <cellStyle name="Normal 3 2 3 4 3 3 4 2" xfId="34341" xr:uid="{15ABD1B4-ABC7-4303-9230-AE83A8C9C1D1}"/>
    <cellStyle name="Normal 3 2 3 4 3 3 4 3" xfId="49225" xr:uid="{FB90AEFF-2C08-46F2-A64B-32576E2B695F}"/>
    <cellStyle name="Normal 3 2 3 4 3 3 5" xfId="13805" xr:uid="{00C769F5-9A2B-4A04-B30C-CC25B89ECB62}"/>
    <cellStyle name="Normal 3 2 3 4 3 3 6" xfId="27495" xr:uid="{5AE9775A-491F-45D7-9047-91655FCD1B07}"/>
    <cellStyle name="Normal 3 2 3 4 3 3 7" xfId="42379" xr:uid="{5FEAA5EA-AE4D-4BD1-AB98-21B30117AD48}"/>
    <cellStyle name="Normal 3 2 3 4 3 4" xfId="6959" xr:uid="{EF5B2DAB-9318-4682-AD45-E0C574F2FE2C}"/>
    <cellStyle name="Normal 3 2 3 4 3 4 2" xfId="8672" xr:uid="{0C848054-381B-48EE-BFD4-8593955F29F2}"/>
    <cellStyle name="Normal 3 2 3 4 3 4 2 2" xfId="12094" xr:uid="{D886CBE3-6FB9-4EB7-9DC1-FFAB29406517}"/>
    <cellStyle name="Normal 3 2 3 4 3 4 2 2 2" xfId="25784" xr:uid="{081F9DE8-EB53-4605-B558-51911D415AE4}"/>
    <cellStyle name="Normal 3 2 3 4 3 4 2 2 2 2" xfId="39476" xr:uid="{08E7EB6C-7ECD-46B0-82CB-E182358D2F46}"/>
    <cellStyle name="Normal 3 2 3 4 3 4 2 2 2 3" xfId="54360" xr:uid="{2956B0F9-3FCA-494D-885C-CBBD2A56ECD7}"/>
    <cellStyle name="Normal 3 2 3 4 3 4 2 2 3" xfId="18940" xr:uid="{08E08835-233E-476F-92E2-DEC395A4B51E}"/>
    <cellStyle name="Normal 3 2 3 4 3 4 2 2 4" xfId="32630" xr:uid="{AD15BF49-1430-4295-BAF2-8AC1538E5FB1}"/>
    <cellStyle name="Normal 3 2 3 4 3 4 2 2 5" xfId="47514" xr:uid="{91E93DCA-E38D-4F2A-914F-42567D468846}"/>
    <cellStyle name="Normal 3 2 3 4 3 4 2 3" xfId="22362" xr:uid="{83660F2E-3560-40FA-A54A-E3C1B849EED0}"/>
    <cellStyle name="Normal 3 2 3 4 3 4 2 3 2" xfId="36054" xr:uid="{8BF25B29-8ADC-444F-9622-0064155F6EDA}"/>
    <cellStyle name="Normal 3 2 3 4 3 4 2 3 3" xfId="50938" xr:uid="{0BFD9BA5-95CB-468E-AE2E-08CC35F3F997}"/>
    <cellStyle name="Normal 3 2 3 4 3 4 2 4" xfId="15518" xr:uid="{15929428-83C5-4558-B7F9-2479E80A5441}"/>
    <cellStyle name="Normal 3 2 3 4 3 4 2 5" xfId="29208" xr:uid="{0F760AD3-D4E5-4087-BE7C-C055B6D5CAC0}"/>
    <cellStyle name="Normal 3 2 3 4 3 4 2 6" xfId="44092" xr:uid="{68BD540A-B360-4250-9036-C3257F388E8F}"/>
    <cellStyle name="Normal 3 2 3 4 3 4 3" xfId="10382" xr:uid="{1484ED5F-7314-40FB-9E5B-6ADA1803CE31}"/>
    <cellStyle name="Normal 3 2 3 4 3 4 3 2" xfId="24072" xr:uid="{1C8E1A23-D4C3-4E97-ACD5-5E50FD68A137}"/>
    <cellStyle name="Normal 3 2 3 4 3 4 3 2 2" xfId="37764" xr:uid="{EF3A85E2-C4A2-42BB-927B-C52B62C3609F}"/>
    <cellStyle name="Normal 3 2 3 4 3 4 3 2 3" xfId="52648" xr:uid="{F4924355-5A94-4A6E-992D-890CB617E961}"/>
    <cellStyle name="Normal 3 2 3 4 3 4 3 3" xfId="17228" xr:uid="{27AD1839-0DA7-4C38-BCF3-F20DC451319C}"/>
    <cellStyle name="Normal 3 2 3 4 3 4 3 4" xfId="30918" xr:uid="{BBF7BB59-66BD-4F2C-BB4D-B21B2A6C0006}"/>
    <cellStyle name="Normal 3 2 3 4 3 4 3 5" xfId="45802" xr:uid="{CBF65964-20E6-4FB6-A688-0017DDEF31E5}"/>
    <cellStyle name="Normal 3 2 3 4 3 4 4" xfId="20650" xr:uid="{EA5FAF2A-430D-4BED-AA68-2110FB5B4912}"/>
    <cellStyle name="Normal 3 2 3 4 3 4 4 2" xfId="34342" xr:uid="{C6BC3708-694C-4659-AC8D-CB45901C9281}"/>
    <cellStyle name="Normal 3 2 3 4 3 4 4 3" xfId="49226" xr:uid="{2FE000D9-AD2B-45DB-926E-B08013222F23}"/>
    <cellStyle name="Normal 3 2 3 4 3 4 5" xfId="13806" xr:uid="{ECA3A581-B812-417E-8B96-2342A5776C19}"/>
    <cellStyle name="Normal 3 2 3 4 3 4 6" xfId="27496" xr:uid="{AC58684A-8976-47BD-8E11-721EEDD9D1FB}"/>
    <cellStyle name="Normal 3 2 3 4 3 4 7" xfId="42380" xr:uid="{73114D11-936C-40E1-8EBB-88FF8A3FBFB6}"/>
    <cellStyle name="Normal 3 2 3 4 3 5" xfId="8668" xr:uid="{3E379854-9207-4991-B9B6-15FE5C6E89BA}"/>
    <cellStyle name="Normal 3 2 3 4 3 5 2" xfId="12090" xr:uid="{2394D332-0A5A-4F52-B806-EBD99B1E1ED2}"/>
    <cellStyle name="Normal 3 2 3 4 3 5 2 2" xfId="25780" xr:uid="{740DAD19-F631-40AB-9859-26D11FD7B75E}"/>
    <cellStyle name="Normal 3 2 3 4 3 5 2 2 2" xfId="39472" xr:uid="{C69CFC76-E347-4466-BB13-EB10E0D8D096}"/>
    <cellStyle name="Normal 3 2 3 4 3 5 2 2 3" xfId="54356" xr:uid="{A445CD96-74E7-4B17-B141-875AA886DE38}"/>
    <cellStyle name="Normal 3 2 3 4 3 5 2 3" xfId="18936" xr:uid="{2814FBDD-8651-4B45-B952-CE494A56DFDC}"/>
    <cellStyle name="Normal 3 2 3 4 3 5 2 4" xfId="32626" xr:uid="{9912EAD9-33C0-4C1D-B4B8-F439738179D1}"/>
    <cellStyle name="Normal 3 2 3 4 3 5 2 5" xfId="47510" xr:uid="{3A327732-444D-4FD2-85AA-7A7BD5612359}"/>
    <cellStyle name="Normal 3 2 3 4 3 5 3" xfId="22358" xr:uid="{CA5A20F8-C286-4F8C-91F4-095B0D6B8DE3}"/>
    <cellStyle name="Normal 3 2 3 4 3 5 3 2" xfId="36050" xr:uid="{A52EC51C-740E-4431-9878-0BE150DB8E35}"/>
    <cellStyle name="Normal 3 2 3 4 3 5 3 3" xfId="50934" xr:uid="{B539B226-1E21-43D2-B3C4-3B25A217262E}"/>
    <cellStyle name="Normal 3 2 3 4 3 5 4" xfId="15514" xr:uid="{7004FFFE-EABA-46D5-AEC2-73A4E6ECAB0C}"/>
    <cellStyle name="Normal 3 2 3 4 3 5 5" xfId="29204" xr:uid="{EA4046D0-DB9F-4F3E-965D-399F99246DD5}"/>
    <cellStyle name="Normal 3 2 3 4 3 5 6" xfId="44088" xr:uid="{F39D6073-222C-4F67-B428-1945245DD490}"/>
    <cellStyle name="Normal 3 2 3 4 3 6" xfId="10378" xr:uid="{233F9C28-4561-4AA0-8E19-2AF7087331CA}"/>
    <cellStyle name="Normal 3 2 3 4 3 6 2" xfId="24068" xr:uid="{9A0AFA77-C46E-4D4F-9ED2-F0D92D18832B}"/>
    <cellStyle name="Normal 3 2 3 4 3 6 2 2" xfId="37760" xr:uid="{489FAC7B-2B44-4F79-92B0-38B045015EDE}"/>
    <cellStyle name="Normal 3 2 3 4 3 6 2 3" xfId="52644" xr:uid="{C40F8F74-CDB0-48AB-95CC-EC01476D0FFB}"/>
    <cellStyle name="Normal 3 2 3 4 3 6 3" xfId="17224" xr:uid="{8890A5E8-4B7A-45F1-A227-C36415222B27}"/>
    <cellStyle name="Normal 3 2 3 4 3 6 4" xfId="30914" xr:uid="{B399175E-444F-4A74-BB13-9F64C3D757D3}"/>
    <cellStyle name="Normal 3 2 3 4 3 6 5" xfId="45798" xr:uid="{E145B6FC-EE1E-4EB4-A7BF-ABB50F336396}"/>
    <cellStyle name="Normal 3 2 3 4 3 7" xfId="20646" xr:uid="{8597B462-70AD-4EDC-8B5C-E57D4BD5AEB7}"/>
    <cellStyle name="Normal 3 2 3 4 3 7 2" xfId="34338" xr:uid="{8F871D1F-031D-49AF-98C1-8534A660870F}"/>
    <cellStyle name="Normal 3 2 3 4 3 7 3" xfId="49222" xr:uid="{63852A9F-A117-4CF8-883B-E1FCB6BFB474}"/>
    <cellStyle name="Normal 3 2 3 4 3 8" xfId="13802" xr:uid="{A1A5801D-A615-4DFC-A9B5-D9C0ABE331C9}"/>
    <cellStyle name="Normal 3 2 3 4 3 9" xfId="27492" xr:uid="{E11A9566-95E0-4AD2-9308-1F5A90FB7DDD}"/>
    <cellStyle name="Normal 3 2 3 4 4" xfId="6960" xr:uid="{0EB1A743-8802-4612-8B8D-7B8A873E72E4}"/>
    <cellStyle name="Normal 3 2 3 4 4 2" xfId="6961" xr:uid="{909559A3-EBC0-4222-B0F5-842286CB5900}"/>
    <cellStyle name="Normal 3 2 3 4 4 2 2" xfId="8674" xr:uid="{FEE2B048-863B-4567-BB63-11F71DDC0EC6}"/>
    <cellStyle name="Normal 3 2 3 4 4 2 2 2" xfId="12096" xr:uid="{419722F4-2160-439D-B60B-EA40107CBBC1}"/>
    <cellStyle name="Normal 3 2 3 4 4 2 2 2 2" xfId="25786" xr:uid="{B54C653D-2869-4693-90B4-E21BEE183211}"/>
    <cellStyle name="Normal 3 2 3 4 4 2 2 2 2 2" xfId="39478" xr:uid="{436175F5-2249-4274-9595-E77FEBA20603}"/>
    <cellStyle name="Normal 3 2 3 4 4 2 2 2 2 3" xfId="54362" xr:uid="{C4B0F3E3-9CBE-4E35-9304-479D57FCEDDD}"/>
    <cellStyle name="Normal 3 2 3 4 4 2 2 2 3" xfId="18942" xr:uid="{D47C2FCE-6504-4FE2-924E-45DF528C145D}"/>
    <cellStyle name="Normal 3 2 3 4 4 2 2 2 4" xfId="32632" xr:uid="{BE9CE8AD-826E-46B1-9DCC-1697165CC5A8}"/>
    <cellStyle name="Normal 3 2 3 4 4 2 2 2 5" xfId="47516" xr:uid="{B2002781-9432-4C2C-9B9F-3C025B0C2107}"/>
    <cellStyle name="Normal 3 2 3 4 4 2 2 3" xfId="22364" xr:uid="{2829FA50-5F94-4A19-9E37-A51236C5ED57}"/>
    <cellStyle name="Normal 3 2 3 4 4 2 2 3 2" xfId="36056" xr:uid="{70C5090C-9C29-45AC-8CC4-78132E4AEFEF}"/>
    <cellStyle name="Normal 3 2 3 4 4 2 2 3 3" xfId="50940" xr:uid="{A6A024D2-DFB3-4AF3-8A43-B9E95543988C}"/>
    <cellStyle name="Normal 3 2 3 4 4 2 2 4" xfId="15520" xr:uid="{7E877A56-0C59-441B-803F-996995C15F84}"/>
    <cellStyle name="Normal 3 2 3 4 4 2 2 5" xfId="29210" xr:uid="{5688530E-E5B5-41C9-BF34-2BA74AD238B8}"/>
    <cellStyle name="Normal 3 2 3 4 4 2 2 6" xfId="44094" xr:uid="{41CDDC42-D0DE-444C-8D53-4B224AC2A89B}"/>
    <cellStyle name="Normal 3 2 3 4 4 2 3" xfId="10384" xr:uid="{245D740B-D3DF-41DF-8F89-22D7E0BD0814}"/>
    <cellStyle name="Normal 3 2 3 4 4 2 3 2" xfId="24074" xr:uid="{CCDE8AC0-57D0-4432-B21E-69E0136A7C86}"/>
    <cellStyle name="Normal 3 2 3 4 4 2 3 2 2" xfId="37766" xr:uid="{78C05EF3-6E40-44D9-8472-33A343C1D568}"/>
    <cellStyle name="Normal 3 2 3 4 4 2 3 2 3" xfId="52650" xr:uid="{3E32CFD8-1D95-450F-932A-2572A62427EF}"/>
    <cellStyle name="Normal 3 2 3 4 4 2 3 3" xfId="17230" xr:uid="{5E54C9C7-D029-42AB-987A-5EB0D40E38D3}"/>
    <cellStyle name="Normal 3 2 3 4 4 2 3 4" xfId="30920" xr:uid="{28B1FC6C-738C-48FC-8646-78CF58A3E37C}"/>
    <cellStyle name="Normal 3 2 3 4 4 2 3 5" xfId="45804" xr:uid="{D33A52F1-910A-48BA-B904-B51B843701FA}"/>
    <cellStyle name="Normal 3 2 3 4 4 2 4" xfId="20652" xr:uid="{C1DA1858-2647-431C-A481-E31F3E1D7031}"/>
    <cellStyle name="Normal 3 2 3 4 4 2 4 2" xfId="34344" xr:uid="{F242C5B8-EB54-4C69-928B-7B3972810E14}"/>
    <cellStyle name="Normal 3 2 3 4 4 2 4 3" xfId="49228" xr:uid="{BE6D265F-4FE5-4A50-8019-D77B468FE925}"/>
    <cellStyle name="Normal 3 2 3 4 4 2 5" xfId="13808" xr:uid="{6DF397A9-22B4-4063-9554-59244DA41E1F}"/>
    <cellStyle name="Normal 3 2 3 4 4 2 6" xfId="27498" xr:uid="{59D754DA-3268-4735-A8C4-32ABDA72022D}"/>
    <cellStyle name="Normal 3 2 3 4 4 2 7" xfId="42382" xr:uid="{6867F68D-7797-4E30-8C33-F7514C839B40}"/>
    <cellStyle name="Normal 3 2 3 4 4 3" xfId="8673" xr:uid="{76171778-41D3-412E-A1DA-C074C0E6FFD7}"/>
    <cellStyle name="Normal 3 2 3 4 4 3 2" xfId="12095" xr:uid="{609D1063-2993-4153-935E-45CFFCBC367A}"/>
    <cellStyle name="Normal 3 2 3 4 4 3 2 2" xfId="25785" xr:uid="{A531BF44-506A-4FEF-99E6-8CCE96B48F21}"/>
    <cellStyle name="Normal 3 2 3 4 4 3 2 2 2" xfId="39477" xr:uid="{CA739ECB-44B7-4F1E-AB88-0A6942BEDDAA}"/>
    <cellStyle name="Normal 3 2 3 4 4 3 2 2 3" xfId="54361" xr:uid="{47FB152B-BC47-43FC-BFC3-6FE604F65008}"/>
    <cellStyle name="Normal 3 2 3 4 4 3 2 3" xfId="18941" xr:uid="{FC35B4E0-EDAF-46DF-B616-69FD1AC6E7A3}"/>
    <cellStyle name="Normal 3 2 3 4 4 3 2 4" xfId="32631" xr:uid="{8ABF1407-D436-4EBE-9974-74C700BC8096}"/>
    <cellStyle name="Normal 3 2 3 4 4 3 2 5" xfId="47515" xr:uid="{8A6A75FF-6477-4884-9940-00C883A4C5EA}"/>
    <cellStyle name="Normal 3 2 3 4 4 3 3" xfId="22363" xr:uid="{76B0D8E9-D6EC-4078-8F94-6C0897201D9B}"/>
    <cellStyle name="Normal 3 2 3 4 4 3 3 2" xfId="36055" xr:uid="{FEA8237F-EBDF-4C39-BF9B-B8DB535EBE8F}"/>
    <cellStyle name="Normal 3 2 3 4 4 3 3 3" xfId="50939" xr:uid="{12FF9F17-0D96-45DA-BBEE-B40FF39ECF0C}"/>
    <cellStyle name="Normal 3 2 3 4 4 3 4" xfId="15519" xr:uid="{B95B0B4B-AE65-46C4-9B82-EBAAD25C2BDB}"/>
    <cellStyle name="Normal 3 2 3 4 4 3 5" xfId="29209" xr:uid="{343A3BCD-6BD8-4789-BEB0-80EB9238EAD7}"/>
    <cellStyle name="Normal 3 2 3 4 4 3 6" xfId="44093" xr:uid="{E37CDDF3-8E4F-4B23-9E3C-C9DED22DAFEB}"/>
    <cellStyle name="Normal 3 2 3 4 4 4" xfId="10383" xr:uid="{37D7BE90-44EA-49E9-AB98-CF51F3FA9190}"/>
    <cellStyle name="Normal 3 2 3 4 4 4 2" xfId="24073" xr:uid="{8135BE40-D0F7-4117-8AA7-BF71E1364082}"/>
    <cellStyle name="Normal 3 2 3 4 4 4 2 2" xfId="37765" xr:uid="{685EF05E-5C2F-4AD7-AFB0-A12B9CFB5C6A}"/>
    <cellStyle name="Normal 3 2 3 4 4 4 2 3" xfId="52649" xr:uid="{783A16E5-163B-451B-83DB-05E46C93BF8D}"/>
    <cellStyle name="Normal 3 2 3 4 4 4 3" xfId="17229" xr:uid="{4201292F-B42E-459E-A5BC-AF4F6B1CF42E}"/>
    <cellStyle name="Normal 3 2 3 4 4 4 4" xfId="30919" xr:uid="{0C707E02-9C54-4C22-9034-9234C508D88B}"/>
    <cellStyle name="Normal 3 2 3 4 4 4 5" xfId="45803" xr:uid="{F2D3EFE1-BC58-4F39-B011-628800EDB2C4}"/>
    <cellStyle name="Normal 3 2 3 4 4 5" xfId="20651" xr:uid="{4DE4C676-6E07-449A-91F3-F1B35931BD9E}"/>
    <cellStyle name="Normal 3 2 3 4 4 5 2" xfId="34343" xr:uid="{BDD9BE6B-59AB-47BC-845D-80CAD98AB83D}"/>
    <cellStyle name="Normal 3 2 3 4 4 5 3" xfId="49227" xr:uid="{CDCAC617-F10B-475C-984D-7A491404A866}"/>
    <cellStyle name="Normal 3 2 3 4 4 6" xfId="13807" xr:uid="{161C1EFC-D605-4BB7-9955-00CE22D48280}"/>
    <cellStyle name="Normal 3 2 3 4 4 7" xfId="27497" xr:uid="{702D11E2-9C54-4B9A-9A5A-7C8D6E5C713A}"/>
    <cellStyle name="Normal 3 2 3 4 4 8" xfId="42381" xr:uid="{1D8E9764-1E41-4F52-94A8-12F7E16A5C11}"/>
    <cellStyle name="Normal 3 2 3 4 5" xfId="6962" xr:uid="{3BAA78EE-1E42-41E4-8060-0A24D28C2F2B}"/>
    <cellStyle name="Normal 3 2 3 4 5 2" xfId="8675" xr:uid="{5EAB1B56-0A3E-4D0E-A892-9FB473986E85}"/>
    <cellStyle name="Normal 3 2 3 4 5 2 2" xfId="12097" xr:uid="{5E40B0FB-9174-47C4-B38E-EE54F2B142A4}"/>
    <cellStyle name="Normal 3 2 3 4 5 2 2 2" xfId="25787" xr:uid="{142FFCF5-B1FF-4F7F-B24E-49AC7D5AA74F}"/>
    <cellStyle name="Normal 3 2 3 4 5 2 2 2 2" xfId="39479" xr:uid="{61FBDC30-4929-4261-90D8-D9051FE9B15A}"/>
    <cellStyle name="Normal 3 2 3 4 5 2 2 2 3" xfId="54363" xr:uid="{47F62D6B-F42C-4744-852A-33B7762B14E1}"/>
    <cellStyle name="Normal 3 2 3 4 5 2 2 3" xfId="18943" xr:uid="{76AF5784-9943-4EEC-B9D5-A5A9F97E2526}"/>
    <cellStyle name="Normal 3 2 3 4 5 2 2 4" xfId="32633" xr:uid="{4CE8E538-590F-4120-83FF-9E005FD954C7}"/>
    <cellStyle name="Normal 3 2 3 4 5 2 2 5" xfId="47517" xr:uid="{0DCC65B6-C973-436D-B079-5526AEB10C2D}"/>
    <cellStyle name="Normal 3 2 3 4 5 2 3" xfId="22365" xr:uid="{9AA99E46-8C5A-4FED-A3C9-E4477156F725}"/>
    <cellStyle name="Normal 3 2 3 4 5 2 3 2" xfId="36057" xr:uid="{C071382F-AD21-4911-BCBC-2CC2EA950C95}"/>
    <cellStyle name="Normal 3 2 3 4 5 2 3 3" xfId="50941" xr:uid="{635F8FA5-8E8F-49D3-B4C7-DCA0FD7689D8}"/>
    <cellStyle name="Normal 3 2 3 4 5 2 4" xfId="15521" xr:uid="{BB4C485A-985A-4EA4-9899-1BA38CEB11D6}"/>
    <cellStyle name="Normal 3 2 3 4 5 2 5" xfId="29211" xr:uid="{5A54C11C-11E9-4571-9430-B3CB71BFD5D1}"/>
    <cellStyle name="Normal 3 2 3 4 5 2 6" xfId="44095" xr:uid="{65109638-24E6-46F8-9EC8-B803F3123608}"/>
    <cellStyle name="Normal 3 2 3 4 5 3" xfId="10385" xr:uid="{2B2F264A-F2D7-40FD-80A5-46C1F998BFBF}"/>
    <cellStyle name="Normal 3 2 3 4 5 3 2" xfId="24075" xr:uid="{8C2C6BC2-3AE5-4224-BCFF-52C3D517303D}"/>
    <cellStyle name="Normal 3 2 3 4 5 3 2 2" xfId="37767" xr:uid="{CFCA3CBA-95EB-4E91-B65D-206422D5F6F6}"/>
    <cellStyle name="Normal 3 2 3 4 5 3 2 3" xfId="52651" xr:uid="{F5180EC3-B8BB-47F8-9053-E55025DE31D2}"/>
    <cellStyle name="Normal 3 2 3 4 5 3 3" xfId="17231" xr:uid="{3ADDC8AF-435D-46C6-BE87-4A83EE377C3F}"/>
    <cellStyle name="Normal 3 2 3 4 5 3 4" xfId="30921" xr:uid="{E6CE9432-062E-4FC0-BCF7-836946CE13EE}"/>
    <cellStyle name="Normal 3 2 3 4 5 3 5" xfId="45805" xr:uid="{B29E1BC9-45BB-412F-BB44-23827E2A98F6}"/>
    <cellStyle name="Normal 3 2 3 4 5 4" xfId="20653" xr:uid="{AF08A301-9570-4871-ABB0-5B28410F0F2F}"/>
    <cellStyle name="Normal 3 2 3 4 5 4 2" xfId="34345" xr:uid="{C9CC98BF-CD4A-4400-B6D2-61DFEB523ECA}"/>
    <cellStyle name="Normal 3 2 3 4 5 4 3" xfId="49229" xr:uid="{2C64098B-A8EE-440A-8C67-599B6877F3E1}"/>
    <cellStyle name="Normal 3 2 3 4 5 5" xfId="13809" xr:uid="{5CAE414F-74B7-4141-8B99-C5A6C7E8F805}"/>
    <cellStyle name="Normal 3 2 3 4 5 6" xfId="27499" xr:uid="{8DD80E0B-35F6-4D79-B3D5-FD4F5C4781B5}"/>
    <cellStyle name="Normal 3 2 3 4 5 7" xfId="42383" xr:uid="{01751E0A-47E9-4AE8-A40E-61D9565C675E}"/>
    <cellStyle name="Normal 3 2 3 4 6" xfId="6963" xr:uid="{9C61E18E-9EAF-4EF8-A00B-DD52769419FD}"/>
    <cellStyle name="Normal 3 2 3 4 6 2" xfId="8676" xr:uid="{C11ACA03-7821-4DB7-8CBE-215E6EA4DA35}"/>
    <cellStyle name="Normal 3 2 3 4 6 2 2" xfId="12098" xr:uid="{3C4C3276-1BB4-4DAB-930D-B5C0189F99F5}"/>
    <cellStyle name="Normal 3 2 3 4 6 2 2 2" xfId="25788" xr:uid="{A7A348BC-1980-4A59-8DC6-0255652957A4}"/>
    <cellStyle name="Normal 3 2 3 4 6 2 2 2 2" xfId="39480" xr:uid="{3A6F377E-3337-407B-8E36-B847945ECD0F}"/>
    <cellStyle name="Normal 3 2 3 4 6 2 2 2 3" xfId="54364" xr:uid="{A17C9DF0-06AE-4AB7-8AD2-A197D981D68B}"/>
    <cellStyle name="Normal 3 2 3 4 6 2 2 3" xfId="18944" xr:uid="{2871865A-C05F-4BCD-BA7B-69575E94EAD0}"/>
    <cellStyle name="Normal 3 2 3 4 6 2 2 4" xfId="32634" xr:uid="{32687916-A7FB-44B3-9797-AEB46802B4D1}"/>
    <cellStyle name="Normal 3 2 3 4 6 2 2 5" xfId="47518" xr:uid="{3CD758D5-019B-4E2B-8CDE-B3CB079738F3}"/>
    <cellStyle name="Normal 3 2 3 4 6 2 3" xfId="22366" xr:uid="{91B5ED90-2CFD-4A32-ADDA-BD7ED61247B7}"/>
    <cellStyle name="Normal 3 2 3 4 6 2 3 2" xfId="36058" xr:uid="{3F579F7B-F0A8-4D95-B5AA-56C2470530B5}"/>
    <cellStyle name="Normal 3 2 3 4 6 2 3 3" xfId="50942" xr:uid="{6EDA2D35-34AD-4B6C-8165-A6D2DBFC46E3}"/>
    <cellStyle name="Normal 3 2 3 4 6 2 4" xfId="15522" xr:uid="{74F57444-C05F-46E0-B8E6-5187CF55246C}"/>
    <cellStyle name="Normal 3 2 3 4 6 2 5" xfId="29212" xr:uid="{FD432D71-E074-444E-B1A3-A60F22BF018B}"/>
    <cellStyle name="Normal 3 2 3 4 6 2 6" xfId="44096" xr:uid="{01F3DC11-FC2E-43A2-804F-2151B9407F05}"/>
    <cellStyle name="Normal 3 2 3 4 6 3" xfId="10386" xr:uid="{055F6915-DCBB-457F-B19C-87788D86561F}"/>
    <cellStyle name="Normal 3 2 3 4 6 3 2" xfId="24076" xr:uid="{B15FA69A-C092-48C7-A97C-3B71E3F6CBC9}"/>
    <cellStyle name="Normal 3 2 3 4 6 3 2 2" xfId="37768" xr:uid="{BBABEF31-E072-4633-92F8-C035129FE5F3}"/>
    <cellStyle name="Normal 3 2 3 4 6 3 2 3" xfId="52652" xr:uid="{E5BF1864-BA9C-4DBE-9CAB-C47195EAF683}"/>
    <cellStyle name="Normal 3 2 3 4 6 3 3" xfId="17232" xr:uid="{61C29467-E809-412A-918D-B0CD1985262F}"/>
    <cellStyle name="Normal 3 2 3 4 6 3 4" xfId="30922" xr:uid="{96004204-F59C-4F47-B5FA-D9AA7454AE26}"/>
    <cellStyle name="Normal 3 2 3 4 6 3 5" xfId="45806" xr:uid="{71348DFC-0ECA-497A-8EB2-392A85739DFC}"/>
    <cellStyle name="Normal 3 2 3 4 6 4" xfId="20654" xr:uid="{B17BB510-2323-44F2-B27F-3F392E2AA8AE}"/>
    <cellStyle name="Normal 3 2 3 4 6 4 2" xfId="34346" xr:uid="{C9A37079-363B-4395-A696-4550DC4FE3F1}"/>
    <cellStyle name="Normal 3 2 3 4 6 4 3" xfId="49230" xr:uid="{2FAB0DA1-F764-4C04-A553-B60C88618101}"/>
    <cellStyle name="Normal 3 2 3 4 6 5" xfId="13810" xr:uid="{E0AE63E6-BF52-46F1-AFE1-0DB3D8EA76E9}"/>
    <cellStyle name="Normal 3 2 3 4 6 6" xfId="27500" xr:uid="{7EDADE80-B0A6-4AFD-9792-1590F398BDF6}"/>
    <cellStyle name="Normal 3 2 3 4 6 7" xfId="42384" xr:uid="{F8D64F46-9D78-4869-AF33-9C0AEABAA9D9}"/>
    <cellStyle name="Normal 3 2 3 4 7" xfId="8662" xr:uid="{89DDC734-06CE-4A7B-B21C-90FA5FCB2913}"/>
    <cellStyle name="Normal 3 2 3 4 7 2" xfId="12084" xr:uid="{76F09C8F-6F07-473A-A933-6782732BA44B}"/>
    <cellStyle name="Normal 3 2 3 4 7 2 2" xfId="25774" xr:uid="{7ADAB439-5B68-43D9-92BC-B1DD3555F033}"/>
    <cellStyle name="Normal 3 2 3 4 7 2 2 2" xfId="39466" xr:uid="{A8BEC483-D2F8-44E8-B821-C7787192FC5F}"/>
    <cellStyle name="Normal 3 2 3 4 7 2 2 3" xfId="54350" xr:uid="{BCF4DC57-A12E-46EF-B386-E41C519F72F6}"/>
    <cellStyle name="Normal 3 2 3 4 7 2 3" xfId="18930" xr:uid="{80C0E71D-165C-4BE7-90C8-26D1988D27FF}"/>
    <cellStyle name="Normal 3 2 3 4 7 2 4" xfId="32620" xr:uid="{B2ED72E6-6446-4231-9588-59EEA3C0DA4F}"/>
    <cellStyle name="Normal 3 2 3 4 7 2 5" xfId="47504" xr:uid="{E0037A35-A9FF-4BDA-86C6-0895685D2540}"/>
    <cellStyle name="Normal 3 2 3 4 7 3" xfId="22352" xr:uid="{C2412F89-5556-4B51-BBD3-28DB32AC6BDB}"/>
    <cellStyle name="Normal 3 2 3 4 7 3 2" xfId="36044" xr:uid="{8A9A6AF5-9B68-4E2E-A4E2-DF99FD62BACF}"/>
    <cellStyle name="Normal 3 2 3 4 7 3 3" xfId="50928" xr:uid="{11C809C0-6BC9-4AD2-8673-F972196838E6}"/>
    <cellStyle name="Normal 3 2 3 4 7 4" xfId="15508" xr:uid="{75423F35-6D6C-4632-8181-9B8CA64A9FE0}"/>
    <cellStyle name="Normal 3 2 3 4 7 5" xfId="29198" xr:uid="{B9590109-8E61-432B-B867-1592E9A2A2F2}"/>
    <cellStyle name="Normal 3 2 3 4 7 6" xfId="44082" xr:uid="{2EBE2ED0-DED2-4F31-B5AC-234307997F36}"/>
    <cellStyle name="Normal 3 2 3 4 8" xfId="10372" xr:uid="{7FF76BEF-2198-4769-AA19-50998441F001}"/>
    <cellStyle name="Normal 3 2 3 4 8 2" xfId="24062" xr:uid="{34C95A40-B79C-42B7-8469-1E3A931564EB}"/>
    <cellStyle name="Normal 3 2 3 4 8 2 2" xfId="37754" xr:uid="{E0E139A1-AA95-4B4D-A43E-3DB74865F1C4}"/>
    <cellStyle name="Normal 3 2 3 4 8 2 3" xfId="52638" xr:uid="{3B6869F5-4B0C-46F1-9B1A-D8CE36A8DBBF}"/>
    <cellStyle name="Normal 3 2 3 4 8 3" xfId="17218" xr:uid="{6DE5B3B4-B7E6-4728-9FE4-AD6ED6B4AB02}"/>
    <cellStyle name="Normal 3 2 3 4 8 4" xfId="30908" xr:uid="{6771E95D-0DBE-4A06-BC19-1A5607CB9998}"/>
    <cellStyle name="Normal 3 2 3 4 8 5" xfId="45792" xr:uid="{B463BB9A-EC87-428D-9970-AD87BA24D3F1}"/>
    <cellStyle name="Normal 3 2 3 4 9" xfId="20640" xr:uid="{290D6793-B9C2-42C6-8B77-14F706059234}"/>
    <cellStyle name="Normal 3 2 3 4 9 2" xfId="34332" xr:uid="{0B402638-D88C-48AC-803A-D61239292296}"/>
    <cellStyle name="Normal 3 2 3 4 9 3" xfId="49216" xr:uid="{525F83FB-358F-4067-BCC1-6C0DEAA390C4}"/>
    <cellStyle name="Normal 3 2 3 5" xfId="6964" xr:uid="{8712820D-D9AD-44E3-B649-A2FE0E2955B3}"/>
    <cellStyle name="Normal 3 2 3 5 10" xfId="13811" xr:uid="{6428B613-AC88-46C8-8C46-C9CCD26F8FAE}"/>
    <cellStyle name="Normal 3 2 3 5 11" xfId="27501" xr:uid="{EDE523C4-70AF-4447-9BDA-C3F8AB62FE2C}"/>
    <cellStyle name="Normal 3 2 3 5 12" xfId="42385" xr:uid="{CADE087B-6376-405C-9C76-442F6328F9A5}"/>
    <cellStyle name="Normal 3 2 3 5 2" xfId="6965" xr:uid="{DA8B8EBF-C9F3-42E0-A680-59403C4A625A}"/>
    <cellStyle name="Normal 3 2 3 5 2 10" xfId="42386" xr:uid="{04E55ECC-6E13-4F93-8EC1-18AE7F423FD0}"/>
    <cellStyle name="Normal 3 2 3 5 2 2" xfId="6966" xr:uid="{715608A7-5F2F-466D-8DD8-9923C93A2E77}"/>
    <cellStyle name="Normal 3 2 3 5 2 2 2" xfId="6967" xr:uid="{6F125915-D9F6-49CE-BFCD-ACD06B6B5C8B}"/>
    <cellStyle name="Normal 3 2 3 5 2 2 2 2" xfId="8680" xr:uid="{B3E48797-6862-466B-A173-D2FA2A3BEBFA}"/>
    <cellStyle name="Normal 3 2 3 5 2 2 2 2 2" xfId="12102" xr:uid="{41EAF4DE-D06F-4DD9-B63A-17423F95C0F4}"/>
    <cellStyle name="Normal 3 2 3 5 2 2 2 2 2 2" xfId="25792" xr:uid="{24E211D4-6E75-433F-BB9B-465D3F220117}"/>
    <cellStyle name="Normal 3 2 3 5 2 2 2 2 2 2 2" xfId="39484" xr:uid="{74ABCCF2-083B-4DD6-B092-2539C1F8D26C}"/>
    <cellStyle name="Normal 3 2 3 5 2 2 2 2 2 2 3" xfId="54368" xr:uid="{C3ECE8C3-1165-4E68-B55A-ACFF6CA1E5FC}"/>
    <cellStyle name="Normal 3 2 3 5 2 2 2 2 2 3" xfId="18948" xr:uid="{332EC629-E480-4281-B8EC-1149E7626714}"/>
    <cellStyle name="Normal 3 2 3 5 2 2 2 2 2 4" xfId="32638" xr:uid="{1B19BE4F-5840-4838-B436-AA5A3CBA1DE9}"/>
    <cellStyle name="Normal 3 2 3 5 2 2 2 2 2 5" xfId="47522" xr:uid="{FFC9E78D-D000-408D-92B1-7D0355EF22AD}"/>
    <cellStyle name="Normal 3 2 3 5 2 2 2 2 3" xfId="22370" xr:uid="{7D5DA2E3-726D-48F5-9FAF-C33C4BF24D7F}"/>
    <cellStyle name="Normal 3 2 3 5 2 2 2 2 3 2" xfId="36062" xr:uid="{56406BEF-5B4C-419C-8CEB-359436F0E13F}"/>
    <cellStyle name="Normal 3 2 3 5 2 2 2 2 3 3" xfId="50946" xr:uid="{18B03D51-6497-437E-AC57-A6582C7EEE37}"/>
    <cellStyle name="Normal 3 2 3 5 2 2 2 2 4" xfId="15526" xr:uid="{E66CCC7E-9CF8-45C0-8565-82BE20DC2D10}"/>
    <cellStyle name="Normal 3 2 3 5 2 2 2 2 5" xfId="29216" xr:uid="{221FDFA9-AF2B-4F1C-82D7-19437BCAE72B}"/>
    <cellStyle name="Normal 3 2 3 5 2 2 2 2 6" xfId="44100" xr:uid="{70FD07B4-8E85-465A-BA6C-7A282BE7C5A7}"/>
    <cellStyle name="Normal 3 2 3 5 2 2 2 3" xfId="10390" xr:uid="{29417CA3-6EFA-49BA-991E-923B1ACC8645}"/>
    <cellStyle name="Normal 3 2 3 5 2 2 2 3 2" xfId="24080" xr:uid="{9688EE78-2A6E-433E-81BB-C2CA16F9143B}"/>
    <cellStyle name="Normal 3 2 3 5 2 2 2 3 2 2" xfId="37772" xr:uid="{CD61F80D-CB48-4740-9A87-EF5872DE8CF0}"/>
    <cellStyle name="Normal 3 2 3 5 2 2 2 3 2 3" xfId="52656" xr:uid="{6960BE96-1AD1-4B22-A1EE-9C5FFFFDB884}"/>
    <cellStyle name="Normal 3 2 3 5 2 2 2 3 3" xfId="17236" xr:uid="{C3929158-468C-42A5-818A-642A4825DC5C}"/>
    <cellStyle name="Normal 3 2 3 5 2 2 2 3 4" xfId="30926" xr:uid="{2B9BA5B5-6529-4CEA-9FD3-85C1FD2A74F0}"/>
    <cellStyle name="Normal 3 2 3 5 2 2 2 3 5" xfId="45810" xr:uid="{2A998F03-8796-4D0C-B760-39205EF47C66}"/>
    <cellStyle name="Normal 3 2 3 5 2 2 2 4" xfId="20658" xr:uid="{A0611A32-A19F-401F-9505-57C061D40314}"/>
    <cellStyle name="Normal 3 2 3 5 2 2 2 4 2" xfId="34350" xr:uid="{25411F2E-0F20-4401-ABF3-B895B12FBF19}"/>
    <cellStyle name="Normal 3 2 3 5 2 2 2 4 3" xfId="49234" xr:uid="{F0D6801B-C2E2-4CBA-9CBD-B77542A45E3E}"/>
    <cellStyle name="Normal 3 2 3 5 2 2 2 5" xfId="13814" xr:uid="{853BC55E-2470-4F91-95CF-D6B7502996FA}"/>
    <cellStyle name="Normal 3 2 3 5 2 2 2 6" xfId="27504" xr:uid="{E418C3D2-6BEC-4DF9-ADD5-419AF4325581}"/>
    <cellStyle name="Normal 3 2 3 5 2 2 2 7" xfId="42388" xr:uid="{9C611BB0-DC1E-490C-8D03-F55DC6CD1E7D}"/>
    <cellStyle name="Normal 3 2 3 5 2 2 3" xfId="8679" xr:uid="{718839D1-3F56-4E14-930E-6E970A38F6F0}"/>
    <cellStyle name="Normal 3 2 3 5 2 2 3 2" xfId="12101" xr:uid="{7E4DC6D6-372C-4BD7-88C3-307659397161}"/>
    <cellStyle name="Normal 3 2 3 5 2 2 3 2 2" xfId="25791" xr:uid="{88652F05-8AF4-4205-A996-553885BCAB1B}"/>
    <cellStyle name="Normal 3 2 3 5 2 2 3 2 2 2" xfId="39483" xr:uid="{BEF906E5-0ED9-411F-9195-868DBA65F544}"/>
    <cellStyle name="Normal 3 2 3 5 2 2 3 2 2 3" xfId="54367" xr:uid="{0CCA473B-2F8D-4E69-9663-A24F8417429C}"/>
    <cellStyle name="Normal 3 2 3 5 2 2 3 2 3" xfId="18947" xr:uid="{71178DF2-CBBE-4332-8B00-69ED5951E990}"/>
    <cellStyle name="Normal 3 2 3 5 2 2 3 2 4" xfId="32637" xr:uid="{7D3A53DE-62D3-454D-9F29-F5905C5EE8A0}"/>
    <cellStyle name="Normal 3 2 3 5 2 2 3 2 5" xfId="47521" xr:uid="{065849F9-D463-4AFD-B62E-C69C523D1B5A}"/>
    <cellStyle name="Normal 3 2 3 5 2 2 3 3" xfId="22369" xr:uid="{E90265D2-4335-4EBC-A927-EEC58EC9992A}"/>
    <cellStyle name="Normal 3 2 3 5 2 2 3 3 2" xfId="36061" xr:uid="{6607908C-A424-46CE-AAA4-3BE20715AADF}"/>
    <cellStyle name="Normal 3 2 3 5 2 2 3 3 3" xfId="50945" xr:uid="{E00BF8E6-077C-45AA-9EBA-E0FFE4FB61F9}"/>
    <cellStyle name="Normal 3 2 3 5 2 2 3 4" xfId="15525" xr:uid="{EFD6B582-F72C-4AB6-B17D-F2FA7C92BDD7}"/>
    <cellStyle name="Normal 3 2 3 5 2 2 3 5" xfId="29215" xr:uid="{3D1B6B6E-020C-465F-9226-F8FBCACC5DE9}"/>
    <cellStyle name="Normal 3 2 3 5 2 2 3 6" xfId="44099" xr:uid="{E247CC56-8EEA-4A95-B01B-442C4ABED6B8}"/>
    <cellStyle name="Normal 3 2 3 5 2 2 4" xfId="10389" xr:uid="{699673CC-3F9D-46B8-8CF0-AD27F282BF32}"/>
    <cellStyle name="Normal 3 2 3 5 2 2 4 2" xfId="24079" xr:uid="{FEC9567A-00D9-4608-90D3-A73D0FBE9E1C}"/>
    <cellStyle name="Normal 3 2 3 5 2 2 4 2 2" xfId="37771" xr:uid="{ED6CE4AD-F08C-4819-9CA4-8BD090AF06EE}"/>
    <cellStyle name="Normal 3 2 3 5 2 2 4 2 3" xfId="52655" xr:uid="{D30526BB-D243-4A82-B904-F39CA388237B}"/>
    <cellStyle name="Normal 3 2 3 5 2 2 4 3" xfId="17235" xr:uid="{A27768A1-B527-4CA0-9ADF-BDA67A10B2C6}"/>
    <cellStyle name="Normal 3 2 3 5 2 2 4 4" xfId="30925" xr:uid="{9DB9A44F-825E-4632-AECA-980CFF44793B}"/>
    <cellStyle name="Normal 3 2 3 5 2 2 4 5" xfId="45809" xr:uid="{3F888977-F8C7-4842-B321-F7DFD01B560B}"/>
    <cellStyle name="Normal 3 2 3 5 2 2 5" xfId="20657" xr:uid="{7A100CB2-F799-477F-B512-780A3453ADA3}"/>
    <cellStyle name="Normal 3 2 3 5 2 2 5 2" xfId="34349" xr:uid="{9F4671C7-D92B-45EF-8D32-9E40135E405C}"/>
    <cellStyle name="Normal 3 2 3 5 2 2 5 3" xfId="49233" xr:uid="{A8B86EFD-9FA4-4A0D-BF7D-91413D834012}"/>
    <cellStyle name="Normal 3 2 3 5 2 2 6" xfId="13813" xr:uid="{4490F630-6FF0-4945-B923-E93F72FFCC68}"/>
    <cellStyle name="Normal 3 2 3 5 2 2 7" xfId="27503" xr:uid="{8AC6057B-B438-4B2C-84E3-F92972318031}"/>
    <cellStyle name="Normal 3 2 3 5 2 2 8" xfId="42387" xr:uid="{BD7B64C1-5433-4778-B566-049DECB81C8A}"/>
    <cellStyle name="Normal 3 2 3 5 2 3" xfId="6968" xr:uid="{8CE04B07-BC5A-4D76-8083-E1ACDEAEA70C}"/>
    <cellStyle name="Normal 3 2 3 5 2 3 2" xfId="8681" xr:uid="{7624754E-22D6-4B37-8BD1-6DCA20BF6B55}"/>
    <cellStyle name="Normal 3 2 3 5 2 3 2 2" xfId="12103" xr:uid="{0F328D1D-FB83-4382-9654-120790D00DF5}"/>
    <cellStyle name="Normal 3 2 3 5 2 3 2 2 2" xfId="25793" xr:uid="{B1A8A78D-750A-4F28-B434-A0929C9FBF10}"/>
    <cellStyle name="Normal 3 2 3 5 2 3 2 2 2 2" xfId="39485" xr:uid="{F3F80A9E-BDA9-4E21-9BCB-38AF2A48DEB0}"/>
    <cellStyle name="Normal 3 2 3 5 2 3 2 2 2 3" xfId="54369" xr:uid="{3C92A3CC-E6E1-4C09-BD94-B70E84DE9A3B}"/>
    <cellStyle name="Normal 3 2 3 5 2 3 2 2 3" xfId="18949" xr:uid="{63DFC05D-1891-47BD-9429-A5FE63C447C9}"/>
    <cellStyle name="Normal 3 2 3 5 2 3 2 2 4" xfId="32639" xr:uid="{E9ED0F92-D76C-40FB-B05F-54ED6427F7B5}"/>
    <cellStyle name="Normal 3 2 3 5 2 3 2 2 5" xfId="47523" xr:uid="{54D90992-0C05-4C3F-AF18-C6FD54F6AB2A}"/>
    <cellStyle name="Normal 3 2 3 5 2 3 2 3" xfId="22371" xr:uid="{58DBCCAF-1D22-4C35-ABD7-90E24AB98B4D}"/>
    <cellStyle name="Normal 3 2 3 5 2 3 2 3 2" xfId="36063" xr:uid="{098C3D88-A4B7-414C-A91C-009728053A27}"/>
    <cellStyle name="Normal 3 2 3 5 2 3 2 3 3" xfId="50947" xr:uid="{FED24C0D-8553-454D-A5F2-8B2EF5BB2683}"/>
    <cellStyle name="Normal 3 2 3 5 2 3 2 4" xfId="15527" xr:uid="{7861E405-DD6F-4B97-8942-1F86C0FCB91A}"/>
    <cellStyle name="Normal 3 2 3 5 2 3 2 5" xfId="29217" xr:uid="{1485CBC6-7F80-428D-A6F2-FEB0F5883A23}"/>
    <cellStyle name="Normal 3 2 3 5 2 3 2 6" xfId="44101" xr:uid="{7B7E02D4-FA6B-41FF-8749-65B579BEC04A}"/>
    <cellStyle name="Normal 3 2 3 5 2 3 3" xfId="10391" xr:uid="{437CF062-CB0A-4C44-976F-28A285C47EC4}"/>
    <cellStyle name="Normal 3 2 3 5 2 3 3 2" xfId="24081" xr:uid="{8CF643EF-BC1F-40E5-B495-97A7084CDE98}"/>
    <cellStyle name="Normal 3 2 3 5 2 3 3 2 2" xfId="37773" xr:uid="{7BBC2E22-D385-46C9-A6D7-DEECF9EAFF51}"/>
    <cellStyle name="Normal 3 2 3 5 2 3 3 2 3" xfId="52657" xr:uid="{3B4D89BB-E25C-446B-A007-188B7FC92321}"/>
    <cellStyle name="Normal 3 2 3 5 2 3 3 3" xfId="17237" xr:uid="{D676E128-3926-47D6-87AB-380FC2C148C8}"/>
    <cellStyle name="Normal 3 2 3 5 2 3 3 4" xfId="30927" xr:uid="{931DF0D3-ED7C-450F-89EA-8D16FB827C52}"/>
    <cellStyle name="Normal 3 2 3 5 2 3 3 5" xfId="45811" xr:uid="{D95BDFF2-613C-4C4D-BF6E-E5BD521B81A9}"/>
    <cellStyle name="Normal 3 2 3 5 2 3 4" xfId="20659" xr:uid="{E93CC343-3BBE-4871-861E-98F4333EB439}"/>
    <cellStyle name="Normal 3 2 3 5 2 3 4 2" xfId="34351" xr:uid="{FF428525-D9D2-428F-99FD-B38404D27C3A}"/>
    <cellStyle name="Normal 3 2 3 5 2 3 4 3" xfId="49235" xr:uid="{DA836363-D945-4C63-9E61-CF6401720ED2}"/>
    <cellStyle name="Normal 3 2 3 5 2 3 5" xfId="13815" xr:uid="{6B8B536D-A41E-4792-ACDB-A4B9528B635F}"/>
    <cellStyle name="Normal 3 2 3 5 2 3 6" xfId="27505" xr:uid="{E9E70B84-45E5-47E1-BAFF-50F1BA9A1FCE}"/>
    <cellStyle name="Normal 3 2 3 5 2 3 7" xfId="42389" xr:uid="{57A8EB24-6D6A-4AFD-9314-FBACC82AFDF8}"/>
    <cellStyle name="Normal 3 2 3 5 2 4" xfId="6969" xr:uid="{A81FEB27-9DA9-4A99-BA6F-1E71F5BEB5E7}"/>
    <cellStyle name="Normal 3 2 3 5 2 4 2" xfId="8682" xr:uid="{64047028-B67C-4F87-BCCC-2BB182CB536B}"/>
    <cellStyle name="Normal 3 2 3 5 2 4 2 2" xfId="12104" xr:uid="{DBCEDC0B-67F0-4C10-84DF-18BEAC261BCD}"/>
    <cellStyle name="Normal 3 2 3 5 2 4 2 2 2" xfId="25794" xr:uid="{E5050212-9607-43F7-829E-50957FD45799}"/>
    <cellStyle name="Normal 3 2 3 5 2 4 2 2 2 2" xfId="39486" xr:uid="{52C311DB-FA40-4657-BFFA-E770F5B7F1B1}"/>
    <cellStyle name="Normal 3 2 3 5 2 4 2 2 2 3" xfId="54370" xr:uid="{C6EBF38A-CC0D-4455-ABF5-8BAC1867E471}"/>
    <cellStyle name="Normal 3 2 3 5 2 4 2 2 3" xfId="18950" xr:uid="{ED610BD0-4177-48B4-8E2F-E730D1040527}"/>
    <cellStyle name="Normal 3 2 3 5 2 4 2 2 4" xfId="32640" xr:uid="{197B693B-176A-4683-B1D3-31B46D0B73A8}"/>
    <cellStyle name="Normal 3 2 3 5 2 4 2 2 5" xfId="47524" xr:uid="{2396BE7C-690E-4ED6-83A1-97CD977929C1}"/>
    <cellStyle name="Normal 3 2 3 5 2 4 2 3" xfId="22372" xr:uid="{ABA3433B-AE06-493D-9248-004CA2AD6629}"/>
    <cellStyle name="Normal 3 2 3 5 2 4 2 3 2" xfId="36064" xr:uid="{8EEEE183-F854-4CE9-8949-BF58FB512B77}"/>
    <cellStyle name="Normal 3 2 3 5 2 4 2 3 3" xfId="50948" xr:uid="{F1F2F1FD-DD92-4899-98C4-CB405FA64DA9}"/>
    <cellStyle name="Normal 3 2 3 5 2 4 2 4" xfId="15528" xr:uid="{7788EB70-A23F-44B6-8F2C-583F207B1DCF}"/>
    <cellStyle name="Normal 3 2 3 5 2 4 2 5" xfId="29218" xr:uid="{BC541760-FCBF-4329-ABEB-B9A04DDB8091}"/>
    <cellStyle name="Normal 3 2 3 5 2 4 2 6" xfId="44102" xr:uid="{2A8CAD7B-B055-4DFE-95B6-9D3D42FC5071}"/>
    <cellStyle name="Normal 3 2 3 5 2 4 3" xfId="10392" xr:uid="{7FF08429-ACEB-4DEC-8C98-01CAD04719D0}"/>
    <cellStyle name="Normal 3 2 3 5 2 4 3 2" xfId="24082" xr:uid="{33B53900-7D12-4EBA-903F-A6DD3A152EE7}"/>
    <cellStyle name="Normal 3 2 3 5 2 4 3 2 2" xfId="37774" xr:uid="{8E066536-B118-47FE-A423-4EB21E4B43B4}"/>
    <cellStyle name="Normal 3 2 3 5 2 4 3 2 3" xfId="52658" xr:uid="{98D23293-6FC4-423F-AEEE-5251928305F6}"/>
    <cellStyle name="Normal 3 2 3 5 2 4 3 3" xfId="17238" xr:uid="{FD7B620B-7C22-4BEE-B99B-A31F114EBFDC}"/>
    <cellStyle name="Normal 3 2 3 5 2 4 3 4" xfId="30928" xr:uid="{7FCE341C-9D25-45A6-A8B4-DB30C6CE5A4B}"/>
    <cellStyle name="Normal 3 2 3 5 2 4 3 5" xfId="45812" xr:uid="{A856ADFA-CF26-45DF-8EF8-392653B9667E}"/>
    <cellStyle name="Normal 3 2 3 5 2 4 4" xfId="20660" xr:uid="{D2A35509-D390-4131-BA6A-C55432650C29}"/>
    <cellStyle name="Normal 3 2 3 5 2 4 4 2" xfId="34352" xr:uid="{090AE02A-6598-4B31-A2AF-6486C29D73E4}"/>
    <cellStyle name="Normal 3 2 3 5 2 4 4 3" xfId="49236" xr:uid="{6EC3AFC1-5CCE-4B0A-AD5B-E0F1A5D1B65D}"/>
    <cellStyle name="Normal 3 2 3 5 2 4 5" xfId="13816" xr:uid="{92B5FD9B-4C38-4B76-B4F3-91BBFA1DF219}"/>
    <cellStyle name="Normal 3 2 3 5 2 4 6" xfId="27506" xr:uid="{2159BBF5-CC08-4DB1-B59D-C8646A67B0B3}"/>
    <cellStyle name="Normal 3 2 3 5 2 4 7" xfId="42390" xr:uid="{F3C161C9-C1B8-4F50-82D6-7181ED2A51D3}"/>
    <cellStyle name="Normal 3 2 3 5 2 5" xfId="8678" xr:uid="{D100AF2D-2D62-4204-8392-FE28FA1BB6FC}"/>
    <cellStyle name="Normal 3 2 3 5 2 5 2" xfId="12100" xr:uid="{ED8D2A16-6896-4AB1-BE11-1946DDA2246C}"/>
    <cellStyle name="Normal 3 2 3 5 2 5 2 2" xfId="25790" xr:uid="{F7B23072-EB86-4CDC-B129-5E133BB8078E}"/>
    <cellStyle name="Normal 3 2 3 5 2 5 2 2 2" xfId="39482" xr:uid="{05B83870-1980-4F79-9AF1-BE1CB3FC36CB}"/>
    <cellStyle name="Normal 3 2 3 5 2 5 2 2 3" xfId="54366" xr:uid="{1530981A-97EE-42FF-B18F-D461EB590F57}"/>
    <cellStyle name="Normal 3 2 3 5 2 5 2 3" xfId="18946" xr:uid="{1CC5DF27-270B-4BD2-8BC1-A54BE9F24767}"/>
    <cellStyle name="Normal 3 2 3 5 2 5 2 4" xfId="32636" xr:uid="{1D003A1C-2BEB-432E-B25B-60F65E82DC8D}"/>
    <cellStyle name="Normal 3 2 3 5 2 5 2 5" xfId="47520" xr:uid="{2762BAC1-D9CF-49B2-9B2D-844BFFD1BCC1}"/>
    <cellStyle name="Normal 3 2 3 5 2 5 3" xfId="22368" xr:uid="{842DACEF-308F-4671-85AF-E2A27B8D2888}"/>
    <cellStyle name="Normal 3 2 3 5 2 5 3 2" xfId="36060" xr:uid="{3C80F0A7-76E5-4E20-B64B-61723664FEB4}"/>
    <cellStyle name="Normal 3 2 3 5 2 5 3 3" xfId="50944" xr:uid="{CA6183BB-0527-4A34-8286-3E15D36F48B7}"/>
    <cellStyle name="Normal 3 2 3 5 2 5 4" xfId="15524" xr:uid="{4F956D78-B9A2-443D-92A7-8D23D55FCC11}"/>
    <cellStyle name="Normal 3 2 3 5 2 5 5" xfId="29214" xr:uid="{73AF0993-C4EB-4D4A-ABEF-3B64EB3F18E6}"/>
    <cellStyle name="Normal 3 2 3 5 2 5 6" xfId="44098" xr:uid="{8E5B832A-962A-4198-9B39-77EED1776D14}"/>
    <cellStyle name="Normal 3 2 3 5 2 6" xfId="10388" xr:uid="{58B1DBE8-3E51-4FB1-A2F1-5E8D00922E57}"/>
    <cellStyle name="Normal 3 2 3 5 2 6 2" xfId="24078" xr:uid="{AFF6941B-1212-4BD4-8BBA-20D7EE37F126}"/>
    <cellStyle name="Normal 3 2 3 5 2 6 2 2" xfId="37770" xr:uid="{CECD68A1-AADD-49FD-B7E5-1F3323AF3520}"/>
    <cellStyle name="Normal 3 2 3 5 2 6 2 3" xfId="52654" xr:uid="{C19FFF32-0050-4791-BF10-16B12632D6EB}"/>
    <cellStyle name="Normal 3 2 3 5 2 6 3" xfId="17234" xr:uid="{C0E37A58-0E15-4D8C-8BF5-EEE0FF62309E}"/>
    <cellStyle name="Normal 3 2 3 5 2 6 4" xfId="30924" xr:uid="{FDEA3603-9656-47F6-BD9E-6BD6779678F5}"/>
    <cellStyle name="Normal 3 2 3 5 2 6 5" xfId="45808" xr:uid="{8DF1FFE4-2D96-42F7-B198-D0E7C57C46A1}"/>
    <cellStyle name="Normal 3 2 3 5 2 7" xfId="20656" xr:uid="{BEB512A7-50E5-4C37-A044-D654CCD0C9E2}"/>
    <cellStyle name="Normal 3 2 3 5 2 7 2" xfId="34348" xr:uid="{BC0A8D44-B86D-4EEC-8A62-53CC10E012DB}"/>
    <cellStyle name="Normal 3 2 3 5 2 7 3" xfId="49232" xr:uid="{844D3803-2DE9-4F77-95CD-8232A94ACCC3}"/>
    <cellStyle name="Normal 3 2 3 5 2 8" xfId="13812" xr:uid="{C2D9B410-4A8C-403E-AE61-87E81345C1A0}"/>
    <cellStyle name="Normal 3 2 3 5 2 9" xfId="27502" xr:uid="{0AE7A96E-BDEF-48FC-9B50-B58523070CE9}"/>
    <cellStyle name="Normal 3 2 3 5 3" xfId="6970" xr:uid="{0D1B2116-C8D2-4535-B06F-DE7132C0091D}"/>
    <cellStyle name="Normal 3 2 3 5 3 10" xfId="42391" xr:uid="{21025043-FC3B-4D90-B1FD-A1DC621BFEAC}"/>
    <cellStyle name="Normal 3 2 3 5 3 2" xfId="6971" xr:uid="{DB284168-FB5C-497B-A0B1-83FE0E0E26E9}"/>
    <cellStyle name="Normal 3 2 3 5 3 2 2" xfId="6972" xr:uid="{20914CA6-B9E3-4CB4-A7DE-C83A281B704B}"/>
    <cellStyle name="Normal 3 2 3 5 3 2 2 2" xfId="8685" xr:uid="{A3FE7A16-964F-4BF0-B1FB-24DB508A4446}"/>
    <cellStyle name="Normal 3 2 3 5 3 2 2 2 2" xfId="12107" xr:uid="{C623FEA8-6BE5-4CBC-830A-36F1FFD7F7A8}"/>
    <cellStyle name="Normal 3 2 3 5 3 2 2 2 2 2" xfId="25797" xr:uid="{D9B74917-C0A8-479D-90A1-6EA4494F252D}"/>
    <cellStyle name="Normal 3 2 3 5 3 2 2 2 2 2 2" xfId="39489" xr:uid="{EC26D3D5-D40A-4228-8EE6-55289A0E3F5E}"/>
    <cellStyle name="Normal 3 2 3 5 3 2 2 2 2 2 3" xfId="54373" xr:uid="{691760BC-D383-4271-92DF-B597783ECCC6}"/>
    <cellStyle name="Normal 3 2 3 5 3 2 2 2 2 3" xfId="18953" xr:uid="{41019030-04B2-47D2-8AB4-1F74BA5B8CC3}"/>
    <cellStyle name="Normal 3 2 3 5 3 2 2 2 2 4" xfId="32643" xr:uid="{F86568E2-9E20-4518-B9E2-EADD15779D99}"/>
    <cellStyle name="Normal 3 2 3 5 3 2 2 2 2 5" xfId="47527" xr:uid="{817838EC-248D-4B31-AE01-95B670908343}"/>
    <cellStyle name="Normal 3 2 3 5 3 2 2 2 3" xfId="22375" xr:uid="{FCFB3F3E-4813-40C9-AEBC-BACEA9D69527}"/>
    <cellStyle name="Normal 3 2 3 5 3 2 2 2 3 2" xfId="36067" xr:uid="{DC0B243B-9F5B-4C54-A533-41E6402E83D8}"/>
    <cellStyle name="Normal 3 2 3 5 3 2 2 2 3 3" xfId="50951" xr:uid="{ED37521E-60F9-40EE-A6A3-C3A32432D656}"/>
    <cellStyle name="Normal 3 2 3 5 3 2 2 2 4" xfId="15531" xr:uid="{323566C4-BE88-4C58-9B8B-00EC99BCCC33}"/>
    <cellStyle name="Normal 3 2 3 5 3 2 2 2 5" xfId="29221" xr:uid="{EAACE485-4593-4099-8F82-C7C79DB72E74}"/>
    <cellStyle name="Normal 3 2 3 5 3 2 2 2 6" xfId="44105" xr:uid="{82BAD716-5F83-48D8-A11F-CF988FF80B8C}"/>
    <cellStyle name="Normal 3 2 3 5 3 2 2 3" xfId="10395" xr:uid="{4C65C1F2-4B76-450C-BC7B-A870BD76139C}"/>
    <cellStyle name="Normal 3 2 3 5 3 2 2 3 2" xfId="24085" xr:uid="{5FC886F8-6675-46D5-A973-830EA37E3F53}"/>
    <cellStyle name="Normal 3 2 3 5 3 2 2 3 2 2" xfId="37777" xr:uid="{B472A35C-C5A7-4905-BF62-2D21990B045F}"/>
    <cellStyle name="Normal 3 2 3 5 3 2 2 3 2 3" xfId="52661" xr:uid="{6CDBEB57-96CA-42F1-A7B6-808A8275BB76}"/>
    <cellStyle name="Normal 3 2 3 5 3 2 2 3 3" xfId="17241" xr:uid="{64123F80-A6D9-4F9C-9116-F34E1FBB5E02}"/>
    <cellStyle name="Normal 3 2 3 5 3 2 2 3 4" xfId="30931" xr:uid="{404DEB86-7010-4998-BA02-F28170BC372D}"/>
    <cellStyle name="Normal 3 2 3 5 3 2 2 3 5" xfId="45815" xr:uid="{9359067E-3419-4EA8-A1B2-86D32D4B88C7}"/>
    <cellStyle name="Normal 3 2 3 5 3 2 2 4" xfId="20663" xr:uid="{F748CEA3-CB6E-4743-B449-18FA51366642}"/>
    <cellStyle name="Normal 3 2 3 5 3 2 2 4 2" xfId="34355" xr:uid="{61491D70-B9A3-4D7D-876F-F41D790AA780}"/>
    <cellStyle name="Normal 3 2 3 5 3 2 2 4 3" xfId="49239" xr:uid="{C39B74AA-DC32-435D-8E9E-460987343637}"/>
    <cellStyle name="Normal 3 2 3 5 3 2 2 5" xfId="13819" xr:uid="{548A46C3-1E7A-4880-8217-1237F926AB8B}"/>
    <cellStyle name="Normal 3 2 3 5 3 2 2 6" xfId="27509" xr:uid="{CE384FAC-778B-4BC6-8153-9144B54E9594}"/>
    <cellStyle name="Normal 3 2 3 5 3 2 2 7" xfId="42393" xr:uid="{D355266A-FA34-42D7-8341-3CFC71A37060}"/>
    <cellStyle name="Normal 3 2 3 5 3 2 3" xfId="8684" xr:uid="{D3BE4914-3B83-4B27-9876-0BCFC1D8EA58}"/>
    <cellStyle name="Normal 3 2 3 5 3 2 3 2" xfId="12106" xr:uid="{9FCBF8C2-70AB-4FCB-9867-752981D5F71C}"/>
    <cellStyle name="Normal 3 2 3 5 3 2 3 2 2" xfId="25796" xr:uid="{495C6754-B511-4D5E-A294-3301F34983DF}"/>
    <cellStyle name="Normal 3 2 3 5 3 2 3 2 2 2" xfId="39488" xr:uid="{3EDDD733-1BFA-4D57-B09B-94A5E3EDE65B}"/>
    <cellStyle name="Normal 3 2 3 5 3 2 3 2 2 3" xfId="54372" xr:uid="{8D85051E-8A01-4116-83DD-5B8522505313}"/>
    <cellStyle name="Normal 3 2 3 5 3 2 3 2 3" xfId="18952" xr:uid="{DB7251D5-7877-4C29-882B-11CD7A74A271}"/>
    <cellStyle name="Normal 3 2 3 5 3 2 3 2 4" xfId="32642" xr:uid="{B366A669-76A2-4752-A278-64336DFCACA3}"/>
    <cellStyle name="Normal 3 2 3 5 3 2 3 2 5" xfId="47526" xr:uid="{0D7FD59E-1C6F-43AE-9B06-93044FAC5F3B}"/>
    <cellStyle name="Normal 3 2 3 5 3 2 3 3" xfId="22374" xr:uid="{452E39A7-8FCE-4BE8-8031-524C8106E17E}"/>
    <cellStyle name="Normal 3 2 3 5 3 2 3 3 2" xfId="36066" xr:uid="{D78C66CA-62EA-4BEE-88C6-7AC66BBE91E7}"/>
    <cellStyle name="Normal 3 2 3 5 3 2 3 3 3" xfId="50950" xr:uid="{6F632CE9-1C93-46E7-958F-E6A69CDADCD9}"/>
    <cellStyle name="Normal 3 2 3 5 3 2 3 4" xfId="15530" xr:uid="{6E02B999-5314-444A-84E5-460C3C85A822}"/>
    <cellStyle name="Normal 3 2 3 5 3 2 3 5" xfId="29220" xr:uid="{AF322DC5-427D-475B-84A7-19097377A22B}"/>
    <cellStyle name="Normal 3 2 3 5 3 2 3 6" xfId="44104" xr:uid="{B1B43C50-51DF-48C7-A7A7-964BC2A93B57}"/>
    <cellStyle name="Normal 3 2 3 5 3 2 4" xfId="10394" xr:uid="{55FD9B68-F5C9-4E77-A233-3B8398C4C2E7}"/>
    <cellStyle name="Normal 3 2 3 5 3 2 4 2" xfId="24084" xr:uid="{83558F56-9A76-4866-9FDD-8455BA96EC03}"/>
    <cellStyle name="Normal 3 2 3 5 3 2 4 2 2" xfId="37776" xr:uid="{50C48497-7EBA-4176-A98C-DD43E8F8920A}"/>
    <cellStyle name="Normal 3 2 3 5 3 2 4 2 3" xfId="52660" xr:uid="{D82BBEC1-613A-418C-957B-AA717E70FE88}"/>
    <cellStyle name="Normal 3 2 3 5 3 2 4 3" xfId="17240" xr:uid="{D0A01D66-5799-4517-A134-A3C4DAAAFE33}"/>
    <cellStyle name="Normal 3 2 3 5 3 2 4 4" xfId="30930" xr:uid="{49158DE1-F4D0-417F-A5D9-B219C5EFA63F}"/>
    <cellStyle name="Normal 3 2 3 5 3 2 4 5" xfId="45814" xr:uid="{F5D60616-E64C-4BA3-9B7E-A8FD2BE6C3EA}"/>
    <cellStyle name="Normal 3 2 3 5 3 2 5" xfId="20662" xr:uid="{83AC2D2D-6421-4E95-9D87-67C2495D7C8C}"/>
    <cellStyle name="Normal 3 2 3 5 3 2 5 2" xfId="34354" xr:uid="{6366B766-2475-47BB-8C15-6B6B3913FF17}"/>
    <cellStyle name="Normal 3 2 3 5 3 2 5 3" xfId="49238" xr:uid="{AA4CB170-D75F-4B76-BEB6-7055C2EB337A}"/>
    <cellStyle name="Normal 3 2 3 5 3 2 6" xfId="13818" xr:uid="{BF8F3A54-DAAE-496A-93D7-0C05586089FD}"/>
    <cellStyle name="Normal 3 2 3 5 3 2 7" xfId="27508" xr:uid="{193DCA42-77DB-48C4-B89C-75E709964459}"/>
    <cellStyle name="Normal 3 2 3 5 3 2 8" xfId="42392" xr:uid="{93A176BB-AE12-4494-9084-003F33A8776F}"/>
    <cellStyle name="Normal 3 2 3 5 3 3" xfId="6973" xr:uid="{3453EB7E-47F4-48C4-A0C3-A74022494E3F}"/>
    <cellStyle name="Normal 3 2 3 5 3 3 2" xfId="8686" xr:uid="{E427F373-8D83-4D44-B64A-76A866E0CDDC}"/>
    <cellStyle name="Normal 3 2 3 5 3 3 2 2" xfId="12108" xr:uid="{D3197A2F-612E-4FBD-8A02-4E6D3C347173}"/>
    <cellStyle name="Normal 3 2 3 5 3 3 2 2 2" xfId="25798" xr:uid="{42722C7F-94E0-4F56-8543-4CDF4BA2A1FD}"/>
    <cellStyle name="Normal 3 2 3 5 3 3 2 2 2 2" xfId="39490" xr:uid="{CB2E4CFD-F9B2-4784-B64D-4C1714E3F338}"/>
    <cellStyle name="Normal 3 2 3 5 3 3 2 2 2 3" xfId="54374" xr:uid="{5ACF96B1-90C8-4C12-A083-96371AB8E664}"/>
    <cellStyle name="Normal 3 2 3 5 3 3 2 2 3" xfId="18954" xr:uid="{40258581-8FFB-4CD1-8119-A4279D259DD4}"/>
    <cellStyle name="Normal 3 2 3 5 3 3 2 2 4" xfId="32644" xr:uid="{D06B1E1A-CE17-4B07-84F1-9911385C7AA0}"/>
    <cellStyle name="Normal 3 2 3 5 3 3 2 2 5" xfId="47528" xr:uid="{26383D9C-FBC8-4991-A98E-865B69A697D9}"/>
    <cellStyle name="Normal 3 2 3 5 3 3 2 3" xfId="22376" xr:uid="{4A0F8286-F157-427E-9B4F-373D3051A0D7}"/>
    <cellStyle name="Normal 3 2 3 5 3 3 2 3 2" xfId="36068" xr:uid="{05C708A2-BFEA-4F5D-B775-EAB5FE7F3396}"/>
    <cellStyle name="Normal 3 2 3 5 3 3 2 3 3" xfId="50952" xr:uid="{6C850590-9F4A-46D1-9801-A00093B8020F}"/>
    <cellStyle name="Normal 3 2 3 5 3 3 2 4" xfId="15532" xr:uid="{A92979B6-A6F4-4EB6-8155-05D020078B90}"/>
    <cellStyle name="Normal 3 2 3 5 3 3 2 5" xfId="29222" xr:uid="{A530CF45-ED24-4AD3-8602-A3C6C857986E}"/>
    <cellStyle name="Normal 3 2 3 5 3 3 2 6" xfId="44106" xr:uid="{1304F46F-881C-47DE-993E-F67B33CB25F6}"/>
    <cellStyle name="Normal 3 2 3 5 3 3 3" xfId="10396" xr:uid="{3BFFE0F1-EA26-4EC7-B9AA-523DA0758083}"/>
    <cellStyle name="Normal 3 2 3 5 3 3 3 2" xfId="24086" xr:uid="{31ACE63A-FF6F-4423-90AB-4115AB0F8B4C}"/>
    <cellStyle name="Normal 3 2 3 5 3 3 3 2 2" xfId="37778" xr:uid="{FE4612F3-35DF-46DD-BD44-F4BD6A67745E}"/>
    <cellStyle name="Normal 3 2 3 5 3 3 3 2 3" xfId="52662" xr:uid="{F1A456C2-AF61-4076-B352-470D39144856}"/>
    <cellStyle name="Normal 3 2 3 5 3 3 3 3" xfId="17242" xr:uid="{47088493-0173-47BC-BEB2-F4120630CD9E}"/>
    <cellStyle name="Normal 3 2 3 5 3 3 3 4" xfId="30932" xr:uid="{B9467F9F-0240-4EE0-BC64-AD2A1501CF97}"/>
    <cellStyle name="Normal 3 2 3 5 3 3 3 5" xfId="45816" xr:uid="{1E1721ED-2E85-4EED-B62B-8D96438407D6}"/>
    <cellStyle name="Normal 3 2 3 5 3 3 4" xfId="20664" xr:uid="{9823500C-E0BF-418E-9519-56784B77161A}"/>
    <cellStyle name="Normal 3 2 3 5 3 3 4 2" xfId="34356" xr:uid="{3E14087A-F401-4DE4-8C9C-B31E1D213D87}"/>
    <cellStyle name="Normal 3 2 3 5 3 3 4 3" xfId="49240" xr:uid="{51C61077-700D-4C73-86C2-07D4507988D5}"/>
    <cellStyle name="Normal 3 2 3 5 3 3 5" xfId="13820" xr:uid="{AE5A9D10-FE72-409C-9C71-DF9D7DD819A9}"/>
    <cellStyle name="Normal 3 2 3 5 3 3 6" xfId="27510" xr:uid="{5551EA9D-8B9E-4FA3-8B30-54173736F233}"/>
    <cellStyle name="Normal 3 2 3 5 3 3 7" xfId="42394" xr:uid="{6DF3B2E3-FCE0-4AD9-8C95-4E8EA10A00DB}"/>
    <cellStyle name="Normal 3 2 3 5 3 4" xfId="6974" xr:uid="{95B0E00D-ED8A-427C-9652-0FF6CF6977D7}"/>
    <cellStyle name="Normal 3 2 3 5 3 4 2" xfId="8687" xr:uid="{761264EE-6576-4A51-A63E-4D8D776B30CE}"/>
    <cellStyle name="Normal 3 2 3 5 3 4 2 2" xfId="12109" xr:uid="{5E084BE1-9BE9-40CE-81E3-98AC01F5605E}"/>
    <cellStyle name="Normal 3 2 3 5 3 4 2 2 2" xfId="25799" xr:uid="{7758B0B1-F83E-4678-9F1C-393A265641CB}"/>
    <cellStyle name="Normal 3 2 3 5 3 4 2 2 2 2" xfId="39491" xr:uid="{45B3D850-FFC2-4919-9EAD-520C83A0180C}"/>
    <cellStyle name="Normal 3 2 3 5 3 4 2 2 2 3" xfId="54375" xr:uid="{8A12A62A-EFC9-42E8-B2F0-5C1C92B2FA3A}"/>
    <cellStyle name="Normal 3 2 3 5 3 4 2 2 3" xfId="18955" xr:uid="{8B8B7B87-6433-4094-855D-12E457E457A1}"/>
    <cellStyle name="Normal 3 2 3 5 3 4 2 2 4" xfId="32645" xr:uid="{798BA985-BF7F-4530-BDF3-47D9542C116B}"/>
    <cellStyle name="Normal 3 2 3 5 3 4 2 2 5" xfId="47529" xr:uid="{2AC50B73-B0D7-42BA-8EBD-A1231DF36E49}"/>
    <cellStyle name="Normal 3 2 3 5 3 4 2 3" xfId="22377" xr:uid="{EC4FBE29-CCA2-420B-B228-68DB35E60D7D}"/>
    <cellStyle name="Normal 3 2 3 5 3 4 2 3 2" xfId="36069" xr:uid="{C8DC8212-6BE4-4CAE-A90E-346B2B4F544B}"/>
    <cellStyle name="Normal 3 2 3 5 3 4 2 3 3" xfId="50953" xr:uid="{BE5C2C1D-233E-47A5-A5F0-7246B0A5FD59}"/>
    <cellStyle name="Normal 3 2 3 5 3 4 2 4" xfId="15533" xr:uid="{29615836-55F2-42BC-AC72-E7D0771AEED6}"/>
    <cellStyle name="Normal 3 2 3 5 3 4 2 5" xfId="29223" xr:uid="{EBAFE0AD-B775-4385-A836-0CC2D3511E78}"/>
    <cellStyle name="Normal 3 2 3 5 3 4 2 6" xfId="44107" xr:uid="{9B33E9F0-E938-49A1-8657-098C725963EA}"/>
    <cellStyle name="Normal 3 2 3 5 3 4 3" xfId="10397" xr:uid="{5055FAB9-1166-4A05-970D-CFF3ED24B350}"/>
    <cellStyle name="Normal 3 2 3 5 3 4 3 2" xfId="24087" xr:uid="{C9DBE57E-9EFE-44DB-AB78-FBC950E16F9B}"/>
    <cellStyle name="Normal 3 2 3 5 3 4 3 2 2" xfId="37779" xr:uid="{564B83BC-E15B-4293-A9AC-F2358C0C2B4C}"/>
    <cellStyle name="Normal 3 2 3 5 3 4 3 2 3" xfId="52663" xr:uid="{B3164C2D-4E3B-4AEF-8022-14C2614FC8A4}"/>
    <cellStyle name="Normal 3 2 3 5 3 4 3 3" xfId="17243" xr:uid="{1B110548-0187-485C-8884-0950DAD4E98B}"/>
    <cellStyle name="Normal 3 2 3 5 3 4 3 4" xfId="30933" xr:uid="{6870BB49-40E1-413C-B0C1-DBF4A8551151}"/>
    <cellStyle name="Normal 3 2 3 5 3 4 3 5" xfId="45817" xr:uid="{7BBCE641-0A5D-4407-9581-B83F80BC41C7}"/>
    <cellStyle name="Normal 3 2 3 5 3 4 4" xfId="20665" xr:uid="{E85C4B14-7104-4A08-880A-6B8CB43E23F0}"/>
    <cellStyle name="Normal 3 2 3 5 3 4 4 2" xfId="34357" xr:uid="{FBE34F6A-658C-4ACE-B86A-43373E3F9BB1}"/>
    <cellStyle name="Normal 3 2 3 5 3 4 4 3" xfId="49241" xr:uid="{F7B75442-5BAD-4768-8831-EC52E7B3ADA3}"/>
    <cellStyle name="Normal 3 2 3 5 3 4 5" xfId="13821" xr:uid="{950EE9A5-2206-48A9-8A3E-5BF8BEB2B7C8}"/>
    <cellStyle name="Normal 3 2 3 5 3 4 6" xfId="27511" xr:uid="{83BC5AC5-8C11-4BC5-B25E-51494EB4E0D7}"/>
    <cellStyle name="Normal 3 2 3 5 3 4 7" xfId="42395" xr:uid="{93B3B844-B335-4641-A740-334B55021F78}"/>
    <cellStyle name="Normal 3 2 3 5 3 5" xfId="8683" xr:uid="{26E5909D-F975-48BA-8796-237673B98B68}"/>
    <cellStyle name="Normal 3 2 3 5 3 5 2" xfId="12105" xr:uid="{311EF04C-654F-46E1-99B2-9B08BA47B521}"/>
    <cellStyle name="Normal 3 2 3 5 3 5 2 2" xfId="25795" xr:uid="{252D547D-A93D-4FBA-8DB2-0073D39CA4CF}"/>
    <cellStyle name="Normal 3 2 3 5 3 5 2 2 2" xfId="39487" xr:uid="{582E9644-2C3E-4F11-9D69-FB0B290E8F96}"/>
    <cellStyle name="Normal 3 2 3 5 3 5 2 2 3" xfId="54371" xr:uid="{045CE4DE-2D2E-4881-B9A0-BE4F2F38CE0E}"/>
    <cellStyle name="Normal 3 2 3 5 3 5 2 3" xfId="18951" xr:uid="{28D24271-D63E-478B-AE72-126B2EC98243}"/>
    <cellStyle name="Normal 3 2 3 5 3 5 2 4" xfId="32641" xr:uid="{898CEB25-DA24-43C6-B10B-B0A26BD1952C}"/>
    <cellStyle name="Normal 3 2 3 5 3 5 2 5" xfId="47525" xr:uid="{73ABE722-50AF-4583-9EBF-C079DD340373}"/>
    <cellStyle name="Normal 3 2 3 5 3 5 3" xfId="22373" xr:uid="{4703945E-07CE-4DF7-A46B-369436D95B81}"/>
    <cellStyle name="Normal 3 2 3 5 3 5 3 2" xfId="36065" xr:uid="{485E84F2-4D1A-4F03-9878-36BC6873B3AF}"/>
    <cellStyle name="Normal 3 2 3 5 3 5 3 3" xfId="50949" xr:uid="{1D3378DE-8B57-43B9-92D6-F2C2048D6C92}"/>
    <cellStyle name="Normal 3 2 3 5 3 5 4" xfId="15529" xr:uid="{36FFFA93-FFF5-4791-885C-3560CFCD2EDB}"/>
    <cellStyle name="Normal 3 2 3 5 3 5 5" xfId="29219" xr:uid="{92FE6E84-F5CE-4286-B603-6F230BDE138C}"/>
    <cellStyle name="Normal 3 2 3 5 3 5 6" xfId="44103" xr:uid="{46C6D972-0EA8-4B7E-B042-E261288E3147}"/>
    <cellStyle name="Normal 3 2 3 5 3 6" xfId="10393" xr:uid="{72E446F3-55E3-4464-A36E-B8DEBB3B439D}"/>
    <cellStyle name="Normal 3 2 3 5 3 6 2" xfId="24083" xr:uid="{7B68E748-5F46-41DC-9456-6340D0349C63}"/>
    <cellStyle name="Normal 3 2 3 5 3 6 2 2" xfId="37775" xr:uid="{303CE3E4-21E2-419F-8959-4959EB3043FD}"/>
    <cellStyle name="Normal 3 2 3 5 3 6 2 3" xfId="52659" xr:uid="{086ACD98-E120-4707-AA8B-EBD63143050D}"/>
    <cellStyle name="Normal 3 2 3 5 3 6 3" xfId="17239" xr:uid="{C8F3BB1B-EDBD-47D1-9B5E-DEA6F0EAD2C1}"/>
    <cellStyle name="Normal 3 2 3 5 3 6 4" xfId="30929" xr:uid="{9AAF7278-4B77-4497-AC55-7D3746A16B10}"/>
    <cellStyle name="Normal 3 2 3 5 3 6 5" xfId="45813" xr:uid="{98611974-8814-42F9-A76B-94B36A6E6B18}"/>
    <cellStyle name="Normal 3 2 3 5 3 7" xfId="20661" xr:uid="{DE7E9EB7-B0AB-4FE2-A336-D8D407AB7C80}"/>
    <cellStyle name="Normal 3 2 3 5 3 7 2" xfId="34353" xr:uid="{22C61C9B-4F4F-4CB5-8417-8E54968FD3FB}"/>
    <cellStyle name="Normal 3 2 3 5 3 7 3" xfId="49237" xr:uid="{BA41FC2B-E257-41A8-831D-33A409516257}"/>
    <cellStyle name="Normal 3 2 3 5 3 8" xfId="13817" xr:uid="{300346C6-204E-4629-A463-59AC292F6EBB}"/>
    <cellStyle name="Normal 3 2 3 5 3 9" xfId="27507" xr:uid="{E1D78FDB-A530-4ACE-B06A-18ADC97BF0C0}"/>
    <cellStyle name="Normal 3 2 3 5 4" xfId="6975" xr:uid="{516962FE-1C5B-4AB4-BBE3-08FD84DA723B}"/>
    <cellStyle name="Normal 3 2 3 5 4 2" xfId="6976" xr:uid="{2555E900-BCED-4947-92E3-81685215567C}"/>
    <cellStyle name="Normal 3 2 3 5 4 2 2" xfId="8689" xr:uid="{083840FF-19D6-4459-A4B4-39A612EC4E11}"/>
    <cellStyle name="Normal 3 2 3 5 4 2 2 2" xfId="12111" xr:uid="{C2A1E97E-AFC8-4C58-A273-291F7450E290}"/>
    <cellStyle name="Normal 3 2 3 5 4 2 2 2 2" xfId="25801" xr:uid="{F14864AD-B02E-46F4-8E94-D055FE7AA949}"/>
    <cellStyle name="Normal 3 2 3 5 4 2 2 2 2 2" xfId="39493" xr:uid="{8E64782B-3AE4-4D3E-8606-FD4007216DDD}"/>
    <cellStyle name="Normal 3 2 3 5 4 2 2 2 2 3" xfId="54377" xr:uid="{C2D226FB-167A-444D-91E3-4DF4B04F3EB0}"/>
    <cellStyle name="Normal 3 2 3 5 4 2 2 2 3" xfId="18957" xr:uid="{517BBE95-9E85-4D0E-A7B5-0948FA376E0C}"/>
    <cellStyle name="Normal 3 2 3 5 4 2 2 2 4" xfId="32647" xr:uid="{3C97757B-D80A-4F86-B55D-E8B3B7D3CEBA}"/>
    <cellStyle name="Normal 3 2 3 5 4 2 2 2 5" xfId="47531" xr:uid="{49E26081-38F1-4269-8113-10A29D15C097}"/>
    <cellStyle name="Normal 3 2 3 5 4 2 2 3" xfId="22379" xr:uid="{B55F0B2C-5D7C-47B6-B589-BD58BEC92E16}"/>
    <cellStyle name="Normal 3 2 3 5 4 2 2 3 2" xfId="36071" xr:uid="{C6955F27-2F6E-4A09-98B8-E7658B6594C3}"/>
    <cellStyle name="Normal 3 2 3 5 4 2 2 3 3" xfId="50955" xr:uid="{8A5CD3B7-F374-40E7-8F1A-79A379AB34D4}"/>
    <cellStyle name="Normal 3 2 3 5 4 2 2 4" xfId="15535" xr:uid="{F6882C28-8EC5-48F1-AC8A-C5DEDAC9FD16}"/>
    <cellStyle name="Normal 3 2 3 5 4 2 2 5" xfId="29225" xr:uid="{9C790426-64F3-4DC5-9D3D-BDAFE711C83A}"/>
    <cellStyle name="Normal 3 2 3 5 4 2 2 6" xfId="44109" xr:uid="{7C2C1E66-BA30-48EE-86A3-195A81F37D47}"/>
    <cellStyle name="Normal 3 2 3 5 4 2 3" xfId="10399" xr:uid="{2B8FEEC5-A705-4490-988E-72FBD7B6192A}"/>
    <cellStyle name="Normal 3 2 3 5 4 2 3 2" xfId="24089" xr:uid="{9B5E9BCF-ABDB-4DF9-B64B-425A2AAB5A3A}"/>
    <cellStyle name="Normal 3 2 3 5 4 2 3 2 2" xfId="37781" xr:uid="{F76CAD5D-316A-49E3-A677-8D11A525DE3C}"/>
    <cellStyle name="Normal 3 2 3 5 4 2 3 2 3" xfId="52665" xr:uid="{B0FEDA3B-1394-4FD2-B4EF-A03255C21D6D}"/>
    <cellStyle name="Normal 3 2 3 5 4 2 3 3" xfId="17245" xr:uid="{6186AF60-667A-4821-95B0-27541241C625}"/>
    <cellStyle name="Normal 3 2 3 5 4 2 3 4" xfId="30935" xr:uid="{74D16463-21AB-4CEA-B851-CB1949A775CB}"/>
    <cellStyle name="Normal 3 2 3 5 4 2 3 5" xfId="45819" xr:uid="{2099B54D-41B9-407F-A33F-E9D7A96E542E}"/>
    <cellStyle name="Normal 3 2 3 5 4 2 4" xfId="20667" xr:uid="{10135237-0872-497D-B15A-82D5263A3760}"/>
    <cellStyle name="Normal 3 2 3 5 4 2 4 2" xfId="34359" xr:uid="{EA8CA2ED-652F-42B3-9D3D-4875F1342FCE}"/>
    <cellStyle name="Normal 3 2 3 5 4 2 4 3" xfId="49243" xr:uid="{BC274637-62C8-40B8-B8DB-943C558E2DD5}"/>
    <cellStyle name="Normal 3 2 3 5 4 2 5" xfId="13823" xr:uid="{503933FF-1E7B-4637-B1C8-611433912DE1}"/>
    <cellStyle name="Normal 3 2 3 5 4 2 6" xfId="27513" xr:uid="{FF22F404-8B6F-4B5C-A29F-A12491BE767D}"/>
    <cellStyle name="Normal 3 2 3 5 4 2 7" xfId="42397" xr:uid="{A1ED8B93-91F7-4133-BEB1-E5422FA57A3C}"/>
    <cellStyle name="Normal 3 2 3 5 4 3" xfId="8688" xr:uid="{3CE45E53-D325-4612-AF01-4E8735898388}"/>
    <cellStyle name="Normal 3 2 3 5 4 3 2" xfId="12110" xr:uid="{8F2B3094-7F51-4D58-8ACB-AB8789482344}"/>
    <cellStyle name="Normal 3 2 3 5 4 3 2 2" xfId="25800" xr:uid="{3515DCA6-5045-484D-86C9-A050DBAC756D}"/>
    <cellStyle name="Normal 3 2 3 5 4 3 2 2 2" xfId="39492" xr:uid="{76C7540E-E876-4670-9C30-FD3172D9B964}"/>
    <cellStyle name="Normal 3 2 3 5 4 3 2 2 3" xfId="54376" xr:uid="{7B26D985-03FB-4908-9249-A8935F9E0B73}"/>
    <cellStyle name="Normal 3 2 3 5 4 3 2 3" xfId="18956" xr:uid="{C678FDBB-7F24-4B38-BCC5-C0AB8EE2E485}"/>
    <cellStyle name="Normal 3 2 3 5 4 3 2 4" xfId="32646" xr:uid="{D4328CBF-7F49-476B-B4AD-2DD39A9D6904}"/>
    <cellStyle name="Normal 3 2 3 5 4 3 2 5" xfId="47530" xr:uid="{D54A18B8-4643-4637-A592-B29BBF7A792E}"/>
    <cellStyle name="Normal 3 2 3 5 4 3 3" xfId="22378" xr:uid="{5933C5A6-1ADC-46DC-B34C-2591F6B8896F}"/>
    <cellStyle name="Normal 3 2 3 5 4 3 3 2" xfId="36070" xr:uid="{90089585-B552-4048-B25E-F85D3DC4F465}"/>
    <cellStyle name="Normal 3 2 3 5 4 3 3 3" xfId="50954" xr:uid="{99A917CE-6CD8-4134-ACCD-F5494E66665C}"/>
    <cellStyle name="Normal 3 2 3 5 4 3 4" xfId="15534" xr:uid="{B021BBA6-2D8C-4D94-9C89-E1CEDCF9B2F9}"/>
    <cellStyle name="Normal 3 2 3 5 4 3 5" xfId="29224" xr:uid="{A7098EA7-094B-4299-B5C4-937197797CD3}"/>
    <cellStyle name="Normal 3 2 3 5 4 3 6" xfId="44108" xr:uid="{A133EAE7-21C9-4156-B107-76F343328713}"/>
    <cellStyle name="Normal 3 2 3 5 4 4" xfId="10398" xr:uid="{C409BB9E-F412-4B24-9EAF-86B31EF9DADA}"/>
    <cellStyle name="Normal 3 2 3 5 4 4 2" xfId="24088" xr:uid="{E37B41B6-BA4D-4288-9493-877FDF187F79}"/>
    <cellStyle name="Normal 3 2 3 5 4 4 2 2" xfId="37780" xr:uid="{32C5BCCF-2015-4619-9D8C-BDB213456A5B}"/>
    <cellStyle name="Normal 3 2 3 5 4 4 2 3" xfId="52664" xr:uid="{A3AA964A-4CB4-4BA9-B596-98E3A9E179FD}"/>
    <cellStyle name="Normal 3 2 3 5 4 4 3" xfId="17244" xr:uid="{505ED996-F66F-4011-A104-45140E217353}"/>
    <cellStyle name="Normal 3 2 3 5 4 4 4" xfId="30934" xr:uid="{C99E8F5E-65EE-476D-A044-97038BD2A8A8}"/>
    <cellStyle name="Normal 3 2 3 5 4 4 5" xfId="45818" xr:uid="{926FE450-3786-4A18-A99A-B27F870A5182}"/>
    <cellStyle name="Normal 3 2 3 5 4 5" xfId="20666" xr:uid="{0E9F4637-B4B0-4854-BFE2-7677401EE7CF}"/>
    <cellStyle name="Normal 3 2 3 5 4 5 2" xfId="34358" xr:uid="{B6647C2B-BF6F-47C0-8563-5C1EF7F78C1B}"/>
    <cellStyle name="Normal 3 2 3 5 4 5 3" xfId="49242" xr:uid="{68AE9220-F458-48FD-B754-653726C1DD12}"/>
    <cellStyle name="Normal 3 2 3 5 4 6" xfId="13822" xr:uid="{C2E77F2A-F9FF-4D4C-96AE-D09A1916A8A2}"/>
    <cellStyle name="Normal 3 2 3 5 4 7" xfId="27512" xr:uid="{47965333-EC6B-48CC-98BD-640C24E802F2}"/>
    <cellStyle name="Normal 3 2 3 5 4 8" xfId="42396" xr:uid="{450F48B2-069D-49BE-9F32-9ED57B3ACA3F}"/>
    <cellStyle name="Normal 3 2 3 5 5" xfId="6977" xr:uid="{4FE6BE2D-59B1-42C2-877E-9F03BC43BD92}"/>
    <cellStyle name="Normal 3 2 3 5 5 2" xfId="8690" xr:uid="{71E02679-1170-4176-A336-1C3F76CA9CD7}"/>
    <cellStyle name="Normal 3 2 3 5 5 2 2" xfId="12112" xr:uid="{88BBDA70-8D67-4E95-BD11-94B55241679C}"/>
    <cellStyle name="Normal 3 2 3 5 5 2 2 2" xfId="25802" xr:uid="{3D543D5A-0C1A-48BE-8D23-959779F66BA1}"/>
    <cellStyle name="Normal 3 2 3 5 5 2 2 2 2" xfId="39494" xr:uid="{BC9EC5E4-A60C-4DFD-885B-B1A9B5AE91BC}"/>
    <cellStyle name="Normal 3 2 3 5 5 2 2 2 3" xfId="54378" xr:uid="{5B5D6B0C-0B5F-41F4-AE46-E404501EAD27}"/>
    <cellStyle name="Normal 3 2 3 5 5 2 2 3" xfId="18958" xr:uid="{605FBBFB-8433-4C19-91BF-ACDA9BFEFE64}"/>
    <cellStyle name="Normal 3 2 3 5 5 2 2 4" xfId="32648" xr:uid="{886078B1-8AAF-4953-900C-4BF4EB9CF837}"/>
    <cellStyle name="Normal 3 2 3 5 5 2 2 5" xfId="47532" xr:uid="{0FCBD909-B021-4AD2-A73F-48A5D904902A}"/>
    <cellStyle name="Normal 3 2 3 5 5 2 3" xfId="22380" xr:uid="{278316BD-5E8C-4CFE-BD7B-7B57380188C7}"/>
    <cellStyle name="Normal 3 2 3 5 5 2 3 2" xfId="36072" xr:uid="{A3673525-3E00-4BBA-A3B6-D9A83224F425}"/>
    <cellStyle name="Normal 3 2 3 5 5 2 3 3" xfId="50956" xr:uid="{882849C5-8026-4FDA-BC34-E49064B4D851}"/>
    <cellStyle name="Normal 3 2 3 5 5 2 4" xfId="15536" xr:uid="{C12CD7C3-3A23-4822-812D-B131C886347F}"/>
    <cellStyle name="Normal 3 2 3 5 5 2 5" xfId="29226" xr:uid="{F46FF898-260F-4BF4-9EFB-9B1B790B982F}"/>
    <cellStyle name="Normal 3 2 3 5 5 2 6" xfId="44110" xr:uid="{18079BF3-5AC7-4EE0-A652-BBFCE3450B97}"/>
    <cellStyle name="Normal 3 2 3 5 5 3" xfId="10400" xr:uid="{189658B7-FEE0-4558-82B7-7675440754F8}"/>
    <cellStyle name="Normal 3 2 3 5 5 3 2" xfId="24090" xr:uid="{1A8729DB-F7F3-4572-80DE-D93598796B08}"/>
    <cellStyle name="Normal 3 2 3 5 5 3 2 2" xfId="37782" xr:uid="{B931C1A3-F294-4941-BF47-219EE7EE69A0}"/>
    <cellStyle name="Normal 3 2 3 5 5 3 2 3" xfId="52666" xr:uid="{E61EDCFF-04CA-46FD-A404-32BE7E511EA5}"/>
    <cellStyle name="Normal 3 2 3 5 5 3 3" xfId="17246" xr:uid="{1200B26B-790C-4F4B-9A5A-B530647CE32F}"/>
    <cellStyle name="Normal 3 2 3 5 5 3 4" xfId="30936" xr:uid="{716265D0-9151-4D2E-B774-D51A1D513588}"/>
    <cellStyle name="Normal 3 2 3 5 5 3 5" xfId="45820" xr:uid="{C4CC88B8-409F-4DEE-A09C-0148E878F46A}"/>
    <cellStyle name="Normal 3 2 3 5 5 4" xfId="20668" xr:uid="{FDD0F4E4-AC5D-4E88-9737-DE87E33335F7}"/>
    <cellStyle name="Normal 3 2 3 5 5 4 2" xfId="34360" xr:uid="{591BFE5E-D576-4333-88AC-0EADCF4E9472}"/>
    <cellStyle name="Normal 3 2 3 5 5 4 3" xfId="49244" xr:uid="{8DCC94BB-154E-450D-893B-2437F631BEA2}"/>
    <cellStyle name="Normal 3 2 3 5 5 5" xfId="13824" xr:uid="{61EE023D-1DCA-447A-813C-B977A0F52CE4}"/>
    <cellStyle name="Normal 3 2 3 5 5 6" xfId="27514" xr:uid="{F81ADA0B-387B-416F-BF00-575F29A151A6}"/>
    <cellStyle name="Normal 3 2 3 5 5 7" xfId="42398" xr:uid="{0E3D66A4-A426-4195-A91A-18F615940FFD}"/>
    <cellStyle name="Normal 3 2 3 5 6" xfId="6978" xr:uid="{FA73A32D-D1B0-44AA-9E25-2FF111935AED}"/>
    <cellStyle name="Normal 3 2 3 5 6 2" xfId="8691" xr:uid="{93807CD2-D914-4B0E-B299-874915ED71A2}"/>
    <cellStyle name="Normal 3 2 3 5 6 2 2" xfId="12113" xr:uid="{AA9A42FE-FBC1-4FA5-86A6-204076B838E7}"/>
    <cellStyle name="Normal 3 2 3 5 6 2 2 2" xfId="25803" xr:uid="{925D16B5-F128-4A6A-9408-EB173F91E7C7}"/>
    <cellStyle name="Normal 3 2 3 5 6 2 2 2 2" xfId="39495" xr:uid="{FC8F4C56-1ABC-492A-B658-2855F785EF55}"/>
    <cellStyle name="Normal 3 2 3 5 6 2 2 2 3" xfId="54379" xr:uid="{22DF8FEE-25C5-4984-820D-A64C4FEC1A85}"/>
    <cellStyle name="Normal 3 2 3 5 6 2 2 3" xfId="18959" xr:uid="{CFB6640A-3667-4AA1-8B4D-2C9D14BD4506}"/>
    <cellStyle name="Normal 3 2 3 5 6 2 2 4" xfId="32649" xr:uid="{D2909375-9570-491B-8D30-69BE95B62F4F}"/>
    <cellStyle name="Normal 3 2 3 5 6 2 2 5" xfId="47533" xr:uid="{205D7755-4C44-4140-A409-4F3B54F9F9B6}"/>
    <cellStyle name="Normal 3 2 3 5 6 2 3" xfId="22381" xr:uid="{D59DD25A-EE93-40C3-9395-84B25C3611A9}"/>
    <cellStyle name="Normal 3 2 3 5 6 2 3 2" xfId="36073" xr:uid="{3C2BF02B-F955-4F51-B81E-99C826FBB4A1}"/>
    <cellStyle name="Normal 3 2 3 5 6 2 3 3" xfId="50957" xr:uid="{0F474245-448F-4593-B07F-52910429DB9E}"/>
    <cellStyle name="Normal 3 2 3 5 6 2 4" xfId="15537" xr:uid="{D97BDED0-0C16-48AC-8B4C-5933D6511360}"/>
    <cellStyle name="Normal 3 2 3 5 6 2 5" xfId="29227" xr:uid="{4D8C852E-DB43-4D01-9CB9-A0CB09B64BD5}"/>
    <cellStyle name="Normal 3 2 3 5 6 2 6" xfId="44111" xr:uid="{240E2FE7-7C39-4A06-8B4F-1249D81B9ADB}"/>
    <cellStyle name="Normal 3 2 3 5 6 3" xfId="10401" xr:uid="{F7C7AB8F-20FE-4967-90B4-CEEED9E992BF}"/>
    <cellStyle name="Normal 3 2 3 5 6 3 2" xfId="24091" xr:uid="{3305D8B6-6C00-4EF3-82C4-EC1BE84565FC}"/>
    <cellStyle name="Normal 3 2 3 5 6 3 2 2" xfId="37783" xr:uid="{E92A33C0-E854-4FE9-9031-12AAD803722D}"/>
    <cellStyle name="Normal 3 2 3 5 6 3 2 3" xfId="52667" xr:uid="{F47D05C9-F2CD-47BC-9A81-C689EE4CF6FA}"/>
    <cellStyle name="Normal 3 2 3 5 6 3 3" xfId="17247" xr:uid="{AB9D25A6-4BD1-44B0-98E6-1A34F60BA769}"/>
    <cellStyle name="Normal 3 2 3 5 6 3 4" xfId="30937" xr:uid="{56D099D1-CFF1-4F27-8D22-AAC1B39314F8}"/>
    <cellStyle name="Normal 3 2 3 5 6 3 5" xfId="45821" xr:uid="{1579F8CE-0302-4CBE-B1EB-3BBCD22A0B45}"/>
    <cellStyle name="Normal 3 2 3 5 6 4" xfId="20669" xr:uid="{D20D5B58-FE1A-4503-A024-EE0A8644E46A}"/>
    <cellStyle name="Normal 3 2 3 5 6 4 2" xfId="34361" xr:uid="{5F04EABC-35FC-4915-B45A-4EA87B2A68BD}"/>
    <cellStyle name="Normal 3 2 3 5 6 4 3" xfId="49245" xr:uid="{2EB904C4-19B3-4C89-BE44-ED85AFCB9BBA}"/>
    <cellStyle name="Normal 3 2 3 5 6 5" xfId="13825" xr:uid="{5D4EC1D7-74CF-4C71-8DB9-D3F5287560B5}"/>
    <cellStyle name="Normal 3 2 3 5 6 6" xfId="27515" xr:uid="{F826F946-275D-499F-9AF2-79802388F591}"/>
    <cellStyle name="Normal 3 2 3 5 6 7" xfId="42399" xr:uid="{3D437A25-1096-418D-A9FB-20C1DE9B8A13}"/>
    <cellStyle name="Normal 3 2 3 5 7" xfId="8677" xr:uid="{DD29DB4F-32F5-4067-8863-90609DF9FE89}"/>
    <cellStyle name="Normal 3 2 3 5 7 2" xfId="12099" xr:uid="{8902A1B9-CB65-4BE2-B005-8EA21B07924B}"/>
    <cellStyle name="Normal 3 2 3 5 7 2 2" xfId="25789" xr:uid="{B472C150-58F4-4B5F-8057-96789AAE8B59}"/>
    <cellStyle name="Normal 3 2 3 5 7 2 2 2" xfId="39481" xr:uid="{637D801E-EE15-45CE-9A38-601696EC64DF}"/>
    <cellStyle name="Normal 3 2 3 5 7 2 2 3" xfId="54365" xr:uid="{23D6C0EC-6625-4F8D-9514-D1F279A5CC71}"/>
    <cellStyle name="Normal 3 2 3 5 7 2 3" xfId="18945" xr:uid="{C2BC301B-0C89-4D86-A0F2-43A3F55543F8}"/>
    <cellStyle name="Normal 3 2 3 5 7 2 4" xfId="32635" xr:uid="{FBFCF12C-A8EB-4605-94C9-7169626BBB36}"/>
    <cellStyle name="Normal 3 2 3 5 7 2 5" xfId="47519" xr:uid="{92ABD40E-F973-4155-B59F-D5C2335743D4}"/>
    <cellStyle name="Normal 3 2 3 5 7 3" xfId="22367" xr:uid="{B180ECD8-406F-4A0C-83DC-9F88708D245D}"/>
    <cellStyle name="Normal 3 2 3 5 7 3 2" xfId="36059" xr:uid="{E66BDD15-8F1C-4B20-B8A4-CBEB4563B272}"/>
    <cellStyle name="Normal 3 2 3 5 7 3 3" xfId="50943" xr:uid="{6F31623D-4BD6-4739-8D2E-E6AF458D60D9}"/>
    <cellStyle name="Normal 3 2 3 5 7 4" xfId="15523" xr:uid="{EA43C8CA-437C-4BF8-8747-18C362554094}"/>
    <cellStyle name="Normal 3 2 3 5 7 5" xfId="29213" xr:uid="{5E18D1DD-ED91-459B-A2EA-FC3E85EA46B6}"/>
    <cellStyle name="Normal 3 2 3 5 7 6" xfId="44097" xr:uid="{89F1B933-CDB3-40AE-94D3-BCFBE1397863}"/>
    <cellStyle name="Normal 3 2 3 5 8" xfId="10387" xr:uid="{91B36EC4-2F30-4610-B7AC-B79AA869B692}"/>
    <cellStyle name="Normal 3 2 3 5 8 2" xfId="24077" xr:uid="{E462C792-33E4-4C5F-B87C-46318D0C491F}"/>
    <cellStyle name="Normal 3 2 3 5 8 2 2" xfId="37769" xr:uid="{5F8623A1-6980-4138-9C1E-6D2EE2D2BD35}"/>
    <cellStyle name="Normal 3 2 3 5 8 2 3" xfId="52653" xr:uid="{7740C3DF-99DE-4743-BE31-83E557591EF3}"/>
    <cellStyle name="Normal 3 2 3 5 8 3" xfId="17233" xr:uid="{62EF0136-1FDA-4E7F-A4FC-8048CBF28EA5}"/>
    <cellStyle name="Normal 3 2 3 5 8 4" xfId="30923" xr:uid="{8F8F3511-BBCE-4F61-8622-20F13EAEE8E4}"/>
    <cellStyle name="Normal 3 2 3 5 8 5" xfId="45807" xr:uid="{EE2CBA54-B419-448D-8D85-C79ED6A0DDC7}"/>
    <cellStyle name="Normal 3 2 3 5 9" xfId="20655" xr:uid="{A614789F-CCD3-4596-BD9C-4909062A07F3}"/>
    <cellStyle name="Normal 3 2 3 5 9 2" xfId="34347" xr:uid="{469E4AB1-6C0E-4B39-851B-73BE04ED7A43}"/>
    <cellStyle name="Normal 3 2 3 5 9 3" xfId="49231" xr:uid="{B10FF1CB-EFD0-4992-9A95-9FFFD6F477F3}"/>
    <cellStyle name="Normal 3 2 3 6" xfId="6979" xr:uid="{1C1BF772-F97F-4914-BFB2-B7041F5F2276}"/>
    <cellStyle name="Normal 3 2 3 6 10" xfId="42400" xr:uid="{CC9D8525-8BE9-41C8-8A50-6A12CB19BC69}"/>
    <cellStyle name="Normal 3 2 3 6 2" xfId="6980" xr:uid="{8A34723A-B69E-42A2-9102-7CFB59D23F04}"/>
    <cellStyle name="Normal 3 2 3 6 2 2" xfId="6981" xr:uid="{B24B1925-68F6-4B3B-B2CA-A97257C26B4D}"/>
    <cellStyle name="Normal 3 2 3 6 2 2 2" xfId="8694" xr:uid="{749D5255-6BF4-4D9C-BBD1-5AFEFF8AAB84}"/>
    <cellStyle name="Normal 3 2 3 6 2 2 2 2" xfId="12116" xr:uid="{D0AC33AD-1396-4AA3-99D2-031A1D709741}"/>
    <cellStyle name="Normal 3 2 3 6 2 2 2 2 2" xfId="25806" xr:uid="{37118076-8EFC-4248-92F4-C23A9E469176}"/>
    <cellStyle name="Normal 3 2 3 6 2 2 2 2 2 2" xfId="39498" xr:uid="{31FD64B2-E077-4A76-9154-47D2229BC39F}"/>
    <cellStyle name="Normal 3 2 3 6 2 2 2 2 2 3" xfId="54382" xr:uid="{26750DE1-A0EF-4C00-84AA-1AE591E7D1E6}"/>
    <cellStyle name="Normal 3 2 3 6 2 2 2 2 3" xfId="18962" xr:uid="{CA6F7B2A-8532-44BA-A63F-4F53C71945AF}"/>
    <cellStyle name="Normal 3 2 3 6 2 2 2 2 4" xfId="32652" xr:uid="{5C66C3EB-A771-45D2-B5BE-FCBBC92BBCDF}"/>
    <cellStyle name="Normal 3 2 3 6 2 2 2 2 5" xfId="47536" xr:uid="{0DF6FE01-B71B-48E8-9EE1-FCD5AC0EA66E}"/>
    <cellStyle name="Normal 3 2 3 6 2 2 2 3" xfId="22384" xr:uid="{5CF717D1-B8FC-4F15-8A4D-F145D0530936}"/>
    <cellStyle name="Normal 3 2 3 6 2 2 2 3 2" xfId="36076" xr:uid="{6A66D4C1-514C-4555-9B5F-372502A16326}"/>
    <cellStyle name="Normal 3 2 3 6 2 2 2 3 3" xfId="50960" xr:uid="{E3747188-60F8-4A41-98D6-93726A00629A}"/>
    <cellStyle name="Normal 3 2 3 6 2 2 2 4" xfId="15540" xr:uid="{3392B55E-C7CC-4E27-86A6-09613CB1AA63}"/>
    <cellStyle name="Normal 3 2 3 6 2 2 2 5" xfId="29230" xr:uid="{98EC24C9-4D18-41A3-92FC-B3446AB311C7}"/>
    <cellStyle name="Normal 3 2 3 6 2 2 2 6" xfId="44114" xr:uid="{D22B2352-ADAC-4197-88D3-782CB8CEA04A}"/>
    <cellStyle name="Normal 3 2 3 6 2 2 3" xfId="10404" xr:uid="{B72B5B76-6795-406A-B89F-C664C7183B8C}"/>
    <cellStyle name="Normal 3 2 3 6 2 2 3 2" xfId="24094" xr:uid="{ED14E7CA-3DD3-49FA-AFBF-D14C814E4073}"/>
    <cellStyle name="Normal 3 2 3 6 2 2 3 2 2" xfId="37786" xr:uid="{B56FC5D1-33C2-4FFD-B829-24B4D70B3919}"/>
    <cellStyle name="Normal 3 2 3 6 2 2 3 2 3" xfId="52670" xr:uid="{8F9654AA-90F2-45BB-9BB6-386ECFBC5A7F}"/>
    <cellStyle name="Normal 3 2 3 6 2 2 3 3" xfId="17250" xr:uid="{03780419-0878-4DD3-A4BB-18C0C9EA681C}"/>
    <cellStyle name="Normal 3 2 3 6 2 2 3 4" xfId="30940" xr:uid="{3D9A17DF-B906-4F33-AAE7-883D6B46277A}"/>
    <cellStyle name="Normal 3 2 3 6 2 2 3 5" xfId="45824" xr:uid="{4C076C81-2683-43A4-AAD5-ACC1FE255AB5}"/>
    <cellStyle name="Normal 3 2 3 6 2 2 4" xfId="20672" xr:uid="{C9CF55B7-8020-4F80-855A-B1DCED67A6F3}"/>
    <cellStyle name="Normal 3 2 3 6 2 2 4 2" xfId="34364" xr:uid="{805464FB-9385-40F4-87A8-CC1CD1D45802}"/>
    <cellStyle name="Normal 3 2 3 6 2 2 4 3" xfId="49248" xr:uid="{772CC113-0736-474B-B461-BFF2D6656C15}"/>
    <cellStyle name="Normal 3 2 3 6 2 2 5" xfId="13828" xr:uid="{EA91825F-C8ED-464C-9D62-20750F714369}"/>
    <cellStyle name="Normal 3 2 3 6 2 2 6" xfId="27518" xr:uid="{3412E46A-3CD6-4C3C-8624-EFC254E38C59}"/>
    <cellStyle name="Normal 3 2 3 6 2 2 7" xfId="42402" xr:uid="{5D14D0DD-A29F-4A56-B2F8-5424A737D4C0}"/>
    <cellStyle name="Normal 3 2 3 6 2 3" xfId="8693" xr:uid="{A28EB95A-6ACE-45D7-A039-1F037A83DF6C}"/>
    <cellStyle name="Normal 3 2 3 6 2 3 2" xfId="12115" xr:uid="{A5465430-0470-4306-A431-0BD2E76B83C0}"/>
    <cellStyle name="Normal 3 2 3 6 2 3 2 2" xfId="25805" xr:uid="{0533FCFC-E9E3-4D7D-8F5F-2D71DF7D30D4}"/>
    <cellStyle name="Normal 3 2 3 6 2 3 2 2 2" xfId="39497" xr:uid="{558DDDAF-9E67-409A-8DB3-D27F74D1BC77}"/>
    <cellStyle name="Normal 3 2 3 6 2 3 2 2 3" xfId="54381" xr:uid="{8E10DE8A-5A77-446A-8E4E-F51E59F5466E}"/>
    <cellStyle name="Normal 3 2 3 6 2 3 2 3" xfId="18961" xr:uid="{DE1AB8D9-C1B5-420A-8700-D3CD4D37A398}"/>
    <cellStyle name="Normal 3 2 3 6 2 3 2 4" xfId="32651" xr:uid="{182131F6-264E-42D7-B505-D919E1E654A9}"/>
    <cellStyle name="Normal 3 2 3 6 2 3 2 5" xfId="47535" xr:uid="{55B18935-D600-4C70-AD05-6869BBE57131}"/>
    <cellStyle name="Normal 3 2 3 6 2 3 3" xfId="22383" xr:uid="{F09B983E-3B76-4EF0-9771-62FAF9B5696E}"/>
    <cellStyle name="Normal 3 2 3 6 2 3 3 2" xfId="36075" xr:uid="{F9E6268A-094A-4459-BB45-A807BE27457B}"/>
    <cellStyle name="Normal 3 2 3 6 2 3 3 3" xfId="50959" xr:uid="{A3284FDC-2B52-4F15-B7EA-F159D3E4B188}"/>
    <cellStyle name="Normal 3 2 3 6 2 3 4" xfId="15539" xr:uid="{21A3C981-9C51-4B34-A001-E720B7DF1835}"/>
    <cellStyle name="Normal 3 2 3 6 2 3 5" xfId="29229" xr:uid="{61ACF278-E136-48DB-959D-C2467689482D}"/>
    <cellStyle name="Normal 3 2 3 6 2 3 6" xfId="44113" xr:uid="{261CED21-9F0B-4786-B079-90A8EA8276E2}"/>
    <cellStyle name="Normal 3 2 3 6 2 4" xfId="10403" xr:uid="{B86EB0DB-D740-4283-BC28-08BF0F0BB19D}"/>
    <cellStyle name="Normal 3 2 3 6 2 4 2" xfId="24093" xr:uid="{99E17931-04EC-4334-ABE1-22EEE6F6A5E1}"/>
    <cellStyle name="Normal 3 2 3 6 2 4 2 2" xfId="37785" xr:uid="{7DCD0ABA-5CE8-4D98-9C2D-F229EF04647C}"/>
    <cellStyle name="Normal 3 2 3 6 2 4 2 3" xfId="52669" xr:uid="{4BF993BA-7D0B-408A-84DD-12A811DF9BDB}"/>
    <cellStyle name="Normal 3 2 3 6 2 4 3" xfId="17249" xr:uid="{06FE90DD-F161-4676-A7F5-4CA5F02A6441}"/>
    <cellStyle name="Normal 3 2 3 6 2 4 4" xfId="30939" xr:uid="{6E41D169-913C-4BE0-950C-ACA0959547FA}"/>
    <cellStyle name="Normal 3 2 3 6 2 4 5" xfId="45823" xr:uid="{FA49AC60-DD3E-4F30-8502-B0491601ED2D}"/>
    <cellStyle name="Normal 3 2 3 6 2 5" xfId="20671" xr:uid="{4DE59597-9483-4B31-97F7-842A153FDD5D}"/>
    <cellStyle name="Normal 3 2 3 6 2 5 2" xfId="34363" xr:uid="{C44FD0D3-E62C-4E7E-B8F7-79F648ECC448}"/>
    <cellStyle name="Normal 3 2 3 6 2 5 3" xfId="49247" xr:uid="{261E168E-B719-4846-8C84-BF507B250A85}"/>
    <cellStyle name="Normal 3 2 3 6 2 6" xfId="13827" xr:uid="{54178E52-E2D6-4E69-A657-86F7322564DA}"/>
    <cellStyle name="Normal 3 2 3 6 2 7" xfId="27517" xr:uid="{95A5922F-48F1-4A01-82C0-BE2673253572}"/>
    <cellStyle name="Normal 3 2 3 6 2 8" xfId="42401" xr:uid="{C80DA7B9-57FA-4178-8248-6F79D7C813B0}"/>
    <cellStyle name="Normal 3 2 3 6 3" xfId="6982" xr:uid="{6049EBA9-93A5-4A80-90A5-4F7BE7FF6977}"/>
    <cellStyle name="Normal 3 2 3 6 3 2" xfId="8695" xr:uid="{9ACEC3C4-13C3-4FA5-9C01-A1E8B9E9265E}"/>
    <cellStyle name="Normal 3 2 3 6 3 2 2" xfId="12117" xr:uid="{DCA15E9B-E078-473E-BBD9-801DC6BDB087}"/>
    <cellStyle name="Normal 3 2 3 6 3 2 2 2" xfId="25807" xr:uid="{E3469CE3-2EEF-4172-8E03-43F29015C43E}"/>
    <cellStyle name="Normal 3 2 3 6 3 2 2 2 2" xfId="39499" xr:uid="{C2955509-7655-4EED-A07B-062CEC99695B}"/>
    <cellStyle name="Normal 3 2 3 6 3 2 2 2 3" xfId="54383" xr:uid="{2874BB81-C100-4C31-AE98-67CA2C2D9E6B}"/>
    <cellStyle name="Normal 3 2 3 6 3 2 2 3" xfId="18963" xr:uid="{381BDB3D-24FC-48FF-889E-A1CCE27100F2}"/>
    <cellStyle name="Normal 3 2 3 6 3 2 2 4" xfId="32653" xr:uid="{527B595C-381E-460E-B18F-721F3189A4A0}"/>
    <cellStyle name="Normal 3 2 3 6 3 2 2 5" xfId="47537" xr:uid="{DDF623D8-4933-4328-95C6-FBB906B63DCE}"/>
    <cellStyle name="Normal 3 2 3 6 3 2 3" xfId="22385" xr:uid="{ECEED6F3-F03C-46B1-A436-41FB2B9ABCC0}"/>
    <cellStyle name="Normal 3 2 3 6 3 2 3 2" xfId="36077" xr:uid="{0C0D0FB6-7C24-4E7A-B1DF-75AB3A74CD97}"/>
    <cellStyle name="Normal 3 2 3 6 3 2 3 3" xfId="50961" xr:uid="{4F203D6C-E6C8-4527-8FBC-8D3420A057A5}"/>
    <cellStyle name="Normal 3 2 3 6 3 2 4" xfId="15541" xr:uid="{2960086E-5B05-4CB1-B93B-1D7BB0834C07}"/>
    <cellStyle name="Normal 3 2 3 6 3 2 5" xfId="29231" xr:uid="{B68C7824-3D87-432B-9541-87245F0465D7}"/>
    <cellStyle name="Normal 3 2 3 6 3 2 6" xfId="44115" xr:uid="{F2370641-94C4-4432-83C6-1BF79CD1CDCE}"/>
    <cellStyle name="Normal 3 2 3 6 3 3" xfId="10405" xr:uid="{4C9E97D8-CED8-4DE7-9601-1AA341BBCFFC}"/>
    <cellStyle name="Normal 3 2 3 6 3 3 2" xfId="24095" xr:uid="{6A44AC06-E6FC-4516-B50D-FA419A770F20}"/>
    <cellStyle name="Normal 3 2 3 6 3 3 2 2" xfId="37787" xr:uid="{F6D87505-6B5C-4FE7-B7D3-72CBCD817F7C}"/>
    <cellStyle name="Normal 3 2 3 6 3 3 2 3" xfId="52671" xr:uid="{D0A9B615-4440-4647-ACC3-8C8C8CC1A159}"/>
    <cellStyle name="Normal 3 2 3 6 3 3 3" xfId="17251" xr:uid="{FC0D39A2-C448-498C-A08C-884AF132AC24}"/>
    <cellStyle name="Normal 3 2 3 6 3 3 4" xfId="30941" xr:uid="{940F4E0E-342C-4DD5-A35F-0ECF553D067B}"/>
    <cellStyle name="Normal 3 2 3 6 3 3 5" xfId="45825" xr:uid="{9B21F6EE-1380-45A1-AE83-D405AFC80E91}"/>
    <cellStyle name="Normal 3 2 3 6 3 4" xfId="20673" xr:uid="{2DF56DF7-0AAB-41E7-9A51-57585DDD3402}"/>
    <cellStyle name="Normal 3 2 3 6 3 4 2" xfId="34365" xr:uid="{AAB4E634-B6AB-4D8A-BF00-BF54FC240A7E}"/>
    <cellStyle name="Normal 3 2 3 6 3 4 3" xfId="49249" xr:uid="{80983CB6-92EF-4204-AB16-436C134CFD6F}"/>
    <cellStyle name="Normal 3 2 3 6 3 5" xfId="13829" xr:uid="{F07296B4-2A9C-467F-8147-9A777B63EB71}"/>
    <cellStyle name="Normal 3 2 3 6 3 6" xfId="27519" xr:uid="{8317466C-B07D-4026-AE18-AD599E813078}"/>
    <cellStyle name="Normal 3 2 3 6 3 7" xfId="42403" xr:uid="{FB3E8E12-0EE3-4E52-902D-AC14D3F8250F}"/>
    <cellStyle name="Normal 3 2 3 6 4" xfId="6983" xr:uid="{28D701D1-D1FC-44AD-B0A1-8110299A0E42}"/>
    <cellStyle name="Normal 3 2 3 6 4 2" xfId="8696" xr:uid="{2CE91291-1748-49CC-A1BB-3616D01432E7}"/>
    <cellStyle name="Normal 3 2 3 6 4 2 2" xfId="12118" xr:uid="{9063F3FC-5FED-440B-8FC0-300ECB4ADD5C}"/>
    <cellStyle name="Normal 3 2 3 6 4 2 2 2" xfId="25808" xr:uid="{F5076085-A881-496D-B760-C15918E494ED}"/>
    <cellStyle name="Normal 3 2 3 6 4 2 2 2 2" xfId="39500" xr:uid="{7ED2F7E1-1BC3-4B55-995D-E63F1F43098B}"/>
    <cellStyle name="Normal 3 2 3 6 4 2 2 2 3" xfId="54384" xr:uid="{A5ACC6C7-7677-47E8-BB04-204CDF5F0625}"/>
    <cellStyle name="Normal 3 2 3 6 4 2 2 3" xfId="18964" xr:uid="{C5BFD9CB-6170-4CC2-B482-3E27B6995B1E}"/>
    <cellStyle name="Normal 3 2 3 6 4 2 2 4" xfId="32654" xr:uid="{F0915DB7-3677-4B75-ACA2-16C9D6181290}"/>
    <cellStyle name="Normal 3 2 3 6 4 2 2 5" xfId="47538" xr:uid="{B79382E4-277D-4440-97BD-EDBE09220897}"/>
    <cellStyle name="Normal 3 2 3 6 4 2 3" xfId="22386" xr:uid="{98196B93-E431-4AD8-AF69-52F1E863CF2F}"/>
    <cellStyle name="Normal 3 2 3 6 4 2 3 2" xfId="36078" xr:uid="{02EC675C-8EDD-42E2-8456-0E068CD5CF75}"/>
    <cellStyle name="Normal 3 2 3 6 4 2 3 3" xfId="50962" xr:uid="{0A10B006-D14F-4F7F-9224-7AAF38C99503}"/>
    <cellStyle name="Normal 3 2 3 6 4 2 4" xfId="15542" xr:uid="{D36F0977-C9A4-4CEC-A634-FCACBD144A1C}"/>
    <cellStyle name="Normal 3 2 3 6 4 2 5" xfId="29232" xr:uid="{EFB8B1E1-6D46-4FC4-B073-4A46E5573107}"/>
    <cellStyle name="Normal 3 2 3 6 4 2 6" xfId="44116" xr:uid="{04C763B0-E9E3-4F7A-9C2B-1F5611C83275}"/>
    <cellStyle name="Normal 3 2 3 6 4 3" xfId="10406" xr:uid="{405C111F-B68A-4753-B491-20E7C3BF80B0}"/>
    <cellStyle name="Normal 3 2 3 6 4 3 2" xfId="24096" xr:uid="{86BEDF2D-CEDF-4E74-9DAD-242FE9822232}"/>
    <cellStyle name="Normal 3 2 3 6 4 3 2 2" xfId="37788" xr:uid="{4C4E9ECB-7C92-4FF8-988A-909169044B74}"/>
    <cellStyle name="Normal 3 2 3 6 4 3 2 3" xfId="52672" xr:uid="{DF586383-7E59-4288-A233-9F478B5BCEB7}"/>
    <cellStyle name="Normal 3 2 3 6 4 3 3" xfId="17252" xr:uid="{DE847CE2-1951-41A7-A815-3FF7DE723E90}"/>
    <cellStyle name="Normal 3 2 3 6 4 3 4" xfId="30942" xr:uid="{BEF649CB-8022-4443-BB51-C8C9DF91474F}"/>
    <cellStyle name="Normal 3 2 3 6 4 3 5" xfId="45826" xr:uid="{78615F5D-DC27-45E6-8CD3-E5C4E19E96CA}"/>
    <cellStyle name="Normal 3 2 3 6 4 4" xfId="20674" xr:uid="{07C0DFC7-A2A5-4F09-9374-E0191B7A09B5}"/>
    <cellStyle name="Normal 3 2 3 6 4 4 2" xfId="34366" xr:uid="{4EB0A702-228C-4C59-AD95-23CD7F42A2BF}"/>
    <cellStyle name="Normal 3 2 3 6 4 4 3" xfId="49250" xr:uid="{76F7D7DF-7BBD-4B0A-B8DF-853501A8BDD8}"/>
    <cellStyle name="Normal 3 2 3 6 4 5" xfId="13830" xr:uid="{E409D04E-A5A9-4D76-A36F-88B532A23349}"/>
    <cellStyle name="Normal 3 2 3 6 4 6" xfId="27520" xr:uid="{B843C5C3-2913-4720-BD4F-2E4881912109}"/>
    <cellStyle name="Normal 3 2 3 6 4 7" xfId="42404" xr:uid="{55ECBD62-4259-47DF-AFB8-1D327B165A30}"/>
    <cellStyle name="Normal 3 2 3 6 5" xfId="8692" xr:uid="{D0C07085-E1B7-4299-A204-65FB9E6F178E}"/>
    <cellStyle name="Normal 3 2 3 6 5 2" xfId="12114" xr:uid="{55F2F3AC-392A-441D-AB3C-6D8E6C64085B}"/>
    <cellStyle name="Normal 3 2 3 6 5 2 2" xfId="25804" xr:uid="{1E995086-927A-436D-934A-509F87674B3D}"/>
    <cellStyle name="Normal 3 2 3 6 5 2 2 2" xfId="39496" xr:uid="{537AECF5-6836-4629-B7B8-7A3F8FC6A8E0}"/>
    <cellStyle name="Normal 3 2 3 6 5 2 2 3" xfId="54380" xr:uid="{03ECC14C-91A4-498E-B218-32BEDD1E2529}"/>
    <cellStyle name="Normal 3 2 3 6 5 2 3" xfId="18960" xr:uid="{64F30D41-8A0A-43D6-AA1B-F5BC1DEDBE8C}"/>
    <cellStyle name="Normal 3 2 3 6 5 2 4" xfId="32650" xr:uid="{76F8C5BB-9AD9-44A6-B3DC-9CB60A66C0EB}"/>
    <cellStyle name="Normal 3 2 3 6 5 2 5" xfId="47534" xr:uid="{3742657F-7F9D-43DF-84AA-6AE622D7A87B}"/>
    <cellStyle name="Normal 3 2 3 6 5 3" xfId="22382" xr:uid="{AC5CFB0F-CBA5-4797-A658-CA491659A9BD}"/>
    <cellStyle name="Normal 3 2 3 6 5 3 2" xfId="36074" xr:uid="{228DE915-5544-4B77-9A6B-4EEC483E24D6}"/>
    <cellStyle name="Normal 3 2 3 6 5 3 3" xfId="50958" xr:uid="{2317D36C-D621-4A28-B6F1-3AC16EB753F8}"/>
    <cellStyle name="Normal 3 2 3 6 5 4" xfId="15538" xr:uid="{BEC5D751-CECD-4760-B63F-5CF8F44BAE91}"/>
    <cellStyle name="Normal 3 2 3 6 5 5" xfId="29228" xr:uid="{5D23069E-8B5D-4282-9594-210EC23518D2}"/>
    <cellStyle name="Normal 3 2 3 6 5 6" xfId="44112" xr:uid="{D88D9131-3CB9-4A5F-B712-3B20F6680DBC}"/>
    <cellStyle name="Normal 3 2 3 6 6" xfId="10402" xr:uid="{B9FC99AA-E97B-47FC-8D59-8DDEA0B16096}"/>
    <cellStyle name="Normal 3 2 3 6 6 2" xfId="24092" xr:uid="{1FD59296-39DB-4ED6-ADFA-CABD7B49639A}"/>
    <cellStyle name="Normal 3 2 3 6 6 2 2" xfId="37784" xr:uid="{F61D9720-E738-4FC6-BD95-0DC42EE3B080}"/>
    <cellStyle name="Normal 3 2 3 6 6 2 3" xfId="52668" xr:uid="{36407AD5-BEB9-4853-A23C-DB846A716FC2}"/>
    <cellStyle name="Normal 3 2 3 6 6 3" xfId="17248" xr:uid="{7C36AF01-3886-4779-BD1F-46245918F8AA}"/>
    <cellStyle name="Normal 3 2 3 6 6 4" xfId="30938" xr:uid="{258478DD-9726-40C0-AFEC-7C4E226E2BE2}"/>
    <cellStyle name="Normal 3 2 3 6 6 5" xfId="45822" xr:uid="{ACEF5240-4A9E-4286-8ABF-55AD8138E303}"/>
    <cellStyle name="Normal 3 2 3 6 7" xfId="20670" xr:uid="{2A4ECBFC-57E3-4851-B177-F02CBF795715}"/>
    <cellStyle name="Normal 3 2 3 6 7 2" xfId="34362" xr:uid="{EEEAFE6C-BB24-42C7-8E09-CF44E9BD18DC}"/>
    <cellStyle name="Normal 3 2 3 6 7 3" xfId="49246" xr:uid="{EB31337C-B986-4369-9B1E-F6AC3A32DDF7}"/>
    <cellStyle name="Normal 3 2 3 6 8" xfId="13826" xr:uid="{16ADB18C-4150-4F52-B502-A8766EFF5C58}"/>
    <cellStyle name="Normal 3 2 3 6 9" xfId="27516" xr:uid="{85A0576A-57C5-490E-9F84-D8DABDB40FAF}"/>
    <cellStyle name="Normal 3 2 3 7" xfId="6984" xr:uid="{08BC001F-83A1-454B-957B-BB9F3051B6F5}"/>
    <cellStyle name="Normal 3 2 3 7 10" xfId="42405" xr:uid="{E6341392-6774-47CB-8419-11C6FF6111DA}"/>
    <cellStyle name="Normal 3 2 3 7 2" xfId="6985" xr:uid="{5BEC3DA6-89DE-4D13-BA3B-ADCEBC4869FF}"/>
    <cellStyle name="Normal 3 2 3 7 2 2" xfId="6986" xr:uid="{ADC2C9D8-750F-4FAF-8C4E-673B8FCD165F}"/>
    <cellStyle name="Normal 3 2 3 7 2 2 2" xfId="8699" xr:uid="{E1F7CFC3-084B-4E0C-BEC1-02A89992A12D}"/>
    <cellStyle name="Normal 3 2 3 7 2 2 2 2" xfId="12121" xr:uid="{1683C4A2-12FD-470C-8821-8E30A56E69E6}"/>
    <cellStyle name="Normal 3 2 3 7 2 2 2 2 2" xfId="25811" xr:uid="{8A0B9CC2-9814-48C4-B1F4-E71C29553E05}"/>
    <cellStyle name="Normal 3 2 3 7 2 2 2 2 2 2" xfId="39503" xr:uid="{21B4B722-42F8-4865-B8C5-BF2F1EF9848F}"/>
    <cellStyle name="Normal 3 2 3 7 2 2 2 2 2 3" xfId="54387" xr:uid="{5DADCD62-504A-49B4-8173-0AB7C5B8618D}"/>
    <cellStyle name="Normal 3 2 3 7 2 2 2 2 3" xfId="18967" xr:uid="{78ACD7BE-4CE4-455E-BC99-A85FA88F9306}"/>
    <cellStyle name="Normal 3 2 3 7 2 2 2 2 4" xfId="32657" xr:uid="{948E7EBB-FB91-4D08-AC31-82F58AA166C6}"/>
    <cellStyle name="Normal 3 2 3 7 2 2 2 2 5" xfId="47541" xr:uid="{70936316-9CBF-4CCD-8B38-96E26182497C}"/>
    <cellStyle name="Normal 3 2 3 7 2 2 2 3" xfId="22389" xr:uid="{7CE87921-3D0A-4A9E-9F6B-BB441A90E0F9}"/>
    <cellStyle name="Normal 3 2 3 7 2 2 2 3 2" xfId="36081" xr:uid="{64D3C188-4AA1-4BE2-834E-88C15DA3459C}"/>
    <cellStyle name="Normal 3 2 3 7 2 2 2 3 3" xfId="50965" xr:uid="{82BBA8DA-3CDB-45D1-9340-24B593A687FC}"/>
    <cellStyle name="Normal 3 2 3 7 2 2 2 4" xfId="15545" xr:uid="{1926F9EB-F223-4F2D-A538-AEF83796D6A6}"/>
    <cellStyle name="Normal 3 2 3 7 2 2 2 5" xfId="29235" xr:uid="{F2B81AF3-8313-42AF-A71B-402DFE07DCE6}"/>
    <cellStyle name="Normal 3 2 3 7 2 2 2 6" xfId="44119" xr:uid="{80B9BB10-6708-4C9B-B4FA-154D405BBEF0}"/>
    <cellStyle name="Normal 3 2 3 7 2 2 3" xfId="10409" xr:uid="{5B73376B-FF01-402C-91D5-DC8A059282ED}"/>
    <cellStyle name="Normal 3 2 3 7 2 2 3 2" xfId="24099" xr:uid="{BD146CA7-CF46-4EA9-9D3D-C464DC73EE30}"/>
    <cellStyle name="Normal 3 2 3 7 2 2 3 2 2" xfId="37791" xr:uid="{4F71BAE9-B83F-4471-AECF-7720BC568C71}"/>
    <cellStyle name="Normal 3 2 3 7 2 2 3 2 3" xfId="52675" xr:uid="{72F27437-8C93-4380-9C5B-09454CDC6830}"/>
    <cellStyle name="Normal 3 2 3 7 2 2 3 3" xfId="17255" xr:uid="{D8F18920-AB7D-4F7D-A2C9-1A9ECF966162}"/>
    <cellStyle name="Normal 3 2 3 7 2 2 3 4" xfId="30945" xr:uid="{8D695AD1-9244-47B4-8373-28CA40877739}"/>
    <cellStyle name="Normal 3 2 3 7 2 2 3 5" xfId="45829" xr:uid="{AE0151E6-875E-47AB-B3C5-F283D5856251}"/>
    <cellStyle name="Normal 3 2 3 7 2 2 4" xfId="20677" xr:uid="{D3626FF1-D2BA-407D-B619-24480DD107D9}"/>
    <cellStyle name="Normal 3 2 3 7 2 2 4 2" xfId="34369" xr:uid="{6C24514D-E9AF-4868-8DF0-BE1CF1692296}"/>
    <cellStyle name="Normal 3 2 3 7 2 2 4 3" xfId="49253" xr:uid="{077A9A71-F3AE-4437-90B0-7C3DA136B9FE}"/>
    <cellStyle name="Normal 3 2 3 7 2 2 5" xfId="13833" xr:uid="{2E53735F-4C6C-4678-8B8A-01C2DAAAD496}"/>
    <cellStyle name="Normal 3 2 3 7 2 2 6" xfId="27523" xr:uid="{B72FB50C-0A33-43F5-A9EC-DA974EB37BCD}"/>
    <cellStyle name="Normal 3 2 3 7 2 2 7" xfId="42407" xr:uid="{FEC56D96-9012-4D2A-BDF1-D7C470C37905}"/>
    <cellStyle name="Normal 3 2 3 7 2 3" xfId="8698" xr:uid="{B5229FFF-EB42-4894-8F47-6351CFDE2CBF}"/>
    <cellStyle name="Normal 3 2 3 7 2 3 2" xfId="12120" xr:uid="{E1D0B1FA-6AAE-476E-8911-3D7024420F73}"/>
    <cellStyle name="Normal 3 2 3 7 2 3 2 2" xfId="25810" xr:uid="{6BEE3A5B-09DD-437E-AE8B-E55CBA5CDF73}"/>
    <cellStyle name="Normal 3 2 3 7 2 3 2 2 2" xfId="39502" xr:uid="{BAD50AF7-A50A-43A3-A480-8AA2DDEA25C6}"/>
    <cellStyle name="Normal 3 2 3 7 2 3 2 2 3" xfId="54386" xr:uid="{F9C4719F-7FA3-40E0-B3BC-F82DFA7253FF}"/>
    <cellStyle name="Normal 3 2 3 7 2 3 2 3" xfId="18966" xr:uid="{077735C7-F7D4-49A7-A042-988B31A041F4}"/>
    <cellStyle name="Normal 3 2 3 7 2 3 2 4" xfId="32656" xr:uid="{ACDDBF47-42F8-420F-821C-C489069E08B4}"/>
    <cellStyle name="Normal 3 2 3 7 2 3 2 5" xfId="47540" xr:uid="{9E66F914-3C31-4540-B174-5D8A2CB139F4}"/>
    <cellStyle name="Normal 3 2 3 7 2 3 3" xfId="22388" xr:uid="{5696CFF2-8D02-4061-B7BD-C50AFEE82BFF}"/>
    <cellStyle name="Normal 3 2 3 7 2 3 3 2" xfId="36080" xr:uid="{042CB0AC-721F-4174-BB18-34619B845627}"/>
    <cellStyle name="Normal 3 2 3 7 2 3 3 3" xfId="50964" xr:uid="{F6325360-6B4F-4BD3-B17F-377A611F494F}"/>
    <cellStyle name="Normal 3 2 3 7 2 3 4" xfId="15544" xr:uid="{B337CD9F-83C5-4B8D-8B5C-8343FC5C61E2}"/>
    <cellStyle name="Normal 3 2 3 7 2 3 5" xfId="29234" xr:uid="{CBB7ACBD-E104-4DE7-9823-9F5B200E5E53}"/>
    <cellStyle name="Normal 3 2 3 7 2 3 6" xfId="44118" xr:uid="{09FB1F1A-E5DD-4CFD-AFAD-55FE62E83625}"/>
    <cellStyle name="Normal 3 2 3 7 2 4" xfId="10408" xr:uid="{587E8623-160C-4BD8-A4CD-A8145A5800E7}"/>
    <cellStyle name="Normal 3 2 3 7 2 4 2" xfId="24098" xr:uid="{032F844B-E6B7-4F53-9C4D-0F007E33655A}"/>
    <cellStyle name="Normal 3 2 3 7 2 4 2 2" xfId="37790" xr:uid="{07444DA3-61EE-40BD-ADDF-1E0CE4717B18}"/>
    <cellStyle name="Normal 3 2 3 7 2 4 2 3" xfId="52674" xr:uid="{4727AF85-0A7C-4C2A-AED4-F1874BB8FD63}"/>
    <cellStyle name="Normal 3 2 3 7 2 4 3" xfId="17254" xr:uid="{D8443740-808F-4714-82E3-087DD044A105}"/>
    <cellStyle name="Normal 3 2 3 7 2 4 4" xfId="30944" xr:uid="{9B959AC8-10C7-485B-966A-4407984B2669}"/>
    <cellStyle name="Normal 3 2 3 7 2 4 5" xfId="45828" xr:uid="{9F70AB38-187A-496E-9C95-6E111A2D8921}"/>
    <cellStyle name="Normal 3 2 3 7 2 5" xfId="20676" xr:uid="{AF042254-1AE0-497E-B6F9-28C127B62C3C}"/>
    <cellStyle name="Normal 3 2 3 7 2 5 2" xfId="34368" xr:uid="{C8822B8C-AE58-447B-BDE3-13AEDA027314}"/>
    <cellStyle name="Normal 3 2 3 7 2 5 3" xfId="49252" xr:uid="{7036F039-3FC6-4144-9410-CF8C97BA1021}"/>
    <cellStyle name="Normal 3 2 3 7 2 6" xfId="13832" xr:uid="{A5723E2F-1F72-470D-BDA0-C58B59176149}"/>
    <cellStyle name="Normal 3 2 3 7 2 7" xfId="27522" xr:uid="{D6D8AE36-9D23-4CCA-AFA1-FDAF97ABAF36}"/>
    <cellStyle name="Normal 3 2 3 7 2 8" xfId="42406" xr:uid="{14F9D531-C5E5-4172-9960-791E75964677}"/>
    <cellStyle name="Normal 3 2 3 7 3" xfId="6987" xr:uid="{9C5828D8-EB2B-4119-B18B-7D8018781DB5}"/>
    <cellStyle name="Normal 3 2 3 7 3 2" xfId="8700" xr:uid="{F52A9ED5-3C65-4208-9B45-90AB97DDD760}"/>
    <cellStyle name="Normal 3 2 3 7 3 2 2" xfId="12122" xr:uid="{7B8C0141-ED8F-4AAC-ACB0-61CD38409E86}"/>
    <cellStyle name="Normal 3 2 3 7 3 2 2 2" xfId="25812" xr:uid="{9796B799-E2A4-4EE4-AB4E-90D328FD9501}"/>
    <cellStyle name="Normal 3 2 3 7 3 2 2 2 2" xfId="39504" xr:uid="{97E9EC82-40FB-4545-980B-31BA0DF2911D}"/>
    <cellStyle name="Normal 3 2 3 7 3 2 2 2 3" xfId="54388" xr:uid="{F7228DF9-D3DA-4ABD-906E-C966716631FD}"/>
    <cellStyle name="Normal 3 2 3 7 3 2 2 3" xfId="18968" xr:uid="{6EA67B70-B5A4-4B65-A540-DB73218D1085}"/>
    <cellStyle name="Normal 3 2 3 7 3 2 2 4" xfId="32658" xr:uid="{D5A44032-8B79-447C-90DC-CD3D4B76BE34}"/>
    <cellStyle name="Normal 3 2 3 7 3 2 2 5" xfId="47542" xr:uid="{43A4B133-5DF6-4304-9272-C16B20A69F87}"/>
    <cellStyle name="Normal 3 2 3 7 3 2 3" xfId="22390" xr:uid="{0529019E-3C32-42A0-A769-035CEC1A20FE}"/>
    <cellStyle name="Normal 3 2 3 7 3 2 3 2" xfId="36082" xr:uid="{61692DD5-C66D-418C-BEDB-BEEDD4C3AC5A}"/>
    <cellStyle name="Normal 3 2 3 7 3 2 3 3" xfId="50966" xr:uid="{4526A65C-058D-49EF-9F75-F3FCF804BF6B}"/>
    <cellStyle name="Normal 3 2 3 7 3 2 4" xfId="15546" xr:uid="{5D2514EF-9801-4197-A416-53C76942C226}"/>
    <cellStyle name="Normal 3 2 3 7 3 2 5" xfId="29236" xr:uid="{5C3CD13A-2C69-4240-808F-894989BB6247}"/>
    <cellStyle name="Normal 3 2 3 7 3 2 6" xfId="44120" xr:uid="{DE4FFF24-4302-450E-B9E3-A882D2BE5D6A}"/>
    <cellStyle name="Normal 3 2 3 7 3 3" xfId="10410" xr:uid="{DA2B1FFA-72CB-41D3-A78E-22686B01F19E}"/>
    <cellStyle name="Normal 3 2 3 7 3 3 2" xfId="24100" xr:uid="{8601E2E7-9DEF-4F2B-A43B-B89A2F6BE94C}"/>
    <cellStyle name="Normal 3 2 3 7 3 3 2 2" xfId="37792" xr:uid="{F4D48D90-3DBE-4526-A935-BCEAF2EE7069}"/>
    <cellStyle name="Normal 3 2 3 7 3 3 2 3" xfId="52676" xr:uid="{29EC7EE6-2D9B-4812-A42B-21DD8C6FA4C7}"/>
    <cellStyle name="Normal 3 2 3 7 3 3 3" xfId="17256" xr:uid="{26571999-09C9-47D9-B0F1-0483A537953C}"/>
    <cellStyle name="Normal 3 2 3 7 3 3 4" xfId="30946" xr:uid="{E86EE361-FA36-4A48-B929-602EC544CCA9}"/>
    <cellStyle name="Normal 3 2 3 7 3 3 5" xfId="45830" xr:uid="{5C43C174-FF8E-48D6-8D99-ADB8C7E1777C}"/>
    <cellStyle name="Normal 3 2 3 7 3 4" xfId="20678" xr:uid="{81839E4A-DF04-4B35-8EAC-CD83D6D96365}"/>
    <cellStyle name="Normal 3 2 3 7 3 4 2" xfId="34370" xr:uid="{013F4EA4-D7B7-4676-831D-7E74239EDE79}"/>
    <cellStyle name="Normal 3 2 3 7 3 4 3" xfId="49254" xr:uid="{1DEFD432-3C69-4F87-AC0D-CA35EB9266D0}"/>
    <cellStyle name="Normal 3 2 3 7 3 5" xfId="13834" xr:uid="{7CF9FAAD-71B5-4CFE-B9B1-040C2FE948B1}"/>
    <cellStyle name="Normal 3 2 3 7 3 6" xfId="27524" xr:uid="{CADF8381-BE4A-4D48-8E10-05DA11FB52D3}"/>
    <cellStyle name="Normal 3 2 3 7 3 7" xfId="42408" xr:uid="{6A953527-6752-44F4-B935-596DECD20566}"/>
    <cellStyle name="Normal 3 2 3 7 4" xfId="6988" xr:uid="{17AB6651-EDC4-42C5-B5F2-1E08EFDF3944}"/>
    <cellStyle name="Normal 3 2 3 7 4 2" xfId="8701" xr:uid="{6D43B06D-424A-4A2D-9256-132B04FDF7BA}"/>
    <cellStyle name="Normal 3 2 3 7 4 2 2" xfId="12123" xr:uid="{0B101952-78A5-4ACD-B1EC-5B506C50AE24}"/>
    <cellStyle name="Normal 3 2 3 7 4 2 2 2" xfId="25813" xr:uid="{56E11456-8557-4C5A-839F-128F4945D7CB}"/>
    <cellStyle name="Normal 3 2 3 7 4 2 2 2 2" xfId="39505" xr:uid="{445EEF0B-5C8D-4E02-B1BB-541D63807F4C}"/>
    <cellStyle name="Normal 3 2 3 7 4 2 2 2 3" xfId="54389" xr:uid="{0E68092E-6A24-4899-A4A4-F080C9FCFDAE}"/>
    <cellStyle name="Normal 3 2 3 7 4 2 2 3" xfId="18969" xr:uid="{C16F708E-8907-4BCF-908E-3044B93D7BAF}"/>
    <cellStyle name="Normal 3 2 3 7 4 2 2 4" xfId="32659" xr:uid="{5534955E-1D0A-4192-845C-CC188377ABD8}"/>
    <cellStyle name="Normal 3 2 3 7 4 2 2 5" xfId="47543" xr:uid="{91F24E8D-9540-496D-A7E4-4E170627EF22}"/>
    <cellStyle name="Normal 3 2 3 7 4 2 3" xfId="22391" xr:uid="{E13D85C9-C978-42BC-ADA1-73C0FB2525D8}"/>
    <cellStyle name="Normal 3 2 3 7 4 2 3 2" xfId="36083" xr:uid="{CB2A45EB-230A-43B3-BA1F-70FD83CB2397}"/>
    <cellStyle name="Normal 3 2 3 7 4 2 3 3" xfId="50967" xr:uid="{5F345AC3-2F1B-45F2-A660-BC778CB56C94}"/>
    <cellStyle name="Normal 3 2 3 7 4 2 4" xfId="15547" xr:uid="{39FFEEC9-0899-4BB2-AE11-1048A2D52668}"/>
    <cellStyle name="Normal 3 2 3 7 4 2 5" xfId="29237" xr:uid="{A350EDD1-6D9A-48D5-8FBF-9A006ADC6031}"/>
    <cellStyle name="Normal 3 2 3 7 4 2 6" xfId="44121" xr:uid="{2E77A3BE-5C87-4DD8-AC53-C3AA69A785C9}"/>
    <cellStyle name="Normal 3 2 3 7 4 3" xfId="10411" xr:uid="{CC625290-5FD3-4C4F-AF4F-BE7AAA916B9B}"/>
    <cellStyle name="Normal 3 2 3 7 4 3 2" xfId="24101" xr:uid="{7C136A01-1DDA-41D7-B410-D3013784A759}"/>
    <cellStyle name="Normal 3 2 3 7 4 3 2 2" xfId="37793" xr:uid="{E85ED58A-B2BF-4E41-8459-C50E48DFDC79}"/>
    <cellStyle name="Normal 3 2 3 7 4 3 2 3" xfId="52677" xr:uid="{53B579EC-D527-4960-B258-FBF335A77F96}"/>
    <cellStyle name="Normal 3 2 3 7 4 3 3" xfId="17257" xr:uid="{83741C25-ADA8-451F-A961-61571854BCDF}"/>
    <cellStyle name="Normal 3 2 3 7 4 3 4" xfId="30947" xr:uid="{51FE2E14-09FA-43A8-A230-65065FC54588}"/>
    <cellStyle name="Normal 3 2 3 7 4 3 5" xfId="45831" xr:uid="{E1ECB79E-B0D5-4CD0-A631-A8EC4E21E58A}"/>
    <cellStyle name="Normal 3 2 3 7 4 4" xfId="20679" xr:uid="{7309B073-9A26-4ACB-86F8-86D524CD1CEF}"/>
    <cellStyle name="Normal 3 2 3 7 4 4 2" xfId="34371" xr:uid="{6285A7AB-0EC6-460C-AB88-6F0CA8954146}"/>
    <cellStyle name="Normal 3 2 3 7 4 4 3" xfId="49255" xr:uid="{926770D9-0B94-460B-965A-9D6F1DC349FF}"/>
    <cellStyle name="Normal 3 2 3 7 4 5" xfId="13835" xr:uid="{7EAAAF3F-F1C2-41D3-9BC5-0E9AFE2457B1}"/>
    <cellStyle name="Normal 3 2 3 7 4 6" xfId="27525" xr:uid="{891776F6-E0C5-45AA-B2F7-9453D7038A5C}"/>
    <cellStyle name="Normal 3 2 3 7 4 7" xfId="42409" xr:uid="{D26AE696-3AD5-4488-8B2D-30A329E09C6E}"/>
    <cellStyle name="Normal 3 2 3 7 5" xfId="8697" xr:uid="{FCB1393B-D965-48B2-9328-C67CC1CA90BA}"/>
    <cellStyle name="Normal 3 2 3 7 5 2" xfId="12119" xr:uid="{EBA20A38-BBD5-4077-BBAE-F6B1DABE63D9}"/>
    <cellStyle name="Normal 3 2 3 7 5 2 2" xfId="25809" xr:uid="{E22600D0-BBFD-4900-8753-502E37520B33}"/>
    <cellStyle name="Normal 3 2 3 7 5 2 2 2" xfId="39501" xr:uid="{A6EE8303-4687-4D45-88EA-7340873A3544}"/>
    <cellStyle name="Normal 3 2 3 7 5 2 2 3" xfId="54385" xr:uid="{E0127615-6127-412F-A654-C27375E81745}"/>
    <cellStyle name="Normal 3 2 3 7 5 2 3" xfId="18965" xr:uid="{436C343D-4615-4B30-9583-98ADA72468D6}"/>
    <cellStyle name="Normal 3 2 3 7 5 2 4" xfId="32655" xr:uid="{D349455B-5267-48E0-9EA9-5F62B5B7A2BF}"/>
    <cellStyle name="Normal 3 2 3 7 5 2 5" xfId="47539" xr:uid="{7AEFF294-EF6A-4225-83EB-50E5D8947037}"/>
    <cellStyle name="Normal 3 2 3 7 5 3" xfId="22387" xr:uid="{704CA2A5-4227-4EB9-BCA4-6398D364886E}"/>
    <cellStyle name="Normal 3 2 3 7 5 3 2" xfId="36079" xr:uid="{C841D755-8564-4F0C-842E-B406AB51EC4B}"/>
    <cellStyle name="Normal 3 2 3 7 5 3 3" xfId="50963" xr:uid="{6491FE83-8479-40D9-BEF6-17CE0CB2DA25}"/>
    <cellStyle name="Normal 3 2 3 7 5 4" xfId="15543" xr:uid="{C26FF761-F06C-43CF-883E-59FF46769491}"/>
    <cellStyle name="Normal 3 2 3 7 5 5" xfId="29233" xr:uid="{F0CB83A1-AF83-4A0E-9B86-E4D2B8B1E229}"/>
    <cellStyle name="Normal 3 2 3 7 5 6" xfId="44117" xr:uid="{26B98C5D-57F5-4048-A87A-6BE807C25C0D}"/>
    <cellStyle name="Normal 3 2 3 7 6" xfId="10407" xr:uid="{59A95CC5-0C48-4B88-A3FA-C2839C454015}"/>
    <cellStyle name="Normal 3 2 3 7 6 2" xfId="24097" xr:uid="{7F2BE39F-46EA-448E-8840-5F3E77DDEE3E}"/>
    <cellStyle name="Normal 3 2 3 7 6 2 2" xfId="37789" xr:uid="{FCCE01A5-D4CA-4EAF-A52F-14FC1C262BA9}"/>
    <cellStyle name="Normal 3 2 3 7 6 2 3" xfId="52673" xr:uid="{3E82A92B-8E36-4670-B709-409B3B2252D6}"/>
    <cellStyle name="Normal 3 2 3 7 6 3" xfId="17253" xr:uid="{ABEA029B-89CE-4B06-A189-4698CDD41061}"/>
    <cellStyle name="Normal 3 2 3 7 6 4" xfId="30943" xr:uid="{E59C9BFF-9708-462C-91FF-6BC2D7E59E47}"/>
    <cellStyle name="Normal 3 2 3 7 6 5" xfId="45827" xr:uid="{DA4F7FC2-E729-4942-A216-51BC92E63A65}"/>
    <cellStyle name="Normal 3 2 3 7 7" xfId="20675" xr:uid="{AEA6B13C-29E9-4305-A735-EC4153777FAE}"/>
    <cellStyle name="Normal 3 2 3 7 7 2" xfId="34367" xr:uid="{7FB1E01E-6CCA-483D-B8A4-9560EF9E524B}"/>
    <cellStyle name="Normal 3 2 3 7 7 3" xfId="49251" xr:uid="{6E71530E-3FA2-426A-87CB-5F928CDEA0FA}"/>
    <cellStyle name="Normal 3 2 3 7 8" xfId="13831" xr:uid="{28ED1AFE-EBE5-450A-B158-05291B006883}"/>
    <cellStyle name="Normal 3 2 3 7 9" xfId="27521" xr:uid="{D77D9B9B-DF28-48B4-92BF-86461993248F}"/>
    <cellStyle name="Normal 3 2 3 8" xfId="6989" xr:uid="{6E7A570C-67CA-42C7-AB14-2786B3C25CB3}"/>
    <cellStyle name="Normal 3 2 3 8 2" xfId="6990" xr:uid="{04CD4E9F-F4B0-47CF-A506-9DC02F29A11E}"/>
    <cellStyle name="Normal 3 2 3 8 2 2" xfId="8703" xr:uid="{C1CA0A61-9CF1-429D-A20F-81D26819CBEB}"/>
    <cellStyle name="Normal 3 2 3 8 2 2 2" xfId="12125" xr:uid="{12564AB3-5C64-4317-9569-097C1ADE2431}"/>
    <cellStyle name="Normal 3 2 3 8 2 2 2 2" xfId="25815" xr:uid="{59BB1F4A-9CE1-4896-B291-F9F16518608F}"/>
    <cellStyle name="Normal 3 2 3 8 2 2 2 2 2" xfId="39507" xr:uid="{9537F75D-79B2-4EA7-B3FA-B84698A0AB74}"/>
    <cellStyle name="Normal 3 2 3 8 2 2 2 2 3" xfId="54391" xr:uid="{9ED6BA22-9C03-414B-A3BA-8B581409C6A1}"/>
    <cellStyle name="Normal 3 2 3 8 2 2 2 3" xfId="18971" xr:uid="{F7D29E52-0A6F-4B1A-AD63-BC30855F6C12}"/>
    <cellStyle name="Normal 3 2 3 8 2 2 2 4" xfId="32661" xr:uid="{65E69A04-67B0-4BF3-927C-0F4486216CA5}"/>
    <cellStyle name="Normal 3 2 3 8 2 2 2 5" xfId="47545" xr:uid="{3D7C854E-4227-42CC-81FA-DD2844397FD5}"/>
    <cellStyle name="Normal 3 2 3 8 2 2 3" xfId="22393" xr:uid="{ABF6A15F-638F-40F4-8AD5-88373816F011}"/>
    <cellStyle name="Normal 3 2 3 8 2 2 3 2" xfId="36085" xr:uid="{B841DE98-633F-4B00-A5E3-83EB42A723EE}"/>
    <cellStyle name="Normal 3 2 3 8 2 2 3 3" xfId="50969" xr:uid="{B2F0956A-1570-49B8-A336-85DF693BC891}"/>
    <cellStyle name="Normal 3 2 3 8 2 2 4" xfId="15549" xr:uid="{09072755-2319-49B5-8AAC-58C7E3F71A5E}"/>
    <cellStyle name="Normal 3 2 3 8 2 2 5" xfId="29239" xr:uid="{41F4C2FA-7CE6-4198-A35A-3ECBD2F63D4C}"/>
    <cellStyle name="Normal 3 2 3 8 2 2 6" xfId="44123" xr:uid="{D679E882-6D1A-48B4-961A-31D2EC1C3681}"/>
    <cellStyle name="Normal 3 2 3 8 2 3" xfId="10413" xr:uid="{9C25A6D5-83F7-4FA2-A34E-AD7CDBE8FC37}"/>
    <cellStyle name="Normal 3 2 3 8 2 3 2" xfId="24103" xr:uid="{CDBFE8AB-8D28-427D-A265-043E8E970333}"/>
    <cellStyle name="Normal 3 2 3 8 2 3 2 2" xfId="37795" xr:uid="{1E08759E-1DD2-4968-BF3B-ADAA79C226C6}"/>
    <cellStyle name="Normal 3 2 3 8 2 3 2 3" xfId="52679" xr:uid="{08DF3910-03F7-44F2-94AE-2FA460132344}"/>
    <cellStyle name="Normal 3 2 3 8 2 3 3" xfId="17259" xr:uid="{125B6E24-9E17-435C-9C2D-3A2442E33ACD}"/>
    <cellStyle name="Normal 3 2 3 8 2 3 4" xfId="30949" xr:uid="{26F2B8C1-52FE-4F75-97AD-85DB44E86A83}"/>
    <cellStyle name="Normal 3 2 3 8 2 3 5" xfId="45833" xr:uid="{C32F2D83-5F32-45A4-B286-6661C45B9842}"/>
    <cellStyle name="Normal 3 2 3 8 2 4" xfId="20681" xr:uid="{A844F9AB-9E69-4F09-B34F-8FC4BEEBEF0F}"/>
    <cellStyle name="Normal 3 2 3 8 2 4 2" xfId="34373" xr:uid="{A5F58042-5662-4A3A-BEB4-F5FD29139F79}"/>
    <cellStyle name="Normal 3 2 3 8 2 4 3" xfId="49257" xr:uid="{5EA977D0-C63F-4A49-8386-83F439F99AAC}"/>
    <cellStyle name="Normal 3 2 3 8 2 5" xfId="13837" xr:uid="{71F84DC1-F2BA-452C-823D-B700B634D3CD}"/>
    <cellStyle name="Normal 3 2 3 8 2 6" xfId="27527" xr:uid="{3AD6709C-A8CD-4F75-A919-2BBA806A1BF3}"/>
    <cellStyle name="Normal 3 2 3 8 2 7" xfId="42411" xr:uid="{B41AB7B2-B796-445D-9D54-F6ED83EC686E}"/>
    <cellStyle name="Normal 3 2 3 8 3" xfId="8702" xr:uid="{892BD133-640F-4DB5-8EB8-BDB98EDFCAF8}"/>
    <cellStyle name="Normal 3 2 3 8 3 2" xfId="12124" xr:uid="{FEB381FF-290D-4AD3-9D22-EBB2439407DD}"/>
    <cellStyle name="Normal 3 2 3 8 3 2 2" xfId="25814" xr:uid="{87313A8C-B85B-4D77-8A79-6D63FB74F9C0}"/>
    <cellStyle name="Normal 3 2 3 8 3 2 2 2" xfId="39506" xr:uid="{920D420E-F6ED-44F2-B454-0B8D83D6BD21}"/>
    <cellStyle name="Normal 3 2 3 8 3 2 2 3" xfId="54390" xr:uid="{551325E7-D5E1-4131-8799-CA43AB2928C7}"/>
    <cellStyle name="Normal 3 2 3 8 3 2 3" xfId="18970" xr:uid="{3C894114-C0E2-4925-8B9D-FDF2CADAC515}"/>
    <cellStyle name="Normal 3 2 3 8 3 2 4" xfId="32660" xr:uid="{AB264D36-4FA8-4173-837D-11D6EE389EFE}"/>
    <cellStyle name="Normal 3 2 3 8 3 2 5" xfId="47544" xr:uid="{CD0705EB-DA9C-470F-AD1E-E2C5C3CA19D4}"/>
    <cellStyle name="Normal 3 2 3 8 3 3" xfId="22392" xr:uid="{C6C168F0-F583-455B-A284-BDA5CA0D9332}"/>
    <cellStyle name="Normal 3 2 3 8 3 3 2" xfId="36084" xr:uid="{1A6BE3DE-4B5D-4D67-9A73-3822412DD256}"/>
    <cellStyle name="Normal 3 2 3 8 3 3 3" xfId="50968" xr:uid="{7028512F-CB25-47C3-B747-DF759EE630BE}"/>
    <cellStyle name="Normal 3 2 3 8 3 4" xfId="15548" xr:uid="{B05563CC-AD56-4C2F-B58F-85984AA6E162}"/>
    <cellStyle name="Normal 3 2 3 8 3 5" xfId="29238" xr:uid="{C37B57EF-8A56-4A06-B1A4-595CC099594B}"/>
    <cellStyle name="Normal 3 2 3 8 3 6" xfId="44122" xr:uid="{7D8A0040-8CF2-463A-95FB-01FA9E0836FE}"/>
    <cellStyle name="Normal 3 2 3 8 4" xfId="10412" xr:uid="{560B7E22-331F-4287-84EF-BC22897FF154}"/>
    <cellStyle name="Normal 3 2 3 8 4 2" xfId="24102" xr:uid="{0B80CED4-9BCE-4A1A-8651-F4B5F8943185}"/>
    <cellStyle name="Normal 3 2 3 8 4 2 2" xfId="37794" xr:uid="{10CA5A02-D879-4639-9055-9B40E989FDED}"/>
    <cellStyle name="Normal 3 2 3 8 4 2 3" xfId="52678" xr:uid="{CC38E34B-B270-4C31-A6D5-02B0B85E282D}"/>
    <cellStyle name="Normal 3 2 3 8 4 3" xfId="17258" xr:uid="{87630ED2-1A18-404B-B6FB-EAEC4C4F77E6}"/>
    <cellStyle name="Normal 3 2 3 8 4 4" xfId="30948" xr:uid="{1A9D1BF7-A952-4C53-A229-752C899A4DF5}"/>
    <cellStyle name="Normal 3 2 3 8 4 5" xfId="45832" xr:uid="{1E40D4A0-8BC3-4326-8354-86ED48995FE7}"/>
    <cellStyle name="Normal 3 2 3 8 5" xfId="20680" xr:uid="{6BA3B0A3-05CC-4D94-9423-CDCEF78DE21D}"/>
    <cellStyle name="Normal 3 2 3 8 5 2" xfId="34372" xr:uid="{86FD37CD-6A26-49CA-B462-A1E0A4E98149}"/>
    <cellStyle name="Normal 3 2 3 8 5 3" xfId="49256" xr:uid="{315EC983-BFDD-4590-9A94-616550E90F90}"/>
    <cellStyle name="Normal 3 2 3 8 6" xfId="13836" xr:uid="{C69954FF-E178-4B13-B3DC-3B93D4CB398E}"/>
    <cellStyle name="Normal 3 2 3 8 7" xfId="27526" xr:uid="{B1D51D5B-07FF-4D51-9EBE-8A4BC65F72C2}"/>
    <cellStyle name="Normal 3 2 3 8 8" xfId="42410" xr:uid="{34E8D272-8044-46E7-861C-1BB20EBC98ED}"/>
    <cellStyle name="Normal 3 2 3 9" xfId="6991" xr:uid="{433ED700-2181-4AC2-A832-39D52242AF5B}"/>
    <cellStyle name="Normal 3 2 3 9 2" xfId="8704" xr:uid="{EE4571CF-0E10-4A8B-98C0-7A6CE68157AA}"/>
    <cellStyle name="Normal 3 2 3 9 2 2" xfId="12126" xr:uid="{5B43EE07-4F45-48CA-8410-79B578C652E4}"/>
    <cellStyle name="Normal 3 2 3 9 2 2 2" xfId="25816" xr:uid="{5029F7CA-2152-48FD-821F-BD5539790055}"/>
    <cellStyle name="Normal 3 2 3 9 2 2 2 2" xfId="39508" xr:uid="{86218785-66F5-479C-B264-14AD5F3E8202}"/>
    <cellStyle name="Normal 3 2 3 9 2 2 2 3" xfId="54392" xr:uid="{6BC6EB24-1EB8-4D5E-B5EC-18DA5DE7C144}"/>
    <cellStyle name="Normal 3 2 3 9 2 2 3" xfId="18972" xr:uid="{DDF694E7-FF77-4896-AF98-F8FABF01FAF4}"/>
    <cellStyle name="Normal 3 2 3 9 2 2 4" xfId="32662" xr:uid="{6F31085A-243A-41E6-9FB1-26A4EFAC0B13}"/>
    <cellStyle name="Normal 3 2 3 9 2 2 5" xfId="47546" xr:uid="{F68B1A85-D64F-41E9-BAFC-F6B1E753BB7E}"/>
    <cellStyle name="Normal 3 2 3 9 2 3" xfId="22394" xr:uid="{26CD6774-1B55-4728-9425-1A4F5826B4F4}"/>
    <cellStyle name="Normal 3 2 3 9 2 3 2" xfId="36086" xr:uid="{D0FCAE87-0968-4272-B78A-B93539ABBFBF}"/>
    <cellStyle name="Normal 3 2 3 9 2 3 3" xfId="50970" xr:uid="{A62C04D2-2427-4ADF-AA38-76909717186B}"/>
    <cellStyle name="Normal 3 2 3 9 2 4" xfId="15550" xr:uid="{8F4992C4-9938-4F38-A21D-21DE098A7809}"/>
    <cellStyle name="Normal 3 2 3 9 2 5" xfId="29240" xr:uid="{15ED4CDE-98F7-4313-B0F6-033BE3520D3A}"/>
    <cellStyle name="Normal 3 2 3 9 2 6" xfId="44124" xr:uid="{5EAA31C3-9B7C-4071-9588-040778C08DFE}"/>
    <cellStyle name="Normal 3 2 3 9 3" xfId="10414" xr:uid="{3F629D22-314F-4494-AA85-8036A8E7EE47}"/>
    <cellStyle name="Normal 3 2 3 9 3 2" xfId="24104" xr:uid="{2B43FDCE-DD1B-425A-8E00-887EA012196B}"/>
    <cellStyle name="Normal 3 2 3 9 3 2 2" xfId="37796" xr:uid="{7D245557-1690-427D-AA7B-E8CAE363E440}"/>
    <cellStyle name="Normal 3 2 3 9 3 2 3" xfId="52680" xr:uid="{C3E6D2F9-3E9F-4E7C-9939-0523FA9843CB}"/>
    <cellStyle name="Normal 3 2 3 9 3 3" xfId="17260" xr:uid="{E25E14A3-DC9E-4A14-91CB-0A7F26CC5277}"/>
    <cellStyle name="Normal 3 2 3 9 3 4" xfId="30950" xr:uid="{E0B4B58F-A92E-45C8-9877-1B3633F76613}"/>
    <cellStyle name="Normal 3 2 3 9 3 5" xfId="45834" xr:uid="{CF32EAE4-0EAC-421F-98C3-33C68DC15EEB}"/>
    <cellStyle name="Normal 3 2 3 9 4" xfId="20682" xr:uid="{9850A090-4108-4DE9-8E14-594AEED00A25}"/>
    <cellStyle name="Normal 3 2 3 9 4 2" xfId="34374" xr:uid="{4FCF56E1-5C7B-45CA-B826-9EEE9EB6CEBA}"/>
    <cellStyle name="Normal 3 2 3 9 4 3" xfId="49258" xr:uid="{B02AEB58-7A0B-4ADF-88A4-3ED9C51B8B05}"/>
    <cellStyle name="Normal 3 2 3 9 5" xfId="13838" xr:uid="{1047BFD1-B249-43F3-90ED-E6DABB7215F7}"/>
    <cellStyle name="Normal 3 2 3 9 6" xfId="27528" xr:uid="{F0B72702-E801-4A5C-B1E5-DA23D1CBC490}"/>
    <cellStyle name="Normal 3 2 3 9 7" xfId="42412" xr:uid="{3501CFC8-7B30-470E-A5DF-EE546FEBF38E}"/>
    <cellStyle name="Normal 3 2 4" xfId="307" xr:uid="{FC13209B-BB93-497B-A31C-83DA833602E5}"/>
    <cellStyle name="Normal 3 2 4 10" xfId="8705" xr:uid="{32A81CB8-1FCF-4B9B-BAD1-32C207708163}"/>
    <cellStyle name="Normal 3 2 4 10 2" xfId="12127" xr:uid="{97B84071-662A-4C15-A82B-AF24CFB263A7}"/>
    <cellStyle name="Normal 3 2 4 10 2 2" xfId="25817" xr:uid="{B8FDC785-8183-4083-970C-52FA11842584}"/>
    <cellStyle name="Normal 3 2 4 10 2 2 2" xfId="39509" xr:uid="{ECFBA41C-046F-4AF3-9802-444E5459D6AD}"/>
    <cellStyle name="Normal 3 2 4 10 2 2 3" xfId="54393" xr:uid="{2E05DA4F-2A58-414C-BD69-50F52B336610}"/>
    <cellStyle name="Normal 3 2 4 10 2 3" xfId="18973" xr:uid="{7032BFB0-5084-409F-A27F-A6406A1E65FE}"/>
    <cellStyle name="Normal 3 2 4 10 2 4" xfId="32663" xr:uid="{94FD38F0-0269-48DE-B9D7-7274F6D5ADD7}"/>
    <cellStyle name="Normal 3 2 4 10 2 5" xfId="47547" xr:uid="{97392FAF-E927-43F1-A13A-34F9C374F654}"/>
    <cellStyle name="Normal 3 2 4 10 3" xfId="22395" xr:uid="{8045DDBC-3B39-4B08-9819-3BDF2FB4230F}"/>
    <cellStyle name="Normal 3 2 4 10 3 2" xfId="36087" xr:uid="{6CE7241E-A4E4-4B5A-8A0E-7FBAC46729F4}"/>
    <cellStyle name="Normal 3 2 4 10 3 3" xfId="50971" xr:uid="{331CCAD0-B51D-4432-A209-DCF86CD6DE29}"/>
    <cellStyle name="Normal 3 2 4 10 4" xfId="15551" xr:uid="{9ED06213-77DD-4FE9-B6D7-CAB9C4588F30}"/>
    <cellStyle name="Normal 3 2 4 10 5" xfId="29241" xr:uid="{FA7AA66D-6089-4D37-8987-A44C3AB0777D}"/>
    <cellStyle name="Normal 3 2 4 10 6" xfId="44125" xr:uid="{8BF0925C-C32C-492D-9EDA-2FC32B0ED3FB}"/>
    <cellStyle name="Normal 3 2 4 11" xfId="10415" xr:uid="{6E6BD6DF-7A3C-4119-829B-9873BA3107ED}"/>
    <cellStyle name="Normal 3 2 4 11 2" xfId="24105" xr:uid="{451C648F-2AF3-4DDB-AFE8-7412DAD8E11A}"/>
    <cellStyle name="Normal 3 2 4 11 2 2" xfId="37797" xr:uid="{F9B6B6B9-515C-4249-BC55-32066E646FE5}"/>
    <cellStyle name="Normal 3 2 4 11 2 3" xfId="52681" xr:uid="{21DD95AC-FD26-4F14-8078-3F53E58B86B0}"/>
    <cellStyle name="Normal 3 2 4 11 3" xfId="17261" xr:uid="{231BB52E-3ADB-4356-8029-EE91045B04B1}"/>
    <cellStyle name="Normal 3 2 4 11 4" xfId="30951" xr:uid="{2277DCD4-ABF6-42E4-AA2B-2038DB167AFB}"/>
    <cellStyle name="Normal 3 2 4 11 5" xfId="45835" xr:uid="{438C5F05-3E6C-46E2-89C6-3D225CB31688}"/>
    <cellStyle name="Normal 3 2 4 12" xfId="20683" xr:uid="{97319FB0-4042-4F82-BF35-F83B2FDD4AF3}"/>
    <cellStyle name="Normal 3 2 4 12 2" xfId="34375" xr:uid="{427B84AB-F6EB-4607-8818-AED5A4ED12BD}"/>
    <cellStyle name="Normal 3 2 4 12 3" xfId="49259" xr:uid="{EAB6BCF4-F572-45AB-BA12-40774EAF4C98}"/>
    <cellStyle name="Normal 3 2 4 13" xfId="13839" xr:uid="{A95BDC6C-22D0-4EB8-A339-46D11D737C06}"/>
    <cellStyle name="Normal 3 2 4 13 2" xfId="40198" xr:uid="{5955507C-F5CD-408E-9A87-23DB575F8C2E}"/>
    <cellStyle name="Normal 3 2 4 14" xfId="27529" xr:uid="{7E9B6C13-1496-480F-8CDA-2009DFA0AB6B}"/>
    <cellStyle name="Normal 3 2 4 15" xfId="42413" xr:uid="{E11F552F-D3DB-44C9-8C36-4F3A047B6BB4}"/>
    <cellStyle name="Normal 3 2 4 16" xfId="6992" xr:uid="{C6591717-AA7A-41A4-8346-10CBDB3E532F}"/>
    <cellStyle name="Normal 3 2 4 2" xfId="4682" xr:uid="{3131F3D8-34AD-4CD5-8689-E8F764634382}"/>
    <cellStyle name="Normal 3 2 4 2 10" xfId="20684" xr:uid="{9C1F0F7C-8C83-463A-BA12-F23D741E0C5A}"/>
    <cellStyle name="Normal 3 2 4 2 10 2" xfId="34376" xr:uid="{ED96EC12-1828-4C8E-B2C0-477776B57EC7}"/>
    <cellStyle name="Normal 3 2 4 2 10 3" xfId="49260" xr:uid="{BCEA0D40-F88D-4DFF-98BC-F6D43EB7BDAB}"/>
    <cellStyle name="Normal 3 2 4 2 11" xfId="13840" xr:uid="{C3DFB823-7D3F-42EA-BAEE-76F8A82F2FE7}"/>
    <cellStyle name="Normal 3 2 4 2 11 2" xfId="40793" xr:uid="{9B712F51-3D1C-4490-9653-E0B90408A77E}"/>
    <cellStyle name="Normal 3 2 4 2 12" xfId="27530" xr:uid="{06432302-8579-4BD1-9B54-985C84732982}"/>
    <cellStyle name="Normal 3 2 4 2 13" xfId="42414" xr:uid="{9EFB76F8-6F97-4878-9168-85E9195FD058}"/>
    <cellStyle name="Normal 3 2 4 2 14" xfId="6993" xr:uid="{6051FBF1-237A-46B1-B11D-0A5D797A25A4}"/>
    <cellStyle name="Normal 3 2 4 2 2" xfId="6994" xr:uid="{932B3AE7-CFFC-4712-9CA7-CE45097721E3}"/>
    <cellStyle name="Normal 3 2 4 2 2 10" xfId="13841" xr:uid="{FDCC95E1-43BF-45A1-A9BA-A4906C993E88}"/>
    <cellStyle name="Normal 3 2 4 2 2 11" xfId="27531" xr:uid="{C475C7D8-CB6E-4D5D-BFBA-A7684925C4E5}"/>
    <cellStyle name="Normal 3 2 4 2 2 12" xfId="42415" xr:uid="{9ED1A8C1-8210-457A-B6E8-C1F03B5CB06E}"/>
    <cellStyle name="Normal 3 2 4 2 2 2" xfId="6995" xr:uid="{DC7FE3A9-6760-434C-89CE-DF666DE7B6A4}"/>
    <cellStyle name="Normal 3 2 4 2 2 2 10" xfId="42416" xr:uid="{36792648-E193-4224-89A1-1FA95D6E9A5E}"/>
    <cellStyle name="Normal 3 2 4 2 2 2 2" xfId="6996" xr:uid="{5A229ED1-2A18-44F7-851B-112C0C1ED2D4}"/>
    <cellStyle name="Normal 3 2 4 2 2 2 2 2" xfId="6997" xr:uid="{A0120F4C-AFEB-4C03-B03F-69CC41307CEB}"/>
    <cellStyle name="Normal 3 2 4 2 2 2 2 2 2" xfId="8710" xr:uid="{9AC78A5F-4812-419A-88C9-9E119697438F}"/>
    <cellStyle name="Normal 3 2 4 2 2 2 2 2 2 2" xfId="12132" xr:uid="{8E8B0D04-9416-4C2D-828F-816B7E4DEE04}"/>
    <cellStyle name="Normal 3 2 4 2 2 2 2 2 2 2 2" xfId="25822" xr:uid="{05D6EC5E-9FCF-4978-90DF-E06EF65335CD}"/>
    <cellStyle name="Normal 3 2 4 2 2 2 2 2 2 2 2 2" xfId="39514" xr:uid="{1A3D937B-F6EA-4C74-BC13-080E2DFB368D}"/>
    <cellStyle name="Normal 3 2 4 2 2 2 2 2 2 2 2 3" xfId="54398" xr:uid="{D19B623B-AE84-404F-9D07-43B58E0F277C}"/>
    <cellStyle name="Normal 3 2 4 2 2 2 2 2 2 2 3" xfId="18978" xr:uid="{9A65E56F-080D-4EBA-9A51-8AA055381770}"/>
    <cellStyle name="Normal 3 2 4 2 2 2 2 2 2 2 4" xfId="32668" xr:uid="{A9041F50-29E1-4897-9382-8AF39EA97111}"/>
    <cellStyle name="Normal 3 2 4 2 2 2 2 2 2 2 5" xfId="47552" xr:uid="{34CD2D6B-4AF2-48D1-AD03-BFF6D727DE98}"/>
    <cellStyle name="Normal 3 2 4 2 2 2 2 2 2 3" xfId="22400" xr:uid="{2EE14EE6-646E-4783-9489-7AE1177BA103}"/>
    <cellStyle name="Normal 3 2 4 2 2 2 2 2 2 3 2" xfId="36092" xr:uid="{9C16E502-0C45-4553-98EC-7E8908D925D5}"/>
    <cellStyle name="Normal 3 2 4 2 2 2 2 2 2 3 3" xfId="50976" xr:uid="{4A7ED499-7559-490B-9D03-15CBA7A78FAF}"/>
    <cellStyle name="Normal 3 2 4 2 2 2 2 2 2 4" xfId="15556" xr:uid="{7DB94FD1-241F-4990-AA77-A4B5E7BA7DD2}"/>
    <cellStyle name="Normal 3 2 4 2 2 2 2 2 2 5" xfId="29246" xr:uid="{0C9ACF05-DBBD-43DD-A540-CEBCE5239B9C}"/>
    <cellStyle name="Normal 3 2 4 2 2 2 2 2 2 6" xfId="44130" xr:uid="{0869FE9A-1A37-45B9-872D-86280D1DF344}"/>
    <cellStyle name="Normal 3 2 4 2 2 2 2 2 3" xfId="10420" xr:uid="{EFAFC797-76C2-4127-A4E6-968290EA169D}"/>
    <cellStyle name="Normal 3 2 4 2 2 2 2 2 3 2" xfId="24110" xr:uid="{0A0E2AE6-53E7-4420-9467-7050FF9E93F5}"/>
    <cellStyle name="Normal 3 2 4 2 2 2 2 2 3 2 2" xfId="37802" xr:uid="{A02C7C15-F714-49B7-B95D-0693A94C9BF5}"/>
    <cellStyle name="Normal 3 2 4 2 2 2 2 2 3 2 3" xfId="52686" xr:uid="{962A4EFA-F9EE-4CAE-BC04-102B4948CCFF}"/>
    <cellStyle name="Normal 3 2 4 2 2 2 2 2 3 3" xfId="17266" xr:uid="{1CD04F73-C5A6-4445-8DFE-A2AC95497BC6}"/>
    <cellStyle name="Normal 3 2 4 2 2 2 2 2 3 4" xfId="30956" xr:uid="{6ECEC883-893E-48CB-B799-8BD3F45A7FD6}"/>
    <cellStyle name="Normal 3 2 4 2 2 2 2 2 3 5" xfId="45840" xr:uid="{D15772AC-5E9A-4638-ADE1-9DE97F438AE7}"/>
    <cellStyle name="Normal 3 2 4 2 2 2 2 2 4" xfId="20688" xr:uid="{2DB97BD6-247A-4087-9D0E-9299B360D03C}"/>
    <cellStyle name="Normal 3 2 4 2 2 2 2 2 4 2" xfId="34380" xr:uid="{CB4EA7F4-A55B-46EA-BE65-97269595A15A}"/>
    <cellStyle name="Normal 3 2 4 2 2 2 2 2 4 3" xfId="49264" xr:uid="{0B72D225-FF81-4650-8390-56EC4DA3E836}"/>
    <cellStyle name="Normal 3 2 4 2 2 2 2 2 5" xfId="13844" xr:uid="{87B0B60A-2798-4A1F-84D2-10EF35B9D2F1}"/>
    <cellStyle name="Normal 3 2 4 2 2 2 2 2 6" xfId="27534" xr:uid="{5FACB9EF-816E-4EBD-A405-99DDED87A6B2}"/>
    <cellStyle name="Normal 3 2 4 2 2 2 2 2 7" xfId="42418" xr:uid="{500CFC10-AD0B-4428-8555-FA3D9F5A1367}"/>
    <cellStyle name="Normal 3 2 4 2 2 2 2 3" xfId="8709" xr:uid="{90F1ED15-1BC0-4C94-8664-DC755A7A9432}"/>
    <cellStyle name="Normal 3 2 4 2 2 2 2 3 2" xfId="12131" xr:uid="{D0B543E6-33FA-40D6-A7C5-5269A507B96C}"/>
    <cellStyle name="Normal 3 2 4 2 2 2 2 3 2 2" xfId="25821" xr:uid="{B70F1476-1293-4DFA-9294-464E37828C6E}"/>
    <cellStyle name="Normal 3 2 4 2 2 2 2 3 2 2 2" xfId="39513" xr:uid="{04A698D6-3ABD-438B-B918-607896E163CB}"/>
    <cellStyle name="Normal 3 2 4 2 2 2 2 3 2 2 3" xfId="54397" xr:uid="{8ECF3354-A8D1-45A8-807A-9051503F0301}"/>
    <cellStyle name="Normal 3 2 4 2 2 2 2 3 2 3" xfId="18977" xr:uid="{4A44EA95-3C52-4BA5-8F26-D1A04F2CD6AC}"/>
    <cellStyle name="Normal 3 2 4 2 2 2 2 3 2 4" xfId="32667" xr:uid="{57DB0508-EFC3-4962-8CB1-15FD8A0A4A7C}"/>
    <cellStyle name="Normal 3 2 4 2 2 2 2 3 2 5" xfId="47551" xr:uid="{AC4E9EDE-4E9A-4C15-A59C-6B62E45F212F}"/>
    <cellStyle name="Normal 3 2 4 2 2 2 2 3 3" xfId="22399" xr:uid="{04B2C55F-BC9A-4ED7-AFA8-0E936D5DF8BB}"/>
    <cellStyle name="Normal 3 2 4 2 2 2 2 3 3 2" xfId="36091" xr:uid="{A6E6F12C-104C-4ED4-8DB9-504906D84F5F}"/>
    <cellStyle name="Normal 3 2 4 2 2 2 2 3 3 3" xfId="50975" xr:uid="{EC24FCA1-0FFE-46E6-BC1F-1219D2C21237}"/>
    <cellStyle name="Normal 3 2 4 2 2 2 2 3 4" xfId="15555" xr:uid="{9F56D23D-0660-4729-A0D7-CF1B0BC235F1}"/>
    <cellStyle name="Normal 3 2 4 2 2 2 2 3 5" xfId="29245" xr:uid="{63001620-5F45-4F01-8D89-0AFA145CF177}"/>
    <cellStyle name="Normal 3 2 4 2 2 2 2 3 6" xfId="44129" xr:uid="{258AA65E-EA78-41A3-98A3-58D13B726C21}"/>
    <cellStyle name="Normal 3 2 4 2 2 2 2 4" xfId="10419" xr:uid="{AE20439E-4005-43DE-88CF-C800B42F6118}"/>
    <cellStyle name="Normal 3 2 4 2 2 2 2 4 2" xfId="24109" xr:uid="{8984D991-40B3-4F5B-8623-5907BB55E978}"/>
    <cellStyle name="Normal 3 2 4 2 2 2 2 4 2 2" xfId="37801" xr:uid="{75190AAE-06AC-458E-AF15-83C7E343CB34}"/>
    <cellStyle name="Normal 3 2 4 2 2 2 2 4 2 3" xfId="52685" xr:uid="{BFE10409-CDA0-4073-98D3-7E0C9E8FE8D5}"/>
    <cellStyle name="Normal 3 2 4 2 2 2 2 4 3" xfId="17265" xr:uid="{270D75FB-2454-4F2A-8FBE-0DCA8AFD44FE}"/>
    <cellStyle name="Normal 3 2 4 2 2 2 2 4 4" xfId="30955" xr:uid="{0F248B30-47F0-459D-A11C-B0E70A92CA2D}"/>
    <cellStyle name="Normal 3 2 4 2 2 2 2 4 5" xfId="45839" xr:uid="{1E7E0ED1-28B2-4659-9205-E7BFA87CA453}"/>
    <cellStyle name="Normal 3 2 4 2 2 2 2 5" xfId="20687" xr:uid="{2123A600-AAAA-479F-872E-826B682C939C}"/>
    <cellStyle name="Normal 3 2 4 2 2 2 2 5 2" xfId="34379" xr:uid="{BA3A153A-04D7-485B-80D2-5E92449BE128}"/>
    <cellStyle name="Normal 3 2 4 2 2 2 2 5 3" xfId="49263" xr:uid="{F7C098BC-0BEF-4F7E-A6EF-532B0B390349}"/>
    <cellStyle name="Normal 3 2 4 2 2 2 2 6" xfId="13843" xr:uid="{92600883-006F-489D-BF1A-BEEFC4E5E445}"/>
    <cellStyle name="Normal 3 2 4 2 2 2 2 7" xfId="27533" xr:uid="{CF8D7C1C-2B20-4F1F-B327-18FA297C9878}"/>
    <cellStyle name="Normal 3 2 4 2 2 2 2 8" xfId="42417" xr:uid="{7AE08E2E-088B-412D-B65A-08D81735DDA0}"/>
    <cellStyle name="Normal 3 2 4 2 2 2 3" xfId="6998" xr:uid="{2ABC80D3-33A9-4E2B-ABF4-D9E658281D30}"/>
    <cellStyle name="Normal 3 2 4 2 2 2 3 2" xfId="8711" xr:uid="{AA533D17-A084-4224-A7F5-8AC897171C1C}"/>
    <cellStyle name="Normal 3 2 4 2 2 2 3 2 2" xfId="12133" xr:uid="{E77F0BAA-40E2-4AF7-93EE-34B8308CF5AD}"/>
    <cellStyle name="Normal 3 2 4 2 2 2 3 2 2 2" xfId="25823" xr:uid="{155F3487-1645-4EDF-B24B-D6347C7A6CA8}"/>
    <cellStyle name="Normal 3 2 4 2 2 2 3 2 2 2 2" xfId="39515" xr:uid="{CEC71ABB-15A9-4EE3-9163-B766F5E6439C}"/>
    <cellStyle name="Normal 3 2 4 2 2 2 3 2 2 2 3" xfId="54399" xr:uid="{B8A6D9D7-1EA7-416E-A841-DECDD72D820B}"/>
    <cellStyle name="Normal 3 2 4 2 2 2 3 2 2 3" xfId="18979" xr:uid="{45103DF8-8507-41A7-9955-C69C96EE37BE}"/>
    <cellStyle name="Normal 3 2 4 2 2 2 3 2 2 4" xfId="32669" xr:uid="{028CEE8B-17F2-48F2-A767-4912A59BFAB4}"/>
    <cellStyle name="Normal 3 2 4 2 2 2 3 2 2 5" xfId="47553" xr:uid="{C529820A-7541-4259-816B-51CD1CBB27AB}"/>
    <cellStyle name="Normal 3 2 4 2 2 2 3 2 3" xfId="22401" xr:uid="{A0FE49FB-53C2-4C41-BD71-D05CFA8C03DD}"/>
    <cellStyle name="Normal 3 2 4 2 2 2 3 2 3 2" xfId="36093" xr:uid="{14FB80F4-3DA7-4C2D-862F-CFA16C80AEA2}"/>
    <cellStyle name="Normal 3 2 4 2 2 2 3 2 3 3" xfId="50977" xr:uid="{8E3D791A-0886-4A8E-9FFB-8B65DDC28E0C}"/>
    <cellStyle name="Normal 3 2 4 2 2 2 3 2 4" xfId="15557" xr:uid="{1DE7829C-3A03-4C17-9322-C36D1952880B}"/>
    <cellStyle name="Normal 3 2 4 2 2 2 3 2 5" xfId="29247" xr:uid="{4C62E722-FBEE-407B-B3BE-3232126C1F96}"/>
    <cellStyle name="Normal 3 2 4 2 2 2 3 2 6" xfId="44131" xr:uid="{41271D13-2CCA-4CAD-B8E3-D1278C79DB61}"/>
    <cellStyle name="Normal 3 2 4 2 2 2 3 3" xfId="10421" xr:uid="{0480BAE9-0D10-4F3E-A637-E8D547153D2E}"/>
    <cellStyle name="Normal 3 2 4 2 2 2 3 3 2" xfId="24111" xr:uid="{0CC2343C-F029-432F-85D7-6F76810E09A8}"/>
    <cellStyle name="Normal 3 2 4 2 2 2 3 3 2 2" xfId="37803" xr:uid="{FF781815-A623-416D-ABC9-D8AFCBD295E9}"/>
    <cellStyle name="Normal 3 2 4 2 2 2 3 3 2 3" xfId="52687" xr:uid="{12DBB9A1-500F-47F4-BE1C-45945F503EE3}"/>
    <cellStyle name="Normal 3 2 4 2 2 2 3 3 3" xfId="17267" xr:uid="{C98F4EE4-C239-4424-B667-23C587CF6BDA}"/>
    <cellStyle name="Normal 3 2 4 2 2 2 3 3 4" xfId="30957" xr:uid="{D00F833C-FD23-43C2-9AE0-4EEAC22DDCDD}"/>
    <cellStyle name="Normal 3 2 4 2 2 2 3 3 5" xfId="45841" xr:uid="{0FC44279-8F8F-4D1B-BF1B-A9E5408C1E19}"/>
    <cellStyle name="Normal 3 2 4 2 2 2 3 4" xfId="20689" xr:uid="{36546F34-EAB4-4C57-B558-3E819B27275D}"/>
    <cellStyle name="Normal 3 2 4 2 2 2 3 4 2" xfId="34381" xr:uid="{2147FDD1-98DA-4D58-82B7-22867E361052}"/>
    <cellStyle name="Normal 3 2 4 2 2 2 3 4 3" xfId="49265" xr:uid="{4673CE2F-671E-4923-B58C-519BDF11CC31}"/>
    <cellStyle name="Normal 3 2 4 2 2 2 3 5" xfId="13845" xr:uid="{2315A291-17B6-4118-9EE4-5CA708CDCA16}"/>
    <cellStyle name="Normal 3 2 4 2 2 2 3 6" xfId="27535" xr:uid="{71DA3C27-27A0-4318-9A41-721562AB4DD2}"/>
    <cellStyle name="Normal 3 2 4 2 2 2 3 7" xfId="42419" xr:uid="{FDC5E07D-C067-4A58-B963-6B1ABDEB34D3}"/>
    <cellStyle name="Normal 3 2 4 2 2 2 4" xfId="6999" xr:uid="{47C3D29A-FDDA-469E-9978-2D8C4362BA2B}"/>
    <cellStyle name="Normal 3 2 4 2 2 2 4 2" xfId="8712" xr:uid="{B88B5A05-3B92-427D-BFCE-9D28D748D79D}"/>
    <cellStyle name="Normal 3 2 4 2 2 2 4 2 2" xfId="12134" xr:uid="{B6F4E66E-0A48-411A-8D64-9CAD864320EF}"/>
    <cellStyle name="Normal 3 2 4 2 2 2 4 2 2 2" xfId="25824" xr:uid="{243D9FD2-3478-48B1-92E5-A4C6FBE3627E}"/>
    <cellStyle name="Normal 3 2 4 2 2 2 4 2 2 2 2" xfId="39516" xr:uid="{136A5870-FFC8-4EB8-91D5-52E069EDDB4C}"/>
    <cellStyle name="Normal 3 2 4 2 2 2 4 2 2 2 3" xfId="54400" xr:uid="{7CA32F73-FE46-402F-A7AE-44B11D8CCB52}"/>
    <cellStyle name="Normal 3 2 4 2 2 2 4 2 2 3" xfId="18980" xr:uid="{3604DF92-5060-4877-9909-C9F68CC84745}"/>
    <cellStyle name="Normal 3 2 4 2 2 2 4 2 2 4" xfId="32670" xr:uid="{2B992013-BBCB-4FC1-87DB-931B6643488C}"/>
    <cellStyle name="Normal 3 2 4 2 2 2 4 2 2 5" xfId="47554" xr:uid="{3AB015C9-8774-4D1F-9AFD-1C3CAC61B2AD}"/>
    <cellStyle name="Normal 3 2 4 2 2 2 4 2 3" xfId="22402" xr:uid="{EFCF0B29-C2F4-4252-A3E3-D87461CE8CAE}"/>
    <cellStyle name="Normal 3 2 4 2 2 2 4 2 3 2" xfId="36094" xr:uid="{C8A265A8-EDC1-4362-9189-AF58278A77CC}"/>
    <cellStyle name="Normal 3 2 4 2 2 2 4 2 3 3" xfId="50978" xr:uid="{B4AB6439-ED46-4D53-A44D-BA97481427AD}"/>
    <cellStyle name="Normal 3 2 4 2 2 2 4 2 4" xfId="15558" xr:uid="{0783888E-8F58-41F3-B884-288C3E687A4D}"/>
    <cellStyle name="Normal 3 2 4 2 2 2 4 2 5" xfId="29248" xr:uid="{D070B02C-36B1-4D67-8C85-559BE70C036D}"/>
    <cellStyle name="Normal 3 2 4 2 2 2 4 2 6" xfId="44132" xr:uid="{8C66BB1C-15C4-4106-B983-E66D2C483366}"/>
    <cellStyle name="Normal 3 2 4 2 2 2 4 3" xfId="10422" xr:uid="{21FA3881-026F-45F1-98CF-8B74E1B4E51A}"/>
    <cellStyle name="Normal 3 2 4 2 2 2 4 3 2" xfId="24112" xr:uid="{F918678C-C7AD-4351-80A6-4E38DC4F0A48}"/>
    <cellStyle name="Normal 3 2 4 2 2 2 4 3 2 2" xfId="37804" xr:uid="{214A6035-9E32-4EAB-96DF-5F92F578F8E0}"/>
    <cellStyle name="Normal 3 2 4 2 2 2 4 3 2 3" xfId="52688" xr:uid="{6C63FE8A-58C9-4D13-92E6-8E77739795BD}"/>
    <cellStyle name="Normal 3 2 4 2 2 2 4 3 3" xfId="17268" xr:uid="{C55038F9-7F35-40D4-863A-595B9F2A1A54}"/>
    <cellStyle name="Normal 3 2 4 2 2 2 4 3 4" xfId="30958" xr:uid="{9C9A0EB2-026C-44FA-A08B-A356CBF97CE5}"/>
    <cellStyle name="Normal 3 2 4 2 2 2 4 3 5" xfId="45842" xr:uid="{264A8D69-87C0-4B9B-9E94-DB4FBBFE37D2}"/>
    <cellStyle name="Normal 3 2 4 2 2 2 4 4" xfId="20690" xr:uid="{7578BB2A-6A67-4C91-A029-AE9C2A8F94F8}"/>
    <cellStyle name="Normal 3 2 4 2 2 2 4 4 2" xfId="34382" xr:uid="{74D80291-1842-4601-9A08-C9BB9A74E490}"/>
    <cellStyle name="Normal 3 2 4 2 2 2 4 4 3" xfId="49266" xr:uid="{00EC2783-CABD-4E80-8CDA-891B08663244}"/>
    <cellStyle name="Normal 3 2 4 2 2 2 4 5" xfId="13846" xr:uid="{03D2B2D9-599B-4580-86EA-8EDCA1164E68}"/>
    <cellStyle name="Normal 3 2 4 2 2 2 4 6" xfId="27536" xr:uid="{1124C030-E594-4CAC-BAAA-E935D12D9CF7}"/>
    <cellStyle name="Normal 3 2 4 2 2 2 4 7" xfId="42420" xr:uid="{1F5EE7CF-7D44-4DD6-8140-B26BFCC8414C}"/>
    <cellStyle name="Normal 3 2 4 2 2 2 5" xfId="8708" xr:uid="{E86F7B6C-F4EC-461E-A750-1B321C523602}"/>
    <cellStyle name="Normal 3 2 4 2 2 2 5 2" xfId="12130" xr:uid="{BA2B5628-380B-4ED5-A539-84773443E989}"/>
    <cellStyle name="Normal 3 2 4 2 2 2 5 2 2" xfId="25820" xr:uid="{11ECC6DB-88A9-43D5-8B93-E7679465891F}"/>
    <cellStyle name="Normal 3 2 4 2 2 2 5 2 2 2" xfId="39512" xr:uid="{C68A49ED-480F-42D6-996C-E2C117E11571}"/>
    <cellStyle name="Normal 3 2 4 2 2 2 5 2 2 3" xfId="54396" xr:uid="{C48CBFB3-8D53-4893-AB35-6213BAF8D1C6}"/>
    <cellStyle name="Normal 3 2 4 2 2 2 5 2 3" xfId="18976" xr:uid="{F749DA65-1E87-4681-AA07-602EBFDD68C2}"/>
    <cellStyle name="Normal 3 2 4 2 2 2 5 2 4" xfId="32666" xr:uid="{3BAA42F9-0DF7-4CB6-9342-283A2C1EDF38}"/>
    <cellStyle name="Normal 3 2 4 2 2 2 5 2 5" xfId="47550" xr:uid="{EADAA078-4BD6-4763-B911-17B8F0D0C6E6}"/>
    <cellStyle name="Normal 3 2 4 2 2 2 5 3" xfId="22398" xr:uid="{1A8A44A0-458D-411E-8D84-96FFC9FA39AA}"/>
    <cellStyle name="Normal 3 2 4 2 2 2 5 3 2" xfId="36090" xr:uid="{E9881647-B4AA-4161-A4CC-74A0CE3193F1}"/>
    <cellStyle name="Normal 3 2 4 2 2 2 5 3 3" xfId="50974" xr:uid="{597AA177-346A-482D-B403-9AD7751471C7}"/>
    <cellStyle name="Normal 3 2 4 2 2 2 5 4" xfId="15554" xr:uid="{B6F52010-8843-4DAE-9953-FBCB87F92F47}"/>
    <cellStyle name="Normal 3 2 4 2 2 2 5 5" xfId="29244" xr:uid="{6F8A3722-DAD1-4C49-8912-9D66A9275918}"/>
    <cellStyle name="Normal 3 2 4 2 2 2 5 6" xfId="44128" xr:uid="{F825E932-C94B-4D26-AAA5-35B2369E89A7}"/>
    <cellStyle name="Normal 3 2 4 2 2 2 6" xfId="10418" xr:uid="{FD26CD02-1DB6-4789-9CB3-4276460838CA}"/>
    <cellStyle name="Normal 3 2 4 2 2 2 6 2" xfId="24108" xr:uid="{F2C68F52-F394-4766-9680-E7C4EE671B6F}"/>
    <cellStyle name="Normal 3 2 4 2 2 2 6 2 2" xfId="37800" xr:uid="{F44C6241-F53B-4CBF-8313-D59A8EA29A52}"/>
    <cellStyle name="Normal 3 2 4 2 2 2 6 2 3" xfId="52684" xr:uid="{5DBAF3D2-C185-4EF8-BF99-EDCFA97B6E6C}"/>
    <cellStyle name="Normal 3 2 4 2 2 2 6 3" xfId="17264" xr:uid="{FE14AB1F-5C4E-4510-96A4-99D57584B9F8}"/>
    <cellStyle name="Normal 3 2 4 2 2 2 6 4" xfId="30954" xr:uid="{951434BD-427A-4FD7-85FA-23793DB4D699}"/>
    <cellStyle name="Normal 3 2 4 2 2 2 6 5" xfId="45838" xr:uid="{DCD88382-3C7C-400C-83F7-B51EEFA08702}"/>
    <cellStyle name="Normal 3 2 4 2 2 2 7" xfId="20686" xr:uid="{2E3BE35B-4D2C-485D-8C42-D688DB2928C5}"/>
    <cellStyle name="Normal 3 2 4 2 2 2 7 2" xfId="34378" xr:uid="{465E2A31-DD25-4D3F-B222-24775ADB98D6}"/>
    <cellStyle name="Normal 3 2 4 2 2 2 7 3" xfId="49262" xr:uid="{6B1D090B-9F80-477F-A0A3-EEE933F77C76}"/>
    <cellStyle name="Normal 3 2 4 2 2 2 8" xfId="13842" xr:uid="{86DBA996-3558-40E1-AA27-A07382AE5D6C}"/>
    <cellStyle name="Normal 3 2 4 2 2 2 9" xfId="27532" xr:uid="{57F35EC3-EE6C-4A07-9F1C-6DE1709A539F}"/>
    <cellStyle name="Normal 3 2 4 2 2 3" xfId="7000" xr:uid="{6AA8350D-CB43-43A3-BF2C-8108440D9DE9}"/>
    <cellStyle name="Normal 3 2 4 2 2 3 10" xfId="42421" xr:uid="{E1191E0B-3F7D-4584-8DE5-F8AD2010BB16}"/>
    <cellStyle name="Normal 3 2 4 2 2 3 2" xfId="7001" xr:uid="{47E1C088-991A-4B43-B7A0-30CEEE2F6893}"/>
    <cellStyle name="Normal 3 2 4 2 2 3 2 2" xfId="7002" xr:uid="{8560BE9A-CA49-49CC-83A4-70AE073C4865}"/>
    <cellStyle name="Normal 3 2 4 2 2 3 2 2 2" xfId="8715" xr:uid="{14E89E9F-2A41-40CA-AC4D-70ECFAC1EFC9}"/>
    <cellStyle name="Normal 3 2 4 2 2 3 2 2 2 2" xfId="12137" xr:uid="{B6158269-ECC7-4BDF-8E8E-41CD5E7B641C}"/>
    <cellStyle name="Normal 3 2 4 2 2 3 2 2 2 2 2" xfId="25827" xr:uid="{0F262407-4238-4413-9885-32F5ECFADB89}"/>
    <cellStyle name="Normal 3 2 4 2 2 3 2 2 2 2 2 2" xfId="39519" xr:uid="{5A9567E1-4AFE-4CF9-9D75-B35200341A76}"/>
    <cellStyle name="Normal 3 2 4 2 2 3 2 2 2 2 2 3" xfId="54403" xr:uid="{05C78EC9-F9E6-4B80-9E19-B2C930332E22}"/>
    <cellStyle name="Normal 3 2 4 2 2 3 2 2 2 2 3" xfId="18983" xr:uid="{E68AD76C-34B4-4486-A80B-46CD58B36BE0}"/>
    <cellStyle name="Normal 3 2 4 2 2 3 2 2 2 2 4" xfId="32673" xr:uid="{AA21724B-E484-4696-ACA7-26816BB375AC}"/>
    <cellStyle name="Normal 3 2 4 2 2 3 2 2 2 2 5" xfId="47557" xr:uid="{72C68769-644B-40F9-A73F-DB89F531E8D9}"/>
    <cellStyle name="Normal 3 2 4 2 2 3 2 2 2 3" xfId="22405" xr:uid="{19C82675-9F34-43A6-AAA8-11B744FF7A3C}"/>
    <cellStyle name="Normal 3 2 4 2 2 3 2 2 2 3 2" xfId="36097" xr:uid="{5A4EC667-38FB-4C59-A890-FD1D27168D3E}"/>
    <cellStyle name="Normal 3 2 4 2 2 3 2 2 2 3 3" xfId="50981" xr:uid="{51AFA788-0BFA-455B-AF2B-0689AAF2F496}"/>
    <cellStyle name="Normal 3 2 4 2 2 3 2 2 2 4" xfId="15561" xr:uid="{DFF26C23-9BA3-4BE9-A32B-998399BA8B7B}"/>
    <cellStyle name="Normal 3 2 4 2 2 3 2 2 2 5" xfId="29251" xr:uid="{7B377071-97B7-4094-9930-C1DF9F5629C1}"/>
    <cellStyle name="Normal 3 2 4 2 2 3 2 2 2 6" xfId="44135" xr:uid="{5DFE4FC1-5B9B-411B-8880-DCBA34FB18E9}"/>
    <cellStyle name="Normal 3 2 4 2 2 3 2 2 3" xfId="10425" xr:uid="{1815B1F2-522C-45A4-80CD-304D56E8CAC2}"/>
    <cellStyle name="Normal 3 2 4 2 2 3 2 2 3 2" xfId="24115" xr:uid="{A705B062-BCEE-43F8-8033-0DAB381F13CC}"/>
    <cellStyle name="Normal 3 2 4 2 2 3 2 2 3 2 2" xfId="37807" xr:uid="{702350D6-551F-4898-BAD5-71CD924FFFD1}"/>
    <cellStyle name="Normal 3 2 4 2 2 3 2 2 3 2 3" xfId="52691" xr:uid="{A270F39F-9B6F-4C93-8A3C-93AB873DB26B}"/>
    <cellStyle name="Normal 3 2 4 2 2 3 2 2 3 3" xfId="17271" xr:uid="{41D6F464-E112-4736-9D22-185727CF43C1}"/>
    <cellStyle name="Normal 3 2 4 2 2 3 2 2 3 4" xfId="30961" xr:uid="{9D67FD4F-B526-4597-ADC4-ECEAC7A3CDAC}"/>
    <cellStyle name="Normal 3 2 4 2 2 3 2 2 3 5" xfId="45845" xr:uid="{BDC3D784-B6AF-4ED2-9204-6F25958577D6}"/>
    <cellStyle name="Normal 3 2 4 2 2 3 2 2 4" xfId="20693" xr:uid="{A57F8266-6012-4B31-9F60-4D9733613BA7}"/>
    <cellStyle name="Normal 3 2 4 2 2 3 2 2 4 2" xfId="34385" xr:uid="{7CD568B9-EFC3-4F7A-A7D7-5F2F40B38C45}"/>
    <cellStyle name="Normal 3 2 4 2 2 3 2 2 4 3" xfId="49269" xr:uid="{6B6FE93F-ADFC-48A9-BD46-24AEE39C2612}"/>
    <cellStyle name="Normal 3 2 4 2 2 3 2 2 5" xfId="13849" xr:uid="{A7CC5A73-8D40-4FAF-ABA3-E8CA7DACF343}"/>
    <cellStyle name="Normal 3 2 4 2 2 3 2 2 6" xfId="27539" xr:uid="{12C70F75-C501-45A1-8F79-627E2029451D}"/>
    <cellStyle name="Normal 3 2 4 2 2 3 2 2 7" xfId="42423" xr:uid="{12329F39-D3C2-44D1-B172-6FD30D66EE57}"/>
    <cellStyle name="Normal 3 2 4 2 2 3 2 3" xfId="8714" xr:uid="{27167B99-1DD3-4B70-899D-F64E28C9DE2A}"/>
    <cellStyle name="Normal 3 2 4 2 2 3 2 3 2" xfId="12136" xr:uid="{7CC694FF-8EE2-49F5-B599-5437B679175A}"/>
    <cellStyle name="Normal 3 2 4 2 2 3 2 3 2 2" xfId="25826" xr:uid="{858EA4DD-EDDC-4782-8AB0-9CF93E000FD0}"/>
    <cellStyle name="Normal 3 2 4 2 2 3 2 3 2 2 2" xfId="39518" xr:uid="{9573C91D-DB4E-41CC-AD1C-86F02F0BBAF0}"/>
    <cellStyle name="Normal 3 2 4 2 2 3 2 3 2 2 3" xfId="54402" xr:uid="{EB4EE5F5-0D5C-4F00-9C4A-4A7453A1E02F}"/>
    <cellStyle name="Normal 3 2 4 2 2 3 2 3 2 3" xfId="18982" xr:uid="{A95391D2-52E8-49CC-BF82-F489FA9D3DBD}"/>
    <cellStyle name="Normal 3 2 4 2 2 3 2 3 2 4" xfId="32672" xr:uid="{625449B5-D7B1-485C-8DB8-B8BAE536A169}"/>
    <cellStyle name="Normal 3 2 4 2 2 3 2 3 2 5" xfId="47556" xr:uid="{7F58756D-327E-4A7F-8B10-60E7152ABE4A}"/>
    <cellStyle name="Normal 3 2 4 2 2 3 2 3 3" xfId="22404" xr:uid="{2486D78B-437C-41EE-B37F-D329E43E8774}"/>
    <cellStyle name="Normal 3 2 4 2 2 3 2 3 3 2" xfId="36096" xr:uid="{71E403BB-606C-4C16-AC1C-C657ADFBABD5}"/>
    <cellStyle name="Normal 3 2 4 2 2 3 2 3 3 3" xfId="50980" xr:uid="{8A7F05F7-D2F3-410A-BB2A-6C0C65E88B26}"/>
    <cellStyle name="Normal 3 2 4 2 2 3 2 3 4" xfId="15560" xr:uid="{028C3DEB-B49C-4ECF-87EC-40E366183BE6}"/>
    <cellStyle name="Normal 3 2 4 2 2 3 2 3 5" xfId="29250" xr:uid="{A4B5A51D-3782-4913-8DD9-F3DE23F53BD7}"/>
    <cellStyle name="Normal 3 2 4 2 2 3 2 3 6" xfId="44134" xr:uid="{7207DF35-8968-4BF1-B671-63826D0A136A}"/>
    <cellStyle name="Normal 3 2 4 2 2 3 2 4" xfId="10424" xr:uid="{7AA857ED-AD90-46E5-994D-011F9298FB3B}"/>
    <cellStyle name="Normal 3 2 4 2 2 3 2 4 2" xfId="24114" xr:uid="{23071CD5-46BE-4914-BAD9-3ED9C8F12FB7}"/>
    <cellStyle name="Normal 3 2 4 2 2 3 2 4 2 2" xfId="37806" xr:uid="{1F972443-ECF2-444D-8011-170622636FD3}"/>
    <cellStyle name="Normal 3 2 4 2 2 3 2 4 2 3" xfId="52690" xr:uid="{4BA0D459-D22B-43F4-8873-D1BF24300592}"/>
    <cellStyle name="Normal 3 2 4 2 2 3 2 4 3" xfId="17270" xr:uid="{1F9B84EF-BA3C-400B-8A69-FD389244E58D}"/>
    <cellStyle name="Normal 3 2 4 2 2 3 2 4 4" xfId="30960" xr:uid="{FCD58B4A-6ACD-4598-894C-9BC95A23F7AE}"/>
    <cellStyle name="Normal 3 2 4 2 2 3 2 4 5" xfId="45844" xr:uid="{DA0D6B60-B281-4A96-B136-7163DA052F6F}"/>
    <cellStyle name="Normal 3 2 4 2 2 3 2 5" xfId="20692" xr:uid="{E3A2441F-316A-4C04-BEA3-F9F7716EAA16}"/>
    <cellStyle name="Normal 3 2 4 2 2 3 2 5 2" xfId="34384" xr:uid="{DA80867F-11C0-48B6-88F7-BED579CD9867}"/>
    <cellStyle name="Normal 3 2 4 2 2 3 2 5 3" xfId="49268" xr:uid="{BE79DE8C-275A-468A-B9E2-7463E18FA2D7}"/>
    <cellStyle name="Normal 3 2 4 2 2 3 2 6" xfId="13848" xr:uid="{4FC9F4D2-1608-403F-812F-0161F3859586}"/>
    <cellStyle name="Normal 3 2 4 2 2 3 2 7" xfId="27538" xr:uid="{CFF8399E-CC6F-418B-A7A8-50F6A28A6981}"/>
    <cellStyle name="Normal 3 2 4 2 2 3 2 8" xfId="42422" xr:uid="{A7DB1FAF-FB93-439C-ADC6-62214EE8DF88}"/>
    <cellStyle name="Normal 3 2 4 2 2 3 3" xfId="7003" xr:uid="{36C9FB6E-C16E-4E9D-A76C-1466FE062536}"/>
    <cellStyle name="Normal 3 2 4 2 2 3 3 2" xfId="8716" xr:uid="{C749BD31-5862-43E8-94D6-5F9108ACBF19}"/>
    <cellStyle name="Normal 3 2 4 2 2 3 3 2 2" xfId="12138" xr:uid="{E722CB5E-9277-44E9-9CB6-2F83B0C15CC5}"/>
    <cellStyle name="Normal 3 2 4 2 2 3 3 2 2 2" xfId="25828" xr:uid="{CBEA8DCC-5760-4FE9-89D6-DBF9EA23E353}"/>
    <cellStyle name="Normal 3 2 4 2 2 3 3 2 2 2 2" xfId="39520" xr:uid="{97D761DD-79DB-478F-884F-FE1B5FBFBAF5}"/>
    <cellStyle name="Normal 3 2 4 2 2 3 3 2 2 2 3" xfId="54404" xr:uid="{5E2C6C1E-F6A6-46CC-865F-20CE814B3620}"/>
    <cellStyle name="Normal 3 2 4 2 2 3 3 2 2 3" xfId="18984" xr:uid="{09D79DA6-3622-4B99-99D2-1D5E5E07B98E}"/>
    <cellStyle name="Normal 3 2 4 2 2 3 3 2 2 4" xfId="32674" xr:uid="{E004B0EB-122D-49E6-A477-2A8838A0CE8C}"/>
    <cellStyle name="Normal 3 2 4 2 2 3 3 2 2 5" xfId="47558" xr:uid="{6391EF68-143A-44F7-8FBB-E6572A91BE04}"/>
    <cellStyle name="Normal 3 2 4 2 2 3 3 2 3" xfId="22406" xr:uid="{3C02B83F-9D27-4708-AB75-C6438E678F36}"/>
    <cellStyle name="Normal 3 2 4 2 2 3 3 2 3 2" xfId="36098" xr:uid="{448CAFD4-4E92-421E-9FEC-4835CC16CE7B}"/>
    <cellStyle name="Normal 3 2 4 2 2 3 3 2 3 3" xfId="50982" xr:uid="{FEEBB047-61E9-475A-BA42-5FEBAC86C4FC}"/>
    <cellStyle name="Normal 3 2 4 2 2 3 3 2 4" xfId="15562" xr:uid="{934D858F-5C63-4653-9C54-A681C5A1B607}"/>
    <cellStyle name="Normal 3 2 4 2 2 3 3 2 5" xfId="29252" xr:uid="{0B7CB4DE-58DE-4116-AD24-96B656D63146}"/>
    <cellStyle name="Normal 3 2 4 2 2 3 3 2 6" xfId="44136" xr:uid="{ACF55E9F-336E-44C1-9F68-C858979D45F4}"/>
    <cellStyle name="Normal 3 2 4 2 2 3 3 3" xfId="10426" xr:uid="{500F5F91-ED27-48F6-A285-AE1F7C13557F}"/>
    <cellStyle name="Normal 3 2 4 2 2 3 3 3 2" xfId="24116" xr:uid="{3719FFB0-ED6E-482C-A2CC-CD60809B391F}"/>
    <cellStyle name="Normal 3 2 4 2 2 3 3 3 2 2" xfId="37808" xr:uid="{6F083552-FCEE-40CC-AFAE-0047CE8AA48F}"/>
    <cellStyle name="Normal 3 2 4 2 2 3 3 3 2 3" xfId="52692" xr:uid="{DC00FAA2-A471-4428-9515-1038E50FB967}"/>
    <cellStyle name="Normal 3 2 4 2 2 3 3 3 3" xfId="17272" xr:uid="{7D32CEF3-FEBE-445E-9605-F5F124F7856F}"/>
    <cellStyle name="Normal 3 2 4 2 2 3 3 3 4" xfId="30962" xr:uid="{881D862E-229D-445A-B33B-F7B938050DD0}"/>
    <cellStyle name="Normal 3 2 4 2 2 3 3 3 5" xfId="45846" xr:uid="{3335296F-0739-45DA-B405-6511C7719D17}"/>
    <cellStyle name="Normal 3 2 4 2 2 3 3 4" xfId="20694" xr:uid="{8C335099-0A67-4AED-A2F9-DE12FBECE66D}"/>
    <cellStyle name="Normal 3 2 4 2 2 3 3 4 2" xfId="34386" xr:uid="{5FEDDFE0-715D-4064-8B42-A7CABF75F979}"/>
    <cellStyle name="Normal 3 2 4 2 2 3 3 4 3" xfId="49270" xr:uid="{0E23B4BF-C2AA-4254-B25B-55AB8CF604B1}"/>
    <cellStyle name="Normal 3 2 4 2 2 3 3 5" xfId="13850" xr:uid="{0029F50F-A068-4262-B30C-8AED98CC411C}"/>
    <cellStyle name="Normal 3 2 4 2 2 3 3 6" xfId="27540" xr:uid="{EBDDC3F0-AAEF-468B-A04F-549962BC6ED4}"/>
    <cellStyle name="Normal 3 2 4 2 2 3 3 7" xfId="42424" xr:uid="{FA742FDF-C35C-4634-8D67-7E4E9731CE5F}"/>
    <cellStyle name="Normal 3 2 4 2 2 3 4" xfId="7004" xr:uid="{BD2B9487-39BC-41B7-BE0F-C90FD1E93DCB}"/>
    <cellStyle name="Normal 3 2 4 2 2 3 4 2" xfId="8717" xr:uid="{5429BA29-2B9D-4F22-AB27-A931789DF0C0}"/>
    <cellStyle name="Normal 3 2 4 2 2 3 4 2 2" xfId="12139" xr:uid="{C899DCA1-1AE3-4EFC-A5D3-FC03AA522A42}"/>
    <cellStyle name="Normal 3 2 4 2 2 3 4 2 2 2" xfId="25829" xr:uid="{CAB22EAA-7F61-4C2E-8348-752C4BCC7E37}"/>
    <cellStyle name="Normal 3 2 4 2 2 3 4 2 2 2 2" xfId="39521" xr:uid="{8F74728B-D48A-4BD5-A95B-F2E82CEE3907}"/>
    <cellStyle name="Normal 3 2 4 2 2 3 4 2 2 2 3" xfId="54405" xr:uid="{D40DD23A-88F2-467E-81BE-0276C6B141A3}"/>
    <cellStyle name="Normal 3 2 4 2 2 3 4 2 2 3" xfId="18985" xr:uid="{35B6E325-142F-4015-A0E3-C05726EED1D0}"/>
    <cellStyle name="Normal 3 2 4 2 2 3 4 2 2 4" xfId="32675" xr:uid="{E8ACE93C-0E3A-4815-AEE3-839006867416}"/>
    <cellStyle name="Normal 3 2 4 2 2 3 4 2 2 5" xfId="47559" xr:uid="{32464584-8FA0-46A4-902E-93691F91BC66}"/>
    <cellStyle name="Normal 3 2 4 2 2 3 4 2 3" xfId="22407" xr:uid="{3F9F88E6-D965-442D-B5F9-6236790BB6CB}"/>
    <cellStyle name="Normal 3 2 4 2 2 3 4 2 3 2" xfId="36099" xr:uid="{DC29B711-A5D8-4969-B7A3-570B18DEA5BB}"/>
    <cellStyle name="Normal 3 2 4 2 2 3 4 2 3 3" xfId="50983" xr:uid="{4115A9C3-8F7C-4E80-9DFF-0E549E11CD7A}"/>
    <cellStyle name="Normal 3 2 4 2 2 3 4 2 4" xfId="15563" xr:uid="{94C995D2-EDEA-4A7D-AA47-5EDC97CAAB80}"/>
    <cellStyle name="Normal 3 2 4 2 2 3 4 2 5" xfId="29253" xr:uid="{8BD051BC-2234-4356-A69F-D94571889CCD}"/>
    <cellStyle name="Normal 3 2 4 2 2 3 4 2 6" xfId="44137" xr:uid="{1314E168-F653-4670-A56F-724B869B9BEA}"/>
    <cellStyle name="Normal 3 2 4 2 2 3 4 3" xfId="10427" xr:uid="{02903718-7758-40BB-A8F8-0C5323315EC0}"/>
    <cellStyle name="Normal 3 2 4 2 2 3 4 3 2" xfId="24117" xr:uid="{842DE885-97AB-469C-879B-EA52D813217C}"/>
    <cellStyle name="Normal 3 2 4 2 2 3 4 3 2 2" xfId="37809" xr:uid="{7B1A7100-07C5-4248-9223-634068965A88}"/>
    <cellStyle name="Normal 3 2 4 2 2 3 4 3 2 3" xfId="52693" xr:uid="{1E8DED95-47CF-4AC4-9193-DFA5E8241076}"/>
    <cellStyle name="Normal 3 2 4 2 2 3 4 3 3" xfId="17273" xr:uid="{AC61406D-3390-40F6-9D5C-22C817ECD105}"/>
    <cellStyle name="Normal 3 2 4 2 2 3 4 3 4" xfId="30963" xr:uid="{4E53B441-F5D5-4633-8D4D-C25C9A4F7D56}"/>
    <cellStyle name="Normal 3 2 4 2 2 3 4 3 5" xfId="45847" xr:uid="{0A97924F-358D-4CDB-B90C-D3C0213B9B97}"/>
    <cellStyle name="Normal 3 2 4 2 2 3 4 4" xfId="20695" xr:uid="{D1937650-5717-489F-B0AE-E90E444AB86D}"/>
    <cellStyle name="Normal 3 2 4 2 2 3 4 4 2" xfId="34387" xr:uid="{98874879-865C-4CD8-93FF-88483BE552BD}"/>
    <cellStyle name="Normal 3 2 4 2 2 3 4 4 3" xfId="49271" xr:uid="{2BA114F4-45E2-46F0-9F4D-8F8CEC68F60A}"/>
    <cellStyle name="Normal 3 2 4 2 2 3 4 5" xfId="13851" xr:uid="{895680D4-1846-4094-BA52-476046BAEC9F}"/>
    <cellStyle name="Normal 3 2 4 2 2 3 4 6" xfId="27541" xr:uid="{D0AF9E21-36FF-4B54-82CB-906221539BA6}"/>
    <cellStyle name="Normal 3 2 4 2 2 3 4 7" xfId="42425" xr:uid="{D25D39D0-B9C3-448F-9FAB-5FFA97A7FCF9}"/>
    <cellStyle name="Normal 3 2 4 2 2 3 5" xfId="8713" xr:uid="{7BBFFEB7-B43A-4FCF-B098-6498206F8C8E}"/>
    <cellStyle name="Normal 3 2 4 2 2 3 5 2" xfId="12135" xr:uid="{1294B7CB-AD33-48E6-8770-8FB7389FDE80}"/>
    <cellStyle name="Normal 3 2 4 2 2 3 5 2 2" xfId="25825" xr:uid="{CF5B4CD6-6884-41E2-B6AA-5574958B8152}"/>
    <cellStyle name="Normal 3 2 4 2 2 3 5 2 2 2" xfId="39517" xr:uid="{92D5AFCF-C08F-4B4F-A2F0-163EB1543012}"/>
    <cellStyle name="Normal 3 2 4 2 2 3 5 2 2 3" xfId="54401" xr:uid="{81C25144-24C3-4F18-ADA9-6E97C4DEF32F}"/>
    <cellStyle name="Normal 3 2 4 2 2 3 5 2 3" xfId="18981" xr:uid="{1CC1CD26-AAA5-414B-8984-BF1E721DF3C1}"/>
    <cellStyle name="Normal 3 2 4 2 2 3 5 2 4" xfId="32671" xr:uid="{709D3209-05D4-489F-BEDF-EB969EEC1001}"/>
    <cellStyle name="Normal 3 2 4 2 2 3 5 2 5" xfId="47555" xr:uid="{DCB0FBE2-A3F7-4434-A673-B48414B1587B}"/>
    <cellStyle name="Normal 3 2 4 2 2 3 5 3" xfId="22403" xr:uid="{9634E90E-0CF8-4979-B40B-432A13DED8E3}"/>
    <cellStyle name="Normal 3 2 4 2 2 3 5 3 2" xfId="36095" xr:uid="{3E2F8286-8EE0-4546-A1A0-89024A7BFA53}"/>
    <cellStyle name="Normal 3 2 4 2 2 3 5 3 3" xfId="50979" xr:uid="{6DBCF416-33D5-47A5-A784-D11761831963}"/>
    <cellStyle name="Normal 3 2 4 2 2 3 5 4" xfId="15559" xr:uid="{1E1597D4-50FA-4F0B-A8F4-479591800028}"/>
    <cellStyle name="Normal 3 2 4 2 2 3 5 5" xfId="29249" xr:uid="{9102EB34-594E-4911-A76C-30CEC75A095B}"/>
    <cellStyle name="Normal 3 2 4 2 2 3 5 6" xfId="44133" xr:uid="{3D084CD7-333B-47A1-81DC-55591D266BCC}"/>
    <cellStyle name="Normal 3 2 4 2 2 3 6" xfId="10423" xr:uid="{E265ACD1-020E-4120-8C4F-C8E583F4A041}"/>
    <cellStyle name="Normal 3 2 4 2 2 3 6 2" xfId="24113" xr:uid="{A1557625-57DC-44AC-8013-257DB5AEC9B6}"/>
    <cellStyle name="Normal 3 2 4 2 2 3 6 2 2" xfId="37805" xr:uid="{2EC13267-0D45-4EF2-8E78-9AC64644DE65}"/>
    <cellStyle name="Normal 3 2 4 2 2 3 6 2 3" xfId="52689" xr:uid="{F202E51C-757F-45AA-88EB-30049049EF19}"/>
    <cellStyle name="Normal 3 2 4 2 2 3 6 3" xfId="17269" xr:uid="{AB59CC9A-0C1C-43F7-A0F2-26F0D655AEF7}"/>
    <cellStyle name="Normal 3 2 4 2 2 3 6 4" xfId="30959" xr:uid="{A83AE215-E9A7-49F6-A591-B8C78FAFE310}"/>
    <cellStyle name="Normal 3 2 4 2 2 3 6 5" xfId="45843" xr:uid="{291763A5-898F-455E-AD87-DBC0774E89D1}"/>
    <cellStyle name="Normal 3 2 4 2 2 3 7" xfId="20691" xr:uid="{416B7E44-0C81-4B66-B40A-C12CD4ADA958}"/>
    <cellStyle name="Normal 3 2 4 2 2 3 7 2" xfId="34383" xr:uid="{B5C47275-2811-4450-989B-27D2CD6B714E}"/>
    <cellStyle name="Normal 3 2 4 2 2 3 7 3" xfId="49267" xr:uid="{B2A29B22-410E-426B-B44F-EB7E9BF0A5EE}"/>
    <cellStyle name="Normal 3 2 4 2 2 3 8" xfId="13847" xr:uid="{6B8E3C29-F2C9-432E-A875-C76085884FCB}"/>
    <cellStyle name="Normal 3 2 4 2 2 3 9" xfId="27537" xr:uid="{23A5181E-48F6-45E1-BEBB-F18F85517EB2}"/>
    <cellStyle name="Normal 3 2 4 2 2 4" xfId="7005" xr:uid="{10C0017C-4C46-48BC-9E37-A7578C60FE9A}"/>
    <cellStyle name="Normal 3 2 4 2 2 4 2" xfId="7006" xr:uid="{61ED9235-5A8A-469E-9488-5156DC8889A9}"/>
    <cellStyle name="Normal 3 2 4 2 2 4 2 2" xfId="8719" xr:uid="{DB416629-7002-4785-A07A-C177431EBD45}"/>
    <cellStyle name="Normal 3 2 4 2 2 4 2 2 2" xfId="12141" xr:uid="{F2301352-1238-4FE8-A88C-8ADD6F0E572D}"/>
    <cellStyle name="Normal 3 2 4 2 2 4 2 2 2 2" xfId="25831" xr:uid="{0DF919C2-CBCB-4E1F-A15C-ED78E4342C8B}"/>
    <cellStyle name="Normal 3 2 4 2 2 4 2 2 2 2 2" xfId="39523" xr:uid="{FB17ED1B-76A4-4585-A99A-95D96A517525}"/>
    <cellStyle name="Normal 3 2 4 2 2 4 2 2 2 2 3" xfId="54407" xr:uid="{2ADEE03D-0FB0-4DC6-A51B-9E7E17CC2E31}"/>
    <cellStyle name="Normal 3 2 4 2 2 4 2 2 2 3" xfId="18987" xr:uid="{416A8BD5-FE45-4FB5-9B48-4AB4C7B0A979}"/>
    <cellStyle name="Normal 3 2 4 2 2 4 2 2 2 4" xfId="32677" xr:uid="{5B9A104A-A384-461E-96D6-749313F608C0}"/>
    <cellStyle name="Normal 3 2 4 2 2 4 2 2 2 5" xfId="47561" xr:uid="{1BE4800C-A041-4FD6-9DCE-9CF835BE4071}"/>
    <cellStyle name="Normal 3 2 4 2 2 4 2 2 3" xfId="22409" xr:uid="{9AB6E310-B979-4AAE-AD2B-ED6A52D78495}"/>
    <cellStyle name="Normal 3 2 4 2 2 4 2 2 3 2" xfId="36101" xr:uid="{20DAB02F-9624-4470-997A-F680B4F42365}"/>
    <cellStyle name="Normal 3 2 4 2 2 4 2 2 3 3" xfId="50985" xr:uid="{BF326E03-9A08-40EC-A142-6F1D6AA3E431}"/>
    <cellStyle name="Normal 3 2 4 2 2 4 2 2 4" xfId="15565" xr:uid="{C79F3387-3046-4806-A68C-30B2169E45B8}"/>
    <cellStyle name="Normal 3 2 4 2 2 4 2 2 5" xfId="29255" xr:uid="{E99B9C2F-DF5F-4680-AE80-ED0F8366E2FF}"/>
    <cellStyle name="Normal 3 2 4 2 2 4 2 2 6" xfId="44139" xr:uid="{9E98C531-AEA5-40C9-BF6F-7F3566167824}"/>
    <cellStyle name="Normal 3 2 4 2 2 4 2 3" xfId="10429" xr:uid="{6D6C7FBD-EE64-4591-ACEC-BBD4262FC345}"/>
    <cellStyle name="Normal 3 2 4 2 2 4 2 3 2" xfId="24119" xr:uid="{79F97421-419F-4BCE-9F73-69AC6E237EC4}"/>
    <cellStyle name="Normal 3 2 4 2 2 4 2 3 2 2" xfId="37811" xr:uid="{973721F5-3617-4812-9339-B91B37C56F16}"/>
    <cellStyle name="Normal 3 2 4 2 2 4 2 3 2 3" xfId="52695" xr:uid="{DB17C180-A833-4984-96DF-2D40872F54B1}"/>
    <cellStyle name="Normal 3 2 4 2 2 4 2 3 3" xfId="17275" xr:uid="{726B9362-5AF6-4C24-B87C-7A7BB9A61278}"/>
    <cellStyle name="Normal 3 2 4 2 2 4 2 3 4" xfId="30965" xr:uid="{757263DB-84EA-4050-BEBD-D3C103EB2C82}"/>
    <cellStyle name="Normal 3 2 4 2 2 4 2 3 5" xfId="45849" xr:uid="{8A073C11-02DB-4B17-8500-0F67122019B1}"/>
    <cellStyle name="Normal 3 2 4 2 2 4 2 4" xfId="20697" xr:uid="{13FD8E0A-9D4D-4FC6-B78A-5FB43C478D83}"/>
    <cellStyle name="Normal 3 2 4 2 2 4 2 4 2" xfId="34389" xr:uid="{7E17EEEF-E8BE-4482-A10B-1CF80C67C57A}"/>
    <cellStyle name="Normal 3 2 4 2 2 4 2 4 3" xfId="49273" xr:uid="{369AB873-8F19-4199-ABA6-09764E230188}"/>
    <cellStyle name="Normal 3 2 4 2 2 4 2 5" xfId="13853" xr:uid="{C4A45529-2B52-40F8-B7D4-B2251F436B4B}"/>
    <cellStyle name="Normal 3 2 4 2 2 4 2 6" xfId="27543" xr:uid="{3C15B036-1E51-459A-AD8A-3BEB6B0F1BDE}"/>
    <cellStyle name="Normal 3 2 4 2 2 4 2 7" xfId="42427" xr:uid="{C1CC50DF-8CEA-4B7E-8D16-A6BA495BFCF2}"/>
    <cellStyle name="Normal 3 2 4 2 2 4 3" xfId="8718" xr:uid="{E7B40274-7C17-4D85-814B-C3BD703C9292}"/>
    <cellStyle name="Normal 3 2 4 2 2 4 3 2" xfId="12140" xr:uid="{BA2FEAF8-3430-4DB2-84D9-3E83DB87366F}"/>
    <cellStyle name="Normal 3 2 4 2 2 4 3 2 2" xfId="25830" xr:uid="{767AFCD6-C96F-4423-B204-01E93561DF44}"/>
    <cellStyle name="Normal 3 2 4 2 2 4 3 2 2 2" xfId="39522" xr:uid="{B5B05B80-1DB7-4971-996D-975750C79D5D}"/>
    <cellStyle name="Normal 3 2 4 2 2 4 3 2 2 3" xfId="54406" xr:uid="{4CE06392-BB0B-4A59-A88D-D7922BEE625C}"/>
    <cellStyle name="Normal 3 2 4 2 2 4 3 2 3" xfId="18986" xr:uid="{0C747550-55B2-4C4E-8028-760CE1F2A780}"/>
    <cellStyle name="Normal 3 2 4 2 2 4 3 2 4" xfId="32676" xr:uid="{E0A70AAC-02B5-4A47-8ADB-1A985835DA6B}"/>
    <cellStyle name="Normal 3 2 4 2 2 4 3 2 5" xfId="47560" xr:uid="{EB35881A-65D4-4B5A-9689-7884B86FF753}"/>
    <cellStyle name="Normal 3 2 4 2 2 4 3 3" xfId="22408" xr:uid="{8F60CC36-3117-4A28-B534-A1A7DF8F6C9B}"/>
    <cellStyle name="Normal 3 2 4 2 2 4 3 3 2" xfId="36100" xr:uid="{0277A7CC-257A-4E94-896A-AD639E4600BB}"/>
    <cellStyle name="Normal 3 2 4 2 2 4 3 3 3" xfId="50984" xr:uid="{0E8E5989-972F-419F-85D0-D96255B629ED}"/>
    <cellStyle name="Normal 3 2 4 2 2 4 3 4" xfId="15564" xr:uid="{99268C0B-1D01-4D6B-8038-04AF1F3954B0}"/>
    <cellStyle name="Normal 3 2 4 2 2 4 3 5" xfId="29254" xr:uid="{0F5D879F-DD2C-4E9E-88D4-0EEC9F79C12E}"/>
    <cellStyle name="Normal 3 2 4 2 2 4 3 6" xfId="44138" xr:uid="{F479CDD8-886C-48C1-9409-16676284917F}"/>
    <cellStyle name="Normal 3 2 4 2 2 4 4" xfId="10428" xr:uid="{48EFFE73-17AF-4F56-A433-DC6909EBCDDC}"/>
    <cellStyle name="Normal 3 2 4 2 2 4 4 2" xfId="24118" xr:uid="{2924257E-0F68-4B15-AE90-74F93CA6E572}"/>
    <cellStyle name="Normal 3 2 4 2 2 4 4 2 2" xfId="37810" xr:uid="{6D44B67E-C2EE-4647-93AC-727C76FA373B}"/>
    <cellStyle name="Normal 3 2 4 2 2 4 4 2 3" xfId="52694" xr:uid="{03379405-47E8-4BD7-9DEF-8EF3E706A950}"/>
    <cellStyle name="Normal 3 2 4 2 2 4 4 3" xfId="17274" xr:uid="{2E691FA5-BA19-4382-80F9-CF4C632849C3}"/>
    <cellStyle name="Normal 3 2 4 2 2 4 4 4" xfId="30964" xr:uid="{57324ED9-4843-4D3E-A52B-370CF1878A92}"/>
    <cellStyle name="Normal 3 2 4 2 2 4 4 5" xfId="45848" xr:uid="{BAA04012-A7EA-4E52-B69D-647AF2383A7D}"/>
    <cellStyle name="Normal 3 2 4 2 2 4 5" xfId="20696" xr:uid="{53F99F5D-FE56-473F-AE11-B5C7F81B66F3}"/>
    <cellStyle name="Normal 3 2 4 2 2 4 5 2" xfId="34388" xr:uid="{A04CE8B8-782C-4C48-9FD2-5313AAE3BA2C}"/>
    <cellStyle name="Normal 3 2 4 2 2 4 5 3" xfId="49272" xr:uid="{0F817EF4-F933-42FA-8686-53725DEC7A27}"/>
    <cellStyle name="Normal 3 2 4 2 2 4 6" xfId="13852" xr:uid="{625B0454-B0B3-4304-B4DA-00691A87B110}"/>
    <cellStyle name="Normal 3 2 4 2 2 4 7" xfId="27542" xr:uid="{D4D370EE-C37F-4F01-AA10-A95533EEBBEC}"/>
    <cellStyle name="Normal 3 2 4 2 2 4 8" xfId="42426" xr:uid="{87F80CFF-485F-4574-A682-DEADCD33910A}"/>
    <cellStyle name="Normal 3 2 4 2 2 5" xfId="7007" xr:uid="{6B9D40FC-B87F-49B8-9989-2A45A5AD2AA7}"/>
    <cellStyle name="Normal 3 2 4 2 2 5 2" xfId="8720" xr:uid="{0EEF17E8-7C4D-4BDA-99EC-7BA97ECF2BC9}"/>
    <cellStyle name="Normal 3 2 4 2 2 5 2 2" xfId="12142" xr:uid="{5B792928-7CBF-496A-B563-27E50EBE6E8A}"/>
    <cellStyle name="Normal 3 2 4 2 2 5 2 2 2" xfId="25832" xr:uid="{490BA885-3F27-4E66-A76E-36A1623FFD83}"/>
    <cellStyle name="Normal 3 2 4 2 2 5 2 2 2 2" xfId="39524" xr:uid="{F05A8A7B-D71D-411A-B33E-B149ABB62CFD}"/>
    <cellStyle name="Normal 3 2 4 2 2 5 2 2 2 3" xfId="54408" xr:uid="{9B970995-D828-4A9D-A146-0488A07A73A1}"/>
    <cellStyle name="Normal 3 2 4 2 2 5 2 2 3" xfId="18988" xr:uid="{7865B805-E85B-47CB-B929-8C65F9C1FEB0}"/>
    <cellStyle name="Normal 3 2 4 2 2 5 2 2 4" xfId="32678" xr:uid="{9306F14B-4EC9-47FE-BDCC-DB34716E4A94}"/>
    <cellStyle name="Normal 3 2 4 2 2 5 2 2 5" xfId="47562" xr:uid="{833C8F47-B327-4CD7-80C1-2F7EDD3B3915}"/>
    <cellStyle name="Normal 3 2 4 2 2 5 2 3" xfId="22410" xr:uid="{5BDA2C6D-2971-479B-ACF0-3EED1E48DA51}"/>
    <cellStyle name="Normal 3 2 4 2 2 5 2 3 2" xfId="36102" xr:uid="{6E3966BF-ACB1-4FE5-9480-53CD18470A13}"/>
    <cellStyle name="Normal 3 2 4 2 2 5 2 3 3" xfId="50986" xr:uid="{51C89239-85E4-43C7-A29D-F902D83EAE1D}"/>
    <cellStyle name="Normal 3 2 4 2 2 5 2 4" xfId="15566" xr:uid="{8853F70F-0516-4B93-B3FD-0DF2AA6850E0}"/>
    <cellStyle name="Normal 3 2 4 2 2 5 2 5" xfId="29256" xr:uid="{4D152756-D03C-4691-A66D-A4DEE60EFE19}"/>
    <cellStyle name="Normal 3 2 4 2 2 5 2 6" xfId="44140" xr:uid="{F3E259CD-16DB-4288-83E3-2A8189C97BA2}"/>
    <cellStyle name="Normal 3 2 4 2 2 5 3" xfId="10430" xr:uid="{826AFFFF-2347-4B48-9752-155AD0FC2EF6}"/>
    <cellStyle name="Normal 3 2 4 2 2 5 3 2" xfId="24120" xr:uid="{394F8190-8B17-4A6B-B101-8C5CEC7D2415}"/>
    <cellStyle name="Normal 3 2 4 2 2 5 3 2 2" xfId="37812" xr:uid="{DF4EC665-3A53-42D8-8644-8F551E1046E5}"/>
    <cellStyle name="Normal 3 2 4 2 2 5 3 2 3" xfId="52696" xr:uid="{049A8477-2BDF-477D-BED7-579609AF002B}"/>
    <cellStyle name="Normal 3 2 4 2 2 5 3 3" xfId="17276" xr:uid="{9DC41B84-4CD3-4D97-8F32-9CCC56FD8B2C}"/>
    <cellStyle name="Normal 3 2 4 2 2 5 3 4" xfId="30966" xr:uid="{2D20D5DB-4D9D-453C-93EA-4705D6EAD10C}"/>
    <cellStyle name="Normal 3 2 4 2 2 5 3 5" xfId="45850" xr:uid="{F200B399-643F-414E-AD0E-555EA70B0D86}"/>
    <cellStyle name="Normal 3 2 4 2 2 5 4" xfId="20698" xr:uid="{589C8AD7-52D7-4ED9-82CC-762A949FB3F4}"/>
    <cellStyle name="Normal 3 2 4 2 2 5 4 2" xfId="34390" xr:uid="{F5391612-0442-4F0D-B155-7A55002B80F5}"/>
    <cellStyle name="Normal 3 2 4 2 2 5 4 3" xfId="49274" xr:uid="{2B016C04-474E-43EC-83D0-0C1CF3A77D41}"/>
    <cellStyle name="Normal 3 2 4 2 2 5 5" xfId="13854" xr:uid="{B6122BA0-9041-425E-BED2-50B0D7C821AE}"/>
    <cellStyle name="Normal 3 2 4 2 2 5 6" xfId="27544" xr:uid="{BE8C5526-58AE-46D7-BBBA-A3FCC24A2626}"/>
    <cellStyle name="Normal 3 2 4 2 2 5 7" xfId="42428" xr:uid="{8B9C8EC9-1138-42CC-B953-5A9AA703BEDE}"/>
    <cellStyle name="Normal 3 2 4 2 2 6" xfId="7008" xr:uid="{EA0D558E-E5C2-442C-9C74-32FF1ABC228E}"/>
    <cellStyle name="Normal 3 2 4 2 2 6 2" xfId="8721" xr:uid="{4CF5781A-545E-4C96-88CD-8705C9D0C9B4}"/>
    <cellStyle name="Normal 3 2 4 2 2 6 2 2" xfId="12143" xr:uid="{5A941B33-87F5-46B7-8BEA-4FD10485D20B}"/>
    <cellStyle name="Normal 3 2 4 2 2 6 2 2 2" xfId="25833" xr:uid="{EBF24365-B541-498F-9838-AFA26F06F510}"/>
    <cellStyle name="Normal 3 2 4 2 2 6 2 2 2 2" xfId="39525" xr:uid="{09DF6A10-B62C-4290-89CC-634A5BCB8A8C}"/>
    <cellStyle name="Normal 3 2 4 2 2 6 2 2 2 3" xfId="54409" xr:uid="{52DA5439-070B-4FBD-A8FD-A7D57EBAD245}"/>
    <cellStyle name="Normal 3 2 4 2 2 6 2 2 3" xfId="18989" xr:uid="{C61B0006-5223-4BE6-9187-FE959C1CC6F1}"/>
    <cellStyle name="Normal 3 2 4 2 2 6 2 2 4" xfId="32679" xr:uid="{E1DA07BC-CDDC-4BE8-A5D8-F140920DC70D}"/>
    <cellStyle name="Normal 3 2 4 2 2 6 2 2 5" xfId="47563" xr:uid="{75C100B0-3A25-4036-B69D-3CEE53286887}"/>
    <cellStyle name="Normal 3 2 4 2 2 6 2 3" xfId="22411" xr:uid="{F95B5706-C0AF-4E55-94EC-D8DAF4981A43}"/>
    <cellStyle name="Normal 3 2 4 2 2 6 2 3 2" xfId="36103" xr:uid="{8060C45C-A4D5-4126-ACCE-FAA93DA5B389}"/>
    <cellStyle name="Normal 3 2 4 2 2 6 2 3 3" xfId="50987" xr:uid="{453D1689-0EDA-4BF3-9E70-6732B7C75CD0}"/>
    <cellStyle name="Normal 3 2 4 2 2 6 2 4" xfId="15567" xr:uid="{42ACD523-9909-4C8A-BDD8-1BF10047852F}"/>
    <cellStyle name="Normal 3 2 4 2 2 6 2 5" xfId="29257" xr:uid="{DBD567E6-AE32-4862-8E34-161CE68CF889}"/>
    <cellStyle name="Normal 3 2 4 2 2 6 2 6" xfId="44141" xr:uid="{6539054C-1845-4C6A-A1BE-4A6F597B884D}"/>
    <cellStyle name="Normal 3 2 4 2 2 6 3" xfId="10431" xr:uid="{2A54C703-CBDA-4C7E-972A-DB24EAAE43AC}"/>
    <cellStyle name="Normal 3 2 4 2 2 6 3 2" xfId="24121" xr:uid="{47C325E6-5EE2-40C5-8049-FF305FD6DA20}"/>
    <cellStyle name="Normal 3 2 4 2 2 6 3 2 2" xfId="37813" xr:uid="{8B967D4E-341A-478B-9860-16A0E9CD33F8}"/>
    <cellStyle name="Normal 3 2 4 2 2 6 3 2 3" xfId="52697" xr:uid="{C283FF2B-9E5D-40C7-9D3D-D9F2CBB3F314}"/>
    <cellStyle name="Normal 3 2 4 2 2 6 3 3" xfId="17277" xr:uid="{E2A1F819-6D98-4038-B26F-ED7A7C801BDE}"/>
    <cellStyle name="Normal 3 2 4 2 2 6 3 4" xfId="30967" xr:uid="{6FC085BD-DD60-4B26-8B21-2F83BD018855}"/>
    <cellStyle name="Normal 3 2 4 2 2 6 3 5" xfId="45851" xr:uid="{7BF044A9-E402-4C6D-975A-5B4DB080C83D}"/>
    <cellStyle name="Normal 3 2 4 2 2 6 4" xfId="20699" xr:uid="{B8AFC92D-087C-4A10-A836-4E253BF9BFB2}"/>
    <cellStyle name="Normal 3 2 4 2 2 6 4 2" xfId="34391" xr:uid="{7428B1DE-94C3-4505-AA8F-3FD1FBEA97E9}"/>
    <cellStyle name="Normal 3 2 4 2 2 6 4 3" xfId="49275" xr:uid="{658850F7-4315-43DD-92D4-021EBA608EF0}"/>
    <cellStyle name="Normal 3 2 4 2 2 6 5" xfId="13855" xr:uid="{734166F4-508D-4410-B104-949873D9868D}"/>
    <cellStyle name="Normal 3 2 4 2 2 6 6" xfId="27545" xr:uid="{66815E18-04B4-4865-BD2D-184B822D3EB9}"/>
    <cellStyle name="Normal 3 2 4 2 2 6 7" xfId="42429" xr:uid="{533C8C37-BB27-4B81-93BE-EDA0342466AA}"/>
    <cellStyle name="Normal 3 2 4 2 2 7" xfId="8707" xr:uid="{93209202-034F-4F94-B9B2-D7EE42626C84}"/>
    <cellStyle name="Normal 3 2 4 2 2 7 2" xfId="12129" xr:uid="{9B3E20C8-C25B-4CB3-9512-F35EB6B90053}"/>
    <cellStyle name="Normal 3 2 4 2 2 7 2 2" xfId="25819" xr:uid="{46923CF4-AAF9-4005-A14A-8EECD4495A82}"/>
    <cellStyle name="Normal 3 2 4 2 2 7 2 2 2" xfId="39511" xr:uid="{C7701065-DC6B-46AC-847A-4F3142395583}"/>
    <cellStyle name="Normal 3 2 4 2 2 7 2 2 3" xfId="54395" xr:uid="{3ABCA8DC-5843-4BED-A01E-C940DB25699E}"/>
    <cellStyle name="Normal 3 2 4 2 2 7 2 3" xfId="18975" xr:uid="{55671316-5DB2-4BAD-8F22-6D72B4CC7DAA}"/>
    <cellStyle name="Normal 3 2 4 2 2 7 2 4" xfId="32665" xr:uid="{208FD841-28D5-41D4-AD4F-06F53CC70E81}"/>
    <cellStyle name="Normal 3 2 4 2 2 7 2 5" xfId="47549" xr:uid="{63186740-FA3F-4F57-9411-1AF3F3E13017}"/>
    <cellStyle name="Normal 3 2 4 2 2 7 3" xfId="22397" xr:uid="{0B9B9458-C521-4472-8F03-7902B515099A}"/>
    <cellStyle name="Normal 3 2 4 2 2 7 3 2" xfId="36089" xr:uid="{EF1A71F0-47C7-4D5E-A713-A76FFE44BD4C}"/>
    <cellStyle name="Normal 3 2 4 2 2 7 3 3" xfId="50973" xr:uid="{14A093BC-5809-4301-9B8F-225443E228B4}"/>
    <cellStyle name="Normal 3 2 4 2 2 7 4" xfId="15553" xr:uid="{516BBF95-EA1E-4C99-A3C0-BD420A627686}"/>
    <cellStyle name="Normal 3 2 4 2 2 7 5" xfId="29243" xr:uid="{1CD9D223-8685-4047-B7CF-3721BF41386F}"/>
    <cellStyle name="Normal 3 2 4 2 2 7 6" xfId="44127" xr:uid="{CDC8F799-AF5D-4D7C-AFB5-7CC3E7FD3D93}"/>
    <cellStyle name="Normal 3 2 4 2 2 8" xfId="10417" xr:uid="{6AA0B073-C6D3-437D-863B-46275880472E}"/>
    <cellStyle name="Normal 3 2 4 2 2 8 2" xfId="24107" xr:uid="{7998C2C0-5FDD-4850-AC15-18C7FE72B73A}"/>
    <cellStyle name="Normal 3 2 4 2 2 8 2 2" xfId="37799" xr:uid="{61E58B98-376E-4606-9190-9A3E0FE75673}"/>
    <cellStyle name="Normal 3 2 4 2 2 8 2 3" xfId="52683" xr:uid="{BD9DCA92-0C5D-44E1-9808-68DE31184F4E}"/>
    <cellStyle name="Normal 3 2 4 2 2 8 3" xfId="17263" xr:uid="{2A93A08B-D2BE-4DE4-9836-1723262EDA5F}"/>
    <cellStyle name="Normal 3 2 4 2 2 8 4" xfId="30953" xr:uid="{F7924006-353F-40ED-8FAE-F12238A94CED}"/>
    <cellStyle name="Normal 3 2 4 2 2 8 5" xfId="45837" xr:uid="{60B4F613-4EE0-482E-849B-5B0BA39FD3BA}"/>
    <cellStyle name="Normal 3 2 4 2 2 9" xfId="20685" xr:uid="{43EE1A82-7C77-475A-892D-5BFA3B7B7B7F}"/>
    <cellStyle name="Normal 3 2 4 2 2 9 2" xfId="34377" xr:uid="{E2F4C54D-31A2-43FF-A690-E28633411649}"/>
    <cellStyle name="Normal 3 2 4 2 2 9 3" xfId="49261" xr:uid="{DBFEB474-AB0F-40D7-BB82-E61AD631E140}"/>
    <cellStyle name="Normal 3 2 4 2 3" xfId="7009" xr:uid="{0BB04BAB-8A74-4BA5-AB3F-7C6430238EA2}"/>
    <cellStyle name="Normal 3 2 4 2 3 10" xfId="42430" xr:uid="{F70CD4BE-581E-492A-A87E-15ACCECB2888}"/>
    <cellStyle name="Normal 3 2 4 2 3 2" xfId="7010" xr:uid="{B45E773E-2207-4FE1-B857-4D01730E7C21}"/>
    <cellStyle name="Normal 3 2 4 2 3 2 2" xfId="7011" xr:uid="{9603CABE-5668-40B7-ABA5-5A874574BD2B}"/>
    <cellStyle name="Normal 3 2 4 2 3 2 2 2" xfId="8724" xr:uid="{B5AA06EB-BC5E-4B63-A583-5E0CF4B20A3E}"/>
    <cellStyle name="Normal 3 2 4 2 3 2 2 2 2" xfId="12146" xr:uid="{07B912B0-9045-4BBF-BA00-165A1073E3C0}"/>
    <cellStyle name="Normal 3 2 4 2 3 2 2 2 2 2" xfId="25836" xr:uid="{640395CB-1AF0-4E5D-9A54-6D7B730C01E1}"/>
    <cellStyle name="Normal 3 2 4 2 3 2 2 2 2 2 2" xfId="39528" xr:uid="{FF28986F-4703-4A9E-BE70-3B6E89C5AA98}"/>
    <cellStyle name="Normal 3 2 4 2 3 2 2 2 2 2 3" xfId="54412" xr:uid="{3DE39099-F3F7-4ADB-A930-225F4C067571}"/>
    <cellStyle name="Normal 3 2 4 2 3 2 2 2 2 3" xfId="18992" xr:uid="{40E7010A-6DD9-4353-AC7C-67E8CEB11584}"/>
    <cellStyle name="Normal 3 2 4 2 3 2 2 2 2 4" xfId="32682" xr:uid="{AC3A0D56-563B-46C7-A614-FB14DCE54C81}"/>
    <cellStyle name="Normal 3 2 4 2 3 2 2 2 2 5" xfId="47566" xr:uid="{4DC8AE1C-B641-4624-8F4F-1AB1EE7998DD}"/>
    <cellStyle name="Normal 3 2 4 2 3 2 2 2 3" xfId="22414" xr:uid="{778FF4C5-D5DB-4C2C-B657-24A00BECB1E0}"/>
    <cellStyle name="Normal 3 2 4 2 3 2 2 2 3 2" xfId="36106" xr:uid="{39179BAA-5184-4615-9700-1AD1EA140E04}"/>
    <cellStyle name="Normal 3 2 4 2 3 2 2 2 3 3" xfId="50990" xr:uid="{D6850429-43F4-4BE3-99B9-790F84AF71D4}"/>
    <cellStyle name="Normal 3 2 4 2 3 2 2 2 4" xfId="15570" xr:uid="{E8696656-AE9A-441B-89F6-72241E259F3F}"/>
    <cellStyle name="Normal 3 2 4 2 3 2 2 2 5" xfId="29260" xr:uid="{B51483F9-F9D5-47F4-AE9C-90C1230BB0CF}"/>
    <cellStyle name="Normal 3 2 4 2 3 2 2 2 6" xfId="44144" xr:uid="{B876DA7E-AAF7-4C73-9EFC-C111246374A2}"/>
    <cellStyle name="Normal 3 2 4 2 3 2 2 3" xfId="10434" xr:uid="{4991F70B-11BE-4B93-A054-AA02443673AD}"/>
    <cellStyle name="Normal 3 2 4 2 3 2 2 3 2" xfId="24124" xr:uid="{0BEBCCA7-1A19-4285-80D4-FAC3E5679C2E}"/>
    <cellStyle name="Normal 3 2 4 2 3 2 2 3 2 2" xfId="37816" xr:uid="{A2D02B06-3AC9-48E3-8A7B-D85D5B9D7653}"/>
    <cellStyle name="Normal 3 2 4 2 3 2 2 3 2 3" xfId="52700" xr:uid="{7A3CBF24-3DEB-474E-8742-E67729283C4F}"/>
    <cellStyle name="Normal 3 2 4 2 3 2 2 3 3" xfId="17280" xr:uid="{398E81BB-54DF-4A41-9BCD-B67CA07462B9}"/>
    <cellStyle name="Normal 3 2 4 2 3 2 2 3 4" xfId="30970" xr:uid="{B28FECD6-7E97-41F6-8EAB-502FBB8B7C91}"/>
    <cellStyle name="Normal 3 2 4 2 3 2 2 3 5" xfId="45854" xr:uid="{B893BD07-0C94-43C0-9CCD-354A3DBB9033}"/>
    <cellStyle name="Normal 3 2 4 2 3 2 2 4" xfId="20702" xr:uid="{5689757B-2EFD-4536-843B-0F249E1F28BA}"/>
    <cellStyle name="Normal 3 2 4 2 3 2 2 4 2" xfId="34394" xr:uid="{83E5C3B0-A52B-4411-AEAC-CDAB50BA1347}"/>
    <cellStyle name="Normal 3 2 4 2 3 2 2 4 3" xfId="49278" xr:uid="{8B7BE21B-1F59-4377-801D-0E64E8D0DC0F}"/>
    <cellStyle name="Normal 3 2 4 2 3 2 2 5" xfId="13858" xr:uid="{C75DFEF2-1564-4144-B54E-689542AE3C11}"/>
    <cellStyle name="Normal 3 2 4 2 3 2 2 6" xfId="27548" xr:uid="{04E7F3B4-A1DD-40CC-A1AF-6163C192D16B}"/>
    <cellStyle name="Normal 3 2 4 2 3 2 2 7" xfId="42432" xr:uid="{6E0029ED-3B75-43A6-A5D2-4FEBB653E7B7}"/>
    <cellStyle name="Normal 3 2 4 2 3 2 3" xfId="8723" xr:uid="{2825CDFF-9AD2-4DF4-A910-2236BAE1076A}"/>
    <cellStyle name="Normal 3 2 4 2 3 2 3 2" xfId="12145" xr:uid="{061D190F-B9ED-40B6-8D8D-6611C1EEDBCA}"/>
    <cellStyle name="Normal 3 2 4 2 3 2 3 2 2" xfId="25835" xr:uid="{1F1F1CF2-E2EB-4A77-821E-5F8E416937A7}"/>
    <cellStyle name="Normal 3 2 4 2 3 2 3 2 2 2" xfId="39527" xr:uid="{B9A29438-D90A-43B2-BED6-1F6AF505A15D}"/>
    <cellStyle name="Normal 3 2 4 2 3 2 3 2 2 3" xfId="54411" xr:uid="{F3E71381-A4CF-4132-8FD8-B0E7B03DB8CD}"/>
    <cellStyle name="Normal 3 2 4 2 3 2 3 2 3" xfId="18991" xr:uid="{350E2063-C850-4B5A-8B2D-C4DDFBDC0B6A}"/>
    <cellStyle name="Normal 3 2 4 2 3 2 3 2 4" xfId="32681" xr:uid="{3AB0FB2A-491A-4D41-9AB8-35BCBE3EDE5C}"/>
    <cellStyle name="Normal 3 2 4 2 3 2 3 2 5" xfId="47565" xr:uid="{FE42DB5D-44CA-49B8-9F6E-139005E06BB8}"/>
    <cellStyle name="Normal 3 2 4 2 3 2 3 3" xfId="22413" xr:uid="{6A52DFB5-AC79-47CA-B441-235E68DBF96A}"/>
    <cellStyle name="Normal 3 2 4 2 3 2 3 3 2" xfId="36105" xr:uid="{40A2A24E-2BE1-42B0-B84E-F402EA58E103}"/>
    <cellStyle name="Normal 3 2 4 2 3 2 3 3 3" xfId="50989" xr:uid="{A8C07D49-E720-4C87-8FEC-B1F84C4F7D18}"/>
    <cellStyle name="Normal 3 2 4 2 3 2 3 4" xfId="15569" xr:uid="{096A85B3-2714-466B-B589-E10E239D8799}"/>
    <cellStyle name="Normal 3 2 4 2 3 2 3 5" xfId="29259" xr:uid="{71736289-F060-41DE-BBA3-5B5A159E8B47}"/>
    <cellStyle name="Normal 3 2 4 2 3 2 3 6" xfId="44143" xr:uid="{245ABCE3-5B88-4D32-968E-F6811605F97E}"/>
    <cellStyle name="Normal 3 2 4 2 3 2 4" xfId="10433" xr:uid="{3E4D7371-2C5B-4FF3-864D-01F280275B7C}"/>
    <cellStyle name="Normal 3 2 4 2 3 2 4 2" xfId="24123" xr:uid="{7C4C1AC6-332E-4983-8CF0-06115C9860B0}"/>
    <cellStyle name="Normal 3 2 4 2 3 2 4 2 2" xfId="37815" xr:uid="{1A350C5E-414D-45B9-BEF2-2B39E7159CBF}"/>
    <cellStyle name="Normal 3 2 4 2 3 2 4 2 3" xfId="52699" xr:uid="{B085DF5B-77B8-4055-B1BE-538BE3D96D81}"/>
    <cellStyle name="Normal 3 2 4 2 3 2 4 3" xfId="17279" xr:uid="{AC7433F8-7C1B-4BE2-AA59-156932CEC0BA}"/>
    <cellStyle name="Normal 3 2 4 2 3 2 4 4" xfId="30969" xr:uid="{C8A4DB72-8322-4057-AFE3-A3F9E6866E5D}"/>
    <cellStyle name="Normal 3 2 4 2 3 2 4 5" xfId="45853" xr:uid="{8CE78E5D-6859-4880-9B46-373FD018A1CA}"/>
    <cellStyle name="Normal 3 2 4 2 3 2 5" xfId="20701" xr:uid="{95233F7A-D92F-4C2F-831F-F72D7BD451EA}"/>
    <cellStyle name="Normal 3 2 4 2 3 2 5 2" xfId="34393" xr:uid="{FF943B38-EFC7-4B28-AFC0-1FAA909A29F3}"/>
    <cellStyle name="Normal 3 2 4 2 3 2 5 3" xfId="49277" xr:uid="{3417A5B8-01C9-4865-8634-CAF03A823214}"/>
    <cellStyle name="Normal 3 2 4 2 3 2 6" xfId="13857" xr:uid="{3FE51E51-8FFA-4EDD-9E75-BA9DAA6052C5}"/>
    <cellStyle name="Normal 3 2 4 2 3 2 7" xfId="27547" xr:uid="{129DC387-CC6D-4703-9F73-CCB43242778A}"/>
    <cellStyle name="Normal 3 2 4 2 3 2 8" xfId="42431" xr:uid="{3595737D-3F55-425E-B954-E484333033FD}"/>
    <cellStyle name="Normal 3 2 4 2 3 3" xfId="7012" xr:uid="{89D81FAA-5301-4FFF-B823-51E5CFB56C8A}"/>
    <cellStyle name="Normal 3 2 4 2 3 3 2" xfId="8725" xr:uid="{62E3DA2A-3D0E-487E-B951-3AF7E8B549E6}"/>
    <cellStyle name="Normal 3 2 4 2 3 3 2 2" xfId="12147" xr:uid="{E6C8156A-228A-4F6C-8493-35CBCC4EDF1B}"/>
    <cellStyle name="Normal 3 2 4 2 3 3 2 2 2" xfId="25837" xr:uid="{E0A5A9D0-9735-4199-9252-2826B1F0957D}"/>
    <cellStyle name="Normal 3 2 4 2 3 3 2 2 2 2" xfId="39529" xr:uid="{B95C0D01-0168-47FE-8EA9-24D57A98E510}"/>
    <cellStyle name="Normal 3 2 4 2 3 3 2 2 2 3" xfId="54413" xr:uid="{9E8738A7-DF95-4120-A130-EF3673F3E132}"/>
    <cellStyle name="Normal 3 2 4 2 3 3 2 2 3" xfId="18993" xr:uid="{180DFB5D-34A2-4466-A373-DEFA20CBF0E6}"/>
    <cellStyle name="Normal 3 2 4 2 3 3 2 2 4" xfId="32683" xr:uid="{82E543CB-9464-44F6-8A2F-A0D05CB0FF64}"/>
    <cellStyle name="Normal 3 2 4 2 3 3 2 2 5" xfId="47567" xr:uid="{0B4D521A-DD58-4314-A2FE-2CAFE0591E14}"/>
    <cellStyle name="Normal 3 2 4 2 3 3 2 3" xfId="22415" xr:uid="{8B3477FC-E385-4E4B-8A6D-DA8FB5BC7CA1}"/>
    <cellStyle name="Normal 3 2 4 2 3 3 2 3 2" xfId="36107" xr:uid="{E0EA0ACB-6ACD-45BC-B536-635E788818A5}"/>
    <cellStyle name="Normal 3 2 4 2 3 3 2 3 3" xfId="50991" xr:uid="{D9775559-32D6-44F3-9E6F-40A853C9E809}"/>
    <cellStyle name="Normal 3 2 4 2 3 3 2 4" xfId="15571" xr:uid="{3C285D4B-5CCE-4C44-93FF-D4EBAF890F4F}"/>
    <cellStyle name="Normal 3 2 4 2 3 3 2 5" xfId="29261" xr:uid="{737D3132-F553-4473-A13E-741E736D99FF}"/>
    <cellStyle name="Normal 3 2 4 2 3 3 2 6" xfId="44145" xr:uid="{AF5F9325-CB0B-427B-AA4E-7C17E62F2F7E}"/>
    <cellStyle name="Normal 3 2 4 2 3 3 3" xfId="10435" xr:uid="{97294ABD-3D9B-468A-9698-F6DA8EBF2494}"/>
    <cellStyle name="Normal 3 2 4 2 3 3 3 2" xfId="24125" xr:uid="{1AD25D99-3B13-48EB-8A82-E02ADCC06611}"/>
    <cellStyle name="Normal 3 2 4 2 3 3 3 2 2" xfId="37817" xr:uid="{7277993E-5C2C-48F4-8C7C-42659D6D8718}"/>
    <cellStyle name="Normal 3 2 4 2 3 3 3 2 3" xfId="52701" xr:uid="{18C12DA4-0605-4DEC-90C2-0FF6700BF0F0}"/>
    <cellStyle name="Normal 3 2 4 2 3 3 3 3" xfId="17281" xr:uid="{381DB5E2-EB57-4A5D-84FF-EB8F5F62B88A}"/>
    <cellStyle name="Normal 3 2 4 2 3 3 3 4" xfId="30971" xr:uid="{E4C1AA11-7533-4008-AA96-7C895BD43F7A}"/>
    <cellStyle name="Normal 3 2 4 2 3 3 3 5" xfId="45855" xr:uid="{9BBA6CB4-CF22-4E6D-AAD5-612E6E03E988}"/>
    <cellStyle name="Normal 3 2 4 2 3 3 4" xfId="20703" xr:uid="{3258F28C-000F-451E-A22C-7A7E4DA4BCCF}"/>
    <cellStyle name="Normal 3 2 4 2 3 3 4 2" xfId="34395" xr:uid="{1C84FA68-ED00-4327-B677-47FB2BA53187}"/>
    <cellStyle name="Normal 3 2 4 2 3 3 4 3" xfId="49279" xr:uid="{80755BD0-150B-4E95-AFD3-5B5B63EF943B}"/>
    <cellStyle name="Normal 3 2 4 2 3 3 5" xfId="13859" xr:uid="{B23E6062-230B-4C9A-B3D0-77812A3E25E7}"/>
    <cellStyle name="Normal 3 2 4 2 3 3 6" xfId="27549" xr:uid="{199C1AAB-6BD0-4564-9DFB-E27E62594E27}"/>
    <cellStyle name="Normal 3 2 4 2 3 3 7" xfId="42433" xr:uid="{A094C63F-D959-49FA-9D15-6FDBEC682919}"/>
    <cellStyle name="Normal 3 2 4 2 3 4" xfId="7013" xr:uid="{EBB3FEBB-1D12-425E-BFDC-910860D6E0D6}"/>
    <cellStyle name="Normal 3 2 4 2 3 4 2" xfId="8726" xr:uid="{9B90B870-2CAA-404C-9DA4-E5E05C3597B1}"/>
    <cellStyle name="Normal 3 2 4 2 3 4 2 2" xfId="12148" xr:uid="{CF46F632-B9EE-4EDA-B11A-CBCD09760117}"/>
    <cellStyle name="Normal 3 2 4 2 3 4 2 2 2" xfId="25838" xr:uid="{2F9BA665-9416-4A43-B841-F6F02790957E}"/>
    <cellStyle name="Normal 3 2 4 2 3 4 2 2 2 2" xfId="39530" xr:uid="{3BF833D1-53DC-4307-824F-6EDAF320B807}"/>
    <cellStyle name="Normal 3 2 4 2 3 4 2 2 2 3" xfId="54414" xr:uid="{62178AB6-91F0-4BD4-B815-C2F4DC781E15}"/>
    <cellStyle name="Normal 3 2 4 2 3 4 2 2 3" xfId="18994" xr:uid="{83C623A1-CC4C-4DA0-B316-C915EC9C8E9B}"/>
    <cellStyle name="Normal 3 2 4 2 3 4 2 2 4" xfId="32684" xr:uid="{7E86BE4A-CD67-4738-AEED-9EDF3D75C12E}"/>
    <cellStyle name="Normal 3 2 4 2 3 4 2 2 5" xfId="47568" xr:uid="{B786F9B5-2AFB-4988-B7E8-44E55E9AF567}"/>
    <cellStyle name="Normal 3 2 4 2 3 4 2 3" xfId="22416" xr:uid="{C6275B42-3ABE-49DD-B38E-43207B4DAE71}"/>
    <cellStyle name="Normal 3 2 4 2 3 4 2 3 2" xfId="36108" xr:uid="{5CE7EC8D-B44F-42F5-91FC-2F1FEBE9A862}"/>
    <cellStyle name="Normal 3 2 4 2 3 4 2 3 3" xfId="50992" xr:uid="{284CB2BE-84ED-48AC-AF9F-50E3DD16F902}"/>
    <cellStyle name="Normal 3 2 4 2 3 4 2 4" xfId="15572" xr:uid="{E16958A9-7D44-4336-88F4-CDBFFED4F5A1}"/>
    <cellStyle name="Normal 3 2 4 2 3 4 2 5" xfId="29262" xr:uid="{34BCE2E6-1C40-47F8-B1FC-B25AFB9B3832}"/>
    <cellStyle name="Normal 3 2 4 2 3 4 2 6" xfId="44146" xr:uid="{24A1771B-36ED-4FBF-8F8D-B4036839CBFA}"/>
    <cellStyle name="Normal 3 2 4 2 3 4 3" xfId="10436" xr:uid="{68E39EA9-0DDF-41F0-9FCE-9AE8915510B0}"/>
    <cellStyle name="Normal 3 2 4 2 3 4 3 2" xfId="24126" xr:uid="{12C3EF69-CB9A-4DF1-B56D-479BEB6DA4FD}"/>
    <cellStyle name="Normal 3 2 4 2 3 4 3 2 2" xfId="37818" xr:uid="{7B1CFC64-D246-4BCC-888D-118554E80D05}"/>
    <cellStyle name="Normal 3 2 4 2 3 4 3 2 3" xfId="52702" xr:uid="{F63440EA-3E16-40A3-A4E9-D7AC92DC4871}"/>
    <cellStyle name="Normal 3 2 4 2 3 4 3 3" xfId="17282" xr:uid="{A888074E-2ED4-44B7-816F-75435F2385CA}"/>
    <cellStyle name="Normal 3 2 4 2 3 4 3 4" xfId="30972" xr:uid="{8DEA3095-C40E-434C-9413-816127736D43}"/>
    <cellStyle name="Normal 3 2 4 2 3 4 3 5" xfId="45856" xr:uid="{09595620-F79D-4CA7-820E-15018C78F72B}"/>
    <cellStyle name="Normal 3 2 4 2 3 4 4" xfId="20704" xr:uid="{8206A60C-E0FE-4A87-ABD2-37E72BB77813}"/>
    <cellStyle name="Normal 3 2 4 2 3 4 4 2" xfId="34396" xr:uid="{B8EE6485-1FD0-4C6A-A5E9-013A64D75A34}"/>
    <cellStyle name="Normal 3 2 4 2 3 4 4 3" xfId="49280" xr:uid="{818EE097-CAC0-47FC-BBD6-7628CA731AAC}"/>
    <cellStyle name="Normal 3 2 4 2 3 4 5" xfId="13860" xr:uid="{2424A572-47DE-4975-83C7-B15EF13AEA91}"/>
    <cellStyle name="Normal 3 2 4 2 3 4 6" xfId="27550" xr:uid="{A6EBEF1D-33A4-4A5C-A1DF-97364AE55B4E}"/>
    <cellStyle name="Normal 3 2 4 2 3 4 7" xfId="42434" xr:uid="{38DE292C-EB40-4B4D-BF5F-E119B6EA2931}"/>
    <cellStyle name="Normal 3 2 4 2 3 5" xfId="8722" xr:uid="{7336147E-682D-43D0-9D60-1D88327A073E}"/>
    <cellStyle name="Normal 3 2 4 2 3 5 2" xfId="12144" xr:uid="{E2EA070B-CBCC-4BEF-A5C2-D2972FCC1D56}"/>
    <cellStyle name="Normal 3 2 4 2 3 5 2 2" xfId="25834" xr:uid="{4190135A-BDF4-45BB-A539-8AFFE63434D8}"/>
    <cellStyle name="Normal 3 2 4 2 3 5 2 2 2" xfId="39526" xr:uid="{7CA9FC79-287D-464C-8EB0-ED178C7D0F9A}"/>
    <cellStyle name="Normal 3 2 4 2 3 5 2 2 3" xfId="54410" xr:uid="{F818E80D-BB48-418B-A9E3-44B508E36420}"/>
    <cellStyle name="Normal 3 2 4 2 3 5 2 3" xfId="18990" xr:uid="{98DABCEB-C91A-4F81-8E77-3F6BBB1E72F8}"/>
    <cellStyle name="Normal 3 2 4 2 3 5 2 4" xfId="32680" xr:uid="{4E36D294-2581-43E7-85DE-37E6216A8893}"/>
    <cellStyle name="Normal 3 2 4 2 3 5 2 5" xfId="47564" xr:uid="{C6D37052-498A-422D-A6EF-AF7D2C326002}"/>
    <cellStyle name="Normal 3 2 4 2 3 5 3" xfId="22412" xr:uid="{A68E2FB8-4ABB-491D-B94F-DC30214B98FE}"/>
    <cellStyle name="Normal 3 2 4 2 3 5 3 2" xfId="36104" xr:uid="{E8872890-9697-431F-A85D-291E34C7FB76}"/>
    <cellStyle name="Normal 3 2 4 2 3 5 3 3" xfId="50988" xr:uid="{7F5F8175-E75B-4B27-9926-118E89B3930B}"/>
    <cellStyle name="Normal 3 2 4 2 3 5 4" xfId="15568" xr:uid="{9953BB8E-0C3B-404B-8AA7-2EA09A353EA4}"/>
    <cellStyle name="Normal 3 2 4 2 3 5 5" xfId="29258" xr:uid="{9B4FE8FF-DC1E-4392-9638-4122992696DE}"/>
    <cellStyle name="Normal 3 2 4 2 3 5 6" xfId="44142" xr:uid="{2175448F-557D-44FC-8C67-7D5A214A6463}"/>
    <cellStyle name="Normal 3 2 4 2 3 6" xfId="10432" xr:uid="{264DB74C-BCCF-4665-8FD6-F5E424FE7EC7}"/>
    <cellStyle name="Normal 3 2 4 2 3 6 2" xfId="24122" xr:uid="{9090CA38-C917-4800-918E-960234A32B2F}"/>
    <cellStyle name="Normal 3 2 4 2 3 6 2 2" xfId="37814" xr:uid="{66ED32B4-BF23-4D2F-96F0-F5DE95CF8FCD}"/>
    <cellStyle name="Normal 3 2 4 2 3 6 2 3" xfId="52698" xr:uid="{F8AD56A1-5F58-4820-A5F6-BCF128A48CEE}"/>
    <cellStyle name="Normal 3 2 4 2 3 6 3" xfId="17278" xr:uid="{965B8E86-E287-4EEB-B637-5C7002DE68D0}"/>
    <cellStyle name="Normal 3 2 4 2 3 6 4" xfId="30968" xr:uid="{12D597FF-EE26-48C2-8CA9-A362542C1C08}"/>
    <cellStyle name="Normal 3 2 4 2 3 6 5" xfId="45852" xr:uid="{3827F4FC-1446-41E0-A857-7FFDD1F1E859}"/>
    <cellStyle name="Normal 3 2 4 2 3 7" xfId="20700" xr:uid="{F489E725-F4EF-45FE-8309-A96F6872F7B9}"/>
    <cellStyle name="Normal 3 2 4 2 3 7 2" xfId="34392" xr:uid="{9CA44489-463E-460F-9162-5D72F88C88B1}"/>
    <cellStyle name="Normal 3 2 4 2 3 7 3" xfId="49276" xr:uid="{02573B0D-3C29-407F-AC96-FC3843A9D968}"/>
    <cellStyle name="Normal 3 2 4 2 3 8" xfId="13856" xr:uid="{C5BA87B6-3F33-4E7D-BF0B-94A673E65D7A}"/>
    <cellStyle name="Normal 3 2 4 2 3 9" xfId="27546" xr:uid="{E7408757-F86E-47A5-B8F9-0836258A33D3}"/>
    <cellStyle name="Normal 3 2 4 2 4" xfId="7014" xr:uid="{ABEAA7DB-05E4-438B-80E7-972B8C5784E3}"/>
    <cellStyle name="Normal 3 2 4 2 4 10" xfId="42435" xr:uid="{8B61A703-0E64-4AA8-A40A-D774918FCEC7}"/>
    <cellStyle name="Normal 3 2 4 2 4 2" xfId="7015" xr:uid="{66CF0E16-F2C1-4EC2-9D20-F76BCDAB3EDA}"/>
    <cellStyle name="Normal 3 2 4 2 4 2 2" xfId="7016" xr:uid="{CDB4D00D-2FB4-4348-8BFD-990D241B5DCC}"/>
    <cellStyle name="Normal 3 2 4 2 4 2 2 2" xfId="8729" xr:uid="{110C5A64-A41C-45A4-9C63-021682FCD71B}"/>
    <cellStyle name="Normal 3 2 4 2 4 2 2 2 2" xfId="12151" xr:uid="{F47BAC19-5042-4391-8972-87177BCDF280}"/>
    <cellStyle name="Normal 3 2 4 2 4 2 2 2 2 2" xfId="25841" xr:uid="{70770D32-C2FA-463B-863F-DA283FEF31CC}"/>
    <cellStyle name="Normal 3 2 4 2 4 2 2 2 2 2 2" xfId="39533" xr:uid="{1AC43535-E29A-466B-B4F1-FAB2F91023D3}"/>
    <cellStyle name="Normal 3 2 4 2 4 2 2 2 2 2 3" xfId="54417" xr:uid="{029DF428-EA68-4900-A1B2-16C106D052BC}"/>
    <cellStyle name="Normal 3 2 4 2 4 2 2 2 2 3" xfId="18997" xr:uid="{790B91BB-B66B-4379-8102-5A6605BE355F}"/>
    <cellStyle name="Normal 3 2 4 2 4 2 2 2 2 4" xfId="32687" xr:uid="{544FAC3D-AFA7-4FDB-89FC-0F4EC36E96F2}"/>
    <cellStyle name="Normal 3 2 4 2 4 2 2 2 2 5" xfId="47571" xr:uid="{4D51E427-3860-424F-8A0F-8A9B29D49448}"/>
    <cellStyle name="Normal 3 2 4 2 4 2 2 2 3" xfId="22419" xr:uid="{159D60E3-0EF1-4B8A-9C22-C622653B176D}"/>
    <cellStyle name="Normal 3 2 4 2 4 2 2 2 3 2" xfId="36111" xr:uid="{E80D69D3-143F-4D52-8965-46F0385DDB47}"/>
    <cellStyle name="Normal 3 2 4 2 4 2 2 2 3 3" xfId="50995" xr:uid="{1003430F-0F36-4811-B5D7-D0E9E2517058}"/>
    <cellStyle name="Normal 3 2 4 2 4 2 2 2 4" xfId="15575" xr:uid="{79CAF1A7-A0B6-4158-A9B8-54D35EB66B13}"/>
    <cellStyle name="Normal 3 2 4 2 4 2 2 2 5" xfId="29265" xr:uid="{3FCF4AA7-AAE8-4377-83EA-8F3212581056}"/>
    <cellStyle name="Normal 3 2 4 2 4 2 2 2 6" xfId="44149" xr:uid="{D0B0105E-A49C-4BB0-8DA3-3815D55FE6A0}"/>
    <cellStyle name="Normal 3 2 4 2 4 2 2 3" xfId="10439" xr:uid="{8FB2AD90-8371-4FA4-AD70-F5C81F0BB8AC}"/>
    <cellStyle name="Normal 3 2 4 2 4 2 2 3 2" xfId="24129" xr:uid="{01D654F9-87A9-4DA7-B45B-57BB51B1FA40}"/>
    <cellStyle name="Normal 3 2 4 2 4 2 2 3 2 2" xfId="37821" xr:uid="{1007C13F-739A-4CEB-A329-621FD8CBA262}"/>
    <cellStyle name="Normal 3 2 4 2 4 2 2 3 2 3" xfId="52705" xr:uid="{C354EF3B-38A7-49B9-80B1-820B276BA066}"/>
    <cellStyle name="Normal 3 2 4 2 4 2 2 3 3" xfId="17285" xr:uid="{B0F937B4-717E-4382-89E1-B298885F67EA}"/>
    <cellStyle name="Normal 3 2 4 2 4 2 2 3 4" xfId="30975" xr:uid="{CCDF86BA-35CC-42B9-8D07-53D65A8CB4F0}"/>
    <cellStyle name="Normal 3 2 4 2 4 2 2 3 5" xfId="45859" xr:uid="{C27AABC4-5069-4836-927F-C90DA965334C}"/>
    <cellStyle name="Normal 3 2 4 2 4 2 2 4" xfId="20707" xr:uid="{6E6E60AD-78AB-4077-9D26-D8F48AD37725}"/>
    <cellStyle name="Normal 3 2 4 2 4 2 2 4 2" xfId="34399" xr:uid="{3123D2EC-E866-4B6B-8D7D-06E6F7D34523}"/>
    <cellStyle name="Normal 3 2 4 2 4 2 2 4 3" xfId="49283" xr:uid="{48E80589-7A6D-4380-8F49-ABBF4FE9C1E4}"/>
    <cellStyle name="Normal 3 2 4 2 4 2 2 5" xfId="13863" xr:uid="{E19EEFF4-D421-4194-A88E-A65C9216F64A}"/>
    <cellStyle name="Normal 3 2 4 2 4 2 2 6" xfId="27553" xr:uid="{8B0F4C79-066D-4BB6-B14C-AB51E71C7D74}"/>
    <cellStyle name="Normal 3 2 4 2 4 2 2 7" xfId="42437" xr:uid="{AEC48A7C-F3E0-417D-BA29-03F269C0FD29}"/>
    <cellStyle name="Normal 3 2 4 2 4 2 3" xfId="8728" xr:uid="{FF480692-4B13-4BB2-B845-BDD9DE663096}"/>
    <cellStyle name="Normal 3 2 4 2 4 2 3 2" xfId="12150" xr:uid="{904EB6CD-CA8C-49C4-A12A-322960FBBA2D}"/>
    <cellStyle name="Normal 3 2 4 2 4 2 3 2 2" xfId="25840" xr:uid="{E2E299F6-1493-4A08-B67A-7B35C51E3DD8}"/>
    <cellStyle name="Normal 3 2 4 2 4 2 3 2 2 2" xfId="39532" xr:uid="{F582FE70-3EAB-499E-951E-C49D9F705A65}"/>
    <cellStyle name="Normal 3 2 4 2 4 2 3 2 2 3" xfId="54416" xr:uid="{7245D946-3089-48A4-AA34-E5291D67A7D2}"/>
    <cellStyle name="Normal 3 2 4 2 4 2 3 2 3" xfId="18996" xr:uid="{E65B96A9-1662-4918-ACA3-18BC524CA894}"/>
    <cellStyle name="Normal 3 2 4 2 4 2 3 2 4" xfId="32686" xr:uid="{4EC9A110-C414-4715-92C8-8135DDD9C29D}"/>
    <cellStyle name="Normal 3 2 4 2 4 2 3 2 5" xfId="47570" xr:uid="{3D8EB490-3C2F-4AF5-9AF7-F85F407C1862}"/>
    <cellStyle name="Normal 3 2 4 2 4 2 3 3" xfId="22418" xr:uid="{8D2010EB-D322-440A-8F28-A5E96CC3890C}"/>
    <cellStyle name="Normal 3 2 4 2 4 2 3 3 2" xfId="36110" xr:uid="{3D7C0709-6BB1-448B-9F93-2D4C87A6B706}"/>
    <cellStyle name="Normal 3 2 4 2 4 2 3 3 3" xfId="50994" xr:uid="{91C24BB1-C438-418B-9726-AC96902BA5BB}"/>
    <cellStyle name="Normal 3 2 4 2 4 2 3 4" xfId="15574" xr:uid="{27341554-C24F-4159-9E47-200F0841BE72}"/>
    <cellStyle name="Normal 3 2 4 2 4 2 3 5" xfId="29264" xr:uid="{8CC174C2-D4F4-45F0-AEC0-44869D728221}"/>
    <cellStyle name="Normal 3 2 4 2 4 2 3 6" xfId="44148" xr:uid="{81A292BD-59C3-405D-B4D9-24AE7B1B290D}"/>
    <cellStyle name="Normal 3 2 4 2 4 2 4" xfId="10438" xr:uid="{B9DC4210-4F13-4565-8B8E-C1667441141F}"/>
    <cellStyle name="Normal 3 2 4 2 4 2 4 2" xfId="24128" xr:uid="{35AAF919-A127-44AC-92DD-C6552EA32C77}"/>
    <cellStyle name="Normal 3 2 4 2 4 2 4 2 2" xfId="37820" xr:uid="{F81308B3-6938-43F5-BDF8-ADBCD9AC8CF1}"/>
    <cellStyle name="Normal 3 2 4 2 4 2 4 2 3" xfId="52704" xr:uid="{C922E3C3-3237-4624-BA7D-266E5B5AA137}"/>
    <cellStyle name="Normal 3 2 4 2 4 2 4 3" xfId="17284" xr:uid="{D7592A91-574F-43E2-951D-38570D00EB48}"/>
    <cellStyle name="Normal 3 2 4 2 4 2 4 4" xfId="30974" xr:uid="{3C22E91A-973A-4571-ACC9-AA9D36C7D589}"/>
    <cellStyle name="Normal 3 2 4 2 4 2 4 5" xfId="45858" xr:uid="{523AC1DF-6069-456A-94F6-2893BEEF6E83}"/>
    <cellStyle name="Normal 3 2 4 2 4 2 5" xfId="20706" xr:uid="{302659EE-78DA-4D28-B4C0-33708D91ABB4}"/>
    <cellStyle name="Normal 3 2 4 2 4 2 5 2" xfId="34398" xr:uid="{42022483-5742-4A66-A489-E9747682DC1A}"/>
    <cellStyle name="Normal 3 2 4 2 4 2 5 3" xfId="49282" xr:uid="{70E66738-9FCD-42B3-9B9E-B57395F03397}"/>
    <cellStyle name="Normal 3 2 4 2 4 2 6" xfId="13862" xr:uid="{580CB6A2-9AB6-4EF2-9FED-6330C36BE9B5}"/>
    <cellStyle name="Normal 3 2 4 2 4 2 7" xfId="27552" xr:uid="{1A603C13-FCA7-46F4-B43D-9EC05C8F69C3}"/>
    <cellStyle name="Normal 3 2 4 2 4 2 8" xfId="42436" xr:uid="{9EACB7FC-BF61-4F98-95AD-72DA95B24D18}"/>
    <cellStyle name="Normal 3 2 4 2 4 3" xfId="7017" xr:uid="{486BA8FD-BCE1-479A-BC4C-1FF1129E6DB0}"/>
    <cellStyle name="Normal 3 2 4 2 4 3 2" xfId="8730" xr:uid="{A8125BDF-4166-41C1-83CC-3D237800D89C}"/>
    <cellStyle name="Normal 3 2 4 2 4 3 2 2" xfId="12152" xr:uid="{47575025-FF15-4FB8-9916-BAD97EF285A7}"/>
    <cellStyle name="Normal 3 2 4 2 4 3 2 2 2" xfId="25842" xr:uid="{0E0606E4-765E-4820-B0E7-149C6DAB2B59}"/>
    <cellStyle name="Normal 3 2 4 2 4 3 2 2 2 2" xfId="39534" xr:uid="{DD0A5A4B-E343-4E4F-B801-2C702838233D}"/>
    <cellStyle name="Normal 3 2 4 2 4 3 2 2 2 3" xfId="54418" xr:uid="{FE68EAD3-91FE-483B-ABD1-D8EFD939202D}"/>
    <cellStyle name="Normal 3 2 4 2 4 3 2 2 3" xfId="18998" xr:uid="{AD410ED0-0B9D-47C5-B07E-9D8F21B0619A}"/>
    <cellStyle name="Normal 3 2 4 2 4 3 2 2 4" xfId="32688" xr:uid="{80C3D431-8241-4C5B-9553-EAE753201E58}"/>
    <cellStyle name="Normal 3 2 4 2 4 3 2 2 5" xfId="47572" xr:uid="{79CFBD57-2D84-4859-A6D1-83D00E406982}"/>
    <cellStyle name="Normal 3 2 4 2 4 3 2 3" xfId="22420" xr:uid="{DDC1D611-7CAC-44D9-A8A9-723A11410D5D}"/>
    <cellStyle name="Normal 3 2 4 2 4 3 2 3 2" xfId="36112" xr:uid="{7AFFFFC3-9704-4026-812F-F4A36DB48CC9}"/>
    <cellStyle name="Normal 3 2 4 2 4 3 2 3 3" xfId="50996" xr:uid="{A011C6A9-DAF8-4690-9A03-54BF5F728A73}"/>
    <cellStyle name="Normal 3 2 4 2 4 3 2 4" xfId="15576" xr:uid="{E1304101-9A47-47DE-8A1B-1E1A1294F5C6}"/>
    <cellStyle name="Normal 3 2 4 2 4 3 2 5" xfId="29266" xr:uid="{46099BE1-0A7D-46DA-811F-41A672AC4F65}"/>
    <cellStyle name="Normal 3 2 4 2 4 3 2 6" xfId="44150" xr:uid="{96AFFBD3-D40B-4DE4-95A5-97D8E0451944}"/>
    <cellStyle name="Normal 3 2 4 2 4 3 3" xfId="10440" xr:uid="{6299AB27-E2DD-42C1-B4E3-305C82136CAC}"/>
    <cellStyle name="Normal 3 2 4 2 4 3 3 2" xfId="24130" xr:uid="{E2891692-9890-423A-932F-53A82684205C}"/>
    <cellStyle name="Normal 3 2 4 2 4 3 3 2 2" xfId="37822" xr:uid="{420CA885-9F13-4A63-A577-32D9950347BD}"/>
    <cellStyle name="Normal 3 2 4 2 4 3 3 2 3" xfId="52706" xr:uid="{07CF7027-8DBA-4987-B66E-2B414E93998E}"/>
    <cellStyle name="Normal 3 2 4 2 4 3 3 3" xfId="17286" xr:uid="{648679BE-A62E-4A12-8371-C55954445929}"/>
    <cellStyle name="Normal 3 2 4 2 4 3 3 4" xfId="30976" xr:uid="{8F7AF050-1492-411D-93D0-842C779AA0E9}"/>
    <cellStyle name="Normal 3 2 4 2 4 3 3 5" xfId="45860" xr:uid="{754F398E-F77A-46EA-8AF4-26EFCDC15DFD}"/>
    <cellStyle name="Normal 3 2 4 2 4 3 4" xfId="20708" xr:uid="{00AE3B6B-2446-4089-9B42-431AA953F2B3}"/>
    <cellStyle name="Normal 3 2 4 2 4 3 4 2" xfId="34400" xr:uid="{58E6377A-C7D5-4D02-A7C2-A545AF62A19C}"/>
    <cellStyle name="Normal 3 2 4 2 4 3 4 3" xfId="49284" xr:uid="{CEE0EB41-AFA2-4A9E-83B7-7EFA72417410}"/>
    <cellStyle name="Normal 3 2 4 2 4 3 5" xfId="13864" xr:uid="{CAD09231-028C-4D1B-A9C0-9931D9EC9ABA}"/>
    <cellStyle name="Normal 3 2 4 2 4 3 6" xfId="27554" xr:uid="{31EF5D62-7F4A-4D7C-9C5E-C124605302B6}"/>
    <cellStyle name="Normal 3 2 4 2 4 3 7" xfId="42438" xr:uid="{B26D596D-A5A0-413E-BD7C-B4D339992E91}"/>
    <cellStyle name="Normal 3 2 4 2 4 4" xfId="7018" xr:uid="{8510F332-0CB1-4F4C-8129-1DD68BB0B4E7}"/>
    <cellStyle name="Normal 3 2 4 2 4 4 2" xfId="8731" xr:uid="{ED29A44E-2F0D-40B8-9238-D88DAE18C063}"/>
    <cellStyle name="Normal 3 2 4 2 4 4 2 2" xfId="12153" xr:uid="{8DF9003E-F100-4866-BCC4-2E8EBB9625E3}"/>
    <cellStyle name="Normal 3 2 4 2 4 4 2 2 2" xfId="25843" xr:uid="{D348A12A-886A-42F5-9910-43F5A469F7CC}"/>
    <cellStyle name="Normal 3 2 4 2 4 4 2 2 2 2" xfId="39535" xr:uid="{FDED2B03-5B32-453D-9283-9F8C952B8F69}"/>
    <cellStyle name="Normal 3 2 4 2 4 4 2 2 2 3" xfId="54419" xr:uid="{8D15A7BF-0C89-4B6D-B9A2-237D5CA85078}"/>
    <cellStyle name="Normal 3 2 4 2 4 4 2 2 3" xfId="18999" xr:uid="{92EC9FEE-DD81-4FAD-B1B3-661F0CB9EEF4}"/>
    <cellStyle name="Normal 3 2 4 2 4 4 2 2 4" xfId="32689" xr:uid="{E496E210-A771-49C8-BC93-B0B568AED5B4}"/>
    <cellStyle name="Normal 3 2 4 2 4 4 2 2 5" xfId="47573" xr:uid="{2E257EBD-A968-4D4F-BB92-E67CC5C023B2}"/>
    <cellStyle name="Normal 3 2 4 2 4 4 2 3" xfId="22421" xr:uid="{5192922B-4259-4266-9F02-5283197E3BFF}"/>
    <cellStyle name="Normal 3 2 4 2 4 4 2 3 2" xfId="36113" xr:uid="{C02B3942-D828-4AE9-AE63-32A4DC7A451B}"/>
    <cellStyle name="Normal 3 2 4 2 4 4 2 3 3" xfId="50997" xr:uid="{45B9695C-A17E-4640-9B17-DE3E83425009}"/>
    <cellStyle name="Normal 3 2 4 2 4 4 2 4" xfId="15577" xr:uid="{CFD0CF6D-2EDF-4BEE-884B-BFD69F90899F}"/>
    <cellStyle name="Normal 3 2 4 2 4 4 2 5" xfId="29267" xr:uid="{1AF4C020-DCC1-4300-A0A3-C32A89E136E2}"/>
    <cellStyle name="Normal 3 2 4 2 4 4 2 6" xfId="44151" xr:uid="{30E4974A-5762-47B4-AE4A-9C1DE968F6EC}"/>
    <cellStyle name="Normal 3 2 4 2 4 4 3" xfId="10441" xr:uid="{0FC7BCED-096A-40D9-B623-29E5C6B1F787}"/>
    <cellStyle name="Normal 3 2 4 2 4 4 3 2" xfId="24131" xr:uid="{96CE0656-9EBF-43E2-98F6-C05D9E82FA9B}"/>
    <cellStyle name="Normal 3 2 4 2 4 4 3 2 2" xfId="37823" xr:uid="{F1227EDF-3503-484E-A736-FA425834B403}"/>
    <cellStyle name="Normal 3 2 4 2 4 4 3 2 3" xfId="52707" xr:uid="{7D0ACDB6-7A1D-4896-BF3B-169CE545973F}"/>
    <cellStyle name="Normal 3 2 4 2 4 4 3 3" xfId="17287" xr:uid="{D69FAE05-8405-44B4-8EB5-FEA815E69C80}"/>
    <cellStyle name="Normal 3 2 4 2 4 4 3 4" xfId="30977" xr:uid="{149DEC77-760A-4BEC-BD13-80AA0CF54B99}"/>
    <cellStyle name="Normal 3 2 4 2 4 4 3 5" xfId="45861" xr:uid="{83E1B9E8-374F-4F5A-815E-BE00D8F81BC1}"/>
    <cellStyle name="Normal 3 2 4 2 4 4 4" xfId="20709" xr:uid="{94F9A65A-B5A1-4C2F-9D2D-0720B04F89F7}"/>
    <cellStyle name="Normal 3 2 4 2 4 4 4 2" xfId="34401" xr:uid="{EB03A041-58D3-4E4B-9BE5-25FFBF196325}"/>
    <cellStyle name="Normal 3 2 4 2 4 4 4 3" xfId="49285" xr:uid="{59C1C372-3044-4348-8937-892B65BE9817}"/>
    <cellStyle name="Normal 3 2 4 2 4 4 5" xfId="13865" xr:uid="{4896EDC2-A874-4489-B959-80931AE25CA7}"/>
    <cellStyle name="Normal 3 2 4 2 4 4 6" xfId="27555" xr:uid="{C97C160D-E177-4B9F-9FB7-E816082D7852}"/>
    <cellStyle name="Normal 3 2 4 2 4 4 7" xfId="42439" xr:uid="{3EAC06C4-B4C1-41A9-AB83-D48F0E4F2935}"/>
    <cellStyle name="Normal 3 2 4 2 4 5" xfId="8727" xr:uid="{150296BE-8B3F-44AE-89F2-6C9FFB6A6E00}"/>
    <cellStyle name="Normal 3 2 4 2 4 5 2" xfId="12149" xr:uid="{C2F3ED22-4B86-4C1C-8EDB-0276B15058E1}"/>
    <cellStyle name="Normal 3 2 4 2 4 5 2 2" xfId="25839" xr:uid="{B0CC8936-AABA-428F-AAA2-D4913CCEAAC3}"/>
    <cellStyle name="Normal 3 2 4 2 4 5 2 2 2" xfId="39531" xr:uid="{ED4726CE-2FB4-4CFF-89F3-CDA6AFD0CCF3}"/>
    <cellStyle name="Normal 3 2 4 2 4 5 2 2 3" xfId="54415" xr:uid="{F4EAE525-4F88-437F-ABBD-DF77BA6353D6}"/>
    <cellStyle name="Normal 3 2 4 2 4 5 2 3" xfId="18995" xr:uid="{F997737B-4DB2-4F5B-875C-56E56D38C2E8}"/>
    <cellStyle name="Normal 3 2 4 2 4 5 2 4" xfId="32685" xr:uid="{DF8F295F-0C63-4A5F-8864-301A4DF9B87E}"/>
    <cellStyle name="Normal 3 2 4 2 4 5 2 5" xfId="47569" xr:uid="{02CC2648-11E5-45C7-B72C-E6102B1646D5}"/>
    <cellStyle name="Normal 3 2 4 2 4 5 3" xfId="22417" xr:uid="{609F1CC4-DD78-438B-97AC-3D8A99039C65}"/>
    <cellStyle name="Normal 3 2 4 2 4 5 3 2" xfId="36109" xr:uid="{411B8796-642E-40FD-A20D-BBBA8F96E485}"/>
    <cellStyle name="Normal 3 2 4 2 4 5 3 3" xfId="50993" xr:uid="{35C80446-7D59-4220-8314-A7F1A4A5C387}"/>
    <cellStyle name="Normal 3 2 4 2 4 5 4" xfId="15573" xr:uid="{F6EFB5CC-4C01-4745-9BD5-2EE0DEF7D325}"/>
    <cellStyle name="Normal 3 2 4 2 4 5 5" xfId="29263" xr:uid="{17FEB73B-096C-4427-97C4-9C6A0F646B17}"/>
    <cellStyle name="Normal 3 2 4 2 4 5 6" xfId="44147" xr:uid="{5616773D-862F-4EE3-B338-97ECF6694A8B}"/>
    <cellStyle name="Normal 3 2 4 2 4 6" xfId="10437" xr:uid="{D4B6B690-FFCA-4717-A838-6DA21E37AD64}"/>
    <cellStyle name="Normal 3 2 4 2 4 6 2" xfId="24127" xr:uid="{BC88A1C3-6DDE-4C8B-A9E1-E7EEC95C60F2}"/>
    <cellStyle name="Normal 3 2 4 2 4 6 2 2" xfId="37819" xr:uid="{4F86F9FF-7D18-4834-8274-FF187423A38C}"/>
    <cellStyle name="Normal 3 2 4 2 4 6 2 3" xfId="52703" xr:uid="{4E949F1E-9F85-414F-92DF-EB5387A11C55}"/>
    <cellStyle name="Normal 3 2 4 2 4 6 3" xfId="17283" xr:uid="{C5085361-2A4A-4AE2-90DD-DE2271558BBD}"/>
    <cellStyle name="Normal 3 2 4 2 4 6 4" xfId="30973" xr:uid="{6AFBD377-B299-4A34-88A5-7E26D8B582B7}"/>
    <cellStyle name="Normal 3 2 4 2 4 6 5" xfId="45857" xr:uid="{52FC21C2-D4C1-45B2-8591-3641730B7ADA}"/>
    <cellStyle name="Normal 3 2 4 2 4 7" xfId="20705" xr:uid="{AE90312A-F471-459E-9E2D-CC43EFC22451}"/>
    <cellStyle name="Normal 3 2 4 2 4 7 2" xfId="34397" xr:uid="{4EBA261A-24D8-4859-A441-20EE9847D631}"/>
    <cellStyle name="Normal 3 2 4 2 4 7 3" xfId="49281" xr:uid="{478ECB75-08F6-476A-B971-8B507DD3C6B7}"/>
    <cellStyle name="Normal 3 2 4 2 4 8" xfId="13861" xr:uid="{FAEAA728-DF53-4C37-9C05-9B10BF464A81}"/>
    <cellStyle name="Normal 3 2 4 2 4 9" xfId="27551" xr:uid="{1A8234DD-F9E6-4113-AC42-8A2F751CCD90}"/>
    <cellStyle name="Normal 3 2 4 2 5" xfId="7019" xr:uid="{E5CE456F-D940-4F0E-8DC9-68D97D763C09}"/>
    <cellStyle name="Normal 3 2 4 2 5 2" xfId="7020" xr:uid="{7FCF2CBD-0ADD-4150-B982-E9438DBEC898}"/>
    <cellStyle name="Normal 3 2 4 2 5 2 2" xfId="8733" xr:uid="{4B9DF5D1-57B4-47EF-8D0A-600F659EB81F}"/>
    <cellStyle name="Normal 3 2 4 2 5 2 2 2" xfId="12155" xr:uid="{5BE55A5D-F048-4819-A5D9-EDD4E4CD4039}"/>
    <cellStyle name="Normal 3 2 4 2 5 2 2 2 2" xfId="25845" xr:uid="{1A25ADC2-EBAE-4538-84BC-4097B7E61D4D}"/>
    <cellStyle name="Normal 3 2 4 2 5 2 2 2 2 2" xfId="39537" xr:uid="{78341D67-3F41-4406-B289-43AF80FA1970}"/>
    <cellStyle name="Normal 3 2 4 2 5 2 2 2 2 3" xfId="54421" xr:uid="{D5476EE2-7BE8-44FF-B65A-3FC336162D4A}"/>
    <cellStyle name="Normal 3 2 4 2 5 2 2 2 3" xfId="19001" xr:uid="{823426ED-32F6-4E36-97B1-2EB7B6B695F2}"/>
    <cellStyle name="Normal 3 2 4 2 5 2 2 2 4" xfId="32691" xr:uid="{FF9153BD-0F0A-40F7-BCF0-A256EFED21E4}"/>
    <cellStyle name="Normal 3 2 4 2 5 2 2 2 5" xfId="47575" xr:uid="{52E92CEE-F66C-4F17-A81D-09D407B94890}"/>
    <cellStyle name="Normal 3 2 4 2 5 2 2 3" xfId="22423" xr:uid="{F5FB00FC-A1B0-4849-BC06-69308668709D}"/>
    <cellStyle name="Normal 3 2 4 2 5 2 2 3 2" xfId="36115" xr:uid="{B6457C64-1059-4F5D-997B-6DE3F2BF7149}"/>
    <cellStyle name="Normal 3 2 4 2 5 2 2 3 3" xfId="50999" xr:uid="{C203606B-64D2-4E4D-BFAB-06C11D5A566C}"/>
    <cellStyle name="Normal 3 2 4 2 5 2 2 4" xfId="15579" xr:uid="{087ECEEC-2D55-4765-BE1A-3FC2BC98837C}"/>
    <cellStyle name="Normal 3 2 4 2 5 2 2 5" xfId="29269" xr:uid="{C010350F-ACB7-4FD4-BA36-022C76464A64}"/>
    <cellStyle name="Normal 3 2 4 2 5 2 2 6" xfId="44153" xr:uid="{C32D479B-6A6A-4B73-8AAA-1F2CE0336A77}"/>
    <cellStyle name="Normal 3 2 4 2 5 2 3" xfId="10443" xr:uid="{2C2640D4-5609-4181-8E1F-075647554ECD}"/>
    <cellStyle name="Normal 3 2 4 2 5 2 3 2" xfId="24133" xr:uid="{3A7E3FD6-3AC0-40AF-AD9C-BACFEACFE336}"/>
    <cellStyle name="Normal 3 2 4 2 5 2 3 2 2" xfId="37825" xr:uid="{B88A6182-4F6F-4FD6-A989-0557B4BCF47C}"/>
    <cellStyle name="Normal 3 2 4 2 5 2 3 2 3" xfId="52709" xr:uid="{C5BCB965-1E7B-4946-B76A-EA926ABA41C3}"/>
    <cellStyle name="Normal 3 2 4 2 5 2 3 3" xfId="17289" xr:uid="{66945E1F-87B0-413E-AC59-97C5BF7DF33D}"/>
    <cellStyle name="Normal 3 2 4 2 5 2 3 4" xfId="30979" xr:uid="{4E18EBA2-0565-49BB-A650-D2CFDC6A40C6}"/>
    <cellStyle name="Normal 3 2 4 2 5 2 3 5" xfId="45863" xr:uid="{FD7C0618-121D-4F84-BB8C-7FD6DBFE38CE}"/>
    <cellStyle name="Normal 3 2 4 2 5 2 4" xfId="20711" xr:uid="{70DF13F7-E72A-4867-AB4A-1DE0714B1F5D}"/>
    <cellStyle name="Normal 3 2 4 2 5 2 4 2" xfId="34403" xr:uid="{15990611-523C-4899-A995-1D710688EDFA}"/>
    <cellStyle name="Normal 3 2 4 2 5 2 4 3" xfId="49287" xr:uid="{4BEC29DD-8676-4F00-AFD8-3C313DCBF297}"/>
    <cellStyle name="Normal 3 2 4 2 5 2 5" xfId="13867" xr:uid="{E9F444D0-3CDA-4960-8377-BA39E296C9EE}"/>
    <cellStyle name="Normal 3 2 4 2 5 2 6" xfId="27557" xr:uid="{7B54F023-ECD0-45D8-B219-77762DD8A811}"/>
    <cellStyle name="Normal 3 2 4 2 5 2 7" xfId="42441" xr:uid="{26AED49A-787C-4985-A142-5925FD9B1EEF}"/>
    <cellStyle name="Normal 3 2 4 2 5 3" xfId="8732" xr:uid="{FC4C9241-698B-40A8-8356-2F0EA7ACE3BE}"/>
    <cellStyle name="Normal 3 2 4 2 5 3 2" xfId="12154" xr:uid="{DA3FF72D-0EAD-448B-8BD7-85FE653A0B8C}"/>
    <cellStyle name="Normal 3 2 4 2 5 3 2 2" xfId="25844" xr:uid="{1A8EBDFC-BE63-4751-8784-27E581E3E357}"/>
    <cellStyle name="Normal 3 2 4 2 5 3 2 2 2" xfId="39536" xr:uid="{F3E2E1D0-8C49-4B92-A71E-506613118034}"/>
    <cellStyle name="Normal 3 2 4 2 5 3 2 2 3" xfId="54420" xr:uid="{E6BFA889-1645-4749-B15B-AC93DCFC3B27}"/>
    <cellStyle name="Normal 3 2 4 2 5 3 2 3" xfId="19000" xr:uid="{A5F706C1-483B-41E7-8D15-8BBF0139379E}"/>
    <cellStyle name="Normal 3 2 4 2 5 3 2 4" xfId="32690" xr:uid="{13706482-CCAA-4F96-BC2A-CFC6FB4109F2}"/>
    <cellStyle name="Normal 3 2 4 2 5 3 2 5" xfId="47574" xr:uid="{EACA434F-05F4-44E9-A838-93D0D0BA1360}"/>
    <cellStyle name="Normal 3 2 4 2 5 3 3" xfId="22422" xr:uid="{38DEB4A2-1884-43AB-B7B3-BF5C2EF1AEA6}"/>
    <cellStyle name="Normal 3 2 4 2 5 3 3 2" xfId="36114" xr:uid="{DB77C7FE-DB6E-41A5-BA0F-1CD55820B444}"/>
    <cellStyle name="Normal 3 2 4 2 5 3 3 3" xfId="50998" xr:uid="{942F4D81-001F-4E6B-A838-A21D8B1DFF6B}"/>
    <cellStyle name="Normal 3 2 4 2 5 3 4" xfId="15578" xr:uid="{70CBF330-9D47-4310-AD12-C730BBA0D3FB}"/>
    <cellStyle name="Normal 3 2 4 2 5 3 5" xfId="29268" xr:uid="{EA5FD9EF-6AD7-4AE5-AF54-E79B3482BD4C}"/>
    <cellStyle name="Normal 3 2 4 2 5 3 6" xfId="44152" xr:uid="{D7423773-11BF-4421-B355-7A188D16DD4C}"/>
    <cellStyle name="Normal 3 2 4 2 5 4" xfId="10442" xr:uid="{4FB20E94-A664-49FA-B1C2-6BDC0301BA1D}"/>
    <cellStyle name="Normal 3 2 4 2 5 4 2" xfId="24132" xr:uid="{032AC511-80F0-48C8-9E9D-F1E1B39029BD}"/>
    <cellStyle name="Normal 3 2 4 2 5 4 2 2" xfId="37824" xr:uid="{E3376D8E-8454-4C7C-A6D7-73CB6825146B}"/>
    <cellStyle name="Normal 3 2 4 2 5 4 2 3" xfId="52708" xr:uid="{8D0CFD09-66B2-4275-A72A-D0487899B4D1}"/>
    <cellStyle name="Normal 3 2 4 2 5 4 3" xfId="17288" xr:uid="{378F7458-D348-43A1-9104-5F6F7CD27B8F}"/>
    <cellStyle name="Normal 3 2 4 2 5 4 4" xfId="30978" xr:uid="{7CE90EB1-B2A1-4699-ACDB-E61F8ADD4D2E}"/>
    <cellStyle name="Normal 3 2 4 2 5 4 5" xfId="45862" xr:uid="{57206D28-06E2-4E36-A736-4539B4F5405A}"/>
    <cellStyle name="Normal 3 2 4 2 5 5" xfId="20710" xr:uid="{8AA145C9-9899-46B8-9CA6-FF904AC35CB3}"/>
    <cellStyle name="Normal 3 2 4 2 5 5 2" xfId="34402" xr:uid="{7EFE0B3E-D846-4555-A0E2-19E6DA920A1D}"/>
    <cellStyle name="Normal 3 2 4 2 5 5 3" xfId="49286" xr:uid="{3BA52436-4D48-4C52-83F1-E8CD82EE0838}"/>
    <cellStyle name="Normal 3 2 4 2 5 6" xfId="13866" xr:uid="{B236503D-101E-4CDC-8695-E5E72BB9DAE0}"/>
    <cellStyle name="Normal 3 2 4 2 5 7" xfId="27556" xr:uid="{BE528FDA-7C72-4E8B-92A8-1D3B607274A2}"/>
    <cellStyle name="Normal 3 2 4 2 5 8" xfId="42440" xr:uid="{765C80E2-7CB6-4AE1-A63F-0D90C4BA4AB5}"/>
    <cellStyle name="Normal 3 2 4 2 6" xfId="7021" xr:uid="{7CFDDBE2-8E40-41B7-B576-883B975BA914}"/>
    <cellStyle name="Normal 3 2 4 2 6 2" xfId="8734" xr:uid="{63452BAB-420F-4530-A650-CFA16E7A0293}"/>
    <cellStyle name="Normal 3 2 4 2 6 2 2" xfId="12156" xr:uid="{44B00E51-199E-4893-AD73-CDF7D9499CBC}"/>
    <cellStyle name="Normal 3 2 4 2 6 2 2 2" xfId="25846" xr:uid="{EE1A5101-A36A-44F0-85DC-86626050D929}"/>
    <cellStyle name="Normal 3 2 4 2 6 2 2 2 2" xfId="39538" xr:uid="{25F4BD86-F5C1-486F-9345-766C87F3D55C}"/>
    <cellStyle name="Normal 3 2 4 2 6 2 2 2 3" xfId="54422" xr:uid="{0297910E-AD38-4393-BE87-32BE5627D337}"/>
    <cellStyle name="Normal 3 2 4 2 6 2 2 3" xfId="19002" xr:uid="{2DFB191E-6E64-4953-8174-04F4FFD14257}"/>
    <cellStyle name="Normal 3 2 4 2 6 2 2 4" xfId="32692" xr:uid="{8247F71D-DADE-460A-8985-4619C131A9A4}"/>
    <cellStyle name="Normal 3 2 4 2 6 2 2 5" xfId="47576" xr:uid="{7B00D5BE-D74F-4F8B-80B7-CC6FAF747141}"/>
    <cellStyle name="Normal 3 2 4 2 6 2 3" xfId="22424" xr:uid="{C2001F44-E338-44AE-8983-DEDE936F3E65}"/>
    <cellStyle name="Normal 3 2 4 2 6 2 3 2" xfId="36116" xr:uid="{CBFDD90D-07D4-45C7-92CC-0B60E7FDFD39}"/>
    <cellStyle name="Normal 3 2 4 2 6 2 3 3" xfId="51000" xr:uid="{E5587967-A6BD-4958-B0D7-6D6D7701F0BC}"/>
    <cellStyle name="Normal 3 2 4 2 6 2 4" xfId="15580" xr:uid="{B9CAA224-49F1-4F88-A973-821E777884C6}"/>
    <cellStyle name="Normal 3 2 4 2 6 2 5" xfId="29270" xr:uid="{1CA24A9D-8CEF-4C3C-8EA1-27E7806BF713}"/>
    <cellStyle name="Normal 3 2 4 2 6 2 6" xfId="44154" xr:uid="{F4D3557B-5F14-44E1-AAC2-B792997B62CE}"/>
    <cellStyle name="Normal 3 2 4 2 6 3" xfId="10444" xr:uid="{B5050940-C8B5-49D7-9128-3C954C15520B}"/>
    <cellStyle name="Normal 3 2 4 2 6 3 2" xfId="24134" xr:uid="{1543E905-D09E-4E77-900E-C5F244F91787}"/>
    <cellStyle name="Normal 3 2 4 2 6 3 2 2" xfId="37826" xr:uid="{65389BCC-0904-4335-9545-FDD653AEB8A1}"/>
    <cellStyle name="Normal 3 2 4 2 6 3 2 3" xfId="52710" xr:uid="{6534476A-EA2E-4641-9E8D-84926E6AC085}"/>
    <cellStyle name="Normal 3 2 4 2 6 3 3" xfId="17290" xr:uid="{81D8330D-1421-426B-B5FD-A9B03BF0041A}"/>
    <cellStyle name="Normal 3 2 4 2 6 3 4" xfId="30980" xr:uid="{0C5A021B-72F1-461B-AAA3-2432721C9FC3}"/>
    <cellStyle name="Normal 3 2 4 2 6 3 5" xfId="45864" xr:uid="{4F0681CA-CE84-4CA0-AD35-F7B24CEBDF09}"/>
    <cellStyle name="Normal 3 2 4 2 6 4" xfId="20712" xr:uid="{C2733A2E-3069-4A64-9933-8646A46BCF2B}"/>
    <cellStyle name="Normal 3 2 4 2 6 4 2" xfId="34404" xr:uid="{A77F6D4C-37B5-4E12-8526-35AD1BFC15A7}"/>
    <cellStyle name="Normal 3 2 4 2 6 4 3" xfId="49288" xr:uid="{B7CEAB2A-CB76-4A2B-85DB-E38E188A0B81}"/>
    <cellStyle name="Normal 3 2 4 2 6 5" xfId="13868" xr:uid="{27162F39-0DFD-4D9F-91D6-034EAA6196DD}"/>
    <cellStyle name="Normal 3 2 4 2 6 6" xfId="27558" xr:uid="{10B83A69-BFBC-4652-BBF1-522F3321A086}"/>
    <cellStyle name="Normal 3 2 4 2 6 7" xfId="42442" xr:uid="{49B98E26-AF3F-477C-9728-154613C649F8}"/>
    <cellStyle name="Normal 3 2 4 2 7" xfId="7022" xr:uid="{941D1997-3720-4027-ADAF-72A2D33BCB73}"/>
    <cellStyle name="Normal 3 2 4 2 7 2" xfId="8735" xr:uid="{BE021628-D900-43CC-B047-A12E57F62E66}"/>
    <cellStyle name="Normal 3 2 4 2 7 2 2" xfId="12157" xr:uid="{F82B6B2A-A0D9-449B-B7E0-24D0D7A4FBA7}"/>
    <cellStyle name="Normal 3 2 4 2 7 2 2 2" xfId="25847" xr:uid="{1EB79230-AB5D-4AD0-8361-541615288C20}"/>
    <cellStyle name="Normal 3 2 4 2 7 2 2 2 2" xfId="39539" xr:uid="{93185066-A2C8-4FCC-BB50-BF8D4044AF3F}"/>
    <cellStyle name="Normal 3 2 4 2 7 2 2 2 3" xfId="54423" xr:uid="{95EABABD-EBF2-40BA-9917-6A0ABFEBE5EC}"/>
    <cellStyle name="Normal 3 2 4 2 7 2 2 3" xfId="19003" xr:uid="{8B810756-F2A3-40AD-B132-79A74D69AE9F}"/>
    <cellStyle name="Normal 3 2 4 2 7 2 2 4" xfId="32693" xr:uid="{7FFE37EA-D9A5-4573-A26B-700D3854CF19}"/>
    <cellStyle name="Normal 3 2 4 2 7 2 2 5" xfId="47577" xr:uid="{88E0B105-6048-4A99-8EC1-6837DB8A90EA}"/>
    <cellStyle name="Normal 3 2 4 2 7 2 3" xfId="22425" xr:uid="{F31EAB43-2B06-408A-B72F-F1DB1E33AAD5}"/>
    <cellStyle name="Normal 3 2 4 2 7 2 3 2" xfId="36117" xr:uid="{908DFDDC-A3A5-438E-9806-F4EED5360048}"/>
    <cellStyle name="Normal 3 2 4 2 7 2 3 3" xfId="51001" xr:uid="{096B9FFF-805F-41D0-AA80-A71C24231B63}"/>
    <cellStyle name="Normal 3 2 4 2 7 2 4" xfId="15581" xr:uid="{BE3005DD-A0EF-4FC5-B361-126B33468B02}"/>
    <cellStyle name="Normal 3 2 4 2 7 2 5" xfId="29271" xr:uid="{CDA445F0-F51A-4C07-9B60-E7BBDB4C634C}"/>
    <cellStyle name="Normal 3 2 4 2 7 2 6" xfId="44155" xr:uid="{A5C1EAAE-4A4B-44D6-818F-42261AB2F8DC}"/>
    <cellStyle name="Normal 3 2 4 2 7 3" xfId="10445" xr:uid="{607EED82-4110-480D-86EE-D642E97764A5}"/>
    <cellStyle name="Normal 3 2 4 2 7 3 2" xfId="24135" xr:uid="{4CB5E6F5-49BF-4CC7-AE7F-2E15571BCFA6}"/>
    <cellStyle name="Normal 3 2 4 2 7 3 2 2" xfId="37827" xr:uid="{AFBC9F6E-2104-4100-90D0-D576B299E071}"/>
    <cellStyle name="Normal 3 2 4 2 7 3 2 3" xfId="52711" xr:uid="{7E57DE59-A063-4048-A711-6B568B570CD6}"/>
    <cellStyle name="Normal 3 2 4 2 7 3 3" xfId="17291" xr:uid="{7A9BFE0B-817E-4033-8860-FC56D405D76E}"/>
    <cellStyle name="Normal 3 2 4 2 7 3 4" xfId="30981" xr:uid="{8D0385A2-7277-4D33-AF24-F1F95F665A33}"/>
    <cellStyle name="Normal 3 2 4 2 7 3 5" xfId="45865" xr:uid="{47EED26D-B839-47F8-9E19-33AADCB8499A}"/>
    <cellStyle name="Normal 3 2 4 2 7 4" xfId="20713" xr:uid="{9B393A86-2C17-4832-92D3-8F360AF147E1}"/>
    <cellStyle name="Normal 3 2 4 2 7 4 2" xfId="34405" xr:uid="{72C76B78-C9E5-414B-9A9F-99F037814B64}"/>
    <cellStyle name="Normal 3 2 4 2 7 4 3" xfId="49289" xr:uid="{17EF6431-691A-4DC0-BE4E-DDC644BF5AC9}"/>
    <cellStyle name="Normal 3 2 4 2 7 5" xfId="13869" xr:uid="{871235AC-42D4-44D9-B86F-A061D2C63B3C}"/>
    <cellStyle name="Normal 3 2 4 2 7 6" xfId="27559" xr:uid="{C1FD289D-859F-4EFA-A731-7FBBB3D8D20B}"/>
    <cellStyle name="Normal 3 2 4 2 7 7" xfId="42443" xr:uid="{594E9E77-F0F8-43B3-9763-A855A6FF0702}"/>
    <cellStyle name="Normal 3 2 4 2 8" xfId="8706" xr:uid="{E4166D5A-FD74-4DF2-8D92-65B72E1B625C}"/>
    <cellStyle name="Normal 3 2 4 2 8 2" xfId="12128" xr:uid="{B6699348-1495-421F-AF94-7EF06D96F4AB}"/>
    <cellStyle name="Normal 3 2 4 2 8 2 2" xfId="25818" xr:uid="{C21B79F1-9E46-430F-BB65-019C68D5E73E}"/>
    <cellStyle name="Normal 3 2 4 2 8 2 2 2" xfId="39510" xr:uid="{5850E124-F323-417D-955E-D7D596D493B5}"/>
    <cellStyle name="Normal 3 2 4 2 8 2 2 3" xfId="54394" xr:uid="{37C764B0-00FD-488B-B0ED-91233778E061}"/>
    <cellStyle name="Normal 3 2 4 2 8 2 3" xfId="18974" xr:uid="{E8C753D6-8BE3-4D60-96E1-74C1BE4A0C95}"/>
    <cellStyle name="Normal 3 2 4 2 8 2 4" xfId="32664" xr:uid="{35D4166D-0BB8-45A0-B0C7-95B9C583C142}"/>
    <cellStyle name="Normal 3 2 4 2 8 2 5" xfId="47548" xr:uid="{863866A2-D3BB-4FA3-BB50-BDD2B4A4A49E}"/>
    <cellStyle name="Normal 3 2 4 2 8 3" xfId="22396" xr:uid="{F2BE6D67-7F0E-4661-9D45-2B8EE24320E1}"/>
    <cellStyle name="Normal 3 2 4 2 8 3 2" xfId="36088" xr:uid="{3DE4726B-7609-45D0-8B02-C935CC9F93D3}"/>
    <cellStyle name="Normal 3 2 4 2 8 3 3" xfId="50972" xr:uid="{C37A20BA-25DD-4651-A42F-C41060701FF7}"/>
    <cellStyle name="Normal 3 2 4 2 8 4" xfId="15552" xr:uid="{064D91D7-FA57-4D5B-9102-A28A136044E3}"/>
    <cellStyle name="Normal 3 2 4 2 8 5" xfId="29242" xr:uid="{FFC9F068-B33A-4390-B884-3BE84D22B0B7}"/>
    <cellStyle name="Normal 3 2 4 2 8 6" xfId="44126" xr:uid="{AA61FD08-AE81-422D-B30C-C5A8B7CF3F61}"/>
    <cellStyle name="Normal 3 2 4 2 9" xfId="10416" xr:uid="{1B04496C-70F8-43F3-BDDB-EFA59BF5E61B}"/>
    <cellStyle name="Normal 3 2 4 2 9 2" xfId="24106" xr:uid="{A89285D7-EFED-402F-8CB3-948DEDDE26D3}"/>
    <cellStyle name="Normal 3 2 4 2 9 2 2" xfId="37798" xr:uid="{C122238B-34E6-47D7-B04C-D0BFF3A4DB15}"/>
    <cellStyle name="Normal 3 2 4 2 9 2 3" xfId="52682" xr:uid="{42F6A378-1B82-4E58-856C-E9A05EAA9BB0}"/>
    <cellStyle name="Normal 3 2 4 2 9 3" xfId="17262" xr:uid="{178DBE38-E7F0-4FFC-9EC2-3170E2303D2A}"/>
    <cellStyle name="Normal 3 2 4 2 9 4" xfId="30952" xr:uid="{6FF28BB9-959D-4212-BA65-96D380B7EEB5}"/>
    <cellStyle name="Normal 3 2 4 2 9 5" xfId="45836" xr:uid="{2F57E73D-63EC-4205-9ED8-A3A149185B72}"/>
    <cellStyle name="Normal 3 2 4 3" xfId="7023" xr:uid="{5340C9E8-1F2C-4060-BFCF-394B047685B9}"/>
    <cellStyle name="Normal 3 2 4 3 10" xfId="13870" xr:uid="{FDFA3575-EEDD-4E26-8DFB-A812A7ABCD9C}"/>
    <cellStyle name="Normal 3 2 4 3 11" xfId="27560" xr:uid="{0CAF968B-6C4C-44ED-A75D-BD0B533E8B78}"/>
    <cellStyle name="Normal 3 2 4 3 12" xfId="42444" xr:uid="{CBC9FDAC-E2D4-482F-A1CD-6DCD330778E8}"/>
    <cellStyle name="Normal 3 2 4 3 2" xfId="7024" xr:uid="{0C8A675D-D263-4A76-932F-33F4632BC403}"/>
    <cellStyle name="Normal 3 2 4 3 2 10" xfId="42445" xr:uid="{130836BC-6A31-4B66-9930-18BAFE61C6C2}"/>
    <cellStyle name="Normal 3 2 4 3 2 2" xfId="7025" xr:uid="{5A120699-9D45-45F0-9D26-1F9724C54427}"/>
    <cellStyle name="Normal 3 2 4 3 2 2 2" xfId="7026" xr:uid="{17A8D1F9-62F5-4F67-A634-9AF947C3D41F}"/>
    <cellStyle name="Normal 3 2 4 3 2 2 2 2" xfId="8739" xr:uid="{D9A6EA78-52B1-4B31-AEE0-4A449DACD8C9}"/>
    <cellStyle name="Normal 3 2 4 3 2 2 2 2 2" xfId="12161" xr:uid="{BE953F88-51E3-431E-8D38-26E469FE1A28}"/>
    <cellStyle name="Normal 3 2 4 3 2 2 2 2 2 2" xfId="25851" xr:uid="{405C8459-C03B-4466-BA0A-1D7304C33118}"/>
    <cellStyle name="Normal 3 2 4 3 2 2 2 2 2 2 2" xfId="39543" xr:uid="{38FBA6A7-2048-4E17-ABD7-DC8502A40DEC}"/>
    <cellStyle name="Normal 3 2 4 3 2 2 2 2 2 2 3" xfId="54427" xr:uid="{C0E27BF2-F65E-45D0-BB59-4DF70A8F214C}"/>
    <cellStyle name="Normal 3 2 4 3 2 2 2 2 2 3" xfId="19007" xr:uid="{41FF33BE-D863-4D9D-9C57-5785AB76DB8F}"/>
    <cellStyle name="Normal 3 2 4 3 2 2 2 2 2 4" xfId="32697" xr:uid="{5CC40E73-A7AC-444E-B3F5-158B27A0C33B}"/>
    <cellStyle name="Normal 3 2 4 3 2 2 2 2 2 5" xfId="47581" xr:uid="{3A2A8530-40E6-4C0D-99C2-07BAE0924226}"/>
    <cellStyle name="Normal 3 2 4 3 2 2 2 2 3" xfId="22429" xr:uid="{4C66EC84-97C7-43DB-9911-21E5370A5234}"/>
    <cellStyle name="Normal 3 2 4 3 2 2 2 2 3 2" xfId="36121" xr:uid="{57C1DC3C-C338-4FA6-A49B-B02A8DCDD711}"/>
    <cellStyle name="Normal 3 2 4 3 2 2 2 2 3 3" xfId="51005" xr:uid="{37D08010-246A-440A-9440-607474A7248C}"/>
    <cellStyle name="Normal 3 2 4 3 2 2 2 2 4" xfId="15585" xr:uid="{0D64E114-1023-4E72-9C0D-1A7E0472EB51}"/>
    <cellStyle name="Normal 3 2 4 3 2 2 2 2 5" xfId="29275" xr:uid="{0722210F-A870-4A44-8F5B-1CCA72BE636B}"/>
    <cellStyle name="Normal 3 2 4 3 2 2 2 2 6" xfId="44159" xr:uid="{04A4F4BD-0878-4F25-94A9-95D6E53EBE3C}"/>
    <cellStyle name="Normal 3 2 4 3 2 2 2 3" xfId="10449" xr:uid="{C679E187-E36A-4742-A7EF-179ECE74B84C}"/>
    <cellStyle name="Normal 3 2 4 3 2 2 2 3 2" xfId="24139" xr:uid="{E12F1F84-7689-4C6F-B38B-910AEAAFEF88}"/>
    <cellStyle name="Normal 3 2 4 3 2 2 2 3 2 2" xfId="37831" xr:uid="{66037625-91DA-458F-8B65-B84481C5AEED}"/>
    <cellStyle name="Normal 3 2 4 3 2 2 2 3 2 3" xfId="52715" xr:uid="{1716950E-DD60-4A65-9B22-2B90F73F0497}"/>
    <cellStyle name="Normal 3 2 4 3 2 2 2 3 3" xfId="17295" xr:uid="{C86D8E65-7F33-4B4F-A012-D774E5B7D377}"/>
    <cellStyle name="Normal 3 2 4 3 2 2 2 3 4" xfId="30985" xr:uid="{F23B4245-2541-4865-9B8F-8318D0162B7E}"/>
    <cellStyle name="Normal 3 2 4 3 2 2 2 3 5" xfId="45869" xr:uid="{FF27C047-D336-464A-9A49-296F51555E29}"/>
    <cellStyle name="Normal 3 2 4 3 2 2 2 4" xfId="20717" xr:uid="{37BC7FB9-2B3A-4CE4-A7C8-E0C7EAA2F720}"/>
    <cellStyle name="Normal 3 2 4 3 2 2 2 4 2" xfId="34409" xr:uid="{E257025A-26DE-4B2F-97D9-E51993AA49B4}"/>
    <cellStyle name="Normal 3 2 4 3 2 2 2 4 3" xfId="49293" xr:uid="{1CC67987-CCE4-491A-8762-1402521FF56C}"/>
    <cellStyle name="Normal 3 2 4 3 2 2 2 5" xfId="13873" xr:uid="{429A68DF-7E12-4C34-9975-181CDADB508C}"/>
    <cellStyle name="Normal 3 2 4 3 2 2 2 6" xfId="27563" xr:uid="{33290871-DA33-4713-B48F-F88499A4C06B}"/>
    <cellStyle name="Normal 3 2 4 3 2 2 2 7" xfId="42447" xr:uid="{5DA0E114-EFA6-4FF5-A882-55A76DF0F3F8}"/>
    <cellStyle name="Normal 3 2 4 3 2 2 3" xfId="8738" xr:uid="{EBE428B4-F2B3-4559-9043-56D3E6D1762A}"/>
    <cellStyle name="Normal 3 2 4 3 2 2 3 2" xfId="12160" xr:uid="{D14AA8F0-FD53-4A23-A986-60D269CBF2C3}"/>
    <cellStyle name="Normal 3 2 4 3 2 2 3 2 2" xfId="25850" xr:uid="{C26F06C3-2928-4B3E-BA16-F3F412DF583C}"/>
    <cellStyle name="Normal 3 2 4 3 2 2 3 2 2 2" xfId="39542" xr:uid="{AB1E0A5C-12A8-449C-84C6-108F7A177161}"/>
    <cellStyle name="Normal 3 2 4 3 2 2 3 2 2 3" xfId="54426" xr:uid="{F89E6299-9EEF-4FB4-8553-FF95929E5567}"/>
    <cellStyle name="Normal 3 2 4 3 2 2 3 2 3" xfId="19006" xr:uid="{2941C414-B6FF-4C08-BFB9-2F19BEC55360}"/>
    <cellStyle name="Normal 3 2 4 3 2 2 3 2 4" xfId="32696" xr:uid="{861AC65D-A1E0-469F-B8F8-FCBD58628489}"/>
    <cellStyle name="Normal 3 2 4 3 2 2 3 2 5" xfId="47580" xr:uid="{2B04A490-EB08-482B-8252-B463779276F3}"/>
    <cellStyle name="Normal 3 2 4 3 2 2 3 3" xfId="22428" xr:uid="{54677953-55FE-4ECD-A09B-F803249102B9}"/>
    <cellStyle name="Normal 3 2 4 3 2 2 3 3 2" xfId="36120" xr:uid="{3C0EE104-09E6-4055-941C-DD0B9ED06733}"/>
    <cellStyle name="Normal 3 2 4 3 2 2 3 3 3" xfId="51004" xr:uid="{68E26BDA-9813-483D-AA28-9C411C3EDCBA}"/>
    <cellStyle name="Normal 3 2 4 3 2 2 3 4" xfId="15584" xr:uid="{8356F837-071E-43E5-AFFB-60032DACFCB2}"/>
    <cellStyle name="Normal 3 2 4 3 2 2 3 5" xfId="29274" xr:uid="{0FCF1C3F-AD90-40EF-971E-E2850354D6EF}"/>
    <cellStyle name="Normal 3 2 4 3 2 2 3 6" xfId="44158" xr:uid="{69A1709C-E30F-443C-95E4-6CE01F935D15}"/>
    <cellStyle name="Normal 3 2 4 3 2 2 4" xfId="10448" xr:uid="{68FECE28-C7CD-48B6-9838-4EEB699AF0BE}"/>
    <cellStyle name="Normal 3 2 4 3 2 2 4 2" xfId="24138" xr:uid="{9B3B16AE-8455-44E5-AF71-A354734D09B1}"/>
    <cellStyle name="Normal 3 2 4 3 2 2 4 2 2" xfId="37830" xr:uid="{94D072F9-2CD0-4F1A-B5F1-0851E4A59F16}"/>
    <cellStyle name="Normal 3 2 4 3 2 2 4 2 3" xfId="52714" xr:uid="{D98B1A45-B478-4435-A0A6-87E00EF3864E}"/>
    <cellStyle name="Normal 3 2 4 3 2 2 4 3" xfId="17294" xr:uid="{03B35617-D990-4C85-8291-7DC3393EAB3B}"/>
    <cellStyle name="Normal 3 2 4 3 2 2 4 4" xfId="30984" xr:uid="{6C92DA2B-0950-4505-BB53-A19B45A846A9}"/>
    <cellStyle name="Normal 3 2 4 3 2 2 4 5" xfId="45868" xr:uid="{10E2491D-B168-46E1-ADE8-FCE67952BBAB}"/>
    <cellStyle name="Normal 3 2 4 3 2 2 5" xfId="20716" xr:uid="{4BBBF428-FC02-4834-80EF-F2BD107591A8}"/>
    <cellStyle name="Normal 3 2 4 3 2 2 5 2" xfId="34408" xr:uid="{F361B994-B5C4-4D1F-ABDA-86EECDC19012}"/>
    <cellStyle name="Normal 3 2 4 3 2 2 5 3" xfId="49292" xr:uid="{5B3CDC35-E28D-46CF-BA07-AA6635B1B653}"/>
    <cellStyle name="Normal 3 2 4 3 2 2 6" xfId="13872" xr:uid="{A0DACFF2-E0D1-4DBA-997C-5EF21DF3B98B}"/>
    <cellStyle name="Normal 3 2 4 3 2 2 7" xfId="27562" xr:uid="{57F5ACEE-EA5F-41E6-9E62-755403BFAAC4}"/>
    <cellStyle name="Normal 3 2 4 3 2 2 8" xfId="42446" xr:uid="{BFE27CB5-726F-43B7-A05D-0EAFECE0EE66}"/>
    <cellStyle name="Normal 3 2 4 3 2 3" xfId="7027" xr:uid="{683B14AB-C034-4D1C-8796-5D4F293CA81D}"/>
    <cellStyle name="Normal 3 2 4 3 2 3 2" xfId="8740" xr:uid="{FF0CAE35-7AE1-4534-A564-2BE6872ED22A}"/>
    <cellStyle name="Normal 3 2 4 3 2 3 2 2" xfId="12162" xr:uid="{64B4812F-CE7D-4BBC-AA53-3B08AF81C5D2}"/>
    <cellStyle name="Normal 3 2 4 3 2 3 2 2 2" xfId="25852" xr:uid="{E38331AD-8BF1-4EF6-932C-D4EA61ABC9B4}"/>
    <cellStyle name="Normal 3 2 4 3 2 3 2 2 2 2" xfId="39544" xr:uid="{0FEDEF08-314B-4EDE-814A-A0F300A6E3E5}"/>
    <cellStyle name="Normal 3 2 4 3 2 3 2 2 2 3" xfId="54428" xr:uid="{69E9242A-8F8C-48A3-A63F-BD752A401486}"/>
    <cellStyle name="Normal 3 2 4 3 2 3 2 2 3" xfId="19008" xr:uid="{493BBF24-667A-4BBE-84D1-A98755AFDB9F}"/>
    <cellStyle name="Normal 3 2 4 3 2 3 2 2 4" xfId="32698" xr:uid="{89B6EAE6-A5AB-4F78-91C0-097F2A64A471}"/>
    <cellStyle name="Normal 3 2 4 3 2 3 2 2 5" xfId="47582" xr:uid="{69759C88-197B-47E7-8E4A-38B561795804}"/>
    <cellStyle name="Normal 3 2 4 3 2 3 2 3" xfId="22430" xr:uid="{7B672D44-7CFD-4CDB-8CFA-F21A40A151B9}"/>
    <cellStyle name="Normal 3 2 4 3 2 3 2 3 2" xfId="36122" xr:uid="{EE3880E6-2052-4886-A516-2530742D56AC}"/>
    <cellStyle name="Normal 3 2 4 3 2 3 2 3 3" xfId="51006" xr:uid="{19327D10-C800-40DA-92AC-B0481F04E1DA}"/>
    <cellStyle name="Normal 3 2 4 3 2 3 2 4" xfId="15586" xr:uid="{8D035529-8316-4F8E-A6B2-F2BBCCBA0163}"/>
    <cellStyle name="Normal 3 2 4 3 2 3 2 5" xfId="29276" xr:uid="{585D60AF-E697-4049-B29D-2A32453E9D11}"/>
    <cellStyle name="Normal 3 2 4 3 2 3 2 6" xfId="44160" xr:uid="{C9500679-F3EE-428A-8391-55AEF82C6C43}"/>
    <cellStyle name="Normal 3 2 4 3 2 3 3" xfId="10450" xr:uid="{F3D11892-6339-43FD-8AD8-8043C93F878E}"/>
    <cellStyle name="Normal 3 2 4 3 2 3 3 2" xfId="24140" xr:uid="{36E40D25-E33D-40F1-B76D-13C5C8ED0640}"/>
    <cellStyle name="Normal 3 2 4 3 2 3 3 2 2" xfId="37832" xr:uid="{5D415F44-ADF3-43D2-983B-98F97BD6C190}"/>
    <cellStyle name="Normal 3 2 4 3 2 3 3 2 3" xfId="52716" xr:uid="{F3A167B6-55DB-4D7E-AC1E-419F79E87721}"/>
    <cellStyle name="Normal 3 2 4 3 2 3 3 3" xfId="17296" xr:uid="{38BDC30D-5FA6-4DB9-B5BE-785E6C6CEDC2}"/>
    <cellStyle name="Normal 3 2 4 3 2 3 3 4" xfId="30986" xr:uid="{FB051E7D-629E-41C6-93F6-48AEAE88DE4B}"/>
    <cellStyle name="Normal 3 2 4 3 2 3 3 5" xfId="45870" xr:uid="{51E07B15-C4B9-41E3-BFEB-7E0DD8A944CB}"/>
    <cellStyle name="Normal 3 2 4 3 2 3 4" xfId="20718" xr:uid="{E4D6FF22-2883-453F-8B7E-06194F7641E7}"/>
    <cellStyle name="Normal 3 2 4 3 2 3 4 2" xfId="34410" xr:uid="{3D362ABB-68B4-47DE-8F5D-4C335A1BB4D5}"/>
    <cellStyle name="Normal 3 2 4 3 2 3 4 3" xfId="49294" xr:uid="{D1C020C0-C66F-4CC2-9C11-C5FB7574E149}"/>
    <cellStyle name="Normal 3 2 4 3 2 3 5" xfId="13874" xr:uid="{E186614C-B856-469E-A089-CFB676E31157}"/>
    <cellStyle name="Normal 3 2 4 3 2 3 6" xfId="27564" xr:uid="{5C0F14F9-D7A5-4E38-8AFA-C78D8778CE08}"/>
    <cellStyle name="Normal 3 2 4 3 2 3 7" xfId="42448" xr:uid="{23DF9ECF-3E60-4858-8547-58A5EE9A966B}"/>
    <cellStyle name="Normal 3 2 4 3 2 4" xfId="7028" xr:uid="{B05105A4-0FFD-4BAB-908B-12066A8B9C4A}"/>
    <cellStyle name="Normal 3 2 4 3 2 4 2" xfId="8741" xr:uid="{A5E11A14-A145-4224-ADE8-E566DCF20115}"/>
    <cellStyle name="Normal 3 2 4 3 2 4 2 2" xfId="12163" xr:uid="{9E155ADB-9BA3-4122-AFAF-432CAB104A05}"/>
    <cellStyle name="Normal 3 2 4 3 2 4 2 2 2" xfId="25853" xr:uid="{B7828B51-1B79-4A5D-B781-3722CB9D79B5}"/>
    <cellStyle name="Normal 3 2 4 3 2 4 2 2 2 2" xfId="39545" xr:uid="{433EDAB5-E7C0-48D7-995F-19070B9F2173}"/>
    <cellStyle name="Normal 3 2 4 3 2 4 2 2 2 3" xfId="54429" xr:uid="{EAB140B4-50C6-4BD5-8DAA-766C61F7F4AB}"/>
    <cellStyle name="Normal 3 2 4 3 2 4 2 2 3" xfId="19009" xr:uid="{94924D0A-4B90-47A9-8EBF-CDFD7656354F}"/>
    <cellStyle name="Normal 3 2 4 3 2 4 2 2 4" xfId="32699" xr:uid="{CA5673A4-0022-4E68-A752-5754545A1F67}"/>
    <cellStyle name="Normal 3 2 4 3 2 4 2 2 5" xfId="47583" xr:uid="{4274CA05-A34B-4277-B12E-3F58A67F19D9}"/>
    <cellStyle name="Normal 3 2 4 3 2 4 2 3" xfId="22431" xr:uid="{68776893-6F30-4821-B29E-808A163959B1}"/>
    <cellStyle name="Normal 3 2 4 3 2 4 2 3 2" xfId="36123" xr:uid="{C146DBDB-95DE-4F03-8378-263A3C0F2323}"/>
    <cellStyle name="Normal 3 2 4 3 2 4 2 3 3" xfId="51007" xr:uid="{A352A495-8AF9-4AE4-B135-E7FE8A7BB554}"/>
    <cellStyle name="Normal 3 2 4 3 2 4 2 4" xfId="15587" xr:uid="{CEEC7966-9059-4913-9DFB-897626574912}"/>
    <cellStyle name="Normal 3 2 4 3 2 4 2 5" xfId="29277" xr:uid="{1D6A8A07-2D30-405F-9A6B-728E34BB3E37}"/>
    <cellStyle name="Normal 3 2 4 3 2 4 2 6" xfId="44161" xr:uid="{8A314D8D-89EC-482E-B6FD-F3558E324679}"/>
    <cellStyle name="Normal 3 2 4 3 2 4 3" xfId="10451" xr:uid="{6AEA9416-D995-4A5E-B864-5A18598209F0}"/>
    <cellStyle name="Normal 3 2 4 3 2 4 3 2" xfId="24141" xr:uid="{299E2252-D5BA-4267-9F2C-2EB5CA1B2C24}"/>
    <cellStyle name="Normal 3 2 4 3 2 4 3 2 2" xfId="37833" xr:uid="{D2B88E7D-1365-4E78-B3AE-7FDC7B136003}"/>
    <cellStyle name="Normal 3 2 4 3 2 4 3 2 3" xfId="52717" xr:uid="{4F7C6CD7-C75A-4862-AB60-1AE38DB296B8}"/>
    <cellStyle name="Normal 3 2 4 3 2 4 3 3" xfId="17297" xr:uid="{A9407435-0184-4F0C-AE9F-AEB6FBC7B128}"/>
    <cellStyle name="Normal 3 2 4 3 2 4 3 4" xfId="30987" xr:uid="{AF6B293D-93B0-4AB8-BDA8-A8AA0592D620}"/>
    <cellStyle name="Normal 3 2 4 3 2 4 3 5" xfId="45871" xr:uid="{9A529BB5-CBAA-44D1-BD22-6990AB95961F}"/>
    <cellStyle name="Normal 3 2 4 3 2 4 4" xfId="20719" xr:uid="{52A08FD2-CFCD-450D-9E79-3B66693FD48D}"/>
    <cellStyle name="Normal 3 2 4 3 2 4 4 2" xfId="34411" xr:uid="{A9E41C97-6847-4656-9F66-5B62833FB691}"/>
    <cellStyle name="Normal 3 2 4 3 2 4 4 3" xfId="49295" xr:uid="{9C5F65AC-BD31-4D8A-A8A1-4FB94DAE6748}"/>
    <cellStyle name="Normal 3 2 4 3 2 4 5" xfId="13875" xr:uid="{809DA0B3-CB6C-4235-9D6D-E14E4BEED346}"/>
    <cellStyle name="Normal 3 2 4 3 2 4 6" xfId="27565" xr:uid="{3F2AFA63-3C26-4F68-A9E5-097AE10C90A2}"/>
    <cellStyle name="Normal 3 2 4 3 2 4 7" xfId="42449" xr:uid="{1C5B9B3D-CBA6-426F-9E40-04F54F155D30}"/>
    <cellStyle name="Normal 3 2 4 3 2 5" xfId="8737" xr:uid="{E4778866-C2E2-4664-A016-8A065C7E1D6D}"/>
    <cellStyle name="Normal 3 2 4 3 2 5 2" xfId="12159" xr:uid="{A25C3DEC-3426-41AD-992A-4106F9229F02}"/>
    <cellStyle name="Normal 3 2 4 3 2 5 2 2" xfId="25849" xr:uid="{BB4293EB-DA1B-40DF-86C8-085DAC4A9512}"/>
    <cellStyle name="Normal 3 2 4 3 2 5 2 2 2" xfId="39541" xr:uid="{6CB2EBD2-C99D-4E5D-9E46-E0B550F486C0}"/>
    <cellStyle name="Normal 3 2 4 3 2 5 2 2 3" xfId="54425" xr:uid="{F0ABAD83-7424-4003-8734-25446931BD3D}"/>
    <cellStyle name="Normal 3 2 4 3 2 5 2 3" xfId="19005" xr:uid="{43F36EFF-2C79-4F40-801E-2C978E778EB4}"/>
    <cellStyle name="Normal 3 2 4 3 2 5 2 4" xfId="32695" xr:uid="{D51115AE-801B-4A22-9561-6F61796D1E9F}"/>
    <cellStyle name="Normal 3 2 4 3 2 5 2 5" xfId="47579" xr:uid="{274A797D-ED88-497A-8ABB-2CCA8F04DFB7}"/>
    <cellStyle name="Normal 3 2 4 3 2 5 3" xfId="22427" xr:uid="{0754A243-9B10-4642-92D2-4DA10C48F017}"/>
    <cellStyle name="Normal 3 2 4 3 2 5 3 2" xfId="36119" xr:uid="{D90546F1-18F1-445B-A655-32C9A4F8C0A9}"/>
    <cellStyle name="Normal 3 2 4 3 2 5 3 3" xfId="51003" xr:uid="{FE1839B6-F441-49A8-8E24-B52E063E5E36}"/>
    <cellStyle name="Normal 3 2 4 3 2 5 4" xfId="15583" xr:uid="{488DC5BF-9B0A-459A-9E7A-45829273631C}"/>
    <cellStyle name="Normal 3 2 4 3 2 5 5" xfId="29273" xr:uid="{B3559E46-EB68-49FB-9366-5017C4447D33}"/>
    <cellStyle name="Normal 3 2 4 3 2 5 6" xfId="44157" xr:uid="{544A52F9-E8A2-4DB8-8CC4-F2C3F43E402B}"/>
    <cellStyle name="Normal 3 2 4 3 2 6" xfId="10447" xr:uid="{539F979A-58EB-48C7-8666-FEE9C38CF7AB}"/>
    <cellStyle name="Normal 3 2 4 3 2 6 2" xfId="24137" xr:uid="{0D2F8A9C-E818-4B4E-ACDD-AA8B0947B83D}"/>
    <cellStyle name="Normal 3 2 4 3 2 6 2 2" xfId="37829" xr:uid="{D1E8E141-4711-4327-8951-188ED7C45DBE}"/>
    <cellStyle name="Normal 3 2 4 3 2 6 2 3" xfId="52713" xr:uid="{A7F1EDFB-A4FF-4681-946F-011753DA2297}"/>
    <cellStyle name="Normal 3 2 4 3 2 6 3" xfId="17293" xr:uid="{3F1AF1E8-D412-431A-A8E0-91E0CB37BA15}"/>
    <cellStyle name="Normal 3 2 4 3 2 6 4" xfId="30983" xr:uid="{ED0D7240-0D4A-4256-878D-A2E6E2A2EC7F}"/>
    <cellStyle name="Normal 3 2 4 3 2 6 5" xfId="45867" xr:uid="{4A5D95A7-7C03-476F-809B-454E4C73205D}"/>
    <cellStyle name="Normal 3 2 4 3 2 7" xfId="20715" xr:uid="{71558441-9B05-4797-93EA-2096DD1AA4A8}"/>
    <cellStyle name="Normal 3 2 4 3 2 7 2" xfId="34407" xr:uid="{90C679B3-882E-49ED-8F80-B531F2554A99}"/>
    <cellStyle name="Normal 3 2 4 3 2 7 3" xfId="49291" xr:uid="{02F8D4A8-F7A3-4239-B63F-5C2ED2D45CAA}"/>
    <cellStyle name="Normal 3 2 4 3 2 8" xfId="13871" xr:uid="{5D9984E3-FA60-4781-A68D-0186DDF35E53}"/>
    <cellStyle name="Normal 3 2 4 3 2 9" xfId="27561" xr:uid="{44F14D1E-CB2E-42AA-AE9A-FD803DB4CFBE}"/>
    <cellStyle name="Normal 3 2 4 3 3" xfId="7029" xr:uid="{9F1E8F19-782B-492E-B499-E46C12CB0859}"/>
    <cellStyle name="Normal 3 2 4 3 3 10" xfId="42450" xr:uid="{75A52747-0C64-4560-AC3B-AE87D0C8D2A9}"/>
    <cellStyle name="Normal 3 2 4 3 3 2" xfId="7030" xr:uid="{31E8C202-64F6-4E6B-9F74-3B24A78DBAA7}"/>
    <cellStyle name="Normal 3 2 4 3 3 2 2" xfId="7031" xr:uid="{0A0AC2CC-E510-403F-8E67-E3C25606E8B1}"/>
    <cellStyle name="Normal 3 2 4 3 3 2 2 2" xfId="8744" xr:uid="{6CF03050-FCC3-4CB4-A535-C069AFF8ECD1}"/>
    <cellStyle name="Normal 3 2 4 3 3 2 2 2 2" xfId="12166" xr:uid="{716F6293-038D-4057-BD01-2D916BD7AACF}"/>
    <cellStyle name="Normal 3 2 4 3 3 2 2 2 2 2" xfId="25856" xr:uid="{152C88CD-1267-4C58-9BE7-BCE2A433B41B}"/>
    <cellStyle name="Normal 3 2 4 3 3 2 2 2 2 2 2" xfId="39548" xr:uid="{3739B8AA-9EC9-4836-8766-AFB538FA1C07}"/>
    <cellStyle name="Normal 3 2 4 3 3 2 2 2 2 2 3" xfId="54432" xr:uid="{1159D689-5F59-4EDC-90DC-1F5D3B3268CB}"/>
    <cellStyle name="Normal 3 2 4 3 3 2 2 2 2 3" xfId="19012" xr:uid="{3380DED3-7752-401B-85D9-B58AD89CB88B}"/>
    <cellStyle name="Normal 3 2 4 3 3 2 2 2 2 4" xfId="32702" xr:uid="{9C1AAA64-B9D1-4980-BF92-807E894D3728}"/>
    <cellStyle name="Normal 3 2 4 3 3 2 2 2 2 5" xfId="47586" xr:uid="{15570F83-0E5B-4C80-97DD-A15600651709}"/>
    <cellStyle name="Normal 3 2 4 3 3 2 2 2 3" xfId="22434" xr:uid="{7CF1754A-1C58-45D7-AC26-BD510643DDDC}"/>
    <cellStyle name="Normal 3 2 4 3 3 2 2 2 3 2" xfId="36126" xr:uid="{6DB3FADB-F986-472F-A525-7532B202437B}"/>
    <cellStyle name="Normal 3 2 4 3 3 2 2 2 3 3" xfId="51010" xr:uid="{6C958617-44F0-445A-9FCB-555453BF9A83}"/>
    <cellStyle name="Normal 3 2 4 3 3 2 2 2 4" xfId="15590" xr:uid="{CB73B991-5539-45AF-A510-75A0D69F87BF}"/>
    <cellStyle name="Normal 3 2 4 3 3 2 2 2 5" xfId="29280" xr:uid="{F565F08B-D4FD-43DB-9ED3-BB5789D08554}"/>
    <cellStyle name="Normal 3 2 4 3 3 2 2 2 6" xfId="44164" xr:uid="{74E5978C-D85D-4AB8-822E-34C83772C61A}"/>
    <cellStyle name="Normal 3 2 4 3 3 2 2 3" xfId="10454" xr:uid="{A496DA9D-078B-4E27-851F-2112E270018C}"/>
    <cellStyle name="Normal 3 2 4 3 3 2 2 3 2" xfId="24144" xr:uid="{104E22FD-DAC2-433D-B8E4-B25485C0E40E}"/>
    <cellStyle name="Normal 3 2 4 3 3 2 2 3 2 2" xfId="37836" xr:uid="{C266FFD6-DDDB-48D4-8BB5-7BE6DE971D2F}"/>
    <cellStyle name="Normal 3 2 4 3 3 2 2 3 2 3" xfId="52720" xr:uid="{4C4A0594-E76D-46EB-A48A-1CB9C0E7423B}"/>
    <cellStyle name="Normal 3 2 4 3 3 2 2 3 3" xfId="17300" xr:uid="{E567824A-649B-4F56-AA12-7418849CA789}"/>
    <cellStyle name="Normal 3 2 4 3 3 2 2 3 4" xfId="30990" xr:uid="{093353A0-0E67-45C8-A3C2-E5A7F151751B}"/>
    <cellStyle name="Normal 3 2 4 3 3 2 2 3 5" xfId="45874" xr:uid="{58EF7CE8-E513-48AA-8C8F-44550AC7A415}"/>
    <cellStyle name="Normal 3 2 4 3 3 2 2 4" xfId="20722" xr:uid="{72261F84-F217-4F49-9A59-EC7DA847AE27}"/>
    <cellStyle name="Normal 3 2 4 3 3 2 2 4 2" xfId="34414" xr:uid="{B5AE4324-C58D-49C4-81E3-070826C569AA}"/>
    <cellStyle name="Normal 3 2 4 3 3 2 2 4 3" xfId="49298" xr:uid="{155EA28A-506B-4876-91E8-374DFF4F31EE}"/>
    <cellStyle name="Normal 3 2 4 3 3 2 2 5" xfId="13878" xr:uid="{50AB82F6-9BB5-45DD-BB89-C9C2A8F6585C}"/>
    <cellStyle name="Normal 3 2 4 3 3 2 2 6" xfId="27568" xr:uid="{B214CD45-91A9-4957-91BE-28A725A3966A}"/>
    <cellStyle name="Normal 3 2 4 3 3 2 2 7" xfId="42452" xr:uid="{2598B7F0-AE77-40A5-B721-315BD2C3A922}"/>
    <cellStyle name="Normal 3 2 4 3 3 2 3" xfId="8743" xr:uid="{A66000B3-308D-4C75-9621-A15335AD26A3}"/>
    <cellStyle name="Normal 3 2 4 3 3 2 3 2" xfId="12165" xr:uid="{B7C61FB1-48A8-404E-BC7A-021CBB780F3B}"/>
    <cellStyle name="Normal 3 2 4 3 3 2 3 2 2" xfId="25855" xr:uid="{C47A5E72-3390-4E14-93FC-D6C0130B0CE7}"/>
    <cellStyle name="Normal 3 2 4 3 3 2 3 2 2 2" xfId="39547" xr:uid="{AF648D99-1048-4EF7-915E-A22E4E4ADE24}"/>
    <cellStyle name="Normal 3 2 4 3 3 2 3 2 2 3" xfId="54431" xr:uid="{C7E1FE5E-5F06-4405-933D-E9A23FC396C3}"/>
    <cellStyle name="Normal 3 2 4 3 3 2 3 2 3" xfId="19011" xr:uid="{E78E1745-853B-49BF-ABCD-1A90447C3EF7}"/>
    <cellStyle name="Normal 3 2 4 3 3 2 3 2 4" xfId="32701" xr:uid="{41F23BD1-0699-453F-A71A-37B942F723E7}"/>
    <cellStyle name="Normal 3 2 4 3 3 2 3 2 5" xfId="47585" xr:uid="{DC9FC9BA-2665-410C-8BBB-830D8F00DE6B}"/>
    <cellStyle name="Normal 3 2 4 3 3 2 3 3" xfId="22433" xr:uid="{58860B6A-9B62-4FD7-80C6-42B381EF5627}"/>
    <cellStyle name="Normal 3 2 4 3 3 2 3 3 2" xfId="36125" xr:uid="{209BADF8-4300-4F37-9879-E6B722DBCFB2}"/>
    <cellStyle name="Normal 3 2 4 3 3 2 3 3 3" xfId="51009" xr:uid="{47C94063-B5C0-4A4A-88FA-0D45F67A48EB}"/>
    <cellStyle name="Normal 3 2 4 3 3 2 3 4" xfId="15589" xr:uid="{2D579557-CF4A-44F9-97F6-CC1004E0CF89}"/>
    <cellStyle name="Normal 3 2 4 3 3 2 3 5" xfId="29279" xr:uid="{64549799-7D65-45CF-966E-D8AEA970EFF5}"/>
    <cellStyle name="Normal 3 2 4 3 3 2 3 6" xfId="44163" xr:uid="{B87405F7-D5E3-489F-AB58-B488FE35F948}"/>
    <cellStyle name="Normal 3 2 4 3 3 2 4" xfId="10453" xr:uid="{775EF25A-A414-4CD1-994F-C7B7AEF31AAE}"/>
    <cellStyle name="Normal 3 2 4 3 3 2 4 2" xfId="24143" xr:uid="{ECA9A524-7FF4-4525-B855-CC8E1997B7BD}"/>
    <cellStyle name="Normal 3 2 4 3 3 2 4 2 2" xfId="37835" xr:uid="{4A3FB06A-791E-41AF-ABAD-891AB233B0B1}"/>
    <cellStyle name="Normal 3 2 4 3 3 2 4 2 3" xfId="52719" xr:uid="{A65C02DE-409D-4C5D-AD95-F79E82AFA95F}"/>
    <cellStyle name="Normal 3 2 4 3 3 2 4 3" xfId="17299" xr:uid="{22787273-EF45-4286-835F-74F40FF47B2C}"/>
    <cellStyle name="Normal 3 2 4 3 3 2 4 4" xfId="30989" xr:uid="{B6485209-43E7-4795-860E-89FA3F0951E8}"/>
    <cellStyle name="Normal 3 2 4 3 3 2 4 5" xfId="45873" xr:uid="{167A5BF5-F19F-43F4-B6B0-017D020570A4}"/>
    <cellStyle name="Normal 3 2 4 3 3 2 5" xfId="20721" xr:uid="{C1F87037-D653-4A90-B885-9B88E5FE6548}"/>
    <cellStyle name="Normal 3 2 4 3 3 2 5 2" xfId="34413" xr:uid="{18D5FFFC-0874-477B-A79F-82761AF31EFF}"/>
    <cellStyle name="Normal 3 2 4 3 3 2 5 3" xfId="49297" xr:uid="{A543C07B-EAE6-4D8B-84C5-FBB3B6BE2ED7}"/>
    <cellStyle name="Normal 3 2 4 3 3 2 6" xfId="13877" xr:uid="{FE98459E-0BDC-431F-868E-C592F21EFADF}"/>
    <cellStyle name="Normal 3 2 4 3 3 2 7" xfId="27567" xr:uid="{53796851-056C-41FE-AC62-C0EB63223EAE}"/>
    <cellStyle name="Normal 3 2 4 3 3 2 8" xfId="42451" xr:uid="{829E9660-D6EB-45EB-B8EF-96916900B6A5}"/>
    <cellStyle name="Normal 3 2 4 3 3 3" xfId="7032" xr:uid="{8D9983A9-3530-4E21-A3AB-2731593EC37F}"/>
    <cellStyle name="Normal 3 2 4 3 3 3 2" xfId="8745" xr:uid="{1F498C97-F0FD-4C53-8F19-2590575956DC}"/>
    <cellStyle name="Normal 3 2 4 3 3 3 2 2" xfId="12167" xr:uid="{0EED1147-03E8-4ACC-AFC5-9E2D1AD987B8}"/>
    <cellStyle name="Normal 3 2 4 3 3 3 2 2 2" xfId="25857" xr:uid="{010EC0BC-EE4A-4796-9923-C1DDCE61B6C1}"/>
    <cellStyle name="Normal 3 2 4 3 3 3 2 2 2 2" xfId="39549" xr:uid="{A3BE7800-F862-47F0-9AFC-061BC4C06345}"/>
    <cellStyle name="Normal 3 2 4 3 3 3 2 2 2 3" xfId="54433" xr:uid="{A1BBEEDA-67B3-458E-9F8A-94CAEE2F493F}"/>
    <cellStyle name="Normal 3 2 4 3 3 3 2 2 3" xfId="19013" xr:uid="{EB68ED25-F9EB-4CA7-A52A-56E5421E85CC}"/>
    <cellStyle name="Normal 3 2 4 3 3 3 2 2 4" xfId="32703" xr:uid="{2997660B-41D7-429C-8059-1DEBDC9C4F83}"/>
    <cellStyle name="Normal 3 2 4 3 3 3 2 2 5" xfId="47587" xr:uid="{2B800C14-0AD6-4B99-BD39-B02FA9792A5C}"/>
    <cellStyle name="Normal 3 2 4 3 3 3 2 3" xfId="22435" xr:uid="{E0319088-9F91-414E-8392-610821581091}"/>
    <cellStyle name="Normal 3 2 4 3 3 3 2 3 2" xfId="36127" xr:uid="{1E11AC7E-CE58-48F0-8068-D5BB9DB1BB70}"/>
    <cellStyle name="Normal 3 2 4 3 3 3 2 3 3" xfId="51011" xr:uid="{8991CB1B-A6CD-4DF7-8F2D-D8384DE71C5F}"/>
    <cellStyle name="Normal 3 2 4 3 3 3 2 4" xfId="15591" xr:uid="{3F8E8224-2201-43E3-9937-BFD642D2D0F8}"/>
    <cellStyle name="Normal 3 2 4 3 3 3 2 5" xfId="29281" xr:uid="{D0FC52FE-25D1-4E7D-BE46-909BDCF0CCC9}"/>
    <cellStyle name="Normal 3 2 4 3 3 3 2 6" xfId="44165" xr:uid="{43BEE53E-F8FA-4B0D-A3AA-99A89A2A6B05}"/>
    <cellStyle name="Normal 3 2 4 3 3 3 3" xfId="10455" xr:uid="{95C8DB48-3C7B-470B-A866-7A5CAFE3E0AE}"/>
    <cellStyle name="Normal 3 2 4 3 3 3 3 2" xfId="24145" xr:uid="{6840EB1D-9BCC-4329-B566-17D4635557EF}"/>
    <cellStyle name="Normal 3 2 4 3 3 3 3 2 2" xfId="37837" xr:uid="{9B43D593-DCAF-4E07-9B7D-8D57E8DBE977}"/>
    <cellStyle name="Normal 3 2 4 3 3 3 3 2 3" xfId="52721" xr:uid="{5C7F0683-AF27-49A8-91C3-BB0E390C98DE}"/>
    <cellStyle name="Normal 3 2 4 3 3 3 3 3" xfId="17301" xr:uid="{3A94525B-865D-43ED-91A4-316751975A08}"/>
    <cellStyle name="Normal 3 2 4 3 3 3 3 4" xfId="30991" xr:uid="{115E87AF-9C39-496B-957D-203DDD5CAFA7}"/>
    <cellStyle name="Normal 3 2 4 3 3 3 3 5" xfId="45875" xr:uid="{C7680EBE-03F4-4B3B-B6DE-B1B10766C904}"/>
    <cellStyle name="Normal 3 2 4 3 3 3 4" xfId="20723" xr:uid="{05B11925-636A-4304-A78D-2AFE9AF107C6}"/>
    <cellStyle name="Normal 3 2 4 3 3 3 4 2" xfId="34415" xr:uid="{FE0E17E8-874E-4764-A645-E21E6D00A59F}"/>
    <cellStyle name="Normal 3 2 4 3 3 3 4 3" xfId="49299" xr:uid="{1E4B5F66-7EB5-4318-BC7E-E5265D08CA9F}"/>
    <cellStyle name="Normal 3 2 4 3 3 3 5" xfId="13879" xr:uid="{A9B6B3E4-2721-40BC-B2C8-37B3505D0AAB}"/>
    <cellStyle name="Normal 3 2 4 3 3 3 6" xfId="27569" xr:uid="{55A5584F-0D86-446D-9AB6-ACEBD6A06060}"/>
    <cellStyle name="Normal 3 2 4 3 3 3 7" xfId="42453" xr:uid="{A1FB7047-EF71-4486-9C0C-E6AAE6FF37F8}"/>
    <cellStyle name="Normal 3 2 4 3 3 4" xfId="7033" xr:uid="{6BE9D3C6-FD4D-4CD7-A4F4-79B8DB708D71}"/>
    <cellStyle name="Normal 3 2 4 3 3 4 2" xfId="8746" xr:uid="{686B00CC-20C6-4595-BD2C-DB58BC586875}"/>
    <cellStyle name="Normal 3 2 4 3 3 4 2 2" xfId="12168" xr:uid="{CB399F4E-D329-430E-9E5F-C31C8DF3B295}"/>
    <cellStyle name="Normal 3 2 4 3 3 4 2 2 2" xfId="25858" xr:uid="{0D7566B7-2E6A-4CE7-8B5B-F3FB0BA03E64}"/>
    <cellStyle name="Normal 3 2 4 3 3 4 2 2 2 2" xfId="39550" xr:uid="{0FA02C5D-84EF-4B0B-91D0-96F7311CD5B7}"/>
    <cellStyle name="Normal 3 2 4 3 3 4 2 2 2 3" xfId="54434" xr:uid="{20D64DD5-1686-4116-9BCF-B46E0C56518F}"/>
    <cellStyle name="Normal 3 2 4 3 3 4 2 2 3" xfId="19014" xr:uid="{1FF4631C-1432-4778-AC25-552AEC3E716C}"/>
    <cellStyle name="Normal 3 2 4 3 3 4 2 2 4" xfId="32704" xr:uid="{0573F682-0D05-47AE-B3C7-59EAF4FA5A89}"/>
    <cellStyle name="Normal 3 2 4 3 3 4 2 2 5" xfId="47588" xr:uid="{80DA0627-C65F-4F09-859A-CB422860EC65}"/>
    <cellStyle name="Normal 3 2 4 3 3 4 2 3" xfId="22436" xr:uid="{652BE242-CDDA-47D9-8E00-27249C9DCAAB}"/>
    <cellStyle name="Normal 3 2 4 3 3 4 2 3 2" xfId="36128" xr:uid="{BDE10EFB-9E05-4B76-8E15-72CAF87A12C7}"/>
    <cellStyle name="Normal 3 2 4 3 3 4 2 3 3" xfId="51012" xr:uid="{BBFDCB95-39B4-4BC3-82CE-EF8FB2386AE8}"/>
    <cellStyle name="Normal 3 2 4 3 3 4 2 4" xfId="15592" xr:uid="{C12E62A5-D506-4E30-849A-BD935ECC81F1}"/>
    <cellStyle name="Normal 3 2 4 3 3 4 2 5" xfId="29282" xr:uid="{F21580CB-8CE4-488D-A9EE-0118F14C944F}"/>
    <cellStyle name="Normal 3 2 4 3 3 4 2 6" xfId="44166" xr:uid="{1E2F2A0A-3B8F-45D2-B77D-1F70EB86C9CC}"/>
    <cellStyle name="Normal 3 2 4 3 3 4 3" xfId="10456" xr:uid="{F05B4E19-6F02-4CE0-A235-3C321D3C3B11}"/>
    <cellStyle name="Normal 3 2 4 3 3 4 3 2" xfId="24146" xr:uid="{C708C209-D3FE-4B22-9979-981BC2BF8D88}"/>
    <cellStyle name="Normal 3 2 4 3 3 4 3 2 2" xfId="37838" xr:uid="{C8F4E4F6-8F0E-4EE4-AB77-1FAD075DC0C5}"/>
    <cellStyle name="Normal 3 2 4 3 3 4 3 2 3" xfId="52722" xr:uid="{BA363BB5-A5B9-46F5-8584-5F533571C82B}"/>
    <cellStyle name="Normal 3 2 4 3 3 4 3 3" xfId="17302" xr:uid="{4F0350F6-5744-431B-AF45-4B3955E05268}"/>
    <cellStyle name="Normal 3 2 4 3 3 4 3 4" xfId="30992" xr:uid="{4E2EB593-FB3A-4683-B2E6-2CC8EC22B473}"/>
    <cellStyle name="Normal 3 2 4 3 3 4 3 5" xfId="45876" xr:uid="{745B7797-1516-4EDE-A910-F3A8038A0804}"/>
    <cellStyle name="Normal 3 2 4 3 3 4 4" xfId="20724" xr:uid="{E2C7C97F-CE1C-4EED-B52B-192A0BF3CC29}"/>
    <cellStyle name="Normal 3 2 4 3 3 4 4 2" xfId="34416" xr:uid="{DA53A880-4F94-4AE5-95D3-3A9A77B646BD}"/>
    <cellStyle name="Normal 3 2 4 3 3 4 4 3" xfId="49300" xr:uid="{CB42B34F-2A1F-4E92-A90A-E03402D33B76}"/>
    <cellStyle name="Normal 3 2 4 3 3 4 5" xfId="13880" xr:uid="{5EBA0AC3-86AC-4FF8-9F9F-31CC4F3A2C76}"/>
    <cellStyle name="Normal 3 2 4 3 3 4 6" xfId="27570" xr:uid="{6C15C784-DE16-49DD-A259-9AB63915C4B4}"/>
    <cellStyle name="Normal 3 2 4 3 3 4 7" xfId="42454" xr:uid="{CD9A354A-9B47-4087-8E60-1D6E1E38A73C}"/>
    <cellStyle name="Normal 3 2 4 3 3 5" xfId="8742" xr:uid="{C2FF813B-6594-49D6-9F09-06C9850B76A6}"/>
    <cellStyle name="Normal 3 2 4 3 3 5 2" xfId="12164" xr:uid="{A5B6EE8A-C9C4-4CE4-A700-E222E8B784BA}"/>
    <cellStyle name="Normal 3 2 4 3 3 5 2 2" xfId="25854" xr:uid="{9708ECF3-D007-4C24-8F07-D67999AB5593}"/>
    <cellStyle name="Normal 3 2 4 3 3 5 2 2 2" xfId="39546" xr:uid="{BE83B1CD-5A68-4EF1-A01B-3A8004E258C6}"/>
    <cellStyle name="Normal 3 2 4 3 3 5 2 2 3" xfId="54430" xr:uid="{50B983A4-A8D4-4EDA-86ED-F859487D30A7}"/>
    <cellStyle name="Normal 3 2 4 3 3 5 2 3" xfId="19010" xr:uid="{DF117BD5-FF96-43B8-8A59-24C643FBFE89}"/>
    <cellStyle name="Normal 3 2 4 3 3 5 2 4" xfId="32700" xr:uid="{68FBB896-91D3-4172-8FFD-49A80C7552FD}"/>
    <cellStyle name="Normal 3 2 4 3 3 5 2 5" xfId="47584" xr:uid="{49830416-EF7F-4F32-8E87-C2B437288189}"/>
    <cellStyle name="Normal 3 2 4 3 3 5 3" xfId="22432" xr:uid="{D8210845-C325-4155-8C8A-9F1B05A7A1B1}"/>
    <cellStyle name="Normal 3 2 4 3 3 5 3 2" xfId="36124" xr:uid="{AD782C1E-8E5B-44BF-8333-86CCC30CEBD8}"/>
    <cellStyle name="Normal 3 2 4 3 3 5 3 3" xfId="51008" xr:uid="{4252B3AE-BFD7-4024-8BC6-D087FED2DD61}"/>
    <cellStyle name="Normal 3 2 4 3 3 5 4" xfId="15588" xr:uid="{B5604B5B-10AC-4806-BABF-1670AAACA915}"/>
    <cellStyle name="Normal 3 2 4 3 3 5 5" xfId="29278" xr:uid="{0C20282F-FB03-4D8A-B141-8765D0DE6A2A}"/>
    <cellStyle name="Normal 3 2 4 3 3 5 6" xfId="44162" xr:uid="{D64C6BBC-818D-41B1-A407-F74FAD5904B1}"/>
    <cellStyle name="Normal 3 2 4 3 3 6" xfId="10452" xr:uid="{AC3F19C9-5A77-455D-85B6-36B46088AAE3}"/>
    <cellStyle name="Normal 3 2 4 3 3 6 2" xfId="24142" xr:uid="{5A9CFD49-0464-4D37-AADF-FA5EC1D7E63B}"/>
    <cellStyle name="Normal 3 2 4 3 3 6 2 2" xfId="37834" xr:uid="{F9F5DBCE-66BE-420E-A02E-6953344079E4}"/>
    <cellStyle name="Normal 3 2 4 3 3 6 2 3" xfId="52718" xr:uid="{7CDB3D92-473C-4921-9A95-0E1EA8DE201B}"/>
    <cellStyle name="Normal 3 2 4 3 3 6 3" xfId="17298" xr:uid="{B8E0CFB9-F985-40FE-B96F-0A33E2923BFF}"/>
    <cellStyle name="Normal 3 2 4 3 3 6 4" xfId="30988" xr:uid="{77341A71-7E2C-46E1-8EFE-71C7951D7B2C}"/>
    <cellStyle name="Normal 3 2 4 3 3 6 5" xfId="45872" xr:uid="{B09D8C33-04D8-47A5-9946-1391743A6B31}"/>
    <cellStyle name="Normal 3 2 4 3 3 7" xfId="20720" xr:uid="{52D0D849-69ED-439D-AC83-91531058186D}"/>
    <cellStyle name="Normal 3 2 4 3 3 7 2" xfId="34412" xr:uid="{52D44DFC-158D-48E3-A497-0B7220BE953E}"/>
    <cellStyle name="Normal 3 2 4 3 3 7 3" xfId="49296" xr:uid="{CD77ADD0-8496-41AF-9510-6F4837484E45}"/>
    <cellStyle name="Normal 3 2 4 3 3 8" xfId="13876" xr:uid="{FF54E7FF-025D-4ADB-A4CC-AC14835A7593}"/>
    <cellStyle name="Normal 3 2 4 3 3 9" xfId="27566" xr:uid="{56B9607D-AE34-41A0-858A-DC263F49DAAE}"/>
    <cellStyle name="Normal 3 2 4 3 4" xfId="7034" xr:uid="{FAD0FE80-6AF0-4FCF-898E-7D9D01BDD4E1}"/>
    <cellStyle name="Normal 3 2 4 3 4 2" xfId="7035" xr:uid="{BECE6EB8-376D-4272-8CD0-79C49D1C4FAC}"/>
    <cellStyle name="Normal 3 2 4 3 4 2 2" xfId="8748" xr:uid="{864F3889-0017-4762-8CFB-3FAE1C8D3F83}"/>
    <cellStyle name="Normal 3 2 4 3 4 2 2 2" xfId="12170" xr:uid="{D5DB4175-E108-43F1-BB0D-446251B4933D}"/>
    <cellStyle name="Normal 3 2 4 3 4 2 2 2 2" xfId="25860" xr:uid="{7011554B-BFDD-4A57-89ED-68DC774A4773}"/>
    <cellStyle name="Normal 3 2 4 3 4 2 2 2 2 2" xfId="39552" xr:uid="{AA034244-37CA-444B-BDD8-4F403D2F5111}"/>
    <cellStyle name="Normal 3 2 4 3 4 2 2 2 2 3" xfId="54436" xr:uid="{A9363473-50F0-4BD3-81F9-F1C02E825E2E}"/>
    <cellStyle name="Normal 3 2 4 3 4 2 2 2 3" xfId="19016" xr:uid="{92CED5C6-D738-40F7-9EC9-42BEAF7A2AC9}"/>
    <cellStyle name="Normal 3 2 4 3 4 2 2 2 4" xfId="32706" xr:uid="{5A14C464-20CE-4194-BA2D-AAF2B95DD1F3}"/>
    <cellStyle name="Normal 3 2 4 3 4 2 2 2 5" xfId="47590" xr:uid="{6F082855-68A9-49FF-80C7-74EC147239A9}"/>
    <cellStyle name="Normal 3 2 4 3 4 2 2 3" xfId="22438" xr:uid="{D6D123B3-CBA9-42BB-8E6A-7BF98DCEFBFA}"/>
    <cellStyle name="Normal 3 2 4 3 4 2 2 3 2" xfId="36130" xr:uid="{FD66D507-E40B-4641-8E7C-0F29AC3C8847}"/>
    <cellStyle name="Normal 3 2 4 3 4 2 2 3 3" xfId="51014" xr:uid="{63AC5CEC-D324-4085-8305-85D6DE12F618}"/>
    <cellStyle name="Normal 3 2 4 3 4 2 2 4" xfId="15594" xr:uid="{2A09AB4F-5F95-4676-B349-60FB04D101FB}"/>
    <cellStyle name="Normal 3 2 4 3 4 2 2 5" xfId="29284" xr:uid="{0C13C987-9FCF-4A01-9C6A-2616B14D05C0}"/>
    <cellStyle name="Normal 3 2 4 3 4 2 2 6" xfId="44168" xr:uid="{95D722B8-3777-4D6A-A600-6F410C97BF6D}"/>
    <cellStyle name="Normal 3 2 4 3 4 2 3" xfId="10458" xr:uid="{23654C88-C20E-4A13-8294-43DF128EF900}"/>
    <cellStyle name="Normal 3 2 4 3 4 2 3 2" xfId="24148" xr:uid="{1699D932-5A9C-4768-B60F-5CE109A7FB37}"/>
    <cellStyle name="Normal 3 2 4 3 4 2 3 2 2" xfId="37840" xr:uid="{201D454D-095D-44DB-976F-812C5041E2F4}"/>
    <cellStyle name="Normal 3 2 4 3 4 2 3 2 3" xfId="52724" xr:uid="{B668A2D9-1BF6-48AD-AF35-903D8DC31D59}"/>
    <cellStyle name="Normal 3 2 4 3 4 2 3 3" xfId="17304" xr:uid="{FA9BC2FF-A25F-4392-ACD0-A8947D3E52F1}"/>
    <cellStyle name="Normal 3 2 4 3 4 2 3 4" xfId="30994" xr:uid="{0A0091B8-AD1A-456D-92C4-ACD46A4FB2C8}"/>
    <cellStyle name="Normal 3 2 4 3 4 2 3 5" xfId="45878" xr:uid="{C27CFECF-E9BD-4903-AC81-AEF1BD9BA94B}"/>
    <cellStyle name="Normal 3 2 4 3 4 2 4" xfId="20726" xr:uid="{168357E5-A2F7-4826-BFBA-44B768A97B5C}"/>
    <cellStyle name="Normal 3 2 4 3 4 2 4 2" xfId="34418" xr:uid="{EB5A3ADA-44F4-4295-986D-CCB201A0D8D9}"/>
    <cellStyle name="Normal 3 2 4 3 4 2 4 3" xfId="49302" xr:uid="{7F6B2620-7077-4867-A8B5-CA65CB8B7062}"/>
    <cellStyle name="Normal 3 2 4 3 4 2 5" xfId="13882" xr:uid="{ABBC4361-C40D-4DA2-9CBB-4CDEE9077D25}"/>
    <cellStyle name="Normal 3 2 4 3 4 2 6" xfId="27572" xr:uid="{16CE9C77-A8AB-4797-A9E0-7C1A8E498541}"/>
    <cellStyle name="Normal 3 2 4 3 4 2 7" xfId="42456" xr:uid="{CA3232B2-7C4F-47FE-A869-F476385A6AED}"/>
    <cellStyle name="Normal 3 2 4 3 4 3" xfId="8747" xr:uid="{F19A3ED4-CF47-42C2-A69F-F1985B8981AA}"/>
    <cellStyle name="Normal 3 2 4 3 4 3 2" xfId="12169" xr:uid="{C2609916-1B55-4A96-9025-6BD64CE1E989}"/>
    <cellStyle name="Normal 3 2 4 3 4 3 2 2" xfId="25859" xr:uid="{3F685250-A11F-4BC0-86FB-9C929A57DD25}"/>
    <cellStyle name="Normal 3 2 4 3 4 3 2 2 2" xfId="39551" xr:uid="{F0E006BE-F14D-4C29-88C2-3E881625E342}"/>
    <cellStyle name="Normal 3 2 4 3 4 3 2 2 3" xfId="54435" xr:uid="{8C0358D8-0675-435F-B221-D77EF2FBB19A}"/>
    <cellStyle name="Normal 3 2 4 3 4 3 2 3" xfId="19015" xr:uid="{F7946A88-8804-4A6A-89F4-034A6E647B39}"/>
    <cellStyle name="Normal 3 2 4 3 4 3 2 4" xfId="32705" xr:uid="{3F71871B-1DBF-4BB6-A53F-4546AB192112}"/>
    <cellStyle name="Normal 3 2 4 3 4 3 2 5" xfId="47589" xr:uid="{E6D73DCA-7EB6-40D8-A6ED-E71E5E06C1C1}"/>
    <cellStyle name="Normal 3 2 4 3 4 3 3" xfId="22437" xr:uid="{1DB2A813-3A11-45AE-89B6-0C03ABFEA0B8}"/>
    <cellStyle name="Normal 3 2 4 3 4 3 3 2" xfId="36129" xr:uid="{5C51F529-8B23-4AE0-A82A-1805B4DB0635}"/>
    <cellStyle name="Normal 3 2 4 3 4 3 3 3" xfId="51013" xr:uid="{B786894C-F026-4611-86C9-9567292AA5BD}"/>
    <cellStyle name="Normal 3 2 4 3 4 3 4" xfId="15593" xr:uid="{4E0564EC-2286-449B-9C04-527CFFEB9047}"/>
    <cellStyle name="Normal 3 2 4 3 4 3 5" xfId="29283" xr:uid="{1B6ED631-416E-445F-A072-9831CD4D0F72}"/>
    <cellStyle name="Normal 3 2 4 3 4 3 6" xfId="44167" xr:uid="{1F8630C5-D077-409F-9970-71A2887DB61A}"/>
    <cellStyle name="Normal 3 2 4 3 4 4" xfId="10457" xr:uid="{F5820C1D-4D8E-4D1E-8342-552A933C489B}"/>
    <cellStyle name="Normal 3 2 4 3 4 4 2" xfId="24147" xr:uid="{CB121AF5-93B4-433B-B5D3-7387A8DC779A}"/>
    <cellStyle name="Normal 3 2 4 3 4 4 2 2" xfId="37839" xr:uid="{C5CA30C7-6C35-4C67-A44E-0F224E3BCC11}"/>
    <cellStyle name="Normal 3 2 4 3 4 4 2 3" xfId="52723" xr:uid="{0CC4E884-A052-4971-8E6F-608D8AA77226}"/>
    <cellStyle name="Normal 3 2 4 3 4 4 3" xfId="17303" xr:uid="{170BCC02-DC3B-4318-BF8D-18E6E92DFFD4}"/>
    <cellStyle name="Normal 3 2 4 3 4 4 4" xfId="30993" xr:uid="{1DA7AAB0-FC2D-4F69-9B0A-27427CD25BB4}"/>
    <cellStyle name="Normal 3 2 4 3 4 4 5" xfId="45877" xr:uid="{A281441E-AB5A-4C57-8A75-9E1F36A6719C}"/>
    <cellStyle name="Normal 3 2 4 3 4 5" xfId="20725" xr:uid="{80977BB5-7CD9-49F9-9EB1-04D78A3A6C8A}"/>
    <cellStyle name="Normal 3 2 4 3 4 5 2" xfId="34417" xr:uid="{86B4BCE0-EF73-4335-9882-890290F36E4C}"/>
    <cellStyle name="Normal 3 2 4 3 4 5 3" xfId="49301" xr:uid="{C451E10C-FA50-4901-99A2-48D69C7B587C}"/>
    <cellStyle name="Normal 3 2 4 3 4 6" xfId="13881" xr:uid="{3D66A21A-B042-485D-A977-8655B0F30662}"/>
    <cellStyle name="Normal 3 2 4 3 4 7" xfId="27571" xr:uid="{7AA598FA-09AE-4186-AAC8-8536FA81235E}"/>
    <cellStyle name="Normal 3 2 4 3 4 8" xfId="42455" xr:uid="{874952CC-CE58-43EE-8DAB-039281607646}"/>
    <cellStyle name="Normal 3 2 4 3 5" xfId="7036" xr:uid="{79C94CC7-D476-4C78-85F4-CD64724C9272}"/>
    <cellStyle name="Normal 3 2 4 3 5 2" xfId="8749" xr:uid="{DBD3A214-4A0B-48D8-84BB-F51019F8D6BA}"/>
    <cellStyle name="Normal 3 2 4 3 5 2 2" xfId="12171" xr:uid="{1C335933-E56D-4EC2-B25F-1593C56C4962}"/>
    <cellStyle name="Normal 3 2 4 3 5 2 2 2" xfId="25861" xr:uid="{0CEE51D5-8AAE-4DB7-A29C-51386C038CEB}"/>
    <cellStyle name="Normal 3 2 4 3 5 2 2 2 2" xfId="39553" xr:uid="{56BF64AA-5EFB-42B6-ACAB-CC2AC8312F2F}"/>
    <cellStyle name="Normal 3 2 4 3 5 2 2 2 3" xfId="54437" xr:uid="{661CDA48-3ADD-4B4A-A275-DC361FDB4D42}"/>
    <cellStyle name="Normal 3 2 4 3 5 2 2 3" xfId="19017" xr:uid="{1F7501DD-D8C8-4617-AE84-3C30B410654B}"/>
    <cellStyle name="Normal 3 2 4 3 5 2 2 4" xfId="32707" xr:uid="{259ED305-9AD7-4B29-9316-5B30BBB49B61}"/>
    <cellStyle name="Normal 3 2 4 3 5 2 2 5" xfId="47591" xr:uid="{61ACEBAD-9FC6-4609-9EB9-C4B0A39ECA17}"/>
    <cellStyle name="Normal 3 2 4 3 5 2 3" xfId="22439" xr:uid="{12A6ED97-84E1-407B-90DA-C8ED870A0EAB}"/>
    <cellStyle name="Normal 3 2 4 3 5 2 3 2" xfId="36131" xr:uid="{39F55F43-4B05-44EB-8F19-978510B5BCD4}"/>
    <cellStyle name="Normal 3 2 4 3 5 2 3 3" xfId="51015" xr:uid="{8897844C-F295-4A6F-B0F7-1AA46BE47A1A}"/>
    <cellStyle name="Normal 3 2 4 3 5 2 4" xfId="15595" xr:uid="{9880CCEB-A1E5-4C43-843A-D239FD91D170}"/>
    <cellStyle name="Normal 3 2 4 3 5 2 5" xfId="29285" xr:uid="{03AB7CB1-3682-4148-AE2C-401D5F8EE754}"/>
    <cellStyle name="Normal 3 2 4 3 5 2 6" xfId="44169" xr:uid="{9BEEA56D-6D78-4BBD-B7DA-8B2C624AFBDF}"/>
    <cellStyle name="Normal 3 2 4 3 5 3" xfId="10459" xr:uid="{2370125A-61E5-4AC8-8C5D-A33CCD27DD94}"/>
    <cellStyle name="Normal 3 2 4 3 5 3 2" xfId="24149" xr:uid="{4AD96F1B-D808-4E33-BB7D-1E335AA9E2C6}"/>
    <cellStyle name="Normal 3 2 4 3 5 3 2 2" xfId="37841" xr:uid="{B082BDF1-A4B5-4E28-8296-36A6C2200626}"/>
    <cellStyle name="Normal 3 2 4 3 5 3 2 3" xfId="52725" xr:uid="{161D88CB-C40F-4A39-A7BB-A75EC18A5E83}"/>
    <cellStyle name="Normal 3 2 4 3 5 3 3" xfId="17305" xr:uid="{82DB518E-B937-4626-83CA-98A4D2018785}"/>
    <cellStyle name="Normal 3 2 4 3 5 3 4" xfId="30995" xr:uid="{17BA0005-7619-4C62-9D5E-DEB2F4295B67}"/>
    <cellStyle name="Normal 3 2 4 3 5 3 5" xfId="45879" xr:uid="{C736C855-5FEB-4D5A-ACD0-567EA3CC23FC}"/>
    <cellStyle name="Normal 3 2 4 3 5 4" xfId="20727" xr:uid="{E6BA0183-3FDC-4EFE-9322-D090C70AF38F}"/>
    <cellStyle name="Normal 3 2 4 3 5 4 2" xfId="34419" xr:uid="{01C29843-5BE7-4E0B-83DF-6B9B099AE616}"/>
    <cellStyle name="Normal 3 2 4 3 5 4 3" xfId="49303" xr:uid="{1FEAC78B-8B81-4520-9903-048FD67E4EB7}"/>
    <cellStyle name="Normal 3 2 4 3 5 5" xfId="13883" xr:uid="{3F81400A-6198-4201-900F-006563FA93D1}"/>
    <cellStyle name="Normal 3 2 4 3 5 6" xfId="27573" xr:uid="{ECE44299-42B6-4B05-892F-2ECC5DC3488D}"/>
    <cellStyle name="Normal 3 2 4 3 5 7" xfId="42457" xr:uid="{AD6A3A09-86AF-4C35-A2AA-DD01B1364B38}"/>
    <cellStyle name="Normal 3 2 4 3 6" xfId="7037" xr:uid="{16E422B4-04CD-4263-9F83-881F678F371A}"/>
    <cellStyle name="Normal 3 2 4 3 6 2" xfId="8750" xr:uid="{DEEC1729-D819-42CE-A01E-7A452596398A}"/>
    <cellStyle name="Normal 3 2 4 3 6 2 2" xfId="12172" xr:uid="{C30E3B1D-EFD9-4B68-B826-087B22DB445C}"/>
    <cellStyle name="Normal 3 2 4 3 6 2 2 2" xfId="25862" xr:uid="{2CB02C1E-6A87-4226-A294-C1945265C336}"/>
    <cellStyle name="Normal 3 2 4 3 6 2 2 2 2" xfId="39554" xr:uid="{EB7FEC2E-E7DE-44C5-A72E-704AC43F8DAF}"/>
    <cellStyle name="Normal 3 2 4 3 6 2 2 2 3" xfId="54438" xr:uid="{91A37F74-26B8-4B01-ACF5-CE27E31F794D}"/>
    <cellStyle name="Normal 3 2 4 3 6 2 2 3" xfId="19018" xr:uid="{E8C3561A-59E5-48B0-B5B5-AB82FB382808}"/>
    <cellStyle name="Normal 3 2 4 3 6 2 2 4" xfId="32708" xr:uid="{3E926526-98D3-4A09-92F9-595324BC83B4}"/>
    <cellStyle name="Normal 3 2 4 3 6 2 2 5" xfId="47592" xr:uid="{D63A83C2-0A5D-4096-B250-E38E884A5CAE}"/>
    <cellStyle name="Normal 3 2 4 3 6 2 3" xfId="22440" xr:uid="{D32A8970-E3C3-464E-8324-4A67948047AA}"/>
    <cellStyle name="Normal 3 2 4 3 6 2 3 2" xfId="36132" xr:uid="{2E7805F9-06E9-429A-BD9A-142AE352D2A8}"/>
    <cellStyle name="Normal 3 2 4 3 6 2 3 3" xfId="51016" xr:uid="{355D6BD9-818A-4738-976C-9A5388FC0810}"/>
    <cellStyle name="Normal 3 2 4 3 6 2 4" xfId="15596" xr:uid="{74C173AA-CF57-45B6-95FF-FC02084EA0A7}"/>
    <cellStyle name="Normal 3 2 4 3 6 2 5" xfId="29286" xr:uid="{647AFD65-915A-4DA0-859A-0A6B6DBF8FEF}"/>
    <cellStyle name="Normal 3 2 4 3 6 2 6" xfId="44170" xr:uid="{3E17C30F-329D-4816-9C54-C27AF03394A6}"/>
    <cellStyle name="Normal 3 2 4 3 6 3" xfId="10460" xr:uid="{1344E2ED-2D45-4EFF-9FED-292DE65B2554}"/>
    <cellStyle name="Normal 3 2 4 3 6 3 2" xfId="24150" xr:uid="{4CD59C5A-C268-431E-8DCD-4ECBF54B8645}"/>
    <cellStyle name="Normal 3 2 4 3 6 3 2 2" xfId="37842" xr:uid="{484FDD60-C612-4BC2-89E6-97C3029E3083}"/>
    <cellStyle name="Normal 3 2 4 3 6 3 2 3" xfId="52726" xr:uid="{3EEF8689-5A3E-4A0F-BE3E-17CFF5DD6031}"/>
    <cellStyle name="Normal 3 2 4 3 6 3 3" xfId="17306" xr:uid="{C93A7229-6BB6-4446-BDA5-9F3CAD5141DE}"/>
    <cellStyle name="Normal 3 2 4 3 6 3 4" xfId="30996" xr:uid="{AD93B40D-32B3-4C36-A6CB-F69C0938013A}"/>
    <cellStyle name="Normal 3 2 4 3 6 3 5" xfId="45880" xr:uid="{4C20C13C-0EBA-43B2-B440-5EAC01737876}"/>
    <cellStyle name="Normal 3 2 4 3 6 4" xfId="20728" xr:uid="{B5E8006B-8B19-4309-8C4D-350B95F9A30A}"/>
    <cellStyle name="Normal 3 2 4 3 6 4 2" xfId="34420" xr:uid="{8AB0B743-991E-42DC-B484-9250E95BB387}"/>
    <cellStyle name="Normal 3 2 4 3 6 4 3" xfId="49304" xr:uid="{17147E33-06E1-4C86-AB9E-77E493A8F84E}"/>
    <cellStyle name="Normal 3 2 4 3 6 5" xfId="13884" xr:uid="{54DEFA86-D13D-4AF4-8E0E-3D33366CF9EA}"/>
    <cellStyle name="Normal 3 2 4 3 6 6" xfId="27574" xr:uid="{9E6BE741-4F25-4FBC-8D87-9A521BE0A811}"/>
    <cellStyle name="Normal 3 2 4 3 6 7" xfId="42458" xr:uid="{99347A73-D940-4C9E-BAC1-164D7D03F791}"/>
    <cellStyle name="Normal 3 2 4 3 7" xfId="8736" xr:uid="{E29DDE9D-18DC-4969-A259-B0ED05A0FD2C}"/>
    <cellStyle name="Normal 3 2 4 3 7 2" xfId="12158" xr:uid="{E1EA601B-C5B5-443D-ADE9-29B93348F235}"/>
    <cellStyle name="Normal 3 2 4 3 7 2 2" xfId="25848" xr:uid="{FDC4D372-493A-4740-9D61-E5E3D71A3126}"/>
    <cellStyle name="Normal 3 2 4 3 7 2 2 2" xfId="39540" xr:uid="{10B3C3FE-72AE-4399-8FA5-CF796458B2EC}"/>
    <cellStyle name="Normal 3 2 4 3 7 2 2 3" xfId="54424" xr:uid="{22C02424-B4A7-4CF9-984B-6E375929345D}"/>
    <cellStyle name="Normal 3 2 4 3 7 2 3" xfId="19004" xr:uid="{FC084B2A-C1D3-4FDC-992A-F4EFA133A1B6}"/>
    <cellStyle name="Normal 3 2 4 3 7 2 4" xfId="32694" xr:uid="{5ED90FFA-7F2D-4010-B54C-CC3A6C2F1FAC}"/>
    <cellStyle name="Normal 3 2 4 3 7 2 5" xfId="47578" xr:uid="{846E6694-FCF9-4960-B27C-F48978283ACC}"/>
    <cellStyle name="Normal 3 2 4 3 7 3" xfId="22426" xr:uid="{19D6A107-A821-4F2C-BF75-F32B0F728FFD}"/>
    <cellStyle name="Normal 3 2 4 3 7 3 2" xfId="36118" xr:uid="{2B9CD014-7702-4E69-992C-068CD415D724}"/>
    <cellStyle name="Normal 3 2 4 3 7 3 3" xfId="51002" xr:uid="{04066416-6F07-4994-9570-9DE2AB5C036C}"/>
    <cellStyle name="Normal 3 2 4 3 7 4" xfId="15582" xr:uid="{40E2461C-3EFC-4009-9A9B-B70D65EFCE42}"/>
    <cellStyle name="Normal 3 2 4 3 7 5" xfId="29272" xr:uid="{400DAE3C-1AFE-4251-BCE2-9E2ED1756E6F}"/>
    <cellStyle name="Normal 3 2 4 3 7 6" xfId="44156" xr:uid="{FD2C8FEA-AC86-408B-A687-893B80DE04FE}"/>
    <cellStyle name="Normal 3 2 4 3 8" xfId="10446" xr:uid="{F09A9D5F-F183-4767-94EE-8111256CE16A}"/>
    <cellStyle name="Normal 3 2 4 3 8 2" xfId="24136" xr:uid="{EA0A7BD5-3207-454E-B9F3-955172FA3060}"/>
    <cellStyle name="Normal 3 2 4 3 8 2 2" xfId="37828" xr:uid="{7F7158B2-577E-40FD-AC88-88C51E48B5B6}"/>
    <cellStyle name="Normal 3 2 4 3 8 2 3" xfId="52712" xr:uid="{0B9B34D6-9C20-4701-862E-915C9081005C}"/>
    <cellStyle name="Normal 3 2 4 3 8 3" xfId="17292" xr:uid="{BB2B629D-4273-45DD-9233-8DEA385ED000}"/>
    <cellStyle name="Normal 3 2 4 3 8 4" xfId="30982" xr:uid="{AA16F04F-03E3-4BE3-969C-83D0922A42EE}"/>
    <cellStyle name="Normal 3 2 4 3 8 5" xfId="45866" xr:uid="{33D0095E-BA1F-4317-AB58-E73A5D6703B2}"/>
    <cellStyle name="Normal 3 2 4 3 9" xfId="20714" xr:uid="{BC88D889-ADB7-4BA0-B91C-B2A9683A8BF5}"/>
    <cellStyle name="Normal 3 2 4 3 9 2" xfId="34406" xr:uid="{3FB750F6-6610-440B-889C-ECAFEA5FF13C}"/>
    <cellStyle name="Normal 3 2 4 3 9 3" xfId="49290" xr:uid="{0606F062-909E-4D97-BE87-9FDDD99591D2}"/>
    <cellStyle name="Normal 3 2 4 4" xfId="7038" xr:uid="{39A3B280-94A2-4C6A-A3F1-8BB8ECDC9F5A}"/>
    <cellStyle name="Normal 3 2 4 4 10" xfId="13885" xr:uid="{3D2954E7-03AB-4451-B8DA-C5FA906E4EE3}"/>
    <cellStyle name="Normal 3 2 4 4 11" xfId="27575" xr:uid="{33CF4020-C46A-4EDB-AFEB-F3F771E75AFC}"/>
    <cellStyle name="Normal 3 2 4 4 12" xfId="42459" xr:uid="{F28037A7-D320-45DC-848E-EFA6BCD725DE}"/>
    <cellStyle name="Normal 3 2 4 4 2" xfId="7039" xr:uid="{723C9752-8DD1-42BE-B6C4-F7E7C56C25A5}"/>
    <cellStyle name="Normal 3 2 4 4 2 10" xfId="42460" xr:uid="{7DA4604B-3FC1-4F86-B11B-7A22D425CA21}"/>
    <cellStyle name="Normal 3 2 4 4 2 2" xfId="7040" xr:uid="{6706B503-42A5-46D9-B1DA-754496E5005E}"/>
    <cellStyle name="Normal 3 2 4 4 2 2 2" xfId="7041" xr:uid="{E374EDE3-E571-4F88-BFF2-B7938B6C5E78}"/>
    <cellStyle name="Normal 3 2 4 4 2 2 2 2" xfId="8754" xr:uid="{DEBF5593-6275-4B08-93EA-791D70F993AC}"/>
    <cellStyle name="Normal 3 2 4 4 2 2 2 2 2" xfId="12176" xr:uid="{E95CFCE7-FDE6-44C4-91A7-BD0E97171EDE}"/>
    <cellStyle name="Normal 3 2 4 4 2 2 2 2 2 2" xfId="25866" xr:uid="{9C49CE2B-BDEE-4060-B206-E56AD81E2EDE}"/>
    <cellStyle name="Normal 3 2 4 4 2 2 2 2 2 2 2" xfId="39558" xr:uid="{61DB6BB6-3416-4763-A2C6-55AD8676CE65}"/>
    <cellStyle name="Normal 3 2 4 4 2 2 2 2 2 2 3" xfId="54442" xr:uid="{BD9D4C8F-C70D-4345-9A4B-02BC0D21E11B}"/>
    <cellStyle name="Normal 3 2 4 4 2 2 2 2 2 3" xfId="19022" xr:uid="{1F56CBD5-5BC5-419D-9CFF-2F75F9728CF8}"/>
    <cellStyle name="Normal 3 2 4 4 2 2 2 2 2 4" xfId="32712" xr:uid="{AFF5B2A1-8F2E-46A9-BF2B-578F36B9CEF1}"/>
    <cellStyle name="Normal 3 2 4 4 2 2 2 2 2 5" xfId="47596" xr:uid="{9DF46505-0601-4C9C-95A7-09C09BC23D49}"/>
    <cellStyle name="Normal 3 2 4 4 2 2 2 2 3" xfId="22444" xr:uid="{EC1A27A7-7F4E-4CD4-9404-72389185763A}"/>
    <cellStyle name="Normal 3 2 4 4 2 2 2 2 3 2" xfId="36136" xr:uid="{9380134F-2A88-4E1F-8A2E-2744E47316CE}"/>
    <cellStyle name="Normal 3 2 4 4 2 2 2 2 3 3" xfId="51020" xr:uid="{79A4C0EB-0074-458C-AF2D-4C0D425DDE36}"/>
    <cellStyle name="Normal 3 2 4 4 2 2 2 2 4" xfId="15600" xr:uid="{6BCB5A33-CA90-4034-AFCF-205DA7A63688}"/>
    <cellStyle name="Normal 3 2 4 4 2 2 2 2 5" xfId="29290" xr:uid="{147656B9-8175-44DF-9B11-041D639A0BBA}"/>
    <cellStyle name="Normal 3 2 4 4 2 2 2 2 6" xfId="44174" xr:uid="{737F49A6-E333-4195-A25F-23F7C7D16781}"/>
    <cellStyle name="Normal 3 2 4 4 2 2 2 3" xfId="10464" xr:uid="{E2245EE3-AA19-4B1B-A514-15DA0C3BF015}"/>
    <cellStyle name="Normal 3 2 4 4 2 2 2 3 2" xfId="24154" xr:uid="{60C673F3-BFDA-4F82-BD54-7A4F0B5AEDE4}"/>
    <cellStyle name="Normal 3 2 4 4 2 2 2 3 2 2" xfId="37846" xr:uid="{D97F953F-A918-4547-AB80-765A12265AAA}"/>
    <cellStyle name="Normal 3 2 4 4 2 2 2 3 2 3" xfId="52730" xr:uid="{E458E0C6-9F38-4A36-8234-70E8EFE747A9}"/>
    <cellStyle name="Normal 3 2 4 4 2 2 2 3 3" xfId="17310" xr:uid="{8CF558B7-3B6A-479D-AF9D-5A10E7410FFD}"/>
    <cellStyle name="Normal 3 2 4 4 2 2 2 3 4" xfId="31000" xr:uid="{61A72977-46B1-46F0-A19F-A6D8FC7F9FC9}"/>
    <cellStyle name="Normal 3 2 4 4 2 2 2 3 5" xfId="45884" xr:uid="{AE2F2161-EB83-4201-B1D2-D53B8282B974}"/>
    <cellStyle name="Normal 3 2 4 4 2 2 2 4" xfId="20732" xr:uid="{F5C74220-574A-4A71-9AC1-E0B79EA04E9F}"/>
    <cellStyle name="Normal 3 2 4 4 2 2 2 4 2" xfId="34424" xr:uid="{A5705B64-F281-4075-BCB1-6D64E2F33CE6}"/>
    <cellStyle name="Normal 3 2 4 4 2 2 2 4 3" xfId="49308" xr:uid="{C66674B5-45D0-40F4-AB68-9B871EA3B051}"/>
    <cellStyle name="Normal 3 2 4 4 2 2 2 5" xfId="13888" xr:uid="{BF8FCA23-5D5A-40FA-9944-70B6D39F68AC}"/>
    <cellStyle name="Normal 3 2 4 4 2 2 2 6" xfId="27578" xr:uid="{9FCB1A91-CC67-4D9C-82DF-0FE03026FE7A}"/>
    <cellStyle name="Normal 3 2 4 4 2 2 2 7" xfId="42462" xr:uid="{5C7FD04E-C8A9-4580-90E8-90E4BFED3713}"/>
    <cellStyle name="Normal 3 2 4 4 2 2 3" xfId="8753" xr:uid="{AF1A1A68-64A7-4FA7-8867-65D023B4730F}"/>
    <cellStyle name="Normal 3 2 4 4 2 2 3 2" xfId="12175" xr:uid="{330CD505-1CC7-4C31-BA52-8EF2945610D9}"/>
    <cellStyle name="Normal 3 2 4 4 2 2 3 2 2" xfId="25865" xr:uid="{C04B9297-09B1-4D6C-AA8D-1D4F942B0192}"/>
    <cellStyle name="Normal 3 2 4 4 2 2 3 2 2 2" xfId="39557" xr:uid="{D69F019F-3534-4C4F-9A72-23AEE3C71DDC}"/>
    <cellStyle name="Normal 3 2 4 4 2 2 3 2 2 3" xfId="54441" xr:uid="{2EE6743B-678E-474A-9876-0C6FDDEB45DD}"/>
    <cellStyle name="Normal 3 2 4 4 2 2 3 2 3" xfId="19021" xr:uid="{CB35988F-0D93-4ED1-ACED-416A048CFCD0}"/>
    <cellStyle name="Normal 3 2 4 4 2 2 3 2 4" xfId="32711" xr:uid="{4FC7C4DB-1650-4FF4-A3D1-9BA0697E8501}"/>
    <cellStyle name="Normal 3 2 4 4 2 2 3 2 5" xfId="47595" xr:uid="{9B97BBFF-0447-4969-ACD7-7FDE1DEB6B18}"/>
    <cellStyle name="Normal 3 2 4 4 2 2 3 3" xfId="22443" xr:uid="{04BE1264-C5A4-40A3-BBE6-F0D27490C5C8}"/>
    <cellStyle name="Normal 3 2 4 4 2 2 3 3 2" xfId="36135" xr:uid="{EE16346E-6BA1-454A-9404-0C0644015FF0}"/>
    <cellStyle name="Normal 3 2 4 4 2 2 3 3 3" xfId="51019" xr:uid="{0B0D7ADF-3D30-4725-8AD6-D71240EBCA7B}"/>
    <cellStyle name="Normal 3 2 4 4 2 2 3 4" xfId="15599" xr:uid="{5C2BC790-693D-45F3-BE22-927DC67CAEC8}"/>
    <cellStyle name="Normal 3 2 4 4 2 2 3 5" xfId="29289" xr:uid="{DC65EFCA-0354-4944-A05F-6ACCAEB0E9DA}"/>
    <cellStyle name="Normal 3 2 4 4 2 2 3 6" xfId="44173" xr:uid="{F4D87791-066C-4ECE-8898-57BA31122FD1}"/>
    <cellStyle name="Normal 3 2 4 4 2 2 4" xfId="10463" xr:uid="{956753FF-59A7-4515-B2AE-48E009A2A0DA}"/>
    <cellStyle name="Normal 3 2 4 4 2 2 4 2" xfId="24153" xr:uid="{1CD37AA9-1D3F-4BB3-BFF9-BCA85D1EF267}"/>
    <cellStyle name="Normal 3 2 4 4 2 2 4 2 2" xfId="37845" xr:uid="{62F16AC3-C18A-4AD6-BD73-01634205E9FD}"/>
    <cellStyle name="Normal 3 2 4 4 2 2 4 2 3" xfId="52729" xr:uid="{3126A176-DE75-47C4-B884-E31B52A12452}"/>
    <cellStyle name="Normal 3 2 4 4 2 2 4 3" xfId="17309" xr:uid="{7341C580-6AC4-417E-9511-91C21C233C2B}"/>
    <cellStyle name="Normal 3 2 4 4 2 2 4 4" xfId="30999" xr:uid="{4BE73150-9D4D-490D-9E69-8D852C423933}"/>
    <cellStyle name="Normal 3 2 4 4 2 2 4 5" xfId="45883" xr:uid="{EF85809E-8E1F-4515-895C-CF8C7040EE15}"/>
    <cellStyle name="Normal 3 2 4 4 2 2 5" xfId="20731" xr:uid="{F2EB9C3B-FE14-43FB-99A0-8B35CAA79D54}"/>
    <cellStyle name="Normal 3 2 4 4 2 2 5 2" xfId="34423" xr:uid="{0E306789-8744-4B98-A411-C0E3AF46675B}"/>
    <cellStyle name="Normal 3 2 4 4 2 2 5 3" xfId="49307" xr:uid="{11CBB400-7DBF-4A78-BBA8-838D8928D79A}"/>
    <cellStyle name="Normal 3 2 4 4 2 2 6" xfId="13887" xr:uid="{0F71402E-2B50-4B86-BF65-46DB01ED2539}"/>
    <cellStyle name="Normal 3 2 4 4 2 2 7" xfId="27577" xr:uid="{2558F54E-619B-4AAF-8475-E5763CCB1271}"/>
    <cellStyle name="Normal 3 2 4 4 2 2 8" xfId="42461" xr:uid="{3F6269E5-38BE-4CB3-855E-18220116AF6D}"/>
    <cellStyle name="Normal 3 2 4 4 2 3" xfId="7042" xr:uid="{8F4B0974-6C0A-4E30-B3B5-97DF0413DA73}"/>
    <cellStyle name="Normal 3 2 4 4 2 3 2" xfId="8755" xr:uid="{FC9343B5-620F-45DF-A31F-DD7123529298}"/>
    <cellStyle name="Normal 3 2 4 4 2 3 2 2" xfId="12177" xr:uid="{4D4D69CE-3FA0-41C2-9DE9-E8079E65CBEE}"/>
    <cellStyle name="Normal 3 2 4 4 2 3 2 2 2" xfId="25867" xr:uid="{B3E1AE67-6403-45E5-AD4F-8C07CA0AB047}"/>
    <cellStyle name="Normal 3 2 4 4 2 3 2 2 2 2" xfId="39559" xr:uid="{E084544B-2AD2-438E-912B-B6E7D0A5A6C3}"/>
    <cellStyle name="Normal 3 2 4 4 2 3 2 2 2 3" xfId="54443" xr:uid="{D576FE46-681F-4609-AA17-415F44BB4DC2}"/>
    <cellStyle name="Normal 3 2 4 4 2 3 2 2 3" xfId="19023" xr:uid="{E1BE6F04-A4D6-4147-A740-F7840A6A9B89}"/>
    <cellStyle name="Normal 3 2 4 4 2 3 2 2 4" xfId="32713" xr:uid="{E9B25AD4-3C9D-4F37-B8B0-74FF10F48C24}"/>
    <cellStyle name="Normal 3 2 4 4 2 3 2 2 5" xfId="47597" xr:uid="{7632F23B-B053-410F-8B58-135ED5BF153B}"/>
    <cellStyle name="Normal 3 2 4 4 2 3 2 3" xfId="22445" xr:uid="{EA1AB99E-712D-45E2-8437-D18BCFC64299}"/>
    <cellStyle name="Normal 3 2 4 4 2 3 2 3 2" xfId="36137" xr:uid="{BB9D46A9-9E49-4CF0-9CA9-E8DB9ABB5F03}"/>
    <cellStyle name="Normal 3 2 4 4 2 3 2 3 3" xfId="51021" xr:uid="{5A148B23-4D40-4E3F-9DC9-84EE7151D048}"/>
    <cellStyle name="Normal 3 2 4 4 2 3 2 4" xfId="15601" xr:uid="{31F4C55D-6921-4966-A0F8-77DABABA09B7}"/>
    <cellStyle name="Normal 3 2 4 4 2 3 2 5" xfId="29291" xr:uid="{6291E855-D19B-405F-BE19-919CA13BFAF4}"/>
    <cellStyle name="Normal 3 2 4 4 2 3 2 6" xfId="44175" xr:uid="{3481CC3C-CC8A-496B-910E-FCE99FF55B23}"/>
    <cellStyle name="Normal 3 2 4 4 2 3 3" xfId="10465" xr:uid="{C1927F4D-69DF-4038-A0DD-EE11A6C68BB6}"/>
    <cellStyle name="Normal 3 2 4 4 2 3 3 2" xfId="24155" xr:uid="{153B056F-9376-4A42-9E1F-D4A8CB08CB32}"/>
    <cellStyle name="Normal 3 2 4 4 2 3 3 2 2" xfId="37847" xr:uid="{71C730FE-9548-408A-832F-98ACE2C0D1E6}"/>
    <cellStyle name="Normal 3 2 4 4 2 3 3 2 3" xfId="52731" xr:uid="{F2C173C0-C966-427F-B738-8779A83EF0FA}"/>
    <cellStyle name="Normal 3 2 4 4 2 3 3 3" xfId="17311" xr:uid="{A4D73820-977C-4F4D-8923-E21F3CA76DBE}"/>
    <cellStyle name="Normal 3 2 4 4 2 3 3 4" xfId="31001" xr:uid="{01112953-B11A-429E-B736-F0B86F962CAE}"/>
    <cellStyle name="Normal 3 2 4 4 2 3 3 5" xfId="45885" xr:uid="{C42CC867-C2C2-4C50-A7A4-A556553CB60B}"/>
    <cellStyle name="Normal 3 2 4 4 2 3 4" xfId="20733" xr:uid="{AB92C41A-2560-4AF6-A6D9-CA49EBA59DC4}"/>
    <cellStyle name="Normal 3 2 4 4 2 3 4 2" xfId="34425" xr:uid="{255E3AC3-AE7E-4387-925E-73DC597D22C0}"/>
    <cellStyle name="Normal 3 2 4 4 2 3 4 3" xfId="49309" xr:uid="{DA1D77B7-1523-4190-AD11-CB0E0CA15771}"/>
    <cellStyle name="Normal 3 2 4 4 2 3 5" xfId="13889" xr:uid="{18774757-9DD0-41FC-A109-C246E6E0697F}"/>
    <cellStyle name="Normal 3 2 4 4 2 3 6" xfId="27579" xr:uid="{CDB1B8B5-EDC4-46D9-A48F-5A17B0EBC2DC}"/>
    <cellStyle name="Normal 3 2 4 4 2 3 7" xfId="42463" xr:uid="{5C066EAE-CFC9-4FD0-B3FF-3E23FD6A05BA}"/>
    <cellStyle name="Normal 3 2 4 4 2 4" xfId="7043" xr:uid="{0A9D5085-95BF-428C-BC82-D8021972F41F}"/>
    <cellStyle name="Normal 3 2 4 4 2 4 2" xfId="8756" xr:uid="{A9295646-8179-4817-AEEB-6B769E6DC61F}"/>
    <cellStyle name="Normal 3 2 4 4 2 4 2 2" xfId="12178" xr:uid="{6CDDC534-D1EB-4EF5-83E1-C7442EE50B8B}"/>
    <cellStyle name="Normal 3 2 4 4 2 4 2 2 2" xfId="25868" xr:uid="{691EA49E-5966-4AFE-886F-69A71C6538E2}"/>
    <cellStyle name="Normal 3 2 4 4 2 4 2 2 2 2" xfId="39560" xr:uid="{CF08457F-41DA-452B-B57E-BFBFDB5AB24B}"/>
    <cellStyle name="Normal 3 2 4 4 2 4 2 2 2 3" xfId="54444" xr:uid="{03320009-5C6B-4492-BE30-1FFC2FDD3A73}"/>
    <cellStyle name="Normal 3 2 4 4 2 4 2 2 3" xfId="19024" xr:uid="{8501EE03-3434-48C3-BE1B-68B051BF62CD}"/>
    <cellStyle name="Normal 3 2 4 4 2 4 2 2 4" xfId="32714" xr:uid="{7848A907-7DA2-43E7-A857-EBAF8C7FA64E}"/>
    <cellStyle name="Normal 3 2 4 4 2 4 2 2 5" xfId="47598" xr:uid="{00DA2267-4F9F-4D47-AED6-0379654EF33B}"/>
    <cellStyle name="Normal 3 2 4 4 2 4 2 3" xfId="22446" xr:uid="{2899362C-5F36-4C9A-958D-AB5DEC190BD7}"/>
    <cellStyle name="Normal 3 2 4 4 2 4 2 3 2" xfId="36138" xr:uid="{EC21354C-53F3-4812-8007-CAE2E867DAD6}"/>
    <cellStyle name="Normal 3 2 4 4 2 4 2 3 3" xfId="51022" xr:uid="{B0127B95-50A7-4530-904B-063126B14DAE}"/>
    <cellStyle name="Normal 3 2 4 4 2 4 2 4" xfId="15602" xr:uid="{A7F3FEE1-9DCA-46DD-A930-E65160D20B9C}"/>
    <cellStyle name="Normal 3 2 4 4 2 4 2 5" xfId="29292" xr:uid="{99AA07FD-42F4-4A4F-9365-B329A27ED340}"/>
    <cellStyle name="Normal 3 2 4 4 2 4 2 6" xfId="44176" xr:uid="{EC5A2057-D606-4E21-B2A1-07161D11F7A9}"/>
    <cellStyle name="Normal 3 2 4 4 2 4 3" xfId="10466" xr:uid="{A9DAAE2B-A804-4EEB-BCD2-AE434A6C8D9C}"/>
    <cellStyle name="Normal 3 2 4 4 2 4 3 2" xfId="24156" xr:uid="{7AC4B79C-DE23-4D65-A63A-E4A1FAEA19FD}"/>
    <cellStyle name="Normal 3 2 4 4 2 4 3 2 2" xfId="37848" xr:uid="{179A7ECE-F23B-4E7C-9068-BC01C37E254D}"/>
    <cellStyle name="Normal 3 2 4 4 2 4 3 2 3" xfId="52732" xr:uid="{9A9617B1-8694-4247-9BDA-475FC93F9E87}"/>
    <cellStyle name="Normal 3 2 4 4 2 4 3 3" xfId="17312" xr:uid="{20E5326C-0C74-40E7-B036-8933C691B745}"/>
    <cellStyle name="Normal 3 2 4 4 2 4 3 4" xfId="31002" xr:uid="{6B1811EA-EFB1-4B65-8467-4B57E45E155C}"/>
    <cellStyle name="Normal 3 2 4 4 2 4 3 5" xfId="45886" xr:uid="{D694961F-2634-45A0-BCC7-A63F4B435BF4}"/>
    <cellStyle name="Normal 3 2 4 4 2 4 4" xfId="20734" xr:uid="{2F701F1A-55DA-4BEE-800E-68692F0E6B7C}"/>
    <cellStyle name="Normal 3 2 4 4 2 4 4 2" xfId="34426" xr:uid="{562474E4-C922-4F98-A2D2-A6DC66297616}"/>
    <cellStyle name="Normal 3 2 4 4 2 4 4 3" xfId="49310" xr:uid="{5A0DC420-F2CE-4126-B216-0E3FF2B3C17D}"/>
    <cellStyle name="Normal 3 2 4 4 2 4 5" xfId="13890" xr:uid="{4B447259-FA04-43DE-8F30-2F59D2194B88}"/>
    <cellStyle name="Normal 3 2 4 4 2 4 6" xfId="27580" xr:uid="{7755CDDE-569D-4380-8F03-CA6BB0B72C65}"/>
    <cellStyle name="Normal 3 2 4 4 2 4 7" xfId="42464" xr:uid="{4AAAE1C1-A96E-4A42-8D3B-A8D133717036}"/>
    <cellStyle name="Normal 3 2 4 4 2 5" xfId="8752" xr:uid="{838CA281-E97F-42BB-866F-A48714A586E0}"/>
    <cellStyle name="Normal 3 2 4 4 2 5 2" xfId="12174" xr:uid="{A12880EA-0730-4323-BB5D-D2BBF70D4D4C}"/>
    <cellStyle name="Normal 3 2 4 4 2 5 2 2" xfId="25864" xr:uid="{9CB4A233-98EA-4935-B8F0-ACF75FD58656}"/>
    <cellStyle name="Normal 3 2 4 4 2 5 2 2 2" xfId="39556" xr:uid="{0108FE5D-6F13-42F1-8DE2-6C66F02F454B}"/>
    <cellStyle name="Normal 3 2 4 4 2 5 2 2 3" xfId="54440" xr:uid="{1AB6A2F7-297F-46D0-96B5-713E568BC9F4}"/>
    <cellStyle name="Normal 3 2 4 4 2 5 2 3" xfId="19020" xr:uid="{14C369BE-A096-42D6-AE70-BFB722B1EA13}"/>
    <cellStyle name="Normal 3 2 4 4 2 5 2 4" xfId="32710" xr:uid="{BE487ABE-1EE0-4A82-9323-A3CF3B2833FC}"/>
    <cellStyle name="Normal 3 2 4 4 2 5 2 5" xfId="47594" xr:uid="{479904B0-1DB4-454E-BA42-0B8583AE9731}"/>
    <cellStyle name="Normal 3 2 4 4 2 5 3" xfId="22442" xr:uid="{1FA6326B-D99D-4ECC-A765-EC1CAB572C81}"/>
    <cellStyle name="Normal 3 2 4 4 2 5 3 2" xfId="36134" xr:uid="{CC3429E8-1057-4FE6-929C-6245C0D667A5}"/>
    <cellStyle name="Normal 3 2 4 4 2 5 3 3" xfId="51018" xr:uid="{8B30D1D9-A67B-4472-9D66-4B8D0859F87D}"/>
    <cellStyle name="Normal 3 2 4 4 2 5 4" xfId="15598" xr:uid="{19AFEF9E-A4EB-4F15-8907-D9A859429926}"/>
    <cellStyle name="Normal 3 2 4 4 2 5 5" xfId="29288" xr:uid="{041E4457-CEB4-4E97-BDE2-6CB120F95E4A}"/>
    <cellStyle name="Normal 3 2 4 4 2 5 6" xfId="44172" xr:uid="{C9963DD3-04CB-4D38-ADD4-E9CE3BDE9E2F}"/>
    <cellStyle name="Normal 3 2 4 4 2 6" xfId="10462" xr:uid="{44594088-FA8C-4B43-8896-60D3B7920ECF}"/>
    <cellStyle name="Normal 3 2 4 4 2 6 2" xfId="24152" xr:uid="{B7D469FC-72B5-4958-872B-1B43C55BE1B2}"/>
    <cellStyle name="Normal 3 2 4 4 2 6 2 2" xfId="37844" xr:uid="{8E873801-96B7-413D-AD6D-C59C061559A4}"/>
    <cellStyle name="Normal 3 2 4 4 2 6 2 3" xfId="52728" xr:uid="{4D60D024-1A6B-4142-BA3A-01212A98C338}"/>
    <cellStyle name="Normal 3 2 4 4 2 6 3" xfId="17308" xr:uid="{8157080D-DA25-406B-BC03-E8BBC3C0DF2C}"/>
    <cellStyle name="Normal 3 2 4 4 2 6 4" xfId="30998" xr:uid="{E459D547-E99F-4E51-A275-539A8E77BC9D}"/>
    <cellStyle name="Normal 3 2 4 4 2 6 5" xfId="45882" xr:uid="{C63A2E85-5241-40DC-AA98-F1BF0ACEC88F}"/>
    <cellStyle name="Normal 3 2 4 4 2 7" xfId="20730" xr:uid="{FF336C3B-53A2-4AB0-9A65-A8E2CCAF166A}"/>
    <cellStyle name="Normal 3 2 4 4 2 7 2" xfId="34422" xr:uid="{836991A0-BC7E-4A24-88B3-A94931B610C2}"/>
    <cellStyle name="Normal 3 2 4 4 2 7 3" xfId="49306" xr:uid="{9915AD28-FC6C-45A2-AF87-C4E6689AB5DF}"/>
    <cellStyle name="Normal 3 2 4 4 2 8" xfId="13886" xr:uid="{A8F030E8-BA42-4A34-83A1-6506118047A7}"/>
    <cellStyle name="Normal 3 2 4 4 2 9" xfId="27576" xr:uid="{3A75BF70-C92D-4E4D-A54B-85DDF9EA395D}"/>
    <cellStyle name="Normal 3 2 4 4 3" xfId="7044" xr:uid="{B7E1AAD9-8231-4E3C-9AB2-C5334ED1CE1C}"/>
    <cellStyle name="Normal 3 2 4 4 3 10" xfId="42465" xr:uid="{458DC316-00CC-4A67-84D3-CC229F6A2E4E}"/>
    <cellStyle name="Normal 3 2 4 4 3 2" xfId="7045" xr:uid="{0066254F-A0E0-4F88-96FE-0CCEDF24808D}"/>
    <cellStyle name="Normal 3 2 4 4 3 2 2" xfId="7046" xr:uid="{B0DBB031-237C-4C57-A9F6-BC351F9AB2B9}"/>
    <cellStyle name="Normal 3 2 4 4 3 2 2 2" xfId="8759" xr:uid="{0EE21E93-2531-42DF-B995-2A7A94B02E3C}"/>
    <cellStyle name="Normal 3 2 4 4 3 2 2 2 2" xfId="12181" xr:uid="{E57598CB-B138-4537-BB9C-247DC9D8B275}"/>
    <cellStyle name="Normal 3 2 4 4 3 2 2 2 2 2" xfId="25871" xr:uid="{A6C842F4-E4A0-4130-9E91-D974936B2F98}"/>
    <cellStyle name="Normal 3 2 4 4 3 2 2 2 2 2 2" xfId="39563" xr:uid="{9402CE12-636B-402F-A8EE-D0F57084D8F0}"/>
    <cellStyle name="Normal 3 2 4 4 3 2 2 2 2 2 3" xfId="54447" xr:uid="{FA19DCE6-FEBD-412D-A5DD-E7CC4D66D22F}"/>
    <cellStyle name="Normal 3 2 4 4 3 2 2 2 2 3" xfId="19027" xr:uid="{691A5C12-8C09-4EC0-8C5B-D2157D113545}"/>
    <cellStyle name="Normal 3 2 4 4 3 2 2 2 2 4" xfId="32717" xr:uid="{9F0393E2-8AC4-4BF0-A7D6-FF49AB8AAB15}"/>
    <cellStyle name="Normal 3 2 4 4 3 2 2 2 2 5" xfId="47601" xr:uid="{16BC37EC-2894-42F5-ABCB-7B8464B49EAB}"/>
    <cellStyle name="Normal 3 2 4 4 3 2 2 2 3" xfId="22449" xr:uid="{04CDF02E-5F8F-40EB-89FA-C68868595895}"/>
    <cellStyle name="Normal 3 2 4 4 3 2 2 2 3 2" xfId="36141" xr:uid="{282F6B55-1094-4E73-9AD2-60CB8C660FD1}"/>
    <cellStyle name="Normal 3 2 4 4 3 2 2 2 3 3" xfId="51025" xr:uid="{0D0B8438-7ABD-4DE6-B5BF-9096DDAC3C2B}"/>
    <cellStyle name="Normal 3 2 4 4 3 2 2 2 4" xfId="15605" xr:uid="{6C73BA50-5623-486A-91E6-8553D2A82CB2}"/>
    <cellStyle name="Normal 3 2 4 4 3 2 2 2 5" xfId="29295" xr:uid="{D937D7D6-16E2-49AF-960C-78B602BE6D05}"/>
    <cellStyle name="Normal 3 2 4 4 3 2 2 2 6" xfId="44179" xr:uid="{233C8FA3-9381-41E1-B451-B95A03536AFD}"/>
    <cellStyle name="Normal 3 2 4 4 3 2 2 3" xfId="10469" xr:uid="{D9A7C9A9-9EF2-4638-8396-0363B1A49C45}"/>
    <cellStyle name="Normal 3 2 4 4 3 2 2 3 2" xfId="24159" xr:uid="{6C30154B-B449-4E37-85AC-98D608704787}"/>
    <cellStyle name="Normal 3 2 4 4 3 2 2 3 2 2" xfId="37851" xr:uid="{9F8F14C9-D484-4591-B1CA-0827CA60AB22}"/>
    <cellStyle name="Normal 3 2 4 4 3 2 2 3 2 3" xfId="52735" xr:uid="{455AB4D0-8662-43B7-A6A0-137B1FA6F369}"/>
    <cellStyle name="Normal 3 2 4 4 3 2 2 3 3" xfId="17315" xr:uid="{E0A58826-CBD2-46FC-8186-F6200E9630A2}"/>
    <cellStyle name="Normal 3 2 4 4 3 2 2 3 4" xfId="31005" xr:uid="{A022FAD2-F5FF-4011-9952-E59474C23130}"/>
    <cellStyle name="Normal 3 2 4 4 3 2 2 3 5" xfId="45889" xr:uid="{B2F8C80F-9575-4804-9771-C1E2900072BF}"/>
    <cellStyle name="Normal 3 2 4 4 3 2 2 4" xfId="20737" xr:uid="{FAAD1FC6-DE3A-48FB-BD02-1127E20CFE18}"/>
    <cellStyle name="Normal 3 2 4 4 3 2 2 4 2" xfId="34429" xr:uid="{1E729F61-850B-4483-B495-A8B509D10CC4}"/>
    <cellStyle name="Normal 3 2 4 4 3 2 2 4 3" xfId="49313" xr:uid="{69D94BAC-DBCC-4E4A-90BC-42BED108AF29}"/>
    <cellStyle name="Normal 3 2 4 4 3 2 2 5" xfId="13893" xr:uid="{8DD18E55-FF62-49DF-8AFB-11486AF14149}"/>
    <cellStyle name="Normal 3 2 4 4 3 2 2 6" xfId="27583" xr:uid="{9119C85B-550E-436B-87A1-B87488637E62}"/>
    <cellStyle name="Normal 3 2 4 4 3 2 2 7" xfId="42467" xr:uid="{A99194B9-065C-4012-9AF6-C94859734F4A}"/>
    <cellStyle name="Normal 3 2 4 4 3 2 3" xfId="8758" xr:uid="{1DA0D9CD-8067-4539-9E51-EC09E88F68E1}"/>
    <cellStyle name="Normal 3 2 4 4 3 2 3 2" xfId="12180" xr:uid="{F3500B0C-FE2A-4EC0-A18B-53ABF8CB04A5}"/>
    <cellStyle name="Normal 3 2 4 4 3 2 3 2 2" xfId="25870" xr:uid="{8FFAA2C6-733C-4A2E-AF1E-151E20E2FC43}"/>
    <cellStyle name="Normal 3 2 4 4 3 2 3 2 2 2" xfId="39562" xr:uid="{527503D1-787D-4888-96CE-3460B5AEE392}"/>
    <cellStyle name="Normal 3 2 4 4 3 2 3 2 2 3" xfId="54446" xr:uid="{653F22C5-153D-49D6-800A-6E3863E09384}"/>
    <cellStyle name="Normal 3 2 4 4 3 2 3 2 3" xfId="19026" xr:uid="{1A2C820D-DCFF-4311-ACB3-589445CE4FBB}"/>
    <cellStyle name="Normal 3 2 4 4 3 2 3 2 4" xfId="32716" xr:uid="{CB06F7F4-4A52-48C7-9EBA-A04F89F32B0B}"/>
    <cellStyle name="Normal 3 2 4 4 3 2 3 2 5" xfId="47600" xr:uid="{1EDBF94E-FC0A-40A2-8654-D8FFFE84DCFB}"/>
    <cellStyle name="Normal 3 2 4 4 3 2 3 3" xfId="22448" xr:uid="{6B2A7631-1AA0-4CD6-A665-BBC037E47FCB}"/>
    <cellStyle name="Normal 3 2 4 4 3 2 3 3 2" xfId="36140" xr:uid="{6EE01922-81B0-4FB3-845C-1FE09FB4BB1D}"/>
    <cellStyle name="Normal 3 2 4 4 3 2 3 3 3" xfId="51024" xr:uid="{A5E7F846-F61E-474F-9B3A-AD96DB6E4F8E}"/>
    <cellStyle name="Normal 3 2 4 4 3 2 3 4" xfId="15604" xr:uid="{81E26B30-97B1-47FC-AF43-B31342762BDE}"/>
    <cellStyle name="Normal 3 2 4 4 3 2 3 5" xfId="29294" xr:uid="{627D8EE6-4A9E-49DE-82D3-CB85424502B0}"/>
    <cellStyle name="Normal 3 2 4 4 3 2 3 6" xfId="44178" xr:uid="{4231C479-0B8F-4C04-9253-30C8FA120FD7}"/>
    <cellStyle name="Normal 3 2 4 4 3 2 4" xfId="10468" xr:uid="{DE1BB52B-3149-4687-BA01-B8796EACDA30}"/>
    <cellStyle name="Normal 3 2 4 4 3 2 4 2" xfId="24158" xr:uid="{608EED08-D0D6-4313-B181-DDB6DEB985D8}"/>
    <cellStyle name="Normal 3 2 4 4 3 2 4 2 2" xfId="37850" xr:uid="{B6C17636-E93F-4F26-9DB9-3CF628EC4689}"/>
    <cellStyle name="Normal 3 2 4 4 3 2 4 2 3" xfId="52734" xr:uid="{AD6E2977-A1B1-4E6F-88E9-F5C4EAA404B1}"/>
    <cellStyle name="Normal 3 2 4 4 3 2 4 3" xfId="17314" xr:uid="{E195FA21-5832-4D5A-BEC4-87B8B3566195}"/>
    <cellStyle name="Normal 3 2 4 4 3 2 4 4" xfId="31004" xr:uid="{147CBA84-AC17-4135-9A96-1919CA44B96D}"/>
    <cellStyle name="Normal 3 2 4 4 3 2 4 5" xfId="45888" xr:uid="{EA2060A8-A905-4A3A-85D6-002401331552}"/>
    <cellStyle name="Normal 3 2 4 4 3 2 5" xfId="20736" xr:uid="{025FEC63-8772-45FE-8865-C200BF38495D}"/>
    <cellStyle name="Normal 3 2 4 4 3 2 5 2" xfId="34428" xr:uid="{AFF70C2F-DC19-4DD4-BF34-F6091C904960}"/>
    <cellStyle name="Normal 3 2 4 4 3 2 5 3" xfId="49312" xr:uid="{07C7666C-297B-475E-8085-11415FFE9B51}"/>
    <cellStyle name="Normal 3 2 4 4 3 2 6" xfId="13892" xr:uid="{783E8CBF-F107-4A6A-BB64-1CB4C628D35D}"/>
    <cellStyle name="Normal 3 2 4 4 3 2 7" xfId="27582" xr:uid="{B07871FE-01FE-4BFB-B7AD-9A196F54F608}"/>
    <cellStyle name="Normal 3 2 4 4 3 2 8" xfId="42466" xr:uid="{840CEC3F-90FC-48A5-845E-46D44A32F1E9}"/>
    <cellStyle name="Normal 3 2 4 4 3 3" xfId="7047" xr:uid="{CA103C9C-934E-4A5A-A0F6-167277BBAE66}"/>
    <cellStyle name="Normal 3 2 4 4 3 3 2" xfId="8760" xr:uid="{5AD2586B-AF1D-495B-A589-00D17C5B2675}"/>
    <cellStyle name="Normal 3 2 4 4 3 3 2 2" xfId="12182" xr:uid="{0FBEACF2-5F0C-4B43-AE09-C52A688D503E}"/>
    <cellStyle name="Normal 3 2 4 4 3 3 2 2 2" xfId="25872" xr:uid="{FBD07B98-CD0B-4F8C-BCF0-E5510B2A9D4D}"/>
    <cellStyle name="Normal 3 2 4 4 3 3 2 2 2 2" xfId="39564" xr:uid="{27E68617-5082-4BF4-A165-96CF5E8984CF}"/>
    <cellStyle name="Normal 3 2 4 4 3 3 2 2 2 3" xfId="54448" xr:uid="{66BB755A-969F-46A8-BA4B-A891CD44BC08}"/>
    <cellStyle name="Normal 3 2 4 4 3 3 2 2 3" xfId="19028" xr:uid="{0C3EE79E-6FC9-4F5D-BEAD-0B0E94CFCEE2}"/>
    <cellStyle name="Normal 3 2 4 4 3 3 2 2 4" xfId="32718" xr:uid="{5170B699-6B95-49D2-9F4E-C12FAD7CB98D}"/>
    <cellStyle name="Normal 3 2 4 4 3 3 2 2 5" xfId="47602" xr:uid="{96F9A089-E687-4B12-9928-E9E9C1728BE3}"/>
    <cellStyle name="Normal 3 2 4 4 3 3 2 3" xfId="22450" xr:uid="{C3B2DA13-EA6F-4938-9122-E8062052DF9A}"/>
    <cellStyle name="Normal 3 2 4 4 3 3 2 3 2" xfId="36142" xr:uid="{D5F4F705-D02E-4B31-814A-4D698E60E6FC}"/>
    <cellStyle name="Normal 3 2 4 4 3 3 2 3 3" xfId="51026" xr:uid="{85A9D5C5-A543-4BAC-8A38-3ED634485F94}"/>
    <cellStyle name="Normal 3 2 4 4 3 3 2 4" xfId="15606" xr:uid="{5F8FE3C4-B249-4F59-B7C7-8CD9AC9073D7}"/>
    <cellStyle name="Normal 3 2 4 4 3 3 2 5" xfId="29296" xr:uid="{7EA7CE50-258F-42E2-8641-E679A240E6AE}"/>
    <cellStyle name="Normal 3 2 4 4 3 3 2 6" xfId="44180" xr:uid="{C49222F4-952B-4FCC-A641-28801FEC62A0}"/>
    <cellStyle name="Normal 3 2 4 4 3 3 3" xfId="10470" xr:uid="{DA91BCB6-F8FC-41A2-8D4A-B0BDFDE49880}"/>
    <cellStyle name="Normal 3 2 4 4 3 3 3 2" xfId="24160" xr:uid="{D97E2216-6E1A-4F0C-91F6-B63495C35761}"/>
    <cellStyle name="Normal 3 2 4 4 3 3 3 2 2" xfId="37852" xr:uid="{59B023BC-68AC-48F4-B160-0560A8CADB40}"/>
    <cellStyle name="Normal 3 2 4 4 3 3 3 2 3" xfId="52736" xr:uid="{43F5C2E5-741B-4581-AA17-2AD7D60A6EFD}"/>
    <cellStyle name="Normal 3 2 4 4 3 3 3 3" xfId="17316" xr:uid="{11F83851-96F1-4655-8DB4-BF71B94C6F20}"/>
    <cellStyle name="Normal 3 2 4 4 3 3 3 4" xfId="31006" xr:uid="{C1B8F6AB-5DAA-4E38-9FB0-D4F7098AACA5}"/>
    <cellStyle name="Normal 3 2 4 4 3 3 3 5" xfId="45890" xr:uid="{2DF7943F-B65A-404F-8CF0-055485E3A417}"/>
    <cellStyle name="Normal 3 2 4 4 3 3 4" xfId="20738" xr:uid="{B71B776A-3C77-4A4C-B899-C31935C8F412}"/>
    <cellStyle name="Normal 3 2 4 4 3 3 4 2" xfId="34430" xr:uid="{BBF929D2-AF11-4B62-954D-74F0B1E94AC7}"/>
    <cellStyle name="Normal 3 2 4 4 3 3 4 3" xfId="49314" xr:uid="{AD2E902E-EEBA-4253-A16C-43C3363222CF}"/>
    <cellStyle name="Normal 3 2 4 4 3 3 5" xfId="13894" xr:uid="{49A07F06-DEEA-468D-96ED-18C723263791}"/>
    <cellStyle name="Normal 3 2 4 4 3 3 6" xfId="27584" xr:uid="{07251F1B-9CDC-4B7D-A4E3-6B518067B74F}"/>
    <cellStyle name="Normal 3 2 4 4 3 3 7" xfId="42468" xr:uid="{93779A63-7210-470C-B70D-DDA61427BD2F}"/>
    <cellStyle name="Normal 3 2 4 4 3 4" xfId="7048" xr:uid="{5A26CAFA-7D6D-404B-A51D-481F637A6B21}"/>
    <cellStyle name="Normal 3 2 4 4 3 4 2" xfId="8761" xr:uid="{0532AA15-1EF4-42FB-8C82-C6190983FADA}"/>
    <cellStyle name="Normal 3 2 4 4 3 4 2 2" xfId="12183" xr:uid="{27DAA199-4211-431A-968C-E785480F6A43}"/>
    <cellStyle name="Normal 3 2 4 4 3 4 2 2 2" xfId="25873" xr:uid="{3B697C3C-D96F-476C-8100-A57C943112FF}"/>
    <cellStyle name="Normal 3 2 4 4 3 4 2 2 2 2" xfId="39565" xr:uid="{B9436E02-61BD-47F5-B61E-9D435BE87170}"/>
    <cellStyle name="Normal 3 2 4 4 3 4 2 2 2 3" xfId="54449" xr:uid="{F93CBCF9-BE59-4982-9825-C1FD1B36BFB3}"/>
    <cellStyle name="Normal 3 2 4 4 3 4 2 2 3" xfId="19029" xr:uid="{3BC4CDEB-F976-4784-AEA6-DDBECF1E02C1}"/>
    <cellStyle name="Normal 3 2 4 4 3 4 2 2 4" xfId="32719" xr:uid="{256DE9F8-50A0-43DA-BD07-107AB5B0FE8F}"/>
    <cellStyle name="Normal 3 2 4 4 3 4 2 2 5" xfId="47603" xr:uid="{D7F53702-5BE0-43C8-9F73-8B1E4A69E99A}"/>
    <cellStyle name="Normal 3 2 4 4 3 4 2 3" xfId="22451" xr:uid="{89EEAD65-DBAB-4BDF-BDA9-8DBC4E12A325}"/>
    <cellStyle name="Normal 3 2 4 4 3 4 2 3 2" xfId="36143" xr:uid="{CD8810A1-50A9-4FB0-AD52-A927BF2C016F}"/>
    <cellStyle name="Normal 3 2 4 4 3 4 2 3 3" xfId="51027" xr:uid="{4A857D8A-5B59-4B7D-9E5E-AE2E705A32D6}"/>
    <cellStyle name="Normal 3 2 4 4 3 4 2 4" xfId="15607" xr:uid="{29393F4B-0B62-4B16-99FE-99BFF0F72A92}"/>
    <cellStyle name="Normal 3 2 4 4 3 4 2 5" xfId="29297" xr:uid="{8E546D58-310C-48EB-BA40-EE7A37DD4BA4}"/>
    <cellStyle name="Normal 3 2 4 4 3 4 2 6" xfId="44181" xr:uid="{7E1171F4-C62C-4A8F-AAC6-510803D0A9E2}"/>
    <cellStyle name="Normal 3 2 4 4 3 4 3" xfId="10471" xr:uid="{538B6058-00D7-4E7C-89A4-A3456FE27D97}"/>
    <cellStyle name="Normal 3 2 4 4 3 4 3 2" xfId="24161" xr:uid="{3F1A6BDF-3B3A-46CA-9ABC-9024DC5E65AF}"/>
    <cellStyle name="Normal 3 2 4 4 3 4 3 2 2" xfId="37853" xr:uid="{E70B9387-13B1-4D32-8175-6FBD9A2C7CA7}"/>
    <cellStyle name="Normal 3 2 4 4 3 4 3 2 3" xfId="52737" xr:uid="{1E8F9175-6D41-4888-A90D-9D4A284F2EBD}"/>
    <cellStyle name="Normal 3 2 4 4 3 4 3 3" xfId="17317" xr:uid="{7E54516C-653F-4FBB-9852-0320DDDF484F}"/>
    <cellStyle name="Normal 3 2 4 4 3 4 3 4" xfId="31007" xr:uid="{2DE103C7-DE02-421B-B176-5D5FF31F31FD}"/>
    <cellStyle name="Normal 3 2 4 4 3 4 3 5" xfId="45891" xr:uid="{98C799DB-414E-4D15-B3D5-6603DCDE9902}"/>
    <cellStyle name="Normal 3 2 4 4 3 4 4" xfId="20739" xr:uid="{AF37AB64-EB6B-4ECC-897D-E869EA2C4867}"/>
    <cellStyle name="Normal 3 2 4 4 3 4 4 2" xfId="34431" xr:uid="{845DC0F4-F959-4DA4-B437-923EC418B5D1}"/>
    <cellStyle name="Normal 3 2 4 4 3 4 4 3" xfId="49315" xr:uid="{C068AD6A-FDDC-4E2E-895C-6E511D830D5A}"/>
    <cellStyle name="Normal 3 2 4 4 3 4 5" xfId="13895" xr:uid="{79289D08-855E-42CF-AA99-421093B97B1D}"/>
    <cellStyle name="Normal 3 2 4 4 3 4 6" xfId="27585" xr:uid="{D9EDD7D4-1658-443E-856C-E4D499A5BCA6}"/>
    <cellStyle name="Normal 3 2 4 4 3 4 7" xfId="42469" xr:uid="{AACF1357-CE9B-4035-8CEA-F064B262F761}"/>
    <cellStyle name="Normal 3 2 4 4 3 5" xfId="8757" xr:uid="{3D6F77E7-8FB5-41E5-8F55-CBD47BDE4D24}"/>
    <cellStyle name="Normal 3 2 4 4 3 5 2" xfId="12179" xr:uid="{5CB74F07-DF5C-465D-806D-26773993939A}"/>
    <cellStyle name="Normal 3 2 4 4 3 5 2 2" xfId="25869" xr:uid="{9343756E-7B8C-43DB-8EB6-99A1571A364D}"/>
    <cellStyle name="Normal 3 2 4 4 3 5 2 2 2" xfId="39561" xr:uid="{A0C6F314-1777-418A-8F88-CD6371EC2173}"/>
    <cellStyle name="Normal 3 2 4 4 3 5 2 2 3" xfId="54445" xr:uid="{9EBE640A-B735-48C5-A041-78D421B2118D}"/>
    <cellStyle name="Normal 3 2 4 4 3 5 2 3" xfId="19025" xr:uid="{F9ACAD63-6CF8-49C8-9E36-8D385F9AD2F4}"/>
    <cellStyle name="Normal 3 2 4 4 3 5 2 4" xfId="32715" xr:uid="{7B80B893-484A-4D94-89DF-F2B967C0202C}"/>
    <cellStyle name="Normal 3 2 4 4 3 5 2 5" xfId="47599" xr:uid="{F7607DFA-91A4-413E-BB0F-6A069A9A000B}"/>
    <cellStyle name="Normal 3 2 4 4 3 5 3" xfId="22447" xr:uid="{015ED360-75CD-4D68-B487-EB92036623E3}"/>
    <cellStyle name="Normal 3 2 4 4 3 5 3 2" xfId="36139" xr:uid="{7221DB73-9D11-4031-9267-B4B92177256A}"/>
    <cellStyle name="Normal 3 2 4 4 3 5 3 3" xfId="51023" xr:uid="{4BDE533A-95CF-4553-901D-A9D7C05B66BA}"/>
    <cellStyle name="Normal 3 2 4 4 3 5 4" xfId="15603" xr:uid="{B3B475E6-1E8F-4FB3-9B64-95E04D08D0F3}"/>
    <cellStyle name="Normal 3 2 4 4 3 5 5" xfId="29293" xr:uid="{A13AEED8-9EA1-41C6-8CE8-C5A59395827C}"/>
    <cellStyle name="Normal 3 2 4 4 3 5 6" xfId="44177" xr:uid="{CE98AC39-62F4-4F78-975F-1CC69D5453F0}"/>
    <cellStyle name="Normal 3 2 4 4 3 6" xfId="10467" xr:uid="{A971CFF8-0F3D-4355-B906-A0C21A1D6D0B}"/>
    <cellStyle name="Normal 3 2 4 4 3 6 2" xfId="24157" xr:uid="{C558142F-21BD-4F49-A086-A2E450C558FD}"/>
    <cellStyle name="Normal 3 2 4 4 3 6 2 2" xfId="37849" xr:uid="{5137F6CA-3CE7-4395-9B1F-450BF582C63F}"/>
    <cellStyle name="Normal 3 2 4 4 3 6 2 3" xfId="52733" xr:uid="{87AB1B5A-6EC5-4498-8A62-16971E0369DE}"/>
    <cellStyle name="Normal 3 2 4 4 3 6 3" xfId="17313" xr:uid="{63918AFF-7C00-4792-AE9B-EF6241FFFCC1}"/>
    <cellStyle name="Normal 3 2 4 4 3 6 4" xfId="31003" xr:uid="{0E327488-BBF3-44CF-9A3F-95281AED58DD}"/>
    <cellStyle name="Normal 3 2 4 4 3 6 5" xfId="45887" xr:uid="{86150103-B44D-4024-BCD4-633BECA91E93}"/>
    <cellStyle name="Normal 3 2 4 4 3 7" xfId="20735" xr:uid="{7B4C922C-A05E-48DE-A656-C8F43079DFD3}"/>
    <cellStyle name="Normal 3 2 4 4 3 7 2" xfId="34427" xr:uid="{AFBE514D-AE45-4955-8E66-EFDC83ADB0C7}"/>
    <cellStyle name="Normal 3 2 4 4 3 7 3" xfId="49311" xr:uid="{E3DC5B75-EB85-4CAB-8B81-DD5AA0AC9EC7}"/>
    <cellStyle name="Normal 3 2 4 4 3 8" xfId="13891" xr:uid="{007684A8-C81F-4EE7-92C3-20386FD5AA9F}"/>
    <cellStyle name="Normal 3 2 4 4 3 9" xfId="27581" xr:uid="{E4054552-DBE5-4835-B79A-1DE9ED038C74}"/>
    <cellStyle name="Normal 3 2 4 4 4" xfId="7049" xr:uid="{E6457F50-EFB9-4AA0-8B2C-754523961996}"/>
    <cellStyle name="Normal 3 2 4 4 4 2" xfId="7050" xr:uid="{46EFABA4-09C3-4A06-A80B-FF4CC6EAE773}"/>
    <cellStyle name="Normal 3 2 4 4 4 2 2" xfId="8763" xr:uid="{975EDAB8-E65F-4A99-87B5-E7E5B1A3B4F8}"/>
    <cellStyle name="Normal 3 2 4 4 4 2 2 2" xfId="12185" xr:uid="{9371A1FD-9EF8-4F9F-B0D9-0616143C7051}"/>
    <cellStyle name="Normal 3 2 4 4 4 2 2 2 2" xfId="25875" xr:uid="{D0F71655-F2A9-4F23-AD0C-3C751FBC73DC}"/>
    <cellStyle name="Normal 3 2 4 4 4 2 2 2 2 2" xfId="39567" xr:uid="{F8E32B40-1CBE-4E5D-BB04-112C04A851AD}"/>
    <cellStyle name="Normal 3 2 4 4 4 2 2 2 2 3" xfId="54451" xr:uid="{98760E4E-AE3B-4FCD-B5CC-E8B637E6FB16}"/>
    <cellStyle name="Normal 3 2 4 4 4 2 2 2 3" xfId="19031" xr:uid="{5027D9BA-B581-41B5-97BA-55241A2BA362}"/>
    <cellStyle name="Normal 3 2 4 4 4 2 2 2 4" xfId="32721" xr:uid="{B92FCE97-BD4B-410A-A752-C43FBEDE2805}"/>
    <cellStyle name="Normal 3 2 4 4 4 2 2 2 5" xfId="47605" xr:uid="{28BA72A7-24A3-4D73-9867-7379B8052C14}"/>
    <cellStyle name="Normal 3 2 4 4 4 2 2 3" xfId="22453" xr:uid="{A68A8E3A-973F-4B50-8449-F48DB1F4FC6E}"/>
    <cellStyle name="Normal 3 2 4 4 4 2 2 3 2" xfId="36145" xr:uid="{D7FCBD5E-49BA-490D-A0F1-1C0A2BDCF070}"/>
    <cellStyle name="Normal 3 2 4 4 4 2 2 3 3" xfId="51029" xr:uid="{B249B431-38FF-4864-A12D-F9FA84A91162}"/>
    <cellStyle name="Normal 3 2 4 4 4 2 2 4" xfId="15609" xr:uid="{ED1C8A4E-4A1A-42BD-98FC-CD441AB7A4E6}"/>
    <cellStyle name="Normal 3 2 4 4 4 2 2 5" xfId="29299" xr:uid="{D0A85AC4-90D4-42DF-BEDF-B2C3472CF401}"/>
    <cellStyle name="Normal 3 2 4 4 4 2 2 6" xfId="44183" xr:uid="{963A5F6E-6360-4033-9AEB-255D5EA5078D}"/>
    <cellStyle name="Normal 3 2 4 4 4 2 3" xfId="10473" xr:uid="{A0DF5227-C2A9-4E29-8ACD-62883139C4AB}"/>
    <cellStyle name="Normal 3 2 4 4 4 2 3 2" xfId="24163" xr:uid="{9532CE83-72FE-4812-AF59-7FB3562CAC4A}"/>
    <cellStyle name="Normal 3 2 4 4 4 2 3 2 2" xfId="37855" xr:uid="{6C1042B6-7BF2-4994-B91E-DC47581BF7C9}"/>
    <cellStyle name="Normal 3 2 4 4 4 2 3 2 3" xfId="52739" xr:uid="{ED11989B-E1EE-4914-BD12-9FA6A79AD768}"/>
    <cellStyle name="Normal 3 2 4 4 4 2 3 3" xfId="17319" xr:uid="{40D8479A-F5BE-4CD5-93E5-FA862FC30537}"/>
    <cellStyle name="Normal 3 2 4 4 4 2 3 4" xfId="31009" xr:uid="{D6BC0095-D722-4F40-A3F0-165C56A22D01}"/>
    <cellStyle name="Normal 3 2 4 4 4 2 3 5" xfId="45893" xr:uid="{1CFE4085-51D4-4A7E-B482-1844C183AF71}"/>
    <cellStyle name="Normal 3 2 4 4 4 2 4" xfId="20741" xr:uid="{243954C5-A5AB-40AB-AB21-048261F83A15}"/>
    <cellStyle name="Normal 3 2 4 4 4 2 4 2" xfId="34433" xr:uid="{5BD68AA0-1B04-40BE-9F8C-3C3AC2F0A234}"/>
    <cellStyle name="Normal 3 2 4 4 4 2 4 3" xfId="49317" xr:uid="{369C1A62-9311-406A-8F62-B02DD5A2C775}"/>
    <cellStyle name="Normal 3 2 4 4 4 2 5" xfId="13897" xr:uid="{CF638E66-2A92-41F7-82AA-14995D701217}"/>
    <cellStyle name="Normal 3 2 4 4 4 2 6" xfId="27587" xr:uid="{EA36F19F-A13E-433B-B270-97C926B8183E}"/>
    <cellStyle name="Normal 3 2 4 4 4 2 7" xfId="42471" xr:uid="{1E328D9F-2CF3-4AF2-AA78-1CAFF6DBD9B3}"/>
    <cellStyle name="Normal 3 2 4 4 4 3" xfId="8762" xr:uid="{25C7C7F9-444F-4929-ABF9-48D72725F6C2}"/>
    <cellStyle name="Normal 3 2 4 4 4 3 2" xfId="12184" xr:uid="{0EC8A098-857D-4B13-B395-E2C811425290}"/>
    <cellStyle name="Normal 3 2 4 4 4 3 2 2" xfId="25874" xr:uid="{87EDBAE6-9EC1-40DA-BA10-9A0A861C3666}"/>
    <cellStyle name="Normal 3 2 4 4 4 3 2 2 2" xfId="39566" xr:uid="{1D1CD93B-548E-4C59-943C-C2A31F133393}"/>
    <cellStyle name="Normal 3 2 4 4 4 3 2 2 3" xfId="54450" xr:uid="{4C7C497B-5834-41B0-ACB9-072EB6A2E4E2}"/>
    <cellStyle name="Normal 3 2 4 4 4 3 2 3" xfId="19030" xr:uid="{DF356202-5A2A-4DFE-A444-51616FA794D8}"/>
    <cellStyle name="Normal 3 2 4 4 4 3 2 4" xfId="32720" xr:uid="{D95724B9-558F-403C-9CF6-2393E45ACB4C}"/>
    <cellStyle name="Normal 3 2 4 4 4 3 2 5" xfId="47604" xr:uid="{08644EAA-7FFC-4C76-8D14-1B8B0A31E832}"/>
    <cellStyle name="Normal 3 2 4 4 4 3 3" xfId="22452" xr:uid="{7124C80B-07BC-497C-A903-29AD4288D6A6}"/>
    <cellStyle name="Normal 3 2 4 4 4 3 3 2" xfId="36144" xr:uid="{CCF685C2-0AF9-4B8C-BDDA-4EB3CB36E78B}"/>
    <cellStyle name="Normal 3 2 4 4 4 3 3 3" xfId="51028" xr:uid="{C813E09E-868B-45E5-AAE4-2D7EE65548C2}"/>
    <cellStyle name="Normal 3 2 4 4 4 3 4" xfId="15608" xr:uid="{66581DCB-D59E-492C-8CC1-67C365BC77F0}"/>
    <cellStyle name="Normal 3 2 4 4 4 3 5" xfId="29298" xr:uid="{E8D67F09-8537-40FF-A608-5E8F6FC60977}"/>
    <cellStyle name="Normal 3 2 4 4 4 3 6" xfId="44182" xr:uid="{40BABDCF-E904-4368-A92A-3A85155E3609}"/>
    <cellStyle name="Normal 3 2 4 4 4 4" xfId="10472" xr:uid="{D836D522-1D3B-4DD5-A70B-27A8888954C9}"/>
    <cellStyle name="Normal 3 2 4 4 4 4 2" xfId="24162" xr:uid="{A1A0EB36-049D-4831-A893-2E3F3282FAA1}"/>
    <cellStyle name="Normal 3 2 4 4 4 4 2 2" xfId="37854" xr:uid="{A9CC604B-B399-492C-98EB-652C2E25D59B}"/>
    <cellStyle name="Normal 3 2 4 4 4 4 2 3" xfId="52738" xr:uid="{840F132D-892E-451B-B049-3F8DA705F5FA}"/>
    <cellStyle name="Normal 3 2 4 4 4 4 3" xfId="17318" xr:uid="{E1F7FE4C-B4E3-4AAF-AFFB-16EC48C4E7BE}"/>
    <cellStyle name="Normal 3 2 4 4 4 4 4" xfId="31008" xr:uid="{B2430E08-CA28-41B5-B7D2-4B5EFE0766B5}"/>
    <cellStyle name="Normal 3 2 4 4 4 4 5" xfId="45892" xr:uid="{AE0966D4-3C94-4F5A-9DFC-8FF7A6712B4C}"/>
    <cellStyle name="Normal 3 2 4 4 4 5" xfId="20740" xr:uid="{51D3A354-CBA1-4D57-A39F-749DDDD42FF8}"/>
    <cellStyle name="Normal 3 2 4 4 4 5 2" xfId="34432" xr:uid="{A7DAA6C4-19A2-41B9-BD24-73BEBF4FE8F6}"/>
    <cellStyle name="Normal 3 2 4 4 4 5 3" xfId="49316" xr:uid="{6042DD4D-4AA3-4029-84E0-D9078B375E1E}"/>
    <cellStyle name="Normal 3 2 4 4 4 6" xfId="13896" xr:uid="{0BC0FEBE-D2D3-4C3F-8386-1DC242985602}"/>
    <cellStyle name="Normal 3 2 4 4 4 7" xfId="27586" xr:uid="{0854FC4E-B5CF-4142-9776-75C595176886}"/>
    <cellStyle name="Normal 3 2 4 4 4 8" xfId="42470" xr:uid="{C7C6D831-66A6-4E01-A211-D8DA51114436}"/>
    <cellStyle name="Normal 3 2 4 4 5" xfId="7051" xr:uid="{48D4662B-C6AC-4780-9EED-4446B9F0176E}"/>
    <cellStyle name="Normal 3 2 4 4 5 2" xfId="8764" xr:uid="{6C18D845-17D1-4E8C-97F7-B4EC49863356}"/>
    <cellStyle name="Normal 3 2 4 4 5 2 2" xfId="12186" xr:uid="{FFB50A76-99DA-4CE4-84DC-A8395415B190}"/>
    <cellStyle name="Normal 3 2 4 4 5 2 2 2" xfId="25876" xr:uid="{5A640A3F-57F5-4103-A1CA-B89E227AB01F}"/>
    <cellStyle name="Normal 3 2 4 4 5 2 2 2 2" xfId="39568" xr:uid="{3819EAE0-8B3A-47D0-BE5E-AB150312DDCB}"/>
    <cellStyle name="Normal 3 2 4 4 5 2 2 2 3" xfId="54452" xr:uid="{295BAF9E-2280-486D-9BF3-9EA17CB0C062}"/>
    <cellStyle name="Normal 3 2 4 4 5 2 2 3" xfId="19032" xr:uid="{7909631C-2558-474C-ADC9-1CB594762557}"/>
    <cellStyle name="Normal 3 2 4 4 5 2 2 4" xfId="32722" xr:uid="{EFF734CE-721C-4572-BB30-3E52D270E914}"/>
    <cellStyle name="Normal 3 2 4 4 5 2 2 5" xfId="47606" xr:uid="{59A30419-ADAC-4021-B417-C404FFF531CF}"/>
    <cellStyle name="Normal 3 2 4 4 5 2 3" xfId="22454" xr:uid="{1230175E-1346-41C1-BF95-F5A6ED969412}"/>
    <cellStyle name="Normal 3 2 4 4 5 2 3 2" xfId="36146" xr:uid="{899F17C2-33D2-48F6-B762-53E5B97E4DDB}"/>
    <cellStyle name="Normal 3 2 4 4 5 2 3 3" xfId="51030" xr:uid="{679D17FB-7517-4146-8A48-D96ED578668E}"/>
    <cellStyle name="Normal 3 2 4 4 5 2 4" xfId="15610" xr:uid="{2E5D3C75-16F9-4C81-BF9C-2409DF419157}"/>
    <cellStyle name="Normal 3 2 4 4 5 2 5" xfId="29300" xr:uid="{1CA14BEA-8C9D-49EB-A7EF-0E8662918204}"/>
    <cellStyle name="Normal 3 2 4 4 5 2 6" xfId="44184" xr:uid="{863A10D6-D7FD-4CC1-B071-A88F9E38996E}"/>
    <cellStyle name="Normal 3 2 4 4 5 3" xfId="10474" xr:uid="{563A99C3-AE1D-4084-B390-7AF56A1525C1}"/>
    <cellStyle name="Normal 3 2 4 4 5 3 2" xfId="24164" xr:uid="{0C8C61F6-8D18-452B-8141-BF3B25FCE6F4}"/>
    <cellStyle name="Normal 3 2 4 4 5 3 2 2" xfId="37856" xr:uid="{38826FD5-14A7-4264-B946-3178CD7CF447}"/>
    <cellStyle name="Normal 3 2 4 4 5 3 2 3" xfId="52740" xr:uid="{44E7F72C-79E4-4E5E-89D4-CE29BC66CF34}"/>
    <cellStyle name="Normal 3 2 4 4 5 3 3" xfId="17320" xr:uid="{C37DA865-7B2E-49C4-8A02-620B20A2E2FA}"/>
    <cellStyle name="Normal 3 2 4 4 5 3 4" xfId="31010" xr:uid="{BF61562D-5801-4267-B257-7813794B5925}"/>
    <cellStyle name="Normal 3 2 4 4 5 3 5" xfId="45894" xr:uid="{5281C11C-B9C3-4AB2-9B2C-319ABA008532}"/>
    <cellStyle name="Normal 3 2 4 4 5 4" xfId="20742" xr:uid="{A32DB0DE-55A2-4127-B49D-3C729EA5F0B2}"/>
    <cellStyle name="Normal 3 2 4 4 5 4 2" xfId="34434" xr:uid="{60D71C1B-AAA0-49D8-B2C9-03C514BD5702}"/>
    <cellStyle name="Normal 3 2 4 4 5 4 3" xfId="49318" xr:uid="{0DCABE68-BE0A-48AF-8028-D90FE3080360}"/>
    <cellStyle name="Normal 3 2 4 4 5 5" xfId="13898" xr:uid="{E6F19090-5312-4062-B1FD-D54FACF735EA}"/>
    <cellStyle name="Normal 3 2 4 4 5 6" xfId="27588" xr:uid="{9D1A7538-5AB4-401A-BE58-0767A66B1715}"/>
    <cellStyle name="Normal 3 2 4 4 5 7" xfId="42472" xr:uid="{0BE85785-A814-4DD9-95DE-D2211396A976}"/>
    <cellStyle name="Normal 3 2 4 4 6" xfId="7052" xr:uid="{D9271636-72D2-459A-A781-ACBD52D9741C}"/>
    <cellStyle name="Normal 3 2 4 4 6 2" xfId="8765" xr:uid="{91CFCE7B-E1B9-4EE3-BF87-63073C934ACC}"/>
    <cellStyle name="Normal 3 2 4 4 6 2 2" xfId="12187" xr:uid="{C34899A9-BFA4-4083-99FB-5D76CE4CE626}"/>
    <cellStyle name="Normal 3 2 4 4 6 2 2 2" xfId="25877" xr:uid="{0B7E3FEC-E00F-4F26-861F-7B7A7B05CA2A}"/>
    <cellStyle name="Normal 3 2 4 4 6 2 2 2 2" xfId="39569" xr:uid="{FE9CAE51-4DB8-4D66-B0C4-107174EF50EA}"/>
    <cellStyle name="Normal 3 2 4 4 6 2 2 2 3" xfId="54453" xr:uid="{92108DCD-0051-4144-BC08-38C0DCD70509}"/>
    <cellStyle name="Normal 3 2 4 4 6 2 2 3" xfId="19033" xr:uid="{0FBE5C14-9BA0-4D26-8342-0A1588FFBF60}"/>
    <cellStyle name="Normal 3 2 4 4 6 2 2 4" xfId="32723" xr:uid="{E9B00D69-B9D7-4709-8225-50927B5E28F2}"/>
    <cellStyle name="Normal 3 2 4 4 6 2 2 5" xfId="47607" xr:uid="{3446489B-A859-4B1C-A62F-0B46C3C162D6}"/>
    <cellStyle name="Normal 3 2 4 4 6 2 3" xfId="22455" xr:uid="{C936BAF2-336F-4106-897B-F76C5F8CC8D1}"/>
    <cellStyle name="Normal 3 2 4 4 6 2 3 2" xfId="36147" xr:uid="{0F698E76-8874-4F0F-9870-8ADDBD61F413}"/>
    <cellStyle name="Normal 3 2 4 4 6 2 3 3" xfId="51031" xr:uid="{BA49DE25-9F70-4614-9E96-76CC71FE6144}"/>
    <cellStyle name="Normal 3 2 4 4 6 2 4" xfId="15611" xr:uid="{CDD3D058-E1C9-44EB-953C-E63D9A77E449}"/>
    <cellStyle name="Normal 3 2 4 4 6 2 5" xfId="29301" xr:uid="{DD375D5C-4784-4FA7-8A56-F4CC9101309D}"/>
    <cellStyle name="Normal 3 2 4 4 6 2 6" xfId="44185" xr:uid="{859CBAD6-C0C7-4F57-BB41-FBE37511151B}"/>
    <cellStyle name="Normal 3 2 4 4 6 3" xfId="10475" xr:uid="{62465859-B4E6-4DAD-BBC4-0BAD6A4008E2}"/>
    <cellStyle name="Normal 3 2 4 4 6 3 2" xfId="24165" xr:uid="{28216C7C-E545-4B96-BDF1-213B9ED69F24}"/>
    <cellStyle name="Normal 3 2 4 4 6 3 2 2" xfId="37857" xr:uid="{86D2C8E0-8D03-4711-A066-E5F7D06DDBC6}"/>
    <cellStyle name="Normal 3 2 4 4 6 3 2 3" xfId="52741" xr:uid="{5213F350-BE0F-47AF-B9BC-B8DE2C1BDB57}"/>
    <cellStyle name="Normal 3 2 4 4 6 3 3" xfId="17321" xr:uid="{4731FEBD-69E0-49BE-9771-10B79C26BC08}"/>
    <cellStyle name="Normal 3 2 4 4 6 3 4" xfId="31011" xr:uid="{CE9EFD44-D0E9-4857-BB06-26A10AF6E789}"/>
    <cellStyle name="Normal 3 2 4 4 6 3 5" xfId="45895" xr:uid="{00F52872-E0B9-46D8-93E8-9276EC50D68A}"/>
    <cellStyle name="Normal 3 2 4 4 6 4" xfId="20743" xr:uid="{86EFE448-6FCD-45B9-A467-9B272469B46E}"/>
    <cellStyle name="Normal 3 2 4 4 6 4 2" xfId="34435" xr:uid="{3A77B437-73F9-405D-9B2C-B88CA585BD3C}"/>
    <cellStyle name="Normal 3 2 4 4 6 4 3" xfId="49319" xr:uid="{2ED0A415-E0E4-4A3B-ABB1-FF974ACAF7B6}"/>
    <cellStyle name="Normal 3 2 4 4 6 5" xfId="13899" xr:uid="{558181CE-764B-4BA6-AB98-CDE109A5824A}"/>
    <cellStyle name="Normal 3 2 4 4 6 6" xfId="27589" xr:uid="{11E384FC-623B-4E2C-B174-49B35B928D7E}"/>
    <cellStyle name="Normal 3 2 4 4 6 7" xfId="42473" xr:uid="{4792611A-3F51-484D-9D35-E6716AE41C61}"/>
    <cellStyle name="Normal 3 2 4 4 7" xfId="8751" xr:uid="{A4D0778A-056C-47FA-8733-3E2B6A4B01EB}"/>
    <cellStyle name="Normal 3 2 4 4 7 2" xfId="12173" xr:uid="{F0416F1D-E3E6-4215-AB70-C31C60DA471C}"/>
    <cellStyle name="Normal 3 2 4 4 7 2 2" xfId="25863" xr:uid="{ED0CD473-E187-48CE-96B6-5C553C32AF4C}"/>
    <cellStyle name="Normal 3 2 4 4 7 2 2 2" xfId="39555" xr:uid="{CC9366D9-CE65-4ABE-AF08-8D40F5A5C706}"/>
    <cellStyle name="Normal 3 2 4 4 7 2 2 3" xfId="54439" xr:uid="{65D68F5A-2DE8-4573-BB50-AD4CA0E5E9B9}"/>
    <cellStyle name="Normal 3 2 4 4 7 2 3" xfId="19019" xr:uid="{344B9768-5065-404F-968F-5566494797E3}"/>
    <cellStyle name="Normal 3 2 4 4 7 2 4" xfId="32709" xr:uid="{FE7615A5-9F6B-4AAF-A7C5-14F7E03B1880}"/>
    <cellStyle name="Normal 3 2 4 4 7 2 5" xfId="47593" xr:uid="{2674DD9A-763B-485E-BE9B-E2740DC7C408}"/>
    <cellStyle name="Normal 3 2 4 4 7 3" xfId="22441" xr:uid="{2E350DB7-82EC-4E83-873E-5BE3A6161A40}"/>
    <cellStyle name="Normal 3 2 4 4 7 3 2" xfId="36133" xr:uid="{0E54AB51-ECAA-42B5-BBFB-7C737E9BCA3E}"/>
    <cellStyle name="Normal 3 2 4 4 7 3 3" xfId="51017" xr:uid="{65373D79-91B0-45F6-93B6-DD7ED1394882}"/>
    <cellStyle name="Normal 3 2 4 4 7 4" xfId="15597" xr:uid="{2FFFC477-CA15-4878-92E0-D75BC467A024}"/>
    <cellStyle name="Normal 3 2 4 4 7 5" xfId="29287" xr:uid="{6169080F-C961-4F5D-9E60-024A17F494B4}"/>
    <cellStyle name="Normal 3 2 4 4 7 6" xfId="44171" xr:uid="{34DB9F15-6D0A-4CB4-8C0A-9D98FC76B2DE}"/>
    <cellStyle name="Normal 3 2 4 4 8" xfId="10461" xr:uid="{11E0ABD5-B6F0-4ACC-A80B-1E8E1C0E1226}"/>
    <cellStyle name="Normal 3 2 4 4 8 2" xfId="24151" xr:uid="{6843D420-82B0-4F9D-A91D-9A4050A8E7F1}"/>
    <cellStyle name="Normal 3 2 4 4 8 2 2" xfId="37843" xr:uid="{1B3FF0A6-5E67-4866-9265-E2EF22742D72}"/>
    <cellStyle name="Normal 3 2 4 4 8 2 3" xfId="52727" xr:uid="{70C973A5-239F-4754-AF36-14ADEBD99AB6}"/>
    <cellStyle name="Normal 3 2 4 4 8 3" xfId="17307" xr:uid="{866CA2E1-954D-46CE-9D47-A76861FC2288}"/>
    <cellStyle name="Normal 3 2 4 4 8 4" xfId="30997" xr:uid="{AB15F1D0-6B8B-487B-AB3E-213C570169B7}"/>
    <cellStyle name="Normal 3 2 4 4 8 5" xfId="45881" xr:uid="{498ACA23-C20C-4DB1-85D5-687C5C444823}"/>
    <cellStyle name="Normal 3 2 4 4 9" xfId="20729" xr:uid="{DC41283B-DA12-422E-88A4-4B59E271CEE2}"/>
    <cellStyle name="Normal 3 2 4 4 9 2" xfId="34421" xr:uid="{A4362D18-A933-44F7-95CB-935F06AD2405}"/>
    <cellStyle name="Normal 3 2 4 4 9 3" xfId="49305" xr:uid="{0562A165-51E9-488A-AA03-9FAFAA5FEF31}"/>
    <cellStyle name="Normal 3 2 4 5" xfId="7053" xr:uid="{11AA66A3-57BE-4497-9BD6-DC5F190029D5}"/>
    <cellStyle name="Normal 3 2 4 5 10" xfId="42474" xr:uid="{BF0D9D56-AD1A-4EEF-9A3F-8F2C29C987F4}"/>
    <cellStyle name="Normal 3 2 4 5 2" xfId="7054" xr:uid="{066B0759-60B8-4CC4-B56C-8381F91CA4B1}"/>
    <cellStyle name="Normal 3 2 4 5 2 2" xfId="7055" xr:uid="{1202E902-4C84-485C-997E-B3A55E1830C3}"/>
    <cellStyle name="Normal 3 2 4 5 2 2 2" xfId="8768" xr:uid="{C9481C94-089E-43EC-9A54-C5450DD6F841}"/>
    <cellStyle name="Normal 3 2 4 5 2 2 2 2" xfId="12190" xr:uid="{B9235EDC-1D2D-4DA3-8029-7E991616407A}"/>
    <cellStyle name="Normal 3 2 4 5 2 2 2 2 2" xfId="25880" xr:uid="{03F06589-0957-4161-ABF8-32305B6FF31F}"/>
    <cellStyle name="Normal 3 2 4 5 2 2 2 2 2 2" xfId="39572" xr:uid="{EB02ED60-CEDF-4038-BAC5-29B60F16EAE2}"/>
    <cellStyle name="Normal 3 2 4 5 2 2 2 2 2 3" xfId="54456" xr:uid="{2B76875A-D10C-444F-8C90-D75B8497F034}"/>
    <cellStyle name="Normal 3 2 4 5 2 2 2 2 3" xfId="19036" xr:uid="{74FB6475-4AFB-4EE8-9060-A85B1CF8FF00}"/>
    <cellStyle name="Normal 3 2 4 5 2 2 2 2 4" xfId="32726" xr:uid="{E6E9BA0F-833E-4BDC-8CA2-9BE39100934B}"/>
    <cellStyle name="Normal 3 2 4 5 2 2 2 2 5" xfId="47610" xr:uid="{B97F38D3-9459-4C9E-8FE2-FC500B7185E3}"/>
    <cellStyle name="Normal 3 2 4 5 2 2 2 3" xfId="22458" xr:uid="{96682B46-7BAD-40F1-A240-07F2CF32259E}"/>
    <cellStyle name="Normal 3 2 4 5 2 2 2 3 2" xfId="36150" xr:uid="{2B6F9064-966A-42F1-B998-4A5EF3B34DBD}"/>
    <cellStyle name="Normal 3 2 4 5 2 2 2 3 3" xfId="51034" xr:uid="{C31BFCDB-B91B-4CFC-95D6-8FB3224D3B71}"/>
    <cellStyle name="Normal 3 2 4 5 2 2 2 4" xfId="15614" xr:uid="{F8CA29F2-009D-4FCD-97BF-2A14E4FB0FC5}"/>
    <cellStyle name="Normal 3 2 4 5 2 2 2 5" xfId="29304" xr:uid="{4FE3CF13-2D87-43BD-85A9-381B9539492E}"/>
    <cellStyle name="Normal 3 2 4 5 2 2 2 6" xfId="44188" xr:uid="{5E243620-5715-4640-8D72-ECA0793B4FD1}"/>
    <cellStyle name="Normal 3 2 4 5 2 2 3" xfId="10478" xr:uid="{E8344CE9-2A8D-4783-818B-BD1B53DD392D}"/>
    <cellStyle name="Normal 3 2 4 5 2 2 3 2" xfId="24168" xr:uid="{963EDEC7-B6C8-44F4-8A77-473033C6218C}"/>
    <cellStyle name="Normal 3 2 4 5 2 2 3 2 2" xfId="37860" xr:uid="{CA1D6760-BE63-46AC-91F4-423491CB9B42}"/>
    <cellStyle name="Normal 3 2 4 5 2 2 3 2 3" xfId="52744" xr:uid="{81F4FD59-DCBC-40CA-9A72-CFD21DE79649}"/>
    <cellStyle name="Normal 3 2 4 5 2 2 3 3" xfId="17324" xr:uid="{79FC4458-308B-43F3-BB97-DCFAA6622758}"/>
    <cellStyle name="Normal 3 2 4 5 2 2 3 4" xfId="31014" xr:uid="{46DC20AB-DA03-4F6E-A1AF-4D0DC160A7C1}"/>
    <cellStyle name="Normal 3 2 4 5 2 2 3 5" xfId="45898" xr:uid="{E6F8243D-598E-4578-A944-EA0C76D5E444}"/>
    <cellStyle name="Normal 3 2 4 5 2 2 4" xfId="20746" xr:uid="{AD1D9208-19C2-428F-A3FF-888534A96B9A}"/>
    <cellStyle name="Normal 3 2 4 5 2 2 4 2" xfId="34438" xr:uid="{4A98CA87-90D6-415E-9F32-836FBE2B247C}"/>
    <cellStyle name="Normal 3 2 4 5 2 2 4 3" xfId="49322" xr:uid="{ED580B68-2AF5-4CBD-A3EF-5811C47456C3}"/>
    <cellStyle name="Normal 3 2 4 5 2 2 5" xfId="13902" xr:uid="{313EB252-677F-4746-8DD9-2AF4551A39E2}"/>
    <cellStyle name="Normal 3 2 4 5 2 2 6" xfId="27592" xr:uid="{3D6C8E64-B3A8-4264-A23A-DF118F07E5D2}"/>
    <cellStyle name="Normal 3 2 4 5 2 2 7" xfId="42476" xr:uid="{A916DEF5-A009-4387-8A80-91FFBFB2498A}"/>
    <cellStyle name="Normal 3 2 4 5 2 3" xfId="8767" xr:uid="{91DFCA2B-6DF1-49FF-A7A3-334B62E793E9}"/>
    <cellStyle name="Normal 3 2 4 5 2 3 2" xfId="12189" xr:uid="{D907EA20-1AD7-4EEA-AF60-501590130B9D}"/>
    <cellStyle name="Normal 3 2 4 5 2 3 2 2" xfId="25879" xr:uid="{4430FD5B-B371-42DE-8737-AA4153B11B93}"/>
    <cellStyle name="Normal 3 2 4 5 2 3 2 2 2" xfId="39571" xr:uid="{3487F9B5-0298-4C68-A94F-07424940F033}"/>
    <cellStyle name="Normal 3 2 4 5 2 3 2 2 3" xfId="54455" xr:uid="{C883490D-45C7-4C1B-94F1-81C766835E33}"/>
    <cellStyle name="Normal 3 2 4 5 2 3 2 3" xfId="19035" xr:uid="{9F4CA3B9-9E1C-4A4E-BF0A-97DB0BF81624}"/>
    <cellStyle name="Normal 3 2 4 5 2 3 2 4" xfId="32725" xr:uid="{F3FF2682-660E-496D-9CAD-C1F3D4459479}"/>
    <cellStyle name="Normal 3 2 4 5 2 3 2 5" xfId="47609" xr:uid="{926E326C-5899-480D-9DF4-314BDA8600D5}"/>
    <cellStyle name="Normal 3 2 4 5 2 3 3" xfId="22457" xr:uid="{6DFCA086-5FF0-466D-BBA6-08478F37E7D2}"/>
    <cellStyle name="Normal 3 2 4 5 2 3 3 2" xfId="36149" xr:uid="{6DF37D4E-FED7-41AE-9DE0-A59956CC065C}"/>
    <cellStyle name="Normal 3 2 4 5 2 3 3 3" xfId="51033" xr:uid="{C8280BD8-75AE-4883-916F-069E0BA9EC0D}"/>
    <cellStyle name="Normal 3 2 4 5 2 3 4" xfId="15613" xr:uid="{A3E4CF47-A227-4DC2-8E80-5420F77EAD0A}"/>
    <cellStyle name="Normal 3 2 4 5 2 3 5" xfId="29303" xr:uid="{A5F059DA-032D-4B41-BF09-738188934FF4}"/>
    <cellStyle name="Normal 3 2 4 5 2 3 6" xfId="44187" xr:uid="{AA1FD6ED-D722-4EC5-9911-609B73D63B71}"/>
    <cellStyle name="Normal 3 2 4 5 2 4" xfId="10477" xr:uid="{E29C6BE9-E55B-4BCB-9BB2-DD076565219A}"/>
    <cellStyle name="Normal 3 2 4 5 2 4 2" xfId="24167" xr:uid="{B3439558-D215-45C3-B8E4-6117F49F223C}"/>
    <cellStyle name="Normal 3 2 4 5 2 4 2 2" xfId="37859" xr:uid="{AE29390A-7F98-4657-965D-494A2D68507F}"/>
    <cellStyle name="Normal 3 2 4 5 2 4 2 3" xfId="52743" xr:uid="{DFE78C30-EC87-4031-98DC-8BE76CDBD7D9}"/>
    <cellStyle name="Normal 3 2 4 5 2 4 3" xfId="17323" xr:uid="{2FAEF176-EC8F-40FC-94CB-EAEEB432334E}"/>
    <cellStyle name="Normal 3 2 4 5 2 4 4" xfId="31013" xr:uid="{233E9560-DCB5-4A0C-A66D-D44077FBAB0B}"/>
    <cellStyle name="Normal 3 2 4 5 2 4 5" xfId="45897" xr:uid="{3C4F2661-FA1C-448A-A493-1063AFB7C944}"/>
    <cellStyle name="Normal 3 2 4 5 2 5" xfId="20745" xr:uid="{37DE6306-A3DE-4798-9C64-FA3097E2F8FB}"/>
    <cellStyle name="Normal 3 2 4 5 2 5 2" xfId="34437" xr:uid="{E503C8AD-421D-4A2F-919F-F4CE652BDE8A}"/>
    <cellStyle name="Normal 3 2 4 5 2 5 3" xfId="49321" xr:uid="{59E08E03-1C31-4D7D-B413-1804BC15064A}"/>
    <cellStyle name="Normal 3 2 4 5 2 6" xfId="13901" xr:uid="{EFAAFEFF-9201-44D3-B4EB-B370743FCA8B}"/>
    <cellStyle name="Normal 3 2 4 5 2 7" xfId="27591" xr:uid="{A8D2E75D-1F46-48A7-8949-50A2BCD74093}"/>
    <cellStyle name="Normal 3 2 4 5 2 8" xfId="42475" xr:uid="{530CA333-ABDA-454C-A781-449C5498D63D}"/>
    <cellStyle name="Normal 3 2 4 5 3" xfId="7056" xr:uid="{66FEA4C6-03AE-4CCF-B098-6DE0E062CA96}"/>
    <cellStyle name="Normal 3 2 4 5 3 2" xfId="8769" xr:uid="{5E254397-76A9-4D8A-BAE2-32B5B925FA6D}"/>
    <cellStyle name="Normal 3 2 4 5 3 2 2" xfId="12191" xr:uid="{F5463411-B246-4A31-AF32-817BD659AC35}"/>
    <cellStyle name="Normal 3 2 4 5 3 2 2 2" xfId="25881" xr:uid="{ACB5522D-3E8E-4DFA-B457-3FEAEC1626F7}"/>
    <cellStyle name="Normal 3 2 4 5 3 2 2 2 2" xfId="39573" xr:uid="{D204EA12-8EFC-45E6-AA24-930B2E5B10C6}"/>
    <cellStyle name="Normal 3 2 4 5 3 2 2 2 3" xfId="54457" xr:uid="{04896FF4-3953-46B3-9E1D-2E9B182E603F}"/>
    <cellStyle name="Normal 3 2 4 5 3 2 2 3" xfId="19037" xr:uid="{EE766686-956F-4D6A-A05F-4AE0C3C9C937}"/>
    <cellStyle name="Normal 3 2 4 5 3 2 2 4" xfId="32727" xr:uid="{0B0A83E4-EC96-465E-BFF7-014129B8D308}"/>
    <cellStyle name="Normal 3 2 4 5 3 2 2 5" xfId="47611" xr:uid="{FF5DBAFC-3E0C-46DA-998C-B51CF20C2E65}"/>
    <cellStyle name="Normal 3 2 4 5 3 2 3" xfId="22459" xr:uid="{CC75BD2F-BFBA-4D04-AE0C-B84EA001BBF5}"/>
    <cellStyle name="Normal 3 2 4 5 3 2 3 2" xfId="36151" xr:uid="{DFC7B8AA-9925-4FA5-B6FB-87AE942F0633}"/>
    <cellStyle name="Normal 3 2 4 5 3 2 3 3" xfId="51035" xr:uid="{805E30B0-2707-48E3-A307-0970A3C682C2}"/>
    <cellStyle name="Normal 3 2 4 5 3 2 4" xfId="15615" xr:uid="{99C5A114-C27C-404A-9F9F-1579B0F629D3}"/>
    <cellStyle name="Normal 3 2 4 5 3 2 5" xfId="29305" xr:uid="{72CA8B34-B859-4012-986F-F67D3E8D9CD0}"/>
    <cellStyle name="Normal 3 2 4 5 3 2 6" xfId="44189" xr:uid="{54E580BC-B7F5-487A-8DC9-D4F4C5D1D20D}"/>
    <cellStyle name="Normal 3 2 4 5 3 3" xfId="10479" xr:uid="{7F98A637-2EAE-409F-B05F-7BB2E93FE05F}"/>
    <cellStyle name="Normal 3 2 4 5 3 3 2" xfId="24169" xr:uid="{784B5276-F9E0-4C74-AAE7-7F8546B7E38E}"/>
    <cellStyle name="Normal 3 2 4 5 3 3 2 2" xfId="37861" xr:uid="{BBCD4ACC-70BA-4CEE-A847-DEF99F72DCC8}"/>
    <cellStyle name="Normal 3 2 4 5 3 3 2 3" xfId="52745" xr:uid="{920C584C-0A3F-45D2-B69A-355210DE9E84}"/>
    <cellStyle name="Normal 3 2 4 5 3 3 3" xfId="17325" xr:uid="{37ACFEFA-24D9-4751-BEBB-F30B84DA40FB}"/>
    <cellStyle name="Normal 3 2 4 5 3 3 4" xfId="31015" xr:uid="{F0BDD2C7-001D-4DF2-839B-2200771121FB}"/>
    <cellStyle name="Normal 3 2 4 5 3 3 5" xfId="45899" xr:uid="{B1B868DC-E93E-41E0-8B51-5FF2ED921F73}"/>
    <cellStyle name="Normal 3 2 4 5 3 4" xfId="20747" xr:uid="{F66C8789-FB25-498E-A53F-38B1FE3CA189}"/>
    <cellStyle name="Normal 3 2 4 5 3 4 2" xfId="34439" xr:uid="{9E12E7EF-E62B-42C5-ADE6-8BBD08E59FC7}"/>
    <cellStyle name="Normal 3 2 4 5 3 4 3" xfId="49323" xr:uid="{F7EFB5EA-0E26-4A4F-91A6-130C9BC1BAB2}"/>
    <cellStyle name="Normal 3 2 4 5 3 5" xfId="13903" xr:uid="{F07D49C6-46D1-486C-9409-91EC145F286C}"/>
    <cellStyle name="Normal 3 2 4 5 3 6" xfId="27593" xr:uid="{3EC83DDC-1F36-4A56-97B0-D32CDC951A97}"/>
    <cellStyle name="Normal 3 2 4 5 3 7" xfId="42477" xr:uid="{D2B55B87-21DA-437B-B852-D31A0FD8E462}"/>
    <cellStyle name="Normal 3 2 4 5 4" xfId="7057" xr:uid="{1FC7F5CC-B8B9-494E-8CAE-714013CAC1CA}"/>
    <cellStyle name="Normal 3 2 4 5 4 2" xfId="8770" xr:uid="{0AB001AC-77F2-4F83-ABF0-84B8AFBAB5EF}"/>
    <cellStyle name="Normal 3 2 4 5 4 2 2" xfId="12192" xr:uid="{DC24A4DB-678C-4EFB-87A1-3BD8F92DB3D8}"/>
    <cellStyle name="Normal 3 2 4 5 4 2 2 2" xfId="25882" xr:uid="{0DC665FF-4F9C-4092-859D-B7145E3F87F2}"/>
    <cellStyle name="Normal 3 2 4 5 4 2 2 2 2" xfId="39574" xr:uid="{D18ED205-E0E1-4A81-938F-5161F010ADFC}"/>
    <cellStyle name="Normal 3 2 4 5 4 2 2 2 3" xfId="54458" xr:uid="{0683A9FE-9787-4404-9A8E-57825FFD4CA5}"/>
    <cellStyle name="Normal 3 2 4 5 4 2 2 3" xfId="19038" xr:uid="{113DC7F3-6026-4AA7-AA79-6143EF963643}"/>
    <cellStyle name="Normal 3 2 4 5 4 2 2 4" xfId="32728" xr:uid="{4E2924B0-A5FE-4659-8203-D3D475472833}"/>
    <cellStyle name="Normal 3 2 4 5 4 2 2 5" xfId="47612" xr:uid="{BE3EFE67-92AA-4994-B294-27F18FFA1255}"/>
    <cellStyle name="Normal 3 2 4 5 4 2 3" xfId="22460" xr:uid="{C055D1E8-F8AF-4470-9C5F-922A73B9B523}"/>
    <cellStyle name="Normal 3 2 4 5 4 2 3 2" xfId="36152" xr:uid="{7D952FE0-E1B0-4323-95B4-CBCD8D0D87A8}"/>
    <cellStyle name="Normal 3 2 4 5 4 2 3 3" xfId="51036" xr:uid="{FE4E5617-E0B0-4D56-8DD1-00CC0C53AE4D}"/>
    <cellStyle name="Normal 3 2 4 5 4 2 4" xfId="15616" xr:uid="{83827FD4-BC96-461A-B843-FB199736EA13}"/>
    <cellStyle name="Normal 3 2 4 5 4 2 5" xfId="29306" xr:uid="{FCA4AAA5-67D8-4251-94B0-514FF1533373}"/>
    <cellStyle name="Normal 3 2 4 5 4 2 6" xfId="44190" xr:uid="{61E4031D-E359-4651-91A6-034D2A903DC6}"/>
    <cellStyle name="Normal 3 2 4 5 4 3" xfId="10480" xr:uid="{CB525B1E-D491-4D68-9F42-E45CDCAAFA97}"/>
    <cellStyle name="Normal 3 2 4 5 4 3 2" xfId="24170" xr:uid="{6F2F53B5-C26E-47E3-848B-F428F101DAEF}"/>
    <cellStyle name="Normal 3 2 4 5 4 3 2 2" xfId="37862" xr:uid="{6D486A58-66DD-4010-929E-5A1A9A449C0B}"/>
    <cellStyle name="Normal 3 2 4 5 4 3 2 3" xfId="52746" xr:uid="{C7E5FB9D-F7E0-4274-8AAA-1F95691A9B0A}"/>
    <cellStyle name="Normal 3 2 4 5 4 3 3" xfId="17326" xr:uid="{D69ADA75-6778-4D32-B1A0-15F3D2F52538}"/>
    <cellStyle name="Normal 3 2 4 5 4 3 4" xfId="31016" xr:uid="{D9E704FF-D131-40FF-B5BF-2AFBDFFA4E51}"/>
    <cellStyle name="Normal 3 2 4 5 4 3 5" xfId="45900" xr:uid="{34908C1D-925C-4892-AA53-C352C2E554BA}"/>
    <cellStyle name="Normal 3 2 4 5 4 4" xfId="20748" xr:uid="{7E74C143-DB49-41A6-88A7-1F481014A7FE}"/>
    <cellStyle name="Normal 3 2 4 5 4 4 2" xfId="34440" xr:uid="{2C38BF9D-7847-4A41-B8C4-8925C31CE2BF}"/>
    <cellStyle name="Normal 3 2 4 5 4 4 3" xfId="49324" xr:uid="{10EDE273-AD63-4A74-832E-6FE1A645F41E}"/>
    <cellStyle name="Normal 3 2 4 5 4 5" xfId="13904" xr:uid="{FEB73A51-0316-4347-BF97-8D3FFBFB5A30}"/>
    <cellStyle name="Normal 3 2 4 5 4 6" xfId="27594" xr:uid="{C06BC423-3C83-45CC-AAE6-01FC16F19286}"/>
    <cellStyle name="Normal 3 2 4 5 4 7" xfId="42478" xr:uid="{8D4E62B2-2B47-4B06-9DE1-2B771DC3940A}"/>
    <cellStyle name="Normal 3 2 4 5 5" xfId="8766" xr:uid="{06397D2A-CAD1-442B-ADA2-3F6EDF9FC950}"/>
    <cellStyle name="Normal 3 2 4 5 5 2" xfId="12188" xr:uid="{FC4C1487-CA44-4C97-ACF1-2BE5C9A1559A}"/>
    <cellStyle name="Normal 3 2 4 5 5 2 2" xfId="25878" xr:uid="{8B4E7DAD-78B3-4441-86E2-6595C9F69001}"/>
    <cellStyle name="Normal 3 2 4 5 5 2 2 2" xfId="39570" xr:uid="{15E4AA37-249C-4C59-A41C-4378A52271A7}"/>
    <cellStyle name="Normal 3 2 4 5 5 2 2 3" xfId="54454" xr:uid="{516B7B34-3531-4E51-8FEA-F58F7E5EAF00}"/>
    <cellStyle name="Normal 3 2 4 5 5 2 3" xfId="19034" xr:uid="{8A78A009-0FA3-4D10-9231-5DEBFD3D9D57}"/>
    <cellStyle name="Normal 3 2 4 5 5 2 4" xfId="32724" xr:uid="{8ED03E87-2D3B-4EA1-9EF3-EFE3BA79E9AB}"/>
    <cellStyle name="Normal 3 2 4 5 5 2 5" xfId="47608" xr:uid="{68DCF462-02DA-4510-AB44-5A26EFE1D75C}"/>
    <cellStyle name="Normal 3 2 4 5 5 3" xfId="22456" xr:uid="{E12050A8-E470-4A04-B176-E61D504F970F}"/>
    <cellStyle name="Normal 3 2 4 5 5 3 2" xfId="36148" xr:uid="{44401EF1-4A52-41FF-BCF8-46882FE4EF79}"/>
    <cellStyle name="Normal 3 2 4 5 5 3 3" xfId="51032" xr:uid="{5F2FE167-1A7C-4A4C-B435-AFF0DCF5E9C4}"/>
    <cellStyle name="Normal 3 2 4 5 5 4" xfId="15612" xr:uid="{063A090D-240F-4740-86C1-C5ED37E78CD8}"/>
    <cellStyle name="Normal 3 2 4 5 5 5" xfId="29302" xr:uid="{F801C79E-4D65-44A5-B61B-8081348BD225}"/>
    <cellStyle name="Normal 3 2 4 5 5 6" xfId="44186" xr:uid="{1DC9A634-50F7-453D-B941-770B09C21607}"/>
    <cellStyle name="Normal 3 2 4 5 6" xfId="10476" xr:uid="{AC0A9265-524C-4D9B-A17A-5369BADB15D8}"/>
    <cellStyle name="Normal 3 2 4 5 6 2" xfId="24166" xr:uid="{237ED3B1-3532-45FF-BED2-BEF4446534CD}"/>
    <cellStyle name="Normal 3 2 4 5 6 2 2" xfId="37858" xr:uid="{3D4AE373-AC47-4552-81B4-2ED85953E1D1}"/>
    <cellStyle name="Normal 3 2 4 5 6 2 3" xfId="52742" xr:uid="{247575C1-4C1C-449D-A5FB-5287F3E43F7F}"/>
    <cellStyle name="Normal 3 2 4 5 6 3" xfId="17322" xr:uid="{A5E5F0C3-4557-4A60-90F3-C4F927CAF361}"/>
    <cellStyle name="Normal 3 2 4 5 6 4" xfId="31012" xr:uid="{4E0168F8-46F4-4F45-B1D1-5C02AEC42C2A}"/>
    <cellStyle name="Normal 3 2 4 5 6 5" xfId="45896" xr:uid="{3F5B1E21-5139-4922-ADFF-4BD5FD6B2A6D}"/>
    <cellStyle name="Normal 3 2 4 5 7" xfId="20744" xr:uid="{31B92235-E8DE-4319-93E8-E0ED8201AE0C}"/>
    <cellStyle name="Normal 3 2 4 5 7 2" xfId="34436" xr:uid="{A5051E01-2E9E-49B0-B507-A2FC75FE9D34}"/>
    <cellStyle name="Normal 3 2 4 5 7 3" xfId="49320" xr:uid="{475FF359-16BF-484B-8FF6-09B21E6CA517}"/>
    <cellStyle name="Normal 3 2 4 5 8" xfId="13900" xr:uid="{7F086A70-D6AB-4C32-87F9-683C7E2C3561}"/>
    <cellStyle name="Normal 3 2 4 5 9" xfId="27590" xr:uid="{5C95423E-7829-48BE-A0BE-752250347BDB}"/>
    <cellStyle name="Normal 3 2 4 6" xfId="7058" xr:uid="{85E369F3-C03D-45BD-8826-B0E1ADFE2BAE}"/>
    <cellStyle name="Normal 3 2 4 6 10" xfId="42479" xr:uid="{DCC19453-71A2-4480-A8E6-0F14495D898B}"/>
    <cellStyle name="Normal 3 2 4 6 2" xfId="7059" xr:uid="{01E1A0BF-76C6-4606-A15C-4BAB065C4E37}"/>
    <cellStyle name="Normal 3 2 4 6 2 2" xfId="7060" xr:uid="{E7A7DC4F-93FF-4B17-BE30-39B0312FE2CC}"/>
    <cellStyle name="Normal 3 2 4 6 2 2 2" xfId="8773" xr:uid="{6526C675-ED55-46BD-895E-7DB48C81DCCC}"/>
    <cellStyle name="Normal 3 2 4 6 2 2 2 2" xfId="12195" xr:uid="{1859B6D3-1CB2-46F7-A220-6D55321A03EE}"/>
    <cellStyle name="Normal 3 2 4 6 2 2 2 2 2" xfId="25885" xr:uid="{3283A864-3D09-4C5B-A1D0-5449B61886CF}"/>
    <cellStyle name="Normal 3 2 4 6 2 2 2 2 2 2" xfId="39577" xr:uid="{4622B193-8D7D-4993-8B42-09D3D1332E8C}"/>
    <cellStyle name="Normal 3 2 4 6 2 2 2 2 2 3" xfId="54461" xr:uid="{27FE3A09-AA6E-4FB2-81B0-70194F8315AC}"/>
    <cellStyle name="Normal 3 2 4 6 2 2 2 2 3" xfId="19041" xr:uid="{1363EDFF-5FEE-4D41-9C01-41364390CB1B}"/>
    <cellStyle name="Normal 3 2 4 6 2 2 2 2 4" xfId="32731" xr:uid="{14680EA6-D122-41A0-AF1A-3CD266028BC6}"/>
    <cellStyle name="Normal 3 2 4 6 2 2 2 2 5" xfId="47615" xr:uid="{44779B48-704D-4E7E-9D92-55AC10D89103}"/>
    <cellStyle name="Normal 3 2 4 6 2 2 2 3" xfId="22463" xr:uid="{D277B2BB-DB09-408D-BA54-D60387F72B28}"/>
    <cellStyle name="Normal 3 2 4 6 2 2 2 3 2" xfId="36155" xr:uid="{5C91030E-1EAC-4629-8B38-4E77DD0DE671}"/>
    <cellStyle name="Normal 3 2 4 6 2 2 2 3 3" xfId="51039" xr:uid="{D0B8CACB-7BE7-4986-896E-E29C2975D856}"/>
    <cellStyle name="Normal 3 2 4 6 2 2 2 4" xfId="15619" xr:uid="{39B59897-AF54-4A3A-B534-60D54ACA5AC1}"/>
    <cellStyle name="Normal 3 2 4 6 2 2 2 5" xfId="29309" xr:uid="{EC296501-0821-4D18-88AC-7A35C6A8D314}"/>
    <cellStyle name="Normal 3 2 4 6 2 2 2 6" xfId="44193" xr:uid="{667A362D-A78A-4FF1-8B87-E99F4FEDF1D3}"/>
    <cellStyle name="Normal 3 2 4 6 2 2 3" xfId="10483" xr:uid="{CAAC0954-9509-4A02-8743-B395C484EA65}"/>
    <cellStyle name="Normal 3 2 4 6 2 2 3 2" xfId="24173" xr:uid="{56392F9F-96F0-498B-9C72-81C9ADD59F91}"/>
    <cellStyle name="Normal 3 2 4 6 2 2 3 2 2" xfId="37865" xr:uid="{ABAAB03E-0A0D-4DD9-8E19-C44C0DA3B6D5}"/>
    <cellStyle name="Normal 3 2 4 6 2 2 3 2 3" xfId="52749" xr:uid="{7BEFF682-3EA7-4390-87AD-D0537121B5CA}"/>
    <cellStyle name="Normal 3 2 4 6 2 2 3 3" xfId="17329" xr:uid="{28753621-BE90-4023-9D7A-72FCD26C8B62}"/>
    <cellStyle name="Normal 3 2 4 6 2 2 3 4" xfId="31019" xr:uid="{2387E33D-5D0A-43E0-87C4-B125AD226FFB}"/>
    <cellStyle name="Normal 3 2 4 6 2 2 3 5" xfId="45903" xr:uid="{2E5F2245-635F-4FDF-ACB0-E3476BEBF622}"/>
    <cellStyle name="Normal 3 2 4 6 2 2 4" xfId="20751" xr:uid="{8C1028CF-2A9C-47D7-8D70-E7C342F6AB31}"/>
    <cellStyle name="Normal 3 2 4 6 2 2 4 2" xfId="34443" xr:uid="{A451C0DF-2B8F-489A-A192-186BF9909FF1}"/>
    <cellStyle name="Normal 3 2 4 6 2 2 4 3" xfId="49327" xr:uid="{E82706CB-5A3B-4412-AECA-1851602DD0A1}"/>
    <cellStyle name="Normal 3 2 4 6 2 2 5" xfId="13907" xr:uid="{FB951652-689C-446A-ABEF-7B8B3A373496}"/>
    <cellStyle name="Normal 3 2 4 6 2 2 6" xfId="27597" xr:uid="{8BE98277-C87D-40ED-891C-2578554331E3}"/>
    <cellStyle name="Normal 3 2 4 6 2 2 7" xfId="42481" xr:uid="{42498864-79AE-4195-B4A8-578D9C616A49}"/>
    <cellStyle name="Normal 3 2 4 6 2 3" xfId="8772" xr:uid="{5B43A2C5-9358-4E3A-BA24-5AA6BD4A88BB}"/>
    <cellStyle name="Normal 3 2 4 6 2 3 2" xfId="12194" xr:uid="{F8FF368B-CF3F-4CB7-BD5A-18CBE994DF4C}"/>
    <cellStyle name="Normal 3 2 4 6 2 3 2 2" xfId="25884" xr:uid="{088A3EFD-01A9-4B8F-91FC-79534F4025DA}"/>
    <cellStyle name="Normal 3 2 4 6 2 3 2 2 2" xfId="39576" xr:uid="{9D036A9C-B7CD-485B-B06D-3C722F3128AE}"/>
    <cellStyle name="Normal 3 2 4 6 2 3 2 2 3" xfId="54460" xr:uid="{9539B6A3-1D89-4120-9B03-2E30A52299C2}"/>
    <cellStyle name="Normal 3 2 4 6 2 3 2 3" xfId="19040" xr:uid="{7510473B-2E9D-4D03-9CF8-0823487EA1CC}"/>
    <cellStyle name="Normal 3 2 4 6 2 3 2 4" xfId="32730" xr:uid="{1967B595-A2B1-4A7E-8102-4F27F64C6C58}"/>
    <cellStyle name="Normal 3 2 4 6 2 3 2 5" xfId="47614" xr:uid="{801B770F-A22F-412B-8097-D549DD06DB57}"/>
    <cellStyle name="Normal 3 2 4 6 2 3 3" xfId="22462" xr:uid="{8AA169A9-62F8-43D6-BAB1-158A95C146F2}"/>
    <cellStyle name="Normal 3 2 4 6 2 3 3 2" xfId="36154" xr:uid="{FAF169FD-18AF-4542-9349-1E993589767F}"/>
    <cellStyle name="Normal 3 2 4 6 2 3 3 3" xfId="51038" xr:uid="{BD0F0BE8-CFB2-4603-AD5D-880CC2882CD1}"/>
    <cellStyle name="Normal 3 2 4 6 2 3 4" xfId="15618" xr:uid="{2C1042E1-3587-4323-B0ED-79EAC1F08A5A}"/>
    <cellStyle name="Normal 3 2 4 6 2 3 5" xfId="29308" xr:uid="{64B7DE68-F15D-4CF6-877D-870B99BFA9C7}"/>
    <cellStyle name="Normal 3 2 4 6 2 3 6" xfId="44192" xr:uid="{DD63851E-73B5-4306-9BC7-AD55D9F64B5D}"/>
    <cellStyle name="Normal 3 2 4 6 2 4" xfId="10482" xr:uid="{60A17122-7795-4BA1-8285-8AE7F135849E}"/>
    <cellStyle name="Normal 3 2 4 6 2 4 2" xfId="24172" xr:uid="{D5AE22B8-F494-4692-A33F-5D14A1BEBEEC}"/>
    <cellStyle name="Normal 3 2 4 6 2 4 2 2" xfId="37864" xr:uid="{69F21A87-F077-473D-8D68-971548C1BF74}"/>
    <cellStyle name="Normal 3 2 4 6 2 4 2 3" xfId="52748" xr:uid="{40247EC8-CBEC-4B2E-B14C-ED8EB4B0CA34}"/>
    <cellStyle name="Normal 3 2 4 6 2 4 3" xfId="17328" xr:uid="{FA66006F-23FF-49DC-B40B-2B464C2FC1A1}"/>
    <cellStyle name="Normal 3 2 4 6 2 4 4" xfId="31018" xr:uid="{3D7BD9A7-F8F8-4AEE-9E9F-DBCC18008E3D}"/>
    <cellStyle name="Normal 3 2 4 6 2 4 5" xfId="45902" xr:uid="{6C8CF63C-BCA9-4C5E-BFF6-7E4D27F4F8F9}"/>
    <cellStyle name="Normal 3 2 4 6 2 5" xfId="20750" xr:uid="{A936020D-8C09-49B9-85E2-C5AAFE02B69B}"/>
    <cellStyle name="Normal 3 2 4 6 2 5 2" xfId="34442" xr:uid="{8E3733FA-FFA7-493E-975F-A97F80CAB717}"/>
    <cellStyle name="Normal 3 2 4 6 2 5 3" xfId="49326" xr:uid="{11E632B3-30E9-446F-88C8-678DF7549D9C}"/>
    <cellStyle name="Normal 3 2 4 6 2 6" xfId="13906" xr:uid="{3A63B994-FFDF-41D3-B297-84FFC76A5902}"/>
    <cellStyle name="Normal 3 2 4 6 2 7" xfId="27596" xr:uid="{A38137C9-61C0-472F-A45F-F01241B09774}"/>
    <cellStyle name="Normal 3 2 4 6 2 8" xfId="42480" xr:uid="{5A627C74-E55D-4EF9-820B-62D3CD1D5C61}"/>
    <cellStyle name="Normal 3 2 4 6 3" xfId="7061" xr:uid="{63F4B01D-FC3B-472C-9E8E-E0655F582729}"/>
    <cellStyle name="Normal 3 2 4 6 3 2" xfId="8774" xr:uid="{C48F4324-F8F1-43EF-B215-B9F7E60A7AC3}"/>
    <cellStyle name="Normal 3 2 4 6 3 2 2" xfId="12196" xr:uid="{459F9B34-DF73-4EA6-BBAF-302DDF1DA249}"/>
    <cellStyle name="Normal 3 2 4 6 3 2 2 2" xfId="25886" xr:uid="{C696AA80-BB4B-4EE4-A89D-DBB316DFA80C}"/>
    <cellStyle name="Normal 3 2 4 6 3 2 2 2 2" xfId="39578" xr:uid="{A3C8F057-1F5B-4002-B550-491358E6240C}"/>
    <cellStyle name="Normal 3 2 4 6 3 2 2 2 3" xfId="54462" xr:uid="{625B3A10-6261-4FE4-8D5E-B08FC9D365C0}"/>
    <cellStyle name="Normal 3 2 4 6 3 2 2 3" xfId="19042" xr:uid="{D4B5EA72-3CB6-41CA-BC08-4D029745EA01}"/>
    <cellStyle name="Normal 3 2 4 6 3 2 2 4" xfId="32732" xr:uid="{964EB34A-F1EE-4506-9BD1-BC83437EDD3A}"/>
    <cellStyle name="Normal 3 2 4 6 3 2 2 5" xfId="47616" xr:uid="{7954F17E-BBF2-41E7-B834-CC8F719F9E83}"/>
    <cellStyle name="Normal 3 2 4 6 3 2 3" xfId="22464" xr:uid="{FCDEB5AD-DC26-4F59-98EB-634A2935B4CE}"/>
    <cellStyle name="Normal 3 2 4 6 3 2 3 2" xfId="36156" xr:uid="{2D45DB93-05EC-4A35-B221-2C8A539DAE68}"/>
    <cellStyle name="Normal 3 2 4 6 3 2 3 3" xfId="51040" xr:uid="{2C345604-9D8A-4328-8BE4-4DA1C8031439}"/>
    <cellStyle name="Normal 3 2 4 6 3 2 4" xfId="15620" xr:uid="{D9BF40B5-43E0-48C1-8D78-6F1D2508F23A}"/>
    <cellStyle name="Normal 3 2 4 6 3 2 5" xfId="29310" xr:uid="{A4151758-EF94-4E06-83D1-814D0DF8909C}"/>
    <cellStyle name="Normal 3 2 4 6 3 2 6" xfId="44194" xr:uid="{CD0924E5-4103-42AB-BDF4-187042A5FB0B}"/>
    <cellStyle name="Normal 3 2 4 6 3 3" xfId="10484" xr:uid="{68AD0E35-CBE8-4178-B77C-35A0D041123A}"/>
    <cellStyle name="Normal 3 2 4 6 3 3 2" xfId="24174" xr:uid="{0B94F086-8AD3-48AC-BB2A-71E983F92B2A}"/>
    <cellStyle name="Normal 3 2 4 6 3 3 2 2" xfId="37866" xr:uid="{BF61CDCA-8D44-4744-B558-76B3CC12A75B}"/>
    <cellStyle name="Normal 3 2 4 6 3 3 2 3" xfId="52750" xr:uid="{CFBC5657-829C-469B-AE4E-DF2D0EADE122}"/>
    <cellStyle name="Normal 3 2 4 6 3 3 3" xfId="17330" xr:uid="{7A814565-F0AB-45E5-B046-C55A41EAC597}"/>
    <cellStyle name="Normal 3 2 4 6 3 3 4" xfId="31020" xr:uid="{102B69F7-1C1D-4017-9B43-7890E04E1C85}"/>
    <cellStyle name="Normal 3 2 4 6 3 3 5" xfId="45904" xr:uid="{35ABAC37-D929-4E35-998F-8DD6DD512C4E}"/>
    <cellStyle name="Normal 3 2 4 6 3 4" xfId="20752" xr:uid="{7DE51510-BB04-4DE5-80B0-6254C81B27FF}"/>
    <cellStyle name="Normal 3 2 4 6 3 4 2" xfId="34444" xr:uid="{DA5AB81C-5CBE-42FF-AF72-65DFC46D2606}"/>
    <cellStyle name="Normal 3 2 4 6 3 4 3" xfId="49328" xr:uid="{3C3F7561-17B8-4DF6-8BA1-E04B36A16094}"/>
    <cellStyle name="Normal 3 2 4 6 3 5" xfId="13908" xr:uid="{0FE4D9FE-E527-4CB1-9F4B-C557E49F7604}"/>
    <cellStyle name="Normal 3 2 4 6 3 6" xfId="27598" xr:uid="{E62098E2-116B-4712-9DE5-F084A89FAA92}"/>
    <cellStyle name="Normal 3 2 4 6 3 7" xfId="42482" xr:uid="{48DCEA8D-FBB4-461F-92EE-6C7EDEB8C7A1}"/>
    <cellStyle name="Normal 3 2 4 6 4" xfId="7062" xr:uid="{2B027430-FC65-422D-B8E4-00B64C0263EB}"/>
    <cellStyle name="Normal 3 2 4 6 4 2" xfId="8775" xr:uid="{D3FE6714-693D-4625-A25E-E879E8481B14}"/>
    <cellStyle name="Normal 3 2 4 6 4 2 2" xfId="12197" xr:uid="{67AF5A5F-3DE5-4C31-8117-723AFEB1C538}"/>
    <cellStyle name="Normal 3 2 4 6 4 2 2 2" xfId="25887" xr:uid="{B28EEB36-ED24-4254-A093-104A35F1B2AD}"/>
    <cellStyle name="Normal 3 2 4 6 4 2 2 2 2" xfId="39579" xr:uid="{0BC4681A-0442-41AF-98BE-CE5F72F4C191}"/>
    <cellStyle name="Normal 3 2 4 6 4 2 2 2 3" xfId="54463" xr:uid="{BF3128D4-923A-4245-8121-8D51C7C55516}"/>
    <cellStyle name="Normal 3 2 4 6 4 2 2 3" xfId="19043" xr:uid="{56B692B1-A579-4D64-B42A-964A9477F5B2}"/>
    <cellStyle name="Normal 3 2 4 6 4 2 2 4" xfId="32733" xr:uid="{12197CFF-7C61-4DFC-99C4-09253FD8D058}"/>
    <cellStyle name="Normal 3 2 4 6 4 2 2 5" xfId="47617" xr:uid="{8660F354-5AF1-4C5B-9FB3-3025C46E4048}"/>
    <cellStyle name="Normal 3 2 4 6 4 2 3" xfId="22465" xr:uid="{7F43DBAC-03D3-47C7-99D6-640B32FF547A}"/>
    <cellStyle name="Normal 3 2 4 6 4 2 3 2" xfId="36157" xr:uid="{65AD46AB-B00E-4FF4-8826-D3D408BFBE30}"/>
    <cellStyle name="Normal 3 2 4 6 4 2 3 3" xfId="51041" xr:uid="{7FDD5E1C-8D3E-4A4D-A6A3-E9037B4CA36E}"/>
    <cellStyle name="Normal 3 2 4 6 4 2 4" xfId="15621" xr:uid="{8A826173-4F04-4E53-AAC6-5AA069846F5B}"/>
    <cellStyle name="Normal 3 2 4 6 4 2 5" xfId="29311" xr:uid="{988EC949-3013-431F-BF65-614BE465BE5E}"/>
    <cellStyle name="Normal 3 2 4 6 4 2 6" xfId="44195" xr:uid="{E8B1EA5C-1BB9-48A3-8950-6AA5D354AD01}"/>
    <cellStyle name="Normal 3 2 4 6 4 3" xfId="10485" xr:uid="{5F7F32FB-ED21-4643-941F-CF85B274E56E}"/>
    <cellStyle name="Normal 3 2 4 6 4 3 2" xfId="24175" xr:uid="{5EFC0BAF-9D30-494E-BE0D-1566AAC4A3AB}"/>
    <cellStyle name="Normal 3 2 4 6 4 3 2 2" xfId="37867" xr:uid="{198A56D0-843D-4676-B100-5846D277B6A0}"/>
    <cellStyle name="Normal 3 2 4 6 4 3 2 3" xfId="52751" xr:uid="{A19F1DDC-C245-41DD-BEA2-D136E6368D27}"/>
    <cellStyle name="Normal 3 2 4 6 4 3 3" xfId="17331" xr:uid="{3C56772A-FD43-4BB9-88C4-C7A306F077DD}"/>
    <cellStyle name="Normal 3 2 4 6 4 3 4" xfId="31021" xr:uid="{1A148878-687A-4B47-9235-6B197BAB168E}"/>
    <cellStyle name="Normal 3 2 4 6 4 3 5" xfId="45905" xr:uid="{7B3109BF-7753-40B9-AF18-5160ADBAF9C4}"/>
    <cellStyle name="Normal 3 2 4 6 4 4" xfId="20753" xr:uid="{047814BB-E51B-409F-BD01-8909DFA9C1E6}"/>
    <cellStyle name="Normal 3 2 4 6 4 4 2" xfId="34445" xr:uid="{9D0D6C11-54EC-46FC-8D14-91E7BB04EF8B}"/>
    <cellStyle name="Normal 3 2 4 6 4 4 3" xfId="49329" xr:uid="{9D9601AA-3D32-4C57-9C24-1EC78A10F50C}"/>
    <cellStyle name="Normal 3 2 4 6 4 5" xfId="13909" xr:uid="{4C45E621-B1F4-4008-ABF4-A20E7201504E}"/>
    <cellStyle name="Normal 3 2 4 6 4 6" xfId="27599" xr:uid="{DFD23C36-9E7D-4A92-8AD1-C227AA6582F5}"/>
    <cellStyle name="Normal 3 2 4 6 4 7" xfId="42483" xr:uid="{71209B3F-BA0E-44A6-87E1-774D8A952D3F}"/>
    <cellStyle name="Normal 3 2 4 6 5" xfId="8771" xr:uid="{72C0F5E3-E3F9-45A6-9AA4-AC0D7CC13E8F}"/>
    <cellStyle name="Normal 3 2 4 6 5 2" xfId="12193" xr:uid="{0418F1D4-BF02-40F0-8BB3-2850A02E456E}"/>
    <cellStyle name="Normal 3 2 4 6 5 2 2" xfId="25883" xr:uid="{3C8DD918-E31B-40E1-842F-187E4C51D94E}"/>
    <cellStyle name="Normal 3 2 4 6 5 2 2 2" xfId="39575" xr:uid="{D2D58BED-EFDB-4EDE-92FF-47E2ECB6F8CD}"/>
    <cellStyle name="Normal 3 2 4 6 5 2 2 3" xfId="54459" xr:uid="{FB9F5A1E-F73A-4CFC-893E-B89FB1FC1496}"/>
    <cellStyle name="Normal 3 2 4 6 5 2 3" xfId="19039" xr:uid="{787C698A-1AA9-46CE-A8E7-46FAB93FD4CB}"/>
    <cellStyle name="Normal 3 2 4 6 5 2 4" xfId="32729" xr:uid="{51EAAB80-D22D-4A80-98E6-7A4E727DA701}"/>
    <cellStyle name="Normal 3 2 4 6 5 2 5" xfId="47613" xr:uid="{6C00DD96-37A3-4C07-8554-79011970C7DD}"/>
    <cellStyle name="Normal 3 2 4 6 5 3" xfId="22461" xr:uid="{9274AA7C-9705-43E5-B9D7-79104AA2A50A}"/>
    <cellStyle name="Normal 3 2 4 6 5 3 2" xfId="36153" xr:uid="{D75DCD50-A659-4FCA-821C-3350BE9C65CF}"/>
    <cellStyle name="Normal 3 2 4 6 5 3 3" xfId="51037" xr:uid="{548027BD-F92A-4E45-A1E7-589A9A5537FA}"/>
    <cellStyle name="Normal 3 2 4 6 5 4" xfId="15617" xr:uid="{73A25BAC-7CCD-4573-AB25-F28ECCD90C66}"/>
    <cellStyle name="Normal 3 2 4 6 5 5" xfId="29307" xr:uid="{E384F43D-9934-4CAF-AA26-966458A76C42}"/>
    <cellStyle name="Normal 3 2 4 6 5 6" xfId="44191" xr:uid="{B99A9C9E-400E-4F6C-9A34-D3CEAE380527}"/>
    <cellStyle name="Normal 3 2 4 6 6" xfId="10481" xr:uid="{D8F7D9FF-8A8B-4B02-913B-B03031ACD1CB}"/>
    <cellStyle name="Normal 3 2 4 6 6 2" xfId="24171" xr:uid="{F8BACCA8-6285-4EB4-810C-F4FB6556CAE1}"/>
    <cellStyle name="Normal 3 2 4 6 6 2 2" xfId="37863" xr:uid="{6D9039AA-67B5-4B3B-8604-9C2BEFED230E}"/>
    <cellStyle name="Normal 3 2 4 6 6 2 3" xfId="52747" xr:uid="{67A09A83-0F8B-46D3-8774-A10ED4B0F62B}"/>
    <cellStyle name="Normal 3 2 4 6 6 3" xfId="17327" xr:uid="{3DABDA5C-E1DD-4270-BB21-276227B2C08C}"/>
    <cellStyle name="Normal 3 2 4 6 6 4" xfId="31017" xr:uid="{B51B7C9B-A4C3-40A1-A976-4F76E3E5A139}"/>
    <cellStyle name="Normal 3 2 4 6 6 5" xfId="45901" xr:uid="{89D8C552-77E5-4229-88B7-DBA55BE28334}"/>
    <cellStyle name="Normal 3 2 4 6 7" xfId="20749" xr:uid="{BA9F4EFF-441E-4E8A-A4E0-63009B0285D8}"/>
    <cellStyle name="Normal 3 2 4 6 7 2" xfId="34441" xr:uid="{FDDA67F6-460D-4E70-A62E-CA027CAF5659}"/>
    <cellStyle name="Normal 3 2 4 6 7 3" xfId="49325" xr:uid="{C9AF00EB-39D0-4F82-91CA-AD7099C938EF}"/>
    <cellStyle name="Normal 3 2 4 6 8" xfId="13905" xr:uid="{CF47FDB6-E063-4784-AA80-E1F97AC00A82}"/>
    <cellStyle name="Normal 3 2 4 6 9" xfId="27595" xr:uid="{54C1CA5D-61B4-4278-9048-A5E284F84801}"/>
    <cellStyle name="Normal 3 2 4 7" xfId="7063" xr:uid="{48B30D2A-BD8F-4B51-83C8-29656B5322B2}"/>
    <cellStyle name="Normal 3 2 4 7 2" xfId="7064" xr:uid="{3A23DDFD-268E-4DCE-88B4-B42390D220E3}"/>
    <cellStyle name="Normal 3 2 4 7 2 2" xfId="8777" xr:uid="{82D3DA84-B7D9-43E7-A33C-0881F9195844}"/>
    <cellStyle name="Normal 3 2 4 7 2 2 2" xfId="12199" xr:uid="{E43AB57F-8756-4C1A-851E-C6DFCEF58323}"/>
    <cellStyle name="Normal 3 2 4 7 2 2 2 2" xfId="25889" xr:uid="{AE041DCF-F1A7-46A1-BDA0-2D979776263A}"/>
    <cellStyle name="Normal 3 2 4 7 2 2 2 2 2" xfId="39581" xr:uid="{3C38A798-FE52-4826-87E5-E753D39B39F4}"/>
    <cellStyle name="Normal 3 2 4 7 2 2 2 2 3" xfId="54465" xr:uid="{D4C7DE70-1258-4BBA-A08E-1E1B81EA67B5}"/>
    <cellStyle name="Normal 3 2 4 7 2 2 2 3" xfId="19045" xr:uid="{B6D0E036-56AC-435A-BE85-B0CCD95EDBC1}"/>
    <cellStyle name="Normal 3 2 4 7 2 2 2 4" xfId="32735" xr:uid="{7928A40F-FA39-4B90-9160-D486CC330A67}"/>
    <cellStyle name="Normal 3 2 4 7 2 2 2 5" xfId="47619" xr:uid="{5222F586-56FC-4ABA-923D-A6DA491001A5}"/>
    <cellStyle name="Normal 3 2 4 7 2 2 3" xfId="22467" xr:uid="{28AB8158-F3BF-4B17-B779-7EE9F9F8419E}"/>
    <cellStyle name="Normal 3 2 4 7 2 2 3 2" xfId="36159" xr:uid="{C9F9EE4D-F0D9-4A01-A22E-E496F84E3007}"/>
    <cellStyle name="Normal 3 2 4 7 2 2 3 3" xfId="51043" xr:uid="{018B3855-D0C9-4622-BCCE-9A40D826CFAC}"/>
    <cellStyle name="Normal 3 2 4 7 2 2 4" xfId="15623" xr:uid="{D4B917D0-3B0C-48A0-90C4-518F24D54148}"/>
    <cellStyle name="Normal 3 2 4 7 2 2 5" xfId="29313" xr:uid="{6A95CBB0-F9D9-4D74-8086-020BD9377B37}"/>
    <cellStyle name="Normal 3 2 4 7 2 2 6" xfId="44197" xr:uid="{A91C2D90-9AA4-4A42-B518-F259ACD62B5F}"/>
    <cellStyle name="Normal 3 2 4 7 2 3" xfId="10487" xr:uid="{1B2836D4-B17B-4BAD-AAFB-40DD3771403E}"/>
    <cellStyle name="Normal 3 2 4 7 2 3 2" xfId="24177" xr:uid="{BB936B5F-7E8A-4225-96C0-E9D61C795759}"/>
    <cellStyle name="Normal 3 2 4 7 2 3 2 2" xfId="37869" xr:uid="{31392F0A-D3E4-46FC-974B-887319C25264}"/>
    <cellStyle name="Normal 3 2 4 7 2 3 2 3" xfId="52753" xr:uid="{E643C7FF-88C8-495C-A6FD-197A46B0574B}"/>
    <cellStyle name="Normal 3 2 4 7 2 3 3" xfId="17333" xr:uid="{B3DC9511-C434-420D-96DC-173AD160680E}"/>
    <cellStyle name="Normal 3 2 4 7 2 3 4" xfId="31023" xr:uid="{9D495A2E-8E9D-4641-AC5E-1CA404B54893}"/>
    <cellStyle name="Normal 3 2 4 7 2 3 5" xfId="45907" xr:uid="{23A94436-3792-4606-983B-3B58F65B73A8}"/>
    <cellStyle name="Normal 3 2 4 7 2 4" xfId="20755" xr:uid="{56485906-0C3E-4120-BBDC-AEF2466DED6A}"/>
    <cellStyle name="Normal 3 2 4 7 2 4 2" xfId="34447" xr:uid="{E0EF4983-EC85-4E5A-9A50-16BC0C9CB26B}"/>
    <cellStyle name="Normal 3 2 4 7 2 4 3" xfId="49331" xr:uid="{AF86A179-ED24-4B21-9B5D-A6FF11B2F0D3}"/>
    <cellStyle name="Normal 3 2 4 7 2 5" xfId="13911" xr:uid="{49B71B84-142D-4815-B1C4-CAA127083122}"/>
    <cellStyle name="Normal 3 2 4 7 2 6" xfId="27601" xr:uid="{4AD7647C-DC43-4E10-A1DF-8F9D2FD03343}"/>
    <cellStyle name="Normal 3 2 4 7 2 7" xfId="42485" xr:uid="{A556E177-D5BB-400A-986F-8F0D55A6D687}"/>
    <cellStyle name="Normal 3 2 4 7 3" xfId="8776" xr:uid="{38C36079-2538-4386-B71D-217218E679B7}"/>
    <cellStyle name="Normal 3 2 4 7 3 2" xfId="12198" xr:uid="{A7AC3484-E057-4FDC-88BD-A4A8DC17195F}"/>
    <cellStyle name="Normal 3 2 4 7 3 2 2" xfId="25888" xr:uid="{4DB3FA9C-B41C-48F5-B7F5-718AA50316CD}"/>
    <cellStyle name="Normal 3 2 4 7 3 2 2 2" xfId="39580" xr:uid="{2A2DD1C5-69BF-4A7B-9406-7C9EC85394DA}"/>
    <cellStyle name="Normal 3 2 4 7 3 2 2 3" xfId="54464" xr:uid="{CAAC1192-9665-4629-9FD2-E0AB4DFA7D74}"/>
    <cellStyle name="Normal 3 2 4 7 3 2 3" xfId="19044" xr:uid="{3F2FC914-52B9-42E6-97F9-0847BA722E3B}"/>
    <cellStyle name="Normal 3 2 4 7 3 2 4" xfId="32734" xr:uid="{8B6654CA-8A73-442B-8DB3-56BCB60AA256}"/>
    <cellStyle name="Normal 3 2 4 7 3 2 5" xfId="47618" xr:uid="{8EEBDB59-0862-49A9-A55C-D02B96915B57}"/>
    <cellStyle name="Normal 3 2 4 7 3 3" xfId="22466" xr:uid="{796204D5-EAED-40E4-A09F-F0E738747B7A}"/>
    <cellStyle name="Normal 3 2 4 7 3 3 2" xfId="36158" xr:uid="{9CD94C89-F830-4940-9226-7E0CF91F535A}"/>
    <cellStyle name="Normal 3 2 4 7 3 3 3" xfId="51042" xr:uid="{43C61A65-22A9-462E-BE47-6D4DD796663F}"/>
    <cellStyle name="Normal 3 2 4 7 3 4" xfId="15622" xr:uid="{9FDA922E-6AE8-468F-ACAE-1967E81568E4}"/>
    <cellStyle name="Normal 3 2 4 7 3 5" xfId="29312" xr:uid="{1229DCAC-8B87-470C-AFF4-E012707B8997}"/>
    <cellStyle name="Normal 3 2 4 7 3 6" xfId="44196" xr:uid="{964D8F72-A8D0-49B5-83E6-447D5EBCF8CC}"/>
    <cellStyle name="Normal 3 2 4 7 4" xfId="10486" xr:uid="{863DBC37-CCF8-4ADF-997D-A59FB5443AE4}"/>
    <cellStyle name="Normal 3 2 4 7 4 2" xfId="24176" xr:uid="{7693CF75-4538-4386-AD57-68B75442C52C}"/>
    <cellStyle name="Normal 3 2 4 7 4 2 2" xfId="37868" xr:uid="{B06A3917-FE2E-4608-9EA2-13053B8D52BD}"/>
    <cellStyle name="Normal 3 2 4 7 4 2 3" xfId="52752" xr:uid="{0252DBA3-41E8-4AC1-9F8B-1CCAD774E208}"/>
    <cellStyle name="Normal 3 2 4 7 4 3" xfId="17332" xr:uid="{91E95596-36B2-45D5-AC09-5A1B00767AB1}"/>
    <cellStyle name="Normal 3 2 4 7 4 4" xfId="31022" xr:uid="{5E3DFA25-0B5C-480F-98A3-DD7E95E54BB1}"/>
    <cellStyle name="Normal 3 2 4 7 4 5" xfId="45906" xr:uid="{150D1232-99F3-443D-B039-1C33B327209C}"/>
    <cellStyle name="Normal 3 2 4 7 5" xfId="20754" xr:uid="{406D86CB-4514-4A91-AEEF-A903DA186637}"/>
    <cellStyle name="Normal 3 2 4 7 5 2" xfId="34446" xr:uid="{CF222CC2-D2ED-4D97-9370-D2484ACFB996}"/>
    <cellStyle name="Normal 3 2 4 7 5 3" xfId="49330" xr:uid="{46E1AC85-9579-4C8A-A8F5-CC526EDF3867}"/>
    <cellStyle name="Normal 3 2 4 7 6" xfId="13910" xr:uid="{6562CA45-C3FF-4D45-BEE0-BA613F556A85}"/>
    <cellStyle name="Normal 3 2 4 7 7" xfId="27600" xr:uid="{236B4A50-E2EE-4723-8C45-1E761D9F4F4A}"/>
    <cellStyle name="Normal 3 2 4 7 8" xfId="42484" xr:uid="{780EF568-D6B9-4A25-A50A-2332DC5209D9}"/>
    <cellStyle name="Normal 3 2 4 8" xfId="7065" xr:uid="{313964FC-DDDD-4356-A7EF-AB8A3F92FE2B}"/>
    <cellStyle name="Normal 3 2 4 8 2" xfId="8778" xr:uid="{C449FE60-D489-437B-B712-9897032C5235}"/>
    <cellStyle name="Normal 3 2 4 8 2 2" xfId="12200" xr:uid="{746B7F9C-AA28-4D31-A0F4-AB82629F9A8D}"/>
    <cellStyle name="Normal 3 2 4 8 2 2 2" xfId="25890" xr:uid="{4F483566-0C09-4D49-BF70-B05237A4F2EB}"/>
    <cellStyle name="Normal 3 2 4 8 2 2 2 2" xfId="39582" xr:uid="{A7FF350D-C42C-4F84-B157-189F2082910E}"/>
    <cellStyle name="Normal 3 2 4 8 2 2 2 3" xfId="54466" xr:uid="{84330F23-57D3-4D8C-AC22-AFC717893883}"/>
    <cellStyle name="Normal 3 2 4 8 2 2 3" xfId="19046" xr:uid="{38CC331A-6B0C-4492-8E13-51CAFA1B95B4}"/>
    <cellStyle name="Normal 3 2 4 8 2 2 4" xfId="32736" xr:uid="{9860138B-91F6-4130-990E-375CA7BFC575}"/>
    <cellStyle name="Normal 3 2 4 8 2 2 5" xfId="47620" xr:uid="{EBAB23AB-90FF-4589-9BC8-667DD16A629C}"/>
    <cellStyle name="Normal 3 2 4 8 2 3" xfId="22468" xr:uid="{38D0CE4C-3FD5-4F8C-9886-8D501B42A08C}"/>
    <cellStyle name="Normal 3 2 4 8 2 3 2" xfId="36160" xr:uid="{E798997F-EB0F-48DA-826D-8A099B6191F1}"/>
    <cellStyle name="Normal 3 2 4 8 2 3 3" xfId="51044" xr:uid="{C53D99AB-27AB-410B-B412-EF59A3E421C3}"/>
    <cellStyle name="Normal 3 2 4 8 2 4" xfId="15624" xr:uid="{80982030-F72C-4D06-9B6A-BC6E31C4E1AD}"/>
    <cellStyle name="Normal 3 2 4 8 2 5" xfId="29314" xr:uid="{41E68F4C-E437-446B-A7B4-362854813D00}"/>
    <cellStyle name="Normal 3 2 4 8 2 6" xfId="44198" xr:uid="{C9192736-92B3-46C6-B1BD-6C63C74729CF}"/>
    <cellStyle name="Normal 3 2 4 8 3" xfId="10488" xr:uid="{0179CE3F-001E-4EAD-BF0C-0D9DD6EF428C}"/>
    <cellStyle name="Normal 3 2 4 8 3 2" xfId="24178" xr:uid="{3EA5E21F-D73B-4821-B843-72F0A424CA69}"/>
    <cellStyle name="Normal 3 2 4 8 3 2 2" xfId="37870" xr:uid="{CD56844B-E5E6-44E4-B0EE-CE6174D13D02}"/>
    <cellStyle name="Normal 3 2 4 8 3 2 3" xfId="52754" xr:uid="{82E7C645-D033-4367-B741-E88FB97ECB19}"/>
    <cellStyle name="Normal 3 2 4 8 3 3" xfId="17334" xr:uid="{946C6F42-D0B9-462E-AC54-22E80C0A3AD0}"/>
    <cellStyle name="Normal 3 2 4 8 3 4" xfId="31024" xr:uid="{DB8B1FD5-DD65-45E6-9EFE-F417456787F2}"/>
    <cellStyle name="Normal 3 2 4 8 3 5" xfId="45908" xr:uid="{5EEBDC23-99D4-4AF0-ADBB-9C038BC0D54C}"/>
    <cellStyle name="Normal 3 2 4 8 4" xfId="20756" xr:uid="{D778F482-AEAC-4A55-9623-2126FCBDC2D9}"/>
    <cellStyle name="Normal 3 2 4 8 4 2" xfId="34448" xr:uid="{1D141E95-1DD2-4BED-9337-9F04538157F1}"/>
    <cellStyle name="Normal 3 2 4 8 4 3" xfId="49332" xr:uid="{03A662CB-B330-4863-96E3-EE087AF9BD49}"/>
    <cellStyle name="Normal 3 2 4 8 5" xfId="13912" xr:uid="{CCAC8D41-3B0D-4E85-8020-6EE767AED8D3}"/>
    <cellStyle name="Normal 3 2 4 8 6" xfId="27602" xr:uid="{601D119D-ABD2-42FF-923A-907EEAD996F3}"/>
    <cellStyle name="Normal 3 2 4 8 7" xfId="42486" xr:uid="{2415D243-CE74-424C-B1E1-D07E8BB78797}"/>
    <cellStyle name="Normal 3 2 4 9" xfId="7066" xr:uid="{AAC29A19-9618-48DF-B135-4580236E549C}"/>
    <cellStyle name="Normal 3 2 4 9 2" xfId="8779" xr:uid="{EDD18609-77D4-4FF5-A7D5-5F6617764D2A}"/>
    <cellStyle name="Normal 3 2 4 9 2 2" xfId="12201" xr:uid="{FEEE9AE7-EEFB-4666-AF65-CCAA4C000BA9}"/>
    <cellStyle name="Normal 3 2 4 9 2 2 2" xfId="25891" xr:uid="{052E6D73-9584-4386-9054-413BD8F27156}"/>
    <cellStyle name="Normal 3 2 4 9 2 2 2 2" xfId="39583" xr:uid="{233A12E7-5176-4640-9498-0C56F1DF86C1}"/>
    <cellStyle name="Normal 3 2 4 9 2 2 2 3" xfId="54467" xr:uid="{FA2A12B7-891A-4F62-9A38-E384E354FD15}"/>
    <cellStyle name="Normal 3 2 4 9 2 2 3" xfId="19047" xr:uid="{6CBE25A5-D6C9-4098-9180-026D96A2EE54}"/>
    <cellStyle name="Normal 3 2 4 9 2 2 4" xfId="32737" xr:uid="{3735C7B9-B937-40F4-A5D1-8D1A98780299}"/>
    <cellStyle name="Normal 3 2 4 9 2 2 5" xfId="47621" xr:uid="{BAEF5D8D-1C5C-4571-832F-8843C9858F18}"/>
    <cellStyle name="Normal 3 2 4 9 2 3" xfId="22469" xr:uid="{EAF86488-9979-4D85-83B1-7B8E60124B97}"/>
    <cellStyle name="Normal 3 2 4 9 2 3 2" xfId="36161" xr:uid="{1EB11EC6-D8EB-4036-B4CF-616D0AB6DE30}"/>
    <cellStyle name="Normal 3 2 4 9 2 3 3" xfId="51045" xr:uid="{EDB18CC1-5C76-4766-B166-FC50A962E3FF}"/>
    <cellStyle name="Normal 3 2 4 9 2 4" xfId="15625" xr:uid="{3E71409A-5A80-4518-903C-9BE1CC7B157A}"/>
    <cellStyle name="Normal 3 2 4 9 2 5" xfId="29315" xr:uid="{4D739EF6-6D59-4AA4-B86C-C53DAE9698FE}"/>
    <cellStyle name="Normal 3 2 4 9 2 6" xfId="44199" xr:uid="{B291E000-3CE2-4890-8D25-7B164DEFEC5D}"/>
    <cellStyle name="Normal 3 2 4 9 3" xfId="10489" xr:uid="{20B537AC-9B4E-4676-AB0E-97DB191721BB}"/>
    <cellStyle name="Normal 3 2 4 9 3 2" xfId="24179" xr:uid="{F19F6F14-DF32-4023-883B-4496704141F8}"/>
    <cellStyle name="Normal 3 2 4 9 3 2 2" xfId="37871" xr:uid="{37F6C61B-7E2B-4ADE-86B6-3BA96D486F56}"/>
    <cellStyle name="Normal 3 2 4 9 3 2 3" xfId="52755" xr:uid="{A79C1E3C-BA9A-40A9-AA72-2F53C29E216B}"/>
    <cellStyle name="Normal 3 2 4 9 3 3" xfId="17335" xr:uid="{9DD8BB09-CBCB-4216-B4C5-E068E788A346}"/>
    <cellStyle name="Normal 3 2 4 9 3 4" xfId="31025" xr:uid="{8D1FCA32-5D47-4AFA-B3D6-B9C4EA014BBB}"/>
    <cellStyle name="Normal 3 2 4 9 3 5" xfId="45909" xr:uid="{CBE8F420-C14B-48D0-B35D-FF7627EA62CB}"/>
    <cellStyle name="Normal 3 2 4 9 4" xfId="20757" xr:uid="{AE8BE513-4965-40FF-862A-26741CA2A899}"/>
    <cellStyle name="Normal 3 2 4 9 4 2" xfId="34449" xr:uid="{6655DA20-89A4-432D-A432-AEB6A99060BE}"/>
    <cellStyle name="Normal 3 2 4 9 4 3" xfId="49333" xr:uid="{A523A50A-B5AE-4F10-B1F2-BBBFB71148F8}"/>
    <cellStyle name="Normal 3 2 4 9 5" xfId="13913" xr:uid="{DCEA63E5-6B1F-41AC-9B09-3FA4F38CD244}"/>
    <cellStyle name="Normal 3 2 4 9 6" xfId="27603" xr:uid="{65DA4734-6989-45F5-A0E4-8DE659D9E45F}"/>
    <cellStyle name="Normal 3 2 4 9 7" xfId="42487" xr:uid="{39A4E8E5-3B5E-4906-AE68-36F02D02229A}"/>
    <cellStyle name="Normal 3 2 5" xfId="2522" xr:uid="{CCEC05B1-1378-4260-9C56-E1790F4E92E8}"/>
    <cellStyle name="Normal 3 2 5 10" xfId="20758" xr:uid="{D9E012B3-36EC-4412-9A87-035DD3386B4B}"/>
    <cellStyle name="Normal 3 2 5 10 2" xfId="34450" xr:uid="{E180652B-5A2A-42EC-9909-4DE50868542F}"/>
    <cellStyle name="Normal 3 2 5 10 3" xfId="49334" xr:uid="{3BA662BB-B462-458B-97A1-4BD980F7DE6D}"/>
    <cellStyle name="Normal 3 2 5 11" xfId="13914" xr:uid="{EDC7D1F3-22B8-45DD-96EC-83B9A60D616C}"/>
    <cellStyle name="Normal 3 2 5 11 2" xfId="40540" xr:uid="{2DA8D445-0B14-4E0A-AFCE-6A04E2AA6472}"/>
    <cellStyle name="Normal 3 2 5 12" xfId="27604" xr:uid="{B7E2CA4F-9785-4EE3-A093-9B3E2B763596}"/>
    <cellStyle name="Normal 3 2 5 13" xfId="42488" xr:uid="{563176A2-5672-4355-80A7-2FB51358E5B9}"/>
    <cellStyle name="Normal 3 2 5 14" xfId="7067" xr:uid="{ABEC9779-3381-4896-90FF-44ED44DC8662}"/>
    <cellStyle name="Normal 3 2 5 15" xfId="5364" xr:uid="{CFABB135-AA9E-4F42-B4F2-6FBA1BD6748B}"/>
    <cellStyle name="Normal 3 2 5 2" xfId="4525" xr:uid="{8354B066-F5D2-41F6-BFAC-27E3A3167D47}"/>
    <cellStyle name="Normal 3 2 5 2 10" xfId="13915" xr:uid="{6523B855-9167-491E-AAFF-EA8F94CBBB40}"/>
    <cellStyle name="Normal 3 2 5 2 10 2" xfId="40776" xr:uid="{4F26CB94-E8EC-4082-A7B8-3363F9572B4B}"/>
    <cellStyle name="Normal 3 2 5 2 11" xfId="27605" xr:uid="{534BE205-D0DC-433C-9355-64A59D79E1B9}"/>
    <cellStyle name="Normal 3 2 5 2 12" xfId="42489" xr:uid="{B8E36BCE-417A-4FA6-BFDC-3C0EEEA7999F}"/>
    <cellStyle name="Normal 3 2 5 2 13" xfId="7068" xr:uid="{3FA46150-850A-4B0F-BD09-2BADC20605B5}"/>
    <cellStyle name="Normal 3 2 5 2 2" xfId="7069" xr:uid="{9967191A-5633-4E2A-937E-E711489608FA}"/>
    <cellStyle name="Normal 3 2 5 2 2 10" xfId="42490" xr:uid="{BA59E12D-2EFF-4661-A0D7-BBB905AEDA30}"/>
    <cellStyle name="Normal 3 2 5 2 2 2" xfId="7070" xr:uid="{7E1CD7E6-397C-4E07-B1C4-86ABE42DAF3C}"/>
    <cellStyle name="Normal 3 2 5 2 2 2 2" xfId="7071" xr:uid="{180DF80F-A54A-4BE4-8381-AEF7FB107952}"/>
    <cellStyle name="Normal 3 2 5 2 2 2 2 2" xfId="8784" xr:uid="{82F2C732-CD43-474D-BB8E-1EBE4254D5BC}"/>
    <cellStyle name="Normal 3 2 5 2 2 2 2 2 2" xfId="12206" xr:uid="{B3C5F80D-4C22-4C6B-A1F1-3B1AA296EE1B}"/>
    <cellStyle name="Normal 3 2 5 2 2 2 2 2 2 2" xfId="25896" xr:uid="{723CDB19-6A7B-4DBE-804C-CFD00829C3B8}"/>
    <cellStyle name="Normal 3 2 5 2 2 2 2 2 2 2 2" xfId="39588" xr:uid="{3DC6AA30-9413-4EF3-A456-659A8C6E510C}"/>
    <cellStyle name="Normal 3 2 5 2 2 2 2 2 2 2 3" xfId="54472" xr:uid="{FBDF781E-4D1C-42F2-8F14-E4797C89FA99}"/>
    <cellStyle name="Normal 3 2 5 2 2 2 2 2 2 3" xfId="19052" xr:uid="{B30BB930-D727-4CEC-B402-A26685C94F6A}"/>
    <cellStyle name="Normal 3 2 5 2 2 2 2 2 2 4" xfId="32742" xr:uid="{6E16FF7C-9BB6-44D2-A969-8034612920EA}"/>
    <cellStyle name="Normal 3 2 5 2 2 2 2 2 2 5" xfId="47626" xr:uid="{5881B553-415C-4190-80AB-EDF9764751D8}"/>
    <cellStyle name="Normal 3 2 5 2 2 2 2 2 3" xfId="22474" xr:uid="{F639B9C0-FB5A-479A-84F9-C0DA2001DDCB}"/>
    <cellStyle name="Normal 3 2 5 2 2 2 2 2 3 2" xfId="36166" xr:uid="{F19D2FF0-A6B6-4709-95D9-07FDE339BC9B}"/>
    <cellStyle name="Normal 3 2 5 2 2 2 2 2 3 3" xfId="51050" xr:uid="{D3AD8D71-8CC5-495F-8C1C-0664A1DEBD37}"/>
    <cellStyle name="Normal 3 2 5 2 2 2 2 2 4" xfId="15630" xr:uid="{583DE743-8F72-4B7E-B9BE-40ECD974D155}"/>
    <cellStyle name="Normal 3 2 5 2 2 2 2 2 5" xfId="29320" xr:uid="{D3AD7A51-F5BB-43E5-8603-B8E412B036C0}"/>
    <cellStyle name="Normal 3 2 5 2 2 2 2 2 6" xfId="44204" xr:uid="{E6F37252-E5FC-4D7F-B410-7EB2010A1283}"/>
    <cellStyle name="Normal 3 2 5 2 2 2 2 3" xfId="10494" xr:uid="{986C3971-5430-4D4E-AC29-FD314A3D1F3A}"/>
    <cellStyle name="Normal 3 2 5 2 2 2 2 3 2" xfId="24184" xr:uid="{3EA266BF-408E-49A1-9E34-6FC1634E9E25}"/>
    <cellStyle name="Normal 3 2 5 2 2 2 2 3 2 2" xfId="37876" xr:uid="{9E99BEC6-32CA-4D7C-A785-038704AD29AC}"/>
    <cellStyle name="Normal 3 2 5 2 2 2 2 3 2 3" xfId="52760" xr:uid="{351B9884-23FA-4CDD-8BBE-015C1BFD3123}"/>
    <cellStyle name="Normal 3 2 5 2 2 2 2 3 3" xfId="17340" xr:uid="{57DCEA14-09B6-4032-B059-EFE34304C87E}"/>
    <cellStyle name="Normal 3 2 5 2 2 2 2 3 4" xfId="31030" xr:uid="{958C1633-A085-4ED8-9663-34E5240B62DD}"/>
    <cellStyle name="Normal 3 2 5 2 2 2 2 3 5" xfId="45914" xr:uid="{5EDE12BD-4682-4939-AAB1-2424BE30D886}"/>
    <cellStyle name="Normal 3 2 5 2 2 2 2 4" xfId="20762" xr:uid="{F917206E-44B6-44CC-9B13-DB2B07CDC581}"/>
    <cellStyle name="Normal 3 2 5 2 2 2 2 4 2" xfId="34454" xr:uid="{213785FF-56A4-4AB4-A41B-1A00661E7868}"/>
    <cellStyle name="Normal 3 2 5 2 2 2 2 4 3" xfId="49338" xr:uid="{ED4BE3C9-C40F-4C19-9F5C-01304EA11DFF}"/>
    <cellStyle name="Normal 3 2 5 2 2 2 2 5" xfId="13918" xr:uid="{FA59A264-E131-484D-90BB-DAA157A2164F}"/>
    <cellStyle name="Normal 3 2 5 2 2 2 2 6" xfId="27608" xr:uid="{6A54C5F5-CDCB-4ADE-871B-5EC3324D661E}"/>
    <cellStyle name="Normal 3 2 5 2 2 2 2 7" xfId="42492" xr:uid="{2EB8D75C-44DA-4453-9793-6611192564DF}"/>
    <cellStyle name="Normal 3 2 5 2 2 2 3" xfId="8783" xr:uid="{8BFB6E91-115D-4D23-ADF5-09544113C1E2}"/>
    <cellStyle name="Normal 3 2 5 2 2 2 3 2" xfId="12205" xr:uid="{EEE5DB1C-7EC4-460F-8C62-F605DE1F97E8}"/>
    <cellStyle name="Normal 3 2 5 2 2 2 3 2 2" xfId="25895" xr:uid="{32BA9F3A-775A-4A25-8DBA-C25FD41CFA8E}"/>
    <cellStyle name="Normal 3 2 5 2 2 2 3 2 2 2" xfId="39587" xr:uid="{46AFC2D1-A204-45B1-8B76-0E7EFBBAB94E}"/>
    <cellStyle name="Normal 3 2 5 2 2 2 3 2 2 3" xfId="54471" xr:uid="{11EE0728-7350-4502-B6B7-96A86EA17740}"/>
    <cellStyle name="Normal 3 2 5 2 2 2 3 2 3" xfId="19051" xr:uid="{3E625799-CF9E-44E5-8EBF-F06E793FF37E}"/>
    <cellStyle name="Normal 3 2 5 2 2 2 3 2 4" xfId="32741" xr:uid="{325A0FEF-83AD-4292-A7ED-0F408108AE33}"/>
    <cellStyle name="Normal 3 2 5 2 2 2 3 2 5" xfId="47625" xr:uid="{58255474-F524-4525-B92F-552662242B30}"/>
    <cellStyle name="Normal 3 2 5 2 2 2 3 3" xfId="22473" xr:uid="{5D3E539B-5060-411C-AB36-1BF663C02CD8}"/>
    <cellStyle name="Normal 3 2 5 2 2 2 3 3 2" xfId="36165" xr:uid="{F907CD64-5D84-482C-902F-5E3D454B1E35}"/>
    <cellStyle name="Normal 3 2 5 2 2 2 3 3 3" xfId="51049" xr:uid="{2A2CBE66-D333-4DE1-9342-A66E9C98B716}"/>
    <cellStyle name="Normal 3 2 5 2 2 2 3 4" xfId="15629" xr:uid="{08A8AE0C-F300-46DB-B0F3-EE52A409E4A4}"/>
    <cellStyle name="Normal 3 2 5 2 2 2 3 5" xfId="29319" xr:uid="{807053A2-E84A-46CB-834D-F2075420FAAA}"/>
    <cellStyle name="Normal 3 2 5 2 2 2 3 6" xfId="44203" xr:uid="{61B61805-5062-4A22-888E-27722D4C597E}"/>
    <cellStyle name="Normal 3 2 5 2 2 2 4" xfId="10493" xr:uid="{378DFAAB-CEE8-401B-A1C5-8E81E57BEDE4}"/>
    <cellStyle name="Normal 3 2 5 2 2 2 4 2" xfId="24183" xr:uid="{E3B5AD2D-9B13-4971-B5C3-EAB3219F7F67}"/>
    <cellStyle name="Normal 3 2 5 2 2 2 4 2 2" xfId="37875" xr:uid="{D815B532-4047-4689-8725-58C629D63CA4}"/>
    <cellStyle name="Normal 3 2 5 2 2 2 4 2 3" xfId="52759" xr:uid="{5C620E3C-9E5A-40F4-9B8D-E0A3A64A8922}"/>
    <cellStyle name="Normal 3 2 5 2 2 2 4 3" xfId="17339" xr:uid="{6C425EE6-AA95-480C-B305-BC43C57DF90B}"/>
    <cellStyle name="Normal 3 2 5 2 2 2 4 4" xfId="31029" xr:uid="{C23240CC-7B4E-49F6-B4D8-18CF0D64CE8C}"/>
    <cellStyle name="Normal 3 2 5 2 2 2 4 5" xfId="45913" xr:uid="{7619AF69-D8BA-4464-8B5A-8570CE273393}"/>
    <cellStyle name="Normal 3 2 5 2 2 2 5" xfId="20761" xr:uid="{09D2DD73-1E11-4DBE-804D-13EE25B94659}"/>
    <cellStyle name="Normal 3 2 5 2 2 2 5 2" xfId="34453" xr:uid="{652DD6FD-3ED4-49B4-9AA8-E0B23BA5BA42}"/>
    <cellStyle name="Normal 3 2 5 2 2 2 5 3" xfId="49337" xr:uid="{7C462A67-D8CD-41DE-8559-82B3DD7B48AA}"/>
    <cellStyle name="Normal 3 2 5 2 2 2 6" xfId="13917" xr:uid="{2E76EF2E-76A6-49E9-9475-9164DB560B82}"/>
    <cellStyle name="Normal 3 2 5 2 2 2 7" xfId="27607" xr:uid="{C97AD51B-A02F-4D70-86CF-7482FDDED726}"/>
    <cellStyle name="Normal 3 2 5 2 2 2 8" xfId="42491" xr:uid="{EF92F9D4-1D2F-4A13-AA27-5C5EB70E3C16}"/>
    <cellStyle name="Normal 3 2 5 2 2 3" xfId="7072" xr:uid="{78347463-D1CB-4451-8CAF-032ABFE5CB7E}"/>
    <cellStyle name="Normal 3 2 5 2 2 3 2" xfId="8785" xr:uid="{84CB4152-55C7-420A-879A-30723D95E302}"/>
    <cellStyle name="Normal 3 2 5 2 2 3 2 2" xfId="12207" xr:uid="{009FF898-5A42-436F-92C2-6D2167895184}"/>
    <cellStyle name="Normal 3 2 5 2 2 3 2 2 2" xfId="25897" xr:uid="{D9F3A0ED-3041-4F0C-AB46-A77D9BAAE4D4}"/>
    <cellStyle name="Normal 3 2 5 2 2 3 2 2 2 2" xfId="39589" xr:uid="{933617BB-4539-4F5E-899C-F3E4B86AFF26}"/>
    <cellStyle name="Normal 3 2 5 2 2 3 2 2 2 3" xfId="54473" xr:uid="{5181E4B0-26F0-452C-87C9-F03305BDD0BD}"/>
    <cellStyle name="Normal 3 2 5 2 2 3 2 2 3" xfId="19053" xr:uid="{7E5E5212-A424-42F3-9D5D-808EB198C415}"/>
    <cellStyle name="Normal 3 2 5 2 2 3 2 2 4" xfId="32743" xr:uid="{7CF90F7F-88DC-459F-B399-B41D4F303C09}"/>
    <cellStyle name="Normal 3 2 5 2 2 3 2 2 5" xfId="47627" xr:uid="{59B6D13D-4652-4A78-9D29-B58283850341}"/>
    <cellStyle name="Normal 3 2 5 2 2 3 2 3" xfId="22475" xr:uid="{7B33A562-35F2-4F91-8A08-944F99914909}"/>
    <cellStyle name="Normal 3 2 5 2 2 3 2 3 2" xfId="36167" xr:uid="{A628F2F2-548B-4636-AAC4-89C5B0CE4DB4}"/>
    <cellStyle name="Normal 3 2 5 2 2 3 2 3 3" xfId="51051" xr:uid="{374AB843-62CE-493B-8E89-D59658D655D8}"/>
    <cellStyle name="Normal 3 2 5 2 2 3 2 4" xfId="15631" xr:uid="{27078B5A-8D7A-4F06-8555-31DD1F22194C}"/>
    <cellStyle name="Normal 3 2 5 2 2 3 2 5" xfId="29321" xr:uid="{12D3E307-83C6-4A59-9EBE-78913788FF0F}"/>
    <cellStyle name="Normal 3 2 5 2 2 3 2 6" xfId="44205" xr:uid="{47DFE922-3178-4886-A234-F1D7EEE42714}"/>
    <cellStyle name="Normal 3 2 5 2 2 3 3" xfId="10495" xr:uid="{6F99A9A2-F30C-42F5-AA5F-2E0AC92A71F3}"/>
    <cellStyle name="Normal 3 2 5 2 2 3 3 2" xfId="24185" xr:uid="{3FD5DD98-670C-4DF1-A579-608F70B7F2AB}"/>
    <cellStyle name="Normal 3 2 5 2 2 3 3 2 2" xfId="37877" xr:uid="{0A3D57E1-503B-4385-A5D3-6851187C3A1B}"/>
    <cellStyle name="Normal 3 2 5 2 2 3 3 2 3" xfId="52761" xr:uid="{0353E681-8F5A-4DD6-A954-596E94654901}"/>
    <cellStyle name="Normal 3 2 5 2 2 3 3 3" xfId="17341" xr:uid="{B06E1D6C-31AD-45CF-9FEF-F1D779DF78C5}"/>
    <cellStyle name="Normal 3 2 5 2 2 3 3 4" xfId="31031" xr:uid="{3CAFADCE-31BD-49B2-B40F-F45AD06E6612}"/>
    <cellStyle name="Normal 3 2 5 2 2 3 3 5" xfId="45915" xr:uid="{2B2AE3DA-8E4E-443B-AC48-B6A32822A949}"/>
    <cellStyle name="Normal 3 2 5 2 2 3 4" xfId="20763" xr:uid="{03531EE1-82C9-48C2-B6FC-DE68A72358D8}"/>
    <cellStyle name="Normal 3 2 5 2 2 3 4 2" xfId="34455" xr:uid="{C68362F6-AB28-45F5-ACEF-A2C35FCD7BE6}"/>
    <cellStyle name="Normal 3 2 5 2 2 3 4 3" xfId="49339" xr:uid="{A1169FA6-93AC-4FDB-BA18-0BC8459A3BE5}"/>
    <cellStyle name="Normal 3 2 5 2 2 3 5" xfId="13919" xr:uid="{8788C7AA-3AE3-4742-9F7A-136C84F476B4}"/>
    <cellStyle name="Normal 3 2 5 2 2 3 6" xfId="27609" xr:uid="{4A421F5C-715B-4B1F-82F4-7583FD1B510D}"/>
    <cellStyle name="Normal 3 2 5 2 2 3 7" xfId="42493" xr:uid="{AC6A16FD-AF39-4446-B659-E4BD6CB2EE97}"/>
    <cellStyle name="Normal 3 2 5 2 2 4" xfId="7073" xr:uid="{4CCBAC25-3615-4873-B028-280077714AE4}"/>
    <cellStyle name="Normal 3 2 5 2 2 4 2" xfId="8786" xr:uid="{FEEC8E97-7816-46A1-94C1-93C1D90BE355}"/>
    <cellStyle name="Normal 3 2 5 2 2 4 2 2" xfId="12208" xr:uid="{9E108443-B718-4C56-A9C1-2EAE72B0210F}"/>
    <cellStyle name="Normal 3 2 5 2 2 4 2 2 2" xfId="25898" xr:uid="{4238E548-4EEA-4A61-BB0D-82CEC36008B8}"/>
    <cellStyle name="Normal 3 2 5 2 2 4 2 2 2 2" xfId="39590" xr:uid="{D5860041-9B5A-46D6-9406-5E4FCF8B01BA}"/>
    <cellStyle name="Normal 3 2 5 2 2 4 2 2 2 3" xfId="54474" xr:uid="{531D71D4-5833-4B56-93EE-43DD58C94D54}"/>
    <cellStyle name="Normal 3 2 5 2 2 4 2 2 3" xfId="19054" xr:uid="{2F516D7C-3A86-45D7-A6D9-27519634D05F}"/>
    <cellStyle name="Normal 3 2 5 2 2 4 2 2 4" xfId="32744" xr:uid="{36843FC0-E711-408E-99E1-ACA30269F71E}"/>
    <cellStyle name="Normal 3 2 5 2 2 4 2 2 5" xfId="47628" xr:uid="{18355C58-C76A-4108-AB9A-FA8F9F718515}"/>
    <cellStyle name="Normal 3 2 5 2 2 4 2 3" xfId="22476" xr:uid="{F0B43E06-680E-4323-AA87-26ACBAE76CCE}"/>
    <cellStyle name="Normal 3 2 5 2 2 4 2 3 2" xfId="36168" xr:uid="{44E24256-7F9C-472A-9D23-6A829A8C2492}"/>
    <cellStyle name="Normal 3 2 5 2 2 4 2 3 3" xfId="51052" xr:uid="{5FFA8078-472B-4069-A2B8-7B237009CE6D}"/>
    <cellStyle name="Normal 3 2 5 2 2 4 2 4" xfId="15632" xr:uid="{BC27B611-8D2A-445B-8670-D71357017804}"/>
    <cellStyle name="Normal 3 2 5 2 2 4 2 5" xfId="29322" xr:uid="{AC973DD2-74E2-4C66-A026-5017C9D63482}"/>
    <cellStyle name="Normal 3 2 5 2 2 4 2 6" xfId="44206" xr:uid="{4D7854F8-E44F-4A36-B657-04993BF1106B}"/>
    <cellStyle name="Normal 3 2 5 2 2 4 3" xfId="10496" xr:uid="{1EABDEFE-B0BE-4421-B50F-AD1007AE1420}"/>
    <cellStyle name="Normal 3 2 5 2 2 4 3 2" xfId="24186" xr:uid="{898625ED-03F1-4525-BB78-B71C46442C2A}"/>
    <cellStyle name="Normal 3 2 5 2 2 4 3 2 2" xfId="37878" xr:uid="{490D6FFA-2292-4CFF-9EA1-34E89AC2EA0D}"/>
    <cellStyle name="Normal 3 2 5 2 2 4 3 2 3" xfId="52762" xr:uid="{ECC1BEF6-C154-4734-BDA0-A65635D1FA8C}"/>
    <cellStyle name="Normal 3 2 5 2 2 4 3 3" xfId="17342" xr:uid="{29ED3536-1651-40FD-A5F2-ADE7201FDA19}"/>
    <cellStyle name="Normal 3 2 5 2 2 4 3 4" xfId="31032" xr:uid="{FB841BB1-2B59-48D9-A77E-4FC64FA0D4C0}"/>
    <cellStyle name="Normal 3 2 5 2 2 4 3 5" xfId="45916" xr:uid="{A29286C9-3DC9-4FF9-ABBB-B053A8969829}"/>
    <cellStyle name="Normal 3 2 5 2 2 4 4" xfId="20764" xr:uid="{0345300E-113A-46E6-8559-9E039CABF559}"/>
    <cellStyle name="Normal 3 2 5 2 2 4 4 2" xfId="34456" xr:uid="{C0A976C8-7891-4504-A16A-8AAB8CFAB119}"/>
    <cellStyle name="Normal 3 2 5 2 2 4 4 3" xfId="49340" xr:uid="{1CEF1CB3-C6E2-4225-B955-E2CC0221C2E0}"/>
    <cellStyle name="Normal 3 2 5 2 2 4 5" xfId="13920" xr:uid="{916A6B85-9E4C-437C-B18F-316152B1043F}"/>
    <cellStyle name="Normal 3 2 5 2 2 4 6" xfId="27610" xr:uid="{8B5187B0-79AA-4951-AD86-BC07517AD31A}"/>
    <cellStyle name="Normal 3 2 5 2 2 4 7" xfId="42494" xr:uid="{64AF9BBD-CFA2-4128-B836-8F704EA07483}"/>
    <cellStyle name="Normal 3 2 5 2 2 5" xfId="8782" xr:uid="{EE653264-B2D3-4740-A9E5-C804BBE290CE}"/>
    <cellStyle name="Normal 3 2 5 2 2 5 2" xfId="12204" xr:uid="{56EAC259-7BF9-4138-8A20-E900DC0B8A87}"/>
    <cellStyle name="Normal 3 2 5 2 2 5 2 2" xfId="25894" xr:uid="{BE623E63-89F2-4279-BEE6-A221DF72625F}"/>
    <cellStyle name="Normal 3 2 5 2 2 5 2 2 2" xfId="39586" xr:uid="{59778606-D2B8-4F9F-82B0-8F3C23E91B09}"/>
    <cellStyle name="Normal 3 2 5 2 2 5 2 2 3" xfId="54470" xr:uid="{B3B94D42-F134-4F82-8D06-8BBC532ABABD}"/>
    <cellStyle name="Normal 3 2 5 2 2 5 2 3" xfId="19050" xr:uid="{D8B50D53-051E-4BB3-BE97-55462B348E4D}"/>
    <cellStyle name="Normal 3 2 5 2 2 5 2 4" xfId="32740" xr:uid="{38BB08DE-1EAB-466A-B574-910FAF3BF76F}"/>
    <cellStyle name="Normal 3 2 5 2 2 5 2 5" xfId="47624" xr:uid="{4DC06D35-964B-4DBD-970E-A1CBDDB3F6A4}"/>
    <cellStyle name="Normal 3 2 5 2 2 5 3" xfId="22472" xr:uid="{E8D8BC44-0D4D-49DD-9BF2-1E1CA26B378C}"/>
    <cellStyle name="Normal 3 2 5 2 2 5 3 2" xfId="36164" xr:uid="{97B1ADF6-37A6-49AE-A04E-CD08F01BE26D}"/>
    <cellStyle name="Normal 3 2 5 2 2 5 3 3" xfId="51048" xr:uid="{0FA1F85B-1246-4A11-9819-79765B5AEF44}"/>
    <cellStyle name="Normal 3 2 5 2 2 5 4" xfId="15628" xr:uid="{90767ED7-A506-438E-BBAE-168AA744228C}"/>
    <cellStyle name="Normal 3 2 5 2 2 5 5" xfId="29318" xr:uid="{08386F9E-9956-4FCD-81A7-FAA641D96515}"/>
    <cellStyle name="Normal 3 2 5 2 2 5 6" xfId="44202" xr:uid="{1AA5E5BF-2006-45E9-84B2-6E1EE7181266}"/>
    <cellStyle name="Normal 3 2 5 2 2 6" xfId="10492" xr:uid="{43256D0B-334B-46FC-B998-4898822540C3}"/>
    <cellStyle name="Normal 3 2 5 2 2 6 2" xfId="24182" xr:uid="{C5C7C875-9DEC-45A3-BEBA-4D5D4D928760}"/>
    <cellStyle name="Normal 3 2 5 2 2 6 2 2" xfId="37874" xr:uid="{2349CAB4-7097-420D-B9EA-9743C73AE1CE}"/>
    <cellStyle name="Normal 3 2 5 2 2 6 2 3" xfId="52758" xr:uid="{1F23DDA5-B45F-4800-B615-F0A900A0656D}"/>
    <cellStyle name="Normal 3 2 5 2 2 6 3" xfId="17338" xr:uid="{430BAB58-ADA5-4F05-98F3-AE4469EAF133}"/>
    <cellStyle name="Normal 3 2 5 2 2 6 4" xfId="31028" xr:uid="{D0B5781E-B26F-4144-9E42-A515772113DD}"/>
    <cellStyle name="Normal 3 2 5 2 2 6 5" xfId="45912" xr:uid="{9E0CA021-2756-4E93-8989-CFD0C24D317E}"/>
    <cellStyle name="Normal 3 2 5 2 2 7" xfId="20760" xr:uid="{F044C322-5510-4DFB-A1F7-33AFFE4EBE13}"/>
    <cellStyle name="Normal 3 2 5 2 2 7 2" xfId="34452" xr:uid="{9D9FD500-6D9F-411F-AEBB-D0FE379CA243}"/>
    <cellStyle name="Normal 3 2 5 2 2 7 3" xfId="49336" xr:uid="{0FCC4E61-284A-4A53-8386-8927A0142AEC}"/>
    <cellStyle name="Normal 3 2 5 2 2 8" xfId="13916" xr:uid="{27A26A40-919B-41F3-8072-3C9A0C57A5BF}"/>
    <cellStyle name="Normal 3 2 5 2 2 9" xfId="27606" xr:uid="{C470414A-41BC-4CE1-958D-F7A8E782FA6D}"/>
    <cellStyle name="Normal 3 2 5 2 3" xfId="7074" xr:uid="{F34AA195-F372-4AE5-B17B-6037CF4C058E}"/>
    <cellStyle name="Normal 3 2 5 2 3 10" xfId="42495" xr:uid="{144A63E0-BE6C-4666-B4DA-17F183C3B505}"/>
    <cellStyle name="Normal 3 2 5 2 3 2" xfId="7075" xr:uid="{76463E7D-3585-45A3-97A2-DA061E7AC713}"/>
    <cellStyle name="Normal 3 2 5 2 3 2 2" xfId="7076" xr:uid="{94CDB51F-C20A-4C31-9522-ADBCC31C95C4}"/>
    <cellStyle name="Normal 3 2 5 2 3 2 2 2" xfId="8789" xr:uid="{C1784D7F-6BDF-4B3B-B674-E74429DB74CB}"/>
    <cellStyle name="Normal 3 2 5 2 3 2 2 2 2" xfId="12211" xr:uid="{850A3446-B0F3-4625-AE14-88B4A41A2089}"/>
    <cellStyle name="Normal 3 2 5 2 3 2 2 2 2 2" xfId="25901" xr:uid="{5315580E-7180-457C-8E44-5ADCD48A8F67}"/>
    <cellStyle name="Normal 3 2 5 2 3 2 2 2 2 2 2" xfId="39593" xr:uid="{F5A45D45-24C1-4A00-9669-22CDD8759326}"/>
    <cellStyle name="Normal 3 2 5 2 3 2 2 2 2 2 3" xfId="54477" xr:uid="{0241D5ED-A8A7-4344-8B36-430F0982EBD6}"/>
    <cellStyle name="Normal 3 2 5 2 3 2 2 2 2 3" xfId="19057" xr:uid="{87D5F419-AF77-4EE0-8870-26203E65A7BB}"/>
    <cellStyle name="Normal 3 2 5 2 3 2 2 2 2 4" xfId="32747" xr:uid="{214D8A8A-C6BE-4A64-B5E9-2A32F428F0BE}"/>
    <cellStyle name="Normal 3 2 5 2 3 2 2 2 2 5" xfId="47631" xr:uid="{9FB8EE69-C6C1-4F49-BEE5-4BC84718590B}"/>
    <cellStyle name="Normal 3 2 5 2 3 2 2 2 3" xfId="22479" xr:uid="{3CE752A5-A9B9-46FF-A8AB-26749F2F87D8}"/>
    <cellStyle name="Normal 3 2 5 2 3 2 2 2 3 2" xfId="36171" xr:uid="{C3411C10-192E-4F87-99DB-D77527B3B689}"/>
    <cellStyle name="Normal 3 2 5 2 3 2 2 2 3 3" xfId="51055" xr:uid="{9666656E-51D8-427D-82E1-77DCC651EF01}"/>
    <cellStyle name="Normal 3 2 5 2 3 2 2 2 4" xfId="15635" xr:uid="{50E4BC74-ED3D-4849-9342-A19D22588BD0}"/>
    <cellStyle name="Normal 3 2 5 2 3 2 2 2 5" xfId="29325" xr:uid="{B814570E-26F7-41FB-A53E-3B838B909FFF}"/>
    <cellStyle name="Normal 3 2 5 2 3 2 2 2 6" xfId="44209" xr:uid="{0C98DFCC-B5D0-479A-B872-9B813E366994}"/>
    <cellStyle name="Normal 3 2 5 2 3 2 2 3" xfId="10499" xr:uid="{8D6C4CF3-313A-4A73-9716-4BE79399955F}"/>
    <cellStyle name="Normal 3 2 5 2 3 2 2 3 2" xfId="24189" xr:uid="{B8ECC835-BB9A-44D9-91E8-BAC03D2FBA2C}"/>
    <cellStyle name="Normal 3 2 5 2 3 2 2 3 2 2" xfId="37881" xr:uid="{3A2F1053-76E5-48F2-B51F-D3DBA40C971F}"/>
    <cellStyle name="Normal 3 2 5 2 3 2 2 3 2 3" xfId="52765" xr:uid="{274F4371-2B9D-46E3-AB7F-6B476727D03D}"/>
    <cellStyle name="Normal 3 2 5 2 3 2 2 3 3" xfId="17345" xr:uid="{D9852A9C-7796-4FAC-81B8-897976171A15}"/>
    <cellStyle name="Normal 3 2 5 2 3 2 2 3 4" xfId="31035" xr:uid="{F42F762E-5899-481A-BB35-9ABA9BB29EBF}"/>
    <cellStyle name="Normal 3 2 5 2 3 2 2 3 5" xfId="45919" xr:uid="{0719B26D-AEE1-4F59-802B-B00A15D5ED01}"/>
    <cellStyle name="Normal 3 2 5 2 3 2 2 4" xfId="20767" xr:uid="{1B2C61CF-3418-400C-9877-85CC5710FE6E}"/>
    <cellStyle name="Normal 3 2 5 2 3 2 2 4 2" xfId="34459" xr:uid="{CEDAAB78-DB6A-450A-B5BF-78FCE3951698}"/>
    <cellStyle name="Normal 3 2 5 2 3 2 2 4 3" xfId="49343" xr:uid="{170426E9-AC80-44EF-83D4-072EA6B86892}"/>
    <cellStyle name="Normal 3 2 5 2 3 2 2 5" xfId="13923" xr:uid="{16757B1A-D427-4251-9417-26899BA799AD}"/>
    <cellStyle name="Normal 3 2 5 2 3 2 2 6" xfId="27613" xr:uid="{8B84C8CF-6979-4831-9843-F6BC20AF0522}"/>
    <cellStyle name="Normal 3 2 5 2 3 2 2 7" xfId="42497" xr:uid="{6656B9DE-CD8E-4439-9936-4209071972A4}"/>
    <cellStyle name="Normal 3 2 5 2 3 2 3" xfId="8788" xr:uid="{6B3C910F-29BE-40BD-86B7-1045FDC3E64E}"/>
    <cellStyle name="Normal 3 2 5 2 3 2 3 2" xfId="12210" xr:uid="{224BE3E9-ECC0-416A-A371-C1765685B163}"/>
    <cellStyle name="Normal 3 2 5 2 3 2 3 2 2" xfId="25900" xr:uid="{8199F2CA-DCDB-491E-A83F-E3D73ACDD1BA}"/>
    <cellStyle name="Normal 3 2 5 2 3 2 3 2 2 2" xfId="39592" xr:uid="{6C4E30A1-9DB2-497D-89D3-522A13B54688}"/>
    <cellStyle name="Normal 3 2 5 2 3 2 3 2 2 3" xfId="54476" xr:uid="{39E3DC96-B1AB-4468-9B9C-0775B87EA716}"/>
    <cellStyle name="Normal 3 2 5 2 3 2 3 2 3" xfId="19056" xr:uid="{4008CF40-280C-4C3A-926C-4FD6464B3F5D}"/>
    <cellStyle name="Normal 3 2 5 2 3 2 3 2 4" xfId="32746" xr:uid="{0AE2ED07-FB8C-49EC-A7E6-EE48523CDFFD}"/>
    <cellStyle name="Normal 3 2 5 2 3 2 3 2 5" xfId="47630" xr:uid="{B103B1DA-6255-40AF-A7FB-26376CBE860C}"/>
    <cellStyle name="Normal 3 2 5 2 3 2 3 3" xfId="22478" xr:uid="{E6053917-F893-42D6-B66A-D99532560F0F}"/>
    <cellStyle name="Normal 3 2 5 2 3 2 3 3 2" xfId="36170" xr:uid="{80F33388-2A13-4404-BBF1-48D35810D84D}"/>
    <cellStyle name="Normal 3 2 5 2 3 2 3 3 3" xfId="51054" xr:uid="{5FA07E28-8869-4184-B6CA-DD5AAC4E5B3B}"/>
    <cellStyle name="Normal 3 2 5 2 3 2 3 4" xfId="15634" xr:uid="{9E6EA760-4A43-4813-88FC-C2BD69E6E6A6}"/>
    <cellStyle name="Normal 3 2 5 2 3 2 3 5" xfId="29324" xr:uid="{77167B3C-E278-42D3-9D8B-74EEB5145DD0}"/>
    <cellStyle name="Normal 3 2 5 2 3 2 3 6" xfId="44208" xr:uid="{EB6DBF23-C0F2-4902-A6E8-4624E0F2DC27}"/>
    <cellStyle name="Normal 3 2 5 2 3 2 4" xfId="10498" xr:uid="{11B0D0B5-567C-4D4B-B429-F06EF032F638}"/>
    <cellStyle name="Normal 3 2 5 2 3 2 4 2" xfId="24188" xr:uid="{EA54C027-3EF8-4D1B-8E25-CB6589AEE108}"/>
    <cellStyle name="Normal 3 2 5 2 3 2 4 2 2" xfId="37880" xr:uid="{0A15008D-8ECD-4A1A-9353-E41D89BE909A}"/>
    <cellStyle name="Normal 3 2 5 2 3 2 4 2 3" xfId="52764" xr:uid="{E09A8043-D65D-4BAC-8D28-A6D962444DAF}"/>
    <cellStyle name="Normal 3 2 5 2 3 2 4 3" xfId="17344" xr:uid="{7C7DD95B-C147-4C38-A10B-588CAA7C5766}"/>
    <cellStyle name="Normal 3 2 5 2 3 2 4 4" xfId="31034" xr:uid="{67471BAA-FCA5-4735-9163-BA2757075015}"/>
    <cellStyle name="Normal 3 2 5 2 3 2 4 5" xfId="45918" xr:uid="{9DD5362B-B711-4C32-A63A-9FA17A8C9C5C}"/>
    <cellStyle name="Normal 3 2 5 2 3 2 5" xfId="20766" xr:uid="{0E6DE3B1-47A6-41A8-95F9-AA05A3D89A98}"/>
    <cellStyle name="Normal 3 2 5 2 3 2 5 2" xfId="34458" xr:uid="{0580971B-C766-4E97-BFA6-A941084B63D4}"/>
    <cellStyle name="Normal 3 2 5 2 3 2 5 3" xfId="49342" xr:uid="{91013311-44F9-4A26-ADCC-328F7DDCEF50}"/>
    <cellStyle name="Normal 3 2 5 2 3 2 6" xfId="13922" xr:uid="{090439DC-B674-425E-9E02-70A3F461B8CA}"/>
    <cellStyle name="Normal 3 2 5 2 3 2 7" xfId="27612" xr:uid="{1EC1EABC-8D94-43FB-B0A0-DB953F5FF279}"/>
    <cellStyle name="Normal 3 2 5 2 3 2 8" xfId="42496" xr:uid="{7A6F4A81-CEEE-413B-AAC1-EDBB0DFD7549}"/>
    <cellStyle name="Normal 3 2 5 2 3 3" xfId="7077" xr:uid="{AC55F27D-F5FB-439F-9D43-9C09463BA245}"/>
    <cellStyle name="Normal 3 2 5 2 3 3 2" xfId="8790" xr:uid="{EE9CAC20-5F8A-4809-9ED7-B7EAD3B7A076}"/>
    <cellStyle name="Normal 3 2 5 2 3 3 2 2" xfId="12212" xr:uid="{8E16FB37-90BE-419F-BD95-98D59888201B}"/>
    <cellStyle name="Normal 3 2 5 2 3 3 2 2 2" xfId="25902" xr:uid="{605A67F9-E2DC-4244-81AF-3446F43BDC9B}"/>
    <cellStyle name="Normal 3 2 5 2 3 3 2 2 2 2" xfId="39594" xr:uid="{61BD54DD-BC73-4FD2-B366-BF70572CC2E7}"/>
    <cellStyle name="Normal 3 2 5 2 3 3 2 2 2 3" xfId="54478" xr:uid="{72370309-6135-4456-BC1B-377C34A063A3}"/>
    <cellStyle name="Normal 3 2 5 2 3 3 2 2 3" xfId="19058" xr:uid="{4406844D-24C4-4EF5-9EB8-6C6986E7F534}"/>
    <cellStyle name="Normal 3 2 5 2 3 3 2 2 4" xfId="32748" xr:uid="{522B504E-D23C-4E0C-87A1-8709DA321EE9}"/>
    <cellStyle name="Normal 3 2 5 2 3 3 2 2 5" xfId="47632" xr:uid="{76D0082B-7BCE-4FAA-AEC4-EE19463676FC}"/>
    <cellStyle name="Normal 3 2 5 2 3 3 2 3" xfId="22480" xr:uid="{F519DADC-449A-426A-BC99-FC97A47FB55A}"/>
    <cellStyle name="Normal 3 2 5 2 3 3 2 3 2" xfId="36172" xr:uid="{A49C533B-0122-4D6B-A609-F63B38B48A5A}"/>
    <cellStyle name="Normal 3 2 5 2 3 3 2 3 3" xfId="51056" xr:uid="{C6AB4DA3-8B66-4BAF-ACE9-2022A7616DDA}"/>
    <cellStyle name="Normal 3 2 5 2 3 3 2 4" xfId="15636" xr:uid="{B9CB479E-D912-45E2-9225-5CAAF7FD781B}"/>
    <cellStyle name="Normal 3 2 5 2 3 3 2 5" xfId="29326" xr:uid="{C1E3FFEC-FB2F-4347-93FE-3A4FB6A8A93D}"/>
    <cellStyle name="Normal 3 2 5 2 3 3 2 6" xfId="44210" xr:uid="{9D90DAD4-90C0-44C5-B325-07BDB44B24BB}"/>
    <cellStyle name="Normal 3 2 5 2 3 3 3" xfId="10500" xr:uid="{D5D12554-6432-442D-9E9A-44180E215549}"/>
    <cellStyle name="Normal 3 2 5 2 3 3 3 2" xfId="24190" xr:uid="{45EC1397-1821-4318-ACC5-526FCF1D1C86}"/>
    <cellStyle name="Normal 3 2 5 2 3 3 3 2 2" xfId="37882" xr:uid="{64527A5E-AE0A-4F4F-8E77-6E563CFB6AF6}"/>
    <cellStyle name="Normal 3 2 5 2 3 3 3 2 3" xfId="52766" xr:uid="{44F7355C-46E7-48E0-95E5-735935230816}"/>
    <cellStyle name="Normal 3 2 5 2 3 3 3 3" xfId="17346" xr:uid="{D29F37AC-2B3A-4372-8E98-E2EFE77B888E}"/>
    <cellStyle name="Normal 3 2 5 2 3 3 3 4" xfId="31036" xr:uid="{48DDE85A-A15B-409B-A56D-AB94BAD0C09E}"/>
    <cellStyle name="Normal 3 2 5 2 3 3 3 5" xfId="45920" xr:uid="{9FC773E3-B13B-4AA7-A7C1-3606436CA082}"/>
    <cellStyle name="Normal 3 2 5 2 3 3 4" xfId="20768" xr:uid="{FF1A9F41-FA72-44C1-BFB5-B55B98D07E87}"/>
    <cellStyle name="Normal 3 2 5 2 3 3 4 2" xfId="34460" xr:uid="{42599CB9-3BB6-438F-B90F-D1CEC2A91DD6}"/>
    <cellStyle name="Normal 3 2 5 2 3 3 4 3" xfId="49344" xr:uid="{61B11283-155E-4607-A351-07C409F459DA}"/>
    <cellStyle name="Normal 3 2 5 2 3 3 5" xfId="13924" xr:uid="{D0C877B4-79FA-4205-9E41-AB80A110BF2C}"/>
    <cellStyle name="Normal 3 2 5 2 3 3 6" xfId="27614" xr:uid="{497ABEB5-8AF0-4571-8462-015AC18AB2B0}"/>
    <cellStyle name="Normal 3 2 5 2 3 3 7" xfId="42498" xr:uid="{412E2C5F-0471-4FCE-BC7C-3A1ECCAA8E16}"/>
    <cellStyle name="Normal 3 2 5 2 3 4" xfId="7078" xr:uid="{8705D7BF-B446-41DA-AF2D-B8E89924D83D}"/>
    <cellStyle name="Normal 3 2 5 2 3 4 2" xfId="8791" xr:uid="{479ADB75-7F25-4B6A-96B3-095E660085A5}"/>
    <cellStyle name="Normal 3 2 5 2 3 4 2 2" xfId="12213" xr:uid="{7D675C3E-04B6-4287-AFF0-8C2FD537F7D3}"/>
    <cellStyle name="Normal 3 2 5 2 3 4 2 2 2" xfId="25903" xr:uid="{0004C1F7-20BA-42EF-8542-4DC4821D6451}"/>
    <cellStyle name="Normal 3 2 5 2 3 4 2 2 2 2" xfId="39595" xr:uid="{323A7967-C48A-48F6-9D2C-6185E44FC5D6}"/>
    <cellStyle name="Normal 3 2 5 2 3 4 2 2 2 3" xfId="54479" xr:uid="{A2A4D741-B89F-4283-AA83-2537CD491720}"/>
    <cellStyle name="Normal 3 2 5 2 3 4 2 2 3" xfId="19059" xr:uid="{82432C7A-380E-47F3-9947-D22720369235}"/>
    <cellStyle name="Normal 3 2 5 2 3 4 2 2 4" xfId="32749" xr:uid="{7E057036-2442-4072-A9A6-BD641FA26BC5}"/>
    <cellStyle name="Normal 3 2 5 2 3 4 2 2 5" xfId="47633" xr:uid="{E4158319-C9BC-4D6D-BB2C-A4B440C3E555}"/>
    <cellStyle name="Normal 3 2 5 2 3 4 2 3" xfId="22481" xr:uid="{9047E443-1E40-4A50-9837-DB891FC7ACA3}"/>
    <cellStyle name="Normal 3 2 5 2 3 4 2 3 2" xfId="36173" xr:uid="{87A3D838-20DB-47FA-B4C3-523CD2B101B0}"/>
    <cellStyle name="Normal 3 2 5 2 3 4 2 3 3" xfId="51057" xr:uid="{E82DA0B8-0DDC-49FF-81E2-9CA3F94BD523}"/>
    <cellStyle name="Normal 3 2 5 2 3 4 2 4" xfId="15637" xr:uid="{EF8020F8-6D5A-4F95-A14E-5C40EAAEBF37}"/>
    <cellStyle name="Normal 3 2 5 2 3 4 2 5" xfId="29327" xr:uid="{9D50BE7F-4241-43A0-BC1D-6B5423D8C19C}"/>
    <cellStyle name="Normal 3 2 5 2 3 4 2 6" xfId="44211" xr:uid="{1EA78CD1-4906-499D-91A0-4BC62198C2C4}"/>
    <cellStyle name="Normal 3 2 5 2 3 4 3" xfId="10501" xr:uid="{A835C88A-C4F1-4E30-905F-217E69A48506}"/>
    <cellStyle name="Normal 3 2 5 2 3 4 3 2" xfId="24191" xr:uid="{2EE9072B-4864-420A-8E94-F5A4DBC0E412}"/>
    <cellStyle name="Normal 3 2 5 2 3 4 3 2 2" xfId="37883" xr:uid="{82E23978-811E-49DC-BD14-C6270C0B09BD}"/>
    <cellStyle name="Normal 3 2 5 2 3 4 3 2 3" xfId="52767" xr:uid="{607F5853-9923-49E2-A45F-5D12D9900A10}"/>
    <cellStyle name="Normal 3 2 5 2 3 4 3 3" xfId="17347" xr:uid="{DBBE49EB-ACEF-4ED0-86DC-71FA9FF72B61}"/>
    <cellStyle name="Normal 3 2 5 2 3 4 3 4" xfId="31037" xr:uid="{040A889A-CC54-44AE-9B1B-B22838385434}"/>
    <cellStyle name="Normal 3 2 5 2 3 4 3 5" xfId="45921" xr:uid="{21481099-FDAE-4700-98CA-A89605CB11A2}"/>
    <cellStyle name="Normal 3 2 5 2 3 4 4" xfId="20769" xr:uid="{E062FCEE-9846-49E0-9AD0-5EBF98117521}"/>
    <cellStyle name="Normal 3 2 5 2 3 4 4 2" xfId="34461" xr:uid="{8E84A11C-ADA6-40BF-9B0A-81630DA3BA58}"/>
    <cellStyle name="Normal 3 2 5 2 3 4 4 3" xfId="49345" xr:uid="{5137897C-5E2B-4B32-AAD7-527F4E84E2C6}"/>
    <cellStyle name="Normal 3 2 5 2 3 4 5" xfId="13925" xr:uid="{EF195F71-F92B-44C0-AC76-652DDFC6342B}"/>
    <cellStyle name="Normal 3 2 5 2 3 4 6" xfId="27615" xr:uid="{EE94455F-9BFB-4BF3-A637-28F397611255}"/>
    <cellStyle name="Normal 3 2 5 2 3 4 7" xfId="42499" xr:uid="{1B466797-03B3-4A08-8042-73F67CE37964}"/>
    <cellStyle name="Normal 3 2 5 2 3 5" xfId="8787" xr:uid="{D60D0F8D-6854-480A-8F18-4E97DD4CED6F}"/>
    <cellStyle name="Normal 3 2 5 2 3 5 2" xfId="12209" xr:uid="{545360A3-82F8-425E-B449-8ED23E83E26D}"/>
    <cellStyle name="Normal 3 2 5 2 3 5 2 2" xfId="25899" xr:uid="{F41A25FD-4AB6-458E-A882-62D9E297841B}"/>
    <cellStyle name="Normal 3 2 5 2 3 5 2 2 2" xfId="39591" xr:uid="{12464165-1B9C-4833-B3F7-ABA0965B8CD5}"/>
    <cellStyle name="Normal 3 2 5 2 3 5 2 2 3" xfId="54475" xr:uid="{AE8DC72C-172F-4F18-A154-378CDAFE3AB3}"/>
    <cellStyle name="Normal 3 2 5 2 3 5 2 3" xfId="19055" xr:uid="{3C810898-576F-4F29-94DA-FE2741142B4C}"/>
    <cellStyle name="Normal 3 2 5 2 3 5 2 4" xfId="32745" xr:uid="{1C8A09F9-C81E-4D08-B1D8-6C2C0C600893}"/>
    <cellStyle name="Normal 3 2 5 2 3 5 2 5" xfId="47629" xr:uid="{71EBE56A-CFEE-4CAC-8685-F2CF2C48D9BF}"/>
    <cellStyle name="Normal 3 2 5 2 3 5 3" xfId="22477" xr:uid="{C2B9F529-AED5-4F42-B380-E3A48DAAD66E}"/>
    <cellStyle name="Normal 3 2 5 2 3 5 3 2" xfId="36169" xr:uid="{13693568-1AE8-4651-A652-D141865546F0}"/>
    <cellStyle name="Normal 3 2 5 2 3 5 3 3" xfId="51053" xr:uid="{FE4644F4-DF0F-44C3-9550-F9376ABE20D6}"/>
    <cellStyle name="Normal 3 2 5 2 3 5 4" xfId="15633" xr:uid="{B777903E-9120-4A49-A111-9334BBAA90EC}"/>
    <cellStyle name="Normal 3 2 5 2 3 5 5" xfId="29323" xr:uid="{98B9E421-11AA-487B-B1CA-9E9B4400128E}"/>
    <cellStyle name="Normal 3 2 5 2 3 5 6" xfId="44207" xr:uid="{C820C97D-B123-4784-A234-0CDC9805D7DB}"/>
    <cellStyle name="Normal 3 2 5 2 3 6" xfId="10497" xr:uid="{B53854A5-0F33-481E-8A69-35A7F2B248ED}"/>
    <cellStyle name="Normal 3 2 5 2 3 6 2" xfId="24187" xr:uid="{525232B4-1D95-448F-A88F-98B1CC653459}"/>
    <cellStyle name="Normal 3 2 5 2 3 6 2 2" xfId="37879" xr:uid="{48104195-B6A2-48C2-8C9B-F38FB622B0A2}"/>
    <cellStyle name="Normal 3 2 5 2 3 6 2 3" xfId="52763" xr:uid="{2BE1E68D-FC73-44F6-9811-4F8261B0FE35}"/>
    <cellStyle name="Normal 3 2 5 2 3 6 3" xfId="17343" xr:uid="{7EB541DC-8C39-40B7-843E-F11438335E0D}"/>
    <cellStyle name="Normal 3 2 5 2 3 6 4" xfId="31033" xr:uid="{C67EA57D-5253-468F-ABF0-B4463B41637B}"/>
    <cellStyle name="Normal 3 2 5 2 3 6 5" xfId="45917" xr:uid="{30001428-6487-4034-9676-FFF77F2C24D1}"/>
    <cellStyle name="Normal 3 2 5 2 3 7" xfId="20765" xr:uid="{FF53B04F-8BD7-41FC-B2EC-22947B277808}"/>
    <cellStyle name="Normal 3 2 5 2 3 7 2" xfId="34457" xr:uid="{564F2728-FAAF-4A0A-9E4A-5C880492029A}"/>
    <cellStyle name="Normal 3 2 5 2 3 7 3" xfId="49341" xr:uid="{CB1B841B-38B4-432C-8961-F1348812E124}"/>
    <cellStyle name="Normal 3 2 5 2 3 8" xfId="13921" xr:uid="{23C4ED4C-6B53-4549-AA4A-9B78CBCF5A0D}"/>
    <cellStyle name="Normal 3 2 5 2 3 9" xfId="27611" xr:uid="{B534B132-873D-4B7F-9456-79590E8FA8F9}"/>
    <cellStyle name="Normal 3 2 5 2 4" xfId="7079" xr:uid="{B4A88219-F81B-41BC-9B53-FBB73AB2EB63}"/>
    <cellStyle name="Normal 3 2 5 2 4 2" xfId="7080" xr:uid="{8E1FDDBA-39F9-41C3-BF9C-F0874990FF36}"/>
    <cellStyle name="Normal 3 2 5 2 4 2 2" xfId="8793" xr:uid="{3886CEC1-7900-4490-8E67-9EE8D695687A}"/>
    <cellStyle name="Normal 3 2 5 2 4 2 2 2" xfId="12215" xr:uid="{F8058FC0-0DF5-4263-B896-764A3E37ADCC}"/>
    <cellStyle name="Normal 3 2 5 2 4 2 2 2 2" xfId="25905" xr:uid="{41D2F688-8515-4287-BE4B-7488184BAC3B}"/>
    <cellStyle name="Normal 3 2 5 2 4 2 2 2 2 2" xfId="39597" xr:uid="{8ED33B2D-1BE2-4932-832B-A34EC562B96B}"/>
    <cellStyle name="Normal 3 2 5 2 4 2 2 2 2 3" xfId="54481" xr:uid="{F1736B61-BDE3-4685-9B71-63F762B1DC9F}"/>
    <cellStyle name="Normal 3 2 5 2 4 2 2 2 3" xfId="19061" xr:uid="{94F6FF42-D989-4F8F-9E08-658923727C60}"/>
    <cellStyle name="Normal 3 2 5 2 4 2 2 2 4" xfId="32751" xr:uid="{8B841CEA-82C8-42CF-B726-F98DAFBAF114}"/>
    <cellStyle name="Normal 3 2 5 2 4 2 2 2 5" xfId="47635" xr:uid="{F4E33F79-76AC-4AB8-8817-F0B8822B998E}"/>
    <cellStyle name="Normal 3 2 5 2 4 2 2 3" xfId="22483" xr:uid="{FB2931F2-4DA0-466D-801D-4386B5CD6C42}"/>
    <cellStyle name="Normal 3 2 5 2 4 2 2 3 2" xfId="36175" xr:uid="{E170419D-AD92-48DA-9A6F-FB9CBB19094D}"/>
    <cellStyle name="Normal 3 2 5 2 4 2 2 3 3" xfId="51059" xr:uid="{698299ED-5984-44B3-9D82-1E36EFC92670}"/>
    <cellStyle name="Normal 3 2 5 2 4 2 2 4" xfId="15639" xr:uid="{8EACA6F8-892E-40FD-AB0D-371A682DC199}"/>
    <cellStyle name="Normal 3 2 5 2 4 2 2 5" xfId="29329" xr:uid="{BF3E697E-2955-46A8-A373-A418588D591A}"/>
    <cellStyle name="Normal 3 2 5 2 4 2 2 6" xfId="44213" xr:uid="{6C37F5E9-1F64-4F13-A111-27C5C1F2D8E2}"/>
    <cellStyle name="Normal 3 2 5 2 4 2 3" xfId="10503" xr:uid="{D48CC7A6-97EC-448E-BE40-253573755256}"/>
    <cellStyle name="Normal 3 2 5 2 4 2 3 2" xfId="24193" xr:uid="{FF009D63-539E-416C-AD9B-A3103BF1AD25}"/>
    <cellStyle name="Normal 3 2 5 2 4 2 3 2 2" xfId="37885" xr:uid="{39509863-F571-4299-B1DB-EABD6C72734D}"/>
    <cellStyle name="Normal 3 2 5 2 4 2 3 2 3" xfId="52769" xr:uid="{2F38557D-0A03-4389-B059-95B38061D54A}"/>
    <cellStyle name="Normal 3 2 5 2 4 2 3 3" xfId="17349" xr:uid="{CB836878-0270-497E-A654-A2B126A75D29}"/>
    <cellStyle name="Normal 3 2 5 2 4 2 3 4" xfId="31039" xr:uid="{AD411C3D-96D5-448F-8947-A550581F2648}"/>
    <cellStyle name="Normal 3 2 5 2 4 2 3 5" xfId="45923" xr:uid="{DC4D654C-E954-406E-BF04-85B6271BD65E}"/>
    <cellStyle name="Normal 3 2 5 2 4 2 4" xfId="20771" xr:uid="{FA200B1A-0CB5-484C-BB89-402068D3A944}"/>
    <cellStyle name="Normal 3 2 5 2 4 2 4 2" xfId="34463" xr:uid="{5D7105AE-42B3-4DC7-9ECD-098519FE3CDE}"/>
    <cellStyle name="Normal 3 2 5 2 4 2 4 3" xfId="49347" xr:uid="{00DE2692-5211-4160-AFD5-77DB8DD484DB}"/>
    <cellStyle name="Normal 3 2 5 2 4 2 5" xfId="13927" xr:uid="{759C579F-8BB0-4649-A506-C49C88819307}"/>
    <cellStyle name="Normal 3 2 5 2 4 2 6" xfId="27617" xr:uid="{8A4F2A57-943C-401F-9A52-ECE418A4FB66}"/>
    <cellStyle name="Normal 3 2 5 2 4 2 7" xfId="42501" xr:uid="{6C7AFA3D-E9D9-4A3E-8304-E09607D1F385}"/>
    <cellStyle name="Normal 3 2 5 2 4 3" xfId="8792" xr:uid="{E03D234A-001A-4CB3-9891-CA433D5BFAC7}"/>
    <cellStyle name="Normal 3 2 5 2 4 3 2" xfId="12214" xr:uid="{14CA394A-EB44-409A-9FD2-8D0AC7B88F4B}"/>
    <cellStyle name="Normal 3 2 5 2 4 3 2 2" xfId="25904" xr:uid="{BA9A70B8-4817-434D-ACAB-3E03DFDD6A70}"/>
    <cellStyle name="Normal 3 2 5 2 4 3 2 2 2" xfId="39596" xr:uid="{B8841691-7E83-491F-9921-D1DCC003E4AF}"/>
    <cellStyle name="Normal 3 2 5 2 4 3 2 2 3" xfId="54480" xr:uid="{4C67D267-5A3A-4C90-8335-BC530F8DE7D7}"/>
    <cellStyle name="Normal 3 2 5 2 4 3 2 3" xfId="19060" xr:uid="{B5C943EB-B63C-4ABC-B686-ED5FFD4A4A2D}"/>
    <cellStyle name="Normal 3 2 5 2 4 3 2 4" xfId="32750" xr:uid="{0BEB978D-D789-4911-A9F3-48E553388D79}"/>
    <cellStyle name="Normal 3 2 5 2 4 3 2 5" xfId="47634" xr:uid="{806AA9DB-EB84-4C7C-8E75-08EB00383F92}"/>
    <cellStyle name="Normal 3 2 5 2 4 3 3" xfId="22482" xr:uid="{FFCCA649-0758-4162-B19F-D8AC4CCE964C}"/>
    <cellStyle name="Normal 3 2 5 2 4 3 3 2" xfId="36174" xr:uid="{00AB4721-F3D7-4801-8697-3C3028E6F16F}"/>
    <cellStyle name="Normal 3 2 5 2 4 3 3 3" xfId="51058" xr:uid="{55E56D94-1DFC-49A8-8DE1-2CCCC73A1DD8}"/>
    <cellStyle name="Normal 3 2 5 2 4 3 4" xfId="15638" xr:uid="{DE1C5D96-2836-43EE-B2F3-ECA1D0DA5E20}"/>
    <cellStyle name="Normal 3 2 5 2 4 3 5" xfId="29328" xr:uid="{B6831CBE-F0F0-4693-97CD-23AC01FD9E4A}"/>
    <cellStyle name="Normal 3 2 5 2 4 3 6" xfId="44212" xr:uid="{94E4BCDE-B029-4245-875B-E56E15767AB8}"/>
    <cellStyle name="Normal 3 2 5 2 4 4" xfId="10502" xr:uid="{775A309F-0898-4200-9A0A-F35877009CFD}"/>
    <cellStyle name="Normal 3 2 5 2 4 4 2" xfId="24192" xr:uid="{0AFC7F5A-25BB-4AA3-B4A6-50FE1A8A5EB3}"/>
    <cellStyle name="Normal 3 2 5 2 4 4 2 2" xfId="37884" xr:uid="{F5C3B5D0-BD29-4CEA-8C43-EA23FE4D241D}"/>
    <cellStyle name="Normal 3 2 5 2 4 4 2 3" xfId="52768" xr:uid="{8047281B-BA00-41B7-9EAD-71D0EA677CF0}"/>
    <cellStyle name="Normal 3 2 5 2 4 4 3" xfId="17348" xr:uid="{4E39D866-854B-4C4C-85ED-CE7FE3AA879D}"/>
    <cellStyle name="Normal 3 2 5 2 4 4 4" xfId="31038" xr:uid="{14D15D54-9104-4B49-BAF4-E5FD1A1C30A5}"/>
    <cellStyle name="Normal 3 2 5 2 4 4 5" xfId="45922" xr:uid="{92C745FC-014A-481F-A8C1-5E5E9C711EB2}"/>
    <cellStyle name="Normal 3 2 5 2 4 5" xfId="20770" xr:uid="{3EE057CB-4A08-4DAA-9664-98DC087DDE9B}"/>
    <cellStyle name="Normal 3 2 5 2 4 5 2" xfId="34462" xr:uid="{A3DF6F00-2A8A-4E98-83A8-0CB65A27A3C8}"/>
    <cellStyle name="Normal 3 2 5 2 4 5 3" xfId="49346" xr:uid="{5A4AE1A2-3117-4215-90F1-E453AE4E04A7}"/>
    <cellStyle name="Normal 3 2 5 2 4 6" xfId="13926" xr:uid="{0159E5F6-647B-469B-9ED0-86B209954619}"/>
    <cellStyle name="Normal 3 2 5 2 4 7" xfId="27616" xr:uid="{E6454035-93D2-4E02-A4C5-1490841A668E}"/>
    <cellStyle name="Normal 3 2 5 2 4 8" xfId="42500" xr:uid="{2D1DC713-9D9F-46F9-A30B-6A94B7BFFC31}"/>
    <cellStyle name="Normal 3 2 5 2 5" xfId="7081" xr:uid="{02379CEE-AEC6-47B3-B41B-58043F33BEB3}"/>
    <cellStyle name="Normal 3 2 5 2 5 2" xfId="8794" xr:uid="{4F8311A4-BA6A-44B8-A808-D6D6BD1C2CC3}"/>
    <cellStyle name="Normal 3 2 5 2 5 2 2" xfId="12216" xr:uid="{764691F2-15DD-4CE7-A3B2-DF9A8122CEF0}"/>
    <cellStyle name="Normal 3 2 5 2 5 2 2 2" xfId="25906" xr:uid="{1038566F-0654-4A70-964C-0753F0CDF3FF}"/>
    <cellStyle name="Normal 3 2 5 2 5 2 2 2 2" xfId="39598" xr:uid="{85EF35C2-FFAD-45FA-A475-E6ED2DDA3605}"/>
    <cellStyle name="Normal 3 2 5 2 5 2 2 2 3" xfId="54482" xr:uid="{A96AA204-4D6D-4856-937E-D8E631AD59B1}"/>
    <cellStyle name="Normal 3 2 5 2 5 2 2 3" xfId="19062" xr:uid="{C3BE9D2B-1FA6-4E65-B7AE-B397D1AC6D70}"/>
    <cellStyle name="Normal 3 2 5 2 5 2 2 4" xfId="32752" xr:uid="{2AEDEBD7-1151-451C-B8BD-3299D69FD1A2}"/>
    <cellStyle name="Normal 3 2 5 2 5 2 2 5" xfId="47636" xr:uid="{DA43E7C5-2FDA-4D37-B345-E3FFEB3411B7}"/>
    <cellStyle name="Normal 3 2 5 2 5 2 3" xfId="22484" xr:uid="{11AA2A79-35EB-4DF7-AF20-48828E48FD08}"/>
    <cellStyle name="Normal 3 2 5 2 5 2 3 2" xfId="36176" xr:uid="{14370689-F4DD-4DA8-B674-B9228F9AD6B6}"/>
    <cellStyle name="Normal 3 2 5 2 5 2 3 3" xfId="51060" xr:uid="{FC366417-7FDE-470C-910E-B6BF40E097AC}"/>
    <cellStyle name="Normal 3 2 5 2 5 2 4" xfId="15640" xr:uid="{9F7F515A-6C49-4625-9F26-DE55727FA017}"/>
    <cellStyle name="Normal 3 2 5 2 5 2 5" xfId="29330" xr:uid="{6C145014-01AE-42B8-B582-5CD7BC939822}"/>
    <cellStyle name="Normal 3 2 5 2 5 2 6" xfId="44214" xr:uid="{B0B3F868-50DC-4010-AB86-BAC3C22F0658}"/>
    <cellStyle name="Normal 3 2 5 2 5 3" xfId="10504" xr:uid="{EE5835BF-347F-49D2-9E97-6D087821FE83}"/>
    <cellStyle name="Normal 3 2 5 2 5 3 2" xfId="24194" xr:uid="{6E93CB2C-B7AE-46C0-9704-277CDF914EA4}"/>
    <cellStyle name="Normal 3 2 5 2 5 3 2 2" xfId="37886" xr:uid="{93268AB9-2BBE-409A-A342-E128EAB655FE}"/>
    <cellStyle name="Normal 3 2 5 2 5 3 2 3" xfId="52770" xr:uid="{26879145-5676-4CD5-945A-7269EC4B6F89}"/>
    <cellStyle name="Normal 3 2 5 2 5 3 3" xfId="17350" xr:uid="{DC0E7255-DFF4-45E4-BCCC-7B1B90A4579E}"/>
    <cellStyle name="Normal 3 2 5 2 5 3 4" xfId="31040" xr:uid="{F4FDB295-FFE5-4B00-805E-8CE50686D54E}"/>
    <cellStyle name="Normal 3 2 5 2 5 3 5" xfId="45924" xr:uid="{9C39DBEA-8ABA-42D9-9344-18E3730BED61}"/>
    <cellStyle name="Normal 3 2 5 2 5 4" xfId="20772" xr:uid="{C99420F8-C224-46CB-814F-E2901D7A1B48}"/>
    <cellStyle name="Normal 3 2 5 2 5 4 2" xfId="34464" xr:uid="{670143FE-07C4-45AD-95F6-8C37C5811D76}"/>
    <cellStyle name="Normal 3 2 5 2 5 4 3" xfId="49348" xr:uid="{1F1EF58A-1D1B-405E-A6CC-399BBDCD881D}"/>
    <cellStyle name="Normal 3 2 5 2 5 5" xfId="13928" xr:uid="{CECE4356-9738-4B48-95BB-755758D1F061}"/>
    <cellStyle name="Normal 3 2 5 2 5 6" xfId="27618" xr:uid="{08A79FA5-7AF7-4C52-AE5A-E0F507BCBFFD}"/>
    <cellStyle name="Normal 3 2 5 2 5 7" xfId="42502" xr:uid="{4E05C548-B5DA-4067-8FE6-2DA5ED302534}"/>
    <cellStyle name="Normal 3 2 5 2 6" xfId="7082" xr:uid="{99D65737-E0DC-437F-AACB-4B3E1D4AD356}"/>
    <cellStyle name="Normal 3 2 5 2 6 2" xfId="8795" xr:uid="{145A457C-0D2E-4002-96A2-F74BE15CB8C4}"/>
    <cellStyle name="Normal 3 2 5 2 6 2 2" xfId="12217" xr:uid="{A5E2EAE1-1A98-4AE4-8A3A-AF9E1D0C1254}"/>
    <cellStyle name="Normal 3 2 5 2 6 2 2 2" xfId="25907" xr:uid="{62F2955C-8357-4632-8B97-F1B6A21112FC}"/>
    <cellStyle name="Normal 3 2 5 2 6 2 2 2 2" xfId="39599" xr:uid="{2718467A-5DBB-4017-A96C-C1348A87A8C3}"/>
    <cellStyle name="Normal 3 2 5 2 6 2 2 2 3" xfId="54483" xr:uid="{75FA99D4-D6CC-40B2-B81B-BCB39274830E}"/>
    <cellStyle name="Normal 3 2 5 2 6 2 2 3" xfId="19063" xr:uid="{3F435D55-FC5B-4E39-9192-B58938F4CC83}"/>
    <cellStyle name="Normal 3 2 5 2 6 2 2 4" xfId="32753" xr:uid="{9601B807-8E9A-4881-8244-82A9D02A99F6}"/>
    <cellStyle name="Normal 3 2 5 2 6 2 2 5" xfId="47637" xr:uid="{D20D4462-E866-4851-9CC8-333F92CBD85E}"/>
    <cellStyle name="Normal 3 2 5 2 6 2 3" xfId="22485" xr:uid="{BA6DD72C-57F5-412C-A325-64EFBE8CA5BF}"/>
    <cellStyle name="Normal 3 2 5 2 6 2 3 2" xfId="36177" xr:uid="{4128890C-B450-4FD4-865A-F4779C65DF4F}"/>
    <cellStyle name="Normal 3 2 5 2 6 2 3 3" xfId="51061" xr:uid="{3F157FE2-6187-4F6F-B918-972DA62535F4}"/>
    <cellStyle name="Normal 3 2 5 2 6 2 4" xfId="15641" xr:uid="{2D5723A3-84C2-4ABD-A6B2-AD39ACCE3969}"/>
    <cellStyle name="Normal 3 2 5 2 6 2 5" xfId="29331" xr:uid="{EDBE8B07-B910-49E0-B83B-D1444BFF333B}"/>
    <cellStyle name="Normal 3 2 5 2 6 2 6" xfId="44215" xr:uid="{91A4917A-7C01-4039-B33A-1CB0C2F07ACD}"/>
    <cellStyle name="Normal 3 2 5 2 6 3" xfId="10505" xr:uid="{12BDE755-2415-46A4-AACC-61309BE7F7A8}"/>
    <cellStyle name="Normal 3 2 5 2 6 3 2" xfId="24195" xr:uid="{AE9C010E-D630-42D4-9A74-B4D9220D1ABC}"/>
    <cellStyle name="Normal 3 2 5 2 6 3 2 2" xfId="37887" xr:uid="{94C28186-1E6C-43F2-BBF8-90DF8A70826D}"/>
    <cellStyle name="Normal 3 2 5 2 6 3 2 3" xfId="52771" xr:uid="{CB039750-E2A0-4166-97EA-BCBE3F346DB3}"/>
    <cellStyle name="Normal 3 2 5 2 6 3 3" xfId="17351" xr:uid="{5C6F9D52-2DB8-4C97-92C9-8ED188B3AA11}"/>
    <cellStyle name="Normal 3 2 5 2 6 3 4" xfId="31041" xr:uid="{C6B1D5E7-FBA5-4F72-802D-360D6C29FBC0}"/>
    <cellStyle name="Normal 3 2 5 2 6 3 5" xfId="45925" xr:uid="{5D3B6DA6-B0DB-4AD7-8D17-A455FAFCFB26}"/>
    <cellStyle name="Normal 3 2 5 2 6 4" xfId="20773" xr:uid="{DBEDDFE0-9308-4D9D-90C6-6823FCA9DAEA}"/>
    <cellStyle name="Normal 3 2 5 2 6 4 2" xfId="34465" xr:uid="{E254FDA1-E71D-4BCB-8D6A-45AB05CB1F5F}"/>
    <cellStyle name="Normal 3 2 5 2 6 4 3" xfId="49349" xr:uid="{648859E2-11E7-47E1-B12F-49C221740B99}"/>
    <cellStyle name="Normal 3 2 5 2 6 5" xfId="13929" xr:uid="{085B124A-4920-415C-9F28-044270B9152E}"/>
    <cellStyle name="Normal 3 2 5 2 6 6" xfId="27619" xr:uid="{A9834F77-E12F-4E61-B624-BC75D18E7FBD}"/>
    <cellStyle name="Normal 3 2 5 2 6 7" xfId="42503" xr:uid="{2D5A52F9-61AD-4D96-BAFF-E35F4146E9E8}"/>
    <cellStyle name="Normal 3 2 5 2 7" xfId="8781" xr:uid="{9A3B21BA-B65B-43E3-B262-F43CDAA63CD9}"/>
    <cellStyle name="Normal 3 2 5 2 7 2" xfId="12203" xr:uid="{93DAF394-6F29-4F9B-BFE1-40DE7A457EAD}"/>
    <cellStyle name="Normal 3 2 5 2 7 2 2" xfId="25893" xr:uid="{804B3F0B-4244-487A-B8EF-3361D96B4450}"/>
    <cellStyle name="Normal 3 2 5 2 7 2 2 2" xfId="39585" xr:uid="{2612D185-E109-447A-9D11-E15DCA8CF2A1}"/>
    <cellStyle name="Normal 3 2 5 2 7 2 2 3" xfId="54469" xr:uid="{5F7F83B3-2667-4BAF-B4F9-3FF40C4DC1C7}"/>
    <cellStyle name="Normal 3 2 5 2 7 2 3" xfId="19049" xr:uid="{310C099E-D971-4A88-A4D6-A615BBA5FA21}"/>
    <cellStyle name="Normal 3 2 5 2 7 2 4" xfId="32739" xr:uid="{D8896938-2C2D-4D0C-BAA2-D5029A573620}"/>
    <cellStyle name="Normal 3 2 5 2 7 2 5" xfId="47623" xr:uid="{D9EF76C2-5A93-4E86-A456-74F030C53B14}"/>
    <cellStyle name="Normal 3 2 5 2 7 3" xfId="22471" xr:uid="{BC38CD06-34CE-4936-B2E6-EA5529F0D30C}"/>
    <cellStyle name="Normal 3 2 5 2 7 3 2" xfId="36163" xr:uid="{3009B092-ADAD-476E-8970-6E8B3626B469}"/>
    <cellStyle name="Normal 3 2 5 2 7 3 3" xfId="51047" xr:uid="{57AD3321-2D94-4B88-A71A-961688A68C7B}"/>
    <cellStyle name="Normal 3 2 5 2 7 4" xfId="15627" xr:uid="{54B848D5-DD42-4AFA-8732-C090D80A6BEE}"/>
    <cellStyle name="Normal 3 2 5 2 7 5" xfId="29317" xr:uid="{0B70063E-49E6-4CDD-9CD7-2250126ADE05}"/>
    <cellStyle name="Normal 3 2 5 2 7 6" xfId="44201" xr:uid="{75B66D85-1A2C-4DB8-B5DE-2FB998A5BAC5}"/>
    <cellStyle name="Normal 3 2 5 2 8" xfId="10491" xr:uid="{FB6D37FA-9814-4529-9279-6C370B7A116B}"/>
    <cellStyle name="Normal 3 2 5 2 8 2" xfId="24181" xr:uid="{FCABCDA4-0BFD-42B3-974C-94C6D0DF6836}"/>
    <cellStyle name="Normal 3 2 5 2 8 2 2" xfId="37873" xr:uid="{928339AB-E013-476A-A34B-BA73AADA93AF}"/>
    <cellStyle name="Normal 3 2 5 2 8 2 3" xfId="52757" xr:uid="{4E68FA6A-9614-4125-AF12-A556215D8BAF}"/>
    <cellStyle name="Normal 3 2 5 2 8 3" xfId="17337" xr:uid="{8F4D03F7-CD17-412B-8B09-9850A83ED1B1}"/>
    <cellStyle name="Normal 3 2 5 2 8 4" xfId="31027" xr:uid="{AC1723B7-3357-4725-BEE9-1F8E631868C0}"/>
    <cellStyle name="Normal 3 2 5 2 8 5" xfId="45911" xr:uid="{B1922696-C49C-4A44-9270-1DD5D60EA55E}"/>
    <cellStyle name="Normal 3 2 5 2 9" xfId="20759" xr:uid="{74A72CD5-419F-42CC-963F-83638D9FEB0A}"/>
    <cellStyle name="Normal 3 2 5 2 9 2" xfId="34451" xr:uid="{2062A17F-F224-43CA-BFBE-B92C7BA2B398}"/>
    <cellStyle name="Normal 3 2 5 2 9 3" xfId="49335" xr:uid="{9172F223-4481-4851-B26A-0AE9E11ED84E}"/>
    <cellStyle name="Normal 3 2 5 3" xfId="5319" xr:uid="{C1AF39DF-60DE-4A46-A102-0832FC5E3EFE}"/>
    <cellStyle name="Normal 3 2 5 3 10" xfId="42504" xr:uid="{6878954D-CA5A-41A2-929D-88D25BC4BF08}"/>
    <cellStyle name="Normal 3 2 5 3 11" xfId="7083" xr:uid="{E2E5F4B6-10E8-4466-93EB-7271EF113309}"/>
    <cellStyle name="Normal 3 2 5 3 12" xfId="5934" xr:uid="{B1045AAE-7D56-42BD-A745-05005E4B15A9}"/>
    <cellStyle name="Normal 3 2 5 3 2" xfId="7084" xr:uid="{57B38B21-D2A9-4B8E-A1BE-6BFF8C0AB31B}"/>
    <cellStyle name="Normal 3 2 5 3 2 2" xfId="7085" xr:uid="{761C890B-7B47-4B81-9456-E2AEA6CC82F9}"/>
    <cellStyle name="Normal 3 2 5 3 2 2 2" xfId="8798" xr:uid="{47DA9C2F-7A95-434B-B596-45553DD2BC3A}"/>
    <cellStyle name="Normal 3 2 5 3 2 2 2 2" xfId="12220" xr:uid="{7FE1B520-60B8-4F7B-8E2D-9333D9D7700A}"/>
    <cellStyle name="Normal 3 2 5 3 2 2 2 2 2" xfId="25910" xr:uid="{D5BF275B-CA10-494B-BA81-83F70605B62F}"/>
    <cellStyle name="Normal 3 2 5 3 2 2 2 2 2 2" xfId="39602" xr:uid="{26036063-A1F5-48EE-9E8C-C475EEC6D3E3}"/>
    <cellStyle name="Normal 3 2 5 3 2 2 2 2 2 3" xfId="54486" xr:uid="{8F29077B-8EC1-460D-AD5A-09721E71205E}"/>
    <cellStyle name="Normal 3 2 5 3 2 2 2 2 3" xfId="19066" xr:uid="{D15BAE6A-FC52-4F8A-A701-AE825AD43672}"/>
    <cellStyle name="Normal 3 2 5 3 2 2 2 2 4" xfId="32756" xr:uid="{AFF75207-C4DF-48FE-B10D-78E74E815D47}"/>
    <cellStyle name="Normal 3 2 5 3 2 2 2 2 5" xfId="47640" xr:uid="{3D911901-CDDD-4B2D-9374-E490473E5B04}"/>
    <cellStyle name="Normal 3 2 5 3 2 2 2 3" xfId="22488" xr:uid="{E084E994-2FF3-43C4-9B31-6E5B4E398DFF}"/>
    <cellStyle name="Normal 3 2 5 3 2 2 2 3 2" xfId="36180" xr:uid="{125A86DF-8AC1-4E73-AAFB-9F59308A1CA8}"/>
    <cellStyle name="Normal 3 2 5 3 2 2 2 3 3" xfId="51064" xr:uid="{DBD5A8B8-B647-456B-8AC9-634A5D071F4C}"/>
    <cellStyle name="Normal 3 2 5 3 2 2 2 4" xfId="15644" xr:uid="{3C12BE3C-E67C-4B91-B12B-EA89ECA698AF}"/>
    <cellStyle name="Normal 3 2 5 3 2 2 2 5" xfId="29334" xr:uid="{1BD986E1-2565-4FD9-9DE1-84193D6788FB}"/>
    <cellStyle name="Normal 3 2 5 3 2 2 2 6" xfId="44218" xr:uid="{25050231-1341-472C-97F8-4C5B23CBDEF3}"/>
    <cellStyle name="Normal 3 2 5 3 2 2 3" xfId="10508" xr:uid="{0EB621D4-329D-4692-8257-93C2B44698DA}"/>
    <cellStyle name="Normal 3 2 5 3 2 2 3 2" xfId="24198" xr:uid="{03EFDF10-19FB-40A1-96D6-9F382E4CABEC}"/>
    <cellStyle name="Normal 3 2 5 3 2 2 3 2 2" xfId="37890" xr:uid="{0BB15060-8872-4ACB-A22F-BAD92C1B8748}"/>
    <cellStyle name="Normal 3 2 5 3 2 2 3 2 3" xfId="52774" xr:uid="{0800CEAD-3D87-4702-B743-0531542876DE}"/>
    <cellStyle name="Normal 3 2 5 3 2 2 3 3" xfId="17354" xr:uid="{1938F380-B762-4A5A-91E1-F855B180B0A9}"/>
    <cellStyle name="Normal 3 2 5 3 2 2 3 4" xfId="31044" xr:uid="{79B385DE-8888-491A-AA12-B7931B90BF60}"/>
    <cellStyle name="Normal 3 2 5 3 2 2 3 5" xfId="45928" xr:uid="{B3F4AE5D-EC3A-4A64-B232-1A848C1B6B12}"/>
    <cellStyle name="Normal 3 2 5 3 2 2 4" xfId="20776" xr:uid="{73E55006-4702-4D0E-9790-F8611B383F01}"/>
    <cellStyle name="Normal 3 2 5 3 2 2 4 2" xfId="34468" xr:uid="{5E825D17-A358-46A9-BB26-D034B410BD41}"/>
    <cellStyle name="Normal 3 2 5 3 2 2 4 3" xfId="49352" xr:uid="{AE12A1C9-780D-4279-A439-B9BF9E5DC040}"/>
    <cellStyle name="Normal 3 2 5 3 2 2 5" xfId="13932" xr:uid="{6110980B-EF21-41D7-8432-FAECF966D689}"/>
    <cellStyle name="Normal 3 2 5 3 2 2 6" xfId="27622" xr:uid="{53CCFE13-D726-4632-9192-7B1EF7BBA294}"/>
    <cellStyle name="Normal 3 2 5 3 2 2 7" xfId="42506" xr:uid="{7000C111-AA08-44A6-A559-4B7A1B9340BB}"/>
    <cellStyle name="Normal 3 2 5 3 2 3" xfId="8797" xr:uid="{C3B91F64-4C20-465C-BF24-D81AD6E65F7D}"/>
    <cellStyle name="Normal 3 2 5 3 2 3 2" xfId="12219" xr:uid="{63AE0613-5240-46C3-A343-A79D4557AC2E}"/>
    <cellStyle name="Normal 3 2 5 3 2 3 2 2" xfId="25909" xr:uid="{A1089C68-C97B-499C-B61C-E7A16118E33C}"/>
    <cellStyle name="Normal 3 2 5 3 2 3 2 2 2" xfId="39601" xr:uid="{16A7CE4E-8B5B-4820-B524-A59D5F56E571}"/>
    <cellStyle name="Normal 3 2 5 3 2 3 2 2 3" xfId="54485" xr:uid="{9E4BE251-B9FE-484F-AB84-DE16E6D0D659}"/>
    <cellStyle name="Normal 3 2 5 3 2 3 2 3" xfId="19065" xr:uid="{BC091A13-77FA-4819-AC3C-4AF72CF7E272}"/>
    <cellStyle name="Normal 3 2 5 3 2 3 2 4" xfId="32755" xr:uid="{30235B2D-519C-424E-8979-4B0CA13537A2}"/>
    <cellStyle name="Normal 3 2 5 3 2 3 2 5" xfId="47639" xr:uid="{D404DF82-90AA-4B43-9DCC-9A3ECE94912C}"/>
    <cellStyle name="Normal 3 2 5 3 2 3 3" xfId="22487" xr:uid="{F95781DE-8FD4-41C5-A620-7022A83955CD}"/>
    <cellStyle name="Normal 3 2 5 3 2 3 3 2" xfId="36179" xr:uid="{DFBFED28-BD3D-4431-9463-8026BA36FFF5}"/>
    <cellStyle name="Normal 3 2 5 3 2 3 3 3" xfId="51063" xr:uid="{497536DC-7980-4E7F-8F31-42CCF4860CC9}"/>
    <cellStyle name="Normal 3 2 5 3 2 3 4" xfId="15643" xr:uid="{D940691B-9248-4C20-B919-99DFBACEE572}"/>
    <cellStyle name="Normal 3 2 5 3 2 3 5" xfId="29333" xr:uid="{B40FE65F-A653-4593-A487-C5FB728F788B}"/>
    <cellStyle name="Normal 3 2 5 3 2 3 6" xfId="44217" xr:uid="{442419EA-FA62-4A68-AAF2-567B2E0E4A81}"/>
    <cellStyle name="Normal 3 2 5 3 2 4" xfId="10507" xr:uid="{A8CAFA1D-BF7B-4670-9B98-4AAADAECAB29}"/>
    <cellStyle name="Normal 3 2 5 3 2 4 2" xfId="24197" xr:uid="{4F48A95B-6684-4731-B3FD-9B696E83BA35}"/>
    <cellStyle name="Normal 3 2 5 3 2 4 2 2" xfId="37889" xr:uid="{4B3D204E-CC45-4F0B-8579-C5410456C808}"/>
    <cellStyle name="Normal 3 2 5 3 2 4 2 3" xfId="52773" xr:uid="{5F4F2739-1387-4FC6-B619-E7094CB1D2BA}"/>
    <cellStyle name="Normal 3 2 5 3 2 4 3" xfId="17353" xr:uid="{4D67065E-0446-479C-A03A-FF04E3A25670}"/>
    <cellStyle name="Normal 3 2 5 3 2 4 4" xfId="31043" xr:uid="{1BC88AB8-184B-4C99-BBE9-DAECFBF39A1B}"/>
    <cellStyle name="Normal 3 2 5 3 2 4 5" xfId="45927" xr:uid="{386A52D8-9692-4014-84F0-E0EBF2D97E9A}"/>
    <cellStyle name="Normal 3 2 5 3 2 5" xfId="20775" xr:uid="{6B400F2D-A1A9-4EEA-AD22-6E2FC9DCFFB9}"/>
    <cellStyle name="Normal 3 2 5 3 2 5 2" xfId="34467" xr:uid="{098BD179-4953-4A0B-A9AE-7E409E2C5F4C}"/>
    <cellStyle name="Normal 3 2 5 3 2 5 3" xfId="49351" xr:uid="{0836DDC4-B39C-46D8-82E0-96ABD51C6827}"/>
    <cellStyle name="Normal 3 2 5 3 2 6" xfId="13931" xr:uid="{B87AA33E-C657-44BB-9645-0BCC929F412E}"/>
    <cellStyle name="Normal 3 2 5 3 2 7" xfId="27621" xr:uid="{8C3C9100-AE23-4EAC-A80C-EC916F0D36C6}"/>
    <cellStyle name="Normal 3 2 5 3 2 8" xfId="42505" xr:uid="{BD7FD219-223C-4058-AD12-67742564FD89}"/>
    <cellStyle name="Normal 3 2 5 3 3" xfId="7086" xr:uid="{4F6494B6-C87D-4F73-A19C-D66B8B347522}"/>
    <cellStyle name="Normal 3 2 5 3 3 2" xfId="8799" xr:uid="{5DB091EF-9F29-4D27-8E5E-F4A9E547B9BA}"/>
    <cellStyle name="Normal 3 2 5 3 3 2 2" xfId="12221" xr:uid="{E2C41F19-F954-495F-A438-0A48B1815A9B}"/>
    <cellStyle name="Normal 3 2 5 3 3 2 2 2" xfId="25911" xr:uid="{5D97E993-713D-4F45-8BF5-DB26DF7E43A1}"/>
    <cellStyle name="Normal 3 2 5 3 3 2 2 2 2" xfId="39603" xr:uid="{CF6AC060-F09C-40D5-8B52-B11688267ABA}"/>
    <cellStyle name="Normal 3 2 5 3 3 2 2 2 3" xfId="54487" xr:uid="{80E62D14-3657-464D-83E4-E6766CEB5C81}"/>
    <cellStyle name="Normal 3 2 5 3 3 2 2 3" xfId="19067" xr:uid="{6372BC50-56BE-4FCC-817A-42C0A56598FF}"/>
    <cellStyle name="Normal 3 2 5 3 3 2 2 4" xfId="32757" xr:uid="{25B72F7E-DC14-44AE-B081-80F017571682}"/>
    <cellStyle name="Normal 3 2 5 3 3 2 2 5" xfId="47641" xr:uid="{477BBA2B-A44E-49BC-86F8-8573A9A170A5}"/>
    <cellStyle name="Normal 3 2 5 3 3 2 3" xfId="22489" xr:uid="{4C050A36-156A-4FAC-B8B6-B98EECFA0721}"/>
    <cellStyle name="Normal 3 2 5 3 3 2 3 2" xfId="36181" xr:uid="{A624804C-E4E4-4437-8C00-FD84FFE653A8}"/>
    <cellStyle name="Normal 3 2 5 3 3 2 3 3" xfId="51065" xr:uid="{C4177708-5CBA-4BDC-A57D-C2CD4028BFE0}"/>
    <cellStyle name="Normal 3 2 5 3 3 2 4" xfId="15645" xr:uid="{84F450D3-892A-4808-A37C-0960E96D58F2}"/>
    <cellStyle name="Normal 3 2 5 3 3 2 5" xfId="29335" xr:uid="{5DCE3181-09F6-4272-B2D0-0FA8E5018832}"/>
    <cellStyle name="Normal 3 2 5 3 3 2 6" xfId="44219" xr:uid="{2809B982-CD5D-49E8-9322-EB6DAB52C0F7}"/>
    <cellStyle name="Normal 3 2 5 3 3 3" xfId="10509" xr:uid="{01A72668-B17B-4FA0-97FE-FAFFE4D7861F}"/>
    <cellStyle name="Normal 3 2 5 3 3 3 2" xfId="24199" xr:uid="{ABF328ED-FD4D-420A-821C-F289E0DC254F}"/>
    <cellStyle name="Normal 3 2 5 3 3 3 2 2" xfId="37891" xr:uid="{89A590C2-079B-438C-A8FC-10031CE14D89}"/>
    <cellStyle name="Normal 3 2 5 3 3 3 2 3" xfId="52775" xr:uid="{E5B49E0B-1541-4A0E-A934-938344C8FCD9}"/>
    <cellStyle name="Normal 3 2 5 3 3 3 3" xfId="17355" xr:uid="{D6243767-C927-4CFB-AC85-9A8371F313B6}"/>
    <cellStyle name="Normal 3 2 5 3 3 3 4" xfId="31045" xr:uid="{20E6DBF0-B2CE-49A6-B22C-B4977E459136}"/>
    <cellStyle name="Normal 3 2 5 3 3 3 5" xfId="45929" xr:uid="{3E085A8E-0080-4605-92F3-4599DFF0944C}"/>
    <cellStyle name="Normal 3 2 5 3 3 4" xfId="20777" xr:uid="{87709095-7289-4074-9EFA-FD515ACBF5DF}"/>
    <cellStyle name="Normal 3 2 5 3 3 4 2" xfId="34469" xr:uid="{A94AC220-10F9-491B-A924-7C57E0BD2374}"/>
    <cellStyle name="Normal 3 2 5 3 3 4 3" xfId="49353" xr:uid="{1714798E-D616-44A4-933F-73DAC91A9144}"/>
    <cellStyle name="Normal 3 2 5 3 3 5" xfId="13933" xr:uid="{F1A000A6-F708-424E-97C1-4DCC3C303C8F}"/>
    <cellStyle name="Normal 3 2 5 3 3 6" xfId="27623" xr:uid="{7F709D59-C092-4BEB-B6FF-4E23950C3671}"/>
    <cellStyle name="Normal 3 2 5 3 3 7" xfId="42507" xr:uid="{BBF40287-0BBA-4CC4-B588-D3390B631B55}"/>
    <cellStyle name="Normal 3 2 5 3 4" xfId="7087" xr:uid="{46E99C03-91BA-43F4-8806-385F6D751AB5}"/>
    <cellStyle name="Normal 3 2 5 3 4 2" xfId="8800" xr:uid="{740312B9-BFBE-4166-A09D-D6E2995233BC}"/>
    <cellStyle name="Normal 3 2 5 3 4 2 2" xfId="12222" xr:uid="{B72009F9-59D3-4D67-BB03-A5A26494B99F}"/>
    <cellStyle name="Normal 3 2 5 3 4 2 2 2" xfId="25912" xr:uid="{F1FC5A82-A1E8-4A0D-927A-AD6B9A8A978A}"/>
    <cellStyle name="Normal 3 2 5 3 4 2 2 2 2" xfId="39604" xr:uid="{8EB78FC2-4DF2-4E84-880C-F332EA58E485}"/>
    <cellStyle name="Normal 3 2 5 3 4 2 2 2 3" xfId="54488" xr:uid="{51CB2E84-3B0E-41CB-B943-1AE3C498458E}"/>
    <cellStyle name="Normal 3 2 5 3 4 2 2 3" xfId="19068" xr:uid="{F8375C0A-5091-4F23-A297-84B4B38F33D2}"/>
    <cellStyle name="Normal 3 2 5 3 4 2 2 4" xfId="32758" xr:uid="{DADAF3C4-5ADC-4295-86AB-D47F0B20FC84}"/>
    <cellStyle name="Normal 3 2 5 3 4 2 2 5" xfId="47642" xr:uid="{2504EB3E-E0D9-4A46-85A7-8C911661AFCD}"/>
    <cellStyle name="Normal 3 2 5 3 4 2 3" xfId="22490" xr:uid="{2DD9935F-1195-4948-8A58-5A4E78CFD7AD}"/>
    <cellStyle name="Normal 3 2 5 3 4 2 3 2" xfId="36182" xr:uid="{21BF24F0-3BB3-4716-B889-E773053E27F8}"/>
    <cellStyle name="Normal 3 2 5 3 4 2 3 3" xfId="51066" xr:uid="{6E580290-944D-46DE-B6F1-56F168A55512}"/>
    <cellStyle name="Normal 3 2 5 3 4 2 4" xfId="15646" xr:uid="{6FBA7808-EBB6-46DF-BEBE-DF52AC12DE1E}"/>
    <cellStyle name="Normal 3 2 5 3 4 2 5" xfId="29336" xr:uid="{BA4900F8-FE68-488B-8028-C702AB363672}"/>
    <cellStyle name="Normal 3 2 5 3 4 2 6" xfId="44220" xr:uid="{3BFA727C-A1F2-47C1-B9B6-DA89C42F4B0F}"/>
    <cellStyle name="Normal 3 2 5 3 4 3" xfId="10510" xr:uid="{C7A843AC-C106-43C3-B724-870EBDACD3D6}"/>
    <cellStyle name="Normal 3 2 5 3 4 3 2" xfId="24200" xr:uid="{64E3FC02-D092-465D-9CA0-368ECB83A523}"/>
    <cellStyle name="Normal 3 2 5 3 4 3 2 2" xfId="37892" xr:uid="{8B93864D-703B-44DC-9A63-20D3F1677A45}"/>
    <cellStyle name="Normal 3 2 5 3 4 3 2 3" xfId="52776" xr:uid="{C0310704-D3F5-416C-B33F-06528542C952}"/>
    <cellStyle name="Normal 3 2 5 3 4 3 3" xfId="17356" xr:uid="{1F659501-8910-4E8A-BCC8-81956183E0B3}"/>
    <cellStyle name="Normal 3 2 5 3 4 3 4" xfId="31046" xr:uid="{C7E09A8F-0E87-4310-917C-78C00CD8712F}"/>
    <cellStyle name="Normal 3 2 5 3 4 3 5" xfId="45930" xr:uid="{1B29EBC9-F9C8-4725-AABB-1EA48C970BF5}"/>
    <cellStyle name="Normal 3 2 5 3 4 4" xfId="20778" xr:uid="{71626C28-CC08-459D-BBB7-F720D6BE87EC}"/>
    <cellStyle name="Normal 3 2 5 3 4 4 2" xfId="34470" xr:uid="{DCB6DD9B-D4B4-4299-8660-7D4143209C56}"/>
    <cellStyle name="Normal 3 2 5 3 4 4 3" xfId="49354" xr:uid="{484A4057-E3F0-458D-8257-F4CEAA866438}"/>
    <cellStyle name="Normal 3 2 5 3 4 5" xfId="13934" xr:uid="{35B9FA7D-43C6-4B52-87F8-C832023F5FA9}"/>
    <cellStyle name="Normal 3 2 5 3 4 6" xfId="27624" xr:uid="{C1931B60-3466-48A6-A4C3-65FFEAAFC281}"/>
    <cellStyle name="Normal 3 2 5 3 4 7" xfId="42508" xr:uid="{59CBC322-EFA4-47CD-B325-18FD2CE0331C}"/>
    <cellStyle name="Normal 3 2 5 3 5" xfId="8796" xr:uid="{2B0B1320-2A4C-4D0F-AA9F-41ECFC720373}"/>
    <cellStyle name="Normal 3 2 5 3 5 2" xfId="12218" xr:uid="{94D79355-D95C-4357-90F3-12F1E3BAF223}"/>
    <cellStyle name="Normal 3 2 5 3 5 2 2" xfId="25908" xr:uid="{E95460ED-511A-4B44-98EA-53E9A1B2DA4B}"/>
    <cellStyle name="Normal 3 2 5 3 5 2 2 2" xfId="39600" xr:uid="{6A78A3C9-230A-4F39-BE5A-EB3A692F9D7B}"/>
    <cellStyle name="Normal 3 2 5 3 5 2 2 3" xfId="54484" xr:uid="{B7755892-50B0-4CF0-9A7E-DBDBE6E83676}"/>
    <cellStyle name="Normal 3 2 5 3 5 2 3" xfId="19064" xr:uid="{C3915666-0E84-4363-B951-A6671A395A48}"/>
    <cellStyle name="Normal 3 2 5 3 5 2 4" xfId="32754" xr:uid="{D3813886-76BD-4848-A427-3F4B43131761}"/>
    <cellStyle name="Normal 3 2 5 3 5 2 5" xfId="47638" xr:uid="{5739AB8A-FF52-4360-9929-D6DBA9472E26}"/>
    <cellStyle name="Normal 3 2 5 3 5 3" xfId="22486" xr:uid="{76204C43-1D0A-4DB5-B7CD-70C5ED82B4FB}"/>
    <cellStyle name="Normal 3 2 5 3 5 3 2" xfId="36178" xr:uid="{DD48D4AA-6ABA-4ADC-8690-5F653B2426B3}"/>
    <cellStyle name="Normal 3 2 5 3 5 3 3" xfId="51062" xr:uid="{6D3474D4-A9CF-419B-BBAF-1F24B0D9B7AE}"/>
    <cellStyle name="Normal 3 2 5 3 5 4" xfId="15642" xr:uid="{68875D6E-1428-4C8E-B573-5037C1BE618C}"/>
    <cellStyle name="Normal 3 2 5 3 5 5" xfId="29332" xr:uid="{13A0B1D0-C111-4C0A-B782-E0669D3C500B}"/>
    <cellStyle name="Normal 3 2 5 3 5 6" xfId="44216" xr:uid="{BCD372D4-2753-4C85-9998-38C9CAED1E4D}"/>
    <cellStyle name="Normal 3 2 5 3 6" xfId="10506" xr:uid="{7BDE9F0B-DD75-4A2B-A1C0-E48B8CF96535}"/>
    <cellStyle name="Normal 3 2 5 3 6 2" xfId="24196" xr:uid="{78FDDE0B-421B-496D-9CFD-AF8010318787}"/>
    <cellStyle name="Normal 3 2 5 3 6 2 2" xfId="37888" xr:uid="{84D930A0-2B0D-4FE4-A91B-9799D8CFF4A7}"/>
    <cellStyle name="Normal 3 2 5 3 6 2 3" xfId="52772" xr:uid="{5EF64ACE-6905-43A1-892D-AD21E8E2792A}"/>
    <cellStyle name="Normal 3 2 5 3 6 3" xfId="17352" xr:uid="{7C3D2247-1ABF-46F2-8780-B63619AD3D83}"/>
    <cellStyle name="Normal 3 2 5 3 6 4" xfId="31042" xr:uid="{696BFD42-D6B7-42F0-9BF4-EE47C27D3234}"/>
    <cellStyle name="Normal 3 2 5 3 6 5" xfId="45926" xr:uid="{8AC18EBE-B4F2-4796-ADEA-99CD1061B5D7}"/>
    <cellStyle name="Normal 3 2 5 3 7" xfId="20774" xr:uid="{26D8E57D-82BF-4976-AD3D-E76C99283B1D}"/>
    <cellStyle name="Normal 3 2 5 3 7 2" xfId="34466" xr:uid="{FD75718C-C615-4255-8EAD-3608A94F2A6F}"/>
    <cellStyle name="Normal 3 2 5 3 7 3" xfId="49350" xr:uid="{1BEFAE5A-6E2B-4D1A-93D3-6D6905A8A76A}"/>
    <cellStyle name="Normal 3 2 5 3 8" xfId="13930" xr:uid="{3CBE8E7F-0722-40CE-AFFC-A5076D9D763B}"/>
    <cellStyle name="Normal 3 2 5 3 8 2" xfId="41350" xr:uid="{D6904207-D3BA-41EC-949E-0E315D2A8B89}"/>
    <cellStyle name="Normal 3 2 5 3 9" xfId="27620" xr:uid="{003CD550-FDEE-465A-B303-EA2B3265269D}"/>
    <cellStyle name="Normal 3 2 5 4" xfId="7088" xr:uid="{FC8BC5D3-1656-47BC-9338-95AA5A0B7877}"/>
    <cellStyle name="Normal 3 2 5 4 10" xfId="42509" xr:uid="{BFFC7524-89D6-4A70-8A9B-0D6FC688FEBC}"/>
    <cellStyle name="Normal 3 2 5 4 2" xfId="7089" xr:uid="{707FF5D4-0A6C-40DD-9F46-C2A5FEF02F6F}"/>
    <cellStyle name="Normal 3 2 5 4 2 2" xfId="7090" xr:uid="{464B4AD8-E091-4644-8B33-48FE902BDD2E}"/>
    <cellStyle name="Normal 3 2 5 4 2 2 2" xfId="8803" xr:uid="{A44A5011-0AFD-4D51-9611-DEA1D1EEE592}"/>
    <cellStyle name="Normal 3 2 5 4 2 2 2 2" xfId="12225" xr:uid="{E160BA9B-903D-44F2-A2BA-45A1AA0ED84C}"/>
    <cellStyle name="Normal 3 2 5 4 2 2 2 2 2" xfId="25915" xr:uid="{715AEA61-22E5-4098-8EBF-4B7FB30891CE}"/>
    <cellStyle name="Normal 3 2 5 4 2 2 2 2 2 2" xfId="39607" xr:uid="{E7F971A1-F389-4F39-B39B-15C6F6314EDA}"/>
    <cellStyle name="Normal 3 2 5 4 2 2 2 2 2 3" xfId="54491" xr:uid="{16ABBACD-41DA-4745-9DE5-69E278F6CF35}"/>
    <cellStyle name="Normal 3 2 5 4 2 2 2 2 3" xfId="19071" xr:uid="{0C91C4E5-896C-4137-A918-CEE95CBB2175}"/>
    <cellStyle name="Normal 3 2 5 4 2 2 2 2 4" xfId="32761" xr:uid="{4C81BDA7-1798-4EA9-83E2-3ED76C326B8C}"/>
    <cellStyle name="Normal 3 2 5 4 2 2 2 2 5" xfId="47645" xr:uid="{37783A69-628E-4BD1-B564-C7F2623CF259}"/>
    <cellStyle name="Normal 3 2 5 4 2 2 2 3" xfId="22493" xr:uid="{5C638BE9-335E-4997-885E-C9C64AB10B06}"/>
    <cellStyle name="Normal 3 2 5 4 2 2 2 3 2" xfId="36185" xr:uid="{2019EEB3-563B-402A-A95F-99297A91FF6B}"/>
    <cellStyle name="Normal 3 2 5 4 2 2 2 3 3" xfId="51069" xr:uid="{99C5A769-1BD7-4CEB-AD69-48834D0AD07E}"/>
    <cellStyle name="Normal 3 2 5 4 2 2 2 4" xfId="15649" xr:uid="{2F516D8D-930D-441A-A923-872E4ADD0A81}"/>
    <cellStyle name="Normal 3 2 5 4 2 2 2 5" xfId="29339" xr:uid="{0448FE54-DDB0-4F14-BBC3-ED8397C21E49}"/>
    <cellStyle name="Normal 3 2 5 4 2 2 2 6" xfId="44223" xr:uid="{34BF5840-04F9-4F34-9501-619C107ED946}"/>
    <cellStyle name="Normal 3 2 5 4 2 2 3" xfId="10513" xr:uid="{05213511-AB74-49A0-B93F-3F6A74FC54A7}"/>
    <cellStyle name="Normal 3 2 5 4 2 2 3 2" xfId="24203" xr:uid="{BA808BE2-6F16-4E8D-B8D4-F42B79727BCC}"/>
    <cellStyle name="Normal 3 2 5 4 2 2 3 2 2" xfId="37895" xr:uid="{496B8458-DD65-452F-9F68-25663D03A46C}"/>
    <cellStyle name="Normal 3 2 5 4 2 2 3 2 3" xfId="52779" xr:uid="{5FDCF3DC-CA42-445B-90A4-E40350290C04}"/>
    <cellStyle name="Normal 3 2 5 4 2 2 3 3" xfId="17359" xr:uid="{3324155C-6755-4004-BD0D-632B409E3BCF}"/>
    <cellStyle name="Normal 3 2 5 4 2 2 3 4" xfId="31049" xr:uid="{191E6F46-B08E-40C1-8BE0-EA50F88FEF4C}"/>
    <cellStyle name="Normal 3 2 5 4 2 2 3 5" xfId="45933" xr:uid="{1C39BD50-B0DC-45F7-9D5C-219CE05E9026}"/>
    <cellStyle name="Normal 3 2 5 4 2 2 4" xfId="20781" xr:uid="{99A55CBC-4D99-409A-8FF5-8CCF8FE38D13}"/>
    <cellStyle name="Normal 3 2 5 4 2 2 4 2" xfId="34473" xr:uid="{0BAEA4EC-F0CF-4F0B-A184-88E4EB3AD5E7}"/>
    <cellStyle name="Normal 3 2 5 4 2 2 4 3" xfId="49357" xr:uid="{4ED227DE-D0BD-476A-83E5-AED56092E462}"/>
    <cellStyle name="Normal 3 2 5 4 2 2 5" xfId="13937" xr:uid="{7D9556DB-2EB4-4BF7-95CC-A9F4BF0B5F9B}"/>
    <cellStyle name="Normal 3 2 5 4 2 2 6" xfId="27627" xr:uid="{F0C67818-EDB7-4060-9D97-95F30ECBBCE8}"/>
    <cellStyle name="Normal 3 2 5 4 2 2 7" xfId="42511" xr:uid="{288E71E8-6C60-4A17-BF58-3564B929B4A8}"/>
    <cellStyle name="Normal 3 2 5 4 2 3" xfId="8802" xr:uid="{FB4D670E-31A5-4EAB-B31A-85AC19DFED3C}"/>
    <cellStyle name="Normal 3 2 5 4 2 3 2" xfId="12224" xr:uid="{D999C997-E6F8-4A81-9B9B-9452737FD00C}"/>
    <cellStyle name="Normal 3 2 5 4 2 3 2 2" xfId="25914" xr:uid="{AEE71A64-DE5C-44CC-9AFE-00937215B7CE}"/>
    <cellStyle name="Normal 3 2 5 4 2 3 2 2 2" xfId="39606" xr:uid="{4FEB3BA2-2F29-4703-9B05-318A38822143}"/>
    <cellStyle name="Normal 3 2 5 4 2 3 2 2 3" xfId="54490" xr:uid="{7532BAC9-C2B8-4021-A134-8E7B8B279115}"/>
    <cellStyle name="Normal 3 2 5 4 2 3 2 3" xfId="19070" xr:uid="{E212C23F-6BAB-4489-902F-3A1E9C7E54E7}"/>
    <cellStyle name="Normal 3 2 5 4 2 3 2 4" xfId="32760" xr:uid="{BFAB9769-80C4-4888-AD1A-A73D1D6AF32F}"/>
    <cellStyle name="Normal 3 2 5 4 2 3 2 5" xfId="47644" xr:uid="{42C5C0A6-E256-41DE-927D-177A48EF4E23}"/>
    <cellStyle name="Normal 3 2 5 4 2 3 3" xfId="22492" xr:uid="{1028897D-2FDE-4306-9E6E-26812965D3F4}"/>
    <cellStyle name="Normal 3 2 5 4 2 3 3 2" xfId="36184" xr:uid="{AA8F7DB4-851F-4835-A375-E243213C253F}"/>
    <cellStyle name="Normal 3 2 5 4 2 3 3 3" xfId="51068" xr:uid="{8D8E2C6A-B2C8-4408-9180-4F9B0E992CB9}"/>
    <cellStyle name="Normal 3 2 5 4 2 3 4" xfId="15648" xr:uid="{C103C2AE-0066-43D2-8240-F4BC17037016}"/>
    <cellStyle name="Normal 3 2 5 4 2 3 5" xfId="29338" xr:uid="{CB914F34-3211-4F9B-94A0-C092D20AE16B}"/>
    <cellStyle name="Normal 3 2 5 4 2 3 6" xfId="44222" xr:uid="{EC72B844-4FB5-4AFC-82F3-9D7FD0699BE4}"/>
    <cellStyle name="Normal 3 2 5 4 2 4" xfId="10512" xr:uid="{4E833DEC-666F-49D1-B524-B8DE64864EAF}"/>
    <cellStyle name="Normal 3 2 5 4 2 4 2" xfId="24202" xr:uid="{05B1D19B-BBE7-40B9-AF15-395E956CC4CA}"/>
    <cellStyle name="Normal 3 2 5 4 2 4 2 2" xfId="37894" xr:uid="{D6F51256-10AA-4B9B-8318-4C50B66F17C1}"/>
    <cellStyle name="Normal 3 2 5 4 2 4 2 3" xfId="52778" xr:uid="{D1BCC393-11CE-4BFB-891B-7375DD36E28C}"/>
    <cellStyle name="Normal 3 2 5 4 2 4 3" xfId="17358" xr:uid="{A20B0FBA-62B7-4AC2-8B30-CF7B85D28AFD}"/>
    <cellStyle name="Normal 3 2 5 4 2 4 4" xfId="31048" xr:uid="{EB08D383-627A-4BC2-B779-D3F46B60FAEA}"/>
    <cellStyle name="Normal 3 2 5 4 2 4 5" xfId="45932" xr:uid="{AEA147B6-80A1-488B-8D63-EF266F5833B2}"/>
    <cellStyle name="Normal 3 2 5 4 2 5" xfId="20780" xr:uid="{9778759D-A53C-45A1-A2B8-83E8D48F2417}"/>
    <cellStyle name="Normal 3 2 5 4 2 5 2" xfId="34472" xr:uid="{3FD901F2-7118-4C0D-917D-EB7A81179A38}"/>
    <cellStyle name="Normal 3 2 5 4 2 5 3" xfId="49356" xr:uid="{12F96675-CC60-4437-8E5A-A4891D8B0948}"/>
    <cellStyle name="Normal 3 2 5 4 2 6" xfId="13936" xr:uid="{C9645CAB-2C03-448D-93F1-A3568573BB75}"/>
    <cellStyle name="Normal 3 2 5 4 2 7" xfId="27626" xr:uid="{7400CFB3-AADD-4774-AC9D-43FCCEBCEBC4}"/>
    <cellStyle name="Normal 3 2 5 4 2 8" xfId="42510" xr:uid="{539F9E36-C7D4-456F-84C1-F8632F926BB2}"/>
    <cellStyle name="Normal 3 2 5 4 3" xfId="7091" xr:uid="{6E21C667-AC85-4844-B8C7-587E22F4CB60}"/>
    <cellStyle name="Normal 3 2 5 4 3 2" xfId="8804" xr:uid="{D9325F4A-05D9-4E46-9718-9FFB50471B92}"/>
    <cellStyle name="Normal 3 2 5 4 3 2 2" xfId="12226" xr:uid="{EC8887B2-BECD-4CD2-9CD4-088678B728AE}"/>
    <cellStyle name="Normal 3 2 5 4 3 2 2 2" xfId="25916" xr:uid="{2F77ACE4-9065-4AF8-B426-27D61EFE7549}"/>
    <cellStyle name="Normal 3 2 5 4 3 2 2 2 2" xfId="39608" xr:uid="{ED9E07AC-0574-4AC2-896A-48D1EAB2BE67}"/>
    <cellStyle name="Normal 3 2 5 4 3 2 2 2 3" xfId="54492" xr:uid="{4750FAE0-CA6F-406A-B725-8EDBD96EEDA9}"/>
    <cellStyle name="Normal 3 2 5 4 3 2 2 3" xfId="19072" xr:uid="{3A4F80A3-EBA5-4184-8E14-FEEE5A2FFF52}"/>
    <cellStyle name="Normal 3 2 5 4 3 2 2 4" xfId="32762" xr:uid="{F621A3A3-2D13-453C-A643-29939FF968CB}"/>
    <cellStyle name="Normal 3 2 5 4 3 2 2 5" xfId="47646" xr:uid="{703DEB6D-4686-4E25-B718-A4D42A18D8C7}"/>
    <cellStyle name="Normal 3 2 5 4 3 2 3" xfId="22494" xr:uid="{B7960F73-0675-4CF8-AB22-D57D6FF09AD6}"/>
    <cellStyle name="Normal 3 2 5 4 3 2 3 2" xfId="36186" xr:uid="{EE58FBC3-A9D0-41A0-BB8F-77AFD21CB5D9}"/>
    <cellStyle name="Normal 3 2 5 4 3 2 3 3" xfId="51070" xr:uid="{C1D9B8BF-D02B-47AC-AD2B-44F7EE8B29C6}"/>
    <cellStyle name="Normal 3 2 5 4 3 2 4" xfId="15650" xr:uid="{4B18F984-14C5-46CF-80EF-0ACC9E468B00}"/>
    <cellStyle name="Normal 3 2 5 4 3 2 5" xfId="29340" xr:uid="{E2F986FA-FD58-4380-9FB0-1FF3288EA795}"/>
    <cellStyle name="Normal 3 2 5 4 3 2 6" xfId="44224" xr:uid="{7C457CB4-664A-4D43-B083-61AD85D7F145}"/>
    <cellStyle name="Normal 3 2 5 4 3 3" xfId="10514" xr:uid="{BBFD572E-5CC2-425E-97B0-B76904F3C452}"/>
    <cellStyle name="Normal 3 2 5 4 3 3 2" xfId="24204" xr:uid="{B39F363D-57B6-436C-AC9C-60DBA8AA6CAB}"/>
    <cellStyle name="Normal 3 2 5 4 3 3 2 2" xfId="37896" xr:uid="{788B3E2C-26DF-4E72-B247-F4384D292248}"/>
    <cellStyle name="Normal 3 2 5 4 3 3 2 3" xfId="52780" xr:uid="{636D1DE0-DE28-4D34-BF40-418B3B3AA002}"/>
    <cellStyle name="Normal 3 2 5 4 3 3 3" xfId="17360" xr:uid="{67AD79FB-9C02-458A-BCFC-A8D3DAF8323A}"/>
    <cellStyle name="Normal 3 2 5 4 3 3 4" xfId="31050" xr:uid="{A64A08A1-5E41-451F-B287-28FC4C313A91}"/>
    <cellStyle name="Normal 3 2 5 4 3 3 5" xfId="45934" xr:uid="{0EB8DD7F-F5C8-40A9-AA36-6D998B1ED178}"/>
    <cellStyle name="Normal 3 2 5 4 3 4" xfId="20782" xr:uid="{970DBBAA-F1FB-42BB-922D-B4A69F15522B}"/>
    <cellStyle name="Normal 3 2 5 4 3 4 2" xfId="34474" xr:uid="{D1B2D6AB-4E48-4405-A2E9-2914D440C1BE}"/>
    <cellStyle name="Normal 3 2 5 4 3 4 3" xfId="49358" xr:uid="{BAD49031-532D-4CCC-A3C6-EC90A61B961F}"/>
    <cellStyle name="Normal 3 2 5 4 3 5" xfId="13938" xr:uid="{80DA6078-1D07-4948-84C5-77152E6734F6}"/>
    <cellStyle name="Normal 3 2 5 4 3 6" xfId="27628" xr:uid="{34A4AF71-40B1-446D-81FA-0D8ABA4E8BE6}"/>
    <cellStyle name="Normal 3 2 5 4 3 7" xfId="42512" xr:uid="{B1CCCB3F-6DAA-418D-AF7C-E630521C6730}"/>
    <cellStyle name="Normal 3 2 5 4 4" xfId="7092" xr:uid="{E7EC2BB0-43F5-4A9D-97AF-9F739237ABA8}"/>
    <cellStyle name="Normal 3 2 5 4 4 2" xfId="8805" xr:uid="{5938E3AC-044C-4AC3-83E3-61FECCAD650F}"/>
    <cellStyle name="Normal 3 2 5 4 4 2 2" xfId="12227" xr:uid="{E30487C8-E722-4485-A652-DFE17D62E0F5}"/>
    <cellStyle name="Normal 3 2 5 4 4 2 2 2" xfId="25917" xr:uid="{3605EA2D-F94B-4C95-BC55-10E667115CD3}"/>
    <cellStyle name="Normal 3 2 5 4 4 2 2 2 2" xfId="39609" xr:uid="{A3846352-FD36-4E5A-BD1D-F397DFE9A12D}"/>
    <cellStyle name="Normal 3 2 5 4 4 2 2 2 3" xfId="54493" xr:uid="{03E4A6AD-802E-4F6B-8921-BCFB19769B22}"/>
    <cellStyle name="Normal 3 2 5 4 4 2 2 3" xfId="19073" xr:uid="{B733A2A6-9B1F-4B8B-851D-911587A2CE11}"/>
    <cellStyle name="Normal 3 2 5 4 4 2 2 4" xfId="32763" xr:uid="{8E1352AF-CF3E-4AE9-8271-47098EF6B006}"/>
    <cellStyle name="Normal 3 2 5 4 4 2 2 5" xfId="47647" xr:uid="{8BB70406-E4E1-4D9D-BEB8-C97825EDDEB7}"/>
    <cellStyle name="Normal 3 2 5 4 4 2 3" xfId="22495" xr:uid="{2A5D5C51-3615-4021-AE22-6DBC9466293A}"/>
    <cellStyle name="Normal 3 2 5 4 4 2 3 2" xfId="36187" xr:uid="{2F5FA565-0E3C-4AAF-864B-9AA82815B32F}"/>
    <cellStyle name="Normal 3 2 5 4 4 2 3 3" xfId="51071" xr:uid="{8EB47FC6-2678-4602-A049-90FAFB46E8DC}"/>
    <cellStyle name="Normal 3 2 5 4 4 2 4" xfId="15651" xr:uid="{919009CE-DB8C-473E-8312-20A77465467D}"/>
    <cellStyle name="Normal 3 2 5 4 4 2 5" xfId="29341" xr:uid="{4A70CAB4-7CEC-4402-9C99-394AD6472B3E}"/>
    <cellStyle name="Normal 3 2 5 4 4 2 6" xfId="44225" xr:uid="{1613EE9E-A62B-48C1-AC9D-53E9B7C96491}"/>
    <cellStyle name="Normal 3 2 5 4 4 3" xfId="10515" xr:uid="{3FCF5F8E-706A-4216-B230-A7481A6D29D0}"/>
    <cellStyle name="Normal 3 2 5 4 4 3 2" xfId="24205" xr:uid="{276E4EE2-3FC1-4BBA-9F58-BA81803CF6CE}"/>
    <cellStyle name="Normal 3 2 5 4 4 3 2 2" xfId="37897" xr:uid="{B4F877EF-BE77-4B5B-95B4-CF77717CC798}"/>
    <cellStyle name="Normal 3 2 5 4 4 3 2 3" xfId="52781" xr:uid="{B88F718B-36AE-4F50-AB03-FA02994CACDB}"/>
    <cellStyle name="Normal 3 2 5 4 4 3 3" xfId="17361" xr:uid="{23E9C418-BFA9-454A-A16A-16DE3574F950}"/>
    <cellStyle name="Normal 3 2 5 4 4 3 4" xfId="31051" xr:uid="{A920C154-C42E-49C2-8CB3-6CBFEDE25E54}"/>
    <cellStyle name="Normal 3 2 5 4 4 3 5" xfId="45935" xr:uid="{D8335D7A-1883-4FB5-970D-A48E3280DED9}"/>
    <cellStyle name="Normal 3 2 5 4 4 4" xfId="20783" xr:uid="{782F9A53-4F93-4E49-A099-37C462996572}"/>
    <cellStyle name="Normal 3 2 5 4 4 4 2" xfId="34475" xr:uid="{FD61FFD7-4556-4634-99BC-1C84A7845FE1}"/>
    <cellStyle name="Normal 3 2 5 4 4 4 3" xfId="49359" xr:uid="{0132299F-B8C4-4F2E-9E98-16D3B40CA73E}"/>
    <cellStyle name="Normal 3 2 5 4 4 5" xfId="13939" xr:uid="{7EC81259-8FC8-40E1-8FD7-2C1D2336A374}"/>
    <cellStyle name="Normal 3 2 5 4 4 6" xfId="27629" xr:uid="{B1C5A40E-5293-46FE-A7FD-F38DC0ED5164}"/>
    <cellStyle name="Normal 3 2 5 4 4 7" xfId="42513" xr:uid="{87374CCE-B682-4909-8878-7B87A4B26FF9}"/>
    <cellStyle name="Normal 3 2 5 4 5" xfId="8801" xr:uid="{70ACAC5F-63B4-4799-A0A4-95EDAD66FF8C}"/>
    <cellStyle name="Normal 3 2 5 4 5 2" xfId="12223" xr:uid="{B5B5F82B-0A8C-4517-9AA8-4FD49488F3CE}"/>
    <cellStyle name="Normal 3 2 5 4 5 2 2" xfId="25913" xr:uid="{4E932323-3BEC-4E7E-A331-134BA682A7FC}"/>
    <cellStyle name="Normal 3 2 5 4 5 2 2 2" xfId="39605" xr:uid="{CDDA6FB4-9D1B-4F44-89B5-99654D2B7543}"/>
    <cellStyle name="Normal 3 2 5 4 5 2 2 3" xfId="54489" xr:uid="{E51F9EEA-B231-4665-B526-00203DE2361A}"/>
    <cellStyle name="Normal 3 2 5 4 5 2 3" xfId="19069" xr:uid="{3FE000D8-F11C-479C-85DA-A951797C9540}"/>
    <cellStyle name="Normal 3 2 5 4 5 2 4" xfId="32759" xr:uid="{3B09B36D-B2D5-40AE-8982-0187A2AA55AB}"/>
    <cellStyle name="Normal 3 2 5 4 5 2 5" xfId="47643" xr:uid="{F44F85C2-75CA-4FE3-9D7C-8D5D20095527}"/>
    <cellStyle name="Normal 3 2 5 4 5 3" xfId="22491" xr:uid="{9BEF6BF6-53C3-4548-B4F9-D4B6C206D6B4}"/>
    <cellStyle name="Normal 3 2 5 4 5 3 2" xfId="36183" xr:uid="{0081904D-19B4-44F7-9A29-0433D26B0ADC}"/>
    <cellStyle name="Normal 3 2 5 4 5 3 3" xfId="51067" xr:uid="{D043E7B5-830C-42BF-9AD0-F2159448391C}"/>
    <cellStyle name="Normal 3 2 5 4 5 4" xfId="15647" xr:uid="{EBA9E624-BE10-4F97-998C-5E9B94ECBECD}"/>
    <cellStyle name="Normal 3 2 5 4 5 5" xfId="29337" xr:uid="{5128885B-E356-4E5A-8434-B969AA1DFCC4}"/>
    <cellStyle name="Normal 3 2 5 4 5 6" xfId="44221" xr:uid="{9AA7D7A5-4676-47CC-B601-9C479574124D}"/>
    <cellStyle name="Normal 3 2 5 4 6" xfId="10511" xr:uid="{85BA8E54-7D07-4B6F-AAF0-E3440E251886}"/>
    <cellStyle name="Normal 3 2 5 4 6 2" xfId="24201" xr:uid="{CBE71B1E-B8B3-46B1-A0AF-AFDDBD0E6380}"/>
    <cellStyle name="Normal 3 2 5 4 6 2 2" xfId="37893" xr:uid="{855EEA01-1BC5-4DCC-9251-3682203F6E34}"/>
    <cellStyle name="Normal 3 2 5 4 6 2 3" xfId="52777" xr:uid="{CB627B36-5C90-431A-AD83-73EAD9E50AFE}"/>
    <cellStyle name="Normal 3 2 5 4 6 3" xfId="17357" xr:uid="{010C40DB-50F4-4ED5-8386-CF0D6D86B522}"/>
    <cellStyle name="Normal 3 2 5 4 6 4" xfId="31047" xr:uid="{C3920A67-CF89-49BB-A38E-86C7B2C95073}"/>
    <cellStyle name="Normal 3 2 5 4 6 5" xfId="45931" xr:uid="{A93D9A73-2C60-4FE7-916A-9FDAEA5E836E}"/>
    <cellStyle name="Normal 3 2 5 4 7" xfId="20779" xr:uid="{76DC7554-1418-4900-9AE7-33D9495FFB76}"/>
    <cellStyle name="Normal 3 2 5 4 7 2" xfId="34471" xr:uid="{1077225D-EE93-4958-A7B0-C5E01B5F78FC}"/>
    <cellStyle name="Normal 3 2 5 4 7 3" xfId="49355" xr:uid="{B2D2C696-2AAE-4578-8943-0233E6868FF1}"/>
    <cellStyle name="Normal 3 2 5 4 8" xfId="13935" xr:uid="{181154B4-07C0-41D5-9235-49E4DBE6FF1D}"/>
    <cellStyle name="Normal 3 2 5 4 9" xfId="27625" xr:uid="{07B1A8C7-0760-4F16-90FF-4549ACD3D09C}"/>
    <cellStyle name="Normal 3 2 5 5" xfId="7093" xr:uid="{17C42BD7-F8C9-4B6B-B12E-AFC6BC4B3CAE}"/>
    <cellStyle name="Normal 3 2 5 5 2" xfId="7094" xr:uid="{1806830B-FB43-40CA-836D-BD9C1A8E9CC0}"/>
    <cellStyle name="Normal 3 2 5 5 2 2" xfId="8807" xr:uid="{C0051982-F7B6-4ECD-8E16-34D15FB48CA3}"/>
    <cellStyle name="Normal 3 2 5 5 2 2 2" xfId="12229" xr:uid="{0510DCA7-8E8B-4E95-847A-B05BA145D26B}"/>
    <cellStyle name="Normal 3 2 5 5 2 2 2 2" xfId="25919" xr:uid="{A5BD0971-611A-41B5-AA08-EDE9BFA57FE9}"/>
    <cellStyle name="Normal 3 2 5 5 2 2 2 2 2" xfId="39611" xr:uid="{E2DF9EEC-0E01-46F6-81FF-247A01BEEA34}"/>
    <cellStyle name="Normal 3 2 5 5 2 2 2 2 3" xfId="54495" xr:uid="{F9BC033C-1AB3-48F2-A684-CB87AFFAA370}"/>
    <cellStyle name="Normal 3 2 5 5 2 2 2 3" xfId="19075" xr:uid="{69554EB1-1FC2-49D4-974F-3831EF664927}"/>
    <cellStyle name="Normal 3 2 5 5 2 2 2 4" xfId="32765" xr:uid="{C8D36ECB-7ABA-4D58-9F5C-A1EB2AAEB14D}"/>
    <cellStyle name="Normal 3 2 5 5 2 2 2 5" xfId="47649" xr:uid="{1877DB9B-65A9-4EDE-88B9-513B4415DBAF}"/>
    <cellStyle name="Normal 3 2 5 5 2 2 3" xfId="22497" xr:uid="{5D8F19D7-AA0A-4FBC-9B3B-85DDFC8FBBCC}"/>
    <cellStyle name="Normal 3 2 5 5 2 2 3 2" xfId="36189" xr:uid="{377A7A2D-2238-4EBA-AA0B-B5F13F2CB162}"/>
    <cellStyle name="Normal 3 2 5 5 2 2 3 3" xfId="51073" xr:uid="{68601A55-F650-4F62-BD85-EB04BA876D6A}"/>
    <cellStyle name="Normal 3 2 5 5 2 2 4" xfId="15653" xr:uid="{9CD4D216-1520-4B23-AD74-87DE5B068B9C}"/>
    <cellStyle name="Normal 3 2 5 5 2 2 5" xfId="29343" xr:uid="{4F16B2F1-B811-4989-8BE3-33465171D43E}"/>
    <cellStyle name="Normal 3 2 5 5 2 2 6" xfId="44227" xr:uid="{5AE7927C-EA2F-47CC-8B23-0DFEF518E8EA}"/>
    <cellStyle name="Normal 3 2 5 5 2 3" xfId="10517" xr:uid="{F77AEE89-6472-452D-8D1E-17C04D158CD7}"/>
    <cellStyle name="Normal 3 2 5 5 2 3 2" xfId="24207" xr:uid="{F2E7D02C-239F-4D77-B9DA-1AF81DCB074E}"/>
    <cellStyle name="Normal 3 2 5 5 2 3 2 2" xfId="37899" xr:uid="{94B93B4D-C4F6-423E-A9FD-733A0CE1AF6D}"/>
    <cellStyle name="Normal 3 2 5 5 2 3 2 3" xfId="52783" xr:uid="{47D752AC-9C69-48CD-ADB8-BA1A22A1D23F}"/>
    <cellStyle name="Normal 3 2 5 5 2 3 3" xfId="17363" xr:uid="{7376EE42-814D-4491-9A31-F2826453DED2}"/>
    <cellStyle name="Normal 3 2 5 5 2 3 4" xfId="31053" xr:uid="{A8219E07-5224-4B73-A64F-75B4FB5DD904}"/>
    <cellStyle name="Normal 3 2 5 5 2 3 5" xfId="45937" xr:uid="{A6BA8381-A906-4C2F-8DB2-D89AE6117B82}"/>
    <cellStyle name="Normal 3 2 5 5 2 4" xfId="20785" xr:uid="{0CF135DF-A305-48D0-8DF9-B25AFF2FA764}"/>
    <cellStyle name="Normal 3 2 5 5 2 4 2" xfId="34477" xr:uid="{A04488AB-8526-4FB2-9070-41CCF5ED5496}"/>
    <cellStyle name="Normal 3 2 5 5 2 4 3" xfId="49361" xr:uid="{419C833B-F8CE-4033-8230-1ACE7992E232}"/>
    <cellStyle name="Normal 3 2 5 5 2 5" xfId="13941" xr:uid="{825F6465-CC90-400A-A153-A731EEA38DE9}"/>
    <cellStyle name="Normal 3 2 5 5 2 6" xfId="27631" xr:uid="{B766B002-AB4A-4B4A-8B57-425362197E79}"/>
    <cellStyle name="Normal 3 2 5 5 2 7" xfId="42515" xr:uid="{B93FC866-0709-4971-AF48-943629EEB8B8}"/>
    <cellStyle name="Normal 3 2 5 5 3" xfId="8806" xr:uid="{F83CA01E-C954-455F-93D4-A15B045211B0}"/>
    <cellStyle name="Normal 3 2 5 5 3 2" xfId="12228" xr:uid="{C09A22AA-BAB0-4E1B-A8BF-2530A365313A}"/>
    <cellStyle name="Normal 3 2 5 5 3 2 2" xfId="25918" xr:uid="{1E37B80C-6112-41F4-8FDA-DC83B6E95733}"/>
    <cellStyle name="Normal 3 2 5 5 3 2 2 2" xfId="39610" xr:uid="{B6B1675E-B517-4AF7-A50A-898198423DDC}"/>
    <cellStyle name="Normal 3 2 5 5 3 2 2 3" xfId="54494" xr:uid="{123F3837-ED44-4B08-8F6A-B7445EA3F1C6}"/>
    <cellStyle name="Normal 3 2 5 5 3 2 3" xfId="19074" xr:uid="{06AAB572-C5BA-4F15-BF5B-B88C35AE4D38}"/>
    <cellStyle name="Normal 3 2 5 5 3 2 4" xfId="32764" xr:uid="{E7C3116D-6404-49F2-8ACA-777912E6F2BA}"/>
    <cellStyle name="Normal 3 2 5 5 3 2 5" xfId="47648" xr:uid="{4E11F31B-9327-48A8-9AAA-9634C402740D}"/>
    <cellStyle name="Normal 3 2 5 5 3 3" xfId="22496" xr:uid="{B52E55A7-2552-4948-9AB3-9531AB539D09}"/>
    <cellStyle name="Normal 3 2 5 5 3 3 2" xfId="36188" xr:uid="{99DEDACF-3670-4CD7-BE9F-3BEBAC2E5255}"/>
    <cellStyle name="Normal 3 2 5 5 3 3 3" xfId="51072" xr:uid="{B07C9D7F-D3B5-49E9-BACF-89CA17CBA732}"/>
    <cellStyle name="Normal 3 2 5 5 3 4" xfId="15652" xr:uid="{383145F6-5A8D-49BD-9FDC-8765FE129CC7}"/>
    <cellStyle name="Normal 3 2 5 5 3 5" xfId="29342" xr:uid="{F3E001ED-6C7C-4040-A463-90BF1C7832F4}"/>
    <cellStyle name="Normal 3 2 5 5 3 6" xfId="44226" xr:uid="{26D9DE9A-70BE-4CB1-93DC-DEE2449500AD}"/>
    <cellStyle name="Normal 3 2 5 5 4" xfId="10516" xr:uid="{0FEA0736-7C7A-4DFA-9791-C595B48DB77E}"/>
    <cellStyle name="Normal 3 2 5 5 4 2" xfId="24206" xr:uid="{210A6FE3-C308-47B8-A008-C0ED02AE63DE}"/>
    <cellStyle name="Normal 3 2 5 5 4 2 2" xfId="37898" xr:uid="{F83074DF-3D4D-462A-8DA1-2A1A2B85459B}"/>
    <cellStyle name="Normal 3 2 5 5 4 2 3" xfId="52782" xr:uid="{D068A00F-D29F-4ECA-8C41-E22E216533FC}"/>
    <cellStyle name="Normal 3 2 5 5 4 3" xfId="17362" xr:uid="{D325CEC1-680D-4660-AA3C-0CC1C7DA3B29}"/>
    <cellStyle name="Normal 3 2 5 5 4 4" xfId="31052" xr:uid="{1C251615-516A-4997-A44C-8FDC092AEF22}"/>
    <cellStyle name="Normal 3 2 5 5 4 5" xfId="45936" xr:uid="{58E7EB17-A8CE-4393-B11A-D3A308A8A9DE}"/>
    <cellStyle name="Normal 3 2 5 5 5" xfId="20784" xr:uid="{433005A2-6376-4029-BF97-E7638A30E6F9}"/>
    <cellStyle name="Normal 3 2 5 5 5 2" xfId="34476" xr:uid="{1D76A6CC-41FC-4ECA-B563-886EAEEB99CC}"/>
    <cellStyle name="Normal 3 2 5 5 5 3" xfId="49360" xr:uid="{4C49D367-5978-4D7B-B552-0D122D5127DC}"/>
    <cellStyle name="Normal 3 2 5 5 6" xfId="13940" xr:uid="{C4F9C97E-82BD-419D-8881-86143A74F931}"/>
    <cellStyle name="Normal 3 2 5 5 7" xfId="27630" xr:uid="{68B6D848-6F7B-4A78-B0DB-F17D91C28020}"/>
    <cellStyle name="Normal 3 2 5 5 8" xfId="42514" xr:uid="{2A3A2A86-B4D4-4A49-9B95-4A3F1B074C94}"/>
    <cellStyle name="Normal 3 2 5 6" xfId="7095" xr:uid="{F4997A0B-08C1-46CA-B17C-984830179C77}"/>
    <cellStyle name="Normal 3 2 5 6 2" xfId="8808" xr:uid="{8E8204BB-B868-4523-B5F5-41F045E99C45}"/>
    <cellStyle name="Normal 3 2 5 6 2 2" xfId="12230" xr:uid="{A49E9014-23F4-4C20-A248-A90E99E50C28}"/>
    <cellStyle name="Normal 3 2 5 6 2 2 2" xfId="25920" xr:uid="{A4A886A3-9A08-433F-936C-B06A7956A281}"/>
    <cellStyle name="Normal 3 2 5 6 2 2 2 2" xfId="39612" xr:uid="{91C7AAF9-1139-40A4-88DE-BF301DAAA9B5}"/>
    <cellStyle name="Normal 3 2 5 6 2 2 2 3" xfId="54496" xr:uid="{2070B505-E7F8-496B-8578-78705B0FAEA2}"/>
    <cellStyle name="Normal 3 2 5 6 2 2 3" xfId="19076" xr:uid="{857BBEB4-8FCC-499B-9E6A-CAE92D4937EA}"/>
    <cellStyle name="Normal 3 2 5 6 2 2 4" xfId="32766" xr:uid="{FC00AD76-4585-4E16-AA6B-25E381862E4A}"/>
    <cellStyle name="Normal 3 2 5 6 2 2 5" xfId="47650" xr:uid="{EDA32517-30E5-4CD1-AAB5-F7AFBE92F248}"/>
    <cellStyle name="Normal 3 2 5 6 2 3" xfId="22498" xr:uid="{2317A485-4885-48B6-8A6A-5587B99462F3}"/>
    <cellStyle name="Normal 3 2 5 6 2 3 2" xfId="36190" xr:uid="{377DD79C-C400-4BFD-88A7-F634FC4EB0FA}"/>
    <cellStyle name="Normal 3 2 5 6 2 3 3" xfId="51074" xr:uid="{0F0DF7BF-89CE-491F-A5C1-92B63B8EE85B}"/>
    <cellStyle name="Normal 3 2 5 6 2 4" xfId="15654" xr:uid="{0E24F2DE-3C70-4DDA-9A43-8A422C67ADD4}"/>
    <cellStyle name="Normal 3 2 5 6 2 5" xfId="29344" xr:uid="{B96D9401-A6B5-426D-80F8-AF2A35035845}"/>
    <cellStyle name="Normal 3 2 5 6 2 6" xfId="44228" xr:uid="{F9A14074-27FF-44DF-8E81-660C7308D695}"/>
    <cellStyle name="Normal 3 2 5 6 3" xfId="10518" xr:uid="{4521AC93-26A2-45E4-9B6D-34A15E88FA76}"/>
    <cellStyle name="Normal 3 2 5 6 3 2" xfId="24208" xr:uid="{8F536A94-A2D5-4272-AB38-5695B2B57CEA}"/>
    <cellStyle name="Normal 3 2 5 6 3 2 2" xfId="37900" xr:uid="{018910F6-E2BE-4217-843D-DFD3380FADDE}"/>
    <cellStyle name="Normal 3 2 5 6 3 2 3" xfId="52784" xr:uid="{9BBAFE5C-E227-410F-A50B-B73B631A11E0}"/>
    <cellStyle name="Normal 3 2 5 6 3 3" xfId="17364" xr:uid="{639E749C-DC38-4222-8588-1DA5047C2F6D}"/>
    <cellStyle name="Normal 3 2 5 6 3 4" xfId="31054" xr:uid="{25AD368D-A2E4-41E1-8910-6CF63428DA33}"/>
    <cellStyle name="Normal 3 2 5 6 3 5" xfId="45938" xr:uid="{105ABBF7-A807-45E9-B4DA-EDCA47DA1839}"/>
    <cellStyle name="Normal 3 2 5 6 4" xfId="20786" xr:uid="{3491A776-94FB-4B7B-ACD3-F77477648D38}"/>
    <cellStyle name="Normal 3 2 5 6 4 2" xfId="34478" xr:uid="{504C6CF0-2A3E-43AA-8AE6-5C65D866ECEC}"/>
    <cellStyle name="Normal 3 2 5 6 4 3" xfId="49362" xr:uid="{FD3DD36D-3020-42CD-BD5D-0D983657C30E}"/>
    <cellStyle name="Normal 3 2 5 6 5" xfId="13942" xr:uid="{313A31DE-CC7B-463E-A70A-A6F9616C201B}"/>
    <cellStyle name="Normal 3 2 5 6 6" xfId="27632" xr:uid="{9E9D412A-0226-4C49-9058-A8CC6E315F67}"/>
    <cellStyle name="Normal 3 2 5 6 7" xfId="42516" xr:uid="{B21ED357-A3DC-4D3F-8EBA-0A2A68564D94}"/>
    <cellStyle name="Normal 3 2 5 7" xfId="7096" xr:uid="{CF25B92A-4BCE-4C15-B9C4-551ED436BB0F}"/>
    <cellStyle name="Normal 3 2 5 7 2" xfId="8809" xr:uid="{BBA93069-84BD-43C9-B2E8-1BAEBE541248}"/>
    <cellStyle name="Normal 3 2 5 7 2 2" xfId="12231" xr:uid="{571D372A-2AFB-422D-97D9-F26FFD76EE57}"/>
    <cellStyle name="Normal 3 2 5 7 2 2 2" xfId="25921" xr:uid="{CA08752C-09C2-4D67-9F35-EC1099DD65F2}"/>
    <cellStyle name="Normal 3 2 5 7 2 2 2 2" xfId="39613" xr:uid="{38CBFDF4-03DF-4594-B938-A40CD91C501C}"/>
    <cellStyle name="Normal 3 2 5 7 2 2 2 3" xfId="54497" xr:uid="{E42BDB2E-C6A6-4A19-96E6-73B9C49E08C9}"/>
    <cellStyle name="Normal 3 2 5 7 2 2 3" xfId="19077" xr:uid="{EEEAB6DD-D838-494F-8639-199F7424EBE1}"/>
    <cellStyle name="Normal 3 2 5 7 2 2 4" xfId="32767" xr:uid="{A8D7C5E6-02F5-471E-A8F5-98E54AA52D27}"/>
    <cellStyle name="Normal 3 2 5 7 2 2 5" xfId="47651" xr:uid="{E23524AB-0DBB-4386-A665-C996AC39B522}"/>
    <cellStyle name="Normal 3 2 5 7 2 3" xfId="22499" xr:uid="{250F2742-ED8E-4EC3-B812-052098AE0616}"/>
    <cellStyle name="Normal 3 2 5 7 2 3 2" xfId="36191" xr:uid="{B670B1B5-2FFA-4A73-9BFD-5697D5753184}"/>
    <cellStyle name="Normal 3 2 5 7 2 3 3" xfId="51075" xr:uid="{3204DA88-D1DC-4FDA-80E0-2DE98A85041A}"/>
    <cellStyle name="Normal 3 2 5 7 2 4" xfId="15655" xr:uid="{16E4CD24-0FB7-4929-9654-093073BD9B85}"/>
    <cellStyle name="Normal 3 2 5 7 2 5" xfId="29345" xr:uid="{E07BBFAF-A0BF-46EE-8020-547D466F5402}"/>
    <cellStyle name="Normal 3 2 5 7 2 6" xfId="44229" xr:uid="{F9CFCF2D-B907-444F-BF38-54210C604FBF}"/>
    <cellStyle name="Normal 3 2 5 7 3" xfId="10519" xr:uid="{C6C31452-90A5-49F2-BAC7-9D392BE657B9}"/>
    <cellStyle name="Normal 3 2 5 7 3 2" xfId="24209" xr:uid="{DCCC97FB-29AB-4D89-B247-56620DE1DF4F}"/>
    <cellStyle name="Normal 3 2 5 7 3 2 2" xfId="37901" xr:uid="{81D6FB9F-518D-4F15-9BD6-FA79FF8736B8}"/>
    <cellStyle name="Normal 3 2 5 7 3 2 3" xfId="52785" xr:uid="{E7C3826F-CC02-4898-8467-E27857D8E9B5}"/>
    <cellStyle name="Normal 3 2 5 7 3 3" xfId="17365" xr:uid="{535616F7-0C19-4546-A806-934BBD472AC4}"/>
    <cellStyle name="Normal 3 2 5 7 3 4" xfId="31055" xr:uid="{DBB62AE8-0B75-4D4D-9771-7D14B4D30F12}"/>
    <cellStyle name="Normal 3 2 5 7 3 5" xfId="45939" xr:uid="{50EEED57-41F1-4F52-B38F-957B1F11EA7D}"/>
    <cellStyle name="Normal 3 2 5 7 4" xfId="20787" xr:uid="{4867C754-827F-4FF3-8477-5BFDEEFDE767}"/>
    <cellStyle name="Normal 3 2 5 7 4 2" xfId="34479" xr:uid="{01882305-5B9E-474C-BF91-BA7E11D1D62C}"/>
    <cellStyle name="Normal 3 2 5 7 4 3" xfId="49363" xr:uid="{21FB5DC6-194D-4F88-BDB6-5605E73B6CF3}"/>
    <cellStyle name="Normal 3 2 5 7 5" xfId="13943" xr:uid="{B6A95EA3-B308-4D3B-973B-F103B0E0A807}"/>
    <cellStyle name="Normal 3 2 5 7 6" xfId="27633" xr:uid="{5418D43E-EDAF-45B9-82ED-5404B32857BC}"/>
    <cellStyle name="Normal 3 2 5 7 7" xfId="42517" xr:uid="{0481959C-0634-4896-AEA4-16D7D4537162}"/>
    <cellStyle name="Normal 3 2 5 8" xfId="8780" xr:uid="{46AECF2D-0940-4D10-B35D-DD0E66E05861}"/>
    <cellStyle name="Normal 3 2 5 8 2" xfId="12202" xr:uid="{312D4473-C38A-4A41-B24B-979516E5901D}"/>
    <cellStyle name="Normal 3 2 5 8 2 2" xfId="25892" xr:uid="{25873D13-6C22-4593-82DC-59EC0DDEA1E8}"/>
    <cellStyle name="Normal 3 2 5 8 2 2 2" xfId="39584" xr:uid="{E46C4BDE-2DED-4D46-91B1-148CE7763AEF}"/>
    <cellStyle name="Normal 3 2 5 8 2 2 3" xfId="54468" xr:uid="{418C8FA3-6A99-4379-A8B0-81DE6757CB0E}"/>
    <cellStyle name="Normal 3 2 5 8 2 3" xfId="19048" xr:uid="{77D2F7BB-F9D1-4FE5-BC79-C7D839EA3E77}"/>
    <cellStyle name="Normal 3 2 5 8 2 4" xfId="32738" xr:uid="{BACDEE69-98A4-465F-B3B7-7BE8BE79D31A}"/>
    <cellStyle name="Normal 3 2 5 8 2 5" xfId="47622" xr:uid="{188A645D-6673-4A2E-825E-A999846B2FA2}"/>
    <cellStyle name="Normal 3 2 5 8 3" xfId="22470" xr:uid="{C9BFC68F-6E52-45AE-B7B7-4E8F1C1119B6}"/>
    <cellStyle name="Normal 3 2 5 8 3 2" xfId="36162" xr:uid="{81C348A8-8A42-4AF7-8446-86D61FD4B758}"/>
    <cellStyle name="Normal 3 2 5 8 3 3" xfId="51046" xr:uid="{3019EFBB-2307-4351-893B-12CE34DFCA20}"/>
    <cellStyle name="Normal 3 2 5 8 4" xfId="15626" xr:uid="{E1A6C94C-8B1F-465D-8723-1FF02F500C43}"/>
    <cellStyle name="Normal 3 2 5 8 5" xfId="29316" xr:uid="{3E5C5B64-CB44-4677-BB20-687BD4A13CC1}"/>
    <cellStyle name="Normal 3 2 5 8 6" xfId="44200" xr:uid="{5BA39AC8-2A97-492E-AF6A-87693C62F8B2}"/>
    <cellStyle name="Normal 3 2 5 9" xfId="10490" xr:uid="{950C9D4E-662E-4358-AEBE-DCE84E1B0531}"/>
    <cellStyle name="Normal 3 2 5 9 2" xfId="24180" xr:uid="{A6ED942A-9E88-46EA-AAB7-C43FEAEA47B7}"/>
    <cellStyle name="Normal 3 2 5 9 2 2" xfId="37872" xr:uid="{53FC5305-8595-4F81-BCFD-D549E7BEB4F4}"/>
    <cellStyle name="Normal 3 2 5 9 2 3" xfId="52756" xr:uid="{CBC269DB-86DD-4119-A7CC-0283DF661C3C}"/>
    <cellStyle name="Normal 3 2 5 9 3" xfId="17336" xr:uid="{BB791E54-EF62-424D-B3BA-DA64FC0BD513}"/>
    <cellStyle name="Normal 3 2 5 9 4" xfId="31026" xr:uid="{3157024C-C2C6-4DF2-8BFD-A0EDE6890E84}"/>
    <cellStyle name="Normal 3 2 5 9 5" xfId="45910" xr:uid="{00DCCF05-3A71-40ED-9DE1-AC3ED896DBED}"/>
    <cellStyle name="Normal 3 2 6" xfId="7653" xr:uid="{8D9DB10E-0055-4C62-AC7B-AFFDB854925F}"/>
    <cellStyle name="Normal 3 2 6 2" xfId="11075" xr:uid="{C3C7EFED-5A9A-4258-950F-7F87F5BACEF7}"/>
    <cellStyle name="Normal 3 2 6 2 2" xfId="24765" xr:uid="{19B96324-77BC-4182-9CB8-925F74D9B673}"/>
    <cellStyle name="Normal 3 2 6 2 2 2" xfId="38457" xr:uid="{9576E54E-98C4-48F6-9110-F944E07B58DC}"/>
    <cellStyle name="Normal 3 2 6 2 2 3" xfId="53341" xr:uid="{0BE93F35-A39A-4A66-B4CB-185FC7E6A3D8}"/>
    <cellStyle name="Normal 3 2 6 2 3" xfId="17921" xr:uid="{41F54530-9806-465A-94D2-4BFFFFF5C3B3}"/>
    <cellStyle name="Normal 3 2 6 2 4" xfId="31611" xr:uid="{218DCF56-787D-429A-8CCA-0FF564A4A0A6}"/>
    <cellStyle name="Normal 3 2 6 2 5" xfId="46495" xr:uid="{D42ACD22-FA1D-41AD-AD53-A0954CB41599}"/>
    <cellStyle name="Normal 3 2 6 3" xfId="21343" xr:uid="{D2BB5DAD-C2BD-4A92-B32C-7E84440A464D}"/>
    <cellStyle name="Normal 3 2 6 3 2" xfId="35035" xr:uid="{42F9E1AC-3AD3-4B9E-923E-E8550E032151}"/>
    <cellStyle name="Normal 3 2 6 3 3" xfId="49919" xr:uid="{3F53FFD2-953C-4072-9A2A-9E9E38A4288B}"/>
    <cellStyle name="Normal 3 2 6 4" xfId="14499" xr:uid="{909F82E8-4B86-40A8-ADF0-7D1545728979}"/>
    <cellStyle name="Normal 3 2 6 5" xfId="28189" xr:uid="{1F356036-79B4-443E-848C-12633E2169F5}"/>
    <cellStyle name="Normal 3 2 6 6" xfId="43073" xr:uid="{AE8A6E57-CFA3-4A63-8C3B-22295F700DC8}"/>
    <cellStyle name="Normal 3 3" xfId="71" xr:uid="{03DC17FC-A8FE-490A-86D1-00EEB2DB6C9B}"/>
    <cellStyle name="Normal 3 3 2" xfId="308" xr:uid="{BDFE17A3-F764-4D08-B180-69B50122B631}"/>
    <cellStyle name="Normal 3 3 2 2" xfId="4683" xr:uid="{6E0C86ED-1EB1-4C49-92CD-73DD84AE90B4}"/>
    <cellStyle name="Normal 3 3 3" xfId="4573" xr:uid="{FE122AF3-439C-45F9-B3DF-88B5998A15B5}"/>
    <cellStyle name="Normal 3 4" xfId="67" xr:uid="{C9C87B8D-0B91-4AD6-9995-AA38A6FA4A5B}"/>
    <cellStyle name="Normal 3 4 2" xfId="95" xr:uid="{B264E8DF-4B20-4EA6-8E4D-4CBE61590DFD}"/>
    <cellStyle name="Normal 3 4 2 2" xfId="138" xr:uid="{F7EFC917-F1D8-4AFE-BE1C-0ED7E78E015D}"/>
    <cellStyle name="Normal 3 4 2 3" xfId="40537" xr:uid="{5084AAF2-5CEE-4E2D-BEAF-CB784F1AF28D}"/>
    <cellStyle name="Normal 3 4 2 4" xfId="40170" xr:uid="{94F8B8D2-A8D0-4F52-8771-70F08673BE9B}"/>
    <cellStyle name="Normal 3 4 2 5" xfId="55054" xr:uid="{248EB039-3CAE-44E5-A777-9D4AA45FEA89}"/>
    <cellStyle name="Normal 3 4 2 6" xfId="26478" xr:uid="{02B917FA-DFAD-4B9E-A070-EB8BD565A8F2}"/>
    <cellStyle name="Normal 3 4 2 7" xfId="5362" xr:uid="{33D3A98C-CF30-4C4B-A894-F38B1FECA42B}"/>
    <cellStyle name="Normal 3 4 2 8" xfId="2518" xr:uid="{BA5FD2CE-6E38-4CEE-A819-ADB216547AAD}"/>
    <cellStyle name="Normal 3 4 3" xfId="40179" xr:uid="{074A4A4E-C69A-436C-A3CA-8DAE45F9B71F}"/>
    <cellStyle name="Normal 3 4 4" xfId="33324" xr:uid="{764C27BC-A496-4C8B-BCE8-99E00E32062D}"/>
    <cellStyle name="Normal 3 4 5" xfId="48208" xr:uid="{76417E48-A943-4C6D-A05D-1CDDDF03F120}"/>
    <cellStyle name="Normal 3 4 6" xfId="12788" xr:uid="{9E183DA9-6D0E-46A7-BC6B-01BEB6468CF0}"/>
    <cellStyle name="Normal 3 5" xfId="94" xr:uid="{1179D72E-6E74-4C4A-B4C4-2D732D6D6B9E}"/>
    <cellStyle name="Normal 3 5 2" xfId="4684" xr:uid="{C0108BB9-657F-4945-A33A-BE879262D1F3}"/>
    <cellStyle name="Normal 3 5 2 2" xfId="40794" xr:uid="{F7A34F50-5BB2-43C5-9E91-A1D0EAC5F284}"/>
    <cellStyle name="Normal 3 5 2 3" xfId="5389" xr:uid="{04F71D62-46E8-46C7-9C0D-DECDB8CF45AD}"/>
    <cellStyle name="Normal 3 5 3" xfId="4760" xr:uid="{B049A052-9DD5-4DAA-855D-F9C211ADAE55}"/>
    <cellStyle name="Normal 3 5 4" xfId="4728" xr:uid="{D80E60E5-A441-41E5-8752-85D8ACF2056C}"/>
    <cellStyle name="Normal 3 5 4 2" xfId="40799" xr:uid="{A76B2330-15EC-4634-8E69-6204035DEAE5}"/>
    <cellStyle name="Normal 3 5 4 3" xfId="5390" xr:uid="{D0C14B86-8849-499D-BD04-EBCDDF3F7F29}"/>
    <cellStyle name="Normal 3 6" xfId="4680" xr:uid="{C01E0308-0990-463C-8BA7-01D5B4B487B6}"/>
    <cellStyle name="Normal 3 6 2" xfId="41360" xr:uid="{6D457EC7-4FDE-499A-9383-70E3154A9AF5}"/>
    <cellStyle name="Normal 3 6 2 2" xfId="41357" xr:uid="{7CFDE38B-0E04-41C7-B831-29B1698B96FB}"/>
    <cellStyle name="Normal 3 7" xfId="40172" xr:uid="{6F1957EC-73EB-447C-8B51-0BDBD3B7A5B2}"/>
    <cellStyle name="Normal 3 8" xfId="5350" xr:uid="{207300AC-A0D0-4FAC-B4E9-8A17F57A4BD5}"/>
    <cellStyle name="Normal 3 9" xfId="141" xr:uid="{A97A8F78-8EF8-45B3-824C-62E960770588}"/>
    <cellStyle name="Normal 30" xfId="4386" xr:uid="{CD7B6C15-67CF-408D-A055-EAE34AB7A276}"/>
    <cellStyle name="Normal 30 2" xfId="4387" xr:uid="{3F2D006F-3369-495C-888F-6F266E231CCF}"/>
    <cellStyle name="Normal 31" xfId="4388" xr:uid="{635A20B9-5ADE-4B6D-B6CB-4BE3DB6D8056}"/>
    <cellStyle name="Normal 31 2" xfId="4389" xr:uid="{943F6B40-4504-4211-90B0-C046BD405ACF}"/>
    <cellStyle name="Normal 32" xfId="4390" xr:uid="{15FAB427-AE67-4443-8B0B-CDC1D6D2C59C}"/>
    <cellStyle name="Normal 32 2" xfId="40756" xr:uid="{F219C565-FCB4-4544-B9F2-548E0A87AFF4}"/>
    <cellStyle name="Normal 32 3" xfId="5377" xr:uid="{AD1B30D6-642E-4AFE-82CF-DFAF17EA4F0A}"/>
    <cellStyle name="Normal 33" xfId="4391" xr:uid="{B5ECFFAA-C0DD-45D5-B35E-63CA8DC4B696}"/>
    <cellStyle name="Normal 33 2" xfId="4392" xr:uid="{64D20466-FBC0-4AB4-A24B-B04F43AD4C01}"/>
    <cellStyle name="Normal 34" xfId="4393" xr:uid="{975CE21B-6E2E-48FA-B40A-B2E7EB604730}"/>
    <cellStyle name="Normal 34 2" xfId="4394" xr:uid="{304BD5E7-7515-4F4F-AFAE-AED3B17481F5}"/>
    <cellStyle name="Normal 35" xfId="4395" xr:uid="{D34837DB-329A-4413-9933-53F55F065A08}"/>
    <cellStyle name="Normal 35 2" xfId="4396" xr:uid="{5FB6F29C-E889-4AA5-A379-F68664371EAE}"/>
    <cellStyle name="Normal 36" xfId="4397" xr:uid="{B70DB846-AF0A-4F15-B0B2-B1C5DB3E8CD4}"/>
    <cellStyle name="Normal 36 2" xfId="4398" xr:uid="{78EF26C9-D8AA-41B1-8AFD-6CF4F6F29179}"/>
    <cellStyle name="Normal 37" xfId="4399" xr:uid="{B6E34981-CD1E-43CD-9CD1-6E85113D565C}"/>
    <cellStyle name="Normal 37 2" xfId="4400" xr:uid="{9C01D4AD-F568-48A1-A1AB-13B32D75CE51}"/>
    <cellStyle name="Normal 38" xfId="4401" xr:uid="{0D595B92-3678-42C6-825F-DAFD77FD192B}"/>
    <cellStyle name="Normal 38 2" xfId="4402" xr:uid="{C3ACBF45-34E3-4F42-BF3A-275B9D5CEA65}"/>
    <cellStyle name="Normal 39" xfId="4403" xr:uid="{15C826B5-4F12-458F-A5C6-2D0F6A104943}"/>
    <cellStyle name="Normal 39 2" xfId="4404" xr:uid="{B6144F42-8DD0-41F9-803E-25A1A888EC87}"/>
    <cellStyle name="Normal 39 2 2" xfId="4405" xr:uid="{FF7B1E29-80C2-42DE-B6C7-027527F9DBA8}"/>
    <cellStyle name="Normal 39 3" xfId="4406" xr:uid="{90051B77-C82F-4488-B2DD-BAD3D647D1C5}"/>
    <cellStyle name="Normal 4" xfId="72" xr:uid="{5770132F-FCB2-45D4-ACE6-ECFCF4E8701C}"/>
    <cellStyle name="Normal 4 10" xfId="7098" xr:uid="{DA549C83-5AB1-4F15-9853-9D61AFEFE6C1}"/>
    <cellStyle name="Normal 4 10 2" xfId="7099" xr:uid="{5E36D293-10AA-46A9-BF30-7C66983E4B33}"/>
    <cellStyle name="Normal 4 10 2 2" xfId="8812" xr:uid="{705B8EE5-B15B-4994-9426-E6717A6FE9FC}"/>
    <cellStyle name="Normal 4 10 2 2 2" xfId="12234" xr:uid="{123A322D-02E2-4D16-8F2F-0DD4113E483C}"/>
    <cellStyle name="Normal 4 10 2 2 2 2" xfId="25924" xr:uid="{D58202F4-DBC0-4715-9861-7D619C0F3F9B}"/>
    <cellStyle name="Normal 4 10 2 2 2 2 2" xfId="39616" xr:uid="{FF34D0DE-3878-4F8D-82C5-C699CFED8ED4}"/>
    <cellStyle name="Normal 4 10 2 2 2 2 3" xfId="54500" xr:uid="{A3432F45-5B87-409D-AE01-D94BB3FCF058}"/>
    <cellStyle name="Normal 4 10 2 2 2 3" xfId="19080" xr:uid="{DC00D8E1-8952-413D-83A8-5D01BF3A1C46}"/>
    <cellStyle name="Normal 4 10 2 2 2 4" xfId="32770" xr:uid="{257D5A99-65A2-4B09-89E9-2FB374046634}"/>
    <cellStyle name="Normal 4 10 2 2 2 5" xfId="47654" xr:uid="{5346BCC6-2DEC-4D31-81DE-9E5AEAB85849}"/>
    <cellStyle name="Normal 4 10 2 2 3" xfId="22502" xr:uid="{8DF2298B-B4E9-49FC-B482-9DA68F4875A3}"/>
    <cellStyle name="Normal 4 10 2 2 3 2" xfId="36194" xr:uid="{7201F43B-6E16-4F0D-B194-008C3F530ADB}"/>
    <cellStyle name="Normal 4 10 2 2 3 3" xfId="51078" xr:uid="{17228711-206F-4F98-B92A-A3632D6DF37A}"/>
    <cellStyle name="Normal 4 10 2 2 4" xfId="15658" xr:uid="{14E3D20E-0385-4724-A116-242EE254010A}"/>
    <cellStyle name="Normal 4 10 2 2 5" xfId="29348" xr:uid="{76D990AE-53F0-479B-ABB6-7B9B371A2291}"/>
    <cellStyle name="Normal 4 10 2 2 6" xfId="44232" xr:uid="{FF778DAB-22B2-438B-9334-77278B0522AC}"/>
    <cellStyle name="Normal 4 10 2 3" xfId="10522" xr:uid="{C9AEF9FD-40D7-4FF2-94FC-DFDBA7C6D17C}"/>
    <cellStyle name="Normal 4 10 2 3 2" xfId="24212" xr:uid="{DAB114EF-1FE9-485A-98C7-5FD7A07D54B4}"/>
    <cellStyle name="Normal 4 10 2 3 2 2" xfId="37904" xr:uid="{848B8B9E-32FC-4158-BE38-E41A7779913D}"/>
    <cellStyle name="Normal 4 10 2 3 2 3" xfId="52788" xr:uid="{5758A59E-A107-4AB9-9C6E-50B46958E18A}"/>
    <cellStyle name="Normal 4 10 2 3 3" xfId="17368" xr:uid="{3207BC91-0C89-43D1-B7F3-67B75F118C2D}"/>
    <cellStyle name="Normal 4 10 2 3 4" xfId="31058" xr:uid="{EACF78AF-AFFB-4FFA-8147-AF17373E76CB}"/>
    <cellStyle name="Normal 4 10 2 3 5" xfId="45942" xr:uid="{AD186E6D-C0F7-42A1-A092-29239004356F}"/>
    <cellStyle name="Normal 4 10 2 4" xfId="20790" xr:uid="{B8E5DDF3-D47A-461E-9829-AA59D575F79D}"/>
    <cellStyle name="Normal 4 10 2 4 2" xfId="34482" xr:uid="{20655D94-9049-4D9A-91E5-2318F233900F}"/>
    <cellStyle name="Normal 4 10 2 4 3" xfId="49366" xr:uid="{FFF34EA5-E16C-47A0-A149-5F74B35B8C0F}"/>
    <cellStyle name="Normal 4 10 2 5" xfId="13946" xr:uid="{03124A68-E16B-4DD4-999B-04B6AA81FAA7}"/>
    <cellStyle name="Normal 4 10 2 6" xfId="27636" xr:uid="{F366D55C-C219-4D9B-8B75-741A919477FB}"/>
    <cellStyle name="Normal 4 10 2 7" xfId="42520" xr:uid="{D75FC856-19FF-4797-89F2-439D6463F14A}"/>
    <cellStyle name="Normal 4 10 3" xfId="8811" xr:uid="{CF63BD3C-F171-480B-AC8C-3FCD1DCAF114}"/>
    <cellStyle name="Normal 4 10 3 2" xfId="12233" xr:uid="{12B3184D-6CE0-4438-8970-A6B0CE9DD2E3}"/>
    <cellStyle name="Normal 4 10 3 2 2" xfId="25923" xr:uid="{3160ED26-007C-45D6-9E4E-768EE6FB8E00}"/>
    <cellStyle name="Normal 4 10 3 2 2 2" xfId="39615" xr:uid="{2A73A0E0-D897-4B99-9DC9-463F5C67A182}"/>
    <cellStyle name="Normal 4 10 3 2 2 3" xfId="54499" xr:uid="{6B55F667-A15E-463E-BA7A-1C5906F34FC6}"/>
    <cellStyle name="Normal 4 10 3 2 3" xfId="19079" xr:uid="{1E5DB88E-D5F0-4DD6-8DE5-CAA331F0993D}"/>
    <cellStyle name="Normal 4 10 3 2 4" xfId="32769" xr:uid="{1CFA9CF5-B9BB-4394-821B-F42B629F59A7}"/>
    <cellStyle name="Normal 4 10 3 2 5" xfId="47653" xr:uid="{7F34CE6E-2303-40A2-A071-6CC6D73392E6}"/>
    <cellStyle name="Normal 4 10 3 3" xfId="22501" xr:uid="{8775C484-4011-4156-98A4-AD9888A40F03}"/>
    <cellStyle name="Normal 4 10 3 3 2" xfId="36193" xr:uid="{4996C01E-95AD-4272-A91C-EA7993915E50}"/>
    <cellStyle name="Normal 4 10 3 3 3" xfId="51077" xr:uid="{4F97DAA2-84ED-4875-A2D3-43EF0DD92BE1}"/>
    <cellStyle name="Normal 4 10 3 4" xfId="15657" xr:uid="{53BAF33A-C99A-476E-8AFC-758EB7B4F99B}"/>
    <cellStyle name="Normal 4 10 3 5" xfId="29347" xr:uid="{7B316472-2DF8-4D8A-A7AE-57810603FBF8}"/>
    <cellStyle name="Normal 4 10 3 6" xfId="44231" xr:uid="{D53E50F7-99B8-43A0-953C-5AF9ED507ED7}"/>
    <cellStyle name="Normal 4 10 4" xfId="10521" xr:uid="{4CBA9D94-6004-40FB-9F9E-164D63930525}"/>
    <cellStyle name="Normal 4 10 4 2" xfId="24211" xr:uid="{EB868308-B0E6-4154-BBFA-A65FE7DC0C05}"/>
    <cellStyle name="Normal 4 10 4 2 2" xfId="37903" xr:uid="{7B554254-DEEE-4969-9F56-F63D68BDBF80}"/>
    <cellStyle name="Normal 4 10 4 2 3" xfId="52787" xr:uid="{B95AD821-ACF7-4A25-9A3B-1701A8953E15}"/>
    <cellStyle name="Normal 4 10 4 3" xfId="17367" xr:uid="{67B79BEE-AFCF-440A-A1E7-6996D4A07778}"/>
    <cellStyle name="Normal 4 10 4 4" xfId="31057" xr:uid="{E0C10C00-FB6A-48B2-AB72-CCD5F4264446}"/>
    <cellStyle name="Normal 4 10 4 5" xfId="45941" xr:uid="{1123FA24-C91B-4FD4-A0F3-FFF8D8502193}"/>
    <cellStyle name="Normal 4 10 5" xfId="20789" xr:uid="{DDCAE879-CA77-4310-A23E-960E6D378169}"/>
    <cellStyle name="Normal 4 10 5 2" xfId="34481" xr:uid="{D0C09110-8AEC-4850-B2B9-DFDC98BE1E52}"/>
    <cellStyle name="Normal 4 10 5 3" xfId="49365" xr:uid="{2D3646EB-B456-45D8-A058-DF768D869E20}"/>
    <cellStyle name="Normal 4 10 6" xfId="13945" xr:uid="{3161566D-4955-4185-B3F3-79A62C0FA2AB}"/>
    <cellStyle name="Normal 4 10 7" xfId="27635" xr:uid="{87F30640-5CB5-4DFC-9856-884F81633EF7}"/>
    <cellStyle name="Normal 4 10 8" xfId="42519" xr:uid="{77D52F3F-AE1B-42E8-B140-8CDF39C542A1}"/>
    <cellStyle name="Normal 4 11" xfId="7100" xr:uid="{0A9D6157-4363-42A2-B6EE-3170455EC27D}"/>
    <cellStyle name="Normal 4 11 2" xfId="8813" xr:uid="{C3DF53D6-F656-4013-AC1B-6F32AA350E53}"/>
    <cellStyle name="Normal 4 11 2 2" xfId="12235" xr:uid="{3275909D-C711-4962-A566-D7AEEFDC8A56}"/>
    <cellStyle name="Normal 4 11 2 2 2" xfId="25925" xr:uid="{25E921CB-0B33-40DF-8707-E236527DB36F}"/>
    <cellStyle name="Normal 4 11 2 2 2 2" xfId="39617" xr:uid="{8741F13B-4BBC-494E-88ED-35137A363E6A}"/>
    <cellStyle name="Normal 4 11 2 2 2 3" xfId="54501" xr:uid="{A129A4A3-069C-4655-9A9B-17D0A1E6714D}"/>
    <cellStyle name="Normal 4 11 2 2 3" xfId="19081" xr:uid="{AA797989-6F01-4BD9-81B9-0FD522692781}"/>
    <cellStyle name="Normal 4 11 2 2 4" xfId="32771" xr:uid="{0CDE5071-2490-4D5B-9655-BF06420F5CAF}"/>
    <cellStyle name="Normal 4 11 2 2 5" xfId="47655" xr:uid="{7AB64354-B012-4418-A28D-4B2F1DBCF0C4}"/>
    <cellStyle name="Normal 4 11 2 3" xfId="22503" xr:uid="{A7182B34-A7B6-46C7-99BC-2CFBD0C35BEF}"/>
    <cellStyle name="Normal 4 11 2 3 2" xfId="36195" xr:uid="{20B22B5C-DF61-4222-8F04-E49479E9E765}"/>
    <cellStyle name="Normal 4 11 2 3 3" xfId="51079" xr:uid="{BD299682-5189-477D-8872-B17F64C9E864}"/>
    <cellStyle name="Normal 4 11 2 4" xfId="15659" xr:uid="{87CE3B76-EE9C-44BA-9687-841165C2307B}"/>
    <cellStyle name="Normal 4 11 2 5" xfId="29349" xr:uid="{7ACFC4B5-209A-4CFD-AE7B-AD2305582201}"/>
    <cellStyle name="Normal 4 11 2 6" xfId="44233" xr:uid="{739BC0DA-94DB-4983-BB5F-34415B9C55BC}"/>
    <cellStyle name="Normal 4 11 3" xfId="10523" xr:uid="{C7BDD3C2-ADE6-469E-B31B-689028DF2B26}"/>
    <cellStyle name="Normal 4 11 3 2" xfId="24213" xr:uid="{E4A9EEBA-1836-453E-A7B1-0C69A04BBACF}"/>
    <cellStyle name="Normal 4 11 3 2 2" xfId="37905" xr:uid="{740AF3D9-73AE-423D-B77C-BE0AC1E3364D}"/>
    <cellStyle name="Normal 4 11 3 2 3" xfId="52789" xr:uid="{DA9AC7F3-4DFD-470B-ABF7-CAD8F1965013}"/>
    <cellStyle name="Normal 4 11 3 3" xfId="17369" xr:uid="{07F03BB0-2C9D-4D9B-A0C1-3A778F72B74A}"/>
    <cellStyle name="Normal 4 11 3 4" xfId="31059" xr:uid="{C8F1CD87-9409-42D2-BC12-3076C7375738}"/>
    <cellStyle name="Normal 4 11 3 5" xfId="45943" xr:uid="{5FD6A069-77D5-483C-8624-B15A38785BA0}"/>
    <cellStyle name="Normal 4 11 4" xfId="20791" xr:uid="{B8020582-69A8-4783-A785-309E146058F0}"/>
    <cellStyle name="Normal 4 11 4 2" xfId="34483" xr:uid="{B7576D8E-F8F3-4006-A342-2FAD0CC6E12D}"/>
    <cellStyle name="Normal 4 11 4 3" xfId="49367" xr:uid="{88AFD10B-A15A-45E5-A31C-928A9F675BBC}"/>
    <cellStyle name="Normal 4 11 5" xfId="13947" xr:uid="{55434126-9EDA-4461-9E69-E15823916B6C}"/>
    <cellStyle name="Normal 4 11 6" xfId="27637" xr:uid="{15F6EDCE-60B8-413E-9B05-F147E8B847AA}"/>
    <cellStyle name="Normal 4 11 7" xfId="42521" xr:uid="{6F07CD2A-2857-42AB-8865-0689D0C74BB5}"/>
    <cellStyle name="Normal 4 12" xfId="7101" xr:uid="{59858B61-39E0-49D6-A4F3-991C50B64FD7}"/>
    <cellStyle name="Normal 4 12 2" xfId="8814" xr:uid="{6B556A70-9288-4E44-90CE-A768568A74C8}"/>
    <cellStyle name="Normal 4 12 2 2" xfId="12236" xr:uid="{70128CB4-6DF3-4033-9B8B-A8F1F6F3FED1}"/>
    <cellStyle name="Normal 4 12 2 2 2" xfId="25926" xr:uid="{209409D7-C240-4221-BA20-54925C091189}"/>
    <cellStyle name="Normal 4 12 2 2 2 2" xfId="39618" xr:uid="{3A7C44B4-4167-4781-BC49-5CD96655F13B}"/>
    <cellStyle name="Normal 4 12 2 2 2 3" xfId="54502" xr:uid="{B1D5292D-C4C9-4471-9A0B-EA828E4410B0}"/>
    <cellStyle name="Normal 4 12 2 2 3" xfId="19082" xr:uid="{3514DB75-DE05-4C7B-9ACD-2856AF641F53}"/>
    <cellStyle name="Normal 4 12 2 2 4" xfId="32772" xr:uid="{96E302EB-6ACE-4E53-BE72-EBE25C49B94C}"/>
    <cellStyle name="Normal 4 12 2 2 5" xfId="47656" xr:uid="{097073E0-5AC0-4763-BE0C-62123D975938}"/>
    <cellStyle name="Normal 4 12 2 3" xfId="22504" xr:uid="{F5F75318-4C15-436B-A961-A6CD3F6344BC}"/>
    <cellStyle name="Normal 4 12 2 3 2" xfId="36196" xr:uid="{33795252-5D15-47A9-8B6E-A33F0884C74D}"/>
    <cellStyle name="Normal 4 12 2 3 3" xfId="51080" xr:uid="{A493C950-AFB5-4EDB-9261-E424F15396AC}"/>
    <cellStyle name="Normal 4 12 2 4" xfId="15660" xr:uid="{2705853B-2A97-481C-BB0B-48E971EE104C}"/>
    <cellStyle name="Normal 4 12 2 5" xfId="29350" xr:uid="{6FDD49CC-CD8B-4404-A4FF-1C7BD17340C9}"/>
    <cellStyle name="Normal 4 12 2 6" xfId="44234" xr:uid="{C96D61A1-85ED-4F8C-89A4-F6BB7FF95F60}"/>
    <cellStyle name="Normal 4 12 3" xfId="10524" xr:uid="{B04CAC3E-D426-4E67-9BC8-441408853BB3}"/>
    <cellStyle name="Normal 4 12 3 2" xfId="24214" xr:uid="{DFC040C5-680A-4850-BEE2-1DAB4A1CEF5E}"/>
    <cellStyle name="Normal 4 12 3 2 2" xfId="37906" xr:uid="{E0620594-F2B9-4C09-83C6-2E8951B355CD}"/>
    <cellStyle name="Normal 4 12 3 2 3" xfId="52790" xr:uid="{45126749-E4CE-49D7-889B-6D2059B9676C}"/>
    <cellStyle name="Normal 4 12 3 3" xfId="17370" xr:uid="{575F297D-35AB-4320-AB49-032E79AD6CA2}"/>
    <cellStyle name="Normal 4 12 3 4" xfId="31060" xr:uid="{1A8BECAE-E917-4F9A-A863-2DB8943EFF62}"/>
    <cellStyle name="Normal 4 12 3 5" xfId="45944" xr:uid="{945A36F7-88D3-4575-A994-FB5DC18901E7}"/>
    <cellStyle name="Normal 4 12 4" xfId="20792" xr:uid="{5353C6CB-F081-4E99-9EBE-96F3AD623AEC}"/>
    <cellStyle name="Normal 4 12 4 2" xfId="34484" xr:uid="{36A31CE3-5ADF-4FAF-9763-82C70D33015A}"/>
    <cellStyle name="Normal 4 12 4 3" xfId="49368" xr:uid="{561B83F8-B995-48A5-8B8D-D186B93FE573}"/>
    <cellStyle name="Normal 4 12 5" xfId="13948" xr:uid="{B79A8CDF-47B7-42CC-A5B6-AABBA5B7926C}"/>
    <cellStyle name="Normal 4 12 6" xfId="27638" xr:uid="{A80338A5-8BA1-4421-8F3C-527B82A037B7}"/>
    <cellStyle name="Normal 4 12 7" xfId="42522" xr:uid="{2A9E6452-51D6-4749-A682-95CF4A6DA0F4}"/>
    <cellStyle name="Normal 4 13" xfId="8810" xr:uid="{2746E07C-AF14-4AA4-8B82-92A76F2A6A53}"/>
    <cellStyle name="Normal 4 13 2" xfId="12232" xr:uid="{61A2A27A-D795-41A2-A6E1-DA9D9A47CA3A}"/>
    <cellStyle name="Normal 4 13 2 2" xfId="25922" xr:uid="{0E22D767-6E09-4AA4-87B2-85918A12ED20}"/>
    <cellStyle name="Normal 4 13 2 2 2" xfId="39614" xr:uid="{C53B1EE7-BFEA-48FF-B079-FA16059B3931}"/>
    <cellStyle name="Normal 4 13 2 2 3" xfId="54498" xr:uid="{3A9DBC1E-3C48-4B6A-8C64-77D1F597456B}"/>
    <cellStyle name="Normal 4 13 2 3" xfId="19078" xr:uid="{77B4989B-BE48-489C-AA4E-DCB8F1B6341F}"/>
    <cellStyle name="Normal 4 13 2 4" xfId="32768" xr:uid="{6966FB4C-E168-4037-B5F2-87C2B9A50DB6}"/>
    <cellStyle name="Normal 4 13 2 5" xfId="47652" xr:uid="{D78360EA-BD34-4E5E-B270-76A44B737B8E}"/>
    <cellStyle name="Normal 4 13 3" xfId="22500" xr:uid="{CCB7B366-EA3E-4645-8521-8168FAB66D50}"/>
    <cellStyle name="Normal 4 13 3 2" xfId="36192" xr:uid="{F8A4ACED-5473-4FB3-B8F6-F0FD8F3FE012}"/>
    <cellStyle name="Normal 4 13 3 3" xfId="51076" xr:uid="{478C9ABE-8504-49B5-9EB0-FDE89BA1C4CB}"/>
    <cellStyle name="Normal 4 13 4" xfId="15656" xr:uid="{642A029F-17BB-4CB8-B076-790C062D5CA2}"/>
    <cellStyle name="Normal 4 13 5" xfId="29346" xr:uid="{D6D84F22-A943-4B5F-8CF6-F69E62C3311F}"/>
    <cellStyle name="Normal 4 13 6" xfId="44230" xr:uid="{F4E2BE9C-3491-49B8-8746-58A0D988EE4F}"/>
    <cellStyle name="Normal 4 14" xfId="10520" xr:uid="{14858640-045B-42A4-9FAC-CFBCD759EDAC}"/>
    <cellStyle name="Normal 4 14 2" xfId="24210" xr:uid="{4C4C560D-A018-486F-B3F4-26DCE5944795}"/>
    <cellStyle name="Normal 4 14 2 2" xfId="37902" xr:uid="{60601876-7845-49D0-AC05-A58068C346ED}"/>
    <cellStyle name="Normal 4 14 2 3" xfId="52786" xr:uid="{692E925F-10EF-4C8D-9F7D-77342BD1B708}"/>
    <cellStyle name="Normal 4 14 3" xfId="17366" xr:uid="{3E0BEE5F-AB48-46E5-BD75-3D3EEB05A696}"/>
    <cellStyle name="Normal 4 14 4" xfId="31056" xr:uid="{0EC8D42B-FE52-4CAD-8BE7-812B3AAC7710}"/>
    <cellStyle name="Normal 4 14 5" xfId="45940" xr:uid="{5EA861E0-7D29-43B5-ABA5-C7B195533893}"/>
    <cellStyle name="Normal 4 15" xfId="20788" xr:uid="{1125AFA2-BC17-479E-9FA2-0DD485019A35}"/>
    <cellStyle name="Normal 4 15 2" xfId="34480" xr:uid="{C33AB6A4-E283-4C3F-BE46-23BA40C1C217}"/>
    <cellStyle name="Normal 4 15 3" xfId="49364" xr:uid="{C3A3581C-19AB-4CA1-8992-D90E8793826B}"/>
    <cellStyle name="Normal 4 16" xfId="13944" xr:uid="{CD46F65F-B11E-4EA0-8595-51D7FB07E68A}"/>
    <cellStyle name="Normal 4 16 2" xfId="40180" xr:uid="{8B3DB64A-6E1B-4BE5-9616-32268B36FB66}"/>
    <cellStyle name="Normal 4 17" xfId="27634" xr:uid="{E575668D-617F-47BA-AC1C-9437FEF463D8}"/>
    <cellStyle name="Normal 4 18" xfId="42518" xr:uid="{B0C458BC-9EA8-4451-9A43-33AE470B2342}"/>
    <cellStyle name="Normal 4 19" xfId="7097" xr:uid="{7A99E32D-6EC0-4B14-A22D-C8D1AF1CFA08}"/>
    <cellStyle name="Normal 4 2" xfId="73" xr:uid="{D887D24A-3210-4170-9B05-21D171F47424}"/>
    <cellStyle name="Normal 4 2 2" xfId="96" xr:uid="{94A31FB8-70B1-4275-99A9-97FAFF5CBAA3}"/>
    <cellStyle name="Normal 4 2 2 2" xfId="97" xr:uid="{76C9489E-8CE5-41BD-85B8-777F07400DD7}"/>
    <cellStyle name="Normal 4 2 2 2 2" xfId="139" xr:uid="{759446A3-3C76-47BE-858C-E9AF51242028}"/>
    <cellStyle name="Normal 4 2 2 3" xfId="2823" xr:uid="{AF447966-521D-4C35-B54C-41C128D1FF39}"/>
    <cellStyle name="Normal 4 2 2 4" xfId="2824" xr:uid="{3C078A0F-E0A2-4749-93D7-178B89BCF8B5}"/>
    <cellStyle name="Normal 4 2 2 4 2" xfId="2825" xr:uid="{0F0F1075-CAD2-4490-B89E-D82EA60091A1}"/>
    <cellStyle name="Normal 4 2 2 4 3" xfId="2826" xr:uid="{E3165A74-92A9-4C4A-A657-930B6592AE1C}"/>
    <cellStyle name="Normal 4 2 2 4 3 2" xfId="2827" xr:uid="{B525D6A9-03E5-4615-BDB3-7C37D7A474C4}"/>
    <cellStyle name="Normal 4 2 2 4 3 3" xfId="4328" xr:uid="{51B6D93A-C680-491E-82DE-CD87E8618B2C}"/>
    <cellStyle name="Normal 4 2 3" xfId="2510" xr:uid="{57828008-0FAB-4E37-9702-675610FDAE21}"/>
    <cellStyle name="Normal 4 2 3 2" xfId="2520" xr:uid="{E51F3C95-4C6C-4516-8571-2B3D30285B31}"/>
    <cellStyle name="Normal 4 2 3 2 2" xfId="4478" xr:uid="{9FB1CF31-D307-4D42-B291-8F2372AEFF17}"/>
    <cellStyle name="Normal 4 2 3 2 3" xfId="40539" xr:uid="{B8069CD2-0FAC-46E9-8BEA-F779C4DF3B41}"/>
    <cellStyle name="Normal 4 2 3 2 4" xfId="5363" xr:uid="{7B4E462D-5B00-4660-A325-7E71DF1C8D11}"/>
    <cellStyle name="Normal 4 2 3 3" xfId="4479" xr:uid="{45F8FD1B-BF91-4C61-A24F-FCB2FC32B508}"/>
    <cellStyle name="Normal 4 2 3 3 2" xfId="4480" xr:uid="{A0152717-BA88-4A31-8962-5A43519CE05B}"/>
    <cellStyle name="Normal 4 2 3 4" xfId="4481" xr:uid="{C8A5DBA4-05F4-4BB0-8549-E989F0BBDE8E}"/>
    <cellStyle name="Normal 4 2 3 5" xfId="4482" xr:uid="{8496C0F2-006E-4813-AA06-92E0C353979A}"/>
    <cellStyle name="Normal 4 2 4" xfId="2511" xr:uid="{EFDA146F-2769-4F92-9AD3-6C4E74997268}"/>
    <cellStyle name="Normal 4 2 4 2" xfId="4408" xr:uid="{B81E9009-52D6-4C7B-80D2-F392F36E9988}"/>
    <cellStyle name="Normal 4 2 4 2 2" xfId="4483" xr:uid="{D3B729B5-0A4B-4260-82DA-39491685BF21}"/>
    <cellStyle name="Normal 4 2 4 2 3" xfId="4709" xr:uid="{8B864325-838A-4874-B2FF-2B9DED3170E5}"/>
    <cellStyle name="Normal 4 2 4 2 4" xfId="4629" xr:uid="{8F1DC9C4-127C-4B8C-8BA4-283D59F3C64B}"/>
    <cellStyle name="Normal 4 2 4 3" xfId="4592" xr:uid="{53BB8E7F-128E-4019-83A3-AD09EEAEC08C}"/>
    <cellStyle name="Normal 4 2 4 4" xfId="4729" xr:uid="{A5F22B32-0A95-406A-9EB9-391C83AC76B4}"/>
    <cellStyle name="Normal 4 2 5" xfId="1185" xr:uid="{9EADCACD-B224-406A-8218-8D97083E78ED}"/>
    <cellStyle name="Normal 4 2 6" xfId="4574" xr:uid="{912065DB-5538-486A-87A7-CE7AF4C0A99F}"/>
    <cellStyle name="Normal 4 20" xfId="5357" xr:uid="{213F1522-A9C3-4FC9-ADE9-1F68B7D30F4F}"/>
    <cellStyle name="Normal 4 21" xfId="157" xr:uid="{A2282F74-A182-41B4-B82F-75B8722BB430}"/>
    <cellStyle name="Normal 4 3" xfId="545" xr:uid="{23FB79D5-F52B-45B0-BB93-C78683C9452C}"/>
    <cellStyle name="Normal 4 3 2" xfId="1187" xr:uid="{B8C358F8-A225-4A3C-9F77-F30974EF3623}"/>
    <cellStyle name="Normal 4 3 2 2" xfId="1188" xr:uid="{E8434265-3C9C-4D7F-9D97-A7331E07F002}"/>
    <cellStyle name="Normal 4 3 2 3" xfId="1189" xr:uid="{344FFDB8-35D5-4EB9-A6D0-C95722D6FC02}"/>
    <cellStyle name="Normal 4 3 3" xfId="1186" xr:uid="{09E1D45E-E453-4E88-8F34-BF2CF7CF4698}"/>
    <cellStyle name="Normal 4 3 3 2" xfId="4450" xr:uid="{E0912EC3-B063-45F3-A98D-1A1136E633F0}"/>
    <cellStyle name="Normal 4 3 3 2 2" xfId="40764" xr:uid="{B5D0358A-D614-4911-8EC6-4A60247CCA6F}"/>
    <cellStyle name="Normal 4 3 3 2 3" xfId="5381" xr:uid="{58A41FBE-05A8-4920-A681-1F23A7137888}"/>
    <cellStyle name="Normal 4 3 4" xfId="2828" xr:uid="{2E88B2AA-367D-44AD-85FD-FDDFB9142003}"/>
    <cellStyle name="Normal 4 3 5" xfId="2829" xr:uid="{A017ABB0-E457-4123-BA0E-9BB7BD7D3F41}"/>
    <cellStyle name="Normal 4 3 5 2" xfId="2830" xr:uid="{C492EFC7-8720-4705-9B71-7957DF019AF0}"/>
    <cellStyle name="Normal 4 3 5 3" xfId="2831" xr:uid="{0D4AAB76-72F0-4F2E-A3A8-08996CD46DB0}"/>
    <cellStyle name="Normal 4 3 5 3 2" xfId="2832" xr:uid="{797E1B37-0C8A-419C-9AB9-4BFD14AF551C}"/>
    <cellStyle name="Normal 4 3 5 3 3" xfId="4327" xr:uid="{A1176A83-1A96-4541-A1C2-A6FA489E26A7}"/>
    <cellStyle name="Normal 4 3 6" xfId="4330" xr:uid="{29283D2C-0907-450E-82A2-7925ABFBE4C8}"/>
    <cellStyle name="Normal 4 3 6 2" xfId="40739" xr:uid="{DD97193A-14B1-4886-9DD9-29D94E2C25C1}"/>
    <cellStyle name="Normal 4 3 6 3" xfId="5365" xr:uid="{C260BC0D-E914-4274-823D-42C7E151DF2F}"/>
    <cellStyle name="Normal 4 3 7" xfId="40229" xr:uid="{8490D1C7-CE66-4392-A2CA-432C720B747A}"/>
    <cellStyle name="Normal 4 3 8" xfId="7102" xr:uid="{3326BF35-8D24-445D-86B6-0894125F0AFB}"/>
    <cellStyle name="Normal 4 3 9" xfId="5359" xr:uid="{5D35179B-4AC1-4D22-B911-9154730BD404}"/>
    <cellStyle name="Normal 4 4" xfId="470" xr:uid="{92C7F8C0-0CEA-4EA1-B229-6DB582B4F643}"/>
    <cellStyle name="Normal 4 4 10" xfId="8815" xr:uid="{D6995139-2F54-42DA-901F-81B6C19FC023}"/>
    <cellStyle name="Normal 4 4 10 2" xfId="12237" xr:uid="{587994A0-B6F6-4E92-925B-84378C47DEF3}"/>
    <cellStyle name="Normal 4 4 10 2 2" xfId="25927" xr:uid="{2D0325F0-2DC1-44BC-8AAF-E81928F37C0B}"/>
    <cellStyle name="Normal 4 4 10 2 2 2" xfId="39619" xr:uid="{F781C66D-A9A0-4EDD-90B9-2C8AD03779A2}"/>
    <cellStyle name="Normal 4 4 10 2 2 3" xfId="54503" xr:uid="{DA9F4DC9-D7B1-4D68-8D85-611E6A211963}"/>
    <cellStyle name="Normal 4 4 10 2 3" xfId="19083" xr:uid="{995C6F25-D30F-44FD-81A4-B7148EBA3112}"/>
    <cellStyle name="Normal 4 4 10 2 4" xfId="32773" xr:uid="{3218B21F-24B4-47E0-A55C-F0BE67FF7CFB}"/>
    <cellStyle name="Normal 4 4 10 2 5" xfId="47657" xr:uid="{A8029042-4FFB-491A-94FB-E81CC388698B}"/>
    <cellStyle name="Normal 4 4 10 3" xfId="22505" xr:uid="{43394A35-0AE2-4B2C-BE36-7A31FE7912C3}"/>
    <cellStyle name="Normal 4 4 10 3 2" xfId="36197" xr:uid="{23A5E342-CCAF-4D37-8B4E-A18733956EE0}"/>
    <cellStyle name="Normal 4 4 10 3 3" xfId="51081" xr:uid="{D6F2FFC5-1240-4801-BC34-1237F1424324}"/>
    <cellStyle name="Normal 4 4 10 4" xfId="15661" xr:uid="{ADE1F3EE-425A-4BB2-B1C0-2B1BBAB6071A}"/>
    <cellStyle name="Normal 4 4 10 5" xfId="29351" xr:uid="{835631BA-7BA4-49AF-9E33-58A2F90153BC}"/>
    <cellStyle name="Normal 4 4 10 6" xfId="44235" xr:uid="{D03A82AC-2535-43A0-92D9-8F663CEDBEDC}"/>
    <cellStyle name="Normal 4 4 11" xfId="10525" xr:uid="{575DA2CE-6877-4786-A893-75D2682A63CF}"/>
    <cellStyle name="Normal 4 4 11 2" xfId="24215" xr:uid="{F5E39197-EE32-46B4-90BC-D5ED174C736E}"/>
    <cellStyle name="Normal 4 4 11 2 2" xfId="37907" xr:uid="{64C0414F-F3E0-43E1-A913-E409723DD282}"/>
    <cellStyle name="Normal 4 4 11 2 3" xfId="52791" xr:uid="{3F9F6D30-151F-4F26-836A-884776B6B0C5}"/>
    <cellStyle name="Normal 4 4 11 3" xfId="17371" xr:uid="{F5BF7249-F07F-4371-92F6-717181B5F208}"/>
    <cellStyle name="Normal 4 4 11 4" xfId="31061" xr:uid="{46F9D07F-8179-47B5-96B0-709673BD1053}"/>
    <cellStyle name="Normal 4 4 11 5" xfId="45945" xr:uid="{5BB0D971-5E9A-4BE1-B629-05FC1A2CAD76}"/>
    <cellStyle name="Normal 4 4 12" xfId="20793" xr:uid="{5C1D6E9D-519B-44A9-A36C-FF7F07EF0F2A}"/>
    <cellStyle name="Normal 4 4 12 2" xfId="34485" xr:uid="{D063E6DC-8640-4E50-B5E2-EB5F7C83B9ED}"/>
    <cellStyle name="Normal 4 4 12 3" xfId="49369" xr:uid="{3C084FE1-220A-4353-B223-FA9D49180922}"/>
    <cellStyle name="Normal 4 4 13" xfId="13949" xr:uid="{9473249D-A878-435D-88EB-D27032D3629D}"/>
    <cellStyle name="Normal 4 4 13 2" xfId="40228" xr:uid="{FC76A0A0-F5E0-4DC3-9144-CF56C1966BA1}"/>
    <cellStyle name="Normal 4 4 14" xfId="27639" xr:uid="{00022527-747A-4066-ACFD-EDDD772F77C2}"/>
    <cellStyle name="Normal 4 4 15" xfId="42523" xr:uid="{8435C076-0CC1-407A-97C7-784F3E2BAFCA}"/>
    <cellStyle name="Normal 4 4 16" xfId="7103" xr:uid="{30BC14AD-7C6C-4858-832A-2D29AC004F5F}"/>
    <cellStyle name="Normal 4 4 2" xfId="2512" xr:uid="{4D17DA8F-5DD0-4788-957F-5C82263F473F}"/>
    <cellStyle name="Normal 4 4 2 10" xfId="20794" xr:uid="{9FA2B785-6E11-4689-8889-72CD5E6D7F3A}"/>
    <cellStyle name="Normal 4 4 2 10 2" xfId="34486" xr:uid="{A15D08DB-5E76-4745-89AE-E0AF332A8BE4}"/>
    <cellStyle name="Normal 4 4 2 10 3" xfId="49370" xr:uid="{08FA07E3-36A8-43D3-BF26-2E71BCFDE8ED}"/>
    <cellStyle name="Normal 4 4 2 11" xfId="13950" xr:uid="{2E52E072-D272-4E2F-A3AA-D9634EB5EF48}"/>
    <cellStyle name="Normal 4 4 2 11 2" xfId="40533" xr:uid="{8C37806B-5CF3-4C41-9524-74ED3659B937}"/>
    <cellStyle name="Normal 4 4 2 12" xfId="27640" xr:uid="{1062BFCB-EB4F-4435-98C7-7645B54E011B}"/>
    <cellStyle name="Normal 4 4 2 13" xfId="42524" xr:uid="{D373AB46-6913-411A-81C5-17B8E804A514}"/>
    <cellStyle name="Normal 4 4 2 14" xfId="7104" xr:uid="{CAC299C7-1386-47E3-A9B8-A9A6D560A22C}"/>
    <cellStyle name="Normal 4 4 2 15" xfId="5361" xr:uid="{04BBCFA2-0086-4A71-899C-CE1114E63350}"/>
    <cellStyle name="Normal 4 4 2 2" xfId="7105" xr:uid="{6CB8F154-15BC-46F3-95AE-1DC78A2042B5}"/>
    <cellStyle name="Normal 4 4 2 2 10" xfId="13951" xr:uid="{830820C1-A5EA-4979-A37E-9227E9F90DF9}"/>
    <cellStyle name="Normal 4 4 2 2 11" xfId="27641" xr:uid="{E688750B-4272-4CE8-8CC7-A2988C6552A2}"/>
    <cellStyle name="Normal 4 4 2 2 12" xfId="42525" xr:uid="{DC45C2BE-0A4D-4872-8849-3FAD0AF45409}"/>
    <cellStyle name="Normal 4 4 2 2 2" xfId="7106" xr:uid="{A09CE21F-BBC9-401F-92CF-95ED4867E5C5}"/>
    <cellStyle name="Normal 4 4 2 2 2 10" xfId="42526" xr:uid="{5F51166A-E40E-44C4-B249-FC8F5487BA0D}"/>
    <cellStyle name="Normal 4 4 2 2 2 2" xfId="7107" xr:uid="{3BA33FF9-5673-4504-BEC0-E3395FADF6BC}"/>
    <cellStyle name="Normal 4 4 2 2 2 2 2" xfId="7108" xr:uid="{26A2B953-C401-4A62-B66F-0D7EC9351855}"/>
    <cellStyle name="Normal 4 4 2 2 2 2 2 2" xfId="8820" xr:uid="{62B42A83-ABF2-4BCF-B85D-C9BB7BF323C0}"/>
    <cellStyle name="Normal 4 4 2 2 2 2 2 2 2" xfId="12242" xr:uid="{84D5BD37-840D-4FF8-BE31-FDC637F814A8}"/>
    <cellStyle name="Normal 4 4 2 2 2 2 2 2 2 2" xfId="25932" xr:uid="{83B9003F-5EB3-4929-899B-C20278D2A4A9}"/>
    <cellStyle name="Normal 4 4 2 2 2 2 2 2 2 2 2" xfId="39624" xr:uid="{4B53ADCC-B126-4E36-B7A3-C97C411195F3}"/>
    <cellStyle name="Normal 4 4 2 2 2 2 2 2 2 2 3" xfId="54508" xr:uid="{2B003FE9-84DE-4ED3-BD8C-7AE38B3FB7DB}"/>
    <cellStyle name="Normal 4 4 2 2 2 2 2 2 2 3" xfId="19088" xr:uid="{5A324608-195B-4975-9632-8B7064B1917A}"/>
    <cellStyle name="Normal 4 4 2 2 2 2 2 2 2 4" xfId="32778" xr:uid="{168DD060-9004-4179-A2F8-F5FB663E7BAA}"/>
    <cellStyle name="Normal 4 4 2 2 2 2 2 2 2 5" xfId="47662" xr:uid="{021DCBE6-9771-4DDC-A3F2-671ADD996295}"/>
    <cellStyle name="Normal 4 4 2 2 2 2 2 2 3" xfId="22510" xr:uid="{4C5022B3-14A4-4A60-99A9-4925BBF1C3B5}"/>
    <cellStyle name="Normal 4 4 2 2 2 2 2 2 3 2" xfId="36202" xr:uid="{FA4816BB-1FE8-45CC-A803-B70EF2AE07AF}"/>
    <cellStyle name="Normal 4 4 2 2 2 2 2 2 3 3" xfId="51086" xr:uid="{5103A845-81BB-4236-A15B-31FCF15EAC08}"/>
    <cellStyle name="Normal 4 4 2 2 2 2 2 2 4" xfId="15666" xr:uid="{924AFBEA-DB94-45A2-947E-4918A6C305B1}"/>
    <cellStyle name="Normal 4 4 2 2 2 2 2 2 5" xfId="29356" xr:uid="{8D326753-D6B5-40A8-94D9-4D0C7700197C}"/>
    <cellStyle name="Normal 4 4 2 2 2 2 2 2 6" xfId="44240" xr:uid="{D9C71040-08D9-4A4B-B8B6-C5C40A9C8FB5}"/>
    <cellStyle name="Normal 4 4 2 2 2 2 2 3" xfId="10530" xr:uid="{69A720AC-F615-4053-BC33-EB427CE035AC}"/>
    <cellStyle name="Normal 4 4 2 2 2 2 2 3 2" xfId="24220" xr:uid="{B88E6AB5-E0A8-4856-9853-83B360A2328B}"/>
    <cellStyle name="Normal 4 4 2 2 2 2 2 3 2 2" xfId="37912" xr:uid="{E17A52DB-9F82-4A3D-AE63-BC6AC315EEF6}"/>
    <cellStyle name="Normal 4 4 2 2 2 2 2 3 2 3" xfId="52796" xr:uid="{C891FBD5-D5AE-43D0-AE46-470516EB3D17}"/>
    <cellStyle name="Normal 4 4 2 2 2 2 2 3 3" xfId="17376" xr:uid="{80BB225B-D465-49DC-ADC0-5757807C2B0A}"/>
    <cellStyle name="Normal 4 4 2 2 2 2 2 3 4" xfId="31066" xr:uid="{9BBD161C-CB64-4760-847C-B18EDD0695F8}"/>
    <cellStyle name="Normal 4 4 2 2 2 2 2 3 5" xfId="45950" xr:uid="{107077F1-57FA-4484-81D0-23E4A48EED58}"/>
    <cellStyle name="Normal 4 4 2 2 2 2 2 4" xfId="20798" xr:uid="{A8763A9A-F0B0-4E6A-AB0F-8FCB52F2637E}"/>
    <cellStyle name="Normal 4 4 2 2 2 2 2 4 2" xfId="34490" xr:uid="{78C896BB-89D7-46B9-8973-5F4E5916F7B3}"/>
    <cellStyle name="Normal 4 4 2 2 2 2 2 4 3" xfId="49374" xr:uid="{E4AFE59F-FEAF-4D1C-BA4B-C9DD7965940B}"/>
    <cellStyle name="Normal 4 4 2 2 2 2 2 5" xfId="13954" xr:uid="{3D0799DC-4D92-40E3-8B2D-0A334D74FDC5}"/>
    <cellStyle name="Normal 4 4 2 2 2 2 2 6" xfId="27644" xr:uid="{861211CF-4F75-457D-AD4A-08C5833BF7CB}"/>
    <cellStyle name="Normal 4 4 2 2 2 2 2 7" xfId="42528" xr:uid="{EDC3A791-A606-4FF1-957E-5252628C37FA}"/>
    <cellStyle name="Normal 4 4 2 2 2 2 3" xfId="8819" xr:uid="{17C80F79-D0CF-4A95-81A9-865E071FBE86}"/>
    <cellStyle name="Normal 4 4 2 2 2 2 3 2" xfId="12241" xr:uid="{9A7C6135-7212-4BDB-B72B-904F50FF7F8C}"/>
    <cellStyle name="Normal 4 4 2 2 2 2 3 2 2" xfId="25931" xr:uid="{B838FC9A-F4D9-4DF0-8227-F334ED683D6E}"/>
    <cellStyle name="Normal 4 4 2 2 2 2 3 2 2 2" xfId="39623" xr:uid="{66E1C14B-CF00-4D6D-BCE0-9C772BB5B4E1}"/>
    <cellStyle name="Normal 4 4 2 2 2 2 3 2 2 3" xfId="54507" xr:uid="{684D7D70-D11E-4F3A-BC72-35C4F4DEBA77}"/>
    <cellStyle name="Normal 4 4 2 2 2 2 3 2 3" xfId="19087" xr:uid="{6670AF52-A4C4-4DD0-9542-684D923E4859}"/>
    <cellStyle name="Normal 4 4 2 2 2 2 3 2 4" xfId="32777" xr:uid="{E5FBE0C1-528F-4D2E-8BA4-0A26B834B4C3}"/>
    <cellStyle name="Normal 4 4 2 2 2 2 3 2 5" xfId="47661" xr:uid="{66BAA1C4-824F-4ADB-8FE5-F9C9C9A1178D}"/>
    <cellStyle name="Normal 4 4 2 2 2 2 3 3" xfId="22509" xr:uid="{617E1F7C-509E-4261-86B1-0B0C55478569}"/>
    <cellStyle name="Normal 4 4 2 2 2 2 3 3 2" xfId="36201" xr:uid="{7D194540-98AC-4236-B87F-DEDB67932938}"/>
    <cellStyle name="Normal 4 4 2 2 2 2 3 3 3" xfId="51085" xr:uid="{0BFC1D2B-3D4A-4A0B-BACF-ACA43B00DB69}"/>
    <cellStyle name="Normal 4 4 2 2 2 2 3 4" xfId="15665" xr:uid="{7C94F47E-39DF-4B38-8F81-05049EA1435B}"/>
    <cellStyle name="Normal 4 4 2 2 2 2 3 5" xfId="29355" xr:uid="{7297D808-D626-4F01-AE68-F2544C2B28A2}"/>
    <cellStyle name="Normal 4 4 2 2 2 2 3 6" xfId="44239" xr:uid="{512A965E-25F1-49DA-87FA-E0F9F963A7B8}"/>
    <cellStyle name="Normal 4 4 2 2 2 2 4" xfId="10529" xr:uid="{CC1A187D-9817-48AC-BC74-DEEFA9D69608}"/>
    <cellStyle name="Normal 4 4 2 2 2 2 4 2" xfId="24219" xr:uid="{C21E5701-C63A-4CC1-B8DF-E2CEE4049896}"/>
    <cellStyle name="Normal 4 4 2 2 2 2 4 2 2" xfId="37911" xr:uid="{4E32B4D9-7CC1-46E1-9931-67D8BE83B71C}"/>
    <cellStyle name="Normal 4 4 2 2 2 2 4 2 3" xfId="52795" xr:uid="{0CFE2E92-495E-4E0B-ADDC-A423186049CB}"/>
    <cellStyle name="Normal 4 4 2 2 2 2 4 3" xfId="17375" xr:uid="{3ED34B11-70E6-4226-A9AE-294DE8E7BAE3}"/>
    <cellStyle name="Normal 4 4 2 2 2 2 4 4" xfId="31065" xr:uid="{A9B49D95-5BD2-4F73-9F94-FA5EC86F3A0B}"/>
    <cellStyle name="Normal 4 4 2 2 2 2 4 5" xfId="45949" xr:uid="{30798305-3D39-4C16-A106-C3B3B1145F44}"/>
    <cellStyle name="Normal 4 4 2 2 2 2 5" xfId="20797" xr:uid="{F82029E3-85F4-49C8-A66E-E984A6BE7ED6}"/>
    <cellStyle name="Normal 4 4 2 2 2 2 5 2" xfId="34489" xr:uid="{039E8CED-FF93-4759-BBA4-888211685182}"/>
    <cellStyle name="Normal 4 4 2 2 2 2 5 3" xfId="49373" xr:uid="{7E83765E-FE2B-4159-BFCD-3D8796770B12}"/>
    <cellStyle name="Normal 4 4 2 2 2 2 6" xfId="13953" xr:uid="{A6621A2C-EDC7-4EBD-94A8-0E307DA35A13}"/>
    <cellStyle name="Normal 4 4 2 2 2 2 7" xfId="27643" xr:uid="{B795B152-ADEF-4407-A8F6-F81D00943360}"/>
    <cellStyle name="Normal 4 4 2 2 2 2 8" xfId="42527" xr:uid="{F89CF930-63CC-46CF-824F-E62980F11458}"/>
    <cellStyle name="Normal 4 4 2 2 2 3" xfId="7109" xr:uid="{74A34651-9FF2-4FAF-A2DE-CB17841B5725}"/>
    <cellStyle name="Normal 4 4 2 2 2 3 2" xfId="8821" xr:uid="{F2C8A5CC-F515-4F30-BD22-6D331A4B5F5D}"/>
    <cellStyle name="Normal 4 4 2 2 2 3 2 2" xfId="12243" xr:uid="{5DD87871-3C6A-401D-AFF0-92A6884C52F0}"/>
    <cellStyle name="Normal 4 4 2 2 2 3 2 2 2" xfId="25933" xr:uid="{F505F30D-B943-4926-86B4-0DD94686BE7F}"/>
    <cellStyle name="Normal 4 4 2 2 2 3 2 2 2 2" xfId="39625" xr:uid="{AABDC0AD-31DF-4429-81D9-16CFFE7AB577}"/>
    <cellStyle name="Normal 4 4 2 2 2 3 2 2 2 3" xfId="54509" xr:uid="{DA7E06A9-730A-4520-A43B-A7AE6DB7B865}"/>
    <cellStyle name="Normal 4 4 2 2 2 3 2 2 3" xfId="19089" xr:uid="{1A507E26-F6DA-4B3B-A6B9-97BE60D05B69}"/>
    <cellStyle name="Normal 4 4 2 2 2 3 2 2 4" xfId="32779" xr:uid="{A1D101CC-DC98-4529-A964-B1609E4A96D1}"/>
    <cellStyle name="Normal 4 4 2 2 2 3 2 2 5" xfId="47663" xr:uid="{07E739EB-C984-4348-B99F-DD6516D04F62}"/>
    <cellStyle name="Normal 4 4 2 2 2 3 2 3" xfId="22511" xr:uid="{79D3C66E-B9D7-4A8B-8DA8-3606C921F658}"/>
    <cellStyle name="Normal 4 4 2 2 2 3 2 3 2" xfId="36203" xr:uid="{5C8EEB2C-8FAA-4A47-99D0-5591A5B34605}"/>
    <cellStyle name="Normal 4 4 2 2 2 3 2 3 3" xfId="51087" xr:uid="{206A364F-CFD0-4D0D-8BB3-268123854FEB}"/>
    <cellStyle name="Normal 4 4 2 2 2 3 2 4" xfId="15667" xr:uid="{1501927B-93BB-480B-9320-6D38B9BA7493}"/>
    <cellStyle name="Normal 4 4 2 2 2 3 2 5" xfId="29357" xr:uid="{1F4EC9CE-DABF-4543-8938-758C93B049C2}"/>
    <cellStyle name="Normal 4 4 2 2 2 3 2 6" xfId="44241" xr:uid="{644AEB85-2542-43AF-9F2C-851860C931A4}"/>
    <cellStyle name="Normal 4 4 2 2 2 3 3" xfId="10531" xr:uid="{E0ABCEAC-24A7-45B2-A92F-169F4668EE37}"/>
    <cellStyle name="Normal 4 4 2 2 2 3 3 2" xfId="24221" xr:uid="{8F3DF8CC-13A6-4240-9337-AB41BF1E1FFC}"/>
    <cellStyle name="Normal 4 4 2 2 2 3 3 2 2" xfId="37913" xr:uid="{05237CA2-46B9-4CFE-908C-1E26888C9761}"/>
    <cellStyle name="Normal 4 4 2 2 2 3 3 2 3" xfId="52797" xr:uid="{EB71CD45-FB47-474A-89D5-7BDCEE1DA5AC}"/>
    <cellStyle name="Normal 4 4 2 2 2 3 3 3" xfId="17377" xr:uid="{CFE0E4F5-B230-486B-994C-F753746A791B}"/>
    <cellStyle name="Normal 4 4 2 2 2 3 3 4" xfId="31067" xr:uid="{D42F8E98-37AF-48ED-AB29-1EB9CEEF8572}"/>
    <cellStyle name="Normal 4 4 2 2 2 3 3 5" xfId="45951" xr:uid="{E0CD701F-6401-4DE5-8C18-1909159C5CA7}"/>
    <cellStyle name="Normal 4 4 2 2 2 3 4" xfId="20799" xr:uid="{6C183645-D0D7-46EA-BA50-9CF55A5DC95A}"/>
    <cellStyle name="Normal 4 4 2 2 2 3 4 2" xfId="34491" xr:uid="{6948A167-1D7D-457D-921C-1C861961AC7F}"/>
    <cellStyle name="Normal 4 4 2 2 2 3 4 3" xfId="49375" xr:uid="{226BE394-33B8-43F3-BF6B-8DE92AEC3626}"/>
    <cellStyle name="Normal 4 4 2 2 2 3 5" xfId="13955" xr:uid="{DFF9AF82-9A44-4BB1-B211-C74C34C5113A}"/>
    <cellStyle name="Normal 4 4 2 2 2 3 6" xfId="27645" xr:uid="{97140926-0EE8-4477-AE38-18C8F2F8BE43}"/>
    <cellStyle name="Normal 4 4 2 2 2 3 7" xfId="42529" xr:uid="{2E081928-2F16-4A8D-941B-2DA0803A8C18}"/>
    <cellStyle name="Normal 4 4 2 2 2 4" xfId="7110" xr:uid="{4F799584-BE6A-4458-A175-45DC271EADE7}"/>
    <cellStyle name="Normal 4 4 2 2 2 4 2" xfId="8822" xr:uid="{F29919B7-C3CE-4022-A3C0-AA3DAB44E2E4}"/>
    <cellStyle name="Normal 4 4 2 2 2 4 2 2" xfId="12244" xr:uid="{716C17CB-D353-4122-BE8A-EE285B85641F}"/>
    <cellStyle name="Normal 4 4 2 2 2 4 2 2 2" xfId="25934" xr:uid="{FB7F9479-F5FD-419A-9A3A-80290893E35A}"/>
    <cellStyle name="Normal 4 4 2 2 2 4 2 2 2 2" xfId="39626" xr:uid="{E3E9135E-0803-4F7C-9CC8-DEDF931C1231}"/>
    <cellStyle name="Normal 4 4 2 2 2 4 2 2 2 3" xfId="54510" xr:uid="{E4900A5D-9DCE-4F9B-8B7C-B067E4A6C3A9}"/>
    <cellStyle name="Normal 4 4 2 2 2 4 2 2 3" xfId="19090" xr:uid="{45E9CFAC-B750-438E-9CFA-189FBE95B1AA}"/>
    <cellStyle name="Normal 4 4 2 2 2 4 2 2 4" xfId="32780" xr:uid="{4638702A-F263-4BF8-846B-D015BB313807}"/>
    <cellStyle name="Normal 4 4 2 2 2 4 2 2 5" xfId="47664" xr:uid="{3E701707-C52E-4DCE-A2A3-E84241E7B54B}"/>
    <cellStyle name="Normal 4 4 2 2 2 4 2 3" xfId="22512" xr:uid="{09856A60-110B-4E1D-82F6-60DD662C98FB}"/>
    <cellStyle name="Normal 4 4 2 2 2 4 2 3 2" xfId="36204" xr:uid="{39B5E041-60A5-4550-B602-FCF1E51C8424}"/>
    <cellStyle name="Normal 4 4 2 2 2 4 2 3 3" xfId="51088" xr:uid="{DD59CAAD-F988-4C56-9812-5A45F914ECCF}"/>
    <cellStyle name="Normal 4 4 2 2 2 4 2 4" xfId="15668" xr:uid="{A11EC5DC-8C70-4973-B345-D6402C7E9535}"/>
    <cellStyle name="Normal 4 4 2 2 2 4 2 5" xfId="29358" xr:uid="{EB6EEE35-3AF2-4542-BFC9-73005E519668}"/>
    <cellStyle name="Normal 4 4 2 2 2 4 2 6" xfId="44242" xr:uid="{CDA2BE35-EAF7-4226-A112-99BBFA883C97}"/>
    <cellStyle name="Normal 4 4 2 2 2 4 3" xfId="10532" xr:uid="{2E8F2D07-AFAA-463F-BFFC-C4E7A2334F16}"/>
    <cellStyle name="Normal 4 4 2 2 2 4 3 2" xfId="24222" xr:uid="{C17FCF30-2B42-4A1C-AFC8-46E3867F0B77}"/>
    <cellStyle name="Normal 4 4 2 2 2 4 3 2 2" xfId="37914" xr:uid="{FC06906D-1FF7-4B6C-B87B-6BC3643B09A9}"/>
    <cellStyle name="Normal 4 4 2 2 2 4 3 2 3" xfId="52798" xr:uid="{C31E78BF-A08D-4EAA-9DFD-DC1691A11788}"/>
    <cellStyle name="Normal 4 4 2 2 2 4 3 3" xfId="17378" xr:uid="{138E9FDA-E0E8-4223-8075-44D07927A979}"/>
    <cellStyle name="Normal 4 4 2 2 2 4 3 4" xfId="31068" xr:uid="{B363F883-364F-431A-81E0-302EF3E50A2D}"/>
    <cellStyle name="Normal 4 4 2 2 2 4 3 5" xfId="45952" xr:uid="{097D999F-2B5F-40E7-A5FA-42F0A2EDE604}"/>
    <cellStyle name="Normal 4 4 2 2 2 4 4" xfId="20800" xr:uid="{16B62BED-044E-4732-8DCD-3E47582642E4}"/>
    <cellStyle name="Normal 4 4 2 2 2 4 4 2" xfId="34492" xr:uid="{75AACA09-CCE1-450B-874E-F07CAE961787}"/>
    <cellStyle name="Normal 4 4 2 2 2 4 4 3" xfId="49376" xr:uid="{8CEB8615-55E4-4842-9FD4-37AEE5765B2B}"/>
    <cellStyle name="Normal 4 4 2 2 2 4 5" xfId="13956" xr:uid="{3AA5FA7F-4197-44BC-8944-BE8CADCBEA48}"/>
    <cellStyle name="Normal 4 4 2 2 2 4 6" xfId="27646" xr:uid="{E89ADE4E-C5C5-4EAF-8A2D-BFEFF925B403}"/>
    <cellStyle name="Normal 4 4 2 2 2 4 7" xfId="42530" xr:uid="{7DDF92E5-F431-4A62-B3B2-A02A811910C7}"/>
    <cellStyle name="Normal 4 4 2 2 2 5" xfId="8818" xr:uid="{C68966BF-F756-4D90-8AA7-A8F36FB9980D}"/>
    <cellStyle name="Normal 4 4 2 2 2 5 2" xfId="12240" xr:uid="{F1E22C98-39A5-4D89-92E5-5786C47632DD}"/>
    <cellStyle name="Normal 4 4 2 2 2 5 2 2" xfId="25930" xr:uid="{544465C9-4AAD-4324-817E-38311CC582B7}"/>
    <cellStyle name="Normal 4 4 2 2 2 5 2 2 2" xfId="39622" xr:uid="{C9D3BEF7-F898-4DC9-98B9-EB3C052FF6A1}"/>
    <cellStyle name="Normal 4 4 2 2 2 5 2 2 3" xfId="54506" xr:uid="{B8166FB7-71F8-435F-B9E6-827017B79779}"/>
    <cellStyle name="Normal 4 4 2 2 2 5 2 3" xfId="19086" xr:uid="{A476A268-2FD5-4298-A803-40663AEEC8CD}"/>
    <cellStyle name="Normal 4 4 2 2 2 5 2 4" xfId="32776" xr:uid="{5F4BD3DE-67C3-4EFD-A9F9-4541629E6277}"/>
    <cellStyle name="Normal 4 4 2 2 2 5 2 5" xfId="47660" xr:uid="{43B56CD6-5DD9-4D4F-A1B7-910C06519F40}"/>
    <cellStyle name="Normal 4 4 2 2 2 5 3" xfId="22508" xr:uid="{BA42EDBA-C863-458B-A091-552702226EE1}"/>
    <cellStyle name="Normal 4 4 2 2 2 5 3 2" xfId="36200" xr:uid="{B6A29684-90A2-4D38-9F20-74887A58DDD0}"/>
    <cellStyle name="Normal 4 4 2 2 2 5 3 3" xfId="51084" xr:uid="{563B896B-8026-4E19-9C43-0C67525025CD}"/>
    <cellStyle name="Normal 4 4 2 2 2 5 4" xfId="15664" xr:uid="{E9DA6672-D7DF-447D-B118-74BC1B40AC4B}"/>
    <cellStyle name="Normal 4 4 2 2 2 5 5" xfId="29354" xr:uid="{8EAD7FBE-A94B-4025-A60D-7CFCA2CEA05A}"/>
    <cellStyle name="Normal 4 4 2 2 2 5 6" xfId="44238" xr:uid="{23D8B4BD-A833-43E6-BBA1-068721F06D05}"/>
    <cellStyle name="Normal 4 4 2 2 2 6" xfId="10528" xr:uid="{97A11791-5C5D-42E1-B831-09851CAEDC2A}"/>
    <cellStyle name="Normal 4 4 2 2 2 6 2" xfId="24218" xr:uid="{2D2AC19A-0424-4A89-AD60-56E0C8FD3EA9}"/>
    <cellStyle name="Normal 4 4 2 2 2 6 2 2" xfId="37910" xr:uid="{569CB8F9-25F9-4669-B4C2-E4F6977E5A63}"/>
    <cellStyle name="Normal 4 4 2 2 2 6 2 3" xfId="52794" xr:uid="{05AA7EFB-16AA-4305-9B71-5D1BFDD0EEC2}"/>
    <cellStyle name="Normal 4 4 2 2 2 6 3" xfId="17374" xr:uid="{AF8ED59D-95CB-4138-BF21-EBC6FA90379E}"/>
    <cellStyle name="Normal 4 4 2 2 2 6 4" xfId="31064" xr:uid="{34A41338-1C7F-49BE-A2CB-BCC49C62E586}"/>
    <cellStyle name="Normal 4 4 2 2 2 6 5" xfId="45948" xr:uid="{356311FB-12D0-46B6-8C11-EF720AC42BB2}"/>
    <cellStyle name="Normal 4 4 2 2 2 7" xfId="20796" xr:uid="{477FF623-AB7B-4879-9FFB-2D5390C5DB46}"/>
    <cellStyle name="Normal 4 4 2 2 2 7 2" xfId="34488" xr:uid="{39AC9B20-8DA4-4589-9230-CFF79CC8C83E}"/>
    <cellStyle name="Normal 4 4 2 2 2 7 3" xfId="49372" xr:uid="{F2F36D81-53B0-4A2F-A384-C320278FDEFD}"/>
    <cellStyle name="Normal 4 4 2 2 2 8" xfId="13952" xr:uid="{D93708B1-F376-47AD-BD5E-E8269C72CB90}"/>
    <cellStyle name="Normal 4 4 2 2 2 9" xfId="27642" xr:uid="{FD297C96-A916-4919-A8E8-BC77A9895CA6}"/>
    <cellStyle name="Normal 4 4 2 2 3" xfId="7111" xr:uid="{687B63DF-0AB6-4301-A542-865EFDF49638}"/>
    <cellStyle name="Normal 4 4 2 2 3 10" xfId="42531" xr:uid="{88C4713C-2EEB-4B05-9993-84FA2994CDA7}"/>
    <cellStyle name="Normal 4 4 2 2 3 2" xfId="7112" xr:uid="{9CE0C6EF-79C5-4F3F-94BA-38E1DE18E235}"/>
    <cellStyle name="Normal 4 4 2 2 3 2 2" xfId="7113" xr:uid="{01C5FE58-E8FE-42C4-9D74-37DCCC09B9E2}"/>
    <cellStyle name="Normal 4 4 2 2 3 2 2 2" xfId="8825" xr:uid="{30DC9DC7-07BC-4222-8BBE-3E5484DB1F6D}"/>
    <cellStyle name="Normal 4 4 2 2 3 2 2 2 2" xfId="12247" xr:uid="{B3BE15FE-801C-448F-ACDC-DA527C98236D}"/>
    <cellStyle name="Normal 4 4 2 2 3 2 2 2 2 2" xfId="25937" xr:uid="{50B78137-3408-4B06-BF5C-9D599725D173}"/>
    <cellStyle name="Normal 4 4 2 2 3 2 2 2 2 2 2" xfId="39629" xr:uid="{63C334FD-A68A-4C42-8AB1-CCA923438925}"/>
    <cellStyle name="Normal 4 4 2 2 3 2 2 2 2 2 3" xfId="54513" xr:uid="{2C2647C1-A80F-454D-AA10-4B8AA1BC113D}"/>
    <cellStyle name="Normal 4 4 2 2 3 2 2 2 2 3" xfId="19093" xr:uid="{6702C71E-0664-4C92-937D-B8A52F7A0DBD}"/>
    <cellStyle name="Normal 4 4 2 2 3 2 2 2 2 4" xfId="32783" xr:uid="{85BE64EF-AE39-49AE-873C-CDC191540E33}"/>
    <cellStyle name="Normal 4 4 2 2 3 2 2 2 2 5" xfId="47667" xr:uid="{F849642A-5690-49F0-B7DA-9462951C73C4}"/>
    <cellStyle name="Normal 4 4 2 2 3 2 2 2 3" xfId="22515" xr:uid="{089AD488-E35B-4D6F-A620-0595E5A06C09}"/>
    <cellStyle name="Normal 4 4 2 2 3 2 2 2 3 2" xfId="36207" xr:uid="{ED95EEA1-D374-4CEF-8729-AA7E46AF98E5}"/>
    <cellStyle name="Normal 4 4 2 2 3 2 2 2 3 3" xfId="51091" xr:uid="{17B6B01D-9191-4FD6-B348-DDF57D8C218D}"/>
    <cellStyle name="Normal 4 4 2 2 3 2 2 2 4" xfId="15671" xr:uid="{F9E36BFB-3812-4750-8E80-44E4201F981C}"/>
    <cellStyle name="Normal 4 4 2 2 3 2 2 2 5" xfId="29361" xr:uid="{F9568BF9-8270-4056-9E1F-B71FB7CD76FD}"/>
    <cellStyle name="Normal 4 4 2 2 3 2 2 2 6" xfId="44245" xr:uid="{128C454A-58FD-4BFC-BC21-C32F0DE71EFB}"/>
    <cellStyle name="Normal 4 4 2 2 3 2 2 3" xfId="10535" xr:uid="{586E7434-72D0-4A29-9529-2578136D4388}"/>
    <cellStyle name="Normal 4 4 2 2 3 2 2 3 2" xfId="24225" xr:uid="{B5F2CACD-D58C-428A-BF34-EF8715FD60B0}"/>
    <cellStyle name="Normal 4 4 2 2 3 2 2 3 2 2" xfId="37917" xr:uid="{564E0C3C-9F55-4B6A-AB6F-9646A7FBA87E}"/>
    <cellStyle name="Normal 4 4 2 2 3 2 2 3 2 3" xfId="52801" xr:uid="{129759BD-230B-41D0-80C1-0DD6046A4C83}"/>
    <cellStyle name="Normal 4 4 2 2 3 2 2 3 3" xfId="17381" xr:uid="{2DF6E541-B51E-4400-846E-F6170F190F9A}"/>
    <cellStyle name="Normal 4 4 2 2 3 2 2 3 4" xfId="31071" xr:uid="{E6162DB6-6312-494D-B499-1CBCF08B653A}"/>
    <cellStyle name="Normal 4 4 2 2 3 2 2 3 5" xfId="45955" xr:uid="{BB08786A-A752-454A-A527-FA6613FD2278}"/>
    <cellStyle name="Normal 4 4 2 2 3 2 2 4" xfId="20803" xr:uid="{FD236868-4BD7-42C2-8EC2-45E43448BB5F}"/>
    <cellStyle name="Normal 4 4 2 2 3 2 2 4 2" xfId="34495" xr:uid="{BDDB77CE-B153-4F6A-BA69-479B9E78020D}"/>
    <cellStyle name="Normal 4 4 2 2 3 2 2 4 3" xfId="49379" xr:uid="{45E92165-4791-4E82-A818-6D97829DC216}"/>
    <cellStyle name="Normal 4 4 2 2 3 2 2 5" xfId="13959" xr:uid="{E5C63CBC-BA02-4DC4-9442-6BB394E35F34}"/>
    <cellStyle name="Normal 4 4 2 2 3 2 2 6" xfId="27649" xr:uid="{6E8D02E7-8F22-45B8-979E-E2E610A4E29E}"/>
    <cellStyle name="Normal 4 4 2 2 3 2 2 7" xfId="42533" xr:uid="{6FF8BC1F-81E5-4185-B142-1272EC8BADE2}"/>
    <cellStyle name="Normal 4 4 2 2 3 2 3" xfId="8824" xr:uid="{BF6C5DD5-878F-4F56-87AB-D7DDA163E5C2}"/>
    <cellStyle name="Normal 4 4 2 2 3 2 3 2" xfId="12246" xr:uid="{295FF8A9-996D-4D88-9EBB-EE7283B78F11}"/>
    <cellStyle name="Normal 4 4 2 2 3 2 3 2 2" xfId="25936" xr:uid="{01C5C890-68EB-4501-A070-ED7E43CE796F}"/>
    <cellStyle name="Normal 4 4 2 2 3 2 3 2 2 2" xfId="39628" xr:uid="{12F1F83D-3686-41C1-8CF7-82B9B9BA2261}"/>
    <cellStyle name="Normal 4 4 2 2 3 2 3 2 2 3" xfId="54512" xr:uid="{0175287A-0BED-43FE-B898-FAE61EA658E1}"/>
    <cellStyle name="Normal 4 4 2 2 3 2 3 2 3" xfId="19092" xr:uid="{C7CC00C8-FFEB-49B5-9718-258C9CEBC6D4}"/>
    <cellStyle name="Normal 4 4 2 2 3 2 3 2 4" xfId="32782" xr:uid="{F0E82B65-77FC-4EC9-8198-EEFBAC895BC8}"/>
    <cellStyle name="Normal 4 4 2 2 3 2 3 2 5" xfId="47666" xr:uid="{ED52CD8D-19A2-47F6-9AF7-1A1AD11A04F0}"/>
    <cellStyle name="Normal 4 4 2 2 3 2 3 3" xfId="22514" xr:uid="{823D1D11-AD89-4103-A44B-23A2FB5412A7}"/>
    <cellStyle name="Normal 4 4 2 2 3 2 3 3 2" xfId="36206" xr:uid="{2C8746A0-FD44-4969-B37E-6B1A088C5FF1}"/>
    <cellStyle name="Normal 4 4 2 2 3 2 3 3 3" xfId="51090" xr:uid="{6AB15306-558F-4C69-92C8-965BB022F111}"/>
    <cellStyle name="Normal 4 4 2 2 3 2 3 4" xfId="15670" xr:uid="{B30A0C42-43F1-49E7-9C26-231ECE0542E3}"/>
    <cellStyle name="Normal 4 4 2 2 3 2 3 5" xfId="29360" xr:uid="{29B90901-3AB9-45E3-91E5-3364596C39FD}"/>
    <cellStyle name="Normal 4 4 2 2 3 2 3 6" xfId="44244" xr:uid="{EB10AC8A-A3A9-48DA-8F4C-0B3E019385A9}"/>
    <cellStyle name="Normal 4 4 2 2 3 2 4" xfId="10534" xr:uid="{5C59E810-0BFB-4AA5-99DD-17F89CBA2312}"/>
    <cellStyle name="Normal 4 4 2 2 3 2 4 2" xfId="24224" xr:uid="{E38AB25F-9E4A-4533-BD64-46F05D9A1614}"/>
    <cellStyle name="Normal 4 4 2 2 3 2 4 2 2" xfId="37916" xr:uid="{C29BE957-7EA3-4985-9935-0EDA58C4C9E0}"/>
    <cellStyle name="Normal 4 4 2 2 3 2 4 2 3" xfId="52800" xr:uid="{5A143796-FD51-4D03-818C-456C008C1CEA}"/>
    <cellStyle name="Normal 4 4 2 2 3 2 4 3" xfId="17380" xr:uid="{CBE2D2E4-CDBB-457B-A3B2-E91FBA94FFB3}"/>
    <cellStyle name="Normal 4 4 2 2 3 2 4 4" xfId="31070" xr:uid="{F94D4B9A-4029-4BD0-A154-05866CDC2913}"/>
    <cellStyle name="Normal 4 4 2 2 3 2 4 5" xfId="45954" xr:uid="{F272072D-13B3-4EA3-B9AE-42687B85299D}"/>
    <cellStyle name="Normal 4 4 2 2 3 2 5" xfId="20802" xr:uid="{2E0B9D53-5738-4DC8-9D9F-9ED2E2331C44}"/>
    <cellStyle name="Normal 4 4 2 2 3 2 5 2" xfId="34494" xr:uid="{7B466B1C-21B1-4026-87E1-F3EE9EE247F6}"/>
    <cellStyle name="Normal 4 4 2 2 3 2 5 3" xfId="49378" xr:uid="{852D6CEC-4938-45BD-B8BA-48F069AE9510}"/>
    <cellStyle name="Normal 4 4 2 2 3 2 6" xfId="13958" xr:uid="{69FDF354-D23F-4D5A-AE38-8E329EEDD8AB}"/>
    <cellStyle name="Normal 4 4 2 2 3 2 7" xfId="27648" xr:uid="{70AFA915-DF39-44DF-BDD7-3B8F7468C4C3}"/>
    <cellStyle name="Normal 4 4 2 2 3 2 8" xfId="42532" xr:uid="{050EC4FD-86F1-464B-8391-C3C7454F23A0}"/>
    <cellStyle name="Normal 4 4 2 2 3 3" xfId="7114" xr:uid="{498BFFE9-6028-45AC-B4B4-247E41CD88F0}"/>
    <cellStyle name="Normal 4 4 2 2 3 3 2" xfId="8826" xr:uid="{6E9F6DC6-1621-4CF1-AE7E-159F14121798}"/>
    <cellStyle name="Normal 4 4 2 2 3 3 2 2" xfId="12248" xr:uid="{3215863D-A0FB-47EA-A1A6-AA0B2F5532C9}"/>
    <cellStyle name="Normal 4 4 2 2 3 3 2 2 2" xfId="25938" xr:uid="{1D0C092B-00F3-4523-ADA5-AD26C873768D}"/>
    <cellStyle name="Normal 4 4 2 2 3 3 2 2 2 2" xfId="39630" xr:uid="{4A90C628-5DAB-4EA2-8114-68CCF1097A92}"/>
    <cellStyle name="Normal 4 4 2 2 3 3 2 2 2 3" xfId="54514" xr:uid="{2F390F90-2EB5-43C5-B577-A090DFC57374}"/>
    <cellStyle name="Normal 4 4 2 2 3 3 2 2 3" xfId="19094" xr:uid="{BDF6EAC3-1BAC-46AC-9CF2-DF18599211D2}"/>
    <cellStyle name="Normal 4 4 2 2 3 3 2 2 4" xfId="32784" xr:uid="{41B2F483-B1BF-484E-A980-ED69FF517D2B}"/>
    <cellStyle name="Normal 4 4 2 2 3 3 2 2 5" xfId="47668" xr:uid="{B696F160-AB9A-4F9B-B710-30B8F08C4DB1}"/>
    <cellStyle name="Normal 4 4 2 2 3 3 2 3" xfId="22516" xr:uid="{AAB4D866-78C4-42B0-82AA-9473177D6A70}"/>
    <cellStyle name="Normal 4 4 2 2 3 3 2 3 2" xfId="36208" xr:uid="{E9C24C4B-710F-450D-9FD2-7C22C4FF3D00}"/>
    <cellStyle name="Normal 4 4 2 2 3 3 2 3 3" xfId="51092" xr:uid="{0239ACA6-993C-4662-A4BA-A3698FDCD481}"/>
    <cellStyle name="Normal 4 4 2 2 3 3 2 4" xfId="15672" xr:uid="{6ACE7FD6-DF41-4F76-A1C8-3C3AC57DC601}"/>
    <cellStyle name="Normal 4 4 2 2 3 3 2 5" xfId="29362" xr:uid="{66F7BA2C-4431-4286-86F9-674CB033F9A0}"/>
    <cellStyle name="Normal 4 4 2 2 3 3 2 6" xfId="44246" xr:uid="{86B91706-74EE-428D-A280-8404A6E36A92}"/>
    <cellStyle name="Normal 4 4 2 2 3 3 3" xfId="10536" xr:uid="{42F1CD31-3347-41A6-AEF5-5624DE16A1CC}"/>
    <cellStyle name="Normal 4 4 2 2 3 3 3 2" xfId="24226" xr:uid="{712D1A37-DC26-46F0-A42D-F9DFC96B6591}"/>
    <cellStyle name="Normal 4 4 2 2 3 3 3 2 2" xfId="37918" xr:uid="{B9BAC360-B69C-412F-85EF-04A1FFBDBFD3}"/>
    <cellStyle name="Normal 4 4 2 2 3 3 3 2 3" xfId="52802" xr:uid="{DEADAEA5-59BD-4C27-A9D8-EDC3708A7405}"/>
    <cellStyle name="Normal 4 4 2 2 3 3 3 3" xfId="17382" xr:uid="{7047BE71-228C-4372-88F8-D00AB90F2935}"/>
    <cellStyle name="Normal 4 4 2 2 3 3 3 4" xfId="31072" xr:uid="{2B29D887-5671-4013-B98F-CAF3DB907002}"/>
    <cellStyle name="Normal 4 4 2 2 3 3 3 5" xfId="45956" xr:uid="{3B128122-F817-4987-8550-5B8D0DC67F88}"/>
    <cellStyle name="Normal 4 4 2 2 3 3 4" xfId="20804" xr:uid="{E5BD297E-482C-4AA0-A147-2A0D2AAEF1CD}"/>
    <cellStyle name="Normal 4 4 2 2 3 3 4 2" xfId="34496" xr:uid="{FDC3DA53-FA7F-44BD-B960-B8E940E35079}"/>
    <cellStyle name="Normal 4 4 2 2 3 3 4 3" xfId="49380" xr:uid="{08F1CC3C-2172-4355-927A-AAC79B72C137}"/>
    <cellStyle name="Normal 4 4 2 2 3 3 5" xfId="13960" xr:uid="{B21D0905-D6CA-4911-B1BA-D47F5EB0119B}"/>
    <cellStyle name="Normal 4 4 2 2 3 3 6" xfId="27650" xr:uid="{1385237D-16EC-4E51-A46E-68A166F24151}"/>
    <cellStyle name="Normal 4 4 2 2 3 3 7" xfId="42534" xr:uid="{62550449-773D-4106-8D2E-22101E19C757}"/>
    <cellStyle name="Normal 4 4 2 2 3 4" xfId="7115" xr:uid="{4CF1702E-DF95-41D3-B1B2-EB9DD407A451}"/>
    <cellStyle name="Normal 4 4 2 2 3 4 2" xfId="8827" xr:uid="{120DEF4B-467D-4CEC-81E6-2A906D672B2F}"/>
    <cellStyle name="Normal 4 4 2 2 3 4 2 2" xfId="12249" xr:uid="{5689F613-F26F-4175-A575-2B3E9725E148}"/>
    <cellStyle name="Normal 4 4 2 2 3 4 2 2 2" xfId="25939" xr:uid="{6BAA375E-16AC-4D7F-ABF5-9AC61E4BD950}"/>
    <cellStyle name="Normal 4 4 2 2 3 4 2 2 2 2" xfId="39631" xr:uid="{C0FC19B1-6BB6-49F3-854B-8C6EEB42E965}"/>
    <cellStyle name="Normal 4 4 2 2 3 4 2 2 2 3" xfId="54515" xr:uid="{B97E656F-313F-4260-B11B-C218ECE97EDD}"/>
    <cellStyle name="Normal 4 4 2 2 3 4 2 2 3" xfId="19095" xr:uid="{05AB797D-FB7D-4685-B651-BFD0FDB82E70}"/>
    <cellStyle name="Normal 4 4 2 2 3 4 2 2 4" xfId="32785" xr:uid="{DF240BBF-7D76-425C-9732-2FC3B5439855}"/>
    <cellStyle name="Normal 4 4 2 2 3 4 2 2 5" xfId="47669" xr:uid="{E7FC0B5C-A949-4B9F-AF72-A2335459A5F3}"/>
    <cellStyle name="Normal 4 4 2 2 3 4 2 3" xfId="22517" xr:uid="{A798464F-E6C0-4EB7-A69D-9FFD3AC70DE3}"/>
    <cellStyle name="Normal 4 4 2 2 3 4 2 3 2" xfId="36209" xr:uid="{2CCDB1E4-35CC-46A7-9F4B-6285B0083BE6}"/>
    <cellStyle name="Normal 4 4 2 2 3 4 2 3 3" xfId="51093" xr:uid="{8502FAC0-FEED-4575-BE45-64A3925FD719}"/>
    <cellStyle name="Normal 4 4 2 2 3 4 2 4" xfId="15673" xr:uid="{4F352851-DD51-4774-B504-EF7F0FAEC7FA}"/>
    <cellStyle name="Normal 4 4 2 2 3 4 2 5" xfId="29363" xr:uid="{F45F61A7-C6E8-4BA5-9F4F-000BF54642C0}"/>
    <cellStyle name="Normal 4 4 2 2 3 4 2 6" xfId="44247" xr:uid="{CC4EFC88-473B-4F97-A061-714B4D25A495}"/>
    <cellStyle name="Normal 4 4 2 2 3 4 3" xfId="10537" xr:uid="{845A9BBA-A990-47E8-B06B-080524F56DF5}"/>
    <cellStyle name="Normal 4 4 2 2 3 4 3 2" xfId="24227" xr:uid="{CF33DEAB-AA3C-440F-AF03-6E78B3AFFF86}"/>
    <cellStyle name="Normal 4 4 2 2 3 4 3 2 2" xfId="37919" xr:uid="{9F61F950-5880-42D0-A0D0-E2074E3AF338}"/>
    <cellStyle name="Normal 4 4 2 2 3 4 3 2 3" xfId="52803" xr:uid="{284EF8D1-57CF-4B7B-BCA2-ED0C78EC1F97}"/>
    <cellStyle name="Normal 4 4 2 2 3 4 3 3" xfId="17383" xr:uid="{4DABDF58-7BBE-46AB-94F2-76B6F0119543}"/>
    <cellStyle name="Normal 4 4 2 2 3 4 3 4" xfId="31073" xr:uid="{70F0E3DA-CEA7-4ACF-AFF1-1555E8A5D4D8}"/>
    <cellStyle name="Normal 4 4 2 2 3 4 3 5" xfId="45957" xr:uid="{684E0B51-1CF7-46B8-9DBD-CC59982E743E}"/>
    <cellStyle name="Normal 4 4 2 2 3 4 4" xfId="20805" xr:uid="{DA3A1EF0-1D68-4F89-A1B8-022BCC6EB017}"/>
    <cellStyle name="Normal 4 4 2 2 3 4 4 2" xfId="34497" xr:uid="{96E0A4F9-BF8B-4610-8021-D05792BAD3A9}"/>
    <cellStyle name="Normal 4 4 2 2 3 4 4 3" xfId="49381" xr:uid="{2EE0FFE1-C9FA-4AAC-B5DB-93D4C59387CD}"/>
    <cellStyle name="Normal 4 4 2 2 3 4 5" xfId="13961" xr:uid="{1A2A6748-0C6A-4EC0-9EBA-AFCA17E5B559}"/>
    <cellStyle name="Normal 4 4 2 2 3 4 6" xfId="27651" xr:uid="{BF365604-5200-4897-9BEC-3C820F4E0E78}"/>
    <cellStyle name="Normal 4 4 2 2 3 4 7" xfId="42535" xr:uid="{2DA76003-1C4E-4015-B1B4-508A9C83929D}"/>
    <cellStyle name="Normal 4 4 2 2 3 5" xfId="8823" xr:uid="{4FAFD007-0A6D-44EC-9FBC-E79F07229C43}"/>
    <cellStyle name="Normal 4 4 2 2 3 5 2" xfId="12245" xr:uid="{DFCF6430-6C1C-4EED-8179-CCE23A789C13}"/>
    <cellStyle name="Normal 4 4 2 2 3 5 2 2" xfId="25935" xr:uid="{641994E3-1ECA-4986-B71D-74A97A7454A5}"/>
    <cellStyle name="Normal 4 4 2 2 3 5 2 2 2" xfId="39627" xr:uid="{42733ACC-F4E5-4566-AF6E-27AF2742EF09}"/>
    <cellStyle name="Normal 4 4 2 2 3 5 2 2 3" xfId="54511" xr:uid="{2B42EEE0-0B73-45DF-9740-CCEC4D46F3CB}"/>
    <cellStyle name="Normal 4 4 2 2 3 5 2 3" xfId="19091" xr:uid="{7EE25474-F845-43C1-A21E-8E62683078CC}"/>
    <cellStyle name="Normal 4 4 2 2 3 5 2 4" xfId="32781" xr:uid="{3C11A512-CA9A-45B1-98C9-C7F9B57A2FB4}"/>
    <cellStyle name="Normal 4 4 2 2 3 5 2 5" xfId="47665" xr:uid="{9BFDB388-4ADB-4305-A3AA-9CDB52475E7A}"/>
    <cellStyle name="Normal 4 4 2 2 3 5 3" xfId="22513" xr:uid="{AC17947F-AAE0-4920-8E79-ECACB0A89B5A}"/>
    <cellStyle name="Normal 4 4 2 2 3 5 3 2" xfId="36205" xr:uid="{5C97B47C-ED10-47A4-8398-54F1057D019B}"/>
    <cellStyle name="Normal 4 4 2 2 3 5 3 3" xfId="51089" xr:uid="{4EBAD04C-8F41-491F-B08C-AD038EFC5CE9}"/>
    <cellStyle name="Normal 4 4 2 2 3 5 4" xfId="15669" xr:uid="{26888498-4716-482A-8D44-3FAD8A9AB0A4}"/>
    <cellStyle name="Normal 4 4 2 2 3 5 5" xfId="29359" xr:uid="{EE188235-54F7-454F-B5F1-81D7EB04E233}"/>
    <cellStyle name="Normal 4 4 2 2 3 5 6" xfId="44243" xr:uid="{08E1CE7F-56B0-42E9-BCD9-D9C7F6A53485}"/>
    <cellStyle name="Normal 4 4 2 2 3 6" xfId="10533" xr:uid="{3FCA7FAC-E644-49E8-A981-F0D7532429A5}"/>
    <cellStyle name="Normal 4 4 2 2 3 6 2" xfId="24223" xr:uid="{98FC6C85-9587-47A9-8E32-9417A0F1E3C4}"/>
    <cellStyle name="Normal 4 4 2 2 3 6 2 2" xfId="37915" xr:uid="{2952B76F-63BF-45CD-B02B-A936039D8652}"/>
    <cellStyle name="Normal 4 4 2 2 3 6 2 3" xfId="52799" xr:uid="{63E8D37E-A7DA-49C1-9B61-ABB933B307F7}"/>
    <cellStyle name="Normal 4 4 2 2 3 6 3" xfId="17379" xr:uid="{F03724D9-456E-41B8-9015-1D368153B677}"/>
    <cellStyle name="Normal 4 4 2 2 3 6 4" xfId="31069" xr:uid="{E8C7C713-3B8D-4D4F-A940-24E9387B31A2}"/>
    <cellStyle name="Normal 4 4 2 2 3 6 5" xfId="45953" xr:uid="{F9BED3CC-ACA2-4A0B-8990-AC0114B7F91A}"/>
    <cellStyle name="Normal 4 4 2 2 3 7" xfId="20801" xr:uid="{7E77FAEC-9784-4F19-9D9B-2A5DAB63F645}"/>
    <cellStyle name="Normal 4 4 2 2 3 7 2" xfId="34493" xr:uid="{DA08F287-4097-47D6-AAEE-CF0DA612E329}"/>
    <cellStyle name="Normal 4 4 2 2 3 7 3" xfId="49377" xr:uid="{48B01954-6864-4C0F-8BA2-4E294A3315CB}"/>
    <cellStyle name="Normal 4 4 2 2 3 8" xfId="13957" xr:uid="{8110D1CC-ECA8-4DD1-B887-8089C2658EE3}"/>
    <cellStyle name="Normal 4 4 2 2 3 9" xfId="27647" xr:uid="{ECE9748B-F252-4B71-AA79-E61B280276D2}"/>
    <cellStyle name="Normal 4 4 2 2 4" xfId="7116" xr:uid="{494DC8FC-468B-4628-8855-A4AE2F797D30}"/>
    <cellStyle name="Normal 4 4 2 2 4 2" xfId="7117" xr:uid="{D51BDD49-A2B7-44FD-B20B-465236BE46F2}"/>
    <cellStyle name="Normal 4 4 2 2 4 2 2" xfId="8829" xr:uid="{C428FC1B-BCCD-4955-9E7E-DFE4C19E1606}"/>
    <cellStyle name="Normal 4 4 2 2 4 2 2 2" xfId="12251" xr:uid="{AE1ABEA8-D9AE-4AA0-8624-313813BD3E38}"/>
    <cellStyle name="Normal 4 4 2 2 4 2 2 2 2" xfId="25941" xr:uid="{17276080-43DD-4DA2-BDDF-E17A52273EA3}"/>
    <cellStyle name="Normal 4 4 2 2 4 2 2 2 2 2" xfId="39633" xr:uid="{C59D2C19-02E9-4720-A03C-AD1FE1764725}"/>
    <cellStyle name="Normal 4 4 2 2 4 2 2 2 2 3" xfId="54517" xr:uid="{97F8D58F-EA13-44EB-947F-1851DBDE2427}"/>
    <cellStyle name="Normal 4 4 2 2 4 2 2 2 3" xfId="19097" xr:uid="{F539A0AA-A30B-4AEC-98A0-4F9501FDB5F4}"/>
    <cellStyle name="Normal 4 4 2 2 4 2 2 2 4" xfId="32787" xr:uid="{D304AE19-CB89-40A2-BC5F-BF8B53BD2B0B}"/>
    <cellStyle name="Normal 4 4 2 2 4 2 2 2 5" xfId="47671" xr:uid="{1D86EAF3-0355-4FBD-8782-BFAC16A56E8B}"/>
    <cellStyle name="Normal 4 4 2 2 4 2 2 3" xfId="22519" xr:uid="{33266941-4F4C-4E08-B873-D260C3CB77C8}"/>
    <cellStyle name="Normal 4 4 2 2 4 2 2 3 2" xfId="36211" xr:uid="{76D15078-085B-4380-9322-808DD344D45A}"/>
    <cellStyle name="Normal 4 4 2 2 4 2 2 3 3" xfId="51095" xr:uid="{DCE89635-DA4C-495E-BE67-68FF48D5521E}"/>
    <cellStyle name="Normal 4 4 2 2 4 2 2 4" xfId="15675" xr:uid="{6B359E52-DC69-4A66-8107-6A25E87442B6}"/>
    <cellStyle name="Normal 4 4 2 2 4 2 2 5" xfId="29365" xr:uid="{203293C4-B972-4636-9445-F1215FA372F6}"/>
    <cellStyle name="Normal 4 4 2 2 4 2 2 6" xfId="44249" xr:uid="{9E148337-E94F-4C01-8380-26EF53A10FB1}"/>
    <cellStyle name="Normal 4 4 2 2 4 2 3" xfId="10539" xr:uid="{F1ADED82-7262-4D8A-97E8-C15EC2DB6133}"/>
    <cellStyle name="Normal 4 4 2 2 4 2 3 2" xfId="24229" xr:uid="{D87B27C7-3714-4203-97FC-A11D9CA830DB}"/>
    <cellStyle name="Normal 4 4 2 2 4 2 3 2 2" xfId="37921" xr:uid="{4729FF53-DB5A-454A-9CB3-F1F9380048F5}"/>
    <cellStyle name="Normal 4 4 2 2 4 2 3 2 3" xfId="52805" xr:uid="{9C1EEDA9-80C5-4C77-AE7C-7F21052CBBC7}"/>
    <cellStyle name="Normal 4 4 2 2 4 2 3 3" xfId="17385" xr:uid="{003F877E-197D-4E3E-92F9-B32361564D4F}"/>
    <cellStyle name="Normal 4 4 2 2 4 2 3 4" xfId="31075" xr:uid="{F2001E57-7E59-4E19-9AF7-899F148A40E6}"/>
    <cellStyle name="Normal 4 4 2 2 4 2 3 5" xfId="45959" xr:uid="{ABC4B6F1-C049-4B6A-9402-025DB7F61A06}"/>
    <cellStyle name="Normal 4 4 2 2 4 2 4" xfId="20807" xr:uid="{945A79B4-8343-488D-A062-F576AC34EBFC}"/>
    <cellStyle name="Normal 4 4 2 2 4 2 4 2" xfId="34499" xr:uid="{20A3573F-DB8A-4FDC-B429-F70F76C8D7A9}"/>
    <cellStyle name="Normal 4 4 2 2 4 2 4 3" xfId="49383" xr:uid="{A5091A71-B759-44DD-B077-EE6F48165BB6}"/>
    <cellStyle name="Normal 4 4 2 2 4 2 5" xfId="13963" xr:uid="{A6C3385F-1EAC-4A78-803F-DE73C6816C45}"/>
    <cellStyle name="Normal 4 4 2 2 4 2 6" xfId="27653" xr:uid="{3D52372A-94C8-4BC3-8A1F-D5E40A1350FA}"/>
    <cellStyle name="Normal 4 4 2 2 4 2 7" xfId="42537" xr:uid="{FC8B4570-C906-4D5B-8E6D-C6F12479CF94}"/>
    <cellStyle name="Normal 4 4 2 2 4 3" xfId="8828" xr:uid="{6EA070E4-6BFB-46E3-ABFA-AED0DD8C4C33}"/>
    <cellStyle name="Normal 4 4 2 2 4 3 2" xfId="12250" xr:uid="{DA18A8AB-E500-48F4-A83D-CA3C9DCD950F}"/>
    <cellStyle name="Normal 4 4 2 2 4 3 2 2" xfId="25940" xr:uid="{F4A2956A-9BB2-433D-9737-6E57ABE887C8}"/>
    <cellStyle name="Normal 4 4 2 2 4 3 2 2 2" xfId="39632" xr:uid="{03FFE267-1C7C-488A-9423-10F8A870B32A}"/>
    <cellStyle name="Normal 4 4 2 2 4 3 2 2 3" xfId="54516" xr:uid="{F91AB73A-8F14-451A-9202-34112F302F60}"/>
    <cellStyle name="Normal 4 4 2 2 4 3 2 3" xfId="19096" xr:uid="{F39DB3B4-0116-41A2-90F4-C530EC1783CE}"/>
    <cellStyle name="Normal 4 4 2 2 4 3 2 4" xfId="32786" xr:uid="{917BE5C7-1590-4BA6-97E5-513EAA5F37F6}"/>
    <cellStyle name="Normal 4 4 2 2 4 3 2 5" xfId="47670" xr:uid="{C03D4732-196C-49BD-AD8C-9BA7EDE5364A}"/>
    <cellStyle name="Normal 4 4 2 2 4 3 3" xfId="22518" xr:uid="{2E89ABA8-5FC3-4036-87D5-5BD69632A756}"/>
    <cellStyle name="Normal 4 4 2 2 4 3 3 2" xfId="36210" xr:uid="{68ACBC8F-9FAC-4664-A44C-43E3BB510B0B}"/>
    <cellStyle name="Normal 4 4 2 2 4 3 3 3" xfId="51094" xr:uid="{983F6AAD-4913-4A30-B98D-308D43529521}"/>
    <cellStyle name="Normal 4 4 2 2 4 3 4" xfId="15674" xr:uid="{91B429CF-9654-42E7-89FF-7EF179DE01F6}"/>
    <cellStyle name="Normal 4 4 2 2 4 3 5" xfId="29364" xr:uid="{AA85EF73-E7EA-49E5-8F43-029C144AA48E}"/>
    <cellStyle name="Normal 4 4 2 2 4 3 6" xfId="44248" xr:uid="{315DB84D-5498-4D7B-8FE2-59A12F76C653}"/>
    <cellStyle name="Normal 4 4 2 2 4 4" xfId="10538" xr:uid="{F1875EB9-2F05-4B00-8AD0-CB71ADFEACC7}"/>
    <cellStyle name="Normal 4 4 2 2 4 4 2" xfId="24228" xr:uid="{9D34C729-9EC9-4B44-8C28-9B088193EFBD}"/>
    <cellStyle name="Normal 4 4 2 2 4 4 2 2" xfId="37920" xr:uid="{3D23ECDC-45FD-479C-9859-2FFD85756960}"/>
    <cellStyle name="Normal 4 4 2 2 4 4 2 3" xfId="52804" xr:uid="{26D53C4C-AE53-494F-AFB0-03E74576C4D9}"/>
    <cellStyle name="Normal 4 4 2 2 4 4 3" xfId="17384" xr:uid="{63AC52D6-88FC-4DEA-A0D7-5EDA290843C0}"/>
    <cellStyle name="Normal 4 4 2 2 4 4 4" xfId="31074" xr:uid="{89BC9728-FDFB-4176-A5AC-F119C5AF0DB2}"/>
    <cellStyle name="Normal 4 4 2 2 4 4 5" xfId="45958" xr:uid="{D6EF7B93-4534-46D7-A593-1176B9359803}"/>
    <cellStyle name="Normal 4 4 2 2 4 5" xfId="20806" xr:uid="{819B6022-1C51-4ED8-AB2D-2CE07EAD736E}"/>
    <cellStyle name="Normal 4 4 2 2 4 5 2" xfId="34498" xr:uid="{F0A0FE5F-2B52-4859-966A-FDE4A8919CB2}"/>
    <cellStyle name="Normal 4 4 2 2 4 5 3" xfId="49382" xr:uid="{0C26F62B-9621-4DF3-A659-C32E5A4845D3}"/>
    <cellStyle name="Normal 4 4 2 2 4 6" xfId="13962" xr:uid="{5CDBF537-E71B-41A4-BEBB-572F734D344B}"/>
    <cellStyle name="Normal 4 4 2 2 4 7" xfId="27652" xr:uid="{D4D80C61-DFA6-4B49-86EC-7F3EF81125DC}"/>
    <cellStyle name="Normal 4 4 2 2 4 8" xfId="42536" xr:uid="{FE642A32-1894-48BF-A46E-54EFB77E4AB2}"/>
    <cellStyle name="Normal 4 4 2 2 5" xfId="7118" xr:uid="{8C05B75A-5391-4608-ABB1-E1C83223839A}"/>
    <cellStyle name="Normal 4 4 2 2 5 2" xfId="8830" xr:uid="{A9CD4C05-B428-475D-8C39-EEB00B5CAC3E}"/>
    <cellStyle name="Normal 4 4 2 2 5 2 2" xfId="12252" xr:uid="{2AC73181-9710-4102-B81C-CC74D9F232DC}"/>
    <cellStyle name="Normal 4 4 2 2 5 2 2 2" xfId="25942" xr:uid="{1BFE154B-27DF-485A-9C2B-80EF89D5AC06}"/>
    <cellStyle name="Normal 4 4 2 2 5 2 2 2 2" xfId="39634" xr:uid="{DE030883-AE67-4F8B-9C62-77EB90D99C4E}"/>
    <cellStyle name="Normal 4 4 2 2 5 2 2 2 3" xfId="54518" xr:uid="{24956626-E08D-4B11-928E-6F7CC8C47B41}"/>
    <cellStyle name="Normal 4 4 2 2 5 2 2 3" xfId="19098" xr:uid="{DCECD95E-D899-44EF-894F-6DA25E13543A}"/>
    <cellStyle name="Normal 4 4 2 2 5 2 2 4" xfId="32788" xr:uid="{D9A2D5C6-353A-4678-85A9-912DF8A55FC8}"/>
    <cellStyle name="Normal 4 4 2 2 5 2 2 5" xfId="47672" xr:uid="{5348AF2B-D9D0-4E7D-ABBF-8F5329AB939A}"/>
    <cellStyle name="Normal 4 4 2 2 5 2 3" xfId="22520" xr:uid="{CD4A25E6-DF42-46A5-8BAB-3C621FCBB799}"/>
    <cellStyle name="Normal 4 4 2 2 5 2 3 2" xfId="36212" xr:uid="{467FDBD7-0757-42C8-B0AC-25E601724F4A}"/>
    <cellStyle name="Normal 4 4 2 2 5 2 3 3" xfId="51096" xr:uid="{071CD726-4141-42EF-B2A0-75176EED2476}"/>
    <cellStyle name="Normal 4 4 2 2 5 2 4" xfId="15676" xr:uid="{557310C6-2972-4DF2-A715-33103B87398F}"/>
    <cellStyle name="Normal 4 4 2 2 5 2 5" xfId="29366" xr:uid="{988BA751-C0EA-4AE4-B6EC-B9794941C06E}"/>
    <cellStyle name="Normal 4 4 2 2 5 2 6" xfId="44250" xr:uid="{75D900CB-D401-43DD-BE5D-8085C3250D85}"/>
    <cellStyle name="Normal 4 4 2 2 5 3" xfId="10540" xr:uid="{0809A840-29F8-4017-AB40-807E7D324C0A}"/>
    <cellStyle name="Normal 4 4 2 2 5 3 2" xfId="24230" xr:uid="{D856B14D-FBBE-4159-B3A1-6DDBAAEE5A7D}"/>
    <cellStyle name="Normal 4 4 2 2 5 3 2 2" xfId="37922" xr:uid="{DB4A1AB3-A522-4AF7-9C9C-B79FE8FA2728}"/>
    <cellStyle name="Normal 4 4 2 2 5 3 2 3" xfId="52806" xr:uid="{DBF024AF-4667-45F5-9D25-DB316B8F695C}"/>
    <cellStyle name="Normal 4 4 2 2 5 3 3" xfId="17386" xr:uid="{B2A2C234-E3D4-4439-BDB1-B0A5AEF1AF58}"/>
    <cellStyle name="Normal 4 4 2 2 5 3 4" xfId="31076" xr:uid="{C82A8946-C82D-4735-A5D8-A7F6C191D777}"/>
    <cellStyle name="Normal 4 4 2 2 5 3 5" xfId="45960" xr:uid="{DC9BBF09-39D1-48FC-88E5-5DE9C76B5064}"/>
    <cellStyle name="Normal 4 4 2 2 5 4" xfId="20808" xr:uid="{15A6F737-A18D-4A9B-BAE1-FDD7B3F20FB5}"/>
    <cellStyle name="Normal 4 4 2 2 5 4 2" xfId="34500" xr:uid="{05F53C7B-8371-4DC5-B91E-D824929AACA4}"/>
    <cellStyle name="Normal 4 4 2 2 5 4 3" xfId="49384" xr:uid="{5F516C39-3807-483E-BB21-DFD0A70A267E}"/>
    <cellStyle name="Normal 4 4 2 2 5 5" xfId="13964" xr:uid="{BF4C44EE-9AED-4418-8EE6-AD2737C5502B}"/>
    <cellStyle name="Normal 4 4 2 2 5 6" xfId="27654" xr:uid="{8A011901-97FD-41A6-B06D-87C444F0AFC5}"/>
    <cellStyle name="Normal 4 4 2 2 5 7" xfId="42538" xr:uid="{BBF434C3-CC65-4F2B-B1C1-F1EF4B791A01}"/>
    <cellStyle name="Normal 4 4 2 2 6" xfId="7119" xr:uid="{3558FBB8-8DA3-43A7-8C32-E1086C1E9B6F}"/>
    <cellStyle name="Normal 4 4 2 2 6 2" xfId="8831" xr:uid="{3C0A1AAA-70D5-4053-9DF3-A632AAAE6202}"/>
    <cellStyle name="Normal 4 4 2 2 6 2 2" xfId="12253" xr:uid="{47343B2E-B594-4E78-9AC9-D2859A647E53}"/>
    <cellStyle name="Normal 4 4 2 2 6 2 2 2" xfId="25943" xr:uid="{6CD7D89B-7B33-4C1F-87E9-B52A1486F4AF}"/>
    <cellStyle name="Normal 4 4 2 2 6 2 2 2 2" xfId="39635" xr:uid="{91631F9B-0FEC-4FD5-A71F-47FBEEE9D476}"/>
    <cellStyle name="Normal 4 4 2 2 6 2 2 2 3" xfId="54519" xr:uid="{21840F8C-DB78-4A5F-84BB-974D6B75ABCC}"/>
    <cellStyle name="Normal 4 4 2 2 6 2 2 3" xfId="19099" xr:uid="{816EBD94-B31C-439D-9B73-459F8E2B993E}"/>
    <cellStyle name="Normal 4 4 2 2 6 2 2 4" xfId="32789" xr:uid="{5530F636-367B-4F9D-9070-B1B9C8CE0171}"/>
    <cellStyle name="Normal 4 4 2 2 6 2 2 5" xfId="47673" xr:uid="{BB95533F-7E66-49C5-82AA-B8C849F6C85D}"/>
    <cellStyle name="Normal 4 4 2 2 6 2 3" xfId="22521" xr:uid="{1E8B118C-09FE-4D24-8A71-48DA8FEDDD1B}"/>
    <cellStyle name="Normal 4 4 2 2 6 2 3 2" xfId="36213" xr:uid="{BF47581C-0F4D-4A90-84F7-B774AEEEDDEC}"/>
    <cellStyle name="Normal 4 4 2 2 6 2 3 3" xfId="51097" xr:uid="{CE67246C-F0D3-4703-B2BD-765595BFD385}"/>
    <cellStyle name="Normal 4 4 2 2 6 2 4" xfId="15677" xr:uid="{F8588DD2-E60A-45CC-A952-4BB82AAB9939}"/>
    <cellStyle name="Normal 4 4 2 2 6 2 5" xfId="29367" xr:uid="{A1387293-9EF1-4766-A067-BF4D7B80D1FA}"/>
    <cellStyle name="Normal 4 4 2 2 6 2 6" xfId="44251" xr:uid="{B2249207-DC3B-447A-BC3F-EC29279F8CF0}"/>
    <cellStyle name="Normal 4 4 2 2 6 3" xfId="10541" xr:uid="{5FF82B02-9797-4DDB-9656-15F42379181B}"/>
    <cellStyle name="Normal 4 4 2 2 6 3 2" xfId="24231" xr:uid="{9D144BAC-2559-4DA7-ACE6-12F7AA2EA0BC}"/>
    <cellStyle name="Normal 4 4 2 2 6 3 2 2" xfId="37923" xr:uid="{9CCADA5E-8F2B-4AB9-8D9E-08949BA32647}"/>
    <cellStyle name="Normal 4 4 2 2 6 3 2 3" xfId="52807" xr:uid="{F0C1C5A2-A1E0-444B-AA88-E3ABD5015894}"/>
    <cellStyle name="Normal 4 4 2 2 6 3 3" xfId="17387" xr:uid="{77C76E8A-3F75-4289-80A7-199C81A812BF}"/>
    <cellStyle name="Normal 4 4 2 2 6 3 4" xfId="31077" xr:uid="{5A668B05-BFE4-4D48-B428-78C33821B122}"/>
    <cellStyle name="Normal 4 4 2 2 6 3 5" xfId="45961" xr:uid="{F8CFA673-CC34-47C4-B8E5-01B5B56D084C}"/>
    <cellStyle name="Normal 4 4 2 2 6 4" xfId="20809" xr:uid="{3F5FD077-739A-466E-A728-990AA0BABF33}"/>
    <cellStyle name="Normal 4 4 2 2 6 4 2" xfId="34501" xr:uid="{0D89157A-B306-4A7C-9E15-FA4E63E3D077}"/>
    <cellStyle name="Normal 4 4 2 2 6 4 3" xfId="49385" xr:uid="{3F486F46-84F3-4A2C-B85D-F9834649605E}"/>
    <cellStyle name="Normal 4 4 2 2 6 5" xfId="13965" xr:uid="{F24E4F0E-C2A6-4757-B92F-619A072A8B84}"/>
    <cellStyle name="Normal 4 4 2 2 6 6" xfId="27655" xr:uid="{1D689573-AEE2-4A25-A74A-0D42C8368087}"/>
    <cellStyle name="Normal 4 4 2 2 6 7" xfId="42539" xr:uid="{E75F6E3A-DDED-4A59-8D0C-F44FEEA5873B}"/>
    <cellStyle name="Normal 4 4 2 2 7" xfId="8817" xr:uid="{96FC3C5B-D725-4970-978E-953F6309B753}"/>
    <cellStyle name="Normal 4 4 2 2 7 2" xfId="12239" xr:uid="{317DAF5B-051C-4683-B0F3-2706022593C4}"/>
    <cellStyle name="Normal 4 4 2 2 7 2 2" xfId="25929" xr:uid="{575DFA5D-0AB0-476C-B4F2-FBDE589BDAEA}"/>
    <cellStyle name="Normal 4 4 2 2 7 2 2 2" xfId="39621" xr:uid="{3F5ECAAE-A1B0-4A85-9DCB-BA838ADCDD83}"/>
    <cellStyle name="Normal 4 4 2 2 7 2 2 3" xfId="54505" xr:uid="{38ACD47D-B831-40AA-B68C-8394BE0D3E63}"/>
    <cellStyle name="Normal 4 4 2 2 7 2 3" xfId="19085" xr:uid="{3A6E0182-79B4-4246-A38B-699B8B6BCBA6}"/>
    <cellStyle name="Normal 4 4 2 2 7 2 4" xfId="32775" xr:uid="{716DDE5C-BF20-4337-AB2A-399865A4E0A9}"/>
    <cellStyle name="Normal 4 4 2 2 7 2 5" xfId="47659" xr:uid="{5E431F7B-7D68-4FDE-BA83-8B312FAC5524}"/>
    <cellStyle name="Normal 4 4 2 2 7 3" xfId="22507" xr:uid="{61C3788E-C820-412B-829D-8A9669C2E6F2}"/>
    <cellStyle name="Normal 4 4 2 2 7 3 2" xfId="36199" xr:uid="{A8EA2355-BA82-4C73-B672-81A3B9CCE3CA}"/>
    <cellStyle name="Normal 4 4 2 2 7 3 3" xfId="51083" xr:uid="{0E90277C-31E6-4E21-B3B4-244AB92BCBDF}"/>
    <cellStyle name="Normal 4 4 2 2 7 4" xfId="15663" xr:uid="{69C6B200-38B0-4BFF-A91B-10FB878C8B49}"/>
    <cellStyle name="Normal 4 4 2 2 7 5" xfId="29353" xr:uid="{BD112C7D-274F-4A1E-97CE-631154EA2241}"/>
    <cellStyle name="Normal 4 4 2 2 7 6" xfId="44237" xr:uid="{ABD15F11-2E59-4A85-8CDD-4E808B8DB83C}"/>
    <cellStyle name="Normal 4 4 2 2 8" xfId="10527" xr:uid="{58A5D4E7-5137-4AA0-88B9-F6031F14AC27}"/>
    <cellStyle name="Normal 4 4 2 2 8 2" xfId="24217" xr:uid="{2FC83C8D-7968-4947-95A2-0F51632C0116}"/>
    <cellStyle name="Normal 4 4 2 2 8 2 2" xfId="37909" xr:uid="{27F62F35-E015-45FF-887C-807365572BF1}"/>
    <cellStyle name="Normal 4 4 2 2 8 2 3" xfId="52793" xr:uid="{BC9EE6DE-C9A6-4E69-BB2E-9E634B2090C4}"/>
    <cellStyle name="Normal 4 4 2 2 8 3" xfId="17373" xr:uid="{ED17D947-CA60-450C-8BB6-4BAD3738C421}"/>
    <cellStyle name="Normal 4 4 2 2 8 4" xfId="31063" xr:uid="{8837004A-CD26-4919-A0C3-08197D6B41CA}"/>
    <cellStyle name="Normal 4 4 2 2 8 5" xfId="45947" xr:uid="{4E4119AD-6790-46B2-A914-71EEA70DD28E}"/>
    <cellStyle name="Normal 4 4 2 2 9" xfId="20795" xr:uid="{61C9544B-C10F-43DD-924E-C8D3CA00F737}"/>
    <cellStyle name="Normal 4 4 2 2 9 2" xfId="34487" xr:uid="{186E5B15-5676-46C3-86C1-13F171212DBE}"/>
    <cellStyle name="Normal 4 4 2 2 9 3" xfId="49371" xr:uid="{2E1BAEA4-6BB6-4797-93EC-1CD9F7FA45FA}"/>
    <cellStyle name="Normal 4 4 2 3" xfId="7120" xr:uid="{0CADB5D7-D67E-4B4F-B469-483DD94A5D51}"/>
    <cellStyle name="Normal 4 4 2 3 10" xfId="42540" xr:uid="{1687E815-E3C9-48AE-A4B0-3220B7D72EFC}"/>
    <cellStyle name="Normal 4 4 2 3 2" xfId="7121" xr:uid="{11B8B8DE-1434-4439-A293-8FBD75BD60ED}"/>
    <cellStyle name="Normal 4 4 2 3 2 2" xfId="7122" xr:uid="{68ABFB08-C321-40B2-BDF4-2D7AC6444401}"/>
    <cellStyle name="Normal 4 4 2 3 2 2 2" xfId="8834" xr:uid="{4BAFAD8D-C194-4938-9F23-5A58F1EFE29E}"/>
    <cellStyle name="Normal 4 4 2 3 2 2 2 2" xfId="12256" xr:uid="{B3B92AAC-59F5-4586-B585-7CA9DB9EB501}"/>
    <cellStyle name="Normal 4 4 2 3 2 2 2 2 2" xfId="25946" xr:uid="{16EAC54C-A5F8-4C24-8BD6-1CD96FD48DEF}"/>
    <cellStyle name="Normal 4 4 2 3 2 2 2 2 2 2" xfId="39638" xr:uid="{1DE08F9E-965A-411B-B599-953A5FB25BC3}"/>
    <cellStyle name="Normal 4 4 2 3 2 2 2 2 2 3" xfId="54522" xr:uid="{ABF99D55-284F-4208-8FAF-7BEA5438A2B2}"/>
    <cellStyle name="Normal 4 4 2 3 2 2 2 2 3" xfId="19102" xr:uid="{C9D397B2-59B6-414A-B47A-20DAC42DF257}"/>
    <cellStyle name="Normal 4 4 2 3 2 2 2 2 4" xfId="32792" xr:uid="{53ABAD72-97D9-4779-A66C-BC60853C77F7}"/>
    <cellStyle name="Normal 4 4 2 3 2 2 2 2 5" xfId="47676" xr:uid="{A835B29E-7AF3-4FDE-9821-3D3A9C0A31DF}"/>
    <cellStyle name="Normal 4 4 2 3 2 2 2 3" xfId="22524" xr:uid="{8674DCF7-749D-42CE-9399-33EEF28976F7}"/>
    <cellStyle name="Normal 4 4 2 3 2 2 2 3 2" xfId="36216" xr:uid="{B2C315D6-F104-4CB7-BF1E-DF33F85E7E3A}"/>
    <cellStyle name="Normal 4 4 2 3 2 2 2 3 3" xfId="51100" xr:uid="{141CDE63-2FA4-41EE-855B-96CD999DF796}"/>
    <cellStyle name="Normal 4 4 2 3 2 2 2 4" xfId="15680" xr:uid="{B17A1822-9904-4137-ADAE-6D28C203E025}"/>
    <cellStyle name="Normal 4 4 2 3 2 2 2 5" xfId="29370" xr:uid="{214BB367-4F12-4F7A-B4E5-767B1CCC1D51}"/>
    <cellStyle name="Normal 4 4 2 3 2 2 2 6" xfId="44254" xr:uid="{696C9B9A-7263-449C-A086-7AE333DEA1F1}"/>
    <cellStyle name="Normal 4 4 2 3 2 2 3" xfId="10544" xr:uid="{39951093-9B22-4699-8936-2221D7826064}"/>
    <cellStyle name="Normal 4 4 2 3 2 2 3 2" xfId="24234" xr:uid="{AD9C554A-2398-43CC-8AB8-D5D529FB242A}"/>
    <cellStyle name="Normal 4 4 2 3 2 2 3 2 2" xfId="37926" xr:uid="{DFDE3288-867E-41E5-A4DB-59A7F2FEAEB4}"/>
    <cellStyle name="Normal 4 4 2 3 2 2 3 2 3" xfId="52810" xr:uid="{C2CB38F6-7BFB-476A-86F2-3D5CA7206F74}"/>
    <cellStyle name="Normal 4 4 2 3 2 2 3 3" xfId="17390" xr:uid="{BEA20AAF-A41D-4461-9DAF-F117A8348744}"/>
    <cellStyle name="Normal 4 4 2 3 2 2 3 4" xfId="31080" xr:uid="{9FAE7B3A-4DB2-4B64-A2AD-AD5A10B89521}"/>
    <cellStyle name="Normal 4 4 2 3 2 2 3 5" xfId="45964" xr:uid="{2F73AE69-2CBF-45A1-AA3E-6C589A05EE9C}"/>
    <cellStyle name="Normal 4 4 2 3 2 2 4" xfId="20812" xr:uid="{03239AF9-2E47-45C3-8B89-B81DD18E11FB}"/>
    <cellStyle name="Normal 4 4 2 3 2 2 4 2" xfId="34504" xr:uid="{3F7A7EA9-36AE-49DC-ACCD-391430CD20D3}"/>
    <cellStyle name="Normal 4 4 2 3 2 2 4 3" xfId="49388" xr:uid="{6EAD32B8-5276-4DF4-8992-AFC4A052A44B}"/>
    <cellStyle name="Normal 4 4 2 3 2 2 5" xfId="13968" xr:uid="{E79DCEDB-1542-42B9-8BA9-5D558A364F50}"/>
    <cellStyle name="Normal 4 4 2 3 2 2 6" xfId="27658" xr:uid="{DA573A95-CF45-4635-8221-64216B9B355F}"/>
    <cellStyle name="Normal 4 4 2 3 2 2 7" xfId="42542" xr:uid="{68C1BECF-FE2D-48B0-B9E9-634B31DEB32A}"/>
    <cellStyle name="Normal 4 4 2 3 2 3" xfId="8833" xr:uid="{A47ECF9F-1DB2-4845-A50B-73D5914E6123}"/>
    <cellStyle name="Normal 4 4 2 3 2 3 2" xfId="12255" xr:uid="{D62F890C-8A4F-46E1-B0AA-4AEF20FFDB4E}"/>
    <cellStyle name="Normal 4 4 2 3 2 3 2 2" xfId="25945" xr:uid="{7157471C-A8AC-4FF2-B043-80BF1650216E}"/>
    <cellStyle name="Normal 4 4 2 3 2 3 2 2 2" xfId="39637" xr:uid="{66BB5235-3FD0-4EA9-AEB5-FA059DF88750}"/>
    <cellStyle name="Normal 4 4 2 3 2 3 2 2 3" xfId="54521" xr:uid="{34E8765F-841B-4ABB-B08C-10B1056A06E4}"/>
    <cellStyle name="Normal 4 4 2 3 2 3 2 3" xfId="19101" xr:uid="{EC9DCAE3-0BC3-4C31-968A-93124703C379}"/>
    <cellStyle name="Normal 4 4 2 3 2 3 2 4" xfId="32791" xr:uid="{F6759F8F-C9CF-4A72-B9AC-04250458E6E9}"/>
    <cellStyle name="Normal 4 4 2 3 2 3 2 5" xfId="47675" xr:uid="{739606C0-6887-4291-A6DD-309D908FD6D6}"/>
    <cellStyle name="Normal 4 4 2 3 2 3 3" xfId="22523" xr:uid="{84E7FC9B-53CE-463E-95F6-7B963CC53114}"/>
    <cellStyle name="Normal 4 4 2 3 2 3 3 2" xfId="36215" xr:uid="{A72404A9-6484-4D45-9851-C705AFD8CC5A}"/>
    <cellStyle name="Normal 4 4 2 3 2 3 3 3" xfId="51099" xr:uid="{F37B946D-A60A-4573-B6C2-BC023BF27183}"/>
    <cellStyle name="Normal 4 4 2 3 2 3 4" xfId="15679" xr:uid="{4F51CC4D-C104-436B-B51F-D25BB426EB93}"/>
    <cellStyle name="Normal 4 4 2 3 2 3 5" xfId="29369" xr:uid="{D7883C49-B2C5-4766-9316-656B39162957}"/>
    <cellStyle name="Normal 4 4 2 3 2 3 6" xfId="44253" xr:uid="{EB8EB33C-D31E-4641-927A-B5294C9216D4}"/>
    <cellStyle name="Normal 4 4 2 3 2 4" xfId="10543" xr:uid="{0A254963-2A73-4C61-B7F6-80A81E14FBD3}"/>
    <cellStyle name="Normal 4 4 2 3 2 4 2" xfId="24233" xr:uid="{F8A79F9B-2304-4B65-B677-3D58ED14EEF4}"/>
    <cellStyle name="Normal 4 4 2 3 2 4 2 2" xfId="37925" xr:uid="{606E9EB2-FD90-4C05-9DE4-0677398701DA}"/>
    <cellStyle name="Normal 4 4 2 3 2 4 2 3" xfId="52809" xr:uid="{01CC20A6-9362-460A-944E-869151FF5593}"/>
    <cellStyle name="Normal 4 4 2 3 2 4 3" xfId="17389" xr:uid="{99724481-DC7C-4647-BF75-FDA66D1E7099}"/>
    <cellStyle name="Normal 4 4 2 3 2 4 4" xfId="31079" xr:uid="{8CEB79DE-654E-4ADB-8E3E-BEAF18B4EF48}"/>
    <cellStyle name="Normal 4 4 2 3 2 4 5" xfId="45963" xr:uid="{F7CBD431-07B3-41A9-A3D0-12BE6EE8015C}"/>
    <cellStyle name="Normal 4 4 2 3 2 5" xfId="20811" xr:uid="{1C8016D5-39F6-4CC7-A857-B947A8E028A9}"/>
    <cellStyle name="Normal 4 4 2 3 2 5 2" xfId="34503" xr:uid="{DC929929-771D-4DD6-9A87-724D067D49F2}"/>
    <cellStyle name="Normal 4 4 2 3 2 5 3" xfId="49387" xr:uid="{BA2CDB56-ACDF-40B7-B27A-D8F8AC37E5BC}"/>
    <cellStyle name="Normal 4 4 2 3 2 6" xfId="13967" xr:uid="{B113C76C-54C1-4093-A3B5-E0F2A5B10D28}"/>
    <cellStyle name="Normal 4 4 2 3 2 7" xfId="27657" xr:uid="{95F1688B-597C-4B61-9BE0-3855C2A51CE8}"/>
    <cellStyle name="Normal 4 4 2 3 2 8" xfId="42541" xr:uid="{5EEBD0EE-B99A-4EF2-8EE5-674A6DDA62B6}"/>
    <cellStyle name="Normal 4 4 2 3 3" xfId="7123" xr:uid="{62F82FFF-5E2A-4D56-A96E-4331E9096F50}"/>
    <cellStyle name="Normal 4 4 2 3 3 2" xfId="8835" xr:uid="{A9ABDBEA-F088-4A9A-9EAB-1BEE78F795E2}"/>
    <cellStyle name="Normal 4 4 2 3 3 2 2" xfId="12257" xr:uid="{5DD98B56-066B-4F7E-A6FF-396C4C8C1121}"/>
    <cellStyle name="Normal 4 4 2 3 3 2 2 2" xfId="25947" xr:uid="{B8E88677-3F13-4F48-AA36-47593CF8B79E}"/>
    <cellStyle name="Normal 4 4 2 3 3 2 2 2 2" xfId="39639" xr:uid="{9682800A-AEB3-4AB9-B34F-78CFE381CCE3}"/>
    <cellStyle name="Normal 4 4 2 3 3 2 2 2 3" xfId="54523" xr:uid="{C934B796-2797-465D-8C7F-76AF99AA9779}"/>
    <cellStyle name="Normal 4 4 2 3 3 2 2 3" xfId="19103" xr:uid="{F818CA4D-BA38-4327-9734-5F165B5305E5}"/>
    <cellStyle name="Normal 4 4 2 3 3 2 2 4" xfId="32793" xr:uid="{2D157778-D10E-43E4-9482-8FDA7DD32EF6}"/>
    <cellStyle name="Normal 4 4 2 3 3 2 2 5" xfId="47677" xr:uid="{16E4E6DA-D6A1-40ED-8073-CADF6615D063}"/>
    <cellStyle name="Normal 4 4 2 3 3 2 3" xfId="22525" xr:uid="{A920CA12-9CA1-46FB-9B67-761B710A1AB5}"/>
    <cellStyle name="Normal 4 4 2 3 3 2 3 2" xfId="36217" xr:uid="{2CC3780D-E031-4A85-93D9-D4EC1BA2F055}"/>
    <cellStyle name="Normal 4 4 2 3 3 2 3 3" xfId="51101" xr:uid="{353A8CE0-2118-4743-B139-CAC342256EE9}"/>
    <cellStyle name="Normal 4 4 2 3 3 2 4" xfId="15681" xr:uid="{31705C75-7944-49FB-8B83-D9E6818524B6}"/>
    <cellStyle name="Normal 4 4 2 3 3 2 5" xfId="29371" xr:uid="{6C5705B1-4C0D-4A7C-B26B-61D44EE63204}"/>
    <cellStyle name="Normal 4 4 2 3 3 2 6" xfId="44255" xr:uid="{7D39F78D-264A-428C-95BB-399081EEE9FC}"/>
    <cellStyle name="Normal 4 4 2 3 3 3" xfId="10545" xr:uid="{0B459ED3-153C-424E-A841-0DFBCA1B4D3C}"/>
    <cellStyle name="Normal 4 4 2 3 3 3 2" xfId="24235" xr:uid="{EF495331-061B-4669-A6BC-A9E5171723F4}"/>
    <cellStyle name="Normal 4 4 2 3 3 3 2 2" xfId="37927" xr:uid="{C24C2FC0-3F98-4316-8FED-67582E940501}"/>
    <cellStyle name="Normal 4 4 2 3 3 3 2 3" xfId="52811" xr:uid="{F9E932BF-1BC6-4E9B-AB55-DCB32AA74E46}"/>
    <cellStyle name="Normal 4 4 2 3 3 3 3" xfId="17391" xr:uid="{069277F1-268B-478A-929F-6E6DF3013339}"/>
    <cellStyle name="Normal 4 4 2 3 3 3 4" xfId="31081" xr:uid="{60673478-3C1B-415D-91FA-18643432887D}"/>
    <cellStyle name="Normal 4 4 2 3 3 3 5" xfId="45965" xr:uid="{7252AEA4-A83A-4E26-988A-4EFE94DD9E1F}"/>
    <cellStyle name="Normal 4 4 2 3 3 4" xfId="20813" xr:uid="{11F13DB8-CA52-4007-89AC-FC52810A2367}"/>
    <cellStyle name="Normal 4 4 2 3 3 4 2" xfId="34505" xr:uid="{67CA7D46-A2E9-4249-B35F-4F3654FE611C}"/>
    <cellStyle name="Normal 4 4 2 3 3 4 3" xfId="49389" xr:uid="{B5F8CEAF-F5CA-471E-952E-E7FD91D798AA}"/>
    <cellStyle name="Normal 4 4 2 3 3 5" xfId="13969" xr:uid="{78FAFE06-D576-4264-82C2-4834641A3590}"/>
    <cellStyle name="Normal 4 4 2 3 3 6" xfId="27659" xr:uid="{B8D21EA1-7012-4EA0-8A8F-F9E6BCD51F32}"/>
    <cellStyle name="Normal 4 4 2 3 3 7" xfId="42543" xr:uid="{D9597D31-F8AC-447F-B0B2-5CA43236DD0B}"/>
    <cellStyle name="Normal 4 4 2 3 4" xfId="7124" xr:uid="{97233C18-D53D-4538-9D92-D1AE81F3C022}"/>
    <cellStyle name="Normal 4 4 2 3 4 2" xfId="8836" xr:uid="{B3FA37E8-288C-4ED2-8179-3C956AABD779}"/>
    <cellStyle name="Normal 4 4 2 3 4 2 2" xfId="12258" xr:uid="{E50EFB73-6699-4B78-94C0-BF42B81A0CE2}"/>
    <cellStyle name="Normal 4 4 2 3 4 2 2 2" xfId="25948" xr:uid="{3FB058FA-0CBE-4CBA-A708-0BD25FBDF843}"/>
    <cellStyle name="Normal 4 4 2 3 4 2 2 2 2" xfId="39640" xr:uid="{DA74D4AC-D603-4319-B41C-3E39DF3FA16E}"/>
    <cellStyle name="Normal 4 4 2 3 4 2 2 2 3" xfId="54524" xr:uid="{1773F3B0-C2CE-4936-BF3F-580DECBBF625}"/>
    <cellStyle name="Normal 4 4 2 3 4 2 2 3" xfId="19104" xr:uid="{94233516-F104-493D-96F4-25207BCC5FA0}"/>
    <cellStyle name="Normal 4 4 2 3 4 2 2 4" xfId="32794" xr:uid="{8692BCCE-8080-417D-869B-30B07F67522E}"/>
    <cellStyle name="Normal 4 4 2 3 4 2 2 5" xfId="47678" xr:uid="{8C190266-75C5-417B-8525-34F6BE8512C2}"/>
    <cellStyle name="Normal 4 4 2 3 4 2 3" xfId="22526" xr:uid="{0622FCD1-0A94-4070-9771-282F42D87F36}"/>
    <cellStyle name="Normal 4 4 2 3 4 2 3 2" xfId="36218" xr:uid="{4D270D3C-9B04-44DC-ADE7-229BA9661050}"/>
    <cellStyle name="Normal 4 4 2 3 4 2 3 3" xfId="51102" xr:uid="{6F68EB9D-1FDF-4A04-AF10-BD6F97EDCEC0}"/>
    <cellStyle name="Normal 4 4 2 3 4 2 4" xfId="15682" xr:uid="{BEE61845-ACF0-4913-B917-6161FA0F4552}"/>
    <cellStyle name="Normal 4 4 2 3 4 2 5" xfId="29372" xr:uid="{0E88FF1B-F5A2-4ED2-AC76-37E0EDDC9F68}"/>
    <cellStyle name="Normal 4 4 2 3 4 2 6" xfId="44256" xr:uid="{A6C96FFA-2FC8-4037-9FB9-0DBA1C2586B5}"/>
    <cellStyle name="Normal 4 4 2 3 4 3" xfId="10546" xr:uid="{B7C5F185-00C1-467C-AC19-25E42CC96437}"/>
    <cellStyle name="Normal 4 4 2 3 4 3 2" xfId="24236" xr:uid="{A1449384-BB5C-4F8E-866C-5E42CF924CD4}"/>
    <cellStyle name="Normal 4 4 2 3 4 3 2 2" xfId="37928" xr:uid="{4DFC315D-274C-4E66-BFA5-90D55B506B11}"/>
    <cellStyle name="Normal 4 4 2 3 4 3 2 3" xfId="52812" xr:uid="{AF7F7D0B-AFA2-45D9-93A4-BDCAC41518DB}"/>
    <cellStyle name="Normal 4 4 2 3 4 3 3" xfId="17392" xr:uid="{CC929F9E-9662-4D5C-9EA6-DC8C92D7B1FB}"/>
    <cellStyle name="Normal 4 4 2 3 4 3 4" xfId="31082" xr:uid="{B8493CFA-28C4-457A-9175-909F2DB36DAD}"/>
    <cellStyle name="Normal 4 4 2 3 4 3 5" xfId="45966" xr:uid="{BD83B4DD-763E-4536-9215-73F3827F7881}"/>
    <cellStyle name="Normal 4 4 2 3 4 4" xfId="20814" xr:uid="{A7026146-76C1-4F67-B6C3-EDA8E581BC69}"/>
    <cellStyle name="Normal 4 4 2 3 4 4 2" xfId="34506" xr:uid="{8DAE8ABD-D6A4-4CB5-9CDF-A2673D756FBD}"/>
    <cellStyle name="Normal 4 4 2 3 4 4 3" xfId="49390" xr:uid="{9F31A075-68BA-4D0A-B031-5D979D253CB2}"/>
    <cellStyle name="Normal 4 4 2 3 4 5" xfId="13970" xr:uid="{2DF7E923-9E44-41DF-A899-28A3196D5B8C}"/>
    <cellStyle name="Normal 4 4 2 3 4 6" xfId="27660" xr:uid="{0DE1B60C-B8BC-4646-9EF4-3A09AE9ECF8A}"/>
    <cellStyle name="Normal 4 4 2 3 4 7" xfId="42544" xr:uid="{792D174B-54F1-42CB-8A59-36A53B4F4867}"/>
    <cellStyle name="Normal 4 4 2 3 5" xfId="8832" xr:uid="{8D9D06D5-B9A3-4EEE-8404-E3DE35D4BDB1}"/>
    <cellStyle name="Normal 4 4 2 3 5 2" xfId="12254" xr:uid="{0ABECC77-D7BF-4CE9-A6DC-2CF4593E7080}"/>
    <cellStyle name="Normal 4 4 2 3 5 2 2" xfId="25944" xr:uid="{83A5A41F-6BEA-4877-BE63-6416AF88C5A3}"/>
    <cellStyle name="Normal 4 4 2 3 5 2 2 2" xfId="39636" xr:uid="{28AA9EF6-32A2-4F53-A1D6-461D67C5F606}"/>
    <cellStyle name="Normal 4 4 2 3 5 2 2 3" xfId="54520" xr:uid="{246EF51B-A26B-4464-BEC8-8F91227C9AE1}"/>
    <cellStyle name="Normal 4 4 2 3 5 2 3" xfId="19100" xr:uid="{935F6438-43C4-4C84-A4FD-132CA01A1EBD}"/>
    <cellStyle name="Normal 4 4 2 3 5 2 4" xfId="32790" xr:uid="{76F09803-EC71-48FA-AD5A-A74F6C6428B9}"/>
    <cellStyle name="Normal 4 4 2 3 5 2 5" xfId="47674" xr:uid="{BF5C283C-375F-465E-AF4E-E37C3DBDA575}"/>
    <cellStyle name="Normal 4 4 2 3 5 3" xfId="22522" xr:uid="{5FF88CB4-BA00-44F1-A65B-5526D1A113F7}"/>
    <cellStyle name="Normal 4 4 2 3 5 3 2" xfId="36214" xr:uid="{A2E77252-0256-41A1-BA65-2AE6AB573BBC}"/>
    <cellStyle name="Normal 4 4 2 3 5 3 3" xfId="51098" xr:uid="{FF9822E7-F972-41D2-AA9D-0EE13FE86855}"/>
    <cellStyle name="Normal 4 4 2 3 5 4" xfId="15678" xr:uid="{E7ABA436-DB03-41A7-8550-54D4CEBA6823}"/>
    <cellStyle name="Normal 4 4 2 3 5 5" xfId="29368" xr:uid="{B425C70D-CA86-4F4C-8A60-DD29E5ED46B2}"/>
    <cellStyle name="Normal 4 4 2 3 5 6" xfId="44252" xr:uid="{12B5960B-9986-4A70-B7C2-485734DBD1E6}"/>
    <cellStyle name="Normal 4 4 2 3 6" xfId="10542" xr:uid="{F0E5F43F-FCE7-4380-A4F7-1402E8EBE801}"/>
    <cellStyle name="Normal 4 4 2 3 6 2" xfId="24232" xr:uid="{3A9AEC3C-642B-4450-9150-AC8E6FC52B10}"/>
    <cellStyle name="Normal 4 4 2 3 6 2 2" xfId="37924" xr:uid="{76A8B618-E8B1-46A5-A982-0E4F156C3742}"/>
    <cellStyle name="Normal 4 4 2 3 6 2 3" xfId="52808" xr:uid="{BA2F4B1F-5502-4648-8ECB-555E8C0ECC6D}"/>
    <cellStyle name="Normal 4 4 2 3 6 3" xfId="17388" xr:uid="{63565C3A-1C10-4C2C-AC03-F123ABE94CE1}"/>
    <cellStyle name="Normal 4 4 2 3 6 4" xfId="31078" xr:uid="{180A224C-6465-44D7-A423-ED12318C1DBF}"/>
    <cellStyle name="Normal 4 4 2 3 6 5" xfId="45962" xr:uid="{926DD171-85BA-4C01-8589-FBC8538C0510}"/>
    <cellStyle name="Normal 4 4 2 3 7" xfId="20810" xr:uid="{3256F50E-93C2-4479-B199-B1853787AF48}"/>
    <cellStyle name="Normal 4 4 2 3 7 2" xfId="34502" xr:uid="{A8E909FD-BCC7-49A8-B52E-B2FB3ED00329}"/>
    <cellStyle name="Normal 4 4 2 3 7 3" xfId="49386" xr:uid="{53BAB9C8-0B54-4593-A07B-7242843CE52C}"/>
    <cellStyle name="Normal 4 4 2 3 8" xfId="13966" xr:uid="{BAA94B84-F36A-4B3F-ACC3-B6625B59208F}"/>
    <cellStyle name="Normal 4 4 2 3 9" xfId="27656" xr:uid="{23A11414-5611-4167-9300-91AB2BB0416F}"/>
    <cellStyle name="Normal 4 4 2 4" xfId="7125" xr:uid="{E61FC9AF-3FC4-48BD-93A8-A07D5553F88E}"/>
    <cellStyle name="Normal 4 4 2 4 10" xfId="42545" xr:uid="{DE0DD8CD-EB5D-4C87-BABF-1BF2BFF2756F}"/>
    <cellStyle name="Normal 4 4 2 4 2" xfId="7126" xr:uid="{95D18D9A-1C85-46C2-A56E-1D11875398A7}"/>
    <cellStyle name="Normal 4 4 2 4 2 2" xfId="7127" xr:uid="{BB945B35-1FED-4DEA-808E-073C38459183}"/>
    <cellStyle name="Normal 4 4 2 4 2 2 2" xfId="8839" xr:uid="{5915BCFC-50B2-49E9-AB56-BD70C4922D50}"/>
    <cellStyle name="Normal 4 4 2 4 2 2 2 2" xfId="12261" xr:uid="{A8DBF117-EC1F-4BD8-AC51-1028D5A9303C}"/>
    <cellStyle name="Normal 4 4 2 4 2 2 2 2 2" xfId="25951" xr:uid="{1FC8696A-63F9-4475-971A-0167340E634A}"/>
    <cellStyle name="Normal 4 4 2 4 2 2 2 2 2 2" xfId="39643" xr:uid="{3E6B8669-FD16-4914-90E6-6DE35DB67F20}"/>
    <cellStyle name="Normal 4 4 2 4 2 2 2 2 2 3" xfId="54527" xr:uid="{4B5ED94C-6A44-43C0-A2F4-ECD7EBF6C3B8}"/>
    <cellStyle name="Normal 4 4 2 4 2 2 2 2 3" xfId="19107" xr:uid="{229912D5-87FF-49F6-A956-38B6C8E9FC97}"/>
    <cellStyle name="Normal 4 4 2 4 2 2 2 2 4" xfId="32797" xr:uid="{38F2DDB9-E36E-4886-A519-78977947BA1C}"/>
    <cellStyle name="Normal 4 4 2 4 2 2 2 2 5" xfId="47681" xr:uid="{1E1A914E-ACC2-469C-B7E5-95CA77C37C52}"/>
    <cellStyle name="Normal 4 4 2 4 2 2 2 3" xfId="22529" xr:uid="{91F64EDB-4B53-45C3-A56B-B7293271D868}"/>
    <cellStyle name="Normal 4 4 2 4 2 2 2 3 2" xfId="36221" xr:uid="{5B82246E-38C2-4D7F-BD59-199C933487E2}"/>
    <cellStyle name="Normal 4 4 2 4 2 2 2 3 3" xfId="51105" xr:uid="{844FAACD-D601-4DAF-B619-930CCE20769A}"/>
    <cellStyle name="Normal 4 4 2 4 2 2 2 4" xfId="15685" xr:uid="{1BAD33E8-DADB-4F99-9BB6-7931E5664129}"/>
    <cellStyle name="Normal 4 4 2 4 2 2 2 5" xfId="29375" xr:uid="{6BD365C5-9DCD-4A7C-8DDC-BABE5DC2B0C1}"/>
    <cellStyle name="Normal 4 4 2 4 2 2 2 6" xfId="44259" xr:uid="{69B6E8B7-1E3E-447A-8E5F-612657D00A60}"/>
    <cellStyle name="Normal 4 4 2 4 2 2 3" xfId="10549" xr:uid="{4FF32043-C455-4C59-9A72-005362785843}"/>
    <cellStyle name="Normal 4 4 2 4 2 2 3 2" xfId="24239" xr:uid="{A83D79CA-0236-44DB-AA60-ED69CCBFB799}"/>
    <cellStyle name="Normal 4 4 2 4 2 2 3 2 2" xfId="37931" xr:uid="{F23223AF-729D-47A2-9CFE-F003606A034B}"/>
    <cellStyle name="Normal 4 4 2 4 2 2 3 2 3" xfId="52815" xr:uid="{BD8EC7B9-AD3A-44A2-8FBD-653940F0CAB1}"/>
    <cellStyle name="Normal 4 4 2 4 2 2 3 3" xfId="17395" xr:uid="{37A0E09D-19B0-46A9-997B-7D6B32DB1B0F}"/>
    <cellStyle name="Normal 4 4 2 4 2 2 3 4" xfId="31085" xr:uid="{9B1CB7A5-ADC2-4D6A-88FB-6349F70C07E6}"/>
    <cellStyle name="Normal 4 4 2 4 2 2 3 5" xfId="45969" xr:uid="{2166D69C-2043-4322-A958-8EA28100B514}"/>
    <cellStyle name="Normal 4 4 2 4 2 2 4" xfId="20817" xr:uid="{010DD54E-CCB6-4D7E-88D3-496DA56CF7B3}"/>
    <cellStyle name="Normal 4 4 2 4 2 2 4 2" xfId="34509" xr:uid="{FD4B104B-0896-412E-AB96-1932F41F63C6}"/>
    <cellStyle name="Normal 4 4 2 4 2 2 4 3" xfId="49393" xr:uid="{38BA6FE3-569A-452A-A65A-2D7D9FE166E8}"/>
    <cellStyle name="Normal 4 4 2 4 2 2 5" xfId="13973" xr:uid="{35077610-16EA-40D7-8D48-CD74108F0914}"/>
    <cellStyle name="Normal 4 4 2 4 2 2 6" xfId="27663" xr:uid="{7C37E0A8-4676-44E5-AB14-4AD9FBD4345A}"/>
    <cellStyle name="Normal 4 4 2 4 2 2 7" xfId="42547" xr:uid="{F5CDD056-CC6B-473D-8C1C-8F45ED0CB290}"/>
    <cellStyle name="Normal 4 4 2 4 2 3" xfId="8838" xr:uid="{A3A5C5BC-45A4-408F-B7FB-D1A23507D78F}"/>
    <cellStyle name="Normal 4 4 2 4 2 3 2" xfId="12260" xr:uid="{C5029E64-D6DF-4CB2-A405-22D7E4F20C77}"/>
    <cellStyle name="Normal 4 4 2 4 2 3 2 2" xfId="25950" xr:uid="{157EEA73-A354-4105-A7AC-871AA745E68F}"/>
    <cellStyle name="Normal 4 4 2 4 2 3 2 2 2" xfId="39642" xr:uid="{05F6A8BC-990A-4502-B8D2-EA42A46F1F6F}"/>
    <cellStyle name="Normal 4 4 2 4 2 3 2 2 3" xfId="54526" xr:uid="{2AD24B65-2BFF-4E9E-ABD7-8BFB285B4957}"/>
    <cellStyle name="Normal 4 4 2 4 2 3 2 3" xfId="19106" xr:uid="{5AE4DB7F-FBCA-48BE-9414-1BA610E53235}"/>
    <cellStyle name="Normal 4 4 2 4 2 3 2 4" xfId="32796" xr:uid="{A16C88EF-AB65-43BA-8B0B-B5D0FECE2BE7}"/>
    <cellStyle name="Normal 4 4 2 4 2 3 2 5" xfId="47680" xr:uid="{7E32061C-C795-4B43-B9A0-32EE892BC607}"/>
    <cellStyle name="Normal 4 4 2 4 2 3 3" xfId="22528" xr:uid="{A36D745C-AB37-40FD-8B47-D7EABF9AC936}"/>
    <cellStyle name="Normal 4 4 2 4 2 3 3 2" xfId="36220" xr:uid="{4E446939-6D4E-41F7-B0C1-7CABE56B6F9F}"/>
    <cellStyle name="Normal 4 4 2 4 2 3 3 3" xfId="51104" xr:uid="{A86A51D2-ED8D-412A-8A9B-F65454A2B00C}"/>
    <cellStyle name="Normal 4 4 2 4 2 3 4" xfId="15684" xr:uid="{15979FF5-CE7F-4883-9FEB-BFE6D935C74B}"/>
    <cellStyle name="Normal 4 4 2 4 2 3 5" xfId="29374" xr:uid="{39A3F454-E72C-49C4-BA40-9C66720954FA}"/>
    <cellStyle name="Normal 4 4 2 4 2 3 6" xfId="44258" xr:uid="{1F07B823-3CA8-4040-9778-96C2B7D0E32C}"/>
    <cellStyle name="Normal 4 4 2 4 2 4" xfId="10548" xr:uid="{DF328796-C539-4E89-860E-AA0A80334EEC}"/>
    <cellStyle name="Normal 4 4 2 4 2 4 2" xfId="24238" xr:uid="{56907C6C-C97B-434B-80A2-F41C62FF7C0B}"/>
    <cellStyle name="Normal 4 4 2 4 2 4 2 2" xfId="37930" xr:uid="{6997B8EB-B8F7-4A2C-A30E-A7EF8673F6AA}"/>
    <cellStyle name="Normal 4 4 2 4 2 4 2 3" xfId="52814" xr:uid="{56CB65F6-4D27-48E2-8F33-A00628440B0C}"/>
    <cellStyle name="Normal 4 4 2 4 2 4 3" xfId="17394" xr:uid="{666EB6F2-1DD0-4BD2-86CC-FBED78F47AF4}"/>
    <cellStyle name="Normal 4 4 2 4 2 4 4" xfId="31084" xr:uid="{D8111D8C-66C1-4239-B430-FEF9A71DCAE4}"/>
    <cellStyle name="Normal 4 4 2 4 2 4 5" xfId="45968" xr:uid="{8A20D704-4B45-408B-B787-07DBC0F8EE9F}"/>
    <cellStyle name="Normal 4 4 2 4 2 5" xfId="20816" xr:uid="{52D66829-4435-4115-A6DD-B8A4F1836FFD}"/>
    <cellStyle name="Normal 4 4 2 4 2 5 2" xfId="34508" xr:uid="{54433D1C-B182-46F7-978D-C2AA80DE7CEB}"/>
    <cellStyle name="Normal 4 4 2 4 2 5 3" xfId="49392" xr:uid="{8CB1A9FA-C1A5-456E-87CB-66E6B2D6CC3A}"/>
    <cellStyle name="Normal 4 4 2 4 2 6" xfId="13972" xr:uid="{AB601625-8DBC-4DCC-8715-5E932739176C}"/>
    <cellStyle name="Normal 4 4 2 4 2 7" xfId="27662" xr:uid="{D1AACB89-1D47-446C-966A-4F36EE3236C9}"/>
    <cellStyle name="Normal 4 4 2 4 2 8" xfId="42546" xr:uid="{751A8EF3-4121-497D-9DF4-93CA0DEAE897}"/>
    <cellStyle name="Normal 4 4 2 4 3" xfId="7128" xr:uid="{08889AFC-188B-425E-9C40-F3E9C6B36A2A}"/>
    <cellStyle name="Normal 4 4 2 4 3 2" xfId="8840" xr:uid="{1BC41316-BD2D-4906-82F4-380E93DA0836}"/>
    <cellStyle name="Normal 4 4 2 4 3 2 2" xfId="12262" xr:uid="{4268CFFB-8193-417C-BF3E-91AF7101DDC2}"/>
    <cellStyle name="Normal 4 4 2 4 3 2 2 2" xfId="25952" xr:uid="{FBCF6A6A-F375-4D7A-95A8-24FBB55EC21B}"/>
    <cellStyle name="Normal 4 4 2 4 3 2 2 2 2" xfId="39644" xr:uid="{F0D7CD44-F187-432A-A382-DA22C8D895EA}"/>
    <cellStyle name="Normal 4 4 2 4 3 2 2 2 3" xfId="54528" xr:uid="{49CD01FF-839C-4CA7-9D56-D60406C3D767}"/>
    <cellStyle name="Normal 4 4 2 4 3 2 2 3" xfId="19108" xr:uid="{F4995593-DE91-4AFA-B48D-2D7F602E4DA1}"/>
    <cellStyle name="Normal 4 4 2 4 3 2 2 4" xfId="32798" xr:uid="{583A03E7-DD88-4B08-8A1B-739A5FF3EEF2}"/>
    <cellStyle name="Normal 4 4 2 4 3 2 2 5" xfId="47682" xr:uid="{A5591107-0A0A-4EE9-92BF-EC482DD62B32}"/>
    <cellStyle name="Normal 4 4 2 4 3 2 3" xfId="22530" xr:uid="{4706A105-8B78-43AC-B156-9C7031E43A29}"/>
    <cellStyle name="Normal 4 4 2 4 3 2 3 2" xfId="36222" xr:uid="{B182C17C-6280-4664-A634-4DD2563F5A47}"/>
    <cellStyle name="Normal 4 4 2 4 3 2 3 3" xfId="51106" xr:uid="{EDDB0106-740B-4442-B2FF-260EFD59D6D6}"/>
    <cellStyle name="Normal 4 4 2 4 3 2 4" xfId="15686" xr:uid="{521DAA5A-EC99-4E68-ABF0-94955EFC1813}"/>
    <cellStyle name="Normal 4 4 2 4 3 2 5" xfId="29376" xr:uid="{619D26EA-EB98-4107-8857-F05059F02ABA}"/>
    <cellStyle name="Normal 4 4 2 4 3 2 6" xfId="44260" xr:uid="{5DE5D2ED-3ED5-4B10-8261-37615A550AB6}"/>
    <cellStyle name="Normal 4 4 2 4 3 3" xfId="10550" xr:uid="{529AAEBF-27F0-4B4B-9671-5E1FAC264F51}"/>
    <cellStyle name="Normal 4 4 2 4 3 3 2" xfId="24240" xr:uid="{CEF88E2B-132A-4483-AF27-794A266FF972}"/>
    <cellStyle name="Normal 4 4 2 4 3 3 2 2" xfId="37932" xr:uid="{1EA6B8DB-D69B-4519-8B81-D4A3AB8A1587}"/>
    <cellStyle name="Normal 4 4 2 4 3 3 2 3" xfId="52816" xr:uid="{83B3D4DC-10F3-4EB1-B217-995E76C84C3B}"/>
    <cellStyle name="Normal 4 4 2 4 3 3 3" xfId="17396" xr:uid="{7DEB5561-874A-48D7-8F4D-7C51D41F1D62}"/>
    <cellStyle name="Normal 4 4 2 4 3 3 4" xfId="31086" xr:uid="{99A0B253-F618-4308-AFB7-92B2214F6C85}"/>
    <cellStyle name="Normal 4 4 2 4 3 3 5" xfId="45970" xr:uid="{842FA1FA-EFDD-4B54-8931-C0B0A5B6DC4B}"/>
    <cellStyle name="Normal 4 4 2 4 3 4" xfId="20818" xr:uid="{43E88DB0-7064-4180-88A3-9E8D19C04A1F}"/>
    <cellStyle name="Normal 4 4 2 4 3 4 2" xfId="34510" xr:uid="{BE2BE0DA-96C0-4C1C-85F9-56625C2FCE7C}"/>
    <cellStyle name="Normal 4 4 2 4 3 4 3" xfId="49394" xr:uid="{2C122E20-FEB8-44BA-8452-2026961D17CA}"/>
    <cellStyle name="Normal 4 4 2 4 3 5" xfId="13974" xr:uid="{9224575A-050C-4DEC-B52C-A434C676B5AD}"/>
    <cellStyle name="Normal 4 4 2 4 3 6" xfId="27664" xr:uid="{A4FB71AD-E1EF-4B72-AB99-6A5928287E2A}"/>
    <cellStyle name="Normal 4 4 2 4 3 7" xfId="42548" xr:uid="{6FA5D716-9B8C-4236-B257-010EBB739477}"/>
    <cellStyle name="Normal 4 4 2 4 4" xfId="7129" xr:uid="{D34958CD-0C25-45E4-B3C2-7B202C57DAD0}"/>
    <cellStyle name="Normal 4 4 2 4 4 2" xfId="8841" xr:uid="{C42AB279-4A7D-469A-8952-B2D79657E596}"/>
    <cellStyle name="Normal 4 4 2 4 4 2 2" xfId="12263" xr:uid="{AF6A3F8E-8146-4BBB-B7E7-A6ECB17F2AB7}"/>
    <cellStyle name="Normal 4 4 2 4 4 2 2 2" xfId="25953" xr:uid="{6AC4CE6D-95BD-40EE-9372-E81C44E209CF}"/>
    <cellStyle name="Normal 4 4 2 4 4 2 2 2 2" xfId="39645" xr:uid="{0EF02710-8D4A-41B4-97B7-DEC9ACF368A0}"/>
    <cellStyle name="Normal 4 4 2 4 4 2 2 2 3" xfId="54529" xr:uid="{0A6B00A1-ED0A-4EA5-8D2B-FBF5F8F274D3}"/>
    <cellStyle name="Normal 4 4 2 4 4 2 2 3" xfId="19109" xr:uid="{09F79E44-814F-455C-A6C1-7AEBD4160C84}"/>
    <cellStyle name="Normal 4 4 2 4 4 2 2 4" xfId="32799" xr:uid="{1DB5651C-3843-484C-B24B-4E3DE145ACD0}"/>
    <cellStyle name="Normal 4 4 2 4 4 2 2 5" xfId="47683" xr:uid="{A8DF3200-7590-4F6A-AC95-F701DBA2BFCB}"/>
    <cellStyle name="Normal 4 4 2 4 4 2 3" xfId="22531" xr:uid="{C581BA12-7432-47AA-9DFA-90F52B9A8549}"/>
    <cellStyle name="Normal 4 4 2 4 4 2 3 2" xfId="36223" xr:uid="{3E3878CC-79CF-4D77-8EF4-B0B2064CC435}"/>
    <cellStyle name="Normal 4 4 2 4 4 2 3 3" xfId="51107" xr:uid="{90ED8C26-F6E4-480E-9626-A55299CCC505}"/>
    <cellStyle name="Normal 4 4 2 4 4 2 4" xfId="15687" xr:uid="{4DE85971-DF10-45B5-8E2E-656AA3D801AF}"/>
    <cellStyle name="Normal 4 4 2 4 4 2 5" xfId="29377" xr:uid="{B63186BC-15B2-4447-8966-A6440F932848}"/>
    <cellStyle name="Normal 4 4 2 4 4 2 6" xfId="44261" xr:uid="{CD8EA05A-8707-4553-A26C-EFAE42DFE025}"/>
    <cellStyle name="Normal 4 4 2 4 4 3" xfId="10551" xr:uid="{98A1667B-A130-48C7-9036-CA6C7B08D79A}"/>
    <cellStyle name="Normal 4 4 2 4 4 3 2" xfId="24241" xr:uid="{428AD91D-EC7C-4D29-B125-227CC76E5F32}"/>
    <cellStyle name="Normal 4 4 2 4 4 3 2 2" xfId="37933" xr:uid="{0C2E7239-9A84-40A8-A9EE-BE0DD0D62802}"/>
    <cellStyle name="Normal 4 4 2 4 4 3 2 3" xfId="52817" xr:uid="{8BBBA995-A10B-4BEF-96DA-6E82882F3BF9}"/>
    <cellStyle name="Normal 4 4 2 4 4 3 3" xfId="17397" xr:uid="{959C9B82-7C36-45E9-9AF8-A398AC6271F9}"/>
    <cellStyle name="Normal 4 4 2 4 4 3 4" xfId="31087" xr:uid="{B052C63E-8C21-404D-9D1E-6F8541B9A338}"/>
    <cellStyle name="Normal 4 4 2 4 4 3 5" xfId="45971" xr:uid="{9FA0CE74-3C76-46BC-9F68-8BD0F030B7DC}"/>
    <cellStyle name="Normal 4 4 2 4 4 4" xfId="20819" xr:uid="{F32C4213-B8D9-4850-B2AC-D1CA67777EB5}"/>
    <cellStyle name="Normal 4 4 2 4 4 4 2" xfId="34511" xr:uid="{14D46863-CFB0-410A-BB43-FD85B568D3B1}"/>
    <cellStyle name="Normal 4 4 2 4 4 4 3" xfId="49395" xr:uid="{FB8EB831-44A6-4E1A-A6AA-37903AF6227A}"/>
    <cellStyle name="Normal 4 4 2 4 4 5" xfId="13975" xr:uid="{FFD9F884-0C23-4F06-B596-30016935D6CC}"/>
    <cellStyle name="Normal 4 4 2 4 4 6" xfId="27665" xr:uid="{849C416B-F00B-4A00-B82B-529803DBD3DC}"/>
    <cellStyle name="Normal 4 4 2 4 4 7" xfId="42549" xr:uid="{3407EF1B-4D79-4B3A-AFE5-D5DCC4AFE114}"/>
    <cellStyle name="Normal 4 4 2 4 5" xfId="8837" xr:uid="{4B0AC45B-B664-4979-A3DC-7CADFFB556B6}"/>
    <cellStyle name="Normal 4 4 2 4 5 2" xfId="12259" xr:uid="{C238823D-198A-4F44-A77C-8CD90595F5D3}"/>
    <cellStyle name="Normal 4 4 2 4 5 2 2" xfId="25949" xr:uid="{4B6A9D7E-8A44-4726-B9CF-B7C32C0BECB2}"/>
    <cellStyle name="Normal 4 4 2 4 5 2 2 2" xfId="39641" xr:uid="{07AC021E-34A5-41FD-9CEB-3A207C682C90}"/>
    <cellStyle name="Normal 4 4 2 4 5 2 2 3" xfId="54525" xr:uid="{396D66F2-3610-4F96-89C5-66BA591B3A68}"/>
    <cellStyle name="Normal 4 4 2 4 5 2 3" xfId="19105" xr:uid="{99B81287-9F20-4AD2-85BC-C0CF834137C5}"/>
    <cellStyle name="Normal 4 4 2 4 5 2 4" xfId="32795" xr:uid="{C6B04BC0-A875-44DE-A1B5-D1B5B9C0B611}"/>
    <cellStyle name="Normal 4 4 2 4 5 2 5" xfId="47679" xr:uid="{BA1DD53B-E527-49E5-B46D-811F778CA864}"/>
    <cellStyle name="Normal 4 4 2 4 5 3" xfId="22527" xr:uid="{515664F3-F9EE-438D-B7B8-55B3DF5661AC}"/>
    <cellStyle name="Normal 4 4 2 4 5 3 2" xfId="36219" xr:uid="{793104CC-BE9B-4818-8B10-3C81AC7641A1}"/>
    <cellStyle name="Normal 4 4 2 4 5 3 3" xfId="51103" xr:uid="{3982F733-BEE8-4EFD-8313-F0AF2C3BE7A9}"/>
    <cellStyle name="Normal 4 4 2 4 5 4" xfId="15683" xr:uid="{B958DA21-4F2D-436B-B20B-9443792F94CF}"/>
    <cellStyle name="Normal 4 4 2 4 5 5" xfId="29373" xr:uid="{7D1A07AB-A8FB-40C4-828C-33F3CDEFE463}"/>
    <cellStyle name="Normal 4 4 2 4 5 6" xfId="44257" xr:uid="{14AEB9B4-90BB-4CAE-8992-A1D5EE6642A0}"/>
    <cellStyle name="Normal 4 4 2 4 6" xfId="10547" xr:uid="{45B911A3-190B-4965-906C-E45869060517}"/>
    <cellStyle name="Normal 4 4 2 4 6 2" xfId="24237" xr:uid="{CA904861-5FC4-4B60-9B25-0C422449703B}"/>
    <cellStyle name="Normal 4 4 2 4 6 2 2" xfId="37929" xr:uid="{7A982D24-8B03-4697-8641-95B3869CE08B}"/>
    <cellStyle name="Normal 4 4 2 4 6 2 3" xfId="52813" xr:uid="{F6721EE3-B18B-4904-9D7B-AA76E7CE1679}"/>
    <cellStyle name="Normal 4 4 2 4 6 3" xfId="17393" xr:uid="{3C3A5DB9-7745-44F4-A205-A43CFAA960E0}"/>
    <cellStyle name="Normal 4 4 2 4 6 4" xfId="31083" xr:uid="{C0BA2EE3-9FF4-49E0-8185-2F5C01EFBA99}"/>
    <cellStyle name="Normal 4 4 2 4 6 5" xfId="45967" xr:uid="{A184E263-3E92-4F0C-87B0-504512745127}"/>
    <cellStyle name="Normal 4 4 2 4 7" xfId="20815" xr:uid="{172576B4-A855-430E-94DF-844459191715}"/>
    <cellStyle name="Normal 4 4 2 4 7 2" xfId="34507" xr:uid="{1DBE2A08-0C9B-4B02-9996-6EA836E12541}"/>
    <cellStyle name="Normal 4 4 2 4 7 3" xfId="49391" xr:uid="{2E6D81F1-4044-4F58-ABE4-1F84207EC1F3}"/>
    <cellStyle name="Normal 4 4 2 4 8" xfId="13971" xr:uid="{AAB38B3C-AD1D-4903-ABED-F27A5BB16674}"/>
    <cellStyle name="Normal 4 4 2 4 9" xfId="27661" xr:uid="{D1B227F4-3E0E-40B4-B4CD-711170D1A65C}"/>
    <cellStyle name="Normal 4 4 2 5" xfId="7130" xr:uid="{3E6EAE71-5A5F-483E-90B2-C211F79060F1}"/>
    <cellStyle name="Normal 4 4 2 5 2" xfId="7131" xr:uid="{F2B25F21-11A4-4C4F-A18E-D648412D84F1}"/>
    <cellStyle name="Normal 4 4 2 5 2 2" xfId="8843" xr:uid="{34ACA7C9-7CE8-4D27-94AD-90F17483F534}"/>
    <cellStyle name="Normal 4 4 2 5 2 2 2" xfId="12265" xr:uid="{6891FA21-855A-4763-A925-195E88A42FAB}"/>
    <cellStyle name="Normal 4 4 2 5 2 2 2 2" xfId="25955" xr:uid="{89D01BD5-CF89-4249-81D8-8FF942B94074}"/>
    <cellStyle name="Normal 4 4 2 5 2 2 2 2 2" xfId="39647" xr:uid="{14EBCFB0-0D87-4070-9819-B95670758485}"/>
    <cellStyle name="Normal 4 4 2 5 2 2 2 2 3" xfId="54531" xr:uid="{307AF5DD-46F8-48D7-9C0E-112D18C48184}"/>
    <cellStyle name="Normal 4 4 2 5 2 2 2 3" xfId="19111" xr:uid="{BA4BC23C-C41E-4104-88EA-F40CE885E091}"/>
    <cellStyle name="Normal 4 4 2 5 2 2 2 4" xfId="32801" xr:uid="{ABEBCF06-1425-494A-9733-897A91B45F7D}"/>
    <cellStyle name="Normal 4 4 2 5 2 2 2 5" xfId="47685" xr:uid="{9215F512-3D01-4F1C-944B-4390F74C2A92}"/>
    <cellStyle name="Normal 4 4 2 5 2 2 3" xfId="22533" xr:uid="{A4349A69-619E-442F-8244-8056525DD5DC}"/>
    <cellStyle name="Normal 4 4 2 5 2 2 3 2" xfId="36225" xr:uid="{FC28B166-74FB-47B8-95E2-9EA19E9AA5BB}"/>
    <cellStyle name="Normal 4 4 2 5 2 2 3 3" xfId="51109" xr:uid="{B0B7281F-853E-4A7A-8614-BA3A8522195A}"/>
    <cellStyle name="Normal 4 4 2 5 2 2 4" xfId="15689" xr:uid="{FF2CE56D-F383-44CE-9306-EE9004486CD2}"/>
    <cellStyle name="Normal 4 4 2 5 2 2 5" xfId="29379" xr:uid="{590E5563-203F-48A6-BE38-09A7A230E806}"/>
    <cellStyle name="Normal 4 4 2 5 2 2 6" xfId="44263" xr:uid="{19A3E57F-4DAC-444A-B8B0-2582F83017FC}"/>
    <cellStyle name="Normal 4 4 2 5 2 3" xfId="10553" xr:uid="{C15AC574-3A01-4403-B77A-4DC64D0C97E2}"/>
    <cellStyle name="Normal 4 4 2 5 2 3 2" xfId="24243" xr:uid="{38F63071-5E8C-4F54-9A34-08336C4DAABD}"/>
    <cellStyle name="Normal 4 4 2 5 2 3 2 2" xfId="37935" xr:uid="{AD145F4A-90D1-48DD-B439-766708473F4C}"/>
    <cellStyle name="Normal 4 4 2 5 2 3 2 3" xfId="52819" xr:uid="{B3096025-2420-4AA2-86A8-28CAA3915A9B}"/>
    <cellStyle name="Normal 4 4 2 5 2 3 3" xfId="17399" xr:uid="{D08A3429-5559-4E71-9AC9-E7CF16569E36}"/>
    <cellStyle name="Normal 4 4 2 5 2 3 4" xfId="31089" xr:uid="{D3F40937-1728-4D6D-A3B4-AF686A5F3761}"/>
    <cellStyle name="Normal 4 4 2 5 2 3 5" xfId="45973" xr:uid="{C0E33D4C-EECB-4F2E-983A-9BE801F45B74}"/>
    <cellStyle name="Normal 4 4 2 5 2 4" xfId="20821" xr:uid="{981A41D0-DA88-4AEB-B415-0F1B9B2A136F}"/>
    <cellStyle name="Normal 4 4 2 5 2 4 2" xfId="34513" xr:uid="{D834909E-1E30-45A3-92DD-4DC02B0EB0EB}"/>
    <cellStyle name="Normal 4 4 2 5 2 4 3" xfId="49397" xr:uid="{19AF0D59-132D-484F-9DE5-BE543FFA0CBF}"/>
    <cellStyle name="Normal 4 4 2 5 2 5" xfId="13977" xr:uid="{C3A43260-043B-4504-94AA-057CB0D17D08}"/>
    <cellStyle name="Normal 4 4 2 5 2 6" xfId="27667" xr:uid="{BBF7591E-9FCA-491E-90AB-2BA21C5ABE9E}"/>
    <cellStyle name="Normal 4 4 2 5 2 7" xfId="42551" xr:uid="{392A7B35-2B28-41CC-B160-F4B8DD77229E}"/>
    <cellStyle name="Normal 4 4 2 5 3" xfId="8842" xr:uid="{6D89703C-40C4-47B8-BF16-49FF13F9E81F}"/>
    <cellStyle name="Normal 4 4 2 5 3 2" xfId="12264" xr:uid="{70927D32-72D0-4C7A-BF99-B25C0B57E2DB}"/>
    <cellStyle name="Normal 4 4 2 5 3 2 2" xfId="25954" xr:uid="{E06D819D-D0A1-447B-82A3-3CD05B21D638}"/>
    <cellStyle name="Normal 4 4 2 5 3 2 2 2" xfId="39646" xr:uid="{00D4FECC-0D28-45E3-B0B0-B20C01F965CA}"/>
    <cellStyle name="Normal 4 4 2 5 3 2 2 3" xfId="54530" xr:uid="{901BA4F7-A77D-473A-A58E-F8F951CD2E3F}"/>
    <cellStyle name="Normal 4 4 2 5 3 2 3" xfId="19110" xr:uid="{2E4413F0-94B4-4CD7-8459-5E9EC2FFE2D5}"/>
    <cellStyle name="Normal 4 4 2 5 3 2 4" xfId="32800" xr:uid="{239426A3-B1C1-485B-ABAC-45A8A7EF9113}"/>
    <cellStyle name="Normal 4 4 2 5 3 2 5" xfId="47684" xr:uid="{96EB27C6-B637-438F-AB2C-089A61542BCA}"/>
    <cellStyle name="Normal 4 4 2 5 3 3" xfId="22532" xr:uid="{0C40F82D-29F9-4079-A230-C0C7D648FE0F}"/>
    <cellStyle name="Normal 4 4 2 5 3 3 2" xfId="36224" xr:uid="{F8AEAFB6-2D76-4B37-8BC2-D2710F6E8356}"/>
    <cellStyle name="Normal 4 4 2 5 3 3 3" xfId="51108" xr:uid="{8597A5AC-F267-4DAD-AC76-9AC35F52D198}"/>
    <cellStyle name="Normal 4 4 2 5 3 4" xfId="15688" xr:uid="{8F5069ED-00B2-459E-9B90-BDB3A0F296C5}"/>
    <cellStyle name="Normal 4 4 2 5 3 5" xfId="29378" xr:uid="{5125CE6E-D6BD-4751-B310-D32E78BA7110}"/>
    <cellStyle name="Normal 4 4 2 5 3 6" xfId="44262" xr:uid="{EBFFFDD2-3481-4E48-98A1-708DD117EE08}"/>
    <cellStyle name="Normal 4 4 2 5 4" xfId="10552" xr:uid="{7F72CECA-39EF-43E1-A5C8-C14BD41137CA}"/>
    <cellStyle name="Normal 4 4 2 5 4 2" xfId="24242" xr:uid="{D1217243-AB7D-4632-96F1-C9A707087DA5}"/>
    <cellStyle name="Normal 4 4 2 5 4 2 2" xfId="37934" xr:uid="{F9E992DD-37E2-47CB-A306-1055174AC83E}"/>
    <cellStyle name="Normal 4 4 2 5 4 2 3" xfId="52818" xr:uid="{BDA9CA5D-B92E-4F8A-8A5F-11D7C911F2E1}"/>
    <cellStyle name="Normal 4 4 2 5 4 3" xfId="17398" xr:uid="{DC264996-F672-4C0B-AB76-FA2C77A5BF3F}"/>
    <cellStyle name="Normal 4 4 2 5 4 4" xfId="31088" xr:uid="{6D5F7A91-5E88-45ED-84F3-8709A836DA04}"/>
    <cellStyle name="Normal 4 4 2 5 4 5" xfId="45972" xr:uid="{C4CCBCDE-DD4E-4FA9-9077-220C0428214E}"/>
    <cellStyle name="Normal 4 4 2 5 5" xfId="20820" xr:uid="{B4B9D236-DA4A-43D2-A377-73A0ADADE1B5}"/>
    <cellStyle name="Normal 4 4 2 5 5 2" xfId="34512" xr:uid="{781BAD5F-E84F-4E09-A110-879B22E2D94C}"/>
    <cellStyle name="Normal 4 4 2 5 5 3" xfId="49396" xr:uid="{454701DF-C0CE-4B20-AEED-2B82DFCA2A01}"/>
    <cellStyle name="Normal 4 4 2 5 6" xfId="13976" xr:uid="{A651FECC-BBE7-49BC-9224-5A320FAF09A7}"/>
    <cellStyle name="Normal 4 4 2 5 7" xfId="27666" xr:uid="{D1CAD99C-4E7A-4544-B7E9-C7DAED62619A}"/>
    <cellStyle name="Normal 4 4 2 5 8" xfId="42550" xr:uid="{2C04B457-26BA-471A-B1DC-9E87F2F71B63}"/>
    <cellStyle name="Normal 4 4 2 6" xfId="7132" xr:uid="{EC29253C-99CD-47C1-8D0F-67E465B8C937}"/>
    <cellStyle name="Normal 4 4 2 6 2" xfId="8844" xr:uid="{99E5FB87-E080-4173-A82B-E49546D603A0}"/>
    <cellStyle name="Normal 4 4 2 6 2 2" xfId="12266" xr:uid="{A3919BB3-F591-4A4E-A50B-9D22FE950D60}"/>
    <cellStyle name="Normal 4 4 2 6 2 2 2" xfId="25956" xr:uid="{BB18B86D-4AD6-4367-BACE-CBCBB6C02ECD}"/>
    <cellStyle name="Normal 4 4 2 6 2 2 2 2" xfId="39648" xr:uid="{764F4D53-D11C-4A83-9551-977257BC439A}"/>
    <cellStyle name="Normal 4 4 2 6 2 2 2 3" xfId="54532" xr:uid="{09A4E291-814D-4767-8E02-E18E5E917BC8}"/>
    <cellStyle name="Normal 4 4 2 6 2 2 3" xfId="19112" xr:uid="{B135D8CD-C280-44F2-8B5C-AF8D8CAF1ED6}"/>
    <cellStyle name="Normal 4 4 2 6 2 2 4" xfId="32802" xr:uid="{9D596D85-9F02-4600-AD21-42F1913664E9}"/>
    <cellStyle name="Normal 4 4 2 6 2 2 5" xfId="47686" xr:uid="{FC45ADC7-A83B-4E27-886D-C2090FB7ADF2}"/>
    <cellStyle name="Normal 4 4 2 6 2 3" xfId="22534" xr:uid="{2CC7DDC9-5728-4879-AF44-1FBF97A47E07}"/>
    <cellStyle name="Normal 4 4 2 6 2 3 2" xfId="36226" xr:uid="{A2809697-9BFC-4DF9-A0E7-E48E75D236CB}"/>
    <cellStyle name="Normal 4 4 2 6 2 3 3" xfId="51110" xr:uid="{987134B6-8598-4835-827F-29A870151AED}"/>
    <cellStyle name="Normal 4 4 2 6 2 4" xfId="15690" xr:uid="{A18C82DA-8C63-4EF4-A907-1A40DB1913F5}"/>
    <cellStyle name="Normal 4 4 2 6 2 5" xfId="29380" xr:uid="{3C5FAEBD-AECA-4B92-ABA4-BB12B2D80EE1}"/>
    <cellStyle name="Normal 4 4 2 6 2 6" xfId="44264" xr:uid="{96884097-1DCC-4DBB-B36F-C1BFB60D5AED}"/>
    <cellStyle name="Normal 4 4 2 6 3" xfId="10554" xr:uid="{A2999B12-70A6-40A9-8161-EF9B346F2327}"/>
    <cellStyle name="Normal 4 4 2 6 3 2" xfId="24244" xr:uid="{AE06D7DC-DF9F-44D5-8CD7-542F35834D47}"/>
    <cellStyle name="Normal 4 4 2 6 3 2 2" xfId="37936" xr:uid="{AF8A4F92-53BC-4974-9CE2-85E6C0B25327}"/>
    <cellStyle name="Normal 4 4 2 6 3 2 3" xfId="52820" xr:uid="{8B5F462A-543C-44F5-A89A-EDB051AE63A4}"/>
    <cellStyle name="Normal 4 4 2 6 3 3" xfId="17400" xr:uid="{28979C8A-5552-4993-AB4C-C960FCC0D203}"/>
    <cellStyle name="Normal 4 4 2 6 3 4" xfId="31090" xr:uid="{955159D8-32DB-4E80-8B8B-B1D863CAAC1F}"/>
    <cellStyle name="Normal 4 4 2 6 3 5" xfId="45974" xr:uid="{86C2A051-7063-461C-BDD8-82F94263C2E0}"/>
    <cellStyle name="Normal 4 4 2 6 4" xfId="20822" xr:uid="{1BDDB06E-532B-4015-84D8-64514B95E9B6}"/>
    <cellStyle name="Normal 4 4 2 6 4 2" xfId="34514" xr:uid="{9509C5D4-25CE-49F1-9629-A8B2D1C7ADD2}"/>
    <cellStyle name="Normal 4 4 2 6 4 3" xfId="49398" xr:uid="{23C6382F-D94E-478A-A124-A8F70ED33EA8}"/>
    <cellStyle name="Normal 4 4 2 6 5" xfId="13978" xr:uid="{110D4A4C-F306-4D1B-AA50-221AF8A89B49}"/>
    <cellStyle name="Normal 4 4 2 6 6" xfId="27668" xr:uid="{B36E8815-EA31-468B-A231-EA63F4D34431}"/>
    <cellStyle name="Normal 4 4 2 6 7" xfId="42552" xr:uid="{F56E0C14-DC80-4B31-AC5B-27FA0A740CED}"/>
    <cellStyle name="Normal 4 4 2 7" xfId="7133" xr:uid="{5E56BC96-A52F-47B7-A431-C4E08B1E33B0}"/>
    <cellStyle name="Normal 4 4 2 7 2" xfId="8845" xr:uid="{16BBC8E7-2A04-4E2E-B456-7F9AA1A2B7D5}"/>
    <cellStyle name="Normal 4 4 2 7 2 2" xfId="12267" xr:uid="{FEDECF81-8328-4B46-9F09-EDDC24A2D166}"/>
    <cellStyle name="Normal 4 4 2 7 2 2 2" xfId="25957" xr:uid="{44C89507-B12E-472E-AA15-CE94622CD3A0}"/>
    <cellStyle name="Normal 4 4 2 7 2 2 2 2" xfId="39649" xr:uid="{EBE15BF5-B21B-445C-869E-1F4B0B7F5349}"/>
    <cellStyle name="Normal 4 4 2 7 2 2 2 3" xfId="54533" xr:uid="{452AE701-27B8-4CEE-819C-9565D7E9D931}"/>
    <cellStyle name="Normal 4 4 2 7 2 2 3" xfId="19113" xr:uid="{124B5466-5D71-43DD-8C14-72B313818851}"/>
    <cellStyle name="Normal 4 4 2 7 2 2 4" xfId="32803" xr:uid="{9980BAAE-16E1-4D3F-8874-A9CF45D9AFCE}"/>
    <cellStyle name="Normal 4 4 2 7 2 2 5" xfId="47687" xr:uid="{48AB3E80-20F8-4ECD-9525-9444886E6A44}"/>
    <cellStyle name="Normal 4 4 2 7 2 3" xfId="22535" xr:uid="{3E2EC3C9-9EFB-42FE-ADCA-4EC470E27580}"/>
    <cellStyle name="Normal 4 4 2 7 2 3 2" xfId="36227" xr:uid="{9F9ACD51-AFA7-43CE-A930-81B8F00635B2}"/>
    <cellStyle name="Normal 4 4 2 7 2 3 3" xfId="51111" xr:uid="{FEA21DC3-D273-407F-836E-CC762E8E7C4E}"/>
    <cellStyle name="Normal 4 4 2 7 2 4" xfId="15691" xr:uid="{12095DE0-F4EA-4794-A4B4-17DB8C825AF9}"/>
    <cellStyle name="Normal 4 4 2 7 2 5" xfId="29381" xr:uid="{A3A5C166-0BD8-4588-BD14-6ECA34DE6BDC}"/>
    <cellStyle name="Normal 4 4 2 7 2 6" xfId="44265" xr:uid="{57773E86-D22A-469A-B138-462DCF14194A}"/>
    <cellStyle name="Normal 4 4 2 7 3" xfId="10555" xr:uid="{3095840A-2E92-4585-AD90-20FB512FCAF3}"/>
    <cellStyle name="Normal 4 4 2 7 3 2" xfId="24245" xr:uid="{467A47D4-3EE1-4945-A424-ED51798121D3}"/>
    <cellStyle name="Normal 4 4 2 7 3 2 2" xfId="37937" xr:uid="{CD8B4A97-20F3-4A3D-A971-00C99598DC32}"/>
    <cellStyle name="Normal 4 4 2 7 3 2 3" xfId="52821" xr:uid="{BB7664AE-F39D-42BE-A724-C204B6B5BEE9}"/>
    <cellStyle name="Normal 4 4 2 7 3 3" xfId="17401" xr:uid="{DC9A9C8A-34CA-4D51-84DD-0338EA422AF7}"/>
    <cellStyle name="Normal 4 4 2 7 3 4" xfId="31091" xr:uid="{0DEA6961-4A4F-4C90-895E-9F5FE5DE55AD}"/>
    <cellStyle name="Normal 4 4 2 7 3 5" xfId="45975" xr:uid="{4B699DC4-B85D-4A0A-837D-50B081684B58}"/>
    <cellStyle name="Normal 4 4 2 7 4" xfId="20823" xr:uid="{7842EA82-ABB7-41D6-B275-265BFA047FA1}"/>
    <cellStyle name="Normal 4 4 2 7 4 2" xfId="34515" xr:uid="{8CF67CB3-2887-4E2E-A2CD-8796BBDEFB51}"/>
    <cellStyle name="Normal 4 4 2 7 4 3" xfId="49399" xr:uid="{A387FBF1-5887-41E9-9745-DAE525846453}"/>
    <cellStyle name="Normal 4 4 2 7 5" xfId="13979" xr:uid="{14BC6182-DD9B-46B7-A6A9-22419E06E367}"/>
    <cellStyle name="Normal 4 4 2 7 6" xfId="27669" xr:uid="{1D49B560-08A6-4D68-8D1F-56E7BD88D0DE}"/>
    <cellStyle name="Normal 4 4 2 7 7" xfId="42553" xr:uid="{1ACB4A71-4D42-494D-A2C9-37ABADD2CBB9}"/>
    <cellStyle name="Normal 4 4 2 8" xfId="8816" xr:uid="{132E3E89-4B33-4947-859C-C5201FAE9DFB}"/>
    <cellStyle name="Normal 4 4 2 8 2" xfId="12238" xr:uid="{9BA6D51F-4CD4-4715-9A6D-79F245E3EA64}"/>
    <cellStyle name="Normal 4 4 2 8 2 2" xfId="25928" xr:uid="{E1F36A7C-C5BD-40F1-9B7E-AFD7AE637B42}"/>
    <cellStyle name="Normal 4 4 2 8 2 2 2" xfId="39620" xr:uid="{44F72980-0966-46ED-9818-A5CCA79146A9}"/>
    <cellStyle name="Normal 4 4 2 8 2 2 3" xfId="54504" xr:uid="{86018F85-ADD6-4D70-9677-B48969A1DFB8}"/>
    <cellStyle name="Normal 4 4 2 8 2 3" xfId="19084" xr:uid="{23F6F6C5-8164-4ECE-B71B-D862508C3C63}"/>
    <cellStyle name="Normal 4 4 2 8 2 4" xfId="32774" xr:uid="{1059D10F-884B-45F7-AF1C-68B7E3330F14}"/>
    <cellStyle name="Normal 4 4 2 8 2 5" xfId="47658" xr:uid="{F9D3B098-4FF1-4109-B634-04FAB8788B8C}"/>
    <cellStyle name="Normal 4 4 2 8 3" xfId="22506" xr:uid="{5203A70C-8E99-4BF0-A776-0165328E9858}"/>
    <cellStyle name="Normal 4 4 2 8 3 2" xfId="36198" xr:uid="{F030EECE-2F3B-4706-9A20-3A612096993A}"/>
    <cellStyle name="Normal 4 4 2 8 3 3" xfId="51082" xr:uid="{AB92DA3F-CDA2-454A-AC53-1470290C7A6F}"/>
    <cellStyle name="Normal 4 4 2 8 4" xfId="15662" xr:uid="{716B1B64-8565-4171-A1E5-5D2580DDDB20}"/>
    <cellStyle name="Normal 4 4 2 8 5" xfId="29352" xr:uid="{29DDD410-6B91-4112-91B8-46735F96AC6C}"/>
    <cellStyle name="Normal 4 4 2 8 6" xfId="44236" xr:uid="{7A534164-D6EA-46C6-B06C-715D12FF7938}"/>
    <cellStyle name="Normal 4 4 2 9" xfId="10526" xr:uid="{7876E1DD-708D-486C-8843-B482B1DAC380}"/>
    <cellStyle name="Normal 4 4 2 9 2" xfId="24216" xr:uid="{0FF3605C-B117-4FEC-A100-F1A761629783}"/>
    <cellStyle name="Normal 4 4 2 9 2 2" xfId="37908" xr:uid="{DF277926-0481-4B96-944A-430F22F12058}"/>
    <cellStyle name="Normal 4 4 2 9 2 3" xfId="52792" xr:uid="{B5A3C48D-BB1A-41AD-8152-D40FB1BF967B}"/>
    <cellStyle name="Normal 4 4 2 9 3" xfId="17372" xr:uid="{8108D460-77C9-4FE7-AA80-3A8602BA48BD}"/>
    <cellStyle name="Normal 4 4 2 9 4" xfId="31062" xr:uid="{7C2DE16C-3922-4019-810B-D07226E5310D}"/>
    <cellStyle name="Normal 4 4 2 9 5" xfId="45946" xr:uid="{02119892-33F0-4F78-8192-ABD7CE8DE87A}"/>
    <cellStyle name="Normal 4 4 3" xfId="2519" xr:uid="{CD371F77-6851-4226-9BD6-A826B17E0A73}"/>
    <cellStyle name="Normal 4 4 3 10" xfId="13980" xr:uid="{C5D9B2C7-233B-4A4E-B663-A8EC00CBBCF4}"/>
    <cellStyle name="Normal 4 4 3 10 2" xfId="40538" xr:uid="{985D0B63-4B61-4761-9760-7460272C2C4E}"/>
    <cellStyle name="Normal 4 4 3 11" xfId="27670" xr:uid="{64F122E7-BBFC-4A72-A77C-A442BEB67D69}"/>
    <cellStyle name="Normal 4 4 3 12" xfId="42554" xr:uid="{B57B557D-F9D5-417E-A238-D7FA8617790A}"/>
    <cellStyle name="Normal 4 4 3 13" xfId="7134" xr:uid="{F93CF472-269F-4627-9C7B-E6593AC53889}"/>
    <cellStyle name="Normal 4 4 3 2" xfId="4333" xr:uid="{C83E46C8-FDD0-4ACF-B707-6FD540CD36B4}"/>
    <cellStyle name="Normal 4 4 3 2 10" xfId="42555" xr:uid="{ABC0F0E4-24D8-4D9B-867C-7E211249B491}"/>
    <cellStyle name="Normal 4 4 3 2 11" xfId="7135" xr:uid="{B2228825-D146-46CF-901B-EE107DA26498}"/>
    <cellStyle name="Normal 4 4 3 2 2" xfId="7136" xr:uid="{6992DB51-B37A-4583-B91A-4F4515ADD0F0}"/>
    <cellStyle name="Normal 4 4 3 2 2 2" xfId="7137" xr:uid="{5DCBC738-7C06-4E6C-8D4F-51E0943331B7}"/>
    <cellStyle name="Normal 4 4 3 2 2 2 2" xfId="8849" xr:uid="{D32DE69B-154A-4A50-9F7B-0FB44AA8000E}"/>
    <cellStyle name="Normal 4 4 3 2 2 2 2 2" xfId="12271" xr:uid="{40F962B0-5A94-448A-8021-1414436D047C}"/>
    <cellStyle name="Normal 4 4 3 2 2 2 2 2 2" xfId="25961" xr:uid="{0C4F4898-CC8C-416B-9DE2-B99488522BAE}"/>
    <cellStyle name="Normal 4 4 3 2 2 2 2 2 2 2" xfId="39653" xr:uid="{C92A6F59-4504-47E9-98C0-2F38C287E721}"/>
    <cellStyle name="Normal 4 4 3 2 2 2 2 2 2 3" xfId="54537" xr:uid="{D51AD9B1-4653-4020-8C5D-E12AE7D12448}"/>
    <cellStyle name="Normal 4 4 3 2 2 2 2 2 3" xfId="19117" xr:uid="{3FCBF080-9F7B-4231-878D-739D3812DBCE}"/>
    <cellStyle name="Normal 4 4 3 2 2 2 2 2 4" xfId="32807" xr:uid="{F156488A-D9CF-4CC1-ABF8-9AAE939624A7}"/>
    <cellStyle name="Normal 4 4 3 2 2 2 2 2 5" xfId="47691" xr:uid="{E614AEB3-AC02-4F06-91A4-72724596A104}"/>
    <cellStyle name="Normal 4 4 3 2 2 2 2 3" xfId="22539" xr:uid="{3F6186B5-3A36-4A1A-9F95-A39F1CACCF2C}"/>
    <cellStyle name="Normal 4 4 3 2 2 2 2 3 2" xfId="36231" xr:uid="{286071B4-9D0A-4771-B9AF-406E02051BA6}"/>
    <cellStyle name="Normal 4 4 3 2 2 2 2 3 3" xfId="51115" xr:uid="{1378060B-9A92-4520-B6CD-ECC4799C15C8}"/>
    <cellStyle name="Normal 4 4 3 2 2 2 2 4" xfId="15695" xr:uid="{EEF575F2-5055-4225-9A76-D6A128BE0C87}"/>
    <cellStyle name="Normal 4 4 3 2 2 2 2 5" xfId="29385" xr:uid="{3280E0F4-FC07-4B91-B751-E3005DE71F8A}"/>
    <cellStyle name="Normal 4 4 3 2 2 2 2 6" xfId="44269" xr:uid="{0C57EE08-E528-4638-9E2F-61B094C7AF6E}"/>
    <cellStyle name="Normal 4 4 3 2 2 2 3" xfId="10559" xr:uid="{BFD474FC-66D4-4407-B956-199C373D6653}"/>
    <cellStyle name="Normal 4 4 3 2 2 2 3 2" xfId="24249" xr:uid="{A67F18B8-183C-4AFD-BDBB-44DFABC6C092}"/>
    <cellStyle name="Normal 4 4 3 2 2 2 3 2 2" xfId="37941" xr:uid="{BD19C8E6-8A1A-483C-90A9-DCA428EB649E}"/>
    <cellStyle name="Normal 4 4 3 2 2 2 3 2 3" xfId="52825" xr:uid="{8C5D65AD-BFA4-4C20-9BF7-3D27D825C4B8}"/>
    <cellStyle name="Normal 4 4 3 2 2 2 3 3" xfId="17405" xr:uid="{6165AF40-948F-4273-8B60-9312A79187F6}"/>
    <cellStyle name="Normal 4 4 3 2 2 2 3 4" xfId="31095" xr:uid="{1262F313-E949-4BB2-BE20-85562F6259CD}"/>
    <cellStyle name="Normal 4 4 3 2 2 2 3 5" xfId="45979" xr:uid="{157C9060-6998-43AF-BABA-ED6BA02CC0DC}"/>
    <cellStyle name="Normal 4 4 3 2 2 2 4" xfId="20827" xr:uid="{45843C73-B8D5-4A08-A4B6-C4FE50D21E8B}"/>
    <cellStyle name="Normal 4 4 3 2 2 2 4 2" xfId="34519" xr:uid="{C8441075-6090-4DF3-AD02-D014EF67BF60}"/>
    <cellStyle name="Normal 4 4 3 2 2 2 4 3" xfId="49403" xr:uid="{3C3A20F2-6B5E-49A4-A977-7F37A6DD72CE}"/>
    <cellStyle name="Normal 4 4 3 2 2 2 5" xfId="13983" xr:uid="{1834AFF2-FEC2-46B7-82D5-0154A37F4509}"/>
    <cellStyle name="Normal 4 4 3 2 2 2 6" xfId="27673" xr:uid="{97C56C81-3247-4156-99EF-A5D9FB6DB7E2}"/>
    <cellStyle name="Normal 4 4 3 2 2 2 7" xfId="42557" xr:uid="{E10E3840-9B63-41EC-9C64-378123438E60}"/>
    <cellStyle name="Normal 4 4 3 2 2 3" xfId="8848" xr:uid="{B176E90A-1342-4FF8-8BBB-9539E57FFD6D}"/>
    <cellStyle name="Normal 4 4 3 2 2 3 2" xfId="12270" xr:uid="{DCC963A6-F588-4629-8207-E762AD384BB0}"/>
    <cellStyle name="Normal 4 4 3 2 2 3 2 2" xfId="25960" xr:uid="{600E9CF7-F20A-4E1C-8B69-F33948D08428}"/>
    <cellStyle name="Normal 4 4 3 2 2 3 2 2 2" xfId="39652" xr:uid="{8F7B519D-C8FD-4254-8605-ACC65EC57B5D}"/>
    <cellStyle name="Normal 4 4 3 2 2 3 2 2 3" xfId="54536" xr:uid="{0FE6A9D0-72A2-49B8-8D1A-A6EA6831E9C6}"/>
    <cellStyle name="Normal 4 4 3 2 2 3 2 3" xfId="19116" xr:uid="{62F7EED3-4E7E-488D-A9E3-9847301974D3}"/>
    <cellStyle name="Normal 4 4 3 2 2 3 2 4" xfId="32806" xr:uid="{26D0A6F2-6C0D-4573-A502-529768496E5E}"/>
    <cellStyle name="Normal 4 4 3 2 2 3 2 5" xfId="47690" xr:uid="{CD14609B-0B88-4F85-8E8F-1849E1E79FBA}"/>
    <cellStyle name="Normal 4 4 3 2 2 3 3" xfId="22538" xr:uid="{C4A1E1B6-0AD4-4E30-BA1C-23DF70D21902}"/>
    <cellStyle name="Normal 4 4 3 2 2 3 3 2" xfId="36230" xr:uid="{4D70D44F-699F-46B4-AD23-99CC977C446E}"/>
    <cellStyle name="Normal 4 4 3 2 2 3 3 3" xfId="51114" xr:uid="{901B42BC-9AD7-4BCA-83A5-D5D5B75D427D}"/>
    <cellStyle name="Normal 4 4 3 2 2 3 4" xfId="15694" xr:uid="{323831EE-2602-4562-AA29-812C8358B203}"/>
    <cellStyle name="Normal 4 4 3 2 2 3 5" xfId="29384" xr:uid="{855F4C6F-F3A2-4A87-AB37-515AC8B8917A}"/>
    <cellStyle name="Normal 4 4 3 2 2 3 6" xfId="44268" xr:uid="{20EF777C-9A00-4E91-BA4C-F4AC27FD1F41}"/>
    <cellStyle name="Normal 4 4 3 2 2 4" xfId="10558" xr:uid="{A11AE39A-FDE6-4DD2-B6E4-781902514FD7}"/>
    <cellStyle name="Normal 4 4 3 2 2 4 2" xfId="24248" xr:uid="{F606C2A6-2A40-49CD-A7DF-9ECEF56F7CA5}"/>
    <cellStyle name="Normal 4 4 3 2 2 4 2 2" xfId="37940" xr:uid="{681C4CA1-2853-4A30-A1AC-F96B9D49AC50}"/>
    <cellStyle name="Normal 4 4 3 2 2 4 2 3" xfId="52824" xr:uid="{0D0C2699-69FE-461A-BC93-6B53CE10526F}"/>
    <cellStyle name="Normal 4 4 3 2 2 4 3" xfId="17404" xr:uid="{19D56759-CD1A-4614-A367-A9FEFF205EFD}"/>
    <cellStyle name="Normal 4 4 3 2 2 4 4" xfId="31094" xr:uid="{EA0C5F16-24ED-4BF4-B93F-FF89A08F8A17}"/>
    <cellStyle name="Normal 4 4 3 2 2 4 5" xfId="45978" xr:uid="{B8B2A70B-C223-4AC5-8A06-8B224BB4FC6E}"/>
    <cellStyle name="Normal 4 4 3 2 2 5" xfId="20826" xr:uid="{FC267E30-47B9-4CEE-A2BD-662DAB86FD6C}"/>
    <cellStyle name="Normal 4 4 3 2 2 5 2" xfId="34518" xr:uid="{5E7C811A-F1CD-4C55-ADBE-6B30343D14B6}"/>
    <cellStyle name="Normal 4 4 3 2 2 5 3" xfId="49402" xr:uid="{5760B43A-636C-4020-AF7D-B759EC6DD64C}"/>
    <cellStyle name="Normal 4 4 3 2 2 6" xfId="13982" xr:uid="{176B9681-A13B-45D3-B061-953F4C06284F}"/>
    <cellStyle name="Normal 4 4 3 2 2 7" xfId="27672" xr:uid="{1B226812-47F0-499E-998C-347C80B5F55A}"/>
    <cellStyle name="Normal 4 4 3 2 2 8" xfId="42556" xr:uid="{74D09CFE-0B6F-4050-98CC-2429EC9262F8}"/>
    <cellStyle name="Normal 4 4 3 2 3" xfId="7138" xr:uid="{DB20525E-E764-401B-97D0-616DFFC5C9EE}"/>
    <cellStyle name="Normal 4 4 3 2 3 2" xfId="8850" xr:uid="{8B86C3B0-17D6-4FD4-A86C-C7C0DA3C9889}"/>
    <cellStyle name="Normal 4 4 3 2 3 2 2" xfId="12272" xr:uid="{6FB36187-BB50-4835-960C-7E6F54C30022}"/>
    <cellStyle name="Normal 4 4 3 2 3 2 2 2" xfId="25962" xr:uid="{1BAB2269-56FE-49CF-82FE-7184558806FC}"/>
    <cellStyle name="Normal 4 4 3 2 3 2 2 2 2" xfId="39654" xr:uid="{B08BBEEB-9B53-4E07-BFB5-999BB0B52B50}"/>
    <cellStyle name="Normal 4 4 3 2 3 2 2 2 3" xfId="54538" xr:uid="{C93B9CED-4B66-4E96-8143-33D55A83FB76}"/>
    <cellStyle name="Normal 4 4 3 2 3 2 2 3" xfId="19118" xr:uid="{7F58C0E9-BC7A-4E7F-B611-1E6C230FAB5A}"/>
    <cellStyle name="Normal 4 4 3 2 3 2 2 4" xfId="32808" xr:uid="{A5914233-AA3D-4506-A5B0-EA32B6FAEF7A}"/>
    <cellStyle name="Normal 4 4 3 2 3 2 2 5" xfId="47692" xr:uid="{002EA5AB-99E8-42D3-A0EF-F1F8140185C9}"/>
    <cellStyle name="Normal 4 4 3 2 3 2 3" xfId="22540" xr:uid="{67621A4F-343E-448F-AEE1-706D3B7CF211}"/>
    <cellStyle name="Normal 4 4 3 2 3 2 3 2" xfId="36232" xr:uid="{F820F8E0-9B09-40E9-AD5D-A7D4F1B0BDF6}"/>
    <cellStyle name="Normal 4 4 3 2 3 2 3 3" xfId="51116" xr:uid="{AE145142-2DF6-4773-9580-1FA0EC66B4FA}"/>
    <cellStyle name="Normal 4 4 3 2 3 2 4" xfId="15696" xr:uid="{40041C29-9B87-43E4-B7D4-1F48ABD0486C}"/>
    <cellStyle name="Normal 4 4 3 2 3 2 5" xfId="29386" xr:uid="{D0E44C4E-81ED-4EA6-AA3D-2B784043208E}"/>
    <cellStyle name="Normal 4 4 3 2 3 2 6" xfId="44270" xr:uid="{43F8F0F2-D771-4C4D-ABFB-7B2A75216E5B}"/>
    <cellStyle name="Normal 4 4 3 2 3 3" xfId="10560" xr:uid="{078CD5EA-A143-4C3E-AAF1-7D5EABDDA0A7}"/>
    <cellStyle name="Normal 4 4 3 2 3 3 2" xfId="24250" xr:uid="{DBB3C2D7-1D66-456B-A07A-12115706CE7B}"/>
    <cellStyle name="Normal 4 4 3 2 3 3 2 2" xfId="37942" xr:uid="{2DDF0A39-D14A-4876-BA3D-E40BECFD443B}"/>
    <cellStyle name="Normal 4 4 3 2 3 3 2 3" xfId="52826" xr:uid="{A5FEE38E-ED00-46B3-80FE-C6760FAE3286}"/>
    <cellStyle name="Normal 4 4 3 2 3 3 3" xfId="17406" xr:uid="{25C29253-CE38-4940-BF9C-2B16ABD45ACC}"/>
    <cellStyle name="Normal 4 4 3 2 3 3 4" xfId="31096" xr:uid="{6BDB92F8-F8E9-4B96-A126-F01F4215DEDA}"/>
    <cellStyle name="Normal 4 4 3 2 3 3 5" xfId="45980" xr:uid="{DBD6A050-7FCC-4210-A934-17DDD481329A}"/>
    <cellStyle name="Normal 4 4 3 2 3 4" xfId="20828" xr:uid="{2683EBB2-4F1F-4E0B-9AD3-3EA00E8C9682}"/>
    <cellStyle name="Normal 4 4 3 2 3 4 2" xfId="34520" xr:uid="{F8B63B02-3114-4B79-97A6-1F97CE5274E6}"/>
    <cellStyle name="Normal 4 4 3 2 3 4 3" xfId="49404" xr:uid="{766E6E08-BD65-4E7B-8684-57655F3E3767}"/>
    <cellStyle name="Normal 4 4 3 2 3 5" xfId="13984" xr:uid="{1C31C514-42D2-47B4-AA81-4B4E94B9B56E}"/>
    <cellStyle name="Normal 4 4 3 2 3 6" xfId="27674" xr:uid="{590927EA-D489-43D0-8BB7-9097E14717EF}"/>
    <cellStyle name="Normal 4 4 3 2 3 7" xfId="42558" xr:uid="{4DB9DFFC-E661-41F3-BA9C-80608D21C5BB}"/>
    <cellStyle name="Normal 4 4 3 2 4" xfId="7139" xr:uid="{D447850F-8C7A-4D15-8FC7-3B734B25B588}"/>
    <cellStyle name="Normal 4 4 3 2 4 2" xfId="8851" xr:uid="{D106EFAE-640D-4F86-94AC-E9F5F62562ED}"/>
    <cellStyle name="Normal 4 4 3 2 4 2 2" xfId="12273" xr:uid="{24DB1F0F-FE5C-4AC3-920B-D08255094A80}"/>
    <cellStyle name="Normal 4 4 3 2 4 2 2 2" xfId="25963" xr:uid="{A2F4C056-6CB8-46CF-AE49-FA49C1CD74BA}"/>
    <cellStyle name="Normal 4 4 3 2 4 2 2 2 2" xfId="39655" xr:uid="{4F63203A-5C6E-45C4-9623-4CA290CBCB9F}"/>
    <cellStyle name="Normal 4 4 3 2 4 2 2 2 3" xfId="54539" xr:uid="{38B02BC3-200E-4761-820B-0969383CD20B}"/>
    <cellStyle name="Normal 4 4 3 2 4 2 2 3" xfId="19119" xr:uid="{D6A89216-F97F-45AA-A8D1-AED9D9E60F5F}"/>
    <cellStyle name="Normal 4 4 3 2 4 2 2 4" xfId="32809" xr:uid="{49291567-5DB4-47DD-B150-AA23EB9955C1}"/>
    <cellStyle name="Normal 4 4 3 2 4 2 2 5" xfId="47693" xr:uid="{CD66CFBE-0037-4375-A6A4-351C93B10B30}"/>
    <cellStyle name="Normal 4 4 3 2 4 2 3" xfId="22541" xr:uid="{9273A5F9-7672-4BE2-A5F3-674A4EDCBA01}"/>
    <cellStyle name="Normal 4 4 3 2 4 2 3 2" xfId="36233" xr:uid="{613D8A6C-48EE-4730-A9A9-5FEE55780433}"/>
    <cellStyle name="Normal 4 4 3 2 4 2 3 3" xfId="51117" xr:uid="{75E474BA-FD78-471F-AD40-F84C09FD8751}"/>
    <cellStyle name="Normal 4 4 3 2 4 2 4" xfId="15697" xr:uid="{B4C8C25F-9C1A-432D-8831-D9E515E60B4F}"/>
    <cellStyle name="Normal 4 4 3 2 4 2 5" xfId="29387" xr:uid="{FE844E48-3A1F-44E3-B843-64A6E78F5EFC}"/>
    <cellStyle name="Normal 4 4 3 2 4 2 6" xfId="44271" xr:uid="{935115BF-F463-436E-A911-71861F87A0E5}"/>
    <cellStyle name="Normal 4 4 3 2 4 3" xfId="10561" xr:uid="{23F017E6-69D9-4DCB-9F3B-F752E41E5F2D}"/>
    <cellStyle name="Normal 4 4 3 2 4 3 2" xfId="24251" xr:uid="{358644FA-0DB8-4806-B419-1D35B5D8CFA6}"/>
    <cellStyle name="Normal 4 4 3 2 4 3 2 2" xfId="37943" xr:uid="{AA67556D-1160-4073-9B62-76516266C9B3}"/>
    <cellStyle name="Normal 4 4 3 2 4 3 2 3" xfId="52827" xr:uid="{9C508753-9959-433B-A186-DF1BCC6B74C3}"/>
    <cellStyle name="Normal 4 4 3 2 4 3 3" xfId="17407" xr:uid="{F44C8525-D70F-4CB5-BA86-B5BF2E590E21}"/>
    <cellStyle name="Normal 4 4 3 2 4 3 4" xfId="31097" xr:uid="{2043BEC1-3CD8-4058-AFD1-AD1C22110EF7}"/>
    <cellStyle name="Normal 4 4 3 2 4 3 5" xfId="45981" xr:uid="{1DD4FC96-225C-4D3C-9805-A2CB52BA2B6F}"/>
    <cellStyle name="Normal 4 4 3 2 4 4" xfId="20829" xr:uid="{C3CAA45D-29FA-4DBD-A048-B5F465D4B6CC}"/>
    <cellStyle name="Normal 4 4 3 2 4 4 2" xfId="34521" xr:uid="{F025007C-E518-4397-A3CD-97BEE556BE4C}"/>
    <cellStyle name="Normal 4 4 3 2 4 4 3" xfId="49405" xr:uid="{A18B7EA8-8F63-4330-9642-5E834E7BA267}"/>
    <cellStyle name="Normal 4 4 3 2 4 5" xfId="13985" xr:uid="{FB6CBFA7-AC1F-49D7-971F-4DAEFBA081C1}"/>
    <cellStyle name="Normal 4 4 3 2 4 6" xfId="27675" xr:uid="{6130107D-D2D0-4254-A126-770A35C4F50D}"/>
    <cellStyle name="Normal 4 4 3 2 4 7" xfId="42559" xr:uid="{98F84D45-5633-429E-A6D8-76840AA5C2E3}"/>
    <cellStyle name="Normal 4 4 3 2 5" xfId="8847" xr:uid="{5F2D3DA5-2010-4746-B440-E28D033C8AC0}"/>
    <cellStyle name="Normal 4 4 3 2 5 2" xfId="12269" xr:uid="{9E9BA82D-431F-49B0-9CD0-5E7446D647D2}"/>
    <cellStyle name="Normal 4 4 3 2 5 2 2" xfId="25959" xr:uid="{D2562B4D-2B5C-4424-95EB-42AF022EB2C0}"/>
    <cellStyle name="Normal 4 4 3 2 5 2 2 2" xfId="39651" xr:uid="{9EF33647-FE23-48DE-B3C3-E9B31A3273B3}"/>
    <cellStyle name="Normal 4 4 3 2 5 2 2 3" xfId="54535" xr:uid="{09790CAA-5DA7-4E36-BF86-45F923ED7C1D}"/>
    <cellStyle name="Normal 4 4 3 2 5 2 3" xfId="19115" xr:uid="{F48EB7B4-6B5B-4F22-A6F7-205202D06710}"/>
    <cellStyle name="Normal 4 4 3 2 5 2 4" xfId="32805" xr:uid="{4715A3A6-F74F-4DBA-B115-7AC4AAD4F53D}"/>
    <cellStyle name="Normal 4 4 3 2 5 2 5" xfId="47689" xr:uid="{978BA2E9-4B7E-4917-94B9-D4DFFD18F741}"/>
    <cellStyle name="Normal 4 4 3 2 5 3" xfId="22537" xr:uid="{A2CC385F-0564-484B-B9A6-AAA57DB03836}"/>
    <cellStyle name="Normal 4 4 3 2 5 3 2" xfId="36229" xr:uid="{216F8C18-BB94-48F6-AABE-E415FDEBF533}"/>
    <cellStyle name="Normal 4 4 3 2 5 3 3" xfId="51113" xr:uid="{AE834C1E-E072-43D4-8E03-DDABAB87A59F}"/>
    <cellStyle name="Normal 4 4 3 2 5 4" xfId="15693" xr:uid="{87441198-FC35-4844-9B23-1DEE723E62CA}"/>
    <cellStyle name="Normal 4 4 3 2 5 5" xfId="29383" xr:uid="{8CEE5608-FC51-4F0E-865A-3AFFEC7FED54}"/>
    <cellStyle name="Normal 4 4 3 2 5 6" xfId="44267" xr:uid="{946C00A0-4D92-4C46-9180-8FB987DA7886}"/>
    <cellStyle name="Normal 4 4 3 2 6" xfId="10557" xr:uid="{3E9EAE42-F1B0-461C-8BB8-30AD81106F28}"/>
    <cellStyle name="Normal 4 4 3 2 6 2" xfId="24247" xr:uid="{7DEADC6D-0722-4BE9-8B93-9A38E8E096B8}"/>
    <cellStyle name="Normal 4 4 3 2 6 2 2" xfId="37939" xr:uid="{1CF2E7D2-DFDB-4009-A3A9-2D5EF460FE35}"/>
    <cellStyle name="Normal 4 4 3 2 6 2 3" xfId="52823" xr:uid="{605C770A-3E16-4EE4-A320-9F27AECC9877}"/>
    <cellStyle name="Normal 4 4 3 2 6 3" xfId="17403" xr:uid="{2EB82028-76E3-4CA0-BD6D-BAE09D2FC5B9}"/>
    <cellStyle name="Normal 4 4 3 2 6 4" xfId="31093" xr:uid="{73CE85B1-D164-4458-8469-CF031B8B2A40}"/>
    <cellStyle name="Normal 4 4 3 2 6 5" xfId="45977" xr:uid="{197DE82F-5C34-4C33-9D77-DF9B948B7AF0}"/>
    <cellStyle name="Normal 4 4 3 2 7" xfId="20825" xr:uid="{5A0866F7-0B5D-4FF7-89B6-85C20BED7F20}"/>
    <cellStyle name="Normal 4 4 3 2 7 2" xfId="34517" xr:uid="{5C6D8960-A433-43B4-831B-03FB663AB0BB}"/>
    <cellStyle name="Normal 4 4 3 2 7 3" xfId="49401" xr:uid="{9C58B536-4E53-48DE-9E78-C32A3D8E74C9}"/>
    <cellStyle name="Normal 4 4 3 2 8" xfId="13981" xr:uid="{0DBC509D-629A-48EE-8945-7277F9FDF5AB}"/>
    <cellStyle name="Normal 4 4 3 2 8 2" xfId="40741" xr:uid="{5AF8D50F-AEDE-4EEB-9F47-326E493FE12D}"/>
    <cellStyle name="Normal 4 4 3 2 9" xfId="27671" xr:uid="{BC354F4A-8BD8-46DF-B649-89A561D74DE9}"/>
    <cellStyle name="Normal 4 4 3 3" xfId="4332" xr:uid="{FB07D57B-E546-45A9-BA2A-A335D4857F58}"/>
    <cellStyle name="Normal 4 4 3 3 10" xfId="42560" xr:uid="{C91EF5CA-33D6-4879-8452-0F5642F2EE78}"/>
    <cellStyle name="Normal 4 4 3 3 11" xfId="7140" xr:uid="{5182F35F-FC53-4A45-9157-E25339F80141}"/>
    <cellStyle name="Normal 4 4 3 3 2" xfId="7141" xr:uid="{73EC905A-F67E-49E2-828C-D5DDCE1FA26D}"/>
    <cellStyle name="Normal 4 4 3 3 2 2" xfId="7142" xr:uid="{3D31DA49-35FE-48D0-8985-3D1AFEB2F28E}"/>
    <cellStyle name="Normal 4 4 3 3 2 2 2" xfId="8854" xr:uid="{F25B6EA2-289B-4F5F-8A3B-0098DA92F94E}"/>
    <cellStyle name="Normal 4 4 3 3 2 2 2 2" xfId="12276" xr:uid="{158AA6E3-C047-402A-937A-08D949083CA5}"/>
    <cellStyle name="Normal 4 4 3 3 2 2 2 2 2" xfId="25966" xr:uid="{92065B11-3E76-4334-B3F3-BE9B8709E57A}"/>
    <cellStyle name="Normal 4 4 3 3 2 2 2 2 2 2" xfId="39658" xr:uid="{F2FFD9E6-B0CC-4B13-AB86-FA3C934D2DE3}"/>
    <cellStyle name="Normal 4 4 3 3 2 2 2 2 2 3" xfId="54542" xr:uid="{1724D2BE-7A99-4498-8EE6-8ADB2CCF7B55}"/>
    <cellStyle name="Normal 4 4 3 3 2 2 2 2 3" xfId="19122" xr:uid="{7448DA7A-B032-41A8-816C-96E00C012EFE}"/>
    <cellStyle name="Normal 4 4 3 3 2 2 2 2 4" xfId="32812" xr:uid="{4D036DA3-9886-4711-BF06-33FBBA09BF7E}"/>
    <cellStyle name="Normal 4 4 3 3 2 2 2 2 5" xfId="47696" xr:uid="{8D4CA22A-ED9C-4683-B354-905542AA01C6}"/>
    <cellStyle name="Normal 4 4 3 3 2 2 2 3" xfId="22544" xr:uid="{EADD3C96-2FBF-45F2-B022-B0722135559C}"/>
    <cellStyle name="Normal 4 4 3 3 2 2 2 3 2" xfId="36236" xr:uid="{AB0464A1-DCC8-42A8-AF7A-D870387B9D9F}"/>
    <cellStyle name="Normal 4 4 3 3 2 2 2 3 3" xfId="51120" xr:uid="{D61E5E7B-1D6C-4975-B42D-BF406D16B9EB}"/>
    <cellStyle name="Normal 4 4 3 3 2 2 2 4" xfId="15700" xr:uid="{46592425-5E67-4427-AD45-69257BA85F46}"/>
    <cellStyle name="Normal 4 4 3 3 2 2 2 5" xfId="29390" xr:uid="{BE4564A5-4B99-4AAB-80DE-F5323BFB788C}"/>
    <cellStyle name="Normal 4 4 3 3 2 2 2 6" xfId="44274" xr:uid="{15076B2A-C411-4F65-8BE7-4205FD9B9FB7}"/>
    <cellStyle name="Normal 4 4 3 3 2 2 3" xfId="10564" xr:uid="{DAFCF84C-49AE-4286-9B93-34BFEA7ABEF1}"/>
    <cellStyle name="Normal 4 4 3 3 2 2 3 2" xfId="24254" xr:uid="{A02EF237-84D8-4F39-8C97-80FFE5E8BB42}"/>
    <cellStyle name="Normal 4 4 3 3 2 2 3 2 2" xfId="37946" xr:uid="{13845B0B-CFEF-4EF9-B196-C6726F7D5675}"/>
    <cellStyle name="Normal 4 4 3 3 2 2 3 2 3" xfId="52830" xr:uid="{E37586B3-5269-4B03-87BA-5DE86F4FDAA1}"/>
    <cellStyle name="Normal 4 4 3 3 2 2 3 3" xfId="17410" xr:uid="{311AAE1E-8900-4D34-ACA1-B2095AB5FEE5}"/>
    <cellStyle name="Normal 4 4 3 3 2 2 3 4" xfId="31100" xr:uid="{32A8085C-5FC3-4C05-9DCB-192E311B2BB6}"/>
    <cellStyle name="Normal 4 4 3 3 2 2 3 5" xfId="45984" xr:uid="{064CD846-451E-4E16-B0A4-3EC2127B2988}"/>
    <cellStyle name="Normal 4 4 3 3 2 2 4" xfId="20832" xr:uid="{6F6C5A08-6360-4835-81C5-CC37BBC9273A}"/>
    <cellStyle name="Normal 4 4 3 3 2 2 4 2" xfId="34524" xr:uid="{0F706077-E34E-429B-B864-C507C3C01BE7}"/>
    <cellStyle name="Normal 4 4 3 3 2 2 4 3" xfId="49408" xr:uid="{56E10AB0-0577-4143-B495-9FB622D6C9DC}"/>
    <cellStyle name="Normal 4 4 3 3 2 2 5" xfId="13988" xr:uid="{E1F8AB18-D720-4E34-84A3-F763E8CBE07C}"/>
    <cellStyle name="Normal 4 4 3 3 2 2 6" xfId="27678" xr:uid="{DBF1328E-C38D-489D-9DFF-0BF6FEF67D9E}"/>
    <cellStyle name="Normal 4 4 3 3 2 2 7" xfId="42562" xr:uid="{CFABF273-5093-4356-842D-3FAAD5B2DC1B}"/>
    <cellStyle name="Normal 4 4 3 3 2 3" xfId="8853" xr:uid="{0B848497-CF60-4598-AA59-58840FAE916B}"/>
    <cellStyle name="Normal 4 4 3 3 2 3 2" xfId="12275" xr:uid="{A17F2F72-D55A-4F48-865E-53C2FFC5E73A}"/>
    <cellStyle name="Normal 4 4 3 3 2 3 2 2" xfId="25965" xr:uid="{ED316FF9-4D37-4DB8-A49A-053D193E456F}"/>
    <cellStyle name="Normal 4 4 3 3 2 3 2 2 2" xfId="39657" xr:uid="{D7CF6C39-C4BC-442D-B1C8-B912D6771ED5}"/>
    <cellStyle name="Normal 4 4 3 3 2 3 2 2 3" xfId="54541" xr:uid="{9EE42502-7740-4F7E-8709-0AEF2AE680F5}"/>
    <cellStyle name="Normal 4 4 3 3 2 3 2 3" xfId="19121" xr:uid="{7F1A537C-B3EA-413D-84F4-C1DEE901E7D1}"/>
    <cellStyle name="Normal 4 4 3 3 2 3 2 4" xfId="32811" xr:uid="{F898F1C8-E7F6-4067-BEF4-FF1EFDFDCE2A}"/>
    <cellStyle name="Normal 4 4 3 3 2 3 2 5" xfId="47695" xr:uid="{98017F12-EF3A-4FFF-A211-5465AF58E437}"/>
    <cellStyle name="Normal 4 4 3 3 2 3 3" xfId="22543" xr:uid="{E62AE567-3063-4F8D-AF1A-1CAC0A48A595}"/>
    <cellStyle name="Normal 4 4 3 3 2 3 3 2" xfId="36235" xr:uid="{A52091E5-C5F8-4810-B863-7D7384AB8737}"/>
    <cellStyle name="Normal 4 4 3 3 2 3 3 3" xfId="51119" xr:uid="{6503E764-1CD4-425C-B103-7DFCB6523144}"/>
    <cellStyle name="Normal 4 4 3 3 2 3 4" xfId="15699" xr:uid="{28889397-5B5B-477C-8518-1580AAD8FBAD}"/>
    <cellStyle name="Normal 4 4 3 3 2 3 5" xfId="29389" xr:uid="{6D88A5A1-08EB-42B4-8DB1-57F68E9D3E37}"/>
    <cellStyle name="Normal 4 4 3 3 2 3 6" xfId="44273" xr:uid="{7DD5A0DE-B97E-4EBF-BAB8-DEF829A1B4CC}"/>
    <cellStyle name="Normal 4 4 3 3 2 4" xfId="10563" xr:uid="{2C507E27-C6E8-4DEB-AD48-5817FDBF7A4C}"/>
    <cellStyle name="Normal 4 4 3 3 2 4 2" xfId="24253" xr:uid="{19F35264-BA63-43A1-B32D-54E632DD955A}"/>
    <cellStyle name="Normal 4 4 3 3 2 4 2 2" xfId="37945" xr:uid="{346C9E3C-3F9F-4B61-B773-55A489CEBF83}"/>
    <cellStyle name="Normal 4 4 3 3 2 4 2 3" xfId="52829" xr:uid="{FC260ED3-18ED-402C-9FCB-33518C32F12C}"/>
    <cellStyle name="Normal 4 4 3 3 2 4 3" xfId="17409" xr:uid="{4AE19D70-449C-46F0-8AF4-6ABA0B231ECB}"/>
    <cellStyle name="Normal 4 4 3 3 2 4 4" xfId="31099" xr:uid="{84F619CC-4883-4E6F-99A4-356201B5EE0F}"/>
    <cellStyle name="Normal 4 4 3 3 2 4 5" xfId="45983" xr:uid="{7ABEEB7E-CDE5-4843-ACDC-9510F8581C0E}"/>
    <cellStyle name="Normal 4 4 3 3 2 5" xfId="20831" xr:uid="{FF865A2B-3ED8-461F-B7FA-1029569C23E7}"/>
    <cellStyle name="Normal 4 4 3 3 2 5 2" xfId="34523" xr:uid="{7CAA20CA-6C74-4730-BBAE-36F054259A8C}"/>
    <cellStyle name="Normal 4 4 3 3 2 5 3" xfId="49407" xr:uid="{B434FED2-B082-4983-849E-79A8DE9B3521}"/>
    <cellStyle name="Normal 4 4 3 3 2 6" xfId="13987" xr:uid="{8B91A9DF-EC35-442B-88DC-5E71157AA907}"/>
    <cellStyle name="Normal 4 4 3 3 2 7" xfId="27677" xr:uid="{98FC9B21-D36B-41A8-883D-ADFEAF82079E}"/>
    <cellStyle name="Normal 4 4 3 3 2 8" xfId="42561" xr:uid="{6B1BBA54-4A3C-428B-9A84-E1152870B826}"/>
    <cellStyle name="Normal 4 4 3 3 3" xfId="7143" xr:uid="{DF5B0496-79FF-4F0C-9012-00A5E1D59394}"/>
    <cellStyle name="Normal 4 4 3 3 3 2" xfId="8855" xr:uid="{B5B68A21-6937-4031-828A-003185515411}"/>
    <cellStyle name="Normal 4 4 3 3 3 2 2" xfId="12277" xr:uid="{044B8317-744E-43DC-B0E1-B1EF393FB194}"/>
    <cellStyle name="Normal 4 4 3 3 3 2 2 2" xfId="25967" xr:uid="{EFEFEF73-7A67-478E-B0DA-423FF2088195}"/>
    <cellStyle name="Normal 4 4 3 3 3 2 2 2 2" xfId="39659" xr:uid="{514986D9-F0F8-45B5-91A0-D71B3F61C651}"/>
    <cellStyle name="Normal 4 4 3 3 3 2 2 2 3" xfId="54543" xr:uid="{9D3EA655-73D4-4FF9-A138-54A4FDB75D55}"/>
    <cellStyle name="Normal 4 4 3 3 3 2 2 3" xfId="19123" xr:uid="{BC80387F-1828-479A-858E-E886FC9D2C5A}"/>
    <cellStyle name="Normal 4 4 3 3 3 2 2 4" xfId="32813" xr:uid="{A7712764-8C30-4765-A0A9-5AAA20FB83DA}"/>
    <cellStyle name="Normal 4 4 3 3 3 2 2 5" xfId="47697" xr:uid="{8B37C2DA-0DFD-4AF5-9CA7-420CAB883F2C}"/>
    <cellStyle name="Normal 4 4 3 3 3 2 3" xfId="22545" xr:uid="{49F72C7B-3F89-4A88-B082-E3177BD0C102}"/>
    <cellStyle name="Normal 4 4 3 3 3 2 3 2" xfId="36237" xr:uid="{1583C21E-CD86-42D4-9B89-CE8DBDBE6745}"/>
    <cellStyle name="Normal 4 4 3 3 3 2 3 3" xfId="51121" xr:uid="{4CB243EA-9488-45D8-A7E1-6E175C782731}"/>
    <cellStyle name="Normal 4 4 3 3 3 2 4" xfId="15701" xr:uid="{E7875997-C2E1-422B-8948-5657E4841BB6}"/>
    <cellStyle name="Normal 4 4 3 3 3 2 5" xfId="29391" xr:uid="{B9D2365A-2219-4811-8F78-88670A58FE9B}"/>
    <cellStyle name="Normal 4 4 3 3 3 2 6" xfId="44275" xr:uid="{EEBAE9D0-6C72-489E-AB17-F7D920716E88}"/>
    <cellStyle name="Normal 4 4 3 3 3 3" xfId="10565" xr:uid="{EF933712-40F8-49FC-8929-0DCA7068EE44}"/>
    <cellStyle name="Normal 4 4 3 3 3 3 2" xfId="24255" xr:uid="{B2185728-B01B-457E-AE5D-23E3C59AD798}"/>
    <cellStyle name="Normal 4 4 3 3 3 3 2 2" xfId="37947" xr:uid="{E6843FE0-F0D6-460A-8C26-9255B7F1639E}"/>
    <cellStyle name="Normal 4 4 3 3 3 3 2 3" xfId="52831" xr:uid="{20659443-E8EE-4050-876D-1C5C8E078698}"/>
    <cellStyle name="Normal 4 4 3 3 3 3 3" xfId="17411" xr:uid="{5FD09F02-C3B2-4CB6-A7FA-F1F77C7D26B3}"/>
    <cellStyle name="Normal 4 4 3 3 3 3 4" xfId="31101" xr:uid="{84C6FA72-F1F0-4F2C-90C3-178710D3F718}"/>
    <cellStyle name="Normal 4 4 3 3 3 3 5" xfId="45985" xr:uid="{E003FB01-6546-4DF0-A608-AA7F603CFAA5}"/>
    <cellStyle name="Normal 4 4 3 3 3 4" xfId="20833" xr:uid="{05998D7C-6A60-4105-9BEF-1669BB7F60CC}"/>
    <cellStyle name="Normal 4 4 3 3 3 4 2" xfId="34525" xr:uid="{0F93E42B-4CD8-450B-9FCF-074B60DD57A2}"/>
    <cellStyle name="Normal 4 4 3 3 3 4 3" xfId="49409" xr:uid="{B46CC83A-3578-4AA3-89AC-BE61986FD0F2}"/>
    <cellStyle name="Normal 4 4 3 3 3 5" xfId="13989" xr:uid="{9B0A224F-4B95-45B8-9B48-1B22A04E2105}"/>
    <cellStyle name="Normal 4 4 3 3 3 6" xfId="27679" xr:uid="{008AC0F9-4091-4ED1-A7CB-4F9B5E401116}"/>
    <cellStyle name="Normal 4 4 3 3 3 7" xfId="42563" xr:uid="{C3E65B35-D7EF-4DC0-8B49-C3F5BEA669AF}"/>
    <cellStyle name="Normal 4 4 3 3 4" xfId="7144" xr:uid="{A09E672F-2E8B-428B-8A6D-256043F15B40}"/>
    <cellStyle name="Normal 4 4 3 3 4 2" xfId="8856" xr:uid="{C43903AE-BE68-41E6-B5A5-E068EFE851E7}"/>
    <cellStyle name="Normal 4 4 3 3 4 2 2" xfId="12278" xr:uid="{AF05354F-A547-4AE2-9056-85C4185DEB9F}"/>
    <cellStyle name="Normal 4 4 3 3 4 2 2 2" xfId="25968" xr:uid="{C0A28AB6-5E5F-414C-AAC6-F6B7C1D7A1A7}"/>
    <cellStyle name="Normal 4 4 3 3 4 2 2 2 2" xfId="39660" xr:uid="{BA920AAC-C0BC-4421-8992-B33384088424}"/>
    <cellStyle name="Normal 4 4 3 3 4 2 2 2 3" xfId="54544" xr:uid="{3111ADB9-3C14-4128-9E46-BF0510CE61D0}"/>
    <cellStyle name="Normal 4 4 3 3 4 2 2 3" xfId="19124" xr:uid="{F9ED7E09-33B4-42BF-B654-E4319CE8EEF3}"/>
    <cellStyle name="Normal 4 4 3 3 4 2 2 4" xfId="32814" xr:uid="{D89A7F2A-96E5-4801-A06E-BD3BEF32E3CF}"/>
    <cellStyle name="Normal 4 4 3 3 4 2 2 5" xfId="47698" xr:uid="{65718E8B-5C93-4286-B732-05DD0256B744}"/>
    <cellStyle name="Normal 4 4 3 3 4 2 3" xfId="22546" xr:uid="{B1DEA2C2-0860-4B69-8421-E9896DCBF4F9}"/>
    <cellStyle name="Normal 4 4 3 3 4 2 3 2" xfId="36238" xr:uid="{D2397A54-69CE-4A88-B957-AA7676AAF2A8}"/>
    <cellStyle name="Normal 4 4 3 3 4 2 3 3" xfId="51122" xr:uid="{AA8AA227-9000-4CBE-9318-4A837D29F9C7}"/>
    <cellStyle name="Normal 4 4 3 3 4 2 4" xfId="15702" xr:uid="{A2BA4A42-B474-46CF-93BD-8D6D62CCED25}"/>
    <cellStyle name="Normal 4 4 3 3 4 2 5" xfId="29392" xr:uid="{968F8D07-7BB9-4A9F-9E5B-0D4F72D22EA5}"/>
    <cellStyle name="Normal 4 4 3 3 4 2 6" xfId="44276" xr:uid="{97DF1FBF-E2B4-46A7-AA0A-4E27D5B9FB3D}"/>
    <cellStyle name="Normal 4 4 3 3 4 3" xfId="10566" xr:uid="{FB80FD2C-ED66-4E3C-AD2A-66B40A5AF12D}"/>
    <cellStyle name="Normal 4 4 3 3 4 3 2" xfId="24256" xr:uid="{1CA82C06-CD87-48E9-B79B-B81E5F6A9808}"/>
    <cellStyle name="Normal 4 4 3 3 4 3 2 2" xfId="37948" xr:uid="{97CF41DA-F1D4-4ACA-BB87-457F0513887F}"/>
    <cellStyle name="Normal 4 4 3 3 4 3 2 3" xfId="52832" xr:uid="{C5473F34-90FC-404A-9202-B560D442DEE4}"/>
    <cellStyle name="Normal 4 4 3 3 4 3 3" xfId="17412" xr:uid="{B3A2F9DE-6102-4BA8-A9D9-2B7CCF2C6218}"/>
    <cellStyle name="Normal 4 4 3 3 4 3 4" xfId="31102" xr:uid="{75F8C131-7E69-4504-9065-0A5AEFB08047}"/>
    <cellStyle name="Normal 4 4 3 3 4 3 5" xfId="45986" xr:uid="{112FA3DF-DCED-43DF-A2F1-FB30B49C8951}"/>
    <cellStyle name="Normal 4 4 3 3 4 4" xfId="20834" xr:uid="{7B7B3CAB-695E-4EB9-AA59-141F127DF57A}"/>
    <cellStyle name="Normal 4 4 3 3 4 4 2" xfId="34526" xr:uid="{701061B7-FCC7-4224-8FF2-97D1E1F0C0B4}"/>
    <cellStyle name="Normal 4 4 3 3 4 4 3" xfId="49410" xr:uid="{3CCB225D-6617-4E3A-A599-F72DA384BA31}"/>
    <cellStyle name="Normal 4 4 3 3 4 5" xfId="13990" xr:uid="{9EE5146D-C104-4307-80B9-0507FBEF8E1F}"/>
    <cellStyle name="Normal 4 4 3 3 4 6" xfId="27680" xr:uid="{D0CEB068-82D4-4443-A0EB-38A4184E29E5}"/>
    <cellStyle name="Normal 4 4 3 3 4 7" xfId="42564" xr:uid="{D6DB98FB-5351-41B9-A59E-442D1EBDC342}"/>
    <cellStyle name="Normal 4 4 3 3 5" xfId="8852" xr:uid="{E1C65E8E-C579-4DFB-BEF5-2265301E177B}"/>
    <cellStyle name="Normal 4 4 3 3 5 2" xfId="12274" xr:uid="{BCACFE49-29EE-44E6-8EEB-BB02BF052CA9}"/>
    <cellStyle name="Normal 4 4 3 3 5 2 2" xfId="25964" xr:uid="{1AB692E2-7C34-4281-8227-075194C44082}"/>
    <cellStyle name="Normal 4 4 3 3 5 2 2 2" xfId="39656" xr:uid="{2DE6359D-30FC-45F5-A943-02939B725A85}"/>
    <cellStyle name="Normal 4 4 3 3 5 2 2 3" xfId="54540" xr:uid="{75EB9FD4-16A9-4FD2-971B-62F567AC54A3}"/>
    <cellStyle name="Normal 4 4 3 3 5 2 3" xfId="19120" xr:uid="{8FD42207-4DD0-428D-AC01-A91A7D459F89}"/>
    <cellStyle name="Normal 4 4 3 3 5 2 4" xfId="32810" xr:uid="{32D35C82-5703-4000-B25B-07A5EEB8D4A8}"/>
    <cellStyle name="Normal 4 4 3 3 5 2 5" xfId="47694" xr:uid="{D16F1DEB-265E-4DC7-929A-FEDD3117A13A}"/>
    <cellStyle name="Normal 4 4 3 3 5 3" xfId="22542" xr:uid="{F2C94B85-EBA3-448F-9054-AE813011E26E}"/>
    <cellStyle name="Normal 4 4 3 3 5 3 2" xfId="36234" xr:uid="{8D1423ED-FF11-42FC-84EF-B11D0CFEFE11}"/>
    <cellStyle name="Normal 4 4 3 3 5 3 3" xfId="51118" xr:uid="{9D0D0E8B-D44C-46A4-A0E2-6C80FCF54F1C}"/>
    <cellStyle name="Normal 4 4 3 3 5 4" xfId="15698" xr:uid="{0C892E18-84C9-4E15-BFF0-B54FE67B8B8F}"/>
    <cellStyle name="Normal 4 4 3 3 5 5" xfId="29388" xr:uid="{D203D4CC-D534-4F1C-BA45-4644C524588A}"/>
    <cellStyle name="Normal 4 4 3 3 5 6" xfId="44272" xr:uid="{ABE9B863-F61C-45B8-A08F-164F7C9EE3BB}"/>
    <cellStyle name="Normal 4 4 3 3 6" xfId="10562" xr:uid="{117BDCE0-D62A-4DDF-B94D-3D97D9FD864E}"/>
    <cellStyle name="Normal 4 4 3 3 6 2" xfId="24252" xr:uid="{4070EAFD-7B05-4C43-951B-A88B085F7556}"/>
    <cellStyle name="Normal 4 4 3 3 6 2 2" xfId="37944" xr:uid="{8C5D3422-39AE-4A1E-87F8-64C34BB09143}"/>
    <cellStyle name="Normal 4 4 3 3 6 2 3" xfId="52828" xr:uid="{E5A9543B-1372-4505-8320-00243E798ECC}"/>
    <cellStyle name="Normal 4 4 3 3 6 3" xfId="17408" xr:uid="{0BE92F50-39FD-48C4-BCDD-9D9C1CF32CE9}"/>
    <cellStyle name="Normal 4 4 3 3 6 4" xfId="31098" xr:uid="{E5C06835-6DAE-4988-840F-224864337497}"/>
    <cellStyle name="Normal 4 4 3 3 6 5" xfId="45982" xr:uid="{1EA6820F-5EA2-4799-83EF-9F3B62A88D61}"/>
    <cellStyle name="Normal 4 4 3 3 7" xfId="20830" xr:uid="{40129E19-971B-4787-BB5D-43E0FB732A15}"/>
    <cellStyle name="Normal 4 4 3 3 7 2" xfId="34522" xr:uid="{DB0B065A-6B7B-493B-8E4B-149A6DD16B3D}"/>
    <cellStyle name="Normal 4 4 3 3 7 3" xfId="49406" xr:uid="{F05364C7-A534-45D3-AB89-307B513DF96F}"/>
    <cellStyle name="Normal 4 4 3 3 8" xfId="13986" xr:uid="{3CAC31EB-415D-4711-A43F-3447F708E7D9}"/>
    <cellStyle name="Normal 4 4 3 3 8 2" xfId="40740" xr:uid="{FC6DF5FB-C088-4792-B0B8-E150F084AD0B}"/>
    <cellStyle name="Normal 4 4 3 3 9" xfId="27676" xr:uid="{BE03634A-ED78-4A3E-85DC-2D743041BA25}"/>
    <cellStyle name="Normal 4 4 3 4" xfId="7145" xr:uid="{E63304B6-CAF8-4901-BF2F-A4D562B7757D}"/>
    <cellStyle name="Normal 4 4 3 4 2" xfId="7146" xr:uid="{BFB85F12-9895-423C-AE55-9DFD5BE33DC4}"/>
    <cellStyle name="Normal 4 4 3 4 2 2" xfId="8858" xr:uid="{A7169123-9038-47E4-A631-F18A730DC598}"/>
    <cellStyle name="Normal 4 4 3 4 2 2 2" xfId="12280" xr:uid="{EB85C45F-8DB7-4202-AA10-71CDD4D9565C}"/>
    <cellStyle name="Normal 4 4 3 4 2 2 2 2" xfId="25970" xr:uid="{F1586DC3-A6D3-4A5C-8537-555F7041F091}"/>
    <cellStyle name="Normal 4 4 3 4 2 2 2 2 2" xfId="39662" xr:uid="{DBCE9B6C-7E64-4775-A93A-49B7AFE40BBA}"/>
    <cellStyle name="Normal 4 4 3 4 2 2 2 2 3" xfId="54546" xr:uid="{CBDDA8E7-09C5-4153-B6B0-BB2E5E22AD44}"/>
    <cellStyle name="Normal 4 4 3 4 2 2 2 3" xfId="19126" xr:uid="{65B00C54-2844-4865-A490-A7B040E096FF}"/>
    <cellStyle name="Normal 4 4 3 4 2 2 2 4" xfId="32816" xr:uid="{F06B783E-58A0-4EAB-95BD-82DDA803B64D}"/>
    <cellStyle name="Normal 4 4 3 4 2 2 2 5" xfId="47700" xr:uid="{0C9062C3-F692-4B36-8DB5-EAD7687287CE}"/>
    <cellStyle name="Normal 4 4 3 4 2 2 3" xfId="22548" xr:uid="{A7D4E90C-B683-4EC5-BC88-96F1EFF4473F}"/>
    <cellStyle name="Normal 4 4 3 4 2 2 3 2" xfId="36240" xr:uid="{DB9D4470-6C03-466E-9548-F338F559F84B}"/>
    <cellStyle name="Normal 4 4 3 4 2 2 3 3" xfId="51124" xr:uid="{315CC7C1-2907-491F-92D5-9172E3B8AFAE}"/>
    <cellStyle name="Normal 4 4 3 4 2 2 4" xfId="15704" xr:uid="{AA28E0F3-B290-4D18-9CD6-2CD04A5B2B79}"/>
    <cellStyle name="Normal 4 4 3 4 2 2 5" xfId="29394" xr:uid="{AA925C79-1A77-4E54-8077-79990057575B}"/>
    <cellStyle name="Normal 4 4 3 4 2 2 6" xfId="44278" xr:uid="{3D425A12-C11B-49C9-B472-F462981AADC3}"/>
    <cellStyle name="Normal 4 4 3 4 2 3" xfId="10568" xr:uid="{2FEF2913-E4F6-46BF-8177-C99CA23B01C5}"/>
    <cellStyle name="Normal 4 4 3 4 2 3 2" xfId="24258" xr:uid="{F4515CA1-DE2E-4624-97F1-F173A03BFAE7}"/>
    <cellStyle name="Normal 4 4 3 4 2 3 2 2" xfId="37950" xr:uid="{B66E962C-6E11-42FB-B51B-675835E92029}"/>
    <cellStyle name="Normal 4 4 3 4 2 3 2 3" xfId="52834" xr:uid="{13A028F9-D884-411B-8329-B6689E833C9E}"/>
    <cellStyle name="Normal 4 4 3 4 2 3 3" xfId="17414" xr:uid="{663271E8-0AF1-482C-B719-FCEC3A9C5003}"/>
    <cellStyle name="Normal 4 4 3 4 2 3 4" xfId="31104" xr:uid="{9F4F9895-C51A-4292-AC04-78CA16672B9B}"/>
    <cellStyle name="Normal 4 4 3 4 2 3 5" xfId="45988" xr:uid="{C430816C-AB58-4D1C-9DAA-80A3204ED16C}"/>
    <cellStyle name="Normal 4 4 3 4 2 4" xfId="20836" xr:uid="{86D1C023-34D7-4270-81A1-0B9442921EE8}"/>
    <cellStyle name="Normal 4 4 3 4 2 4 2" xfId="34528" xr:uid="{6EBD80AF-2A94-472C-BC12-E95CFB365D0D}"/>
    <cellStyle name="Normal 4 4 3 4 2 4 3" xfId="49412" xr:uid="{FAB52E25-5B1A-47D4-B21E-E88FA4C4F69B}"/>
    <cellStyle name="Normal 4 4 3 4 2 5" xfId="13992" xr:uid="{2AB9921F-4A87-4309-B35A-17E083BAC880}"/>
    <cellStyle name="Normal 4 4 3 4 2 6" xfId="27682" xr:uid="{E083F4CC-3D6A-4AAE-B7D7-1526FB273FEB}"/>
    <cellStyle name="Normal 4 4 3 4 2 7" xfId="42566" xr:uid="{645BB63D-C706-4B48-87C8-E5A46B0E47BC}"/>
    <cellStyle name="Normal 4 4 3 4 3" xfId="8857" xr:uid="{09B72954-486B-4CB1-B912-6A059F30CA8E}"/>
    <cellStyle name="Normal 4 4 3 4 3 2" xfId="12279" xr:uid="{636E4275-8B30-4953-825F-54F60B9638A1}"/>
    <cellStyle name="Normal 4 4 3 4 3 2 2" xfId="25969" xr:uid="{97C8561F-0F60-47A2-BFBE-5B4549274713}"/>
    <cellStyle name="Normal 4 4 3 4 3 2 2 2" xfId="39661" xr:uid="{A6EBAA6F-860D-42DF-B2D8-DF1BC85DF143}"/>
    <cellStyle name="Normal 4 4 3 4 3 2 2 3" xfId="54545" xr:uid="{D41DF48C-19A6-4AFE-9F18-9CF6BB841CFB}"/>
    <cellStyle name="Normal 4 4 3 4 3 2 3" xfId="19125" xr:uid="{C67C3656-E6E0-4B34-A447-4D0DB6C9F172}"/>
    <cellStyle name="Normal 4 4 3 4 3 2 4" xfId="32815" xr:uid="{CE38ECD3-97CC-43B8-ADC0-B067BDC1E60E}"/>
    <cellStyle name="Normal 4 4 3 4 3 2 5" xfId="47699" xr:uid="{B27552F7-E498-4BAD-9105-103448F7CE3C}"/>
    <cellStyle name="Normal 4 4 3 4 3 3" xfId="22547" xr:uid="{3093FCB1-C3C9-4DBD-804B-2AF5AA9AF096}"/>
    <cellStyle name="Normal 4 4 3 4 3 3 2" xfId="36239" xr:uid="{E1E2E29F-D8A3-4FC3-859A-8E6C81DCDAA6}"/>
    <cellStyle name="Normal 4 4 3 4 3 3 3" xfId="51123" xr:uid="{93B2F319-5DAD-4565-B13F-3C8E54BA5752}"/>
    <cellStyle name="Normal 4 4 3 4 3 4" xfId="15703" xr:uid="{9FFB66EB-66D5-42B4-B7C7-995AF0DF9030}"/>
    <cellStyle name="Normal 4 4 3 4 3 5" xfId="29393" xr:uid="{3FC937E5-6B35-4087-9544-C0B9455CD415}"/>
    <cellStyle name="Normal 4 4 3 4 3 6" xfId="44277" xr:uid="{85D5D428-EF87-48B7-BA0E-91815432960F}"/>
    <cellStyle name="Normal 4 4 3 4 4" xfId="10567" xr:uid="{7F43B76F-00F4-44E7-8485-E443E3BB27FE}"/>
    <cellStyle name="Normal 4 4 3 4 4 2" xfId="24257" xr:uid="{6D43AE7C-4D15-415D-9D7C-98CC2F86BBCE}"/>
    <cellStyle name="Normal 4 4 3 4 4 2 2" xfId="37949" xr:uid="{912FC115-5263-4060-B6C3-4F87950E352F}"/>
    <cellStyle name="Normal 4 4 3 4 4 2 3" xfId="52833" xr:uid="{B281EB28-3D9F-475F-98E9-70E381437DDA}"/>
    <cellStyle name="Normal 4 4 3 4 4 3" xfId="17413" xr:uid="{7101AE69-69FB-493E-8AED-D2984FF3AFD3}"/>
    <cellStyle name="Normal 4 4 3 4 4 4" xfId="31103" xr:uid="{D2500A64-411C-4B38-AF12-0B228477D3F8}"/>
    <cellStyle name="Normal 4 4 3 4 4 5" xfId="45987" xr:uid="{20C711E3-8D5B-4F6D-97F6-8901248811B4}"/>
    <cellStyle name="Normal 4 4 3 4 5" xfId="20835" xr:uid="{C45E143F-276A-4364-98F5-CB542E264F97}"/>
    <cellStyle name="Normal 4 4 3 4 5 2" xfId="34527" xr:uid="{4A93A02D-3764-4185-A199-0714BC07A393}"/>
    <cellStyle name="Normal 4 4 3 4 5 3" xfId="49411" xr:uid="{0434BA12-9714-4FF3-ACC4-C5D74C9628C3}"/>
    <cellStyle name="Normal 4 4 3 4 6" xfId="13991" xr:uid="{7B62599C-03D0-4B01-B01F-E27278C92F65}"/>
    <cellStyle name="Normal 4 4 3 4 7" xfId="27681" xr:uid="{8E884E68-DC25-49D4-AD17-CC3F3F007F79}"/>
    <cellStyle name="Normal 4 4 3 4 8" xfId="42565" xr:uid="{0A013F3B-1DA2-47BB-8008-7F4C9847CB7B}"/>
    <cellStyle name="Normal 4 4 3 5" xfId="7147" xr:uid="{AC75DB28-20CC-4864-A44D-5955BD554744}"/>
    <cellStyle name="Normal 4 4 3 5 2" xfId="8859" xr:uid="{0FB140FC-9DA7-4E0C-9491-3060477CE89D}"/>
    <cellStyle name="Normal 4 4 3 5 2 2" xfId="12281" xr:uid="{D0D56128-0662-46D6-839D-883DB556DF49}"/>
    <cellStyle name="Normal 4 4 3 5 2 2 2" xfId="25971" xr:uid="{3FCA98C1-124C-4820-9B34-0F45D8ACC5ED}"/>
    <cellStyle name="Normal 4 4 3 5 2 2 2 2" xfId="39663" xr:uid="{0B3A4A16-EB36-423C-A1B9-9DA655478451}"/>
    <cellStyle name="Normal 4 4 3 5 2 2 2 3" xfId="54547" xr:uid="{7C61F170-18A8-4FCF-AA8D-AF89F340BD73}"/>
    <cellStyle name="Normal 4 4 3 5 2 2 3" xfId="19127" xr:uid="{B5257F82-D8FF-438E-B1B0-B17391D393B6}"/>
    <cellStyle name="Normal 4 4 3 5 2 2 4" xfId="32817" xr:uid="{D4711BD3-A68D-469B-97C9-25709D0F6A6B}"/>
    <cellStyle name="Normal 4 4 3 5 2 2 5" xfId="47701" xr:uid="{56B392BD-CAB2-4CB9-A043-1168B35D13DB}"/>
    <cellStyle name="Normal 4 4 3 5 2 3" xfId="22549" xr:uid="{0FBA9E01-3624-4F64-84D2-93ADACBC3399}"/>
    <cellStyle name="Normal 4 4 3 5 2 3 2" xfId="36241" xr:uid="{DDFF2AAA-F796-4CCE-AA16-2138D6BB7D67}"/>
    <cellStyle name="Normal 4 4 3 5 2 3 3" xfId="51125" xr:uid="{43770635-07D4-4CF1-8D24-EBEF586102EF}"/>
    <cellStyle name="Normal 4 4 3 5 2 4" xfId="15705" xr:uid="{5A1AF34F-71F4-4AED-B932-9E2B026524D0}"/>
    <cellStyle name="Normal 4 4 3 5 2 5" xfId="29395" xr:uid="{C551ADF7-E9EE-4000-B304-37AC6D21DB80}"/>
    <cellStyle name="Normal 4 4 3 5 2 6" xfId="44279" xr:uid="{CBEE0DD8-2188-4F17-92EA-FCB422642CE4}"/>
    <cellStyle name="Normal 4 4 3 5 3" xfId="10569" xr:uid="{5161E743-F1F6-4F09-BC47-66D77C1FD6CF}"/>
    <cellStyle name="Normal 4 4 3 5 3 2" xfId="24259" xr:uid="{197CC0B4-3279-4E6C-AFFA-49CA73B46FD1}"/>
    <cellStyle name="Normal 4 4 3 5 3 2 2" xfId="37951" xr:uid="{2E83B1E5-1E40-4A2D-82DB-9892593C1680}"/>
    <cellStyle name="Normal 4 4 3 5 3 2 3" xfId="52835" xr:uid="{54D7976F-C422-47E0-A2A5-AB20EA4B2548}"/>
    <cellStyle name="Normal 4 4 3 5 3 3" xfId="17415" xr:uid="{804E6BE0-86E7-4297-B73F-2C9CDA2EE6C0}"/>
    <cellStyle name="Normal 4 4 3 5 3 4" xfId="31105" xr:uid="{5350E3C3-1A8E-4508-8490-EF8F0DE3EC36}"/>
    <cellStyle name="Normal 4 4 3 5 3 5" xfId="45989" xr:uid="{FE0FFAC4-5F92-425C-8DA5-75AC30C11553}"/>
    <cellStyle name="Normal 4 4 3 5 4" xfId="20837" xr:uid="{EF2E359E-656D-4919-A338-62CFB0735410}"/>
    <cellStyle name="Normal 4 4 3 5 4 2" xfId="34529" xr:uid="{FAD0FD0C-0455-44F2-A8AE-910B290E2DD8}"/>
    <cellStyle name="Normal 4 4 3 5 4 3" xfId="49413" xr:uid="{DA847238-326A-424C-81EB-E93888C653D0}"/>
    <cellStyle name="Normal 4 4 3 5 5" xfId="13993" xr:uid="{EDDD7915-01BB-4B78-96EB-69D0D9FB962F}"/>
    <cellStyle name="Normal 4 4 3 5 6" xfId="27683" xr:uid="{9E513133-C744-4FB8-A425-D1F284A1F758}"/>
    <cellStyle name="Normal 4 4 3 5 7" xfId="42567" xr:uid="{F2BB547C-DB4C-47C3-A045-74E4AFF3B6CC}"/>
    <cellStyle name="Normal 4 4 3 6" xfId="7148" xr:uid="{CA4EB2A9-27A8-4257-AC70-80469275BEA6}"/>
    <cellStyle name="Normal 4 4 3 6 2" xfId="8860" xr:uid="{B465A32B-8E8A-4213-99F7-185E745D0F5F}"/>
    <cellStyle name="Normal 4 4 3 6 2 2" xfId="12282" xr:uid="{B9FE63F9-19EC-411C-88E3-C0812B8D0E73}"/>
    <cellStyle name="Normal 4 4 3 6 2 2 2" xfId="25972" xr:uid="{7B128E26-49EB-444B-84B7-BDE6EB926B5D}"/>
    <cellStyle name="Normal 4 4 3 6 2 2 2 2" xfId="39664" xr:uid="{A42C5EA2-74CE-409F-9195-379C71D2D49F}"/>
    <cellStyle name="Normal 4 4 3 6 2 2 2 3" xfId="54548" xr:uid="{380406DB-31C4-48E9-A519-BDBF91408B5E}"/>
    <cellStyle name="Normal 4 4 3 6 2 2 3" xfId="19128" xr:uid="{E7E64321-2CE5-4205-8300-0FC811333310}"/>
    <cellStyle name="Normal 4 4 3 6 2 2 4" xfId="32818" xr:uid="{166832AA-AE34-4E97-B24A-F3923DF0926E}"/>
    <cellStyle name="Normal 4 4 3 6 2 2 5" xfId="47702" xr:uid="{52DA303C-9FDD-4C32-A83C-C70265E417E0}"/>
    <cellStyle name="Normal 4 4 3 6 2 3" xfId="22550" xr:uid="{71FB583D-9790-404A-AE58-8356401EFDA4}"/>
    <cellStyle name="Normal 4 4 3 6 2 3 2" xfId="36242" xr:uid="{E3B13D9B-BCAC-452C-BE75-0B4DFB2384E1}"/>
    <cellStyle name="Normal 4 4 3 6 2 3 3" xfId="51126" xr:uid="{8463AF6E-C65D-4FD6-B8F9-7DD7D2654127}"/>
    <cellStyle name="Normal 4 4 3 6 2 4" xfId="15706" xr:uid="{F77AF96F-1DAC-4BDB-934E-5BA81505E6CD}"/>
    <cellStyle name="Normal 4 4 3 6 2 5" xfId="29396" xr:uid="{CBB4DF7B-4989-469D-9F27-EF5439A28483}"/>
    <cellStyle name="Normal 4 4 3 6 2 6" xfId="44280" xr:uid="{1C4F7D81-E085-4AFF-AAEF-B19FB3CB185C}"/>
    <cellStyle name="Normal 4 4 3 6 3" xfId="10570" xr:uid="{5C443653-BE69-4BE1-9A48-A0AAEB4A55F1}"/>
    <cellStyle name="Normal 4 4 3 6 3 2" xfId="24260" xr:uid="{105CE81A-6622-4978-BE82-922B5CBFB7C3}"/>
    <cellStyle name="Normal 4 4 3 6 3 2 2" xfId="37952" xr:uid="{445D8B7B-8A4B-43B6-8DE6-D46B93C57C71}"/>
    <cellStyle name="Normal 4 4 3 6 3 2 3" xfId="52836" xr:uid="{D3D80AC6-E22A-4D03-83B4-461F02FB3936}"/>
    <cellStyle name="Normal 4 4 3 6 3 3" xfId="17416" xr:uid="{09EFC334-8054-4AC8-97D0-838EB6345577}"/>
    <cellStyle name="Normal 4 4 3 6 3 4" xfId="31106" xr:uid="{965F59C8-A9EF-446F-A2F1-5762CD25DAB2}"/>
    <cellStyle name="Normal 4 4 3 6 3 5" xfId="45990" xr:uid="{4E63D008-56C1-4BC7-916D-42B5EC986FC0}"/>
    <cellStyle name="Normal 4 4 3 6 4" xfId="20838" xr:uid="{7E552D44-BD8F-4914-9F4E-AE983A36BB9D}"/>
    <cellStyle name="Normal 4 4 3 6 4 2" xfId="34530" xr:uid="{9820232E-8625-4378-8DDF-0B7A393FD9FA}"/>
    <cellStyle name="Normal 4 4 3 6 4 3" xfId="49414" xr:uid="{D1F9646A-AF3C-419E-840E-349097ADB65A}"/>
    <cellStyle name="Normal 4 4 3 6 5" xfId="13994" xr:uid="{F253D15A-9C65-4B41-8840-A088C6798A00}"/>
    <cellStyle name="Normal 4 4 3 6 6" xfId="27684" xr:uid="{6E819FEE-CA19-4DCB-80D1-1820C0E869E6}"/>
    <cellStyle name="Normal 4 4 3 6 7" xfId="42568" xr:uid="{60199F39-3EC9-459A-BD19-B20F860C1438}"/>
    <cellStyle name="Normal 4 4 3 7" xfId="8846" xr:uid="{E541C062-8D9E-4B44-AF26-16ED3C86DA64}"/>
    <cellStyle name="Normal 4 4 3 7 2" xfId="12268" xr:uid="{606AB64A-EC35-49B0-987A-81BE565D4D58}"/>
    <cellStyle name="Normal 4 4 3 7 2 2" xfId="25958" xr:uid="{0445B94F-5669-4B4E-B36C-A21EC5C4B6F2}"/>
    <cellStyle name="Normal 4 4 3 7 2 2 2" xfId="39650" xr:uid="{BB721A99-301C-424C-B26F-6E83634ED8A3}"/>
    <cellStyle name="Normal 4 4 3 7 2 2 3" xfId="54534" xr:uid="{EE91DA1A-ED32-46C8-B0A6-FEBF823B72F0}"/>
    <cellStyle name="Normal 4 4 3 7 2 3" xfId="19114" xr:uid="{A6E18E57-BF37-49ED-9952-B9C0A4A89A60}"/>
    <cellStyle name="Normal 4 4 3 7 2 4" xfId="32804" xr:uid="{43BA996C-C311-41B0-ABF4-DED9CA482197}"/>
    <cellStyle name="Normal 4 4 3 7 2 5" xfId="47688" xr:uid="{BBDC4345-C9DE-4428-83E8-18B01BFEBDCB}"/>
    <cellStyle name="Normal 4 4 3 7 3" xfId="22536" xr:uid="{20D61312-9FCC-4568-919E-F0550766431D}"/>
    <cellStyle name="Normal 4 4 3 7 3 2" xfId="36228" xr:uid="{183A25A9-DE23-40DF-A7C0-0622063BBCE2}"/>
    <cellStyle name="Normal 4 4 3 7 3 3" xfId="51112" xr:uid="{825CA75F-A08D-4B89-9466-BA378545526D}"/>
    <cellStyle name="Normal 4 4 3 7 4" xfId="15692" xr:uid="{4B4C86FC-3B5B-45B0-AEE3-DDE65ADF9086}"/>
    <cellStyle name="Normal 4 4 3 7 5" xfId="29382" xr:uid="{BBE28095-A4BF-4444-A14F-D90DD1EF4E3B}"/>
    <cellStyle name="Normal 4 4 3 7 6" xfId="44266" xr:uid="{783C21C0-93FC-4CC6-98DC-E788CBA95C76}"/>
    <cellStyle name="Normal 4 4 3 8" xfId="10556" xr:uid="{FA57F2FF-912A-4BA5-9913-1C182F92128A}"/>
    <cellStyle name="Normal 4 4 3 8 2" xfId="24246" xr:uid="{167920EA-00F3-4926-BE01-4A91BB7CC2F9}"/>
    <cellStyle name="Normal 4 4 3 8 2 2" xfId="37938" xr:uid="{934812AE-B533-42A8-981E-3D4CD2B10C3C}"/>
    <cellStyle name="Normal 4 4 3 8 2 3" xfId="52822" xr:uid="{582313B1-F26E-4F49-87E6-A577C2D39C97}"/>
    <cellStyle name="Normal 4 4 3 8 3" xfId="17402" xr:uid="{FF01CEA6-99F1-4616-A176-B42F3FE9D637}"/>
    <cellStyle name="Normal 4 4 3 8 4" xfId="31092" xr:uid="{562FE77A-9B52-4DA1-BAA7-499D193F95E7}"/>
    <cellStyle name="Normal 4 4 3 8 5" xfId="45976" xr:uid="{3011CC71-73DE-4865-A91D-D90F83735360}"/>
    <cellStyle name="Normal 4 4 3 9" xfId="20824" xr:uid="{7B1EF228-8DBA-4981-B55E-F2D57DB9498D}"/>
    <cellStyle name="Normal 4 4 3 9 2" xfId="34516" xr:uid="{04B00813-81D7-4B46-8322-C4592E36CE42}"/>
    <cellStyle name="Normal 4 4 3 9 3" xfId="49400" xr:uid="{06F4EC46-24D2-4DF0-B733-97830FEC55EE}"/>
    <cellStyle name="Normal 4 4 4" xfId="4762" xr:uid="{4E4F86B2-2A1B-4E9D-9551-10954FD37910}"/>
    <cellStyle name="Normal 4 4 4 10" xfId="13995" xr:uid="{0BB65314-30A5-4043-9E58-197538B668DD}"/>
    <cellStyle name="Normal 4 4 4 10 2" xfId="40807" xr:uid="{98B898F9-0B4B-4880-A335-FF6E06ABA775}"/>
    <cellStyle name="Normal 4 4 4 11" xfId="27685" xr:uid="{1DD635B4-74B1-46B0-AB58-A8EB6D7FB258}"/>
    <cellStyle name="Normal 4 4 4 12" xfId="42569" xr:uid="{6BB89769-7158-434D-818F-0CE711FD5EB7}"/>
    <cellStyle name="Normal 4 4 4 13" xfId="7149" xr:uid="{F38FEC76-8088-4A7A-B113-9993AEA7C56B}"/>
    <cellStyle name="Normal 4 4 4 14" xfId="5398" xr:uid="{8AF80BB2-04DA-4FA8-86C1-A4F7009E3F86}"/>
    <cellStyle name="Normal 4 4 4 2" xfId="7150" xr:uid="{69EF7410-629F-4821-AF60-4E50B89F3017}"/>
    <cellStyle name="Normal 4 4 4 2 10" xfId="42570" xr:uid="{C6D7B12F-5FF0-42A9-A473-5706C5AB2766}"/>
    <cellStyle name="Normal 4 4 4 2 2" xfId="7151" xr:uid="{18759975-634B-4D83-B551-1BDCDFED3EAE}"/>
    <cellStyle name="Normal 4 4 4 2 2 2" xfId="7152" xr:uid="{9D0A7D3C-1798-48EB-B90A-70B2F2005D87}"/>
    <cellStyle name="Normal 4 4 4 2 2 2 2" xfId="8864" xr:uid="{C8EB8240-C851-47D2-A5EC-E39ABB97F336}"/>
    <cellStyle name="Normal 4 4 4 2 2 2 2 2" xfId="12286" xr:uid="{F053F77C-BAD7-4AD6-A454-500C2904CD13}"/>
    <cellStyle name="Normal 4 4 4 2 2 2 2 2 2" xfId="25976" xr:uid="{D3664B29-B402-4D65-B981-CF0DF620FB6C}"/>
    <cellStyle name="Normal 4 4 4 2 2 2 2 2 2 2" xfId="39668" xr:uid="{506CF5E7-8E8C-40E4-89C7-B4A7599CC010}"/>
    <cellStyle name="Normal 4 4 4 2 2 2 2 2 2 3" xfId="54552" xr:uid="{97D1E056-316E-44CE-81C7-41A607302098}"/>
    <cellStyle name="Normal 4 4 4 2 2 2 2 2 3" xfId="19132" xr:uid="{ED3222F6-DA86-47F8-B762-9A5E7964FB1D}"/>
    <cellStyle name="Normal 4 4 4 2 2 2 2 2 4" xfId="32822" xr:uid="{AAC48D2F-2205-42F8-B6E0-6171AC8F4672}"/>
    <cellStyle name="Normal 4 4 4 2 2 2 2 2 5" xfId="47706" xr:uid="{610216E8-4EDD-440F-ADD0-3AEB787DD9AF}"/>
    <cellStyle name="Normal 4 4 4 2 2 2 2 3" xfId="22554" xr:uid="{A4D88D03-9F4E-433D-97DE-82BA72B2CD47}"/>
    <cellStyle name="Normal 4 4 4 2 2 2 2 3 2" xfId="36246" xr:uid="{81249B58-15A1-4CCC-847B-2F5A9721E6C3}"/>
    <cellStyle name="Normal 4 4 4 2 2 2 2 3 3" xfId="51130" xr:uid="{A1F215ED-0073-47A6-BDD4-D559716879A4}"/>
    <cellStyle name="Normal 4 4 4 2 2 2 2 4" xfId="15710" xr:uid="{E2DA17A5-F219-4DA0-9372-B1075134B916}"/>
    <cellStyle name="Normal 4 4 4 2 2 2 2 5" xfId="29400" xr:uid="{84C1BF53-F633-4E3C-A7C2-D3EE05CBCBB9}"/>
    <cellStyle name="Normal 4 4 4 2 2 2 2 6" xfId="44284" xr:uid="{BD40E80D-1114-46E0-9915-F4813317CE15}"/>
    <cellStyle name="Normal 4 4 4 2 2 2 3" xfId="10574" xr:uid="{1C73A828-5D52-4F32-9D98-30CD9068C748}"/>
    <cellStyle name="Normal 4 4 4 2 2 2 3 2" xfId="24264" xr:uid="{F0409728-788F-4B27-AFC1-4FCBF14C19E2}"/>
    <cellStyle name="Normal 4 4 4 2 2 2 3 2 2" xfId="37956" xr:uid="{94A33FC4-7B58-45B3-A18E-18EB72A096EC}"/>
    <cellStyle name="Normal 4 4 4 2 2 2 3 2 3" xfId="52840" xr:uid="{9EAFDD58-63CF-4FA9-83C1-CC42757B7045}"/>
    <cellStyle name="Normal 4 4 4 2 2 2 3 3" xfId="17420" xr:uid="{BD94A234-C961-4818-A64D-9B04BCDAFA0F}"/>
    <cellStyle name="Normal 4 4 4 2 2 2 3 4" xfId="31110" xr:uid="{EF04081B-F589-45E1-82DE-B311065F7D3B}"/>
    <cellStyle name="Normal 4 4 4 2 2 2 3 5" xfId="45994" xr:uid="{82865142-2BE4-47C6-9D49-ED31630E21D6}"/>
    <cellStyle name="Normal 4 4 4 2 2 2 4" xfId="20842" xr:uid="{ADD84CE1-4C1E-4A4C-B73A-CB49A10AA1A0}"/>
    <cellStyle name="Normal 4 4 4 2 2 2 4 2" xfId="34534" xr:uid="{D9BA9340-0B38-4184-A04B-877F3D36ADAA}"/>
    <cellStyle name="Normal 4 4 4 2 2 2 4 3" xfId="49418" xr:uid="{16C30048-FD3B-456C-A460-EF07B8E1FBC3}"/>
    <cellStyle name="Normal 4 4 4 2 2 2 5" xfId="13998" xr:uid="{88D0CC4B-2C83-4B5F-BAB0-B361DB4BFA6A}"/>
    <cellStyle name="Normal 4 4 4 2 2 2 6" xfId="27688" xr:uid="{5E4C2EC2-E319-47B0-AA47-0C2BA01583C9}"/>
    <cellStyle name="Normal 4 4 4 2 2 2 7" xfId="42572" xr:uid="{02D028A5-3D45-40D5-B70C-F9618097E8DD}"/>
    <cellStyle name="Normal 4 4 4 2 2 3" xfId="8863" xr:uid="{B3ACFEDB-3343-4912-AA77-B76698C577D4}"/>
    <cellStyle name="Normal 4 4 4 2 2 3 2" xfId="12285" xr:uid="{161D0E8E-FD2A-464F-950C-90A41C25F1BA}"/>
    <cellStyle name="Normal 4 4 4 2 2 3 2 2" xfId="25975" xr:uid="{C897C59A-F666-49C2-BF65-97FC3D29B1B4}"/>
    <cellStyle name="Normal 4 4 4 2 2 3 2 2 2" xfId="39667" xr:uid="{AF804629-BF13-400A-ADAD-4637318F78DD}"/>
    <cellStyle name="Normal 4 4 4 2 2 3 2 2 3" xfId="54551" xr:uid="{77C25A4E-6BD9-45B4-A648-140471BB2CFB}"/>
    <cellStyle name="Normal 4 4 4 2 2 3 2 3" xfId="19131" xr:uid="{4392BC9B-3FC7-44EF-AD8C-C6E039D49C42}"/>
    <cellStyle name="Normal 4 4 4 2 2 3 2 4" xfId="32821" xr:uid="{4AE3C0E4-A001-4826-9C4C-97C2FFEE6D9D}"/>
    <cellStyle name="Normal 4 4 4 2 2 3 2 5" xfId="47705" xr:uid="{CFB5C0DF-F93C-4ACE-A912-2FC8C23F1D7B}"/>
    <cellStyle name="Normal 4 4 4 2 2 3 3" xfId="22553" xr:uid="{A8606B67-A679-4FA2-A029-84DD1EA04B44}"/>
    <cellStyle name="Normal 4 4 4 2 2 3 3 2" xfId="36245" xr:uid="{1E7561F6-7ACE-46F6-8904-6F2C3C9D2C33}"/>
    <cellStyle name="Normal 4 4 4 2 2 3 3 3" xfId="51129" xr:uid="{1735293D-68D6-4283-8C41-5145FFEB8397}"/>
    <cellStyle name="Normal 4 4 4 2 2 3 4" xfId="15709" xr:uid="{A828416B-94BF-4866-90BC-83747BCEE997}"/>
    <cellStyle name="Normal 4 4 4 2 2 3 5" xfId="29399" xr:uid="{F838981F-4986-4DA6-9031-D9346B14C874}"/>
    <cellStyle name="Normal 4 4 4 2 2 3 6" xfId="44283" xr:uid="{D97EE5BB-5C27-4239-8D2C-5B415485BE04}"/>
    <cellStyle name="Normal 4 4 4 2 2 4" xfId="10573" xr:uid="{310666B1-A1AD-4656-9E05-C1C56B324819}"/>
    <cellStyle name="Normal 4 4 4 2 2 4 2" xfId="24263" xr:uid="{B8235DB5-D528-4F9A-9263-CAB169D2B847}"/>
    <cellStyle name="Normal 4 4 4 2 2 4 2 2" xfId="37955" xr:uid="{851236AC-8E0A-4792-91E5-3C6F0E214876}"/>
    <cellStyle name="Normal 4 4 4 2 2 4 2 3" xfId="52839" xr:uid="{698DA3CD-22E3-464B-85FA-96F27879CED1}"/>
    <cellStyle name="Normal 4 4 4 2 2 4 3" xfId="17419" xr:uid="{276C4FB5-0DF3-47BB-814F-543AF33BA871}"/>
    <cellStyle name="Normal 4 4 4 2 2 4 4" xfId="31109" xr:uid="{1EDE79FE-1C5A-413F-BD6F-32F3B6467ED2}"/>
    <cellStyle name="Normal 4 4 4 2 2 4 5" xfId="45993" xr:uid="{9E4C15B0-F6FB-4761-8710-B27CBC02C619}"/>
    <cellStyle name="Normal 4 4 4 2 2 5" xfId="20841" xr:uid="{904861DC-B7D2-4E28-9C1B-F60F100438B8}"/>
    <cellStyle name="Normal 4 4 4 2 2 5 2" xfId="34533" xr:uid="{D87B1FA6-3609-4545-BEDF-B05347D4A0E1}"/>
    <cellStyle name="Normal 4 4 4 2 2 5 3" xfId="49417" xr:uid="{2918305D-6A77-4221-88CB-9A837B406138}"/>
    <cellStyle name="Normal 4 4 4 2 2 6" xfId="13997" xr:uid="{A60268BB-05B0-48F4-9BDD-0A63C86E5F67}"/>
    <cellStyle name="Normal 4 4 4 2 2 7" xfId="27687" xr:uid="{6CAF82A6-3649-4CC0-B83D-E657085D5168}"/>
    <cellStyle name="Normal 4 4 4 2 2 8" xfId="42571" xr:uid="{6AB7C4F5-CCA7-4CB0-9A85-5A962852E36C}"/>
    <cellStyle name="Normal 4 4 4 2 3" xfId="7153" xr:uid="{57547F8E-4E79-4550-9586-DA1E3643DF22}"/>
    <cellStyle name="Normal 4 4 4 2 3 2" xfId="8865" xr:uid="{15F5A368-76F0-4FFB-99B2-05B4FCA8FB7B}"/>
    <cellStyle name="Normal 4 4 4 2 3 2 2" xfId="12287" xr:uid="{873090CE-4B55-4E73-90C8-F399F7DC5FEE}"/>
    <cellStyle name="Normal 4 4 4 2 3 2 2 2" xfId="25977" xr:uid="{498EFA16-944B-47D3-8BD2-7B2C71957212}"/>
    <cellStyle name="Normal 4 4 4 2 3 2 2 2 2" xfId="39669" xr:uid="{984FF673-CE63-47E4-8550-C6259525391F}"/>
    <cellStyle name="Normal 4 4 4 2 3 2 2 2 3" xfId="54553" xr:uid="{169B920E-8DA6-44D8-A169-14F25CF47B89}"/>
    <cellStyle name="Normal 4 4 4 2 3 2 2 3" xfId="19133" xr:uid="{12407724-07C5-4F83-BE76-9FCB4D57AAE3}"/>
    <cellStyle name="Normal 4 4 4 2 3 2 2 4" xfId="32823" xr:uid="{404F3D00-B6E5-421B-AF96-F1B440131209}"/>
    <cellStyle name="Normal 4 4 4 2 3 2 2 5" xfId="47707" xr:uid="{A2E95647-2F99-4D60-BB86-9AFAC4269F37}"/>
    <cellStyle name="Normal 4 4 4 2 3 2 3" xfId="22555" xr:uid="{CD971E3B-19AC-4925-9996-E402EC5D67E3}"/>
    <cellStyle name="Normal 4 4 4 2 3 2 3 2" xfId="36247" xr:uid="{65E52933-B2CB-46A8-BF5A-F4264B028B74}"/>
    <cellStyle name="Normal 4 4 4 2 3 2 3 3" xfId="51131" xr:uid="{BCA9B7D4-94DE-4629-8085-18C8B8DBEDA8}"/>
    <cellStyle name="Normal 4 4 4 2 3 2 4" xfId="15711" xr:uid="{3212FDF4-D0CF-4FBD-B802-021E6C4564E5}"/>
    <cellStyle name="Normal 4 4 4 2 3 2 5" xfId="29401" xr:uid="{9A5BCE93-DD13-47F8-A8E4-EC9768F7BA0D}"/>
    <cellStyle name="Normal 4 4 4 2 3 2 6" xfId="44285" xr:uid="{4DE7EA21-6623-4C92-B912-85E4F0191592}"/>
    <cellStyle name="Normal 4 4 4 2 3 3" xfId="10575" xr:uid="{0978E2E2-62DD-4EAF-9007-CE73835C5987}"/>
    <cellStyle name="Normal 4 4 4 2 3 3 2" xfId="24265" xr:uid="{61D4E3BE-E87B-47F9-88C1-F82853587AE5}"/>
    <cellStyle name="Normal 4 4 4 2 3 3 2 2" xfId="37957" xr:uid="{4E05CD1C-FAEE-4E2A-A2E8-04CD87042806}"/>
    <cellStyle name="Normal 4 4 4 2 3 3 2 3" xfId="52841" xr:uid="{80B52515-695D-435C-8279-AE13BC9056A1}"/>
    <cellStyle name="Normal 4 4 4 2 3 3 3" xfId="17421" xr:uid="{09E890F4-1E45-4C92-AEFB-5D34A1B86030}"/>
    <cellStyle name="Normal 4 4 4 2 3 3 4" xfId="31111" xr:uid="{06ABB9E7-F439-4EB0-A196-CCE0813139FE}"/>
    <cellStyle name="Normal 4 4 4 2 3 3 5" xfId="45995" xr:uid="{2390370C-259A-419E-997D-27B221273F3B}"/>
    <cellStyle name="Normal 4 4 4 2 3 4" xfId="20843" xr:uid="{80EF51DF-CF35-493F-BFD6-CDB2AE4BC395}"/>
    <cellStyle name="Normal 4 4 4 2 3 4 2" xfId="34535" xr:uid="{8A716B6C-D094-4AAC-90AC-3EC1B1834300}"/>
    <cellStyle name="Normal 4 4 4 2 3 4 3" xfId="49419" xr:uid="{1166A1A6-9BA5-4CDB-8DB5-9322C424F737}"/>
    <cellStyle name="Normal 4 4 4 2 3 5" xfId="13999" xr:uid="{B48CE431-52EF-4C34-90F1-178CAC5E2934}"/>
    <cellStyle name="Normal 4 4 4 2 3 6" xfId="27689" xr:uid="{FB8A880F-D210-4523-BE24-8D591B883C6D}"/>
    <cellStyle name="Normal 4 4 4 2 3 7" xfId="42573" xr:uid="{6B17C797-997D-4B74-AC84-05706B44E275}"/>
    <cellStyle name="Normal 4 4 4 2 4" xfId="7154" xr:uid="{8CF08FC4-18E4-4486-93C1-25CF5BB177BC}"/>
    <cellStyle name="Normal 4 4 4 2 4 2" xfId="8866" xr:uid="{AC1CCD6F-112C-4C32-AA3F-65ACFF37FF53}"/>
    <cellStyle name="Normal 4 4 4 2 4 2 2" xfId="12288" xr:uid="{A2C9873E-0751-439E-8EFE-0584C2CDEA8C}"/>
    <cellStyle name="Normal 4 4 4 2 4 2 2 2" xfId="25978" xr:uid="{5C036ADE-E4A8-4D7C-ADB3-A3AE175F61D7}"/>
    <cellStyle name="Normal 4 4 4 2 4 2 2 2 2" xfId="39670" xr:uid="{BE31C628-FE1E-4B9E-9CBC-78F0F8E1A552}"/>
    <cellStyle name="Normal 4 4 4 2 4 2 2 2 3" xfId="54554" xr:uid="{BA684D87-DAA6-48C6-A085-69FFC55AB5D1}"/>
    <cellStyle name="Normal 4 4 4 2 4 2 2 3" xfId="19134" xr:uid="{F9C64197-0636-4859-B680-0A92C1F40E41}"/>
    <cellStyle name="Normal 4 4 4 2 4 2 2 4" xfId="32824" xr:uid="{3FFCC0FD-E47D-4352-80D8-8E1EF4BBB92C}"/>
    <cellStyle name="Normal 4 4 4 2 4 2 2 5" xfId="47708" xr:uid="{44980D6D-E7B7-4E76-A02C-16A159F1D437}"/>
    <cellStyle name="Normal 4 4 4 2 4 2 3" xfId="22556" xr:uid="{AE4C1F98-6EAA-42A3-9566-3D421F151302}"/>
    <cellStyle name="Normal 4 4 4 2 4 2 3 2" xfId="36248" xr:uid="{2F198A59-F536-4BF7-8492-52BA996DCF76}"/>
    <cellStyle name="Normal 4 4 4 2 4 2 3 3" xfId="51132" xr:uid="{08CCBF8E-D05D-4957-B49F-071F66EB22D4}"/>
    <cellStyle name="Normal 4 4 4 2 4 2 4" xfId="15712" xr:uid="{78F715D1-2583-4556-AA2D-038BC7AD5240}"/>
    <cellStyle name="Normal 4 4 4 2 4 2 5" xfId="29402" xr:uid="{7D5F6609-3F29-4D7B-B5AC-20E97BD83B5F}"/>
    <cellStyle name="Normal 4 4 4 2 4 2 6" xfId="44286" xr:uid="{8F37E3DA-70CB-49FF-B7DB-28958ED10AFE}"/>
    <cellStyle name="Normal 4 4 4 2 4 3" xfId="10576" xr:uid="{A340CFA7-AFA9-47B2-A932-D66812DC6CE6}"/>
    <cellStyle name="Normal 4 4 4 2 4 3 2" xfId="24266" xr:uid="{A9F55FE6-D02F-4CD2-8022-8697F3E8A5A7}"/>
    <cellStyle name="Normal 4 4 4 2 4 3 2 2" xfId="37958" xr:uid="{4FEC2E42-2645-4790-B107-A538A4677909}"/>
    <cellStyle name="Normal 4 4 4 2 4 3 2 3" xfId="52842" xr:uid="{F3DD9AB8-BCFA-4FF3-88C2-C15EE6DB1A5C}"/>
    <cellStyle name="Normal 4 4 4 2 4 3 3" xfId="17422" xr:uid="{54633A24-D46A-41C9-9964-DE2F9F049B92}"/>
    <cellStyle name="Normal 4 4 4 2 4 3 4" xfId="31112" xr:uid="{BA3F582C-701E-4223-B378-49D2FE61DEAE}"/>
    <cellStyle name="Normal 4 4 4 2 4 3 5" xfId="45996" xr:uid="{08491181-106F-44CF-9ED5-D4C5AF067156}"/>
    <cellStyle name="Normal 4 4 4 2 4 4" xfId="20844" xr:uid="{438E37FF-5A87-4531-8F75-CFE6F2375BD2}"/>
    <cellStyle name="Normal 4 4 4 2 4 4 2" xfId="34536" xr:uid="{5AD76EF9-388A-4511-96B9-56F66AEFAE79}"/>
    <cellStyle name="Normal 4 4 4 2 4 4 3" xfId="49420" xr:uid="{1687EF9A-0B44-475B-B7EA-A609BABDACD4}"/>
    <cellStyle name="Normal 4 4 4 2 4 5" xfId="14000" xr:uid="{6E40E095-7197-4AFF-A138-1899926AFB6F}"/>
    <cellStyle name="Normal 4 4 4 2 4 6" xfId="27690" xr:uid="{E9252C50-596A-41AF-BA10-173043B986ED}"/>
    <cellStyle name="Normal 4 4 4 2 4 7" xfId="42574" xr:uid="{6CE5F629-C533-43DF-A3B5-A5B4F5BC742F}"/>
    <cellStyle name="Normal 4 4 4 2 5" xfId="8862" xr:uid="{03F1FC83-1A4C-4517-888C-4883F9468E62}"/>
    <cellStyle name="Normal 4 4 4 2 5 2" xfId="12284" xr:uid="{CED52C40-F3B7-4090-AD2A-B5DEB43A6262}"/>
    <cellStyle name="Normal 4 4 4 2 5 2 2" xfId="25974" xr:uid="{A318F0FC-A430-4BD3-8C24-70643F67D0B5}"/>
    <cellStyle name="Normal 4 4 4 2 5 2 2 2" xfId="39666" xr:uid="{CE9690D8-B15F-4637-81AB-DF5CF808AC59}"/>
    <cellStyle name="Normal 4 4 4 2 5 2 2 3" xfId="54550" xr:uid="{C105325A-888F-4B9F-8731-BD117B6021A5}"/>
    <cellStyle name="Normal 4 4 4 2 5 2 3" xfId="19130" xr:uid="{B6958DDF-D772-4F62-9B6B-36090D68BE70}"/>
    <cellStyle name="Normal 4 4 4 2 5 2 4" xfId="32820" xr:uid="{22F5FC81-7F67-4710-98F5-5DE0F85B7045}"/>
    <cellStyle name="Normal 4 4 4 2 5 2 5" xfId="47704" xr:uid="{44FC5616-5859-4867-8019-364531DBB90E}"/>
    <cellStyle name="Normal 4 4 4 2 5 3" xfId="22552" xr:uid="{C2C72F49-4252-4D47-9311-BB4F6F4D1DFE}"/>
    <cellStyle name="Normal 4 4 4 2 5 3 2" xfId="36244" xr:uid="{55C92ECA-926D-4F02-B0FE-AE2748E0171C}"/>
    <cellStyle name="Normal 4 4 4 2 5 3 3" xfId="51128" xr:uid="{112615ED-0FAA-469A-8AE4-CFF1797C64C6}"/>
    <cellStyle name="Normal 4 4 4 2 5 4" xfId="15708" xr:uid="{96DD8FEE-E3FA-40CE-909C-ABA8F81AF6AA}"/>
    <cellStyle name="Normal 4 4 4 2 5 5" xfId="29398" xr:uid="{7F593CF2-82FA-4A04-AA66-DF7E83E8CBFB}"/>
    <cellStyle name="Normal 4 4 4 2 5 6" xfId="44282" xr:uid="{CAA66B62-DAF8-4EA4-A5C8-3AFF748A287E}"/>
    <cellStyle name="Normal 4 4 4 2 6" xfId="10572" xr:uid="{1B1B9485-847F-4595-BB5D-E2661F59D856}"/>
    <cellStyle name="Normal 4 4 4 2 6 2" xfId="24262" xr:uid="{3605FBAF-235C-497F-9823-1C05CBE8193B}"/>
    <cellStyle name="Normal 4 4 4 2 6 2 2" xfId="37954" xr:uid="{8A6E32B3-9066-42DF-A8ED-45238F0C89AE}"/>
    <cellStyle name="Normal 4 4 4 2 6 2 3" xfId="52838" xr:uid="{F1F5B03D-0613-4EED-AB0C-41390DE884D9}"/>
    <cellStyle name="Normal 4 4 4 2 6 3" xfId="17418" xr:uid="{2763D32F-8924-4507-9E83-ABFB06AC6CCF}"/>
    <cellStyle name="Normal 4 4 4 2 6 4" xfId="31108" xr:uid="{6369C661-8A39-4331-9FD9-0B804F0213FE}"/>
    <cellStyle name="Normal 4 4 4 2 6 5" xfId="45992" xr:uid="{0364FA9C-5E30-4527-B598-FE4388C33128}"/>
    <cellStyle name="Normal 4 4 4 2 7" xfId="20840" xr:uid="{895F77BE-77A8-4817-A9A5-2CA9C95896C8}"/>
    <cellStyle name="Normal 4 4 4 2 7 2" xfId="34532" xr:uid="{6654A040-B4E2-40DA-A1F0-869323644D85}"/>
    <cellStyle name="Normal 4 4 4 2 7 3" xfId="49416" xr:uid="{719B125D-EF51-4294-939C-EE31B332261F}"/>
    <cellStyle name="Normal 4 4 4 2 8" xfId="13996" xr:uid="{0B511251-479A-4A72-9565-B016927B7C9C}"/>
    <cellStyle name="Normal 4 4 4 2 9" xfId="27686" xr:uid="{BAA8805D-609D-42B4-8EF9-F62D446B9770}"/>
    <cellStyle name="Normal 4 4 4 3" xfId="7155" xr:uid="{DE660491-5376-4C7A-A840-5CF3EEC64D2C}"/>
    <cellStyle name="Normal 4 4 4 3 10" xfId="42575" xr:uid="{6CAEEF33-1B66-4C8F-BA6F-4BCBEE162E9D}"/>
    <cellStyle name="Normal 4 4 4 3 2" xfId="7156" xr:uid="{1F46C6ED-E2E6-470A-AD58-32B1A66CCE29}"/>
    <cellStyle name="Normal 4 4 4 3 2 2" xfId="7157" xr:uid="{1B72C113-19EB-4213-BBDC-CBB6A7E47BC0}"/>
    <cellStyle name="Normal 4 4 4 3 2 2 2" xfId="8869" xr:uid="{8348027C-2C55-4B21-AB24-AD14AABA00B3}"/>
    <cellStyle name="Normal 4 4 4 3 2 2 2 2" xfId="12291" xr:uid="{D045C03C-FF35-4852-9D2D-F9478EA03FB9}"/>
    <cellStyle name="Normal 4 4 4 3 2 2 2 2 2" xfId="25981" xr:uid="{D7130348-13D2-416C-8E2E-4A76C82D32F3}"/>
    <cellStyle name="Normal 4 4 4 3 2 2 2 2 2 2" xfId="39673" xr:uid="{F12D1EBD-4834-4E5B-94DA-492E4BFD4749}"/>
    <cellStyle name="Normal 4 4 4 3 2 2 2 2 2 3" xfId="54557" xr:uid="{F130397E-243E-4353-A39D-414D7546E189}"/>
    <cellStyle name="Normal 4 4 4 3 2 2 2 2 3" xfId="19137" xr:uid="{51034E15-6FE0-40E3-924B-AD7CDA2D06B2}"/>
    <cellStyle name="Normal 4 4 4 3 2 2 2 2 4" xfId="32827" xr:uid="{49BAA745-4D5C-469F-B5DC-F4D1F4C34C1E}"/>
    <cellStyle name="Normal 4 4 4 3 2 2 2 2 5" xfId="47711" xr:uid="{AB96A9EA-851B-4611-BB8C-1C422C02EE9A}"/>
    <cellStyle name="Normal 4 4 4 3 2 2 2 3" xfId="22559" xr:uid="{D84D9CD0-E3B3-4FF5-B6B3-7183B59E889E}"/>
    <cellStyle name="Normal 4 4 4 3 2 2 2 3 2" xfId="36251" xr:uid="{34AE8213-408D-420C-83E1-AAFF605BAC11}"/>
    <cellStyle name="Normal 4 4 4 3 2 2 2 3 3" xfId="51135" xr:uid="{3BA112CC-A1FE-48AC-B86B-83DC09E4E006}"/>
    <cellStyle name="Normal 4 4 4 3 2 2 2 4" xfId="15715" xr:uid="{8E0A7F79-757A-4CA3-8AAE-748D7931BD5E}"/>
    <cellStyle name="Normal 4 4 4 3 2 2 2 5" xfId="29405" xr:uid="{9084DEFA-EB48-419E-B278-C5B68283959C}"/>
    <cellStyle name="Normal 4 4 4 3 2 2 2 6" xfId="44289" xr:uid="{C4548AB6-401E-4CE0-8A05-39F0BC238E19}"/>
    <cellStyle name="Normal 4 4 4 3 2 2 3" xfId="10579" xr:uid="{03906A98-CC35-4355-8F0E-04695472BAC3}"/>
    <cellStyle name="Normal 4 4 4 3 2 2 3 2" xfId="24269" xr:uid="{0F0483C5-2199-4A7E-8C45-8C914FF5CB7F}"/>
    <cellStyle name="Normal 4 4 4 3 2 2 3 2 2" xfId="37961" xr:uid="{249C883A-F0DD-49D8-AF78-039C19A80C7A}"/>
    <cellStyle name="Normal 4 4 4 3 2 2 3 2 3" xfId="52845" xr:uid="{617CCC66-5177-444F-BF43-7519927A39C7}"/>
    <cellStyle name="Normal 4 4 4 3 2 2 3 3" xfId="17425" xr:uid="{66756EC6-697F-4A3F-8EEB-23CB2470C071}"/>
    <cellStyle name="Normal 4 4 4 3 2 2 3 4" xfId="31115" xr:uid="{4BB6A4D8-80E2-44E4-97F9-5814D6BC852B}"/>
    <cellStyle name="Normal 4 4 4 3 2 2 3 5" xfId="45999" xr:uid="{C0BC5F32-E1C1-4F4D-BEA6-6D5F68353080}"/>
    <cellStyle name="Normal 4 4 4 3 2 2 4" xfId="20847" xr:uid="{E78ABDD9-7383-45A8-8B68-DECC69B789CA}"/>
    <cellStyle name="Normal 4 4 4 3 2 2 4 2" xfId="34539" xr:uid="{FF5D5C8E-1EF1-4D7F-9624-FA46ABA8FDDD}"/>
    <cellStyle name="Normal 4 4 4 3 2 2 4 3" xfId="49423" xr:uid="{075F2399-04E3-4D3F-9173-0F08C5EBB0B1}"/>
    <cellStyle name="Normal 4 4 4 3 2 2 5" xfId="14003" xr:uid="{071AB1F1-040F-4CFB-98BC-1E7167C88F4A}"/>
    <cellStyle name="Normal 4 4 4 3 2 2 6" xfId="27693" xr:uid="{3572A404-8709-4F27-8FA4-C2DF7D69A8B0}"/>
    <cellStyle name="Normal 4 4 4 3 2 2 7" xfId="42577" xr:uid="{A3CDA79C-17B2-42E5-9754-9112D3586658}"/>
    <cellStyle name="Normal 4 4 4 3 2 3" xfId="8868" xr:uid="{AEB0A9B0-C72B-4D1B-94C0-8C7EFC7034D9}"/>
    <cellStyle name="Normal 4 4 4 3 2 3 2" xfId="12290" xr:uid="{0F611439-FF7D-4CCE-9C4B-5273983CFC00}"/>
    <cellStyle name="Normal 4 4 4 3 2 3 2 2" xfId="25980" xr:uid="{52BDE454-B275-4DED-BE51-BDB54835DCAE}"/>
    <cellStyle name="Normal 4 4 4 3 2 3 2 2 2" xfId="39672" xr:uid="{F9DDCA00-6EF4-4D1D-81FB-1B91293801A6}"/>
    <cellStyle name="Normal 4 4 4 3 2 3 2 2 3" xfId="54556" xr:uid="{B3AE0938-EC30-44E1-B0CD-4B5F01D3CDC4}"/>
    <cellStyle name="Normal 4 4 4 3 2 3 2 3" xfId="19136" xr:uid="{62ADB174-677E-471D-B147-3D2045CBB766}"/>
    <cellStyle name="Normal 4 4 4 3 2 3 2 4" xfId="32826" xr:uid="{EC1D59EF-EFE8-474E-B8B6-C2C4CABCCDDD}"/>
    <cellStyle name="Normal 4 4 4 3 2 3 2 5" xfId="47710" xr:uid="{E2C2CC8C-4EF1-4673-8F2E-A36EB29402C7}"/>
    <cellStyle name="Normal 4 4 4 3 2 3 3" xfId="22558" xr:uid="{D0F98B0E-AF27-429C-87C7-2E0845FF3F06}"/>
    <cellStyle name="Normal 4 4 4 3 2 3 3 2" xfId="36250" xr:uid="{990ABF2D-0103-4B53-AC9F-75C4AEFE483E}"/>
    <cellStyle name="Normal 4 4 4 3 2 3 3 3" xfId="51134" xr:uid="{89841999-67B6-4C90-9D5A-4468454D38F8}"/>
    <cellStyle name="Normal 4 4 4 3 2 3 4" xfId="15714" xr:uid="{A1CD7854-7E2D-41DE-AAE3-503B40C945C3}"/>
    <cellStyle name="Normal 4 4 4 3 2 3 5" xfId="29404" xr:uid="{B78F24C5-B5C7-4285-80F0-134D38D9F324}"/>
    <cellStyle name="Normal 4 4 4 3 2 3 6" xfId="44288" xr:uid="{5FF8B507-BF7D-49E6-B6D3-A993E747D5DD}"/>
    <cellStyle name="Normal 4 4 4 3 2 4" xfId="10578" xr:uid="{C7317EA5-115F-4A7F-9411-87733988ECA8}"/>
    <cellStyle name="Normal 4 4 4 3 2 4 2" xfId="24268" xr:uid="{59E71FB7-D96A-4094-85D8-12953E335363}"/>
    <cellStyle name="Normal 4 4 4 3 2 4 2 2" xfId="37960" xr:uid="{3837270E-6E60-4511-935F-AB07EFFEEBA5}"/>
    <cellStyle name="Normal 4 4 4 3 2 4 2 3" xfId="52844" xr:uid="{0DFD93EC-B421-4AE1-B45C-7934DA01CDB1}"/>
    <cellStyle name="Normal 4 4 4 3 2 4 3" xfId="17424" xr:uid="{B7362A5A-F523-4AA3-AA25-9482C00A8330}"/>
    <cellStyle name="Normal 4 4 4 3 2 4 4" xfId="31114" xr:uid="{0D89A4D1-DF43-419E-9088-5D8F4A2ECE48}"/>
    <cellStyle name="Normal 4 4 4 3 2 4 5" xfId="45998" xr:uid="{02730C21-BF1C-4D2C-87BF-947103CABD73}"/>
    <cellStyle name="Normal 4 4 4 3 2 5" xfId="20846" xr:uid="{163DD4F5-6326-4C4D-A928-C7FF8DCF5012}"/>
    <cellStyle name="Normal 4 4 4 3 2 5 2" xfId="34538" xr:uid="{E51DA74E-FDEC-4A9D-8B1A-7650E2E60F41}"/>
    <cellStyle name="Normal 4 4 4 3 2 5 3" xfId="49422" xr:uid="{2D4A0F83-4C2B-4670-8408-223829AD3FA5}"/>
    <cellStyle name="Normal 4 4 4 3 2 6" xfId="14002" xr:uid="{5DD3B55C-D1A2-4DF7-9067-9D5CCAD96639}"/>
    <cellStyle name="Normal 4 4 4 3 2 7" xfId="27692" xr:uid="{60765E5D-6477-47AE-ADDC-682BB47B2528}"/>
    <cellStyle name="Normal 4 4 4 3 2 8" xfId="42576" xr:uid="{C544F68E-A136-46A3-8508-628857657FD7}"/>
    <cellStyle name="Normal 4 4 4 3 3" xfId="7158" xr:uid="{A30B54B6-D79C-4126-AB5B-EFB12122C595}"/>
    <cellStyle name="Normal 4 4 4 3 3 2" xfId="8870" xr:uid="{C2972700-8270-49F6-82AE-2C7FE7EC8709}"/>
    <cellStyle name="Normal 4 4 4 3 3 2 2" xfId="12292" xr:uid="{A450A27F-5949-41C3-85B6-7145EA2B6859}"/>
    <cellStyle name="Normal 4 4 4 3 3 2 2 2" xfId="25982" xr:uid="{DCFF1408-862D-47BC-8E8A-150AD3FD76C4}"/>
    <cellStyle name="Normal 4 4 4 3 3 2 2 2 2" xfId="39674" xr:uid="{AD14F8EA-65EF-4557-B044-C4470396710F}"/>
    <cellStyle name="Normal 4 4 4 3 3 2 2 2 3" xfId="54558" xr:uid="{D3DE290C-BF8D-4E89-BEE2-19755F177A8B}"/>
    <cellStyle name="Normal 4 4 4 3 3 2 2 3" xfId="19138" xr:uid="{6A5FBD59-1410-4C1C-BA01-3055BFC4F429}"/>
    <cellStyle name="Normal 4 4 4 3 3 2 2 4" xfId="32828" xr:uid="{D9820236-7DBF-481A-A1BF-9B67A3BAF669}"/>
    <cellStyle name="Normal 4 4 4 3 3 2 2 5" xfId="47712" xr:uid="{AD3FE100-AAD2-4841-89DC-FF846570E10B}"/>
    <cellStyle name="Normal 4 4 4 3 3 2 3" xfId="22560" xr:uid="{ED58DD2A-E869-4897-B6EC-A8E2E87F1DB7}"/>
    <cellStyle name="Normal 4 4 4 3 3 2 3 2" xfId="36252" xr:uid="{EB29C096-6FB9-44F7-9864-B56D71429773}"/>
    <cellStyle name="Normal 4 4 4 3 3 2 3 3" xfId="51136" xr:uid="{08BF5A56-D5DB-4426-8259-5A9C88E7DFA4}"/>
    <cellStyle name="Normal 4 4 4 3 3 2 4" xfId="15716" xr:uid="{96F3CF42-DAFE-4213-8422-4A70928513B6}"/>
    <cellStyle name="Normal 4 4 4 3 3 2 5" xfId="29406" xr:uid="{1B113626-B168-497C-B056-C99B6610C4B2}"/>
    <cellStyle name="Normal 4 4 4 3 3 2 6" xfId="44290" xr:uid="{66528041-A035-40B8-94BD-113E99521DA8}"/>
    <cellStyle name="Normal 4 4 4 3 3 3" xfId="10580" xr:uid="{3225B903-4997-44F2-9792-EA62A56A25E4}"/>
    <cellStyle name="Normal 4 4 4 3 3 3 2" xfId="24270" xr:uid="{98A75BDD-3F18-4E1F-841E-DFA755D4F18F}"/>
    <cellStyle name="Normal 4 4 4 3 3 3 2 2" xfId="37962" xr:uid="{BB803ABA-14E5-428B-A3CD-729C3764B883}"/>
    <cellStyle name="Normal 4 4 4 3 3 3 2 3" xfId="52846" xr:uid="{8FEE99CD-A0D4-47A8-BA29-088484284782}"/>
    <cellStyle name="Normal 4 4 4 3 3 3 3" xfId="17426" xr:uid="{DD34AB94-3EDB-41C9-99EF-7AF4B53FA977}"/>
    <cellStyle name="Normal 4 4 4 3 3 3 4" xfId="31116" xr:uid="{A6FB29C9-32B6-454E-B254-6CF687D5374A}"/>
    <cellStyle name="Normal 4 4 4 3 3 3 5" xfId="46000" xr:uid="{40C785E0-0617-4D86-B3CB-82957AC944A7}"/>
    <cellStyle name="Normal 4 4 4 3 3 4" xfId="20848" xr:uid="{26D81165-79A4-4CBA-A7D9-CF02E9234724}"/>
    <cellStyle name="Normal 4 4 4 3 3 4 2" xfId="34540" xr:uid="{7314584C-9DD9-4583-AFD5-DB37D299BAEC}"/>
    <cellStyle name="Normal 4 4 4 3 3 4 3" xfId="49424" xr:uid="{5C34841A-5D20-4929-B1FF-F2A43AE40C28}"/>
    <cellStyle name="Normal 4 4 4 3 3 5" xfId="14004" xr:uid="{9CEBBC1B-E9D6-49B8-8241-EDF17B9724C9}"/>
    <cellStyle name="Normal 4 4 4 3 3 6" xfId="27694" xr:uid="{53DFACF6-205E-4A72-AACB-4EC625308398}"/>
    <cellStyle name="Normal 4 4 4 3 3 7" xfId="42578" xr:uid="{B213049B-FDCD-451D-92A6-5DFD2AC18ED5}"/>
    <cellStyle name="Normal 4 4 4 3 4" xfId="7159" xr:uid="{6C8977ED-E1D8-4593-ABBE-0771877065AA}"/>
    <cellStyle name="Normal 4 4 4 3 4 2" xfId="8871" xr:uid="{89A2C2D6-488A-43C5-BB5A-F08539F98F58}"/>
    <cellStyle name="Normal 4 4 4 3 4 2 2" xfId="12293" xr:uid="{58A61530-87C6-41FC-8835-227AD543485D}"/>
    <cellStyle name="Normal 4 4 4 3 4 2 2 2" xfId="25983" xr:uid="{A6B89A28-04B1-443C-824F-AEE533E6EFD6}"/>
    <cellStyle name="Normal 4 4 4 3 4 2 2 2 2" xfId="39675" xr:uid="{527DA055-7CC5-444C-8547-8E5B16FC1930}"/>
    <cellStyle name="Normal 4 4 4 3 4 2 2 2 3" xfId="54559" xr:uid="{70B354C3-3F67-4B4E-AA25-E105FB2F9F31}"/>
    <cellStyle name="Normal 4 4 4 3 4 2 2 3" xfId="19139" xr:uid="{334CEA04-F3B0-4850-AE00-D8A5D101B829}"/>
    <cellStyle name="Normal 4 4 4 3 4 2 2 4" xfId="32829" xr:uid="{A1D9D809-F0C4-4CED-92AF-6077823C380A}"/>
    <cellStyle name="Normal 4 4 4 3 4 2 2 5" xfId="47713" xr:uid="{C75822DA-AE72-4D92-ADB9-27714B062031}"/>
    <cellStyle name="Normal 4 4 4 3 4 2 3" xfId="22561" xr:uid="{A29E7DCE-5E68-4237-BB3B-4247246E470D}"/>
    <cellStyle name="Normal 4 4 4 3 4 2 3 2" xfId="36253" xr:uid="{9A1B593F-DACA-4518-AA81-56B4F5EE1C1F}"/>
    <cellStyle name="Normal 4 4 4 3 4 2 3 3" xfId="51137" xr:uid="{31FD6604-C572-4A29-B4F1-19DEE67C2C2B}"/>
    <cellStyle name="Normal 4 4 4 3 4 2 4" xfId="15717" xr:uid="{39026A4B-9BBF-4409-B98D-4D70A08797AB}"/>
    <cellStyle name="Normal 4 4 4 3 4 2 5" xfId="29407" xr:uid="{622AA515-7A43-44C8-BADC-C1E9B87EFC59}"/>
    <cellStyle name="Normal 4 4 4 3 4 2 6" xfId="44291" xr:uid="{A864C171-F198-4944-81A3-E903184861CF}"/>
    <cellStyle name="Normal 4 4 4 3 4 3" xfId="10581" xr:uid="{D6F4795B-B6F2-495A-81FE-E14BF6A084FC}"/>
    <cellStyle name="Normal 4 4 4 3 4 3 2" xfId="24271" xr:uid="{90D82F49-A391-4846-9FE1-468E495CCC6A}"/>
    <cellStyle name="Normal 4 4 4 3 4 3 2 2" xfId="37963" xr:uid="{A5D43EF9-D087-4777-B0F5-38B65097236B}"/>
    <cellStyle name="Normal 4 4 4 3 4 3 2 3" xfId="52847" xr:uid="{B40C2F7A-B4DA-4CD1-A0DD-7B562273C410}"/>
    <cellStyle name="Normal 4 4 4 3 4 3 3" xfId="17427" xr:uid="{8A8DF93A-DB90-4022-A395-943E5D4FC5C7}"/>
    <cellStyle name="Normal 4 4 4 3 4 3 4" xfId="31117" xr:uid="{AB2ABC43-463A-441C-ADA1-C992CE328B89}"/>
    <cellStyle name="Normal 4 4 4 3 4 3 5" xfId="46001" xr:uid="{C557AA6E-1212-40B9-80CC-CE72E3B4FD43}"/>
    <cellStyle name="Normal 4 4 4 3 4 4" xfId="20849" xr:uid="{CE8568E1-3672-469C-B91D-E1415CAE256E}"/>
    <cellStyle name="Normal 4 4 4 3 4 4 2" xfId="34541" xr:uid="{1D947F6E-6A83-44AF-B43D-7197A0A801E3}"/>
    <cellStyle name="Normal 4 4 4 3 4 4 3" xfId="49425" xr:uid="{6BC441AB-5083-4969-B0B3-C0E2A40B5A6E}"/>
    <cellStyle name="Normal 4 4 4 3 4 5" xfId="14005" xr:uid="{0215DBA2-1AB7-41D1-B606-5DAF51E09182}"/>
    <cellStyle name="Normal 4 4 4 3 4 6" xfId="27695" xr:uid="{D2D612DB-9DE0-4C82-BAE0-88D109F9A73F}"/>
    <cellStyle name="Normal 4 4 4 3 4 7" xfId="42579" xr:uid="{5AEC12D9-8726-4F58-A13A-DDE6B9BB80F1}"/>
    <cellStyle name="Normal 4 4 4 3 5" xfId="8867" xr:uid="{4D078C1C-B4E0-4B7D-8A94-5CC534CEDF9A}"/>
    <cellStyle name="Normal 4 4 4 3 5 2" xfId="12289" xr:uid="{7484C45F-406D-473C-A34D-BE37B2D0B8B4}"/>
    <cellStyle name="Normal 4 4 4 3 5 2 2" xfId="25979" xr:uid="{9837F3E2-724F-437F-BEFC-083E9548D982}"/>
    <cellStyle name="Normal 4 4 4 3 5 2 2 2" xfId="39671" xr:uid="{65E62506-2791-417A-94E8-1874A0F7DA52}"/>
    <cellStyle name="Normal 4 4 4 3 5 2 2 3" xfId="54555" xr:uid="{445D3272-B422-4A62-848F-77AF888892A8}"/>
    <cellStyle name="Normal 4 4 4 3 5 2 3" xfId="19135" xr:uid="{8B0F6B78-7C73-4B36-97A1-1405C6D5A567}"/>
    <cellStyle name="Normal 4 4 4 3 5 2 4" xfId="32825" xr:uid="{7EC744BF-74B4-4DFF-978D-345EBAC6C00C}"/>
    <cellStyle name="Normal 4 4 4 3 5 2 5" xfId="47709" xr:uid="{9A1C84EA-12AF-4E8C-A28C-FB1BBACD2739}"/>
    <cellStyle name="Normal 4 4 4 3 5 3" xfId="22557" xr:uid="{3B43E674-498E-4F22-A0E1-546B8E84BB5C}"/>
    <cellStyle name="Normal 4 4 4 3 5 3 2" xfId="36249" xr:uid="{E01F8799-A4D8-4F70-8059-45B8EA5A8804}"/>
    <cellStyle name="Normal 4 4 4 3 5 3 3" xfId="51133" xr:uid="{803C594F-1258-44A7-834D-254A28747797}"/>
    <cellStyle name="Normal 4 4 4 3 5 4" xfId="15713" xr:uid="{7D0243AA-1429-4C2C-92E2-E92ED7EA6C59}"/>
    <cellStyle name="Normal 4 4 4 3 5 5" xfId="29403" xr:uid="{446A2FFB-B366-49EC-91F3-73C81557C01F}"/>
    <cellStyle name="Normal 4 4 4 3 5 6" xfId="44287" xr:uid="{5061AAAA-0F89-4E4C-8E2B-289ABFD88D46}"/>
    <cellStyle name="Normal 4 4 4 3 6" xfId="10577" xr:uid="{BF756217-6864-4A12-9BB1-01F9A50AA1F6}"/>
    <cellStyle name="Normal 4 4 4 3 6 2" xfId="24267" xr:uid="{72CBA062-6BF8-4789-8BCC-76C8F1796336}"/>
    <cellStyle name="Normal 4 4 4 3 6 2 2" xfId="37959" xr:uid="{736135E2-B528-4581-A4F0-0B7833899449}"/>
    <cellStyle name="Normal 4 4 4 3 6 2 3" xfId="52843" xr:uid="{E3AC4A8B-B10C-4D56-9F9A-B567522A58AC}"/>
    <cellStyle name="Normal 4 4 4 3 6 3" xfId="17423" xr:uid="{6306A8D0-A95F-4E2A-A899-2F7A3F728F5C}"/>
    <cellStyle name="Normal 4 4 4 3 6 4" xfId="31113" xr:uid="{F15CC184-BEFB-44F3-A32F-DADAFA43A212}"/>
    <cellStyle name="Normal 4 4 4 3 6 5" xfId="45997" xr:uid="{DD14F7CD-3036-4623-ABC6-A864C44D69B9}"/>
    <cellStyle name="Normal 4 4 4 3 7" xfId="20845" xr:uid="{86AD6639-A049-4A31-98EC-74309658FF44}"/>
    <cellStyle name="Normal 4 4 4 3 7 2" xfId="34537" xr:uid="{99228542-AFD7-4714-B81D-80CDEE8CC516}"/>
    <cellStyle name="Normal 4 4 4 3 7 3" xfId="49421" xr:uid="{F846D197-D5EE-419C-8CCC-BF1FAA39DEEC}"/>
    <cellStyle name="Normal 4 4 4 3 8" xfId="14001" xr:uid="{98C1B04C-AEF8-430F-993E-1A549B5CAB51}"/>
    <cellStyle name="Normal 4 4 4 3 9" xfId="27691" xr:uid="{ACC36862-8255-4D5E-8DC7-43D18C9D04E5}"/>
    <cellStyle name="Normal 4 4 4 4" xfId="7160" xr:uid="{989B8A34-1AE6-43AD-A5BE-E827F1CB9CE9}"/>
    <cellStyle name="Normal 4 4 4 4 2" xfId="7161" xr:uid="{B7FDFF5F-1FBC-44E5-88B0-AAC97BB5065B}"/>
    <cellStyle name="Normal 4 4 4 4 2 2" xfId="8873" xr:uid="{9E68B6AD-4108-413E-ABF4-D28DEF7CDD70}"/>
    <cellStyle name="Normal 4 4 4 4 2 2 2" xfId="12295" xr:uid="{4E012729-9346-4B3D-808F-E4BD27DC8533}"/>
    <cellStyle name="Normal 4 4 4 4 2 2 2 2" xfId="25985" xr:uid="{DDAE62FC-BB6A-4070-BF6F-C95B5AE7F7A6}"/>
    <cellStyle name="Normal 4 4 4 4 2 2 2 2 2" xfId="39677" xr:uid="{0FFCBBDF-BB0D-4DA4-B70E-769FCA17B4AF}"/>
    <cellStyle name="Normal 4 4 4 4 2 2 2 2 3" xfId="54561" xr:uid="{ED5474B6-2E8E-4F53-BA59-9EFC8AFDBB9E}"/>
    <cellStyle name="Normal 4 4 4 4 2 2 2 3" xfId="19141" xr:uid="{D0EF372B-481A-4720-8422-7EEBAF42B084}"/>
    <cellStyle name="Normal 4 4 4 4 2 2 2 4" xfId="32831" xr:uid="{52C1E103-72D6-4215-AB1E-2ECE8F936789}"/>
    <cellStyle name="Normal 4 4 4 4 2 2 2 5" xfId="47715" xr:uid="{CD83B964-35C2-4D78-A67E-576FC7F6E281}"/>
    <cellStyle name="Normal 4 4 4 4 2 2 3" xfId="22563" xr:uid="{38E25218-FE3C-464C-BA9D-DCE0B8BF2BB7}"/>
    <cellStyle name="Normal 4 4 4 4 2 2 3 2" xfId="36255" xr:uid="{B945D180-2241-483C-9BCC-74BFE5F5996F}"/>
    <cellStyle name="Normal 4 4 4 4 2 2 3 3" xfId="51139" xr:uid="{D858D966-DAD6-49D9-8292-29AF2DEBD7D8}"/>
    <cellStyle name="Normal 4 4 4 4 2 2 4" xfId="15719" xr:uid="{4AF51F05-D622-4449-A796-36A43B85DED4}"/>
    <cellStyle name="Normal 4 4 4 4 2 2 5" xfId="29409" xr:uid="{ABC5AD45-FAD5-4D47-B4A7-188E10AEF13F}"/>
    <cellStyle name="Normal 4 4 4 4 2 2 6" xfId="44293" xr:uid="{75CF93E5-3DB4-42D6-8CB2-3B194A730300}"/>
    <cellStyle name="Normal 4 4 4 4 2 3" xfId="10583" xr:uid="{28ADEADA-358D-4CB4-97F2-4CB24938938F}"/>
    <cellStyle name="Normal 4 4 4 4 2 3 2" xfId="24273" xr:uid="{69B17AD3-3FD0-49CE-BF5D-458439DA2186}"/>
    <cellStyle name="Normal 4 4 4 4 2 3 2 2" xfId="37965" xr:uid="{18C837C8-B295-4ABE-B5C0-586AA2D076DD}"/>
    <cellStyle name="Normal 4 4 4 4 2 3 2 3" xfId="52849" xr:uid="{82FEFD32-1041-4792-A598-514DD63B745E}"/>
    <cellStyle name="Normal 4 4 4 4 2 3 3" xfId="17429" xr:uid="{EBD6011B-BBA9-4732-B9EA-8AB8D4E2BD22}"/>
    <cellStyle name="Normal 4 4 4 4 2 3 4" xfId="31119" xr:uid="{0E21847F-C302-49C4-A861-593B8EF54860}"/>
    <cellStyle name="Normal 4 4 4 4 2 3 5" xfId="46003" xr:uid="{C0FCC326-735E-4A2C-9100-79B32C6F016C}"/>
    <cellStyle name="Normal 4 4 4 4 2 4" xfId="20851" xr:uid="{84B304AE-D1EE-4A20-9CED-58846EB84DA1}"/>
    <cellStyle name="Normal 4 4 4 4 2 4 2" xfId="34543" xr:uid="{45DEB660-A397-4808-B0BB-99283D213517}"/>
    <cellStyle name="Normal 4 4 4 4 2 4 3" xfId="49427" xr:uid="{FE8817A0-383D-4375-B061-2F860894498D}"/>
    <cellStyle name="Normal 4 4 4 4 2 5" xfId="14007" xr:uid="{09836DF3-4F3F-41FC-8A8F-EF37790A4588}"/>
    <cellStyle name="Normal 4 4 4 4 2 6" xfId="27697" xr:uid="{0247E76B-016A-4DF5-B005-F9D92EF4B16E}"/>
    <cellStyle name="Normal 4 4 4 4 2 7" xfId="42581" xr:uid="{C88ECFB9-C75E-4577-AD6A-8C8055E6C333}"/>
    <cellStyle name="Normal 4 4 4 4 3" xfId="8872" xr:uid="{4BC08E9D-91FB-4BB7-82CE-EA4EC906C134}"/>
    <cellStyle name="Normal 4 4 4 4 3 2" xfId="12294" xr:uid="{CCA2739D-DC4E-442E-AA06-6F62ABC3F09B}"/>
    <cellStyle name="Normal 4 4 4 4 3 2 2" xfId="25984" xr:uid="{5A1ADC23-C40A-4342-B8C7-9D81BEF7C9A5}"/>
    <cellStyle name="Normal 4 4 4 4 3 2 2 2" xfId="39676" xr:uid="{88F6FD4C-979F-49A5-BF3F-D14BD42468DB}"/>
    <cellStyle name="Normal 4 4 4 4 3 2 2 3" xfId="54560" xr:uid="{3B96917A-DEC6-476C-A7E0-F1F0CE1FA20D}"/>
    <cellStyle name="Normal 4 4 4 4 3 2 3" xfId="19140" xr:uid="{B915514A-46DC-4DA5-8F6E-31FA62D6EBEB}"/>
    <cellStyle name="Normal 4 4 4 4 3 2 4" xfId="32830" xr:uid="{FA25D002-6E4A-4E6C-BFC3-F36246883319}"/>
    <cellStyle name="Normal 4 4 4 4 3 2 5" xfId="47714" xr:uid="{7C880558-7C3B-429F-B246-849502BAA80E}"/>
    <cellStyle name="Normal 4 4 4 4 3 3" xfId="22562" xr:uid="{5E465D01-98EB-433F-83C4-B941639F38D8}"/>
    <cellStyle name="Normal 4 4 4 4 3 3 2" xfId="36254" xr:uid="{2C0F76D8-1A5D-4F55-9688-AE9D130AD2EE}"/>
    <cellStyle name="Normal 4 4 4 4 3 3 3" xfId="51138" xr:uid="{615DF7F2-990C-4BF1-80DC-DEBBB6E67588}"/>
    <cellStyle name="Normal 4 4 4 4 3 4" xfId="15718" xr:uid="{2FDE3C9D-0732-4DFD-97E2-3C08753C5DEA}"/>
    <cellStyle name="Normal 4 4 4 4 3 5" xfId="29408" xr:uid="{212FEB69-E6EE-4951-8D82-99E09E17F55B}"/>
    <cellStyle name="Normal 4 4 4 4 3 6" xfId="44292" xr:uid="{5AE80157-D07B-422B-ABC4-202A9A83AE4A}"/>
    <cellStyle name="Normal 4 4 4 4 4" xfId="10582" xr:uid="{82C40467-0346-42B3-BE19-9A1DCAD505A5}"/>
    <cellStyle name="Normal 4 4 4 4 4 2" xfId="24272" xr:uid="{24D73744-8662-4B9A-AB90-E86FF5E04FCF}"/>
    <cellStyle name="Normal 4 4 4 4 4 2 2" xfId="37964" xr:uid="{E4314FF0-CA3E-4918-B096-102D536CE473}"/>
    <cellStyle name="Normal 4 4 4 4 4 2 3" xfId="52848" xr:uid="{6E18E87F-46BA-4757-BB3E-A7B976C14739}"/>
    <cellStyle name="Normal 4 4 4 4 4 3" xfId="17428" xr:uid="{9DD08CFD-F223-421A-BB3C-01358880B9A6}"/>
    <cellStyle name="Normal 4 4 4 4 4 4" xfId="31118" xr:uid="{69634AAC-6A80-46D0-9E95-6342D15CAC48}"/>
    <cellStyle name="Normal 4 4 4 4 4 5" xfId="46002" xr:uid="{F209E0DE-40DC-4CAB-8585-AAB01BF8A70E}"/>
    <cellStyle name="Normal 4 4 4 4 5" xfId="20850" xr:uid="{A38CD985-AF74-4A5B-8ED4-920F2F0D2D01}"/>
    <cellStyle name="Normal 4 4 4 4 5 2" xfId="34542" xr:uid="{81E18C4A-F53B-4F7E-B9B2-95FE0C1A8718}"/>
    <cellStyle name="Normal 4 4 4 4 5 3" xfId="49426" xr:uid="{9314C9BC-AF6D-4276-9E34-4B51EADFD30C}"/>
    <cellStyle name="Normal 4 4 4 4 6" xfId="14006" xr:uid="{49C80961-EF61-4387-8F32-C98315D99453}"/>
    <cellStyle name="Normal 4 4 4 4 7" xfId="27696" xr:uid="{47D597FE-2D15-4728-80CB-D22D1B2AF8CB}"/>
    <cellStyle name="Normal 4 4 4 4 8" xfId="42580" xr:uid="{A7423E5F-7357-4564-8C63-5AB2803A4896}"/>
    <cellStyle name="Normal 4 4 4 5" xfId="7162" xr:uid="{CD5DDF67-326A-4F3F-B583-D2F09A8489DF}"/>
    <cellStyle name="Normal 4 4 4 5 2" xfId="8874" xr:uid="{B3AB65BA-66D0-41E4-A23D-60102F634D18}"/>
    <cellStyle name="Normal 4 4 4 5 2 2" xfId="12296" xr:uid="{5B9DA325-4222-49C1-8E34-EB7FC36E3A16}"/>
    <cellStyle name="Normal 4 4 4 5 2 2 2" xfId="25986" xr:uid="{09925572-06F8-4FA6-BCF6-1020F59FEC2B}"/>
    <cellStyle name="Normal 4 4 4 5 2 2 2 2" xfId="39678" xr:uid="{045CB644-97D1-4E4F-9897-29CEDF8E0A6B}"/>
    <cellStyle name="Normal 4 4 4 5 2 2 2 3" xfId="54562" xr:uid="{3A04EAEE-5971-408B-A4E2-40FD12450711}"/>
    <cellStyle name="Normal 4 4 4 5 2 2 3" xfId="19142" xr:uid="{EE0FFCB7-5F82-4DC1-ADA1-401D12EDF6EC}"/>
    <cellStyle name="Normal 4 4 4 5 2 2 4" xfId="32832" xr:uid="{408FFB69-05B6-4861-8E68-D2E8A76C4F38}"/>
    <cellStyle name="Normal 4 4 4 5 2 2 5" xfId="47716" xr:uid="{D7E326BE-5E2B-47C9-B56D-7D7CF4F67EE6}"/>
    <cellStyle name="Normal 4 4 4 5 2 3" xfId="22564" xr:uid="{CA5F2656-8997-463D-A765-A22162010A19}"/>
    <cellStyle name="Normal 4 4 4 5 2 3 2" xfId="36256" xr:uid="{E1A782F4-5B9C-4742-891B-E0104B84DBF6}"/>
    <cellStyle name="Normal 4 4 4 5 2 3 3" xfId="51140" xr:uid="{B047371F-D8A5-4D8F-9D2C-D57D443943D1}"/>
    <cellStyle name="Normal 4 4 4 5 2 4" xfId="15720" xr:uid="{F86E5ED3-7070-4B40-B0A3-2F55058DFF37}"/>
    <cellStyle name="Normal 4 4 4 5 2 5" xfId="29410" xr:uid="{1947C175-38D2-4BB1-99DC-8A6B92883786}"/>
    <cellStyle name="Normal 4 4 4 5 2 6" xfId="44294" xr:uid="{E8D8ECC6-2845-44B7-9CA3-F46DF363BFA8}"/>
    <cellStyle name="Normal 4 4 4 5 3" xfId="10584" xr:uid="{99E02568-E3A5-4B00-855F-F5D80873D73B}"/>
    <cellStyle name="Normal 4 4 4 5 3 2" xfId="24274" xr:uid="{7FC9DBBA-5A08-4CA8-9F4A-1C36101813DF}"/>
    <cellStyle name="Normal 4 4 4 5 3 2 2" xfId="37966" xr:uid="{3153C14E-92BD-4480-AC11-A0751F4095C5}"/>
    <cellStyle name="Normal 4 4 4 5 3 2 3" xfId="52850" xr:uid="{A07E330A-3621-481D-881F-1218B80AC4ED}"/>
    <cellStyle name="Normal 4 4 4 5 3 3" xfId="17430" xr:uid="{4611B51A-C90D-4540-AA12-785333178815}"/>
    <cellStyle name="Normal 4 4 4 5 3 4" xfId="31120" xr:uid="{20FBF4F8-5F4D-4EF6-8BE0-40F9365A61A0}"/>
    <cellStyle name="Normal 4 4 4 5 3 5" xfId="46004" xr:uid="{3D71362E-E9C5-45A5-AD13-70E200723E3B}"/>
    <cellStyle name="Normal 4 4 4 5 4" xfId="20852" xr:uid="{75BBCA28-487B-4790-A0D7-282BDA70C36E}"/>
    <cellStyle name="Normal 4 4 4 5 4 2" xfId="34544" xr:uid="{A9752055-1266-49FF-A546-3605D58C1D1D}"/>
    <cellStyle name="Normal 4 4 4 5 4 3" xfId="49428" xr:uid="{930EB823-FD6D-4E94-A18B-FA1BF9557106}"/>
    <cellStyle name="Normal 4 4 4 5 5" xfId="14008" xr:uid="{A1BF8EE2-D447-4B62-BC0C-6325C0F7DB6C}"/>
    <cellStyle name="Normal 4 4 4 5 6" xfId="27698" xr:uid="{4C552DA2-352C-48DE-B71A-F7B5A6716F85}"/>
    <cellStyle name="Normal 4 4 4 5 7" xfId="42582" xr:uid="{7A31AB8B-5439-4D6E-A46F-4BFDAE610224}"/>
    <cellStyle name="Normal 4 4 4 6" xfId="7163" xr:uid="{6C121F8F-C3F6-452E-8E31-2A9F2DA2F04B}"/>
    <cellStyle name="Normal 4 4 4 6 2" xfId="8875" xr:uid="{505B5123-3D40-4703-9432-7EE3BA0261C0}"/>
    <cellStyle name="Normal 4 4 4 6 2 2" xfId="12297" xr:uid="{BAB7FA25-64B3-4BB2-B864-733DB53F5FC7}"/>
    <cellStyle name="Normal 4 4 4 6 2 2 2" xfId="25987" xr:uid="{990AA0BF-B929-4B2B-BAFF-62BCA3ECA253}"/>
    <cellStyle name="Normal 4 4 4 6 2 2 2 2" xfId="39679" xr:uid="{5B99F693-9E74-47D5-BB5C-411F77959325}"/>
    <cellStyle name="Normal 4 4 4 6 2 2 2 3" xfId="54563" xr:uid="{7350D64D-AF14-4009-A43C-11D4572A58F7}"/>
    <cellStyle name="Normal 4 4 4 6 2 2 3" xfId="19143" xr:uid="{978DEF1A-9EB2-43FB-B37A-5730BE060AF6}"/>
    <cellStyle name="Normal 4 4 4 6 2 2 4" xfId="32833" xr:uid="{C1273BDA-14F0-4F09-88F8-C59B489377BD}"/>
    <cellStyle name="Normal 4 4 4 6 2 2 5" xfId="47717" xr:uid="{55B8E320-6182-4B64-BC98-C2DB39552F32}"/>
    <cellStyle name="Normal 4 4 4 6 2 3" xfId="22565" xr:uid="{515D63C7-198C-4783-806D-3B07AC15828C}"/>
    <cellStyle name="Normal 4 4 4 6 2 3 2" xfId="36257" xr:uid="{F68271F7-8917-4853-9AAE-C5250F2777D5}"/>
    <cellStyle name="Normal 4 4 4 6 2 3 3" xfId="51141" xr:uid="{2E86B7D8-C1D9-48CD-8676-D77372407841}"/>
    <cellStyle name="Normal 4 4 4 6 2 4" xfId="15721" xr:uid="{4F34C230-0564-42CB-9E0F-8625433BBCBB}"/>
    <cellStyle name="Normal 4 4 4 6 2 5" xfId="29411" xr:uid="{434DB461-04C1-41C0-A320-8D3A0D0BFFA7}"/>
    <cellStyle name="Normal 4 4 4 6 2 6" xfId="44295" xr:uid="{9B7A14F5-D8BC-4060-9A35-F668D33BC052}"/>
    <cellStyle name="Normal 4 4 4 6 3" xfId="10585" xr:uid="{49D1CDB4-16DF-44D0-B2A5-951064E1832C}"/>
    <cellStyle name="Normal 4 4 4 6 3 2" xfId="24275" xr:uid="{7F871201-9751-47AB-A642-CEAA8F34CD09}"/>
    <cellStyle name="Normal 4 4 4 6 3 2 2" xfId="37967" xr:uid="{E300ADE7-EFCE-4FEB-9887-1FF8C6FAF978}"/>
    <cellStyle name="Normal 4 4 4 6 3 2 3" xfId="52851" xr:uid="{5AEADA8D-C5FC-48E1-BF73-0FD2C648F85B}"/>
    <cellStyle name="Normal 4 4 4 6 3 3" xfId="17431" xr:uid="{3787B858-9DCE-4064-8CC9-33483BC4C3A1}"/>
    <cellStyle name="Normal 4 4 4 6 3 4" xfId="31121" xr:uid="{A1DA5FA1-0111-4DDF-8689-4035F49B6F89}"/>
    <cellStyle name="Normal 4 4 4 6 3 5" xfId="46005" xr:uid="{02B1140E-9977-4370-832D-103C8348F5D9}"/>
    <cellStyle name="Normal 4 4 4 6 4" xfId="20853" xr:uid="{93C225E5-41C4-436D-B4F8-508954FC72CD}"/>
    <cellStyle name="Normal 4 4 4 6 4 2" xfId="34545" xr:uid="{608934AD-F69F-4F2C-A8C6-7050B5ADE3B4}"/>
    <cellStyle name="Normal 4 4 4 6 4 3" xfId="49429" xr:uid="{6A93E22F-5F45-42AA-BF65-24FE66AB3331}"/>
    <cellStyle name="Normal 4 4 4 6 5" xfId="14009" xr:uid="{638185DC-80AA-4786-B1F8-78F234CB77D0}"/>
    <cellStyle name="Normal 4 4 4 6 6" xfId="27699" xr:uid="{1DC3FE6E-5E8C-48B1-90B4-5A71D159FF52}"/>
    <cellStyle name="Normal 4 4 4 6 7" xfId="42583" xr:uid="{99292511-FA9D-4FA5-B5CF-E8CBF1F5D78D}"/>
    <cellStyle name="Normal 4 4 4 7" xfId="8861" xr:uid="{29183C82-9DF1-4EE3-B437-9C76AF85DD51}"/>
    <cellStyle name="Normal 4 4 4 7 2" xfId="12283" xr:uid="{76D86CCE-8868-4C96-B0DA-9E995C933426}"/>
    <cellStyle name="Normal 4 4 4 7 2 2" xfId="25973" xr:uid="{86EDFFA1-492D-4D93-AE8E-114331DD3706}"/>
    <cellStyle name="Normal 4 4 4 7 2 2 2" xfId="39665" xr:uid="{8D81BF68-89D9-4111-80E4-80DDEBE64CD5}"/>
    <cellStyle name="Normal 4 4 4 7 2 2 3" xfId="54549" xr:uid="{116E49E1-6E4E-4E21-B0F1-EF977F5B8B5C}"/>
    <cellStyle name="Normal 4 4 4 7 2 3" xfId="19129" xr:uid="{84E723DF-89EB-462E-A34A-FDEAF8207F64}"/>
    <cellStyle name="Normal 4 4 4 7 2 4" xfId="32819" xr:uid="{8117B46E-B131-4FF7-A56E-617EC4B84B7E}"/>
    <cellStyle name="Normal 4 4 4 7 2 5" xfId="47703" xr:uid="{7A65FF27-2044-44DE-8493-E2118F2ACE77}"/>
    <cellStyle name="Normal 4 4 4 7 3" xfId="22551" xr:uid="{256607E3-97D8-4CCF-BB62-69CCA4F6CB1F}"/>
    <cellStyle name="Normal 4 4 4 7 3 2" xfId="36243" xr:uid="{CEC83029-5605-4AA2-B129-2DECC8190419}"/>
    <cellStyle name="Normal 4 4 4 7 3 3" xfId="51127" xr:uid="{B116AFDB-622A-47E3-9B27-EC6793D7CF74}"/>
    <cellStyle name="Normal 4 4 4 7 4" xfId="15707" xr:uid="{9D43C9DF-E038-4F1E-85CD-A7FD555D0E29}"/>
    <cellStyle name="Normal 4 4 4 7 5" xfId="29397" xr:uid="{D9491D32-940A-436A-80AC-7E91D85EEBD8}"/>
    <cellStyle name="Normal 4 4 4 7 6" xfId="44281" xr:uid="{C7A77681-DEF7-439E-889A-0AED66BDF9EB}"/>
    <cellStyle name="Normal 4 4 4 8" xfId="10571" xr:uid="{12026466-7683-4524-A9BE-947860B9BC63}"/>
    <cellStyle name="Normal 4 4 4 8 2" xfId="24261" xr:uid="{89AEA3B6-8386-4EAC-A4DA-ED7CCF4F671F}"/>
    <cellStyle name="Normal 4 4 4 8 2 2" xfId="37953" xr:uid="{C786BDD2-81C0-46ED-A02F-6B3AA91B4683}"/>
    <cellStyle name="Normal 4 4 4 8 2 3" xfId="52837" xr:uid="{EC8DE723-CC2B-4560-90C7-800E4D380EAE}"/>
    <cellStyle name="Normal 4 4 4 8 3" xfId="17417" xr:uid="{21C8063B-1751-4BC7-996A-D95826F72764}"/>
    <cellStyle name="Normal 4 4 4 8 4" xfId="31107" xr:uid="{FEF82886-A308-4C23-8720-774B17D1673A}"/>
    <cellStyle name="Normal 4 4 4 8 5" xfId="45991" xr:uid="{14B395FA-2E5A-4BE1-AA21-4AC225B92ED6}"/>
    <cellStyle name="Normal 4 4 4 9" xfId="20839" xr:uid="{EC8CE652-15C3-484F-B657-AD362F4D772B}"/>
    <cellStyle name="Normal 4 4 4 9 2" xfId="34531" xr:uid="{8F79EDFB-ECAE-4F81-A981-2C22B98713F3}"/>
    <cellStyle name="Normal 4 4 4 9 3" xfId="49415" xr:uid="{8FDA862B-0F1C-45BD-A11B-38D850E6FAB0}"/>
    <cellStyle name="Normal 4 4 5" xfId="7164" xr:uid="{FA756F1C-78C3-45B8-9736-C2E87D94658D}"/>
    <cellStyle name="Normal 4 4 5 10" xfId="42584" xr:uid="{3C41F974-DF8F-4B3C-BAA0-765720A729EB}"/>
    <cellStyle name="Normal 4 4 5 2" xfId="7165" xr:uid="{CEE25359-7282-451A-97D0-BF0CF7E207A1}"/>
    <cellStyle name="Normal 4 4 5 2 2" xfId="7166" xr:uid="{0315516D-7704-4950-8D1F-E767583CC90F}"/>
    <cellStyle name="Normal 4 4 5 2 2 2" xfId="8878" xr:uid="{9B7EE411-3F0D-4AFE-8B31-6A71E50CE137}"/>
    <cellStyle name="Normal 4 4 5 2 2 2 2" xfId="12300" xr:uid="{289378B3-7B73-49E9-97E6-38B51CD0EC39}"/>
    <cellStyle name="Normal 4 4 5 2 2 2 2 2" xfId="25990" xr:uid="{DF85224F-2367-4AAB-BC83-505AC25831EA}"/>
    <cellStyle name="Normal 4 4 5 2 2 2 2 2 2" xfId="39682" xr:uid="{02FC316A-BB2C-4170-B1B3-A9F13C5F43F2}"/>
    <cellStyle name="Normal 4 4 5 2 2 2 2 2 3" xfId="54566" xr:uid="{39BB5AD9-141B-4E71-8E35-C70235082C8E}"/>
    <cellStyle name="Normal 4 4 5 2 2 2 2 3" xfId="19146" xr:uid="{6BCF3925-907A-4780-B01E-BEAFCD7EB43F}"/>
    <cellStyle name="Normal 4 4 5 2 2 2 2 4" xfId="32836" xr:uid="{4C966845-E177-45B3-8B0D-69DAAE23D796}"/>
    <cellStyle name="Normal 4 4 5 2 2 2 2 5" xfId="47720" xr:uid="{7EA5EFEB-396D-4F44-A444-443AB37A0FEA}"/>
    <cellStyle name="Normal 4 4 5 2 2 2 3" xfId="22568" xr:uid="{BF77AA18-E3C0-4A17-918F-51A26BA1E2DD}"/>
    <cellStyle name="Normal 4 4 5 2 2 2 3 2" xfId="36260" xr:uid="{A341C879-C99B-4B10-925A-3BEAC87AF8F2}"/>
    <cellStyle name="Normal 4 4 5 2 2 2 3 3" xfId="51144" xr:uid="{2704B7FE-D7A5-44DC-9AF1-1649A8D46DA8}"/>
    <cellStyle name="Normal 4 4 5 2 2 2 4" xfId="15724" xr:uid="{88265F1F-B968-4650-B3C8-D8A700089AB6}"/>
    <cellStyle name="Normal 4 4 5 2 2 2 5" xfId="29414" xr:uid="{78D03047-1E90-48C1-AF1D-CA18EC2D8D32}"/>
    <cellStyle name="Normal 4 4 5 2 2 2 6" xfId="44298" xr:uid="{7FFFC564-E601-4F9D-B318-1BD2ADF782EE}"/>
    <cellStyle name="Normal 4 4 5 2 2 3" xfId="10588" xr:uid="{DCDADB09-670B-4EA4-B6CF-2AAE3E4784F1}"/>
    <cellStyle name="Normal 4 4 5 2 2 3 2" xfId="24278" xr:uid="{17F57028-E6C0-4928-A1DF-CE5A915340D3}"/>
    <cellStyle name="Normal 4 4 5 2 2 3 2 2" xfId="37970" xr:uid="{28BD23B2-54FC-409B-83CB-C6B9D9309CAF}"/>
    <cellStyle name="Normal 4 4 5 2 2 3 2 3" xfId="52854" xr:uid="{7FAB7E91-9042-4FFC-AC76-83F838AA8355}"/>
    <cellStyle name="Normal 4 4 5 2 2 3 3" xfId="17434" xr:uid="{455EAB10-BF38-4333-93C5-4E078D6CB85E}"/>
    <cellStyle name="Normal 4 4 5 2 2 3 4" xfId="31124" xr:uid="{AD55B97D-FC67-4BDD-B733-1B47A4BE4AF5}"/>
    <cellStyle name="Normal 4 4 5 2 2 3 5" xfId="46008" xr:uid="{CD386041-1765-451D-9828-DB5B6F085CA2}"/>
    <cellStyle name="Normal 4 4 5 2 2 4" xfId="20856" xr:uid="{9C18466E-25AC-49E1-8500-C9DAE3C20F23}"/>
    <cellStyle name="Normal 4 4 5 2 2 4 2" xfId="34548" xr:uid="{1669BB86-6CDC-42DD-9126-3978A22A70F9}"/>
    <cellStyle name="Normal 4 4 5 2 2 4 3" xfId="49432" xr:uid="{3308B10A-1380-41F5-A546-D2737901DA73}"/>
    <cellStyle name="Normal 4 4 5 2 2 5" xfId="14012" xr:uid="{DD1865EF-C8C7-48D0-87C8-BFB3FF5DFDB8}"/>
    <cellStyle name="Normal 4 4 5 2 2 6" xfId="27702" xr:uid="{15C7B276-BFB9-453D-B723-5AB046E326EB}"/>
    <cellStyle name="Normal 4 4 5 2 2 7" xfId="42586" xr:uid="{93342551-B30F-435E-9EC9-7DA333D2658E}"/>
    <cellStyle name="Normal 4 4 5 2 3" xfId="8877" xr:uid="{D48D827B-BB3E-4AFE-9FE4-AF72AE2B10C9}"/>
    <cellStyle name="Normal 4 4 5 2 3 2" xfId="12299" xr:uid="{E7F1E8A1-BDB5-49F9-88D4-62DE5EEC5EF4}"/>
    <cellStyle name="Normal 4 4 5 2 3 2 2" xfId="25989" xr:uid="{5A765BF2-2781-4E88-AE84-A32C7E59D49C}"/>
    <cellStyle name="Normal 4 4 5 2 3 2 2 2" xfId="39681" xr:uid="{846106ED-FA35-4E03-ABCD-347736B43500}"/>
    <cellStyle name="Normal 4 4 5 2 3 2 2 3" xfId="54565" xr:uid="{6DB72E85-8697-4A7B-8BC4-EA2C5A53DF98}"/>
    <cellStyle name="Normal 4 4 5 2 3 2 3" xfId="19145" xr:uid="{36A62582-C384-474D-9107-B839DBB7D571}"/>
    <cellStyle name="Normal 4 4 5 2 3 2 4" xfId="32835" xr:uid="{D2A55B3C-A708-4BF6-B8FF-46FE3EFD2270}"/>
    <cellStyle name="Normal 4 4 5 2 3 2 5" xfId="47719" xr:uid="{82621B5D-6075-4FE6-8BB6-65206C3E3EAC}"/>
    <cellStyle name="Normal 4 4 5 2 3 3" xfId="22567" xr:uid="{DEDF7093-BAED-466A-BC67-20C5B7A89596}"/>
    <cellStyle name="Normal 4 4 5 2 3 3 2" xfId="36259" xr:uid="{0E09204A-23A7-40B0-AA06-5C1A4A04C362}"/>
    <cellStyle name="Normal 4 4 5 2 3 3 3" xfId="51143" xr:uid="{20473EE5-59DC-4DA0-A0C3-DE3B052C641B}"/>
    <cellStyle name="Normal 4 4 5 2 3 4" xfId="15723" xr:uid="{13EFF636-253E-4D1C-B381-043BAFA0662F}"/>
    <cellStyle name="Normal 4 4 5 2 3 5" xfId="29413" xr:uid="{6C561572-BA41-4E1C-9588-637140510F01}"/>
    <cellStyle name="Normal 4 4 5 2 3 6" xfId="44297" xr:uid="{37F0B854-EEA1-46E8-BD68-3239FC9272CB}"/>
    <cellStyle name="Normal 4 4 5 2 4" xfId="10587" xr:uid="{0CC30860-57F7-417A-A1CB-EB76CF1A8DDC}"/>
    <cellStyle name="Normal 4 4 5 2 4 2" xfId="24277" xr:uid="{7A30D901-133D-41F5-86DE-F08AE2F878CE}"/>
    <cellStyle name="Normal 4 4 5 2 4 2 2" xfId="37969" xr:uid="{7F636E22-4924-4903-8FF6-5A23417C1AC0}"/>
    <cellStyle name="Normal 4 4 5 2 4 2 3" xfId="52853" xr:uid="{25B2A0C2-F98E-436C-ADB5-334C8BD9DDC0}"/>
    <cellStyle name="Normal 4 4 5 2 4 3" xfId="17433" xr:uid="{028F79C2-E7A0-446A-BBFD-DC685556C110}"/>
    <cellStyle name="Normal 4 4 5 2 4 4" xfId="31123" xr:uid="{95DACD85-0794-4972-BDE0-690927717817}"/>
    <cellStyle name="Normal 4 4 5 2 4 5" xfId="46007" xr:uid="{20EDF925-2A5B-4802-A09C-99CF71DD6947}"/>
    <cellStyle name="Normal 4 4 5 2 5" xfId="20855" xr:uid="{294D43E7-7521-4F6C-90B0-5280247B1F21}"/>
    <cellStyle name="Normal 4 4 5 2 5 2" xfId="34547" xr:uid="{A70BFCBD-F013-4348-9B0D-77FC4C2AEA15}"/>
    <cellStyle name="Normal 4 4 5 2 5 3" xfId="49431" xr:uid="{564A4A65-0695-4D9B-83C8-CBDAA6C19371}"/>
    <cellStyle name="Normal 4 4 5 2 6" xfId="14011" xr:uid="{E8E446D1-B415-4FD7-8F50-CAD0B5CC76BC}"/>
    <cellStyle name="Normal 4 4 5 2 7" xfId="27701" xr:uid="{A4985377-39A1-41CB-81AB-2193634F2E7A}"/>
    <cellStyle name="Normal 4 4 5 2 8" xfId="42585" xr:uid="{19A561AB-7016-4E18-8042-411A2057B70E}"/>
    <cellStyle name="Normal 4 4 5 3" xfId="7167" xr:uid="{F0568781-CACC-44DC-9ED2-FDE7AEA1B5C9}"/>
    <cellStyle name="Normal 4 4 5 3 2" xfId="8879" xr:uid="{52DD347C-E484-4CE4-A60D-36737C63E236}"/>
    <cellStyle name="Normal 4 4 5 3 2 2" xfId="12301" xr:uid="{B4EFB64E-FF9E-47A6-8B8B-B9E18CCBC757}"/>
    <cellStyle name="Normal 4 4 5 3 2 2 2" xfId="25991" xr:uid="{F368930F-EE74-42FC-AC1E-694E8C61F696}"/>
    <cellStyle name="Normal 4 4 5 3 2 2 2 2" xfId="39683" xr:uid="{AA8129C6-FF0F-4D0B-AB26-3DDC7AEAA0E6}"/>
    <cellStyle name="Normal 4 4 5 3 2 2 2 3" xfId="54567" xr:uid="{3CFFB27F-6DA8-44A8-A269-B4E84A438C12}"/>
    <cellStyle name="Normal 4 4 5 3 2 2 3" xfId="19147" xr:uid="{AC846AD1-C7F4-486B-AAC9-E384553403FF}"/>
    <cellStyle name="Normal 4 4 5 3 2 2 4" xfId="32837" xr:uid="{D4B5899A-D4C5-4B74-8B60-4BCE81398489}"/>
    <cellStyle name="Normal 4 4 5 3 2 2 5" xfId="47721" xr:uid="{CDBDF72C-CA67-47A4-A707-D52ACA4744AF}"/>
    <cellStyle name="Normal 4 4 5 3 2 3" xfId="22569" xr:uid="{ADB1C8D7-CBDA-40E0-8DA2-90E37C94FB30}"/>
    <cellStyle name="Normal 4 4 5 3 2 3 2" xfId="36261" xr:uid="{B9FDCB87-01C3-413D-A807-DEC431FD659E}"/>
    <cellStyle name="Normal 4 4 5 3 2 3 3" xfId="51145" xr:uid="{EF1C3EF6-1F32-4635-A3CF-40B91DB885BB}"/>
    <cellStyle name="Normal 4 4 5 3 2 4" xfId="15725" xr:uid="{285CF038-DD5E-45EA-84D4-4D067CD8E118}"/>
    <cellStyle name="Normal 4 4 5 3 2 5" xfId="29415" xr:uid="{4F0032C7-8215-4FDE-8969-842502AAF8DF}"/>
    <cellStyle name="Normal 4 4 5 3 2 6" xfId="44299" xr:uid="{0FD4D39C-61F5-4532-9A0A-E10FACA040A1}"/>
    <cellStyle name="Normal 4 4 5 3 3" xfId="10589" xr:uid="{A809BC17-6A80-487E-B6AD-FA5267DA5BE0}"/>
    <cellStyle name="Normal 4 4 5 3 3 2" xfId="24279" xr:uid="{1F213336-08AF-46A0-9222-62272BF68B18}"/>
    <cellStyle name="Normal 4 4 5 3 3 2 2" xfId="37971" xr:uid="{7C53E32D-28E5-48AB-A508-AB6AEE06BB17}"/>
    <cellStyle name="Normal 4 4 5 3 3 2 3" xfId="52855" xr:uid="{B5214F0D-E733-4981-A17C-212FA38E211C}"/>
    <cellStyle name="Normal 4 4 5 3 3 3" xfId="17435" xr:uid="{7CAD3829-2A36-4B43-A708-C8DDBDC86438}"/>
    <cellStyle name="Normal 4 4 5 3 3 4" xfId="31125" xr:uid="{42CF632C-2178-44D1-81B1-9A9D4BA6452C}"/>
    <cellStyle name="Normal 4 4 5 3 3 5" xfId="46009" xr:uid="{F8228424-1864-4493-85AA-068DDF033D6E}"/>
    <cellStyle name="Normal 4 4 5 3 4" xfId="20857" xr:uid="{42C42905-3AF3-4C3E-AE04-8F787265371C}"/>
    <cellStyle name="Normal 4 4 5 3 4 2" xfId="34549" xr:uid="{E16B9DB5-AC62-41C2-825F-923AAA547989}"/>
    <cellStyle name="Normal 4 4 5 3 4 3" xfId="49433" xr:uid="{98942AB2-5D79-4E8D-AA46-CCEDDD9DF278}"/>
    <cellStyle name="Normal 4 4 5 3 5" xfId="14013" xr:uid="{F2A993C3-A9AE-4625-A54F-D2B5A3149F56}"/>
    <cellStyle name="Normal 4 4 5 3 6" xfId="27703" xr:uid="{2DBB767B-8164-4264-A16F-2C3330C7941E}"/>
    <cellStyle name="Normal 4 4 5 3 7" xfId="42587" xr:uid="{C6F91475-6635-4D3C-804D-8E89BC3CB9CD}"/>
    <cellStyle name="Normal 4 4 5 4" xfId="7168" xr:uid="{3FCB3999-3CA6-4304-B073-1B27D69CFB73}"/>
    <cellStyle name="Normal 4 4 5 4 2" xfId="8880" xr:uid="{A59DF584-D801-4494-9155-67FAC028672C}"/>
    <cellStyle name="Normal 4 4 5 4 2 2" xfId="12302" xr:uid="{A699D9BD-0B72-42E3-91FD-B62F433FE908}"/>
    <cellStyle name="Normal 4 4 5 4 2 2 2" xfId="25992" xr:uid="{25779CB2-05F5-4820-916D-C398B4A0C498}"/>
    <cellStyle name="Normal 4 4 5 4 2 2 2 2" xfId="39684" xr:uid="{EAF6A5B5-302B-432F-B847-318FC63055CA}"/>
    <cellStyle name="Normal 4 4 5 4 2 2 2 3" xfId="54568" xr:uid="{294D473B-1421-420B-ADEC-4C12EB20043A}"/>
    <cellStyle name="Normal 4 4 5 4 2 2 3" xfId="19148" xr:uid="{B444D672-83E1-44F7-84EC-C035A734DA8D}"/>
    <cellStyle name="Normal 4 4 5 4 2 2 4" xfId="32838" xr:uid="{65728A2A-3D69-4155-8330-1D7771FCBAA9}"/>
    <cellStyle name="Normal 4 4 5 4 2 2 5" xfId="47722" xr:uid="{86CEA7B5-FE2B-4655-9C0F-1180172DC1BD}"/>
    <cellStyle name="Normal 4 4 5 4 2 3" xfId="22570" xr:uid="{5B89BE7D-97A1-488D-AA80-728DA51414A4}"/>
    <cellStyle name="Normal 4 4 5 4 2 3 2" xfId="36262" xr:uid="{22935314-710E-40ED-A40E-8C55C1FB2BFE}"/>
    <cellStyle name="Normal 4 4 5 4 2 3 3" xfId="51146" xr:uid="{573E2FB8-F317-4A8C-A9E4-08E21087D7C5}"/>
    <cellStyle name="Normal 4 4 5 4 2 4" xfId="15726" xr:uid="{FD32AB69-403C-43A4-B74F-4B4B3039382D}"/>
    <cellStyle name="Normal 4 4 5 4 2 5" xfId="29416" xr:uid="{F106FA88-7120-47E0-83B6-C5EBBC2C7E58}"/>
    <cellStyle name="Normal 4 4 5 4 2 6" xfId="44300" xr:uid="{0AB33B9A-6433-4D22-8BD5-4DE11200E00C}"/>
    <cellStyle name="Normal 4 4 5 4 3" xfId="10590" xr:uid="{F958A80C-7403-4075-A76F-03F0D93F5053}"/>
    <cellStyle name="Normal 4 4 5 4 3 2" xfId="24280" xr:uid="{C25E3271-2B63-4A83-81BF-CD67CC6E9AA9}"/>
    <cellStyle name="Normal 4 4 5 4 3 2 2" xfId="37972" xr:uid="{8BD04FE6-76B9-493D-B1DF-F5C5160DCA98}"/>
    <cellStyle name="Normal 4 4 5 4 3 2 3" xfId="52856" xr:uid="{C66E8400-900E-4587-88EB-C2BE4D2DF442}"/>
    <cellStyle name="Normal 4 4 5 4 3 3" xfId="17436" xr:uid="{574A1BAA-AC27-4088-A6C3-7914280C6B56}"/>
    <cellStyle name="Normal 4 4 5 4 3 4" xfId="31126" xr:uid="{6290CA66-E303-4D5E-BBB6-35F7C220EFAA}"/>
    <cellStyle name="Normal 4 4 5 4 3 5" xfId="46010" xr:uid="{90754BE8-3EBB-4D01-8965-24234969F210}"/>
    <cellStyle name="Normal 4 4 5 4 4" xfId="20858" xr:uid="{45D62AD1-9F54-4AD5-BBC5-F1EA81CA2222}"/>
    <cellStyle name="Normal 4 4 5 4 4 2" xfId="34550" xr:uid="{B1B909D4-E7C4-4E76-A1BD-077694E05B4E}"/>
    <cellStyle name="Normal 4 4 5 4 4 3" xfId="49434" xr:uid="{A75A162E-2A54-433C-AD50-F84EC1C64C54}"/>
    <cellStyle name="Normal 4 4 5 4 5" xfId="14014" xr:uid="{C655279B-4CEF-4BF2-9795-AFA4E198891B}"/>
    <cellStyle name="Normal 4 4 5 4 6" xfId="27704" xr:uid="{8589E029-52E1-4425-8496-B07703258854}"/>
    <cellStyle name="Normal 4 4 5 4 7" xfId="42588" xr:uid="{AE1982D7-9DEE-48CA-AA65-98119556CC91}"/>
    <cellStyle name="Normal 4 4 5 5" xfId="8876" xr:uid="{0BB0425D-2FC5-4FDE-8447-C98BEF3AE9E5}"/>
    <cellStyle name="Normal 4 4 5 5 2" xfId="12298" xr:uid="{835D7545-135B-41C0-AD65-9C6C20B7EE58}"/>
    <cellStyle name="Normal 4 4 5 5 2 2" xfId="25988" xr:uid="{15DC8DCF-24D8-4773-9079-F9E633451DBF}"/>
    <cellStyle name="Normal 4 4 5 5 2 2 2" xfId="39680" xr:uid="{85AED017-A15E-4BD8-947C-998A52F522C5}"/>
    <cellStyle name="Normal 4 4 5 5 2 2 3" xfId="54564" xr:uid="{5EFCB7A1-A7CF-4DEA-8AEE-03D47548EF7D}"/>
    <cellStyle name="Normal 4 4 5 5 2 3" xfId="19144" xr:uid="{851B9133-0843-4608-BCC5-B1B2902F4930}"/>
    <cellStyle name="Normal 4 4 5 5 2 4" xfId="32834" xr:uid="{50A101D5-FC88-424D-9EA6-70E40B494164}"/>
    <cellStyle name="Normal 4 4 5 5 2 5" xfId="47718" xr:uid="{2AE57A5E-E7C3-4432-925E-CD1394E805F1}"/>
    <cellStyle name="Normal 4 4 5 5 3" xfId="22566" xr:uid="{3E88C846-0B97-43CD-BF4D-962664FE3E08}"/>
    <cellStyle name="Normal 4 4 5 5 3 2" xfId="36258" xr:uid="{F9F483CC-E10C-413B-B56F-CD36EEA26325}"/>
    <cellStyle name="Normal 4 4 5 5 3 3" xfId="51142" xr:uid="{ED824166-591E-48E7-A777-5F39A9285BC0}"/>
    <cellStyle name="Normal 4 4 5 5 4" xfId="15722" xr:uid="{1B0094B6-13A0-4FD7-966D-D6D6A18480CA}"/>
    <cellStyle name="Normal 4 4 5 5 5" xfId="29412" xr:uid="{2CA980D6-E192-4EA5-BB35-2672391932C6}"/>
    <cellStyle name="Normal 4 4 5 5 6" xfId="44296" xr:uid="{7E4AD8C5-CFA4-4F84-9C5E-0ABAFD16BDBC}"/>
    <cellStyle name="Normal 4 4 5 6" xfId="10586" xr:uid="{DE09F841-AE06-44E0-A86F-6539D0BE6893}"/>
    <cellStyle name="Normal 4 4 5 6 2" xfId="24276" xr:uid="{0978FB61-55AB-4FC6-9A12-B578A6EE2F06}"/>
    <cellStyle name="Normal 4 4 5 6 2 2" xfId="37968" xr:uid="{5ADFD294-4708-4B57-B8A1-C385EC9895C3}"/>
    <cellStyle name="Normal 4 4 5 6 2 3" xfId="52852" xr:uid="{DEA73200-16CF-4482-A693-FB99F0489928}"/>
    <cellStyle name="Normal 4 4 5 6 3" xfId="17432" xr:uid="{D980A8F4-BC26-4EE7-92BB-5CEE9A017481}"/>
    <cellStyle name="Normal 4 4 5 6 4" xfId="31122" xr:uid="{30706E14-EBFB-46EB-8E57-8DB05773A76F}"/>
    <cellStyle name="Normal 4 4 5 6 5" xfId="46006" xr:uid="{E1336951-7A81-459E-81B7-AEA6C69B1759}"/>
    <cellStyle name="Normal 4 4 5 7" xfId="20854" xr:uid="{F2FE7C99-E418-436A-980F-A2C026254CB9}"/>
    <cellStyle name="Normal 4 4 5 7 2" xfId="34546" xr:uid="{7F22AEE1-E8EE-44E3-A289-1FFD9D79E0FC}"/>
    <cellStyle name="Normal 4 4 5 7 3" xfId="49430" xr:uid="{AD98FC38-6B6A-4567-B235-6D8502922A3D}"/>
    <cellStyle name="Normal 4 4 5 8" xfId="14010" xr:uid="{36E27CF6-EDFF-4EC6-BF0A-D9C31EC81F7D}"/>
    <cellStyle name="Normal 4 4 5 9" xfId="27700" xr:uid="{F3D66C20-6959-4C05-9DA7-29A1CB7636F7}"/>
    <cellStyle name="Normal 4 4 6" xfId="7169" xr:uid="{5B3515DE-6A12-49E2-82EB-9C987DA2C6AF}"/>
    <cellStyle name="Normal 4 4 6 10" xfId="42589" xr:uid="{0497A9F6-C3D1-4002-BCDB-1724E802D72D}"/>
    <cellStyle name="Normal 4 4 6 2" xfId="7170" xr:uid="{8553381F-CB4E-4557-A1C8-9730EB3B55AF}"/>
    <cellStyle name="Normal 4 4 6 2 2" xfId="7171" xr:uid="{65647D75-BA10-4E7B-B7B8-ABA29810662E}"/>
    <cellStyle name="Normal 4 4 6 2 2 2" xfId="8883" xr:uid="{225E2749-4C40-4B2B-8D01-C312A1F68FEC}"/>
    <cellStyle name="Normal 4 4 6 2 2 2 2" xfId="12305" xr:uid="{FFDEB4A1-348E-4C6D-8711-DCFEAB74DEDB}"/>
    <cellStyle name="Normal 4 4 6 2 2 2 2 2" xfId="25995" xr:uid="{F65452A6-CF71-4BED-8EE2-2CFF742AA6C3}"/>
    <cellStyle name="Normal 4 4 6 2 2 2 2 2 2" xfId="39687" xr:uid="{A0E14EF9-830A-455F-92FC-28ACF2772949}"/>
    <cellStyle name="Normal 4 4 6 2 2 2 2 2 3" xfId="54571" xr:uid="{3E1A819E-69FD-41C4-A36F-D983F28A80D8}"/>
    <cellStyle name="Normal 4 4 6 2 2 2 2 3" xfId="19151" xr:uid="{DF460C4A-3DE4-4F2E-81AF-8FC6CEFAB253}"/>
    <cellStyle name="Normal 4 4 6 2 2 2 2 4" xfId="32841" xr:uid="{98857A52-D8EC-44C4-A4BB-D78F3A38EC99}"/>
    <cellStyle name="Normal 4 4 6 2 2 2 2 5" xfId="47725" xr:uid="{1CFF2764-1045-44CD-8D3F-9F15B1E84BEF}"/>
    <cellStyle name="Normal 4 4 6 2 2 2 3" xfId="22573" xr:uid="{EAAEDDA7-8586-4679-BFFF-F9507ACCE138}"/>
    <cellStyle name="Normal 4 4 6 2 2 2 3 2" xfId="36265" xr:uid="{DDC4FBE8-2AAE-4343-AFD0-2C585C6CF547}"/>
    <cellStyle name="Normal 4 4 6 2 2 2 3 3" xfId="51149" xr:uid="{558F7900-92DB-44FA-871F-15D5C1D668EA}"/>
    <cellStyle name="Normal 4 4 6 2 2 2 4" xfId="15729" xr:uid="{F9172950-307B-4702-8F64-4D8ECD259BAD}"/>
    <cellStyle name="Normal 4 4 6 2 2 2 5" xfId="29419" xr:uid="{6019826E-0233-4C50-B187-34B8221E3F33}"/>
    <cellStyle name="Normal 4 4 6 2 2 2 6" xfId="44303" xr:uid="{D0B65106-F041-4BB5-9F1B-4541198562F1}"/>
    <cellStyle name="Normal 4 4 6 2 2 3" xfId="10593" xr:uid="{CE0198ED-207B-4143-A679-FF4A46535680}"/>
    <cellStyle name="Normal 4 4 6 2 2 3 2" xfId="24283" xr:uid="{B812A592-1F13-4A8D-A091-F192EE0F7903}"/>
    <cellStyle name="Normal 4 4 6 2 2 3 2 2" xfId="37975" xr:uid="{92A47E56-FA64-4512-8FF7-091C6B7C59CB}"/>
    <cellStyle name="Normal 4 4 6 2 2 3 2 3" xfId="52859" xr:uid="{60C8925B-929E-4B93-ACD0-5B1BABA820BC}"/>
    <cellStyle name="Normal 4 4 6 2 2 3 3" xfId="17439" xr:uid="{39EE6515-640B-4244-8E67-FF97E0330F77}"/>
    <cellStyle name="Normal 4 4 6 2 2 3 4" xfId="31129" xr:uid="{FC0A1A1F-0550-457E-A68C-F39AA07C095E}"/>
    <cellStyle name="Normal 4 4 6 2 2 3 5" xfId="46013" xr:uid="{5C0851FA-99E7-4075-BA07-AF04B6358B2D}"/>
    <cellStyle name="Normal 4 4 6 2 2 4" xfId="20861" xr:uid="{717EE6EF-90C6-4317-A9CE-9F6D37577B30}"/>
    <cellStyle name="Normal 4 4 6 2 2 4 2" xfId="34553" xr:uid="{46885315-D9EE-4EF3-B655-06B8AFD83A07}"/>
    <cellStyle name="Normal 4 4 6 2 2 4 3" xfId="49437" xr:uid="{75C11FF5-7B8E-428A-A3F4-47011E4387B7}"/>
    <cellStyle name="Normal 4 4 6 2 2 5" xfId="14017" xr:uid="{8CDD091D-32DF-4743-AA3A-CEFB8F09D0EF}"/>
    <cellStyle name="Normal 4 4 6 2 2 6" xfId="27707" xr:uid="{040393B1-F56A-4C16-9A25-1E5173D5127C}"/>
    <cellStyle name="Normal 4 4 6 2 2 7" xfId="42591" xr:uid="{8415E7B3-2229-41CC-A4B5-32B7CD757AC2}"/>
    <cellStyle name="Normal 4 4 6 2 3" xfId="8882" xr:uid="{B52168CC-7B38-4593-9E28-A87F51714523}"/>
    <cellStyle name="Normal 4 4 6 2 3 2" xfId="12304" xr:uid="{A1A58F68-4D14-4854-9C51-E3923E307FC5}"/>
    <cellStyle name="Normal 4 4 6 2 3 2 2" xfId="25994" xr:uid="{183C3E69-B287-4E19-8D34-EE4FA2D6EA91}"/>
    <cellStyle name="Normal 4 4 6 2 3 2 2 2" xfId="39686" xr:uid="{C59EDD04-329C-491A-9A2F-37AC4C44DB16}"/>
    <cellStyle name="Normal 4 4 6 2 3 2 2 3" xfId="54570" xr:uid="{27A3FF9E-F04E-4864-9635-D7EAE887ECF6}"/>
    <cellStyle name="Normal 4 4 6 2 3 2 3" xfId="19150" xr:uid="{ACC17D50-5432-460E-958E-49DEB5B6FC5A}"/>
    <cellStyle name="Normal 4 4 6 2 3 2 4" xfId="32840" xr:uid="{D0A097EC-8BB9-4A96-B010-691A3021672C}"/>
    <cellStyle name="Normal 4 4 6 2 3 2 5" xfId="47724" xr:uid="{8383CB6F-C0FD-4BA2-9613-3E859E4E34B3}"/>
    <cellStyle name="Normal 4 4 6 2 3 3" xfId="22572" xr:uid="{652AD2C0-76CA-4068-BF20-8B9D8ECFE061}"/>
    <cellStyle name="Normal 4 4 6 2 3 3 2" xfId="36264" xr:uid="{5828A82F-C1C4-4068-A5E0-19FCED0E1FDE}"/>
    <cellStyle name="Normal 4 4 6 2 3 3 3" xfId="51148" xr:uid="{A2E38506-A215-4EAA-8CAB-2125ED872647}"/>
    <cellStyle name="Normal 4 4 6 2 3 4" xfId="15728" xr:uid="{32383797-87F5-4E58-9B43-9951850B4129}"/>
    <cellStyle name="Normal 4 4 6 2 3 5" xfId="29418" xr:uid="{DD7E2533-31DB-4BA7-8A2B-9AF21A62A7A0}"/>
    <cellStyle name="Normal 4 4 6 2 3 6" xfId="44302" xr:uid="{DCD346B4-0C87-44FB-B696-5A5756BFF772}"/>
    <cellStyle name="Normal 4 4 6 2 4" xfId="10592" xr:uid="{9562CD7B-AEE5-4DBE-936F-3FE7C27D0C12}"/>
    <cellStyle name="Normal 4 4 6 2 4 2" xfId="24282" xr:uid="{CCF4573E-F108-4B8D-8665-3EE3DBF2B44C}"/>
    <cellStyle name="Normal 4 4 6 2 4 2 2" xfId="37974" xr:uid="{9F763B69-56D0-4558-9A3B-1F6D916F8763}"/>
    <cellStyle name="Normal 4 4 6 2 4 2 3" xfId="52858" xr:uid="{A2D93841-8F06-4AE0-BB7F-93AFB815451E}"/>
    <cellStyle name="Normal 4 4 6 2 4 3" xfId="17438" xr:uid="{8EFB09C1-563D-4EF0-836B-754E9C254B50}"/>
    <cellStyle name="Normal 4 4 6 2 4 4" xfId="31128" xr:uid="{926BC27C-647D-4A6F-AF7C-C0933672F9DD}"/>
    <cellStyle name="Normal 4 4 6 2 4 5" xfId="46012" xr:uid="{7ED58DFE-73A6-4D33-A18B-4D4EC180F395}"/>
    <cellStyle name="Normal 4 4 6 2 5" xfId="20860" xr:uid="{6CD1A148-4D3E-4616-AEA3-368B39317E47}"/>
    <cellStyle name="Normal 4 4 6 2 5 2" xfId="34552" xr:uid="{B98A31B6-6834-473A-8EC3-E27C90C7F746}"/>
    <cellStyle name="Normal 4 4 6 2 5 3" xfId="49436" xr:uid="{F3D5128C-31C6-4948-829E-B1DF4009DA8C}"/>
    <cellStyle name="Normal 4 4 6 2 6" xfId="14016" xr:uid="{5079142B-8120-4599-8BDC-44A37FCFF8CA}"/>
    <cellStyle name="Normal 4 4 6 2 7" xfId="27706" xr:uid="{1859D3DF-59BF-487C-8469-24FA22B24083}"/>
    <cellStyle name="Normal 4 4 6 2 8" xfId="42590" xr:uid="{5564C5A7-515E-4AC2-85A2-D3DB95B6D4E7}"/>
    <cellStyle name="Normal 4 4 6 3" xfId="7172" xr:uid="{C5C970C8-E3AC-4E8D-A0B8-C2EB67F4FDC9}"/>
    <cellStyle name="Normal 4 4 6 3 2" xfId="8884" xr:uid="{3011EAC5-282E-4EE0-8FA1-903082302286}"/>
    <cellStyle name="Normal 4 4 6 3 2 2" xfId="12306" xr:uid="{F462B270-FDF0-49B3-AACB-DE57ADDE16DB}"/>
    <cellStyle name="Normal 4 4 6 3 2 2 2" xfId="25996" xr:uid="{0CD43B6D-AACA-4AC6-9AE9-17D59B85F448}"/>
    <cellStyle name="Normal 4 4 6 3 2 2 2 2" xfId="39688" xr:uid="{666CE5CA-B940-4CDE-A630-FCAB2D84A4F7}"/>
    <cellStyle name="Normal 4 4 6 3 2 2 2 3" xfId="54572" xr:uid="{AB3B08FB-B125-47EE-B80B-8472E3A99ADA}"/>
    <cellStyle name="Normal 4 4 6 3 2 2 3" xfId="19152" xr:uid="{DCA5FF6F-A71A-4FC5-A6B4-9A8DF66EE79F}"/>
    <cellStyle name="Normal 4 4 6 3 2 2 4" xfId="32842" xr:uid="{A6BF7529-A206-4DA6-8916-65B661925F03}"/>
    <cellStyle name="Normal 4 4 6 3 2 2 5" xfId="47726" xr:uid="{4E07C1A4-F931-44BA-8DB9-C870A860D02F}"/>
    <cellStyle name="Normal 4 4 6 3 2 3" xfId="22574" xr:uid="{86C1CB5C-1F70-4374-B657-B73958AF3272}"/>
    <cellStyle name="Normal 4 4 6 3 2 3 2" xfId="36266" xr:uid="{522B7267-7778-42E0-BE19-7E7C791D4A33}"/>
    <cellStyle name="Normal 4 4 6 3 2 3 3" xfId="51150" xr:uid="{A179C383-B91E-462D-BE40-73F41911E1D4}"/>
    <cellStyle name="Normal 4 4 6 3 2 4" xfId="15730" xr:uid="{041B6BE9-7DDB-4914-877A-4CCFF46D9411}"/>
    <cellStyle name="Normal 4 4 6 3 2 5" xfId="29420" xr:uid="{771AA0C9-A3F4-4920-A845-F870D2847621}"/>
    <cellStyle name="Normal 4 4 6 3 2 6" xfId="44304" xr:uid="{ABC00DDF-E9CA-4B55-85C5-25285DD245BA}"/>
    <cellStyle name="Normal 4 4 6 3 3" xfId="10594" xr:uid="{4DED6D63-4A44-41AF-8534-C126DC67E024}"/>
    <cellStyle name="Normal 4 4 6 3 3 2" xfId="24284" xr:uid="{14BFA511-F861-45F3-98DC-5E9D836A657D}"/>
    <cellStyle name="Normal 4 4 6 3 3 2 2" xfId="37976" xr:uid="{5ABFA996-2598-414D-89E2-AF8A4D7F54CB}"/>
    <cellStyle name="Normal 4 4 6 3 3 2 3" xfId="52860" xr:uid="{BBA5F2F8-3643-4538-8001-85075D173E88}"/>
    <cellStyle name="Normal 4 4 6 3 3 3" xfId="17440" xr:uid="{4D4C33D6-8F6F-4853-92C7-CD03867ED7B1}"/>
    <cellStyle name="Normal 4 4 6 3 3 4" xfId="31130" xr:uid="{5C87893D-3B4B-4562-BBBE-DBA718AF9EA3}"/>
    <cellStyle name="Normal 4 4 6 3 3 5" xfId="46014" xr:uid="{C7B1723F-FABB-4C3A-93B7-7289EF197FDC}"/>
    <cellStyle name="Normal 4 4 6 3 4" xfId="20862" xr:uid="{15D3170F-AC21-4913-8B8F-3CDE3DD9A4F6}"/>
    <cellStyle name="Normal 4 4 6 3 4 2" xfId="34554" xr:uid="{1AB6E653-48F4-4EDB-9F0B-224124B3E179}"/>
    <cellStyle name="Normal 4 4 6 3 4 3" xfId="49438" xr:uid="{0F5CF1BE-DF47-45B5-94F9-989BEF522B57}"/>
    <cellStyle name="Normal 4 4 6 3 5" xfId="14018" xr:uid="{34F271A4-D21A-462B-A262-A7ADBEF1B271}"/>
    <cellStyle name="Normal 4 4 6 3 6" xfId="27708" xr:uid="{15BA30DD-55D4-45ED-95D8-3134A6EE3097}"/>
    <cellStyle name="Normal 4 4 6 3 7" xfId="42592" xr:uid="{A9348EF5-79E8-488E-B98D-27693C3477D8}"/>
    <cellStyle name="Normal 4 4 6 4" xfId="7173" xr:uid="{715C28EB-E851-4D8E-A4EA-03FEAFB96FC5}"/>
    <cellStyle name="Normal 4 4 6 4 2" xfId="8885" xr:uid="{3F7661E1-1CCF-493B-B667-1A6A40C967C2}"/>
    <cellStyle name="Normal 4 4 6 4 2 2" xfId="12307" xr:uid="{66435E2C-79E9-4D79-A5A7-FD9F779D8184}"/>
    <cellStyle name="Normal 4 4 6 4 2 2 2" xfId="25997" xr:uid="{F55651F1-0E88-4C34-96C2-3AFAC789CA7D}"/>
    <cellStyle name="Normal 4 4 6 4 2 2 2 2" xfId="39689" xr:uid="{4A6381A7-E82E-40EF-AD2A-D1CAA6F3CD55}"/>
    <cellStyle name="Normal 4 4 6 4 2 2 2 3" xfId="54573" xr:uid="{E7DF13C5-AE33-4C47-95C6-98C216635968}"/>
    <cellStyle name="Normal 4 4 6 4 2 2 3" xfId="19153" xr:uid="{AE2A37F8-C755-4DC6-BE93-DDC91C22CE35}"/>
    <cellStyle name="Normal 4 4 6 4 2 2 4" xfId="32843" xr:uid="{2ADE69CC-86DB-4D9F-AC06-F3C1261BC2E7}"/>
    <cellStyle name="Normal 4 4 6 4 2 2 5" xfId="47727" xr:uid="{7E34D9E9-E8AE-44C0-BAAB-267743CC874E}"/>
    <cellStyle name="Normal 4 4 6 4 2 3" xfId="22575" xr:uid="{DA773299-712E-4DD9-AD14-3F57A1918AF7}"/>
    <cellStyle name="Normal 4 4 6 4 2 3 2" xfId="36267" xr:uid="{9F969C8E-9714-4720-9D95-54B21A71B0C1}"/>
    <cellStyle name="Normal 4 4 6 4 2 3 3" xfId="51151" xr:uid="{0A0B834C-25A1-42F7-B441-12ED5569767B}"/>
    <cellStyle name="Normal 4 4 6 4 2 4" xfId="15731" xr:uid="{EE20D387-AD08-4136-86C4-16D6AD2F90CD}"/>
    <cellStyle name="Normal 4 4 6 4 2 5" xfId="29421" xr:uid="{C02BCB75-544A-4A40-B1D1-8AB5B4685FBA}"/>
    <cellStyle name="Normal 4 4 6 4 2 6" xfId="44305" xr:uid="{2CBCEA16-6E7F-4DDC-8D5B-D668F2A0DA2C}"/>
    <cellStyle name="Normal 4 4 6 4 3" xfId="10595" xr:uid="{2262573B-197E-4C84-9CC8-FC12355F3765}"/>
    <cellStyle name="Normal 4 4 6 4 3 2" xfId="24285" xr:uid="{67B022BA-7C79-4A87-84DA-8CB294B52680}"/>
    <cellStyle name="Normal 4 4 6 4 3 2 2" xfId="37977" xr:uid="{EDC416E3-B6DF-4E55-9DCC-B404E68AF77F}"/>
    <cellStyle name="Normal 4 4 6 4 3 2 3" xfId="52861" xr:uid="{F8CD3B27-E44C-40A3-A516-8C40016D6040}"/>
    <cellStyle name="Normal 4 4 6 4 3 3" xfId="17441" xr:uid="{C857A410-785A-4587-8861-477178F0B933}"/>
    <cellStyle name="Normal 4 4 6 4 3 4" xfId="31131" xr:uid="{65DE559E-546B-4E19-9B5E-F3F72D668BC6}"/>
    <cellStyle name="Normal 4 4 6 4 3 5" xfId="46015" xr:uid="{C63CAFE1-D6AD-4E79-8506-BCBCB5408A78}"/>
    <cellStyle name="Normal 4 4 6 4 4" xfId="20863" xr:uid="{48B67386-2228-41D1-B158-D24EE8B69B16}"/>
    <cellStyle name="Normal 4 4 6 4 4 2" xfId="34555" xr:uid="{D450C0E2-6182-49F5-8832-B17CBBAB47CD}"/>
    <cellStyle name="Normal 4 4 6 4 4 3" xfId="49439" xr:uid="{99F008E6-C1CA-44FC-8189-9183CCEC4AAB}"/>
    <cellStyle name="Normal 4 4 6 4 5" xfId="14019" xr:uid="{4CF20FDC-E50D-40CA-BA68-1B9B25152938}"/>
    <cellStyle name="Normal 4 4 6 4 6" xfId="27709" xr:uid="{A0CB1A4A-1B02-4DC0-AF9A-565A9098D1A4}"/>
    <cellStyle name="Normal 4 4 6 4 7" xfId="42593" xr:uid="{2BD31200-F0CC-4B28-87D4-145CFD492AE2}"/>
    <cellStyle name="Normal 4 4 6 5" xfId="8881" xr:uid="{CC78CD78-715D-4501-A045-499DCBCD636A}"/>
    <cellStyle name="Normal 4 4 6 5 2" xfId="12303" xr:uid="{96E3AFE2-0337-444A-B6DA-86E65026341D}"/>
    <cellStyle name="Normal 4 4 6 5 2 2" xfId="25993" xr:uid="{091415C0-C668-4604-8717-607B3F773476}"/>
    <cellStyle name="Normal 4 4 6 5 2 2 2" xfId="39685" xr:uid="{32A39065-6246-4C02-AD98-E7EE71E2049F}"/>
    <cellStyle name="Normal 4 4 6 5 2 2 3" xfId="54569" xr:uid="{B2AEB0B7-A8C6-45D4-9CCD-A0B9C56B2CBA}"/>
    <cellStyle name="Normal 4 4 6 5 2 3" xfId="19149" xr:uid="{4D0C6574-0A8B-4CF6-9379-C0CFD6888981}"/>
    <cellStyle name="Normal 4 4 6 5 2 4" xfId="32839" xr:uid="{E239066B-A2CC-40FE-BEDE-CE7471568FF4}"/>
    <cellStyle name="Normal 4 4 6 5 2 5" xfId="47723" xr:uid="{35FD2002-BCF1-4A93-8DAC-DA26BB2CC2EF}"/>
    <cellStyle name="Normal 4 4 6 5 3" xfId="22571" xr:uid="{45DA606F-1495-49E8-BFDE-BCAC40A417F0}"/>
    <cellStyle name="Normal 4 4 6 5 3 2" xfId="36263" xr:uid="{6FE81332-6A72-4DE1-9B6E-EEF75B1ABCCD}"/>
    <cellStyle name="Normal 4 4 6 5 3 3" xfId="51147" xr:uid="{3AD1C7C8-B1DB-4677-8583-EBE990E4EBC7}"/>
    <cellStyle name="Normal 4 4 6 5 4" xfId="15727" xr:uid="{89503058-7486-4AAB-8286-08EEB332E57B}"/>
    <cellStyle name="Normal 4 4 6 5 5" xfId="29417" xr:uid="{5158BC29-BA5C-4C39-80E0-66B9080F8D35}"/>
    <cellStyle name="Normal 4 4 6 5 6" xfId="44301" xr:uid="{829B78B6-7D8D-4778-A6A7-877D3D7CE0B4}"/>
    <cellStyle name="Normal 4 4 6 6" xfId="10591" xr:uid="{7B9D8F40-7826-481A-BE58-309781D78DDA}"/>
    <cellStyle name="Normal 4 4 6 6 2" xfId="24281" xr:uid="{7AB6041B-60B6-4584-9CCE-DE3BB2571809}"/>
    <cellStyle name="Normal 4 4 6 6 2 2" xfId="37973" xr:uid="{A274C547-BE27-4E2B-8344-32173B302CAC}"/>
    <cellStyle name="Normal 4 4 6 6 2 3" xfId="52857" xr:uid="{20DFC6A3-F0BC-45CE-A676-1FF47F187DB0}"/>
    <cellStyle name="Normal 4 4 6 6 3" xfId="17437" xr:uid="{5ED422BA-749A-4404-8D26-268836785352}"/>
    <cellStyle name="Normal 4 4 6 6 4" xfId="31127" xr:uid="{29A750C4-6957-436E-BED8-913E2A23A7EA}"/>
    <cellStyle name="Normal 4 4 6 6 5" xfId="46011" xr:uid="{182FD409-0ECA-4F3E-B3F9-E4A42190EB74}"/>
    <cellStyle name="Normal 4 4 6 7" xfId="20859" xr:uid="{6BA4FD02-768C-41EC-A4B9-1028CEBB503B}"/>
    <cellStyle name="Normal 4 4 6 7 2" xfId="34551" xr:uid="{9585606B-4E9B-4EF0-851A-C07A8722AC45}"/>
    <cellStyle name="Normal 4 4 6 7 3" xfId="49435" xr:uid="{6E13530A-D33E-44BF-AA92-E653136D9AEA}"/>
    <cellStyle name="Normal 4 4 6 8" xfId="14015" xr:uid="{4EED14DA-61ED-4B1C-991A-105FDD5D631E}"/>
    <cellStyle name="Normal 4 4 6 9" xfId="27705" xr:uid="{FA8A0613-4F97-4C3C-AEAC-B8F464AD02CB}"/>
    <cellStyle name="Normal 4 4 7" xfId="7174" xr:uid="{E04A10A4-C8C3-4D71-A35B-50A6A2D60571}"/>
    <cellStyle name="Normal 4 4 7 2" xfId="7175" xr:uid="{78A2CE5A-7FE9-479F-B0CF-BFFA9DB80A1D}"/>
    <cellStyle name="Normal 4 4 7 2 2" xfId="8887" xr:uid="{D64693AE-8A70-4ADF-923E-9C4AC3909FDA}"/>
    <cellStyle name="Normal 4 4 7 2 2 2" xfId="12309" xr:uid="{E688A1A4-E65D-4137-853B-414381540477}"/>
    <cellStyle name="Normal 4 4 7 2 2 2 2" xfId="25999" xr:uid="{1AAF185A-DE5E-4B3B-8D2E-166A47755D4D}"/>
    <cellStyle name="Normal 4 4 7 2 2 2 2 2" xfId="39691" xr:uid="{81A71077-C087-46A3-B9C9-E616CF2CAC0C}"/>
    <cellStyle name="Normal 4 4 7 2 2 2 2 3" xfId="54575" xr:uid="{9C230FF1-D5CF-4A1D-BB91-5B8D4FD4B330}"/>
    <cellStyle name="Normal 4 4 7 2 2 2 3" xfId="19155" xr:uid="{FA9008C9-2CA1-4E8E-BE33-6864F072C84D}"/>
    <cellStyle name="Normal 4 4 7 2 2 2 4" xfId="32845" xr:uid="{5DA27015-E807-4B21-9A5B-BACD721AF084}"/>
    <cellStyle name="Normal 4 4 7 2 2 2 5" xfId="47729" xr:uid="{1B1769B5-64A6-4F5F-AEC6-386969165617}"/>
    <cellStyle name="Normal 4 4 7 2 2 3" xfId="22577" xr:uid="{1B966937-11A4-4F5D-A053-C5602B9DC774}"/>
    <cellStyle name="Normal 4 4 7 2 2 3 2" xfId="36269" xr:uid="{E141D8AC-1F89-4C5D-A8B8-1C11828448A2}"/>
    <cellStyle name="Normal 4 4 7 2 2 3 3" xfId="51153" xr:uid="{3EB71A2B-71BA-4F94-BED4-EAB20F991A6C}"/>
    <cellStyle name="Normal 4 4 7 2 2 4" xfId="15733" xr:uid="{32692DD4-67C9-4532-A560-B3396540C89E}"/>
    <cellStyle name="Normal 4 4 7 2 2 5" xfId="29423" xr:uid="{567A124E-7EFF-4C89-A8B3-0D245EF1E7A5}"/>
    <cellStyle name="Normal 4 4 7 2 2 6" xfId="44307" xr:uid="{27F5B052-AB80-40D3-A8D6-C133D8FCAA94}"/>
    <cellStyle name="Normal 4 4 7 2 3" xfId="10597" xr:uid="{6AFF7946-0C90-4378-B514-0D3A198597F4}"/>
    <cellStyle name="Normal 4 4 7 2 3 2" xfId="24287" xr:uid="{9E1601F6-D4ED-46D8-9DB8-11B58A21B582}"/>
    <cellStyle name="Normal 4 4 7 2 3 2 2" xfId="37979" xr:uid="{74B65690-9B07-4650-9ED4-E63670340999}"/>
    <cellStyle name="Normal 4 4 7 2 3 2 3" xfId="52863" xr:uid="{D0BD7C1E-4296-4CE8-AB32-4F9210635AC9}"/>
    <cellStyle name="Normal 4 4 7 2 3 3" xfId="17443" xr:uid="{36D1124A-C6B9-4951-BB9D-8602AE4AF0C1}"/>
    <cellStyle name="Normal 4 4 7 2 3 4" xfId="31133" xr:uid="{58F2453F-FED9-4025-B892-7FBE329AB90C}"/>
    <cellStyle name="Normal 4 4 7 2 3 5" xfId="46017" xr:uid="{6C1F4678-AA9B-4DE1-960B-4B49BEA605F7}"/>
    <cellStyle name="Normal 4 4 7 2 4" xfId="20865" xr:uid="{2ED9B4EA-2A97-4F47-AC07-AC36DE488B46}"/>
    <cellStyle name="Normal 4 4 7 2 4 2" xfId="34557" xr:uid="{6C62929C-1F88-45FE-B457-BD860A50827D}"/>
    <cellStyle name="Normal 4 4 7 2 4 3" xfId="49441" xr:uid="{3535EF5F-3FF0-4C56-9045-7D838CC4A963}"/>
    <cellStyle name="Normal 4 4 7 2 5" xfId="14021" xr:uid="{2D2CD043-7277-4EE2-9FBA-4E22E1F4BF95}"/>
    <cellStyle name="Normal 4 4 7 2 6" xfId="27711" xr:uid="{8677CDBA-43C4-4822-979E-D6DB5026B255}"/>
    <cellStyle name="Normal 4 4 7 2 7" xfId="42595" xr:uid="{98E01FA1-EA20-47EA-A036-7B709B3B8224}"/>
    <cellStyle name="Normal 4 4 7 3" xfId="8886" xr:uid="{2ABDFA15-54DC-4CD2-BDA9-4642165327DE}"/>
    <cellStyle name="Normal 4 4 7 3 2" xfId="12308" xr:uid="{FE288471-90C7-4BF4-8613-BC7795739A72}"/>
    <cellStyle name="Normal 4 4 7 3 2 2" xfId="25998" xr:uid="{8053EF9B-5CBD-4B7E-8906-B7E3F43991FA}"/>
    <cellStyle name="Normal 4 4 7 3 2 2 2" xfId="39690" xr:uid="{B1E4B693-5653-405A-89BC-7493C54B02AE}"/>
    <cellStyle name="Normal 4 4 7 3 2 2 3" xfId="54574" xr:uid="{B2C74479-52FE-46A2-A292-575B2F973D18}"/>
    <cellStyle name="Normal 4 4 7 3 2 3" xfId="19154" xr:uid="{570AF308-DF5A-4688-BE01-FFF011480DBF}"/>
    <cellStyle name="Normal 4 4 7 3 2 4" xfId="32844" xr:uid="{F21746F3-7B99-455C-A029-F1E1AAD7CB54}"/>
    <cellStyle name="Normal 4 4 7 3 2 5" xfId="47728" xr:uid="{06465614-04B6-400E-AEE8-D85C4571D30F}"/>
    <cellStyle name="Normal 4 4 7 3 3" xfId="22576" xr:uid="{87B78012-41E5-4087-B2FD-8D8C1A6DF234}"/>
    <cellStyle name="Normal 4 4 7 3 3 2" xfId="36268" xr:uid="{2C03257B-C6D1-49EB-BDE3-83868F831096}"/>
    <cellStyle name="Normal 4 4 7 3 3 3" xfId="51152" xr:uid="{6E86A856-07AA-4F6C-8E9C-5AB8E3FBE234}"/>
    <cellStyle name="Normal 4 4 7 3 4" xfId="15732" xr:uid="{FF7E8BD7-8F3C-4AD6-9F80-CEDC67AEA6F5}"/>
    <cellStyle name="Normal 4 4 7 3 5" xfId="29422" xr:uid="{FECA4663-CF66-4058-BEB7-13002CE7512F}"/>
    <cellStyle name="Normal 4 4 7 3 6" xfId="44306" xr:uid="{CEE6D462-5DE6-4865-8D7C-AF2DBA1279DE}"/>
    <cellStyle name="Normal 4 4 7 4" xfId="10596" xr:uid="{4EC64C03-CF64-417B-9A29-60B10DD32EEE}"/>
    <cellStyle name="Normal 4 4 7 4 2" xfId="24286" xr:uid="{F94771DB-0087-4049-8175-D0F828D838D9}"/>
    <cellStyle name="Normal 4 4 7 4 2 2" xfId="37978" xr:uid="{14866768-E654-4582-BEA0-FAA3C93354BD}"/>
    <cellStyle name="Normal 4 4 7 4 2 3" xfId="52862" xr:uid="{78F71C99-E691-4EBA-8C12-EE1DB49B14D5}"/>
    <cellStyle name="Normal 4 4 7 4 3" xfId="17442" xr:uid="{68B8C85A-6407-4697-982A-1616248F5279}"/>
    <cellStyle name="Normal 4 4 7 4 4" xfId="31132" xr:uid="{B6CC8A26-A60A-41E1-9B56-D4BF3252CED2}"/>
    <cellStyle name="Normal 4 4 7 4 5" xfId="46016" xr:uid="{65B73F5B-BBA9-49DA-9D42-B7FC2DD53E2B}"/>
    <cellStyle name="Normal 4 4 7 5" xfId="20864" xr:uid="{D80F4B58-240C-48AD-8E12-821EF51C9DC1}"/>
    <cellStyle name="Normal 4 4 7 5 2" xfId="34556" xr:uid="{A695A1C8-246C-4C69-8A81-833677964237}"/>
    <cellStyle name="Normal 4 4 7 5 3" xfId="49440" xr:uid="{8CCC54BD-A91D-4D09-8BDE-F1E373BA0FCF}"/>
    <cellStyle name="Normal 4 4 7 6" xfId="14020" xr:uid="{A67121E2-FC20-4385-81C8-A930FAA2DECD}"/>
    <cellStyle name="Normal 4 4 7 7" xfId="27710" xr:uid="{993D00E6-A88C-4F58-A150-0CB2EE8A4FB4}"/>
    <cellStyle name="Normal 4 4 7 8" xfId="42594" xr:uid="{0DB349DE-EC73-4F88-AAFC-4B01999A1842}"/>
    <cellStyle name="Normal 4 4 8" xfId="7176" xr:uid="{43BE8751-B8C3-44EE-B16C-E5B8887E6909}"/>
    <cellStyle name="Normal 4 4 8 2" xfId="8888" xr:uid="{11A74E15-44AC-4D8B-A6E7-4F919794917F}"/>
    <cellStyle name="Normal 4 4 8 2 2" xfId="12310" xr:uid="{145C04C4-B203-4EAD-9A81-74EFDE2B7F8A}"/>
    <cellStyle name="Normal 4 4 8 2 2 2" xfId="26000" xr:uid="{9A503AE3-64C5-48D6-9121-0B6193D575D4}"/>
    <cellStyle name="Normal 4 4 8 2 2 2 2" xfId="39692" xr:uid="{CA67E34F-E6DB-4FDA-96E1-1B66655DE086}"/>
    <cellStyle name="Normal 4 4 8 2 2 2 3" xfId="54576" xr:uid="{C5E81AD7-5BBE-42E5-9879-B21FDA8C2546}"/>
    <cellStyle name="Normal 4 4 8 2 2 3" xfId="19156" xr:uid="{53EE3AF1-5666-4405-8AAB-B3D6F4926946}"/>
    <cellStyle name="Normal 4 4 8 2 2 4" xfId="32846" xr:uid="{EB2FA4D7-2501-4765-99EF-4A7C734B5F0A}"/>
    <cellStyle name="Normal 4 4 8 2 2 5" xfId="47730" xr:uid="{E7F647D9-FDF4-46A3-81D7-91BB34978099}"/>
    <cellStyle name="Normal 4 4 8 2 3" xfId="22578" xr:uid="{501BE523-6A71-4B27-B9AF-369B832CEDFD}"/>
    <cellStyle name="Normal 4 4 8 2 3 2" xfId="36270" xr:uid="{177B45AE-6A72-4157-AA91-BB9DA9ED56B8}"/>
    <cellStyle name="Normal 4 4 8 2 3 3" xfId="51154" xr:uid="{708D4B36-A85E-4D02-9364-956B6E520E77}"/>
    <cellStyle name="Normal 4 4 8 2 4" xfId="15734" xr:uid="{3F4CBDD3-23CE-4F87-8718-AFCDFA19B601}"/>
    <cellStyle name="Normal 4 4 8 2 5" xfId="29424" xr:uid="{A5BDF33B-F3D8-4AFF-A4C4-1565D9A7A6A4}"/>
    <cellStyle name="Normal 4 4 8 2 6" xfId="44308" xr:uid="{41B002F8-B40D-4BF2-BA05-3EBC3D9574C5}"/>
    <cellStyle name="Normal 4 4 8 3" xfId="10598" xr:uid="{65FFBB70-0821-40DC-A2BC-944C17586C0F}"/>
    <cellStyle name="Normal 4 4 8 3 2" xfId="24288" xr:uid="{7599C2B8-7A8D-49C3-9B12-211D903609E0}"/>
    <cellStyle name="Normal 4 4 8 3 2 2" xfId="37980" xr:uid="{A3D51D68-F69C-49AD-AA9C-FD246623908B}"/>
    <cellStyle name="Normal 4 4 8 3 2 3" xfId="52864" xr:uid="{07033DD0-654C-44FC-BDF2-B8BE9DDCA3F5}"/>
    <cellStyle name="Normal 4 4 8 3 3" xfId="17444" xr:uid="{C9D900FD-8F26-4413-9D93-FB6E51A49982}"/>
    <cellStyle name="Normal 4 4 8 3 4" xfId="31134" xr:uid="{839D15FC-FC22-4C06-9A76-9EBB8295ED10}"/>
    <cellStyle name="Normal 4 4 8 3 5" xfId="46018" xr:uid="{94BFEC9D-10CB-4104-AB37-AF3B82A0234B}"/>
    <cellStyle name="Normal 4 4 8 4" xfId="20866" xr:uid="{AACECE78-DB24-4F8F-A8C3-698131967B68}"/>
    <cellStyle name="Normal 4 4 8 4 2" xfId="34558" xr:uid="{2EBB1A32-921A-41A8-8F44-13B4E07CC157}"/>
    <cellStyle name="Normal 4 4 8 4 3" xfId="49442" xr:uid="{0BF7CD35-D39D-4797-8138-BD278DE234DC}"/>
    <cellStyle name="Normal 4 4 8 5" xfId="14022" xr:uid="{169B735B-C8BE-4613-B555-46C15489E3F7}"/>
    <cellStyle name="Normal 4 4 8 6" xfId="27712" xr:uid="{CD8C8A22-3365-4CE9-BF5E-53A42B12EE46}"/>
    <cellStyle name="Normal 4 4 8 7" xfId="42596" xr:uid="{24857735-9BAA-4F68-BB28-CA07DEDCACEB}"/>
    <cellStyle name="Normal 4 4 9" xfId="7177" xr:uid="{056FEEE5-60B5-41B1-AC77-91D96B5E926D}"/>
    <cellStyle name="Normal 4 4 9 2" xfId="8889" xr:uid="{1C8FE4F2-8F78-4831-A435-36F42F17D139}"/>
    <cellStyle name="Normal 4 4 9 2 2" xfId="12311" xr:uid="{1ECF593E-9FBF-49AD-A7FB-237AE7A678D9}"/>
    <cellStyle name="Normal 4 4 9 2 2 2" xfId="26001" xr:uid="{673352BF-891B-4583-972D-B99183EB03EE}"/>
    <cellStyle name="Normal 4 4 9 2 2 2 2" xfId="39693" xr:uid="{36FB91CF-27FF-4C92-A58D-4BFDAC1BA6F7}"/>
    <cellStyle name="Normal 4 4 9 2 2 2 3" xfId="54577" xr:uid="{DBE08C68-9EC3-4540-BFA8-CC446E0ABEB0}"/>
    <cellStyle name="Normal 4 4 9 2 2 3" xfId="19157" xr:uid="{7F2E61A6-D895-4F65-98BA-A70B9B9458F6}"/>
    <cellStyle name="Normal 4 4 9 2 2 4" xfId="32847" xr:uid="{C2A4C39B-57BA-486D-B1A7-B845338879C6}"/>
    <cellStyle name="Normal 4 4 9 2 2 5" xfId="47731" xr:uid="{ADADE017-C92E-4519-8347-C9744F287FA3}"/>
    <cellStyle name="Normal 4 4 9 2 3" xfId="22579" xr:uid="{A2C60618-FB6A-4F70-8DBC-DC571498CF18}"/>
    <cellStyle name="Normal 4 4 9 2 3 2" xfId="36271" xr:uid="{63816134-8153-4791-82B1-92DFAC17A8AD}"/>
    <cellStyle name="Normal 4 4 9 2 3 3" xfId="51155" xr:uid="{8A07836C-9886-463E-8BA1-25B0D4BEE53B}"/>
    <cellStyle name="Normal 4 4 9 2 4" xfId="15735" xr:uid="{C98778AC-FFEB-4FFC-B567-E33D46DE2FFD}"/>
    <cellStyle name="Normal 4 4 9 2 5" xfId="29425" xr:uid="{8CA283F9-9EF1-4800-9C58-82B75AEEDCEA}"/>
    <cellStyle name="Normal 4 4 9 2 6" xfId="44309" xr:uid="{4F48AB9F-C910-443B-9EAB-71BF5EC59F31}"/>
    <cellStyle name="Normal 4 4 9 3" xfId="10599" xr:uid="{572F1BD1-4046-4F3A-895C-8846698084F0}"/>
    <cellStyle name="Normal 4 4 9 3 2" xfId="24289" xr:uid="{F3C70330-5998-46BE-9FC6-2B61BB46AEDE}"/>
    <cellStyle name="Normal 4 4 9 3 2 2" xfId="37981" xr:uid="{9F6AD216-ABC7-49A3-922C-8EBD7C5A6519}"/>
    <cellStyle name="Normal 4 4 9 3 2 3" xfId="52865" xr:uid="{B595AF94-A768-49F7-BB7F-F1423BB27DCC}"/>
    <cellStyle name="Normal 4 4 9 3 3" xfId="17445" xr:uid="{A66CEDF3-5069-43A5-9D7F-3A6E19C9EBE8}"/>
    <cellStyle name="Normal 4 4 9 3 4" xfId="31135" xr:uid="{54110DCD-0F38-4382-905A-DA5C179511B1}"/>
    <cellStyle name="Normal 4 4 9 3 5" xfId="46019" xr:uid="{A82B5C1D-F51E-4265-9376-6113C74DD38E}"/>
    <cellStyle name="Normal 4 4 9 4" xfId="20867" xr:uid="{2B008E50-F335-4F69-85E6-1B03180B2B7E}"/>
    <cellStyle name="Normal 4 4 9 4 2" xfId="34559" xr:uid="{462ABDAC-361B-42CE-8F13-109314D2E330}"/>
    <cellStyle name="Normal 4 4 9 4 3" xfId="49443" xr:uid="{D43A0981-B5F2-4F93-A7F1-4A09DB88227C}"/>
    <cellStyle name="Normal 4 4 9 5" xfId="14023" xr:uid="{231C34DD-FF9E-4DBC-81DF-BE5E1D07CD22}"/>
    <cellStyle name="Normal 4 4 9 6" xfId="27713" xr:uid="{82E704C4-BB10-4917-9488-D1A4E578F6F0}"/>
    <cellStyle name="Normal 4 4 9 7" xfId="42597" xr:uid="{7A72BC0A-B9B7-4EB0-BF41-E969CE364AD9}"/>
    <cellStyle name="Normal 4 5" xfId="2513" xr:uid="{445AC5AA-6E8B-4666-A49C-8B6868953092}"/>
    <cellStyle name="Normal 4 5 10" xfId="20868" xr:uid="{FC37C424-8FCF-4169-A1D4-8C41E80E0859}"/>
    <cellStyle name="Normal 4 5 10 2" xfId="34560" xr:uid="{98726F4D-C54B-4505-8521-48B23533864F}"/>
    <cellStyle name="Normal 4 5 10 3" xfId="49444" xr:uid="{EFD937AD-4A0D-49FA-93C4-1BF1133C9313}"/>
    <cellStyle name="Normal 4 5 11" xfId="14024" xr:uid="{F7E6A515-1625-42E1-82C3-438CD4A285A0}"/>
    <cellStyle name="Normal 4 5 11 2" xfId="40534" xr:uid="{6CDEFEBD-C60C-4666-89A5-1B27FF252D0F}"/>
    <cellStyle name="Normal 4 5 12" xfId="27714" xr:uid="{64801165-B826-4E17-B0F4-4059443A0974}"/>
    <cellStyle name="Normal 4 5 13" xfId="42598" xr:uid="{9F8C4EE5-8C8F-4FFB-A24B-24B67CD26687}"/>
    <cellStyle name="Normal 4 5 14" xfId="7178" xr:uid="{CB08E4C9-E9A1-40C9-9731-37177B032A11}"/>
    <cellStyle name="Normal 4 5 2" xfId="4407" xr:uid="{A534890F-B7C2-436B-8F85-7A7D9C2CEEF9}"/>
    <cellStyle name="Normal 4 5 2 10" xfId="14025" xr:uid="{FEC1C71F-B73D-4727-97E9-1C2F287671D8}"/>
    <cellStyle name="Normal 4 5 2 10 2" xfId="40757" xr:uid="{F4E56A4D-E5DD-4445-B1D6-C34737429BC5}"/>
    <cellStyle name="Normal 4 5 2 11" xfId="27715" xr:uid="{5E83714A-D641-4B73-85E3-E8308C16692C}"/>
    <cellStyle name="Normal 4 5 2 12" xfId="42599" xr:uid="{A2841A6B-95DB-49BE-B92B-CA5B47198885}"/>
    <cellStyle name="Normal 4 5 2 13" xfId="7179" xr:uid="{36B5FFC3-DCCB-48CF-BED8-5580BFC08AD5}"/>
    <cellStyle name="Normal 4 5 2 2" xfId="7180" xr:uid="{5DD10672-2B71-4419-8546-D9FB0DB041DC}"/>
    <cellStyle name="Normal 4 5 2 2 10" xfId="42600" xr:uid="{5A652C80-23B6-4E93-BB94-56AED4898F2E}"/>
    <cellStyle name="Normal 4 5 2 2 2" xfId="7181" xr:uid="{D016831D-DDC1-4AC6-9DB3-36E779E9FE09}"/>
    <cellStyle name="Normal 4 5 2 2 2 2" xfId="7182" xr:uid="{1B397F68-88BD-4B92-A573-85FC09B3CE14}"/>
    <cellStyle name="Normal 4 5 2 2 2 2 2" xfId="8894" xr:uid="{5417F25E-B809-49C6-A375-2C4C47ADA7C2}"/>
    <cellStyle name="Normal 4 5 2 2 2 2 2 2" xfId="12316" xr:uid="{8A3B3D30-2672-483F-891D-1611E70A3278}"/>
    <cellStyle name="Normal 4 5 2 2 2 2 2 2 2" xfId="26006" xr:uid="{C1078621-0250-4F9A-96D1-77F5F98F382F}"/>
    <cellStyle name="Normal 4 5 2 2 2 2 2 2 2 2" xfId="39698" xr:uid="{26140DB0-D807-49D1-AF48-E0426798338E}"/>
    <cellStyle name="Normal 4 5 2 2 2 2 2 2 2 3" xfId="54582" xr:uid="{D79D4B8C-1D49-4F20-9D81-24AC02D681E2}"/>
    <cellStyle name="Normal 4 5 2 2 2 2 2 2 3" xfId="19162" xr:uid="{F5B69E8E-9738-43EA-B209-D1817A5086D4}"/>
    <cellStyle name="Normal 4 5 2 2 2 2 2 2 4" xfId="32852" xr:uid="{27CFF8E9-612D-493D-8B16-4A3A3D3CBAC0}"/>
    <cellStyle name="Normal 4 5 2 2 2 2 2 2 5" xfId="47736" xr:uid="{DFD5B968-B9F0-4B61-8739-D058262CD789}"/>
    <cellStyle name="Normal 4 5 2 2 2 2 2 3" xfId="22584" xr:uid="{37F86E46-2A8A-43CE-8E31-474D9F6A4A08}"/>
    <cellStyle name="Normal 4 5 2 2 2 2 2 3 2" xfId="36276" xr:uid="{C8559B12-CAC0-4C4D-B83A-D1021D70D7E0}"/>
    <cellStyle name="Normal 4 5 2 2 2 2 2 3 3" xfId="51160" xr:uid="{EB494145-0106-4E2B-9243-15EC6EC77552}"/>
    <cellStyle name="Normal 4 5 2 2 2 2 2 4" xfId="15740" xr:uid="{F2EE8562-A90E-4156-94E6-55B673081D4A}"/>
    <cellStyle name="Normal 4 5 2 2 2 2 2 5" xfId="29430" xr:uid="{EB92E4A4-1CCF-448E-9826-035BE9B0681D}"/>
    <cellStyle name="Normal 4 5 2 2 2 2 2 6" xfId="44314" xr:uid="{A997AD6C-1092-478A-8421-EB5AE4BC70B0}"/>
    <cellStyle name="Normal 4 5 2 2 2 2 3" xfId="10604" xr:uid="{F922542E-31B0-4F50-9CE0-037FC07CDE4B}"/>
    <cellStyle name="Normal 4 5 2 2 2 2 3 2" xfId="24294" xr:uid="{66D4118D-3594-4D24-B56D-A5B0FA621DD3}"/>
    <cellStyle name="Normal 4 5 2 2 2 2 3 2 2" xfId="37986" xr:uid="{18713A02-8890-4E62-9D89-2C14B46C8FD6}"/>
    <cellStyle name="Normal 4 5 2 2 2 2 3 2 3" xfId="52870" xr:uid="{77A5332B-E66E-4B58-8D7C-EDEDC18B9C18}"/>
    <cellStyle name="Normal 4 5 2 2 2 2 3 3" xfId="17450" xr:uid="{30105848-FEA4-40C7-A1BE-130DEC8F3DCD}"/>
    <cellStyle name="Normal 4 5 2 2 2 2 3 4" xfId="31140" xr:uid="{7C57D7D4-B2A0-4DD3-BF03-21BADE750D0D}"/>
    <cellStyle name="Normal 4 5 2 2 2 2 3 5" xfId="46024" xr:uid="{1FDE167F-39F5-417E-A92F-70B57A2E8C08}"/>
    <cellStyle name="Normal 4 5 2 2 2 2 4" xfId="20872" xr:uid="{34EF6DE1-20C8-4653-A69C-AE54C5F20202}"/>
    <cellStyle name="Normal 4 5 2 2 2 2 4 2" xfId="34564" xr:uid="{CF297D42-7F51-4AC6-B4F5-341D9C921EDC}"/>
    <cellStyle name="Normal 4 5 2 2 2 2 4 3" xfId="49448" xr:uid="{8F2C27F0-83C6-4BCE-9576-35DD7D360510}"/>
    <cellStyle name="Normal 4 5 2 2 2 2 5" xfId="14028" xr:uid="{91B37E26-7CC3-4901-AD18-55020EF7CE87}"/>
    <cellStyle name="Normal 4 5 2 2 2 2 6" xfId="27718" xr:uid="{0E7928C5-5BBC-46CE-96CE-01C857FE10BA}"/>
    <cellStyle name="Normal 4 5 2 2 2 2 7" xfId="42602" xr:uid="{FF2E0FE7-FCA1-4871-A919-78251303236E}"/>
    <cellStyle name="Normal 4 5 2 2 2 3" xfId="8893" xr:uid="{8E20742D-585B-4BA8-AA8E-6CFB3A4969A5}"/>
    <cellStyle name="Normal 4 5 2 2 2 3 2" xfId="12315" xr:uid="{C00734D7-9E85-4CEC-973A-DCD6BF674A92}"/>
    <cellStyle name="Normal 4 5 2 2 2 3 2 2" xfId="26005" xr:uid="{960A6AFC-AC0D-4F83-AAA8-F172FC862CD3}"/>
    <cellStyle name="Normal 4 5 2 2 2 3 2 2 2" xfId="39697" xr:uid="{C8EFFAA4-9724-4D07-859B-BEC002325924}"/>
    <cellStyle name="Normal 4 5 2 2 2 3 2 2 3" xfId="54581" xr:uid="{66C0DFF9-DA0C-472E-9B23-D6FB4872C905}"/>
    <cellStyle name="Normal 4 5 2 2 2 3 2 3" xfId="19161" xr:uid="{C38D511A-9857-47DC-AE26-1F771C028D68}"/>
    <cellStyle name="Normal 4 5 2 2 2 3 2 4" xfId="32851" xr:uid="{06547F52-4EE3-4551-8B87-E46E47A3FFF0}"/>
    <cellStyle name="Normal 4 5 2 2 2 3 2 5" xfId="47735" xr:uid="{4DE03BB1-0FBE-4358-8EA0-70A33E95FF90}"/>
    <cellStyle name="Normal 4 5 2 2 2 3 3" xfId="22583" xr:uid="{6B986D13-C149-497D-A456-7C69B0132D54}"/>
    <cellStyle name="Normal 4 5 2 2 2 3 3 2" xfId="36275" xr:uid="{2010D5E2-C877-4A8F-8CD1-01A5620CF473}"/>
    <cellStyle name="Normal 4 5 2 2 2 3 3 3" xfId="51159" xr:uid="{D09EAC41-D1D1-4825-87E0-86050A50B024}"/>
    <cellStyle name="Normal 4 5 2 2 2 3 4" xfId="15739" xr:uid="{204C45BE-49FE-4EC0-AD41-25052677291D}"/>
    <cellStyle name="Normal 4 5 2 2 2 3 5" xfId="29429" xr:uid="{AC89D0BD-AE27-4C96-B6E9-158B3D60F3DB}"/>
    <cellStyle name="Normal 4 5 2 2 2 3 6" xfId="44313" xr:uid="{7D720460-DA63-478A-99DD-08A9D1031A0F}"/>
    <cellStyle name="Normal 4 5 2 2 2 4" xfId="10603" xr:uid="{7E1BA6A4-5540-44E5-B945-B3BF3AC090E3}"/>
    <cellStyle name="Normal 4 5 2 2 2 4 2" xfId="24293" xr:uid="{0B81F1F2-6C8B-4123-8904-4EC049A0458E}"/>
    <cellStyle name="Normal 4 5 2 2 2 4 2 2" xfId="37985" xr:uid="{4DAB4CA6-9E15-413F-B60E-CE5815462D0A}"/>
    <cellStyle name="Normal 4 5 2 2 2 4 2 3" xfId="52869" xr:uid="{39805239-29E4-491C-8FBC-718B2E5966AB}"/>
    <cellStyle name="Normal 4 5 2 2 2 4 3" xfId="17449" xr:uid="{FD4368A7-140E-4794-8A0F-B609D16D7270}"/>
    <cellStyle name="Normal 4 5 2 2 2 4 4" xfId="31139" xr:uid="{F2EBCA24-BC6C-43F1-9CA7-ACEC2C3614E6}"/>
    <cellStyle name="Normal 4 5 2 2 2 4 5" xfId="46023" xr:uid="{87DC36FD-F676-4FE9-A04A-7E455D6CA356}"/>
    <cellStyle name="Normal 4 5 2 2 2 5" xfId="20871" xr:uid="{97D1F98B-AA2E-4EB0-9F6F-A10C549EBEDF}"/>
    <cellStyle name="Normal 4 5 2 2 2 5 2" xfId="34563" xr:uid="{26914650-202F-46F1-AA89-6F03A89127CE}"/>
    <cellStyle name="Normal 4 5 2 2 2 5 3" xfId="49447" xr:uid="{43CE392B-0281-4B95-950D-3590DE4269CF}"/>
    <cellStyle name="Normal 4 5 2 2 2 6" xfId="14027" xr:uid="{429A1E7D-DAF1-4319-89EE-77C026BB4DE0}"/>
    <cellStyle name="Normal 4 5 2 2 2 7" xfId="27717" xr:uid="{2A0C3BFD-5BEB-4442-9341-46F1238382A2}"/>
    <cellStyle name="Normal 4 5 2 2 2 8" xfId="42601" xr:uid="{0668AEE8-A6E9-47F3-AE14-6C3220B34844}"/>
    <cellStyle name="Normal 4 5 2 2 3" xfId="7183" xr:uid="{86D6C080-71E8-468C-B407-BB6C35764836}"/>
    <cellStyle name="Normal 4 5 2 2 3 2" xfId="8895" xr:uid="{628CB200-B91A-4A67-976B-0C5C3ADE08E3}"/>
    <cellStyle name="Normal 4 5 2 2 3 2 2" xfId="12317" xr:uid="{4B113DAB-28DD-4153-913A-AA0DA41DAD28}"/>
    <cellStyle name="Normal 4 5 2 2 3 2 2 2" xfId="26007" xr:uid="{CEA64553-72E1-4766-92DF-5024E2C8DD15}"/>
    <cellStyle name="Normal 4 5 2 2 3 2 2 2 2" xfId="39699" xr:uid="{955AF8AB-B813-4611-BD4C-E74AA2926C0D}"/>
    <cellStyle name="Normal 4 5 2 2 3 2 2 2 3" xfId="54583" xr:uid="{2F41A604-DFF8-4BB8-B95D-5248B01B014C}"/>
    <cellStyle name="Normal 4 5 2 2 3 2 2 3" xfId="19163" xr:uid="{4F6E3B25-642F-496B-900C-3805399FAFC5}"/>
    <cellStyle name="Normal 4 5 2 2 3 2 2 4" xfId="32853" xr:uid="{D67A8009-87A5-4852-A2E8-81FFD9EC6CBC}"/>
    <cellStyle name="Normal 4 5 2 2 3 2 2 5" xfId="47737" xr:uid="{4040CD1F-4AA1-4C5C-A990-48BC375193A9}"/>
    <cellStyle name="Normal 4 5 2 2 3 2 3" xfId="22585" xr:uid="{262E8124-E2BE-4DBF-87AC-A119A9D929ED}"/>
    <cellStyle name="Normal 4 5 2 2 3 2 3 2" xfId="36277" xr:uid="{22D051ED-7A9C-4BC0-BC12-25C0B5F3FFE8}"/>
    <cellStyle name="Normal 4 5 2 2 3 2 3 3" xfId="51161" xr:uid="{F244BE53-B3FC-46D9-98AE-733E763C5F10}"/>
    <cellStyle name="Normal 4 5 2 2 3 2 4" xfId="15741" xr:uid="{C28DD13E-677C-440F-BE7B-01D3A84EFD24}"/>
    <cellStyle name="Normal 4 5 2 2 3 2 5" xfId="29431" xr:uid="{056FD861-D60A-4C96-B285-AFD38A3C6ED6}"/>
    <cellStyle name="Normal 4 5 2 2 3 2 6" xfId="44315" xr:uid="{71BFA376-4EC4-44F5-8B7E-2243A670A203}"/>
    <cellStyle name="Normal 4 5 2 2 3 3" xfId="10605" xr:uid="{7D491C2A-7DC2-4B15-A203-2F481C36A4C8}"/>
    <cellStyle name="Normal 4 5 2 2 3 3 2" xfId="24295" xr:uid="{CD24EA5C-82F6-4589-91FE-2C496B9D8BFB}"/>
    <cellStyle name="Normal 4 5 2 2 3 3 2 2" xfId="37987" xr:uid="{838C2C2D-1D81-444B-B809-B659905F6827}"/>
    <cellStyle name="Normal 4 5 2 2 3 3 2 3" xfId="52871" xr:uid="{020A5F0B-680F-46B0-BACF-F6306A720F76}"/>
    <cellStyle name="Normal 4 5 2 2 3 3 3" xfId="17451" xr:uid="{2DD38B1A-3C28-4AA8-8833-2E475785423F}"/>
    <cellStyle name="Normal 4 5 2 2 3 3 4" xfId="31141" xr:uid="{424E007E-D339-4CE6-80A2-4C5C4624CD55}"/>
    <cellStyle name="Normal 4 5 2 2 3 3 5" xfId="46025" xr:uid="{D3F09466-EA28-411E-BB6A-C7F2C1311F1D}"/>
    <cellStyle name="Normal 4 5 2 2 3 4" xfId="20873" xr:uid="{B9CFBE40-051B-43D4-BA90-89A2F4E42FBA}"/>
    <cellStyle name="Normal 4 5 2 2 3 4 2" xfId="34565" xr:uid="{F256BD66-9024-4725-9A95-242A1EC2FBD7}"/>
    <cellStyle name="Normal 4 5 2 2 3 4 3" xfId="49449" xr:uid="{74FD9B27-DE0B-41EA-B4A7-FC57D797E278}"/>
    <cellStyle name="Normal 4 5 2 2 3 5" xfId="14029" xr:uid="{DA698BC0-6A18-4493-AEF2-C8ABB950938A}"/>
    <cellStyle name="Normal 4 5 2 2 3 6" xfId="27719" xr:uid="{7A281AEF-ED2C-4D7D-94FD-7CA3B2D9CCBC}"/>
    <cellStyle name="Normal 4 5 2 2 3 7" xfId="42603" xr:uid="{795FFC57-D900-47CE-84C4-299AB0BB3D1A}"/>
    <cellStyle name="Normal 4 5 2 2 4" xfId="7184" xr:uid="{FC14980F-BEB4-4B5D-B9DE-698AEF2812CD}"/>
    <cellStyle name="Normal 4 5 2 2 4 2" xfId="8896" xr:uid="{B03E1BD4-5F65-4F68-B2F9-3E223249CD85}"/>
    <cellStyle name="Normal 4 5 2 2 4 2 2" xfId="12318" xr:uid="{F9DD0FE9-1A20-48D2-9485-14B197D13AD3}"/>
    <cellStyle name="Normal 4 5 2 2 4 2 2 2" xfId="26008" xr:uid="{AC3DFBD5-35B6-40F8-87FA-3BA7071C9DD7}"/>
    <cellStyle name="Normal 4 5 2 2 4 2 2 2 2" xfId="39700" xr:uid="{7594AB9F-A395-480E-A343-BDBEA3A69C7F}"/>
    <cellStyle name="Normal 4 5 2 2 4 2 2 2 3" xfId="54584" xr:uid="{98419A49-6144-4B4B-AA0D-19B26A815AC9}"/>
    <cellStyle name="Normal 4 5 2 2 4 2 2 3" xfId="19164" xr:uid="{1671C9F0-65B8-451F-B924-81B814CD2D19}"/>
    <cellStyle name="Normal 4 5 2 2 4 2 2 4" xfId="32854" xr:uid="{2BA272FE-4953-4711-815F-604734C2D416}"/>
    <cellStyle name="Normal 4 5 2 2 4 2 2 5" xfId="47738" xr:uid="{054E7A61-5D1C-4D84-B29D-25FA804A49FF}"/>
    <cellStyle name="Normal 4 5 2 2 4 2 3" xfId="22586" xr:uid="{96C54071-03A7-4896-A3E8-CB17D3E09121}"/>
    <cellStyle name="Normal 4 5 2 2 4 2 3 2" xfId="36278" xr:uid="{38B33AF9-51DC-403E-92DE-62F3A50516C7}"/>
    <cellStyle name="Normal 4 5 2 2 4 2 3 3" xfId="51162" xr:uid="{0CAFCAA4-3063-4C55-BD32-5927384EA1D7}"/>
    <cellStyle name="Normal 4 5 2 2 4 2 4" xfId="15742" xr:uid="{0122AE27-4366-4873-A404-17420DE0ACC1}"/>
    <cellStyle name="Normal 4 5 2 2 4 2 5" xfId="29432" xr:uid="{1790ADE4-BCD2-466E-82F5-3D5EBCF15519}"/>
    <cellStyle name="Normal 4 5 2 2 4 2 6" xfId="44316" xr:uid="{7BAA7D9B-0826-418D-995C-52F6FB6BEA05}"/>
    <cellStyle name="Normal 4 5 2 2 4 3" xfId="10606" xr:uid="{5F381589-957A-40A3-B947-3DF21479245C}"/>
    <cellStyle name="Normal 4 5 2 2 4 3 2" xfId="24296" xr:uid="{1190C252-FED9-466C-A90F-184BCA6F2F4D}"/>
    <cellStyle name="Normal 4 5 2 2 4 3 2 2" xfId="37988" xr:uid="{B43F92F2-FBED-4CE1-B911-C6960A0E0BA7}"/>
    <cellStyle name="Normal 4 5 2 2 4 3 2 3" xfId="52872" xr:uid="{BCCF70BC-AB36-4B08-8013-015B3B3679FB}"/>
    <cellStyle name="Normal 4 5 2 2 4 3 3" xfId="17452" xr:uid="{CA816DE3-D445-4516-9149-B5C0F37EE7B8}"/>
    <cellStyle name="Normal 4 5 2 2 4 3 4" xfId="31142" xr:uid="{8C73A24C-2C87-4895-8110-8C9BF52F9BDF}"/>
    <cellStyle name="Normal 4 5 2 2 4 3 5" xfId="46026" xr:uid="{97AAB135-4C4B-44E5-AE1C-3BFFD10140E4}"/>
    <cellStyle name="Normal 4 5 2 2 4 4" xfId="20874" xr:uid="{E7D6248E-C63D-4437-8734-76EEDB64417A}"/>
    <cellStyle name="Normal 4 5 2 2 4 4 2" xfId="34566" xr:uid="{D0B7393D-6185-4F45-8A6B-A284994405C3}"/>
    <cellStyle name="Normal 4 5 2 2 4 4 3" xfId="49450" xr:uid="{FB01FFD9-2082-4FCF-8711-1B26949A0326}"/>
    <cellStyle name="Normal 4 5 2 2 4 5" xfId="14030" xr:uid="{D94666A5-7882-44D4-B1AD-0AEEE6CED553}"/>
    <cellStyle name="Normal 4 5 2 2 4 6" xfId="27720" xr:uid="{9618FD22-8B6C-471C-BCF3-C7409C5F482E}"/>
    <cellStyle name="Normal 4 5 2 2 4 7" xfId="42604" xr:uid="{9B6CD0B1-6659-4D42-BD21-5C5333FA2537}"/>
    <cellStyle name="Normal 4 5 2 2 5" xfId="8892" xr:uid="{FD537E1F-BCB5-4ADE-BA8D-61CB570026C6}"/>
    <cellStyle name="Normal 4 5 2 2 5 2" xfId="12314" xr:uid="{8A649384-0E0D-46CD-9015-EFE516D53990}"/>
    <cellStyle name="Normal 4 5 2 2 5 2 2" xfId="26004" xr:uid="{DE0F180C-7874-4FE0-B14D-434991EDD17B}"/>
    <cellStyle name="Normal 4 5 2 2 5 2 2 2" xfId="39696" xr:uid="{5A94922A-9C74-4644-9B5A-C7457592421E}"/>
    <cellStyle name="Normal 4 5 2 2 5 2 2 3" xfId="54580" xr:uid="{2DCD6C14-2AB7-43D1-B0E9-EB9E853FEC25}"/>
    <cellStyle name="Normal 4 5 2 2 5 2 3" xfId="19160" xr:uid="{4ADD668A-6F74-42E2-8B1A-E2A781D7D158}"/>
    <cellStyle name="Normal 4 5 2 2 5 2 4" xfId="32850" xr:uid="{F9783B67-A806-44AF-9B85-6706C03C7335}"/>
    <cellStyle name="Normal 4 5 2 2 5 2 5" xfId="47734" xr:uid="{025F9D66-CB25-4B8C-A6EE-F5DED1E53185}"/>
    <cellStyle name="Normal 4 5 2 2 5 3" xfId="22582" xr:uid="{AD30E1F0-C07C-4627-9BC5-4AC05CEE956E}"/>
    <cellStyle name="Normal 4 5 2 2 5 3 2" xfId="36274" xr:uid="{ADAED7AB-B147-45F2-81D8-3A84B4F7DCE1}"/>
    <cellStyle name="Normal 4 5 2 2 5 3 3" xfId="51158" xr:uid="{64C22085-5789-4623-9B18-02E2E36255EA}"/>
    <cellStyle name="Normal 4 5 2 2 5 4" xfId="15738" xr:uid="{1D16D230-384F-4CEA-8D64-251BD438780F}"/>
    <cellStyle name="Normal 4 5 2 2 5 5" xfId="29428" xr:uid="{D50D2621-E76D-43D8-B93D-0EF0D789154C}"/>
    <cellStyle name="Normal 4 5 2 2 5 6" xfId="44312" xr:uid="{9EDB12CF-7F27-4912-B0D9-068E457C5A1C}"/>
    <cellStyle name="Normal 4 5 2 2 6" xfId="10602" xr:uid="{0A2E663A-579E-496B-8241-9A9359CA8C3D}"/>
    <cellStyle name="Normal 4 5 2 2 6 2" xfId="24292" xr:uid="{94992A37-5C17-4C13-BC66-94596AE81847}"/>
    <cellStyle name="Normal 4 5 2 2 6 2 2" xfId="37984" xr:uid="{690F8E1D-2689-4F65-B05D-429208864217}"/>
    <cellStyle name="Normal 4 5 2 2 6 2 3" xfId="52868" xr:uid="{1B78A0AF-BA5F-4B3D-96A8-E51D0C8644AD}"/>
    <cellStyle name="Normal 4 5 2 2 6 3" xfId="17448" xr:uid="{C3F71DCD-EB6E-4C12-8307-9FD1B82F2115}"/>
    <cellStyle name="Normal 4 5 2 2 6 4" xfId="31138" xr:uid="{2C459317-73F5-4CCC-B15C-5428F4A485FB}"/>
    <cellStyle name="Normal 4 5 2 2 6 5" xfId="46022" xr:uid="{8D1C8559-4DA0-4C29-9166-CDA6A359F3BD}"/>
    <cellStyle name="Normal 4 5 2 2 7" xfId="20870" xr:uid="{F45EC534-4C52-4826-A9C2-AFCB1BC8A149}"/>
    <cellStyle name="Normal 4 5 2 2 7 2" xfId="34562" xr:uid="{E1803A4B-24FB-4E3B-BFD4-0821A8A7A6F0}"/>
    <cellStyle name="Normal 4 5 2 2 7 3" xfId="49446" xr:uid="{12B51561-B52E-4560-82AC-950C3DE3067F}"/>
    <cellStyle name="Normal 4 5 2 2 8" xfId="14026" xr:uid="{F9AEFB2E-DD1A-4FB0-ACD5-F40DFC63593F}"/>
    <cellStyle name="Normal 4 5 2 2 9" xfId="27716" xr:uid="{FEFB5F8A-6F80-4887-B805-91171A636611}"/>
    <cellStyle name="Normal 4 5 2 3" xfId="7185" xr:uid="{6E8172F2-5067-4552-A452-10E00D2CE1F4}"/>
    <cellStyle name="Normal 4 5 2 3 10" xfId="42605" xr:uid="{8CD71A39-6209-4711-A62B-7EE879498058}"/>
    <cellStyle name="Normal 4 5 2 3 2" xfId="7186" xr:uid="{9B056E78-7F90-438F-813A-EEA8AEFB4CF2}"/>
    <cellStyle name="Normal 4 5 2 3 2 2" xfId="7187" xr:uid="{EF1AC460-FBBB-45AB-8BE9-D17673FFC5DF}"/>
    <cellStyle name="Normal 4 5 2 3 2 2 2" xfId="8899" xr:uid="{C3AC02EB-76A8-4DAA-8403-E2695FDCFD6B}"/>
    <cellStyle name="Normal 4 5 2 3 2 2 2 2" xfId="12321" xr:uid="{7FF23071-BA07-42F8-9750-2641C7512C7E}"/>
    <cellStyle name="Normal 4 5 2 3 2 2 2 2 2" xfId="26011" xr:uid="{66CB3A79-45B0-46BF-89C8-FDD2B6A71897}"/>
    <cellStyle name="Normal 4 5 2 3 2 2 2 2 2 2" xfId="39703" xr:uid="{C749B118-28A0-4333-9D97-003C9019588A}"/>
    <cellStyle name="Normal 4 5 2 3 2 2 2 2 2 3" xfId="54587" xr:uid="{09CBF34D-C328-4F67-942C-15D61DE94FF3}"/>
    <cellStyle name="Normal 4 5 2 3 2 2 2 2 3" xfId="19167" xr:uid="{3EBD2EB9-8F85-436B-A1B0-0009C27ECF28}"/>
    <cellStyle name="Normal 4 5 2 3 2 2 2 2 4" xfId="32857" xr:uid="{604AEC7B-A328-409C-9368-0E7DA80A5F8D}"/>
    <cellStyle name="Normal 4 5 2 3 2 2 2 2 5" xfId="47741" xr:uid="{0D9C041B-F655-45D1-A57C-96614F9D0711}"/>
    <cellStyle name="Normal 4 5 2 3 2 2 2 3" xfId="22589" xr:uid="{F6AF26E7-23F2-43F3-BA3A-69CFE4FA4FB5}"/>
    <cellStyle name="Normal 4 5 2 3 2 2 2 3 2" xfId="36281" xr:uid="{47D1747F-489C-4DA1-80F1-B8B62C9E85C1}"/>
    <cellStyle name="Normal 4 5 2 3 2 2 2 3 3" xfId="51165" xr:uid="{007B147B-FFEA-4ACA-B986-99B83FF4A880}"/>
    <cellStyle name="Normal 4 5 2 3 2 2 2 4" xfId="15745" xr:uid="{77B67131-0065-4A65-92A9-25FD7D4BBBEB}"/>
    <cellStyle name="Normal 4 5 2 3 2 2 2 5" xfId="29435" xr:uid="{8A444FE8-39D2-495A-AE30-945C37D9146A}"/>
    <cellStyle name="Normal 4 5 2 3 2 2 2 6" xfId="44319" xr:uid="{08E55B84-4D12-4F71-8820-9D5ABA0F18E4}"/>
    <cellStyle name="Normal 4 5 2 3 2 2 3" xfId="10609" xr:uid="{7AC20AC8-4FF5-4F10-B334-5B775B85AFE9}"/>
    <cellStyle name="Normal 4 5 2 3 2 2 3 2" xfId="24299" xr:uid="{26FD5A49-1C4D-4AF1-BCDC-5927FC6565D8}"/>
    <cellStyle name="Normal 4 5 2 3 2 2 3 2 2" xfId="37991" xr:uid="{C50B8C8A-753C-4A75-9EE2-897CB0E1C168}"/>
    <cellStyle name="Normal 4 5 2 3 2 2 3 2 3" xfId="52875" xr:uid="{C00B6FF0-025A-432D-A319-2B9F357C9561}"/>
    <cellStyle name="Normal 4 5 2 3 2 2 3 3" xfId="17455" xr:uid="{7CF35006-57C4-48AE-9E2C-A268CCCB5E11}"/>
    <cellStyle name="Normal 4 5 2 3 2 2 3 4" xfId="31145" xr:uid="{090D71D3-6474-41ED-8974-074D2E6B33B3}"/>
    <cellStyle name="Normal 4 5 2 3 2 2 3 5" xfId="46029" xr:uid="{1D4B27D8-DE17-41CE-81AC-DC50F288B0B1}"/>
    <cellStyle name="Normal 4 5 2 3 2 2 4" xfId="20877" xr:uid="{06558F86-4873-45F8-A3B1-D4F33BCD1F79}"/>
    <cellStyle name="Normal 4 5 2 3 2 2 4 2" xfId="34569" xr:uid="{DC25DD14-2AA3-459B-8150-06B88F18EB29}"/>
    <cellStyle name="Normal 4 5 2 3 2 2 4 3" xfId="49453" xr:uid="{8D998F3D-C432-4238-9F89-2EBC07F6B07F}"/>
    <cellStyle name="Normal 4 5 2 3 2 2 5" xfId="14033" xr:uid="{FA37273A-39E2-42BD-AF13-614F188DA61A}"/>
    <cellStyle name="Normal 4 5 2 3 2 2 6" xfId="27723" xr:uid="{0ACB61C4-5119-401C-A53D-B1B2D0A9FAC1}"/>
    <cellStyle name="Normal 4 5 2 3 2 2 7" xfId="42607" xr:uid="{BFD60ACB-4D3F-435C-96D3-01B3B9A45BB7}"/>
    <cellStyle name="Normal 4 5 2 3 2 3" xfId="8898" xr:uid="{CD14264F-A8A2-4089-96CF-076AF5D68DE9}"/>
    <cellStyle name="Normal 4 5 2 3 2 3 2" xfId="12320" xr:uid="{10F07C71-CC5D-44E4-A4C9-887E5E634DE1}"/>
    <cellStyle name="Normal 4 5 2 3 2 3 2 2" xfId="26010" xr:uid="{EC5A85E4-97E0-44AB-87A6-CA0AB1626343}"/>
    <cellStyle name="Normal 4 5 2 3 2 3 2 2 2" xfId="39702" xr:uid="{148D5CE2-47A2-4F9A-AFD3-0CD2D90CCE23}"/>
    <cellStyle name="Normal 4 5 2 3 2 3 2 2 3" xfId="54586" xr:uid="{70418C4C-B36B-4C1F-BC93-C437B0FBDE20}"/>
    <cellStyle name="Normal 4 5 2 3 2 3 2 3" xfId="19166" xr:uid="{D2DB4512-63FF-4E38-B5AD-1599FEE4B89D}"/>
    <cellStyle name="Normal 4 5 2 3 2 3 2 4" xfId="32856" xr:uid="{09BE861F-C213-4A3D-BEB6-C306F5AC1AAA}"/>
    <cellStyle name="Normal 4 5 2 3 2 3 2 5" xfId="47740" xr:uid="{42AC3DF0-45D0-40EE-8406-C12BB1660AED}"/>
    <cellStyle name="Normal 4 5 2 3 2 3 3" xfId="22588" xr:uid="{445861EE-D2EC-4742-AF66-3005B2AC9561}"/>
    <cellStyle name="Normal 4 5 2 3 2 3 3 2" xfId="36280" xr:uid="{0C75F73D-C1E4-4BAE-AD91-6DBBF0A918C8}"/>
    <cellStyle name="Normal 4 5 2 3 2 3 3 3" xfId="51164" xr:uid="{097D45D7-E940-4D4D-98C3-6C7AA53C78C3}"/>
    <cellStyle name="Normal 4 5 2 3 2 3 4" xfId="15744" xr:uid="{3D4525DD-E352-4004-9D46-33F67E4B2393}"/>
    <cellStyle name="Normal 4 5 2 3 2 3 5" xfId="29434" xr:uid="{0B40B4CE-394F-4BDF-A4B4-7B8955270270}"/>
    <cellStyle name="Normal 4 5 2 3 2 3 6" xfId="44318" xr:uid="{3632A491-C455-4448-809E-2C8758C2A9AD}"/>
    <cellStyle name="Normal 4 5 2 3 2 4" xfId="10608" xr:uid="{A38EF23E-8567-4A18-91DE-9893C6EE5E23}"/>
    <cellStyle name="Normal 4 5 2 3 2 4 2" xfId="24298" xr:uid="{4F6F9F0D-5B84-45B4-8DEB-4DE65AE52225}"/>
    <cellStyle name="Normal 4 5 2 3 2 4 2 2" xfId="37990" xr:uid="{CF5FE674-4A76-4312-AA97-400612EB93AF}"/>
    <cellStyle name="Normal 4 5 2 3 2 4 2 3" xfId="52874" xr:uid="{0A4CFA45-CB17-464D-9E16-A08936C70AEB}"/>
    <cellStyle name="Normal 4 5 2 3 2 4 3" xfId="17454" xr:uid="{6669127B-7D86-4285-8ED1-02A5B6FE2DE6}"/>
    <cellStyle name="Normal 4 5 2 3 2 4 4" xfId="31144" xr:uid="{C6151539-5C0D-4A8A-9E45-AE2E53B065A0}"/>
    <cellStyle name="Normal 4 5 2 3 2 4 5" xfId="46028" xr:uid="{1DA52D84-7873-4E84-8C1F-90824EDB10FC}"/>
    <cellStyle name="Normal 4 5 2 3 2 5" xfId="20876" xr:uid="{68127892-7A8A-4B37-A5D1-2C66CC21081D}"/>
    <cellStyle name="Normal 4 5 2 3 2 5 2" xfId="34568" xr:uid="{16004A91-0107-41C4-A6A0-46A4865CA13D}"/>
    <cellStyle name="Normal 4 5 2 3 2 5 3" xfId="49452" xr:uid="{2D77A9B1-98AB-4D8E-8176-BAA918743347}"/>
    <cellStyle name="Normal 4 5 2 3 2 6" xfId="14032" xr:uid="{18C8ACE4-EDB5-426F-8DE3-D7C6115D626B}"/>
    <cellStyle name="Normal 4 5 2 3 2 7" xfId="27722" xr:uid="{CF1B9F9C-D40A-456E-8DD8-124245BD248A}"/>
    <cellStyle name="Normal 4 5 2 3 2 8" xfId="42606" xr:uid="{B19FA1EF-D779-4C86-BADF-F8C039E5D260}"/>
    <cellStyle name="Normal 4 5 2 3 3" xfId="7188" xr:uid="{97710BF8-5179-4C19-B069-E145087BE832}"/>
    <cellStyle name="Normal 4 5 2 3 3 2" xfId="8900" xr:uid="{D2A966C9-A523-4F4D-B61A-FEFB07C5DFC0}"/>
    <cellStyle name="Normal 4 5 2 3 3 2 2" xfId="12322" xr:uid="{7F33A63F-08ED-4BF8-9977-43BB9261D498}"/>
    <cellStyle name="Normal 4 5 2 3 3 2 2 2" xfId="26012" xr:uid="{ADE6A441-0C79-45D9-97B1-1C519E530B5A}"/>
    <cellStyle name="Normal 4 5 2 3 3 2 2 2 2" xfId="39704" xr:uid="{ABA24951-3970-4729-87BA-C5B1762D4B69}"/>
    <cellStyle name="Normal 4 5 2 3 3 2 2 2 3" xfId="54588" xr:uid="{43A5D366-2BAB-4CF2-ABA5-AD717AEDBFF1}"/>
    <cellStyle name="Normal 4 5 2 3 3 2 2 3" xfId="19168" xr:uid="{31F9FBBB-B46F-4E4E-8204-1DACF738B567}"/>
    <cellStyle name="Normal 4 5 2 3 3 2 2 4" xfId="32858" xr:uid="{45616558-B2EC-4A2A-8EE1-7FCD64F38320}"/>
    <cellStyle name="Normal 4 5 2 3 3 2 2 5" xfId="47742" xr:uid="{DEF8B7C0-555B-4C5C-8A11-D6CAB40192AC}"/>
    <cellStyle name="Normal 4 5 2 3 3 2 3" xfId="22590" xr:uid="{18645158-EE84-42B5-8E87-B0299C52C5A8}"/>
    <cellStyle name="Normal 4 5 2 3 3 2 3 2" xfId="36282" xr:uid="{3B509FF6-2D2F-4D79-A927-6AB226AAD1E7}"/>
    <cellStyle name="Normal 4 5 2 3 3 2 3 3" xfId="51166" xr:uid="{115D5897-C775-4199-B7B3-4885879EAD92}"/>
    <cellStyle name="Normal 4 5 2 3 3 2 4" xfId="15746" xr:uid="{64768D09-072B-4B21-8406-700EBF2DC07F}"/>
    <cellStyle name="Normal 4 5 2 3 3 2 5" xfId="29436" xr:uid="{5F84E876-1E31-457B-A63D-A32420F80F00}"/>
    <cellStyle name="Normal 4 5 2 3 3 2 6" xfId="44320" xr:uid="{DF906C42-F3E3-414A-9534-F64DBE5171CD}"/>
    <cellStyle name="Normal 4 5 2 3 3 3" xfId="10610" xr:uid="{A329926D-9BB5-4DBD-8096-CF52FA42DB33}"/>
    <cellStyle name="Normal 4 5 2 3 3 3 2" xfId="24300" xr:uid="{36DAEC5D-0B8C-4AB5-A367-FC439772196A}"/>
    <cellStyle name="Normal 4 5 2 3 3 3 2 2" xfId="37992" xr:uid="{79F6AB34-2002-43B5-9488-F7A237D21A4C}"/>
    <cellStyle name="Normal 4 5 2 3 3 3 2 3" xfId="52876" xr:uid="{8CA62C35-E643-49E9-B12C-C21D37139460}"/>
    <cellStyle name="Normal 4 5 2 3 3 3 3" xfId="17456" xr:uid="{DB340482-CCFA-4B34-9DE5-7CF13FEEEF19}"/>
    <cellStyle name="Normal 4 5 2 3 3 3 4" xfId="31146" xr:uid="{3B7B0952-6887-43E3-9643-A9A45FC79AA9}"/>
    <cellStyle name="Normal 4 5 2 3 3 3 5" xfId="46030" xr:uid="{942F246C-685E-4A34-AAA9-1BC2986D19EF}"/>
    <cellStyle name="Normal 4 5 2 3 3 4" xfId="20878" xr:uid="{65F7A646-5A74-42E3-AA5B-516A61241DBE}"/>
    <cellStyle name="Normal 4 5 2 3 3 4 2" xfId="34570" xr:uid="{DB1772F8-FAAD-4E16-B549-7A787B8C3E89}"/>
    <cellStyle name="Normal 4 5 2 3 3 4 3" xfId="49454" xr:uid="{0C2A86D1-2C22-4ACB-AB25-85D2B060C264}"/>
    <cellStyle name="Normal 4 5 2 3 3 5" xfId="14034" xr:uid="{E4306384-9D0A-4708-B71E-C7FBBF0C0F4A}"/>
    <cellStyle name="Normal 4 5 2 3 3 6" xfId="27724" xr:uid="{3BA5E7C5-CE10-4B33-B707-837A3B0E0960}"/>
    <cellStyle name="Normal 4 5 2 3 3 7" xfId="42608" xr:uid="{1D359E0C-EB3C-4756-A075-840A941ECDD6}"/>
    <cellStyle name="Normal 4 5 2 3 4" xfId="7189" xr:uid="{CB733CBE-FEC2-47F2-81ED-891DB74E7D21}"/>
    <cellStyle name="Normal 4 5 2 3 4 2" xfId="8901" xr:uid="{5BA5E081-0D6B-49F1-AEBE-8E950B429BA5}"/>
    <cellStyle name="Normal 4 5 2 3 4 2 2" xfId="12323" xr:uid="{71E9B69F-BF2A-4612-A025-3849547EBAF0}"/>
    <cellStyle name="Normal 4 5 2 3 4 2 2 2" xfId="26013" xr:uid="{158B9508-ADA6-41E9-858A-D424440A06F8}"/>
    <cellStyle name="Normal 4 5 2 3 4 2 2 2 2" xfId="39705" xr:uid="{8C761C25-AB97-4B4D-B26D-2A656920C398}"/>
    <cellStyle name="Normal 4 5 2 3 4 2 2 2 3" xfId="54589" xr:uid="{3757D2BD-756A-4C89-8A7D-CE3ED2B1A843}"/>
    <cellStyle name="Normal 4 5 2 3 4 2 2 3" xfId="19169" xr:uid="{C1436A12-5958-4E6D-A0FC-61A0C348FECD}"/>
    <cellStyle name="Normal 4 5 2 3 4 2 2 4" xfId="32859" xr:uid="{1C499343-0D9B-46F6-8E4C-CAECFA12A3E8}"/>
    <cellStyle name="Normal 4 5 2 3 4 2 2 5" xfId="47743" xr:uid="{254F07DB-CD8B-4978-843D-BBEA4B31E99F}"/>
    <cellStyle name="Normal 4 5 2 3 4 2 3" xfId="22591" xr:uid="{00842B96-563E-4C00-AA37-77DC7B8E4F4F}"/>
    <cellStyle name="Normal 4 5 2 3 4 2 3 2" xfId="36283" xr:uid="{AEE78F50-2B40-4D49-968D-6C035D3B592F}"/>
    <cellStyle name="Normal 4 5 2 3 4 2 3 3" xfId="51167" xr:uid="{DE7D4516-8DF3-48A2-8217-54D7C9EDB32F}"/>
    <cellStyle name="Normal 4 5 2 3 4 2 4" xfId="15747" xr:uid="{4FD4A50E-5A0A-4867-BEFE-1E3294E62A24}"/>
    <cellStyle name="Normal 4 5 2 3 4 2 5" xfId="29437" xr:uid="{D996BBFE-A1B2-4329-9A1E-6A218E3F2F6E}"/>
    <cellStyle name="Normal 4 5 2 3 4 2 6" xfId="44321" xr:uid="{C8FA93C5-B661-4C84-AFF9-FA137B6CEBF5}"/>
    <cellStyle name="Normal 4 5 2 3 4 3" xfId="10611" xr:uid="{84D472CF-678B-4FF1-9EF5-2D9750DE5D6C}"/>
    <cellStyle name="Normal 4 5 2 3 4 3 2" xfId="24301" xr:uid="{2CD5DE92-A236-4C91-AD7C-358C263BA8BB}"/>
    <cellStyle name="Normal 4 5 2 3 4 3 2 2" xfId="37993" xr:uid="{68A959B7-74CD-4130-ABD8-EE631891318E}"/>
    <cellStyle name="Normal 4 5 2 3 4 3 2 3" xfId="52877" xr:uid="{503E73F8-F0FB-4665-B429-A59722D39B89}"/>
    <cellStyle name="Normal 4 5 2 3 4 3 3" xfId="17457" xr:uid="{68CB79C2-E057-48B4-A5BA-81BE9B496B08}"/>
    <cellStyle name="Normal 4 5 2 3 4 3 4" xfId="31147" xr:uid="{984753C3-5B43-4855-84F3-82C71036800E}"/>
    <cellStyle name="Normal 4 5 2 3 4 3 5" xfId="46031" xr:uid="{05E5075F-54EC-4BAF-8C18-CEA7A2A7D2F1}"/>
    <cellStyle name="Normal 4 5 2 3 4 4" xfId="20879" xr:uid="{D4A404F9-855C-456B-8487-03B1BE9F450E}"/>
    <cellStyle name="Normal 4 5 2 3 4 4 2" xfId="34571" xr:uid="{BB6E51E3-11B5-4613-94AB-A33A61AB81BE}"/>
    <cellStyle name="Normal 4 5 2 3 4 4 3" xfId="49455" xr:uid="{FA48CE32-78D6-4AF9-B2A5-80E8C2FA3C62}"/>
    <cellStyle name="Normal 4 5 2 3 4 5" xfId="14035" xr:uid="{8E415FEA-109B-4CBD-ACBD-1EED426D6BF4}"/>
    <cellStyle name="Normal 4 5 2 3 4 6" xfId="27725" xr:uid="{57078D71-A20C-4135-8638-3F5874CF66F1}"/>
    <cellStyle name="Normal 4 5 2 3 4 7" xfId="42609" xr:uid="{6B25DD5F-EB79-4DFE-B612-3D219189645E}"/>
    <cellStyle name="Normal 4 5 2 3 5" xfId="8897" xr:uid="{D01FE2B7-87A2-47A1-8A92-1811ACDF3100}"/>
    <cellStyle name="Normal 4 5 2 3 5 2" xfId="12319" xr:uid="{CAFAC790-83D6-4920-A5A9-7D8459846DEC}"/>
    <cellStyle name="Normal 4 5 2 3 5 2 2" xfId="26009" xr:uid="{DC9F89A3-FE65-4929-BF62-AF3DEF407A09}"/>
    <cellStyle name="Normal 4 5 2 3 5 2 2 2" xfId="39701" xr:uid="{03460EC2-2C77-467C-AEF3-2A5112E8B43B}"/>
    <cellStyle name="Normal 4 5 2 3 5 2 2 3" xfId="54585" xr:uid="{ECCA770C-96D6-4CA8-A7DD-28A29CD71261}"/>
    <cellStyle name="Normal 4 5 2 3 5 2 3" xfId="19165" xr:uid="{815C65D9-1FA3-4ADF-B61F-35BB79902CD9}"/>
    <cellStyle name="Normal 4 5 2 3 5 2 4" xfId="32855" xr:uid="{8722C5DF-674C-4169-8AC2-BAA5B03498CD}"/>
    <cellStyle name="Normal 4 5 2 3 5 2 5" xfId="47739" xr:uid="{597D558A-1A59-4CA2-B041-EB971E8DEC9B}"/>
    <cellStyle name="Normal 4 5 2 3 5 3" xfId="22587" xr:uid="{C0753F9F-F977-4E4A-843F-7225193085AE}"/>
    <cellStyle name="Normal 4 5 2 3 5 3 2" xfId="36279" xr:uid="{18277294-3BDA-47D4-BCC6-52AEB6B41DD7}"/>
    <cellStyle name="Normal 4 5 2 3 5 3 3" xfId="51163" xr:uid="{5E08FFA0-8084-4886-A102-73138B1A5539}"/>
    <cellStyle name="Normal 4 5 2 3 5 4" xfId="15743" xr:uid="{EBB7DC5A-C4D0-41D6-889C-C5E0E2C8D994}"/>
    <cellStyle name="Normal 4 5 2 3 5 5" xfId="29433" xr:uid="{9B0AFCCA-1AC8-41C5-BDA0-386690B5AEDB}"/>
    <cellStyle name="Normal 4 5 2 3 5 6" xfId="44317" xr:uid="{418540D0-B5D3-41F2-B4BC-1B37A05DA12C}"/>
    <cellStyle name="Normal 4 5 2 3 6" xfId="10607" xr:uid="{9CC9B6DA-B758-405B-917E-76347F0BF699}"/>
    <cellStyle name="Normal 4 5 2 3 6 2" xfId="24297" xr:uid="{106AFC50-1E14-4408-B079-92A69BB8863C}"/>
    <cellStyle name="Normal 4 5 2 3 6 2 2" xfId="37989" xr:uid="{F358C19D-E9E8-46C1-BDED-0A54F95F3AB0}"/>
    <cellStyle name="Normal 4 5 2 3 6 2 3" xfId="52873" xr:uid="{0BB687AB-3EB0-41F8-8516-1303A18CD18B}"/>
    <cellStyle name="Normal 4 5 2 3 6 3" xfId="17453" xr:uid="{A1FFBF5F-34C0-4B3B-89DD-93DEE3A62A7B}"/>
    <cellStyle name="Normal 4 5 2 3 6 4" xfId="31143" xr:uid="{D23A08BE-D32F-4759-B2BC-600B682CF8F0}"/>
    <cellStyle name="Normal 4 5 2 3 6 5" xfId="46027" xr:uid="{82ED8BB5-2770-41DE-8EF8-BEECB6982F6D}"/>
    <cellStyle name="Normal 4 5 2 3 7" xfId="20875" xr:uid="{58419D12-1507-4B32-9C9C-C5C6CA46219F}"/>
    <cellStyle name="Normal 4 5 2 3 7 2" xfId="34567" xr:uid="{9CCB4AE7-527F-4E2B-863A-C50350A88792}"/>
    <cellStyle name="Normal 4 5 2 3 7 3" xfId="49451" xr:uid="{F9F66C8A-06C4-4C2B-95D6-67D58CFA9D53}"/>
    <cellStyle name="Normal 4 5 2 3 8" xfId="14031" xr:uid="{F31AB7B0-97C4-4E36-BDB5-EEBA74D97C27}"/>
    <cellStyle name="Normal 4 5 2 3 9" xfId="27721" xr:uid="{1818F615-66E7-41D4-A1D6-FF38870D7115}"/>
    <cellStyle name="Normal 4 5 2 4" xfId="7190" xr:uid="{17613E44-6062-4851-ABEB-B80F4E04C126}"/>
    <cellStyle name="Normal 4 5 2 4 2" xfId="7191" xr:uid="{C4497128-18D8-4D0D-812A-F138A934A8F7}"/>
    <cellStyle name="Normal 4 5 2 4 2 2" xfId="8903" xr:uid="{36AA1761-8161-4EDE-BFEC-E9E2D990DE27}"/>
    <cellStyle name="Normal 4 5 2 4 2 2 2" xfId="12325" xr:uid="{DD1C0F71-3954-4BAD-A6D1-55F0DBC250A0}"/>
    <cellStyle name="Normal 4 5 2 4 2 2 2 2" xfId="26015" xr:uid="{0C308285-5A19-47D3-9325-1F9C9C546E17}"/>
    <cellStyle name="Normal 4 5 2 4 2 2 2 2 2" xfId="39707" xr:uid="{8A216A3B-10C0-4EC8-9102-5C09DF406AF3}"/>
    <cellStyle name="Normal 4 5 2 4 2 2 2 2 3" xfId="54591" xr:uid="{9A976DD1-040F-41A9-90A5-EE75A3283CE4}"/>
    <cellStyle name="Normal 4 5 2 4 2 2 2 3" xfId="19171" xr:uid="{C20BCF5B-DE73-469D-9B07-7182305A2344}"/>
    <cellStyle name="Normal 4 5 2 4 2 2 2 4" xfId="32861" xr:uid="{A3BA7A77-70F0-4B97-9CD3-E596CB6E5F44}"/>
    <cellStyle name="Normal 4 5 2 4 2 2 2 5" xfId="47745" xr:uid="{C000FF46-34A3-43B0-9AFB-48863852FD27}"/>
    <cellStyle name="Normal 4 5 2 4 2 2 3" xfId="22593" xr:uid="{72873B30-54A8-456C-9A03-238980E94EEE}"/>
    <cellStyle name="Normal 4 5 2 4 2 2 3 2" xfId="36285" xr:uid="{048B3601-0D37-49FA-A0D8-26E1C7B106B2}"/>
    <cellStyle name="Normal 4 5 2 4 2 2 3 3" xfId="51169" xr:uid="{A34EBE02-61A4-414F-89C4-05479DD0FE20}"/>
    <cellStyle name="Normal 4 5 2 4 2 2 4" xfId="15749" xr:uid="{BFE60102-2D2C-4AEB-A588-B3AA97C45BC4}"/>
    <cellStyle name="Normal 4 5 2 4 2 2 5" xfId="29439" xr:uid="{6F0D3F59-F09A-4962-B1CB-63C589272933}"/>
    <cellStyle name="Normal 4 5 2 4 2 2 6" xfId="44323" xr:uid="{9986DE3E-9C5D-4B57-B28A-0C32FA0B7659}"/>
    <cellStyle name="Normal 4 5 2 4 2 3" xfId="10613" xr:uid="{6AC05FD0-D802-48A6-95A6-A0D996BA28A3}"/>
    <cellStyle name="Normal 4 5 2 4 2 3 2" xfId="24303" xr:uid="{5B59E114-7081-4CE5-AB1B-A02E28379A0A}"/>
    <cellStyle name="Normal 4 5 2 4 2 3 2 2" xfId="37995" xr:uid="{F4B28978-854E-4284-AF8B-5ADE90737B87}"/>
    <cellStyle name="Normal 4 5 2 4 2 3 2 3" xfId="52879" xr:uid="{0BB180F3-D649-4354-B6D2-FAE08AB3D513}"/>
    <cellStyle name="Normal 4 5 2 4 2 3 3" xfId="17459" xr:uid="{CAA836B1-944A-4CF8-8E7A-55690AFCA8D8}"/>
    <cellStyle name="Normal 4 5 2 4 2 3 4" xfId="31149" xr:uid="{30B2A330-75A6-46A1-B078-B4873EE007BC}"/>
    <cellStyle name="Normal 4 5 2 4 2 3 5" xfId="46033" xr:uid="{B5946BB4-B898-41DF-9170-C6E865ECF5A2}"/>
    <cellStyle name="Normal 4 5 2 4 2 4" xfId="20881" xr:uid="{7F54A6CE-DD41-408F-ADFF-B35BDF93CAE0}"/>
    <cellStyle name="Normal 4 5 2 4 2 4 2" xfId="34573" xr:uid="{EAFFD74B-99D6-4400-949C-8C976D2EF3A4}"/>
    <cellStyle name="Normal 4 5 2 4 2 4 3" xfId="49457" xr:uid="{0DA630A2-E15F-40E7-BC8A-2E13096C37D5}"/>
    <cellStyle name="Normal 4 5 2 4 2 5" xfId="14037" xr:uid="{BF681F62-B827-4EE5-91B1-CEF2742535AC}"/>
    <cellStyle name="Normal 4 5 2 4 2 6" xfId="27727" xr:uid="{4BDFB5BE-0AE5-4D75-B64E-FD3B5A0B0F4C}"/>
    <cellStyle name="Normal 4 5 2 4 2 7" xfId="42611" xr:uid="{744EDBA1-4CE5-45E2-85F4-26BBE1B111A6}"/>
    <cellStyle name="Normal 4 5 2 4 3" xfId="8902" xr:uid="{8270E42D-AEAC-4511-90AA-DC18B48C8DE6}"/>
    <cellStyle name="Normal 4 5 2 4 3 2" xfId="12324" xr:uid="{F25DB13F-F2C8-494A-89D6-0B9E66CA059A}"/>
    <cellStyle name="Normal 4 5 2 4 3 2 2" xfId="26014" xr:uid="{21E20FAD-3533-4DB7-A2CA-BB69D920733E}"/>
    <cellStyle name="Normal 4 5 2 4 3 2 2 2" xfId="39706" xr:uid="{CF5889AF-2B6D-4A95-B4DF-AC0C1EBDDC79}"/>
    <cellStyle name="Normal 4 5 2 4 3 2 2 3" xfId="54590" xr:uid="{5AD2A3D3-85B7-4F5A-8AFF-59BD317C058B}"/>
    <cellStyle name="Normal 4 5 2 4 3 2 3" xfId="19170" xr:uid="{F4A3AF7E-1A69-417E-A1C8-EA15B44925B9}"/>
    <cellStyle name="Normal 4 5 2 4 3 2 4" xfId="32860" xr:uid="{01BDB5EB-852C-4ADD-AB33-3238F8A870C6}"/>
    <cellStyle name="Normal 4 5 2 4 3 2 5" xfId="47744" xr:uid="{E553ABA2-05FD-43F9-AC6E-46B638037539}"/>
    <cellStyle name="Normal 4 5 2 4 3 3" xfId="22592" xr:uid="{CE8AA297-92E2-43DF-83D7-A90B777DBCDB}"/>
    <cellStyle name="Normal 4 5 2 4 3 3 2" xfId="36284" xr:uid="{DBE4F1BF-3DA8-400E-8735-F6878015492F}"/>
    <cellStyle name="Normal 4 5 2 4 3 3 3" xfId="51168" xr:uid="{8F633595-2352-4629-9255-2851B4BC9290}"/>
    <cellStyle name="Normal 4 5 2 4 3 4" xfId="15748" xr:uid="{8D7F350D-F6B3-4295-903C-284AED82FB89}"/>
    <cellStyle name="Normal 4 5 2 4 3 5" xfId="29438" xr:uid="{C2C63EFA-831C-45BC-9420-65719A3FB044}"/>
    <cellStyle name="Normal 4 5 2 4 3 6" xfId="44322" xr:uid="{2CF7BAED-6163-42F0-B014-D5A6C503CD6F}"/>
    <cellStyle name="Normal 4 5 2 4 4" xfId="10612" xr:uid="{E8BDF3C8-6AB3-4596-BAA4-CDA14E452AE7}"/>
    <cellStyle name="Normal 4 5 2 4 4 2" xfId="24302" xr:uid="{F06FB660-0C1F-45EA-B761-7A2B894664B2}"/>
    <cellStyle name="Normal 4 5 2 4 4 2 2" xfId="37994" xr:uid="{E24406CE-FDE7-4543-81A7-80666B3ED78B}"/>
    <cellStyle name="Normal 4 5 2 4 4 2 3" xfId="52878" xr:uid="{297A0CBC-7DB1-44C8-BF50-BE7219F5ED4B}"/>
    <cellStyle name="Normal 4 5 2 4 4 3" xfId="17458" xr:uid="{962E350C-EBBE-4B3B-B9C5-DED80B50604B}"/>
    <cellStyle name="Normal 4 5 2 4 4 4" xfId="31148" xr:uid="{CE434899-3FCF-4798-AEA7-0916EE31635E}"/>
    <cellStyle name="Normal 4 5 2 4 4 5" xfId="46032" xr:uid="{BA519C48-3942-4507-B79E-4A1C07CFDDDF}"/>
    <cellStyle name="Normal 4 5 2 4 5" xfId="20880" xr:uid="{3FB20D5B-2C45-458C-8EDE-9131C5611F85}"/>
    <cellStyle name="Normal 4 5 2 4 5 2" xfId="34572" xr:uid="{819D96B4-3852-4731-882B-EFEEFC83A398}"/>
    <cellStyle name="Normal 4 5 2 4 5 3" xfId="49456" xr:uid="{203C5FA4-D6E4-41DA-9AD4-2310AE9A6D2B}"/>
    <cellStyle name="Normal 4 5 2 4 6" xfId="14036" xr:uid="{41EBC7AE-4E93-4746-95F1-DD45E7D785D0}"/>
    <cellStyle name="Normal 4 5 2 4 7" xfId="27726" xr:uid="{733307B9-1A61-44F5-83E9-77F828B34153}"/>
    <cellStyle name="Normal 4 5 2 4 8" xfId="42610" xr:uid="{2707813A-4C5F-4ACA-8182-D65958B98BDB}"/>
    <cellStyle name="Normal 4 5 2 5" xfId="7192" xr:uid="{5CEAF268-EFF3-4072-93CE-E3999605B269}"/>
    <cellStyle name="Normal 4 5 2 5 2" xfId="8904" xr:uid="{AD949D47-DA4A-4862-AE56-035BB41B6A4C}"/>
    <cellStyle name="Normal 4 5 2 5 2 2" xfId="12326" xr:uid="{2A7B99CB-C5C1-4A65-BD0C-9ED78079B5AF}"/>
    <cellStyle name="Normal 4 5 2 5 2 2 2" xfId="26016" xr:uid="{FDDC61BE-DBDE-46E0-B82F-F889633D5F44}"/>
    <cellStyle name="Normal 4 5 2 5 2 2 2 2" xfId="39708" xr:uid="{9EDD44FC-E532-4F73-B2F3-60C7B9E92400}"/>
    <cellStyle name="Normal 4 5 2 5 2 2 2 3" xfId="54592" xr:uid="{052C3FF7-32B7-4520-A90C-FE729B995694}"/>
    <cellStyle name="Normal 4 5 2 5 2 2 3" xfId="19172" xr:uid="{1E8FE6D8-46EE-42AB-B552-32BE14C5C07F}"/>
    <cellStyle name="Normal 4 5 2 5 2 2 4" xfId="32862" xr:uid="{BB745334-BBDD-4AC1-A0CB-E9A9B3A3052D}"/>
    <cellStyle name="Normal 4 5 2 5 2 2 5" xfId="47746" xr:uid="{41808A75-886F-484F-87BF-705D753DFA1D}"/>
    <cellStyle name="Normal 4 5 2 5 2 3" xfId="22594" xr:uid="{B8AF7140-16AC-43B7-99C8-3E109CDA2400}"/>
    <cellStyle name="Normal 4 5 2 5 2 3 2" xfId="36286" xr:uid="{06859598-1A91-4365-A9F6-D8008EC5F027}"/>
    <cellStyle name="Normal 4 5 2 5 2 3 3" xfId="51170" xr:uid="{13D62984-1684-4AB0-9405-4849C320CCD8}"/>
    <cellStyle name="Normal 4 5 2 5 2 4" xfId="15750" xr:uid="{117E2DA8-E4E4-4AD3-8007-DD6650148C61}"/>
    <cellStyle name="Normal 4 5 2 5 2 5" xfId="29440" xr:uid="{27FF4DB1-F1D3-4610-82BE-1BC91203E22B}"/>
    <cellStyle name="Normal 4 5 2 5 2 6" xfId="44324" xr:uid="{1965E7EC-34DA-46B5-9885-EBB6C378A9C9}"/>
    <cellStyle name="Normal 4 5 2 5 3" xfId="10614" xr:uid="{14FAE277-653D-4551-B131-5B83ECCCE0CE}"/>
    <cellStyle name="Normal 4 5 2 5 3 2" xfId="24304" xr:uid="{F1755A86-DAD9-41B8-89D3-D72036E077E3}"/>
    <cellStyle name="Normal 4 5 2 5 3 2 2" xfId="37996" xr:uid="{1EDA7E2D-BFDE-4620-97F4-C7B8E50D4B96}"/>
    <cellStyle name="Normal 4 5 2 5 3 2 3" xfId="52880" xr:uid="{4E6AB3D2-21D6-4EAD-A581-4FB03BC383A7}"/>
    <cellStyle name="Normal 4 5 2 5 3 3" xfId="17460" xr:uid="{D029D199-A6B8-4EB1-B9BE-22922A25088D}"/>
    <cellStyle name="Normal 4 5 2 5 3 4" xfId="31150" xr:uid="{864DC599-D423-43F2-8494-ADD49451ECC0}"/>
    <cellStyle name="Normal 4 5 2 5 3 5" xfId="46034" xr:uid="{BDCBE2F9-A5DA-41B4-AEB1-A3E0A88EE389}"/>
    <cellStyle name="Normal 4 5 2 5 4" xfId="20882" xr:uid="{24BFB36C-D54B-4A7D-9ED4-F4B29A32ED49}"/>
    <cellStyle name="Normal 4 5 2 5 4 2" xfId="34574" xr:uid="{2EF504F9-D7C5-4D54-B23A-55CB5F7B637E}"/>
    <cellStyle name="Normal 4 5 2 5 4 3" xfId="49458" xr:uid="{CBC69982-C984-48D2-B036-8680CD88B744}"/>
    <cellStyle name="Normal 4 5 2 5 5" xfId="14038" xr:uid="{A9C2CDF6-B50B-4ED2-9E8A-1BA940D005B2}"/>
    <cellStyle name="Normal 4 5 2 5 6" xfId="27728" xr:uid="{3DABA0CB-0DE5-481E-ADB9-2A22038B7FB9}"/>
    <cellStyle name="Normal 4 5 2 5 7" xfId="42612" xr:uid="{3BBA8DDC-8844-467F-BFC4-D2BC09CA7365}"/>
    <cellStyle name="Normal 4 5 2 6" xfId="7193" xr:uid="{EE3AC120-2665-41A2-84FB-5277512685E6}"/>
    <cellStyle name="Normal 4 5 2 6 2" xfId="8905" xr:uid="{133A896B-086D-486F-AE53-0F9FE0A39002}"/>
    <cellStyle name="Normal 4 5 2 6 2 2" xfId="12327" xr:uid="{51B9FA95-4056-41E5-BEFC-F05F0E003FD8}"/>
    <cellStyle name="Normal 4 5 2 6 2 2 2" xfId="26017" xr:uid="{446BAB69-54D3-4576-81B2-5057A577B2B2}"/>
    <cellStyle name="Normal 4 5 2 6 2 2 2 2" xfId="39709" xr:uid="{F7673CD3-FE3A-476A-81F3-38FBB0453F37}"/>
    <cellStyle name="Normal 4 5 2 6 2 2 2 3" xfId="54593" xr:uid="{F226B029-6F38-4FE5-8B1A-927D880A63DC}"/>
    <cellStyle name="Normal 4 5 2 6 2 2 3" xfId="19173" xr:uid="{3DC31978-C61E-484C-884E-9F2CC1E15EB3}"/>
    <cellStyle name="Normal 4 5 2 6 2 2 4" xfId="32863" xr:uid="{DEF665CB-CC28-49B9-BF66-1CD314958C28}"/>
    <cellStyle name="Normal 4 5 2 6 2 2 5" xfId="47747" xr:uid="{4F28C196-2161-4360-95F0-88AB9C08ECB1}"/>
    <cellStyle name="Normal 4 5 2 6 2 3" xfId="22595" xr:uid="{4971CB26-7505-4578-90D1-14BE124545A8}"/>
    <cellStyle name="Normal 4 5 2 6 2 3 2" xfId="36287" xr:uid="{38C38C03-E465-4D90-B877-82FED7CCAFA7}"/>
    <cellStyle name="Normal 4 5 2 6 2 3 3" xfId="51171" xr:uid="{84307CCB-F2AA-4246-B8AA-DA5DA9DEF097}"/>
    <cellStyle name="Normal 4 5 2 6 2 4" xfId="15751" xr:uid="{77066356-5BA5-49DC-BEA4-B5A197E648C7}"/>
    <cellStyle name="Normal 4 5 2 6 2 5" xfId="29441" xr:uid="{3D33FF00-BAE5-4316-97AF-F35180E2A15B}"/>
    <cellStyle name="Normal 4 5 2 6 2 6" xfId="44325" xr:uid="{50071278-1218-455C-B17C-6E9ED7E514D7}"/>
    <cellStyle name="Normal 4 5 2 6 3" xfId="10615" xr:uid="{59B30A6E-B574-4835-8A42-6BA3C23270BB}"/>
    <cellStyle name="Normal 4 5 2 6 3 2" xfId="24305" xr:uid="{48E6C289-07AA-423B-BA1C-63621F1F8E10}"/>
    <cellStyle name="Normal 4 5 2 6 3 2 2" xfId="37997" xr:uid="{61861F9A-6334-4947-8DF3-E11886D2187E}"/>
    <cellStyle name="Normal 4 5 2 6 3 2 3" xfId="52881" xr:uid="{F3B62CA8-D70C-41CE-8468-829EDDADDB17}"/>
    <cellStyle name="Normal 4 5 2 6 3 3" xfId="17461" xr:uid="{3953AA04-1FBB-4AE3-8723-2F703B8A2328}"/>
    <cellStyle name="Normal 4 5 2 6 3 4" xfId="31151" xr:uid="{E6C6EE8B-02CB-486F-B48A-B8608D00C53D}"/>
    <cellStyle name="Normal 4 5 2 6 3 5" xfId="46035" xr:uid="{077C9ED0-5A1B-4B58-9ADA-7A51946DC1AD}"/>
    <cellStyle name="Normal 4 5 2 6 4" xfId="20883" xr:uid="{D456D470-0E0A-4ADF-9CA1-B338F8A39A16}"/>
    <cellStyle name="Normal 4 5 2 6 4 2" xfId="34575" xr:uid="{7E943BB0-5794-46AE-A803-A77E080D0AA1}"/>
    <cellStyle name="Normal 4 5 2 6 4 3" xfId="49459" xr:uid="{8C1A425E-41BB-4FCA-B2FD-9C32E9B08819}"/>
    <cellStyle name="Normal 4 5 2 6 5" xfId="14039" xr:uid="{B4D5BE7B-7AE9-4BAF-BB42-3DE53D6573AB}"/>
    <cellStyle name="Normal 4 5 2 6 6" xfId="27729" xr:uid="{8CFA54A3-3A4E-4B14-BFC6-5A773DE61400}"/>
    <cellStyle name="Normal 4 5 2 6 7" xfId="42613" xr:uid="{7857A36A-DAF4-4A16-BA61-E327B4E3719E}"/>
    <cellStyle name="Normal 4 5 2 7" xfId="8891" xr:uid="{11542F58-9AED-41E5-ACA9-43AF22A98F6D}"/>
    <cellStyle name="Normal 4 5 2 7 2" xfId="12313" xr:uid="{448CDC26-6988-4FB7-ACE6-D7F28533408D}"/>
    <cellStyle name="Normal 4 5 2 7 2 2" xfId="26003" xr:uid="{0387BA60-ED4D-46CA-8BCC-D7B22A0E7040}"/>
    <cellStyle name="Normal 4 5 2 7 2 2 2" xfId="39695" xr:uid="{7A67BC79-C125-4282-87B9-B6682AEA6926}"/>
    <cellStyle name="Normal 4 5 2 7 2 2 3" xfId="54579" xr:uid="{C0214ED2-3D87-45F1-96B9-DFDECFAD5FE6}"/>
    <cellStyle name="Normal 4 5 2 7 2 3" xfId="19159" xr:uid="{D7A37D9A-F811-49DF-B8AD-AB81F1D06C91}"/>
    <cellStyle name="Normal 4 5 2 7 2 4" xfId="32849" xr:uid="{BD544B86-20BC-47FF-B496-331F7240BDD5}"/>
    <cellStyle name="Normal 4 5 2 7 2 5" xfId="47733" xr:uid="{133417F4-E456-45B3-9663-4F54187A3FEE}"/>
    <cellStyle name="Normal 4 5 2 7 3" xfId="22581" xr:uid="{537939BA-A657-468C-9675-DC197B998773}"/>
    <cellStyle name="Normal 4 5 2 7 3 2" xfId="36273" xr:uid="{49A5E250-E538-4F4B-87A5-1D240D361AE0}"/>
    <cellStyle name="Normal 4 5 2 7 3 3" xfId="51157" xr:uid="{0A6F247B-DB91-45AF-8321-8969E90D55DE}"/>
    <cellStyle name="Normal 4 5 2 7 4" xfId="15737" xr:uid="{F606C9CE-F5CB-4195-ABF5-0D1F14B7BE07}"/>
    <cellStyle name="Normal 4 5 2 7 5" xfId="29427" xr:uid="{7483731B-1544-4570-9B59-9AE1827CBE65}"/>
    <cellStyle name="Normal 4 5 2 7 6" xfId="44311" xr:uid="{D445114C-4706-43A3-8636-D75A35DDC596}"/>
    <cellStyle name="Normal 4 5 2 8" xfId="10601" xr:uid="{6E51C951-F1C8-4293-A0F6-10ED5D9D4332}"/>
    <cellStyle name="Normal 4 5 2 8 2" xfId="24291" xr:uid="{A3DE98D9-9B6F-4C61-9BF7-2741B7BF9A2A}"/>
    <cellStyle name="Normal 4 5 2 8 2 2" xfId="37983" xr:uid="{4E722B18-BDDA-4ECD-898B-7ACAB2A706EB}"/>
    <cellStyle name="Normal 4 5 2 8 2 3" xfId="52867" xr:uid="{E8932D21-F599-4B58-802D-F6E94D866E67}"/>
    <cellStyle name="Normal 4 5 2 8 3" xfId="17447" xr:uid="{399F16FA-639B-4C84-8C11-B8E5F5900FE0}"/>
    <cellStyle name="Normal 4 5 2 8 4" xfId="31137" xr:uid="{2AC6EB69-CA99-439D-B58A-4ED927BC25D7}"/>
    <cellStyle name="Normal 4 5 2 8 5" xfId="46021" xr:uid="{9A9715E1-8EBF-4340-AF7B-717D4BA028E3}"/>
    <cellStyle name="Normal 4 5 2 9" xfId="20869" xr:uid="{67A7E738-2915-419D-9EF1-485C6E1615B2}"/>
    <cellStyle name="Normal 4 5 2 9 2" xfId="34561" xr:uid="{CE18B097-E101-4D68-B925-195702AEAB7F}"/>
    <cellStyle name="Normal 4 5 2 9 3" xfId="49445" xr:uid="{D9B580F9-FF77-484A-BCEB-70DADEA83C0C}"/>
    <cellStyle name="Normal 4 5 3" xfId="7194" xr:uid="{29B3B9C4-DFCE-4919-88CA-6FAA57878948}"/>
    <cellStyle name="Normal 4 5 3 10" xfId="42614" xr:uid="{B559F4D9-AC1A-42E7-99D7-7886A1C82A04}"/>
    <cellStyle name="Normal 4 5 3 2" xfId="7195" xr:uid="{3F34A96F-01B5-4010-B948-A7A07B9D85D1}"/>
    <cellStyle name="Normal 4 5 3 2 2" xfId="7196" xr:uid="{0EBA0D8A-72F9-4D31-8072-22530CA84163}"/>
    <cellStyle name="Normal 4 5 3 2 2 2" xfId="8908" xr:uid="{4F944CE7-163C-49F5-BB00-E1F9B5B47344}"/>
    <cellStyle name="Normal 4 5 3 2 2 2 2" xfId="12330" xr:uid="{B606958E-6954-4009-8006-A51A5E54C126}"/>
    <cellStyle name="Normal 4 5 3 2 2 2 2 2" xfId="26020" xr:uid="{51F6E065-43DB-4E59-9D82-108A51DB2C18}"/>
    <cellStyle name="Normal 4 5 3 2 2 2 2 2 2" xfId="39712" xr:uid="{E6F19E5C-C008-43BD-AE1E-8EBBBA30B38E}"/>
    <cellStyle name="Normal 4 5 3 2 2 2 2 2 3" xfId="54596" xr:uid="{57BB7CC1-4BE9-4194-99F4-82779973FEB4}"/>
    <cellStyle name="Normal 4 5 3 2 2 2 2 3" xfId="19176" xr:uid="{26962C1F-CEBE-433F-903D-145D72F3C6E0}"/>
    <cellStyle name="Normal 4 5 3 2 2 2 2 4" xfId="32866" xr:uid="{AC211BEC-C880-4071-A981-87EBBDF61A01}"/>
    <cellStyle name="Normal 4 5 3 2 2 2 2 5" xfId="47750" xr:uid="{73121EA9-64FD-4F88-A393-F8BAF6E8125B}"/>
    <cellStyle name="Normal 4 5 3 2 2 2 3" xfId="22598" xr:uid="{43976F62-1753-4924-969B-DBD6D7FF746A}"/>
    <cellStyle name="Normal 4 5 3 2 2 2 3 2" xfId="36290" xr:uid="{6B758869-E19B-4D51-9191-49EE0D80948C}"/>
    <cellStyle name="Normal 4 5 3 2 2 2 3 3" xfId="51174" xr:uid="{2DF9DA19-B9BB-45EF-8942-F22FFCAAAB82}"/>
    <cellStyle name="Normal 4 5 3 2 2 2 4" xfId="15754" xr:uid="{4243FA02-7CD0-4BEB-B5F7-95763A90BD24}"/>
    <cellStyle name="Normal 4 5 3 2 2 2 5" xfId="29444" xr:uid="{75F2145C-E0ED-43A0-B872-4DE978B16CD4}"/>
    <cellStyle name="Normal 4 5 3 2 2 2 6" xfId="44328" xr:uid="{8F746C85-C53F-4F43-B4D6-EDE76CCB4504}"/>
    <cellStyle name="Normal 4 5 3 2 2 3" xfId="10618" xr:uid="{69A1B72C-A9AC-41FE-8F91-78BCEE944C50}"/>
    <cellStyle name="Normal 4 5 3 2 2 3 2" xfId="24308" xr:uid="{5E0D2C4D-19A6-4ECA-91A1-CE52B65A0A5A}"/>
    <cellStyle name="Normal 4 5 3 2 2 3 2 2" xfId="38000" xr:uid="{60D986A0-F189-47EE-839C-CC84C8AE2BCE}"/>
    <cellStyle name="Normal 4 5 3 2 2 3 2 3" xfId="52884" xr:uid="{CBBA9E74-2984-49F8-A02A-00467FA55AB3}"/>
    <cellStyle name="Normal 4 5 3 2 2 3 3" xfId="17464" xr:uid="{98D7FDA7-8642-46DD-BAA6-B99555CBD797}"/>
    <cellStyle name="Normal 4 5 3 2 2 3 4" xfId="31154" xr:uid="{44B5B799-5335-4983-8DD7-AE73127B4D3C}"/>
    <cellStyle name="Normal 4 5 3 2 2 3 5" xfId="46038" xr:uid="{EB28A16D-D809-4FDC-A551-4A0D08261EFA}"/>
    <cellStyle name="Normal 4 5 3 2 2 4" xfId="20886" xr:uid="{E838566D-50D2-480A-972E-47C010216988}"/>
    <cellStyle name="Normal 4 5 3 2 2 4 2" xfId="34578" xr:uid="{2CCC472F-2AAB-4270-8506-10DADA461860}"/>
    <cellStyle name="Normal 4 5 3 2 2 4 3" xfId="49462" xr:uid="{F512DB6F-FC41-45CE-A5D6-057F7E961AC5}"/>
    <cellStyle name="Normal 4 5 3 2 2 5" xfId="14042" xr:uid="{3509D545-091F-44BB-B910-21B5AA5702D2}"/>
    <cellStyle name="Normal 4 5 3 2 2 6" xfId="27732" xr:uid="{818B7213-7211-4853-B7B7-04BFDAE71839}"/>
    <cellStyle name="Normal 4 5 3 2 2 7" xfId="42616" xr:uid="{6EFE3A20-0992-4905-A73F-13BDB9812B89}"/>
    <cellStyle name="Normal 4 5 3 2 3" xfId="8907" xr:uid="{B7F61CBF-F6E7-4989-8346-5AEAADE19B09}"/>
    <cellStyle name="Normal 4 5 3 2 3 2" xfId="12329" xr:uid="{A64CAE3A-32B5-42B8-A6C1-EF8B59FDB5D6}"/>
    <cellStyle name="Normal 4 5 3 2 3 2 2" xfId="26019" xr:uid="{AD2E9C82-DA1E-4CCC-A1F4-DC32A1CBFC38}"/>
    <cellStyle name="Normal 4 5 3 2 3 2 2 2" xfId="39711" xr:uid="{AED721C7-3560-4076-A671-FD563278C8AD}"/>
    <cellStyle name="Normal 4 5 3 2 3 2 2 3" xfId="54595" xr:uid="{DA17D305-8FAE-4840-8E6F-6582DACC8030}"/>
    <cellStyle name="Normal 4 5 3 2 3 2 3" xfId="19175" xr:uid="{4C94CD3D-46FB-4B2D-988A-33F5F51C7792}"/>
    <cellStyle name="Normal 4 5 3 2 3 2 4" xfId="32865" xr:uid="{15EF136D-CA77-4779-91B1-04BEAC2511C1}"/>
    <cellStyle name="Normal 4 5 3 2 3 2 5" xfId="47749" xr:uid="{DEDE8A8A-4EC1-4D7D-AE47-81C221523495}"/>
    <cellStyle name="Normal 4 5 3 2 3 3" xfId="22597" xr:uid="{E567D525-A036-4ABF-8951-5D294914E94B}"/>
    <cellStyle name="Normal 4 5 3 2 3 3 2" xfId="36289" xr:uid="{3D78B1B3-1D23-4371-AA01-CE495BE1714B}"/>
    <cellStyle name="Normal 4 5 3 2 3 3 3" xfId="51173" xr:uid="{97EEF8E6-57C0-4CE6-B0F8-DEFDFDD9B4C4}"/>
    <cellStyle name="Normal 4 5 3 2 3 4" xfId="15753" xr:uid="{F09A4D42-B7A9-45D0-BEB6-88F4111DA251}"/>
    <cellStyle name="Normal 4 5 3 2 3 5" xfId="29443" xr:uid="{4FB90FC4-C34E-446E-9A8E-2892E6E8409B}"/>
    <cellStyle name="Normal 4 5 3 2 3 6" xfId="44327" xr:uid="{81C8E52C-A497-4F5F-A0DB-D34E3655D635}"/>
    <cellStyle name="Normal 4 5 3 2 4" xfId="10617" xr:uid="{548F051F-5A83-4D42-90DC-45A0B73BB939}"/>
    <cellStyle name="Normal 4 5 3 2 4 2" xfId="24307" xr:uid="{4957E75E-950A-45FD-A30D-106F845945B7}"/>
    <cellStyle name="Normal 4 5 3 2 4 2 2" xfId="37999" xr:uid="{34E1A397-B002-48EE-8E2A-6955D0758EDB}"/>
    <cellStyle name="Normal 4 5 3 2 4 2 3" xfId="52883" xr:uid="{8A23E1AB-A97D-4D22-A5DD-0ABD68922707}"/>
    <cellStyle name="Normal 4 5 3 2 4 3" xfId="17463" xr:uid="{484445A6-ED8A-4B17-A3CF-EF24DC6B25C5}"/>
    <cellStyle name="Normal 4 5 3 2 4 4" xfId="31153" xr:uid="{3D8BCE54-6D57-4B7F-A77B-E35A492C5A0C}"/>
    <cellStyle name="Normal 4 5 3 2 4 5" xfId="46037" xr:uid="{960F5AE5-D670-4197-B6AC-0153DBBE87C7}"/>
    <cellStyle name="Normal 4 5 3 2 5" xfId="20885" xr:uid="{5CD3BB19-4963-424A-97D1-87026649930F}"/>
    <cellStyle name="Normal 4 5 3 2 5 2" xfId="34577" xr:uid="{9BA048F4-93A0-4007-BFB6-9595DD86DACC}"/>
    <cellStyle name="Normal 4 5 3 2 5 3" xfId="49461" xr:uid="{A1349E4F-53DB-4065-BCF4-0541C2646F05}"/>
    <cellStyle name="Normal 4 5 3 2 6" xfId="14041" xr:uid="{343EA4A8-2E9C-4196-89FE-7709FC035355}"/>
    <cellStyle name="Normal 4 5 3 2 7" xfId="27731" xr:uid="{6F2B810E-6E73-4908-8237-122875DD0231}"/>
    <cellStyle name="Normal 4 5 3 2 8" xfId="42615" xr:uid="{14F9A5C9-65E4-4340-A51C-997AC1943597}"/>
    <cellStyle name="Normal 4 5 3 3" xfId="7197" xr:uid="{FF093FD4-2F3A-43B8-B683-F9BF0E2523A1}"/>
    <cellStyle name="Normal 4 5 3 3 2" xfId="8909" xr:uid="{822147DC-70A6-4735-ABCC-34D19618A182}"/>
    <cellStyle name="Normal 4 5 3 3 2 2" xfId="12331" xr:uid="{70EC553C-330F-4056-80FB-44F941954CD5}"/>
    <cellStyle name="Normal 4 5 3 3 2 2 2" xfId="26021" xr:uid="{78949004-133E-4D89-B463-FEC1FC953395}"/>
    <cellStyle name="Normal 4 5 3 3 2 2 2 2" xfId="39713" xr:uid="{64D3C914-1228-44AF-A762-24296BB93E53}"/>
    <cellStyle name="Normal 4 5 3 3 2 2 2 3" xfId="54597" xr:uid="{ACD08F91-1E86-49EF-82D6-ECB38B8006EB}"/>
    <cellStyle name="Normal 4 5 3 3 2 2 3" xfId="19177" xr:uid="{ECA4EF08-852F-4971-8E4F-7C34220EEEFA}"/>
    <cellStyle name="Normal 4 5 3 3 2 2 4" xfId="32867" xr:uid="{20BD2F5E-A883-4C69-B9CB-CB90FD1FECDA}"/>
    <cellStyle name="Normal 4 5 3 3 2 2 5" xfId="47751" xr:uid="{27421F40-2E6D-4A0E-AAB1-2701F293FC64}"/>
    <cellStyle name="Normal 4 5 3 3 2 3" xfId="22599" xr:uid="{25670ED6-685A-4456-B29B-BABC50D74E6D}"/>
    <cellStyle name="Normal 4 5 3 3 2 3 2" xfId="36291" xr:uid="{1FFBC10E-876B-48CE-9327-7A86CECD1737}"/>
    <cellStyle name="Normal 4 5 3 3 2 3 3" xfId="51175" xr:uid="{0E563268-7D77-49F7-917D-03B964E47AC5}"/>
    <cellStyle name="Normal 4 5 3 3 2 4" xfId="15755" xr:uid="{394D3EA5-113C-4452-A3C6-5542125DD796}"/>
    <cellStyle name="Normal 4 5 3 3 2 5" xfId="29445" xr:uid="{556E31B5-9D3A-4E63-8FAE-2A2388118043}"/>
    <cellStyle name="Normal 4 5 3 3 2 6" xfId="44329" xr:uid="{BBD8FE0E-721B-43EC-B898-95A2F8D2D9DC}"/>
    <cellStyle name="Normal 4 5 3 3 3" xfId="10619" xr:uid="{B7423DE4-E87E-4287-BD3E-B2E870A1664E}"/>
    <cellStyle name="Normal 4 5 3 3 3 2" xfId="24309" xr:uid="{B18EE2D1-9940-4E30-AF89-09E23E73D6EC}"/>
    <cellStyle name="Normal 4 5 3 3 3 2 2" xfId="38001" xr:uid="{8D1B4498-4108-4623-A0E7-2B8B2E43333A}"/>
    <cellStyle name="Normal 4 5 3 3 3 2 3" xfId="52885" xr:uid="{D8E3167F-61B7-4B28-A5EE-A259E91C9F9A}"/>
    <cellStyle name="Normal 4 5 3 3 3 3" xfId="17465" xr:uid="{A31B3AF4-090A-4C2B-BDC0-42B96F459194}"/>
    <cellStyle name="Normal 4 5 3 3 3 4" xfId="31155" xr:uid="{217DE986-B193-4750-9897-463A784F4C49}"/>
    <cellStyle name="Normal 4 5 3 3 3 5" xfId="46039" xr:uid="{EEEB8405-E38F-4562-AC75-A913AA696642}"/>
    <cellStyle name="Normal 4 5 3 3 4" xfId="20887" xr:uid="{346CFC02-FED1-451B-A802-BEF3CD672AC6}"/>
    <cellStyle name="Normal 4 5 3 3 4 2" xfId="34579" xr:uid="{ABAF0DEF-1E95-49E8-BC11-2A8E28107CD2}"/>
    <cellStyle name="Normal 4 5 3 3 4 3" xfId="49463" xr:uid="{2403065B-298B-4890-A9B7-A943B27F15AB}"/>
    <cellStyle name="Normal 4 5 3 3 5" xfId="14043" xr:uid="{8D76769E-2B6F-44E2-8A7C-A6078A7D7E6C}"/>
    <cellStyle name="Normal 4 5 3 3 6" xfId="27733" xr:uid="{D5608A04-528A-449C-BF07-F1B928C872E2}"/>
    <cellStyle name="Normal 4 5 3 3 7" xfId="42617" xr:uid="{C12902A3-9594-4025-B557-316A41749292}"/>
    <cellStyle name="Normal 4 5 3 4" xfId="7198" xr:uid="{E9B0FF60-73A8-430A-A1CE-D00AB4BF7D25}"/>
    <cellStyle name="Normal 4 5 3 4 2" xfId="8910" xr:uid="{53F17349-EB3D-4FF3-BAA1-BCE0A3F79432}"/>
    <cellStyle name="Normal 4 5 3 4 2 2" xfId="12332" xr:uid="{DB8D3B10-0359-46A3-866C-7AD3B7754C0A}"/>
    <cellStyle name="Normal 4 5 3 4 2 2 2" xfId="26022" xr:uid="{2D3ADCA0-CF1C-479F-9A63-4A142B103E07}"/>
    <cellStyle name="Normal 4 5 3 4 2 2 2 2" xfId="39714" xr:uid="{140B30AC-0611-4D0C-B702-31A3D79198BF}"/>
    <cellStyle name="Normal 4 5 3 4 2 2 2 3" xfId="54598" xr:uid="{9987B357-F1A7-4EDA-9E7E-6772898080A5}"/>
    <cellStyle name="Normal 4 5 3 4 2 2 3" xfId="19178" xr:uid="{5B93E0EE-01FE-4F45-865E-270F757988CF}"/>
    <cellStyle name="Normal 4 5 3 4 2 2 4" xfId="32868" xr:uid="{AB3C0416-607D-49CE-9E54-026A42474F02}"/>
    <cellStyle name="Normal 4 5 3 4 2 2 5" xfId="47752" xr:uid="{E87FB5A6-1075-41EE-A6AB-51D9941664E7}"/>
    <cellStyle name="Normal 4 5 3 4 2 3" xfId="22600" xr:uid="{7EDB201E-A71B-43B5-818A-F59CA4AF145A}"/>
    <cellStyle name="Normal 4 5 3 4 2 3 2" xfId="36292" xr:uid="{761056FB-5402-4492-8C92-1AF450E39EA5}"/>
    <cellStyle name="Normal 4 5 3 4 2 3 3" xfId="51176" xr:uid="{B1CCD828-6036-438C-A881-246CB9A8A089}"/>
    <cellStyle name="Normal 4 5 3 4 2 4" xfId="15756" xr:uid="{B2CFAD02-F0F3-4528-87D1-C33D270C5F6D}"/>
    <cellStyle name="Normal 4 5 3 4 2 5" xfId="29446" xr:uid="{6B5ABA96-F932-4A49-AFE3-F436B3EF9FA7}"/>
    <cellStyle name="Normal 4 5 3 4 2 6" xfId="44330" xr:uid="{57EB573A-059A-4110-BF91-D3FE7043A012}"/>
    <cellStyle name="Normal 4 5 3 4 3" xfId="10620" xr:uid="{FAC59498-33B9-4297-BBB2-5ED3AC70C010}"/>
    <cellStyle name="Normal 4 5 3 4 3 2" xfId="24310" xr:uid="{4C3ECAE3-E8AD-4D05-80B9-462EC3451981}"/>
    <cellStyle name="Normal 4 5 3 4 3 2 2" xfId="38002" xr:uid="{33C25399-5EE1-4927-A7DF-892DC67BF2D1}"/>
    <cellStyle name="Normal 4 5 3 4 3 2 3" xfId="52886" xr:uid="{B6B22D7B-E7D8-4301-9676-137680E57FE1}"/>
    <cellStyle name="Normal 4 5 3 4 3 3" xfId="17466" xr:uid="{92B69268-B547-4B76-B68D-7E06A0BB7293}"/>
    <cellStyle name="Normal 4 5 3 4 3 4" xfId="31156" xr:uid="{D33F4701-06EF-44E8-8A52-D5BB78DE6663}"/>
    <cellStyle name="Normal 4 5 3 4 3 5" xfId="46040" xr:uid="{4269FA0A-62E0-4195-83C6-E44F15B5E2DD}"/>
    <cellStyle name="Normal 4 5 3 4 4" xfId="20888" xr:uid="{EBFA9975-9DAF-41FB-BCF8-AD56021153CA}"/>
    <cellStyle name="Normal 4 5 3 4 4 2" xfId="34580" xr:uid="{E845A7EC-D396-4598-829F-D31D84636138}"/>
    <cellStyle name="Normal 4 5 3 4 4 3" xfId="49464" xr:uid="{071F1F4C-F7F9-4652-BFA9-D8FEE305F936}"/>
    <cellStyle name="Normal 4 5 3 4 5" xfId="14044" xr:uid="{D212361D-E789-478A-800C-B2C79CFFCD03}"/>
    <cellStyle name="Normal 4 5 3 4 6" xfId="27734" xr:uid="{14CACA64-2596-4DF5-ADC6-773BC0CEC1E1}"/>
    <cellStyle name="Normal 4 5 3 4 7" xfId="42618" xr:uid="{7ED0C524-329F-4933-BA86-9165B03067F4}"/>
    <cellStyle name="Normal 4 5 3 5" xfId="8906" xr:uid="{19C9C8AA-D211-4DD9-91BD-8B39FD24CA9B}"/>
    <cellStyle name="Normal 4 5 3 5 2" xfId="12328" xr:uid="{44D1954E-EC80-4790-B467-BB07E2185DEB}"/>
    <cellStyle name="Normal 4 5 3 5 2 2" xfId="26018" xr:uid="{99831FE9-5799-42DC-8A3B-A857FAF63452}"/>
    <cellStyle name="Normal 4 5 3 5 2 2 2" xfId="39710" xr:uid="{F738BBBD-A763-4CDE-B97A-057498537CBA}"/>
    <cellStyle name="Normal 4 5 3 5 2 2 3" xfId="54594" xr:uid="{978649E0-F3FB-472C-8B41-610326CC8C3D}"/>
    <cellStyle name="Normal 4 5 3 5 2 3" xfId="19174" xr:uid="{295D28D3-D996-47AE-AE7A-5513551177A8}"/>
    <cellStyle name="Normal 4 5 3 5 2 4" xfId="32864" xr:uid="{4A6CD849-ED64-49FB-88F9-09107F6AD17C}"/>
    <cellStyle name="Normal 4 5 3 5 2 5" xfId="47748" xr:uid="{8CCA92D5-DB96-4A04-BD73-DC0BB7256792}"/>
    <cellStyle name="Normal 4 5 3 5 3" xfId="22596" xr:uid="{571DAB57-0BE4-4963-AB6A-AEAB30B95088}"/>
    <cellStyle name="Normal 4 5 3 5 3 2" xfId="36288" xr:uid="{B5B2775E-7FF9-431D-B7C6-0C75882C2A17}"/>
    <cellStyle name="Normal 4 5 3 5 3 3" xfId="51172" xr:uid="{55E24D3C-FEC2-40A5-8C1E-32B9215B677C}"/>
    <cellStyle name="Normal 4 5 3 5 4" xfId="15752" xr:uid="{7FE7B014-9701-4CD7-934B-0E5136BD0CAD}"/>
    <cellStyle name="Normal 4 5 3 5 5" xfId="29442" xr:uid="{AF317F62-E8E0-4215-AF98-831D87CF1740}"/>
    <cellStyle name="Normal 4 5 3 5 6" xfId="44326" xr:uid="{D9862F29-95F5-47A3-89D4-0E0C913E209E}"/>
    <cellStyle name="Normal 4 5 3 6" xfId="10616" xr:uid="{66628C28-FDF4-4AB8-8897-33C1E2CB944D}"/>
    <cellStyle name="Normal 4 5 3 6 2" xfId="24306" xr:uid="{7E821901-1E08-4FFD-BED7-4272B0C3E5C6}"/>
    <cellStyle name="Normal 4 5 3 6 2 2" xfId="37998" xr:uid="{78743722-D629-458E-BF30-1F2D4E629A9A}"/>
    <cellStyle name="Normal 4 5 3 6 2 3" xfId="52882" xr:uid="{E0D5E56D-1B48-47FD-BCD2-13A11BBAAE79}"/>
    <cellStyle name="Normal 4 5 3 6 3" xfId="17462" xr:uid="{DBE7437E-C198-4AEF-A454-D5CE69471B88}"/>
    <cellStyle name="Normal 4 5 3 6 4" xfId="31152" xr:uid="{01789B77-0BFA-4974-8EBA-33B221779C57}"/>
    <cellStyle name="Normal 4 5 3 6 5" xfId="46036" xr:uid="{913B76BC-0357-4DC1-A928-98FCA8029F6A}"/>
    <cellStyle name="Normal 4 5 3 7" xfId="20884" xr:uid="{0E5946E8-F3F0-4D44-81B7-AF319D00ECE5}"/>
    <cellStyle name="Normal 4 5 3 7 2" xfId="34576" xr:uid="{F013EC2E-0C83-443D-BE7E-8D7272204C7D}"/>
    <cellStyle name="Normal 4 5 3 7 3" xfId="49460" xr:uid="{FBA87908-A168-4718-A8E9-4FD6EA59F41A}"/>
    <cellStyle name="Normal 4 5 3 8" xfId="14040" xr:uid="{8D6D4B1B-1328-490E-8A0B-B3A8D9725A98}"/>
    <cellStyle name="Normal 4 5 3 9" xfId="27730" xr:uid="{F074AF83-E5C8-48F2-A5CE-50EEEDC497EF}"/>
    <cellStyle name="Normal 4 5 4" xfId="7199" xr:uid="{73C14BFF-9A55-4533-8EC7-D96853598A2C}"/>
    <cellStyle name="Normal 4 5 4 10" xfId="42619" xr:uid="{0F13A772-465B-49BE-8683-A645A5FADB81}"/>
    <cellStyle name="Normal 4 5 4 2" xfId="7200" xr:uid="{6517A1E1-BA41-4D9A-A50C-52AD400BE8B6}"/>
    <cellStyle name="Normal 4 5 4 2 2" xfId="7201" xr:uid="{E30E1869-0162-4CFF-A0BF-71C1D6497A27}"/>
    <cellStyle name="Normal 4 5 4 2 2 2" xfId="8913" xr:uid="{FDC95DB7-D47E-40E9-B444-B493EB05A1D6}"/>
    <cellStyle name="Normal 4 5 4 2 2 2 2" xfId="12335" xr:uid="{4FE1B9B7-BB9F-4B16-9D6F-37A240E4CEE2}"/>
    <cellStyle name="Normal 4 5 4 2 2 2 2 2" xfId="26025" xr:uid="{52D7D1BA-44FE-4CB7-96D6-71A7AB8C1205}"/>
    <cellStyle name="Normal 4 5 4 2 2 2 2 2 2" xfId="39717" xr:uid="{226BEC4E-162B-47A6-BB4A-596917463141}"/>
    <cellStyle name="Normal 4 5 4 2 2 2 2 2 3" xfId="54601" xr:uid="{9D5FE324-1B5F-4C75-9B52-5CDA0CA982B8}"/>
    <cellStyle name="Normal 4 5 4 2 2 2 2 3" xfId="19181" xr:uid="{A15D7352-4C6E-4B91-88C6-6D681D4F7343}"/>
    <cellStyle name="Normal 4 5 4 2 2 2 2 4" xfId="32871" xr:uid="{31E2A2A2-2FDF-41D6-A66F-E88ECD4FBCC8}"/>
    <cellStyle name="Normal 4 5 4 2 2 2 2 5" xfId="47755" xr:uid="{19C158BD-90BC-45A3-9A1F-618DEBF3AE5E}"/>
    <cellStyle name="Normal 4 5 4 2 2 2 3" xfId="22603" xr:uid="{C1D2515E-5D69-4C81-AAFD-6F75702C3C84}"/>
    <cellStyle name="Normal 4 5 4 2 2 2 3 2" xfId="36295" xr:uid="{8AFF7AB1-9C74-49AD-9DC1-63AC6B06155A}"/>
    <cellStyle name="Normal 4 5 4 2 2 2 3 3" xfId="51179" xr:uid="{56A56A44-F013-4C04-9DD9-66AF6805836A}"/>
    <cellStyle name="Normal 4 5 4 2 2 2 4" xfId="15759" xr:uid="{F4F39E8C-4C2F-46AF-9657-AD8431CD7504}"/>
    <cellStyle name="Normal 4 5 4 2 2 2 5" xfId="29449" xr:uid="{C95B3AD1-4F3A-4B33-B470-7064FE398F70}"/>
    <cellStyle name="Normal 4 5 4 2 2 2 6" xfId="44333" xr:uid="{99AA32AC-0D70-4872-B195-0A959347DD12}"/>
    <cellStyle name="Normal 4 5 4 2 2 3" xfId="10623" xr:uid="{05764D5B-CE37-437E-8638-FB648F720EA5}"/>
    <cellStyle name="Normal 4 5 4 2 2 3 2" xfId="24313" xr:uid="{E0F046DE-8BB9-4EE1-9FE8-A1477F235F8B}"/>
    <cellStyle name="Normal 4 5 4 2 2 3 2 2" xfId="38005" xr:uid="{0D0040DD-73C3-4ACB-A6CA-2B666C0E27CC}"/>
    <cellStyle name="Normal 4 5 4 2 2 3 2 3" xfId="52889" xr:uid="{8AA061B3-D356-4F29-8A04-1C0915893A4B}"/>
    <cellStyle name="Normal 4 5 4 2 2 3 3" xfId="17469" xr:uid="{6A97FAB5-BB8E-4D12-A615-C1685E6828ED}"/>
    <cellStyle name="Normal 4 5 4 2 2 3 4" xfId="31159" xr:uid="{C2D02533-C19F-4199-86F1-0DC0A26309AA}"/>
    <cellStyle name="Normal 4 5 4 2 2 3 5" xfId="46043" xr:uid="{03EA7AF9-0753-48CC-B70C-FE0A2AE27D13}"/>
    <cellStyle name="Normal 4 5 4 2 2 4" xfId="20891" xr:uid="{1400BE2B-2E8D-4929-9AD6-9BBDEB426859}"/>
    <cellStyle name="Normal 4 5 4 2 2 4 2" xfId="34583" xr:uid="{DB8E7DE8-459F-41EB-AFD9-768066002755}"/>
    <cellStyle name="Normal 4 5 4 2 2 4 3" xfId="49467" xr:uid="{25AA4F99-EBBD-49EA-BE44-BCEA15AEF4F7}"/>
    <cellStyle name="Normal 4 5 4 2 2 5" xfId="14047" xr:uid="{241F5223-EDD8-4282-B564-E16AB09DD7F6}"/>
    <cellStyle name="Normal 4 5 4 2 2 6" xfId="27737" xr:uid="{CC3A2A2E-DF56-4C21-99F0-334B7509483E}"/>
    <cellStyle name="Normal 4 5 4 2 2 7" xfId="42621" xr:uid="{595ED80D-9F62-4459-9BE5-BFAE73E83C19}"/>
    <cellStyle name="Normal 4 5 4 2 3" xfId="8912" xr:uid="{BC25F93A-3823-4E9F-8D62-652BBA118A8C}"/>
    <cellStyle name="Normal 4 5 4 2 3 2" xfId="12334" xr:uid="{B9C75DA9-BB1C-4979-94A4-E94BA7D2144B}"/>
    <cellStyle name="Normal 4 5 4 2 3 2 2" xfId="26024" xr:uid="{D1650D1D-AC75-4D0C-9365-32E393EE698C}"/>
    <cellStyle name="Normal 4 5 4 2 3 2 2 2" xfId="39716" xr:uid="{CDF1FB40-DE79-4DFB-A01A-82B3298A18C3}"/>
    <cellStyle name="Normal 4 5 4 2 3 2 2 3" xfId="54600" xr:uid="{2FE225FA-8A43-4934-A5A9-B8B84C8C57CB}"/>
    <cellStyle name="Normal 4 5 4 2 3 2 3" xfId="19180" xr:uid="{F73F4447-D9AC-4905-9413-AB1CE09C686D}"/>
    <cellStyle name="Normal 4 5 4 2 3 2 4" xfId="32870" xr:uid="{3C2BDDF1-E46E-4043-8260-1BF74605D20F}"/>
    <cellStyle name="Normal 4 5 4 2 3 2 5" xfId="47754" xr:uid="{66D2B6FA-02EB-42B6-B8FB-64C630955ADE}"/>
    <cellStyle name="Normal 4 5 4 2 3 3" xfId="22602" xr:uid="{0E4B553D-1036-4C59-BCFB-0C325CC844CC}"/>
    <cellStyle name="Normal 4 5 4 2 3 3 2" xfId="36294" xr:uid="{ADBB7E82-71FA-4EC3-94EB-6AE761154583}"/>
    <cellStyle name="Normal 4 5 4 2 3 3 3" xfId="51178" xr:uid="{1CDE08CE-5279-44D9-9A1F-8872E5CD11FD}"/>
    <cellStyle name="Normal 4 5 4 2 3 4" xfId="15758" xr:uid="{B4E1A621-6EE4-4FC3-810A-163366B61393}"/>
    <cellStyle name="Normal 4 5 4 2 3 5" xfId="29448" xr:uid="{9F52F471-ADE4-4CAE-8407-D74B1A9DD644}"/>
    <cellStyle name="Normal 4 5 4 2 3 6" xfId="44332" xr:uid="{47FF0CDC-77FA-4DDC-9B1E-F5EBE731EA8A}"/>
    <cellStyle name="Normal 4 5 4 2 4" xfId="10622" xr:uid="{BADE54A5-AB38-446D-B6A3-7081227A9BD2}"/>
    <cellStyle name="Normal 4 5 4 2 4 2" xfId="24312" xr:uid="{FD1E7DF6-0357-413A-A85E-EA7D676D6A8C}"/>
    <cellStyle name="Normal 4 5 4 2 4 2 2" xfId="38004" xr:uid="{A65E52A9-3F80-4CBA-A3A7-68E79C3F9039}"/>
    <cellStyle name="Normal 4 5 4 2 4 2 3" xfId="52888" xr:uid="{381672D1-0CA9-4F5F-852E-A3F7B55C138E}"/>
    <cellStyle name="Normal 4 5 4 2 4 3" xfId="17468" xr:uid="{A7B9B208-B7F6-4628-9A21-ED18A533993D}"/>
    <cellStyle name="Normal 4 5 4 2 4 4" xfId="31158" xr:uid="{E4403D98-B46A-4E93-9CA4-3E2A21EF84A2}"/>
    <cellStyle name="Normal 4 5 4 2 4 5" xfId="46042" xr:uid="{0D1BBF62-D42A-4F79-B8CA-E8C6B092005C}"/>
    <cellStyle name="Normal 4 5 4 2 5" xfId="20890" xr:uid="{AA214CD4-032F-4320-9152-B003D9046411}"/>
    <cellStyle name="Normal 4 5 4 2 5 2" xfId="34582" xr:uid="{40F6A8A5-4473-4275-9401-559EC15E44D9}"/>
    <cellStyle name="Normal 4 5 4 2 5 3" xfId="49466" xr:uid="{B3A3A963-7D1F-43F9-BB34-48E38CF93CF7}"/>
    <cellStyle name="Normal 4 5 4 2 6" xfId="14046" xr:uid="{BFE437BA-DD9C-4A3A-80A0-BF1FABB90E2B}"/>
    <cellStyle name="Normal 4 5 4 2 7" xfId="27736" xr:uid="{235D92DD-CAB7-4804-BD00-8FCDBF6E9463}"/>
    <cellStyle name="Normal 4 5 4 2 8" xfId="42620" xr:uid="{CA2BE719-6A00-4DD5-9DA6-6F8D028DEB68}"/>
    <cellStyle name="Normal 4 5 4 3" xfId="7202" xr:uid="{EC16DC39-BB70-4C59-B305-BC8CAE10BD53}"/>
    <cellStyle name="Normal 4 5 4 3 2" xfId="8914" xr:uid="{59A1BB9B-D0DA-445C-A593-0E97CEE98991}"/>
    <cellStyle name="Normal 4 5 4 3 2 2" xfId="12336" xr:uid="{7F122E0C-43DF-4AD4-8FE1-5ABEE9B63A59}"/>
    <cellStyle name="Normal 4 5 4 3 2 2 2" xfId="26026" xr:uid="{983455E8-D97C-4CD3-92A2-2E580D8CC067}"/>
    <cellStyle name="Normal 4 5 4 3 2 2 2 2" xfId="39718" xr:uid="{9325FF71-2852-4DBE-8455-2A4B23FB7388}"/>
    <cellStyle name="Normal 4 5 4 3 2 2 2 3" xfId="54602" xr:uid="{F2E131AE-4840-4F13-8201-9984B0357CB0}"/>
    <cellStyle name="Normal 4 5 4 3 2 2 3" xfId="19182" xr:uid="{D23BBCB2-D004-4759-9BC1-C3F668D166E5}"/>
    <cellStyle name="Normal 4 5 4 3 2 2 4" xfId="32872" xr:uid="{74F39984-301B-47E5-AD31-CA8C43FC10FE}"/>
    <cellStyle name="Normal 4 5 4 3 2 2 5" xfId="47756" xr:uid="{44C4170E-A9B6-480C-8C32-5AD9DBDAC082}"/>
    <cellStyle name="Normal 4 5 4 3 2 3" xfId="22604" xr:uid="{A591FE50-D5E9-48D2-A5FD-5FB55BB373B2}"/>
    <cellStyle name="Normal 4 5 4 3 2 3 2" xfId="36296" xr:uid="{814EEDC6-B733-484E-B50B-08E3A5955CD8}"/>
    <cellStyle name="Normal 4 5 4 3 2 3 3" xfId="51180" xr:uid="{53CE69D8-FB53-4034-B923-2A075D064A8D}"/>
    <cellStyle name="Normal 4 5 4 3 2 4" xfId="15760" xr:uid="{3D652810-3B84-4978-AA98-7CA18E259044}"/>
    <cellStyle name="Normal 4 5 4 3 2 5" xfId="29450" xr:uid="{36A8A1E4-D13A-4F49-B2FA-BA6F89FF34E4}"/>
    <cellStyle name="Normal 4 5 4 3 2 6" xfId="44334" xr:uid="{F40C49E7-0C53-4EF4-A267-883BD88456E4}"/>
    <cellStyle name="Normal 4 5 4 3 3" xfId="10624" xr:uid="{4A2E92D6-55F3-4293-BD01-021DEF8AEA16}"/>
    <cellStyle name="Normal 4 5 4 3 3 2" xfId="24314" xr:uid="{37EE2EA8-0D1A-4259-A356-4A71AF9EB592}"/>
    <cellStyle name="Normal 4 5 4 3 3 2 2" xfId="38006" xr:uid="{EA672ECA-790F-4489-A3AA-150409485D40}"/>
    <cellStyle name="Normal 4 5 4 3 3 2 3" xfId="52890" xr:uid="{354330EB-7378-4FE8-B1A3-E3703A7F2C0B}"/>
    <cellStyle name="Normal 4 5 4 3 3 3" xfId="17470" xr:uid="{D404C828-AAF5-409F-B444-AE03A5875B33}"/>
    <cellStyle name="Normal 4 5 4 3 3 4" xfId="31160" xr:uid="{9491D405-3B0F-43EC-8D6B-8A0ACE91124E}"/>
    <cellStyle name="Normal 4 5 4 3 3 5" xfId="46044" xr:uid="{AF0B8FB1-8004-47C9-A461-E36A39989ECD}"/>
    <cellStyle name="Normal 4 5 4 3 4" xfId="20892" xr:uid="{0E0A1C66-B690-49D3-8C92-D85EBA298BD3}"/>
    <cellStyle name="Normal 4 5 4 3 4 2" xfId="34584" xr:uid="{77CC962C-2E58-402E-AC89-686612C60661}"/>
    <cellStyle name="Normal 4 5 4 3 4 3" xfId="49468" xr:uid="{F1902D73-A8F0-4805-B8DE-D54FA600366F}"/>
    <cellStyle name="Normal 4 5 4 3 5" xfId="14048" xr:uid="{867516D9-38B9-4101-B963-4E71D645BBA2}"/>
    <cellStyle name="Normal 4 5 4 3 6" xfId="27738" xr:uid="{544F6271-9C3B-4451-B08A-AD6C73E4EC74}"/>
    <cellStyle name="Normal 4 5 4 3 7" xfId="42622" xr:uid="{E5214803-A70D-4646-BD39-4EF1B9C1270D}"/>
    <cellStyle name="Normal 4 5 4 4" xfId="7203" xr:uid="{EC0BDE14-BD0A-45D7-BE89-88AC65FF493C}"/>
    <cellStyle name="Normal 4 5 4 4 2" xfId="8915" xr:uid="{A1007964-9A3C-4448-A44A-6FE11A6F7E9E}"/>
    <cellStyle name="Normal 4 5 4 4 2 2" xfId="12337" xr:uid="{0CCB96D1-D70A-496B-A55B-7F3710058A4F}"/>
    <cellStyle name="Normal 4 5 4 4 2 2 2" xfId="26027" xr:uid="{D1487C1E-9D1E-492C-995F-0112C762451C}"/>
    <cellStyle name="Normal 4 5 4 4 2 2 2 2" xfId="39719" xr:uid="{3207A3BD-DD6E-4123-BA70-7C8827836551}"/>
    <cellStyle name="Normal 4 5 4 4 2 2 2 3" xfId="54603" xr:uid="{521BA2B9-5F5B-41EF-98F3-A83FFD390E3F}"/>
    <cellStyle name="Normal 4 5 4 4 2 2 3" xfId="19183" xr:uid="{6CDAE927-A56D-489A-8FAF-9E3AFAF9D549}"/>
    <cellStyle name="Normal 4 5 4 4 2 2 4" xfId="32873" xr:uid="{DB536A18-EEF3-49EC-B508-647FD056F2F3}"/>
    <cellStyle name="Normal 4 5 4 4 2 2 5" xfId="47757" xr:uid="{2D61F4B2-59A9-49C9-92F4-73296EAC0A01}"/>
    <cellStyle name="Normal 4 5 4 4 2 3" xfId="22605" xr:uid="{A9E6646B-34F0-4ABB-9B4C-924571E5C1C5}"/>
    <cellStyle name="Normal 4 5 4 4 2 3 2" xfId="36297" xr:uid="{A192E319-6392-4CB7-8AFC-B8DDFD449B10}"/>
    <cellStyle name="Normal 4 5 4 4 2 3 3" xfId="51181" xr:uid="{F341002A-EC45-4DAA-ABA7-D9A0AE4BE84B}"/>
    <cellStyle name="Normal 4 5 4 4 2 4" xfId="15761" xr:uid="{36FA37D8-617E-48D0-BA55-556355450EB1}"/>
    <cellStyle name="Normal 4 5 4 4 2 5" xfId="29451" xr:uid="{841B5882-AC68-4CA4-AEBB-CF65A045CAA4}"/>
    <cellStyle name="Normal 4 5 4 4 2 6" xfId="44335" xr:uid="{011A8323-18B9-4E69-85CC-187170689669}"/>
    <cellStyle name="Normal 4 5 4 4 3" xfId="10625" xr:uid="{A01B481C-8937-490A-BE2F-1115CE4FECFA}"/>
    <cellStyle name="Normal 4 5 4 4 3 2" xfId="24315" xr:uid="{9C4979D2-FF90-4630-AC2B-3326753F3289}"/>
    <cellStyle name="Normal 4 5 4 4 3 2 2" xfId="38007" xr:uid="{CE50902C-A039-493A-BCFE-639D420D4270}"/>
    <cellStyle name="Normal 4 5 4 4 3 2 3" xfId="52891" xr:uid="{7558907B-2EE0-4EBB-AB19-D656C9E31840}"/>
    <cellStyle name="Normal 4 5 4 4 3 3" xfId="17471" xr:uid="{18D52A7D-2525-42C3-AC5C-67943B9AD8E9}"/>
    <cellStyle name="Normal 4 5 4 4 3 4" xfId="31161" xr:uid="{97A948F7-1254-479D-98FB-4CD15CE32892}"/>
    <cellStyle name="Normal 4 5 4 4 3 5" xfId="46045" xr:uid="{1A4C5F56-1494-4FFE-ACB6-9CC771B2827D}"/>
    <cellStyle name="Normal 4 5 4 4 4" xfId="20893" xr:uid="{3C21099B-A26C-4A7A-BB5E-5DF827C21CDE}"/>
    <cellStyle name="Normal 4 5 4 4 4 2" xfId="34585" xr:uid="{846803F1-0EAD-442F-8731-F7576EF97C99}"/>
    <cellStyle name="Normal 4 5 4 4 4 3" xfId="49469" xr:uid="{A1EA9762-1272-43D1-BA84-F4ACCCAC2A39}"/>
    <cellStyle name="Normal 4 5 4 4 5" xfId="14049" xr:uid="{5CCB2EF9-FF68-43FD-99EA-C156A40B9524}"/>
    <cellStyle name="Normal 4 5 4 4 6" xfId="27739" xr:uid="{A42E417F-28C0-4570-9F3B-F1E3169E9478}"/>
    <cellStyle name="Normal 4 5 4 4 7" xfId="42623" xr:uid="{6FF73840-2268-4C7C-88C4-3CFEC1738E01}"/>
    <cellStyle name="Normal 4 5 4 5" xfId="8911" xr:uid="{79D3A1CD-687E-402B-9B09-075332659CBD}"/>
    <cellStyle name="Normal 4 5 4 5 2" xfId="12333" xr:uid="{DA7C95CE-C81B-4234-BE91-D967AD03F57C}"/>
    <cellStyle name="Normal 4 5 4 5 2 2" xfId="26023" xr:uid="{10BB333C-C649-446E-B9A2-5A74B8D0D5D4}"/>
    <cellStyle name="Normal 4 5 4 5 2 2 2" xfId="39715" xr:uid="{62000EBE-A7E2-4D96-A024-99833A489848}"/>
    <cellStyle name="Normal 4 5 4 5 2 2 3" xfId="54599" xr:uid="{5CD2CF02-FCA2-42CC-970B-7DE02CB299D4}"/>
    <cellStyle name="Normal 4 5 4 5 2 3" xfId="19179" xr:uid="{F7F52210-F1C7-4F9E-89DE-8B5B6F1C04DE}"/>
    <cellStyle name="Normal 4 5 4 5 2 4" xfId="32869" xr:uid="{629FEB21-A15B-4E10-8E21-B11780794B7F}"/>
    <cellStyle name="Normal 4 5 4 5 2 5" xfId="47753" xr:uid="{03A12473-2DB8-46FB-80D0-367328BE3E3F}"/>
    <cellStyle name="Normal 4 5 4 5 3" xfId="22601" xr:uid="{2E4259B6-F99C-4B4E-87C1-5C4E7D312301}"/>
    <cellStyle name="Normal 4 5 4 5 3 2" xfId="36293" xr:uid="{4089589E-3459-405C-91C9-5523E912B72E}"/>
    <cellStyle name="Normal 4 5 4 5 3 3" xfId="51177" xr:uid="{9BDA0C06-8317-4581-8F22-D1669EC825C7}"/>
    <cellStyle name="Normal 4 5 4 5 4" xfId="15757" xr:uid="{3585E71D-ED98-4FC8-8E43-99D6413AE676}"/>
    <cellStyle name="Normal 4 5 4 5 5" xfId="29447" xr:uid="{BE17C0A7-9ADF-4C84-912F-D4367FAFB6BB}"/>
    <cellStyle name="Normal 4 5 4 5 6" xfId="44331" xr:uid="{95213684-4673-42D5-BB11-DC6E3C1668D2}"/>
    <cellStyle name="Normal 4 5 4 6" xfId="10621" xr:uid="{DF773616-B758-4929-858C-D03354EBA12B}"/>
    <cellStyle name="Normal 4 5 4 6 2" xfId="24311" xr:uid="{C2B3B909-AAF0-41F0-A2C4-F504EAE9F805}"/>
    <cellStyle name="Normal 4 5 4 6 2 2" xfId="38003" xr:uid="{862668AB-6631-42CC-8B27-F27E47F4F563}"/>
    <cellStyle name="Normal 4 5 4 6 2 3" xfId="52887" xr:uid="{D7730EF0-BA28-404E-82F8-54C8035E03B2}"/>
    <cellStyle name="Normal 4 5 4 6 3" xfId="17467" xr:uid="{731FFF72-4978-462C-9D8C-426F89DF9ED0}"/>
    <cellStyle name="Normal 4 5 4 6 4" xfId="31157" xr:uid="{BAFCA75E-8232-4EE1-8C69-AE371EF3AD0E}"/>
    <cellStyle name="Normal 4 5 4 6 5" xfId="46041" xr:uid="{57E2EE15-5256-44E4-BE58-E73F20054E85}"/>
    <cellStyle name="Normal 4 5 4 7" xfId="20889" xr:uid="{C38DBB06-9F00-405B-B75C-CACCABDC22E0}"/>
    <cellStyle name="Normal 4 5 4 7 2" xfId="34581" xr:uid="{308218AC-360E-4BC9-84D1-385E3AAC712F}"/>
    <cellStyle name="Normal 4 5 4 7 3" xfId="49465" xr:uid="{F1B0B605-4C7D-41A7-9352-31AFC54FA15F}"/>
    <cellStyle name="Normal 4 5 4 8" xfId="14045" xr:uid="{2887CD91-072C-43F2-8291-EAE080DA96F5}"/>
    <cellStyle name="Normal 4 5 4 9" xfId="27735" xr:uid="{BA1C8D5A-1CEB-4155-9B32-FE85259CE855}"/>
    <cellStyle name="Normal 4 5 5" xfId="7204" xr:uid="{A18D474A-0DE0-4B87-8F7E-DD1A8E9300F9}"/>
    <cellStyle name="Normal 4 5 5 2" xfId="7205" xr:uid="{998A9F7A-F765-45E4-A2C7-DE58EC8097C0}"/>
    <cellStyle name="Normal 4 5 5 2 2" xfId="8917" xr:uid="{4BEAB741-9E90-4563-9D67-CF2A273A1E9A}"/>
    <cellStyle name="Normal 4 5 5 2 2 2" xfId="12339" xr:uid="{AE9A73BF-E8F8-45ED-BD7A-C7ABDF32DCFA}"/>
    <cellStyle name="Normal 4 5 5 2 2 2 2" xfId="26029" xr:uid="{A2709B69-8996-4B01-8F46-7E989D28D354}"/>
    <cellStyle name="Normal 4 5 5 2 2 2 2 2" xfId="39721" xr:uid="{9830C257-91C1-483B-89A3-EA69867C0D44}"/>
    <cellStyle name="Normal 4 5 5 2 2 2 2 3" xfId="54605" xr:uid="{BEB38C45-A61C-4C85-BD2D-D02F73661DF1}"/>
    <cellStyle name="Normal 4 5 5 2 2 2 3" xfId="19185" xr:uid="{473D7363-7FF5-4F28-9FBA-F863850E5969}"/>
    <cellStyle name="Normal 4 5 5 2 2 2 4" xfId="32875" xr:uid="{0ADC5621-6B48-4151-B46C-F2E2C9DCA7E6}"/>
    <cellStyle name="Normal 4 5 5 2 2 2 5" xfId="47759" xr:uid="{291953F8-53C0-468E-A861-5FEBCDB7A173}"/>
    <cellStyle name="Normal 4 5 5 2 2 3" xfId="22607" xr:uid="{0C32FFA1-3982-45B1-BC01-A070B9A64298}"/>
    <cellStyle name="Normal 4 5 5 2 2 3 2" xfId="36299" xr:uid="{CB91E1BB-B5AF-43E4-8FC5-1DE88BCEACE0}"/>
    <cellStyle name="Normal 4 5 5 2 2 3 3" xfId="51183" xr:uid="{A904FD60-D752-4344-8ABB-80163EFB6B60}"/>
    <cellStyle name="Normal 4 5 5 2 2 4" xfId="15763" xr:uid="{5C741044-643B-475E-A8F8-2DA224B8DB6A}"/>
    <cellStyle name="Normal 4 5 5 2 2 5" xfId="29453" xr:uid="{518E08DB-4554-405F-84C3-F075B3ACF59A}"/>
    <cellStyle name="Normal 4 5 5 2 2 6" xfId="44337" xr:uid="{9DA72F9D-097E-49AF-B010-02FC6E82D7ED}"/>
    <cellStyle name="Normal 4 5 5 2 3" xfId="10627" xr:uid="{8941636F-F884-471E-828C-7C2C065E172D}"/>
    <cellStyle name="Normal 4 5 5 2 3 2" xfId="24317" xr:uid="{E962E6F2-0DD2-41F4-B1D8-FC20D9AC46A5}"/>
    <cellStyle name="Normal 4 5 5 2 3 2 2" xfId="38009" xr:uid="{A5C06DC1-5A9B-4792-9A4C-7D1763D2060D}"/>
    <cellStyle name="Normal 4 5 5 2 3 2 3" xfId="52893" xr:uid="{07E01742-6846-4844-900A-38A299655FFC}"/>
    <cellStyle name="Normal 4 5 5 2 3 3" xfId="17473" xr:uid="{81C81432-E038-4151-8DAE-2ED4D5051D38}"/>
    <cellStyle name="Normal 4 5 5 2 3 4" xfId="31163" xr:uid="{5AF5CBF7-C06B-4609-8199-A60CA0701F11}"/>
    <cellStyle name="Normal 4 5 5 2 3 5" xfId="46047" xr:uid="{3521DEEF-6CCA-455B-AD29-404E213DAAE2}"/>
    <cellStyle name="Normal 4 5 5 2 4" xfId="20895" xr:uid="{C8B16BEF-B6B9-421B-9597-554E35C4BF14}"/>
    <cellStyle name="Normal 4 5 5 2 4 2" xfId="34587" xr:uid="{84C053DA-D4C7-40E1-9259-68D9ADC4295D}"/>
    <cellStyle name="Normal 4 5 5 2 4 3" xfId="49471" xr:uid="{76DFD2EA-6F3C-4650-B535-78A8D7FD6C16}"/>
    <cellStyle name="Normal 4 5 5 2 5" xfId="14051" xr:uid="{7CAE7CA8-92CA-46E1-B8CD-72B0AA54C4E2}"/>
    <cellStyle name="Normal 4 5 5 2 6" xfId="27741" xr:uid="{A1E5C55F-0D4C-48B3-981F-0C07B7B0730D}"/>
    <cellStyle name="Normal 4 5 5 2 7" xfId="42625" xr:uid="{7BCE2354-F091-466E-BB0D-DA388D2F6458}"/>
    <cellStyle name="Normal 4 5 5 3" xfId="8916" xr:uid="{2E5DB709-1687-4371-9301-662FDAD304F4}"/>
    <cellStyle name="Normal 4 5 5 3 2" xfId="12338" xr:uid="{9884EE1B-B701-43E5-9FDF-3EAAC7E1A05A}"/>
    <cellStyle name="Normal 4 5 5 3 2 2" xfId="26028" xr:uid="{222E604B-408B-4BCE-A3E8-C2DC89088A56}"/>
    <cellStyle name="Normal 4 5 5 3 2 2 2" xfId="39720" xr:uid="{D4F9148B-6067-45C0-A551-C9E1CD8CC831}"/>
    <cellStyle name="Normal 4 5 5 3 2 2 3" xfId="54604" xr:uid="{12C5181A-CE22-4B95-AA7D-28979A2FEEFC}"/>
    <cellStyle name="Normal 4 5 5 3 2 3" xfId="19184" xr:uid="{26F4F955-4DAD-49A8-9842-5C78CA7F1414}"/>
    <cellStyle name="Normal 4 5 5 3 2 4" xfId="32874" xr:uid="{01CA869F-B00E-4DE6-84E1-1DB8B2135E63}"/>
    <cellStyle name="Normal 4 5 5 3 2 5" xfId="47758" xr:uid="{EB264240-5D69-4427-8667-6CBB6E78BCBD}"/>
    <cellStyle name="Normal 4 5 5 3 3" xfId="22606" xr:uid="{3007FEC9-30D7-476D-BFA3-D8682CD50A56}"/>
    <cellStyle name="Normal 4 5 5 3 3 2" xfId="36298" xr:uid="{0D9FE2A4-754B-42DF-A1A5-05DA678A9CDF}"/>
    <cellStyle name="Normal 4 5 5 3 3 3" xfId="51182" xr:uid="{45844870-B67A-476F-B622-875EE0B09A7B}"/>
    <cellStyle name="Normal 4 5 5 3 4" xfId="15762" xr:uid="{8781F07E-A836-4E57-BC66-1296CA57A641}"/>
    <cellStyle name="Normal 4 5 5 3 5" xfId="29452" xr:uid="{93A98429-C856-4BEC-BA6E-72347D3779C0}"/>
    <cellStyle name="Normal 4 5 5 3 6" xfId="44336" xr:uid="{98CC41B1-30BB-44E7-ACA9-5EEEEEB9E86B}"/>
    <cellStyle name="Normal 4 5 5 4" xfId="10626" xr:uid="{B3D30876-F533-4593-9ABB-E8369E73EE25}"/>
    <cellStyle name="Normal 4 5 5 4 2" xfId="24316" xr:uid="{AA9EEE05-8B76-4331-B1BE-D6D46DB0E0A8}"/>
    <cellStyle name="Normal 4 5 5 4 2 2" xfId="38008" xr:uid="{89011CDE-C6A9-40B6-BF36-A2BC7E60F0AB}"/>
    <cellStyle name="Normal 4 5 5 4 2 3" xfId="52892" xr:uid="{4AF5048A-BC00-43FB-9B7D-C27971953C9F}"/>
    <cellStyle name="Normal 4 5 5 4 3" xfId="17472" xr:uid="{D19900A3-61C2-457A-8CE0-1FA452FC185B}"/>
    <cellStyle name="Normal 4 5 5 4 4" xfId="31162" xr:uid="{9877A993-9551-492D-8BA9-8B6D5359331F}"/>
    <cellStyle name="Normal 4 5 5 4 5" xfId="46046" xr:uid="{55EB9B35-909F-4309-A2F9-7463C1C3BB2F}"/>
    <cellStyle name="Normal 4 5 5 5" xfId="20894" xr:uid="{9D41B3FD-236A-4E99-AC5B-4C848E7DF43A}"/>
    <cellStyle name="Normal 4 5 5 5 2" xfId="34586" xr:uid="{649323AF-6ED1-4598-9ECB-5E94FFE5BAB2}"/>
    <cellStyle name="Normal 4 5 5 5 3" xfId="49470" xr:uid="{C74222C3-7847-44EA-A0D3-830E2A7DE27E}"/>
    <cellStyle name="Normal 4 5 5 6" xfId="14050" xr:uid="{B6D6F8D1-FBF5-4945-8C61-8F8EC54ADE0B}"/>
    <cellStyle name="Normal 4 5 5 7" xfId="27740" xr:uid="{A53E888A-9772-4C12-AA18-1B2F0696D33A}"/>
    <cellStyle name="Normal 4 5 5 8" xfId="42624" xr:uid="{6B937105-D7E4-4B5C-8E7D-A5E7FFC4D285}"/>
    <cellStyle name="Normal 4 5 6" xfId="7206" xr:uid="{39FBC41C-8788-447A-A0C4-9668CB627254}"/>
    <cellStyle name="Normal 4 5 6 2" xfId="8918" xr:uid="{A35574FF-8314-4060-8CA3-2BEC44B1FF76}"/>
    <cellStyle name="Normal 4 5 6 2 2" xfId="12340" xr:uid="{5D9D01D8-67EC-4057-93B4-3A7276EDC78E}"/>
    <cellStyle name="Normal 4 5 6 2 2 2" xfId="26030" xr:uid="{B4CF9CC8-889C-483F-A9BE-FD8F17CC6E0C}"/>
    <cellStyle name="Normal 4 5 6 2 2 2 2" xfId="39722" xr:uid="{FCC36C24-C0D0-47B9-B80B-56A4E3F5C761}"/>
    <cellStyle name="Normal 4 5 6 2 2 2 3" xfId="54606" xr:uid="{0A10313E-C905-4CE1-9887-E0D0AB9299B9}"/>
    <cellStyle name="Normal 4 5 6 2 2 3" xfId="19186" xr:uid="{C56D212C-3B53-482E-A838-AD97A1A75AEE}"/>
    <cellStyle name="Normal 4 5 6 2 2 4" xfId="32876" xr:uid="{DD412FD5-7681-43A8-928D-07B4BBA88C50}"/>
    <cellStyle name="Normal 4 5 6 2 2 5" xfId="47760" xr:uid="{6A86F3A2-88A8-407D-8088-003610819E08}"/>
    <cellStyle name="Normal 4 5 6 2 3" xfId="22608" xr:uid="{A8B887F8-1CF1-4329-AF4C-A45696D8162A}"/>
    <cellStyle name="Normal 4 5 6 2 3 2" xfId="36300" xr:uid="{CCBC9F3F-2B86-43AB-B543-938AF8C957AC}"/>
    <cellStyle name="Normal 4 5 6 2 3 3" xfId="51184" xr:uid="{8C898D24-D29E-4329-B10A-D5698DB1EB3A}"/>
    <cellStyle name="Normal 4 5 6 2 4" xfId="15764" xr:uid="{ED8BB400-D5A9-4EEC-BBDD-3E55C38EE772}"/>
    <cellStyle name="Normal 4 5 6 2 5" xfId="29454" xr:uid="{AFF069A5-6D99-4D5A-8CBE-F729A1CC20EA}"/>
    <cellStyle name="Normal 4 5 6 2 6" xfId="44338" xr:uid="{C398CF6B-824E-43DB-A7EE-2D031E5121B7}"/>
    <cellStyle name="Normal 4 5 6 3" xfId="10628" xr:uid="{9BC87D11-1A83-438C-9758-E9EA8A099140}"/>
    <cellStyle name="Normal 4 5 6 3 2" xfId="24318" xr:uid="{71489125-73E8-4E43-9C47-732E2C787205}"/>
    <cellStyle name="Normal 4 5 6 3 2 2" xfId="38010" xr:uid="{1E8B0775-4BFF-47E9-8FD3-CD177D992566}"/>
    <cellStyle name="Normal 4 5 6 3 2 3" xfId="52894" xr:uid="{88A590CB-46B0-4B9E-919A-869E8F41CB74}"/>
    <cellStyle name="Normal 4 5 6 3 3" xfId="17474" xr:uid="{F20803A7-98DB-4C37-AA50-319EDD1C2F82}"/>
    <cellStyle name="Normal 4 5 6 3 4" xfId="31164" xr:uid="{73AF5ECA-DC33-403C-B898-FD18CBAF3884}"/>
    <cellStyle name="Normal 4 5 6 3 5" xfId="46048" xr:uid="{9EE6A4F7-E65A-4575-8961-7B1EC9AC6B8E}"/>
    <cellStyle name="Normal 4 5 6 4" xfId="20896" xr:uid="{8F3DA1AE-EAF1-47E5-B028-81BAFF8AC7D6}"/>
    <cellStyle name="Normal 4 5 6 4 2" xfId="34588" xr:uid="{0150A1AF-7F53-4AAA-BF28-E30858C6208C}"/>
    <cellStyle name="Normal 4 5 6 4 3" xfId="49472" xr:uid="{1E534D62-6A7A-4368-8595-BA944CF5B8A3}"/>
    <cellStyle name="Normal 4 5 6 5" xfId="14052" xr:uid="{49D86594-B046-4BA6-816A-AA3530518893}"/>
    <cellStyle name="Normal 4 5 6 6" xfId="27742" xr:uid="{0FFB06EB-D9CB-4C40-B1E5-D2D3C6BCBEA0}"/>
    <cellStyle name="Normal 4 5 6 7" xfId="42626" xr:uid="{02B0290C-AD48-4131-A66B-59EC08DDC75E}"/>
    <cellStyle name="Normal 4 5 7" xfId="7207" xr:uid="{2751260F-885B-4063-8642-1FB4B555E0ED}"/>
    <cellStyle name="Normal 4 5 7 2" xfId="8919" xr:uid="{CFFD8A6C-BEFB-427F-9212-B5029CE006EC}"/>
    <cellStyle name="Normal 4 5 7 2 2" xfId="12341" xr:uid="{5C7EAA45-F4DA-4C39-B7B4-B62A57DA679F}"/>
    <cellStyle name="Normal 4 5 7 2 2 2" xfId="26031" xr:uid="{1B3A7B23-6AB6-4472-94E8-A5937872EAA4}"/>
    <cellStyle name="Normal 4 5 7 2 2 2 2" xfId="39723" xr:uid="{6963FDAE-C7EA-4388-9792-A928B32188CC}"/>
    <cellStyle name="Normal 4 5 7 2 2 2 3" xfId="54607" xr:uid="{C248CBDF-7857-46F2-82F9-2615F1F2DA0B}"/>
    <cellStyle name="Normal 4 5 7 2 2 3" xfId="19187" xr:uid="{9D28F145-6783-48D0-97E3-7AF1A9ACBFA6}"/>
    <cellStyle name="Normal 4 5 7 2 2 4" xfId="32877" xr:uid="{A8C7E2A3-5243-4AC6-B361-21D28253073D}"/>
    <cellStyle name="Normal 4 5 7 2 2 5" xfId="47761" xr:uid="{DD6CFDC2-164B-4D6B-AB1B-3E5FD7A49E1A}"/>
    <cellStyle name="Normal 4 5 7 2 3" xfId="22609" xr:uid="{AC483BA6-157D-4275-A89F-3AD07F97A2CB}"/>
    <cellStyle name="Normal 4 5 7 2 3 2" xfId="36301" xr:uid="{825B971D-5C7C-42BB-8FEF-D9F4DD765364}"/>
    <cellStyle name="Normal 4 5 7 2 3 3" xfId="51185" xr:uid="{F40721B5-3FA7-4CA3-B3B8-92F1CD13619A}"/>
    <cellStyle name="Normal 4 5 7 2 4" xfId="15765" xr:uid="{F2F66696-4464-40B8-88D7-BC8B2A963C5A}"/>
    <cellStyle name="Normal 4 5 7 2 5" xfId="29455" xr:uid="{41CC3A23-8E84-4782-89FA-9FBF77B4FCE5}"/>
    <cellStyle name="Normal 4 5 7 2 6" xfId="44339" xr:uid="{188D056F-F022-484F-A432-1FA961FDDCB6}"/>
    <cellStyle name="Normal 4 5 7 3" xfId="10629" xr:uid="{64BEB3C0-3719-4A26-A1C3-44AA96ACBE06}"/>
    <cellStyle name="Normal 4 5 7 3 2" xfId="24319" xr:uid="{26F4FC0A-F520-401F-A026-AA2F398FDA94}"/>
    <cellStyle name="Normal 4 5 7 3 2 2" xfId="38011" xr:uid="{4D09B350-FAE1-496F-8AAC-485CA8B4DF80}"/>
    <cellStyle name="Normal 4 5 7 3 2 3" xfId="52895" xr:uid="{FBE534E2-7639-4FAC-A4EA-140F8569DD41}"/>
    <cellStyle name="Normal 4 5 7 3 3" xfId="17475" xr:uid="{0F4F6F15-553A-494E-AD47-5E1A39DF47A6}"/>
    <cellStyle name="Normal 4 5 7 3 4" xfId="31165" xr:uid="{2BB20BD3-9B52-4079-BD4B-233E4B9E54FE}"/>
    <cellStyle name="Normal 4 5 7 3 5" xfId="46049" xr:uid="{AA200504-AD96-41C7-9CCE-37E192C0105E}"/>
    <cellStyle name="Normal 4 5 7 4" xfId="20897" xr:uid="{5F8EC19D-EFEF-4589-83BC-3FB30D35C542}"/>
    <cellStyle name="Normal 4 5 7 4 2" xfId="34589" xr:uid="{0AD26585-54E6-4AA7-BDDB-B0C0B9AA9147}"/>
    <cellStyle name="Normal 4 5 7 4 3" xfId="49473" xr:uid="{A7B94BDC-E6CB-46E2-B6B5-8B393DA901A1}"/>
    <cellStyle name="Normal 4 5 7 5" xfId="14053" xr:uid="{CA9F8D96-6368-4B67-9CB3-ABA46BD526AE}"/>
    <cellStyle name="Normal 4 5 7 6" xfId="27743" xr:uid="{7526D2B7-A8AE-42B8-BED5-C3C89E940440}"/>
    <cellStyle name="Normal 4 5 7 7" xfId="42627" xr:uid="{6A4A1E1F-A4ED-4428-B58F-78047236C08D}"/>
    <cellStyle name="Normal 4 5 8" xfId="8890" xr:uid="{850276B0-B16A-4B9E-B00D-E6DFFF3D4909}"/>
    <cellStyle name="Normal 4 5 8 2" xfId="12312" xr:uid="{0C6A3DDF-A896-4E84-86F0-27E82633F05B}"/>
    <cellStyle name="Normal 4 5 8 2 2" xfId="26002" xr:uid="{2C6A7D2E-8FA9-462B-B041-78C42DA94C17}"/>
    <cellStyle name="Normal 4 5 8 2 2 2" xfId="39694" xr:uid="{722A11D9-609D-4A7A-B1CE-F5A520010772}"/>
    <cellStyle name="Normal 4 5 8 2 2 3" xfId="54578" xr:uid="{C4A8617B-6908-435A-AE41-51E366882022}"/>
    <cellStyle name="Normal 4 5 8 2 3" xfId="19158" xr:uid="{0D6BAEB9-625F-4897-8E97-E2A0276B0D91}"/>
    <cellStyle name="Normal 4 5 8 2 4" xfId="32848" xr:uid="{4FD39AD3-4121-41AD-A6E2-42230115FB39}"/>
    <cellStyle name="Normal 4 5 8 2 5" xfId="47732" xr:uid="{A2723F8D-9C22-4818-87A3-1BF319DF0FBA}"/>
    <cellStyle name="Normal 4 5 8 3" xfId="22580" xr:uid="{B935A338-08CF-4B30-8518-38B40F7CE1A6}"/>
    <cellStyle name="Normal 4 5 8 3 2" xfId="36272" xr:uid="{B921A6AC-C796-4E70-971B-E122D88391F4}"/>
    <cellStyle name="Normal 4 5 8 3 3" xfId="51156" xr:uid="{23C676D8-4AA1-4FFD-908E-15F0ACA177AE}"/>
    <cellStyle name="Normal 4 5 8 4" xfId="15736" xr:uid="{15EB448A-6295-40C2-926D-8D6B70205009}"/>
    <cellStyle name="Normal 4 5 8 5" xfId="29426" xr:uid="{0F9186C8-B451-4A69-87BB-F90EC815E0DC}"/>
    <cellStyle name="Normal 4 5 8 6" xfId="44310" xr:uid="{14EB4312-778E-4CB0-BFCD-A516F3CC9B8E}"/>
    <cellStyle name="Normal 4 5 9" xfId="10600" xr:uid="{334D8B4F-B6A5-4EBD-A325-115B658BB609}"/>
    <cellStyle name="Normal 4 5 9 2" xfId="24290" xr:uid="{248DC875-5CD6-4847-A3FD-2C0FFFA74502}"/>
    <cellStyle name="Normal 4 5 9 2 2" xfId="37982" xr:uid="{2530974B-DBAF-4AEB-8469-44FF4B5E594C}"/>
    <cellStyle name="Normal 4 5 9 2 3" xfId="52866" xr:uid="{D07B74DA-A276-44FD-B1B9-079F02C37D29}"/>
    <cellStyle name="Normal 4 5 9 3" xfId="17446" xr:uid="{8FF48B05-56BA-4D36-B208-F4818B360AA7}"/>
    <cellStyle name="Normal 4 5 9 4" xfId="31136" xr:uid="{3949AAE9-0D33-4D45-8B87-745B8E06AE79}"/>
    <cellStyle name="Normal 4 5 9 5" xfId="46020" xr:uid="{3375A388-B052-4FAF-9A09-E65593B64E8E}"/>
    <cellStyle name="Normal 4 6" xfId="2514" xr:uid="{B6F03404-372B-455D-AD28-6C5E7F98BB2D}"/>
    <cellStyle name="Normal 4 6 10" xfId="14054" xr:uid="{400C608E-58EC-4D17-8B5B-54D10A524D51}"/>
    <cellStyle name="Normal 4 6 10 2" xfId="40535" xr:uid="{81C8ECD0-3055-4E9A-8A95-A8B22EFA1124}"/>
    <cellStyle name="Normal 4 6 11" xfId="27744" xr:uid="{1E9E54B0-B5D1-4B17-9FC0-2A1E7D58E0AF}"/>
    <cellStyle name="Normal 4 6 12" xfId="42628" xr:uid="{ECE5BFE4-9FD2-4071-B55B-F9B5C517EDFE}"/>
    <cellStyle name="Normal 4 6 13" xfId="7208" xr:uid="{D3707198-50DD-4A91-AF10-D9B3FBE21DAB}"/>
    <cellStyle name="Normal 4 6 2" xfId="7209" xr:uid="{2A0CDF59-DF4C-4A9A-8682-060078E13B70}"/>
    <cellStyle name="Normal 4 6 2 10" xfId="42629" xr:uid="{08B7BDE5-36E3-4DA4-823E-D45F1D338775}"/>
    <cellStyle name="Normal 4 6 2 2" xfId="7210" xr:uid="{47543A4B-6474-45E5-BDA1-2FF9783D8846}"/>
    <cellStyle name="Normal 4 6 2 2 2" xfId="7211" xr:uid="{DFA08355-C04A-4EDD-B8C4-F42F52A5E604}"/>
    <cellStyle name="Normal 4 6 2 2 2 2" xfId="8923" xr:uid="{05CD175F-F56E-4A5A-90DC-2A45A6FC9322}"/>
    <cellStyle name="Normal 4 6 2 2 2 2 2" xfId="12345" xr:uid="{28E29112-0245-46F9-9C2C-9DD64DA3FE59}"/>
    <cellStyle name="Normal 4 6 2 2 2 2 2 2" xfId="26035" xr:uid="{C6E0444E-7217-4A52-8F10-FA72202E17DF}"/>
    <cellStyle name="Normal 4 6 2 2 2 2 2 2 2" xfId="39727" xr:uid="{4B42970A-652E-4580-888B-F5056BF9B135}"/>
    <cellStyle name="Normal 4 6 2 2 2 2 2 2 3" xfId="54611" xr:uid="{AB3C0EE4-047D-4352-9B30-0EB50501AAD4}"/>
    <cellStyle name="Normal 4 6 2 2 2 2 2 3" xfId="19191" xr:uid="{2248F63F-AE8A-4292-AB2D-2CB29C976E08}"/>
    <cellStyle name="Normal 4 6 2 2 2 2 2 4" xfId="32881" xr:uid="{05721C54-5716-4063-9BBF-C99C402D7774}"/>
    <cellStyle name="Normal 4 6 2 2 2 2 2 5" xfId="47765" xr:uid="{E9A306D2-8AA4-4D11-9595-D566937DE834}"/>
    <cellStyle name="Normal 4 6 2 2 2 2 3" xfId="22613" xr:uid="{4BA5D842-1E39-414F-9DCA-237ED70C1B40}"/>
    <cellStyle name="Normal 4 6 2 2 2 2 3 2" xfId="36305" xr:uid="{A3C20826-58F9-4D43-9F2F-83F046F09FC8}"/>
    <cellStyle name="Normal 4 6 2 2 2 2 3 3" xfId="51189" xr:uid="{31A2B9A5-679D-4BAF-8833-2CB812767FC5}"/>
    <cellStyle name="Normal 4 6 2 2 2 2 4" xfId="15769" xr:uid="{79FF1268-61DE-4185-ABCB-C632AF15128C}"/>
    <cellStyle name="Normal 4 6 2 2 2 2 5" xfId="29459" xr:uid="{79FF89E5-4CCE-4BAB-8F84-2458A6964D71}"/>
    <cellStyle name="Normal 4 6 2 2 2 2 6" xfId="44343" xr:uid="{4B51F4BF-EE8D-41AF-91B3-238E3EA57ECD}"/>
    <cellStyle name="Normal 4 6 2 2 2 3" xfId="10633" xr:uid="{79CD338D-6A70-4834-9A34-02A92F83B031}"/>
    <cellStyle name="Normal 4 6 2 2 2 3 2" xfId="24323" xr:uid="{E6E59D4D-7195-4F47-B507-10B108076F24}"/>
    <cellStyle name="Normal 4 6 2 2 2 3 2 2" xfId="38015" xr:uid="{30105705-B6DE-49B5-B163-EEBFEE851984}"/>
    <cellStyle name="Normal 4 6 2 2 2 3 2 3" xfId="52899" xr:uid="{5379F30F-E6F2-4082-BBB1-5F67692F0ACA}"/>
    <cellStyle name="Normal 4 6 2 2 2 3 3" xfId="17479" xr:uid="{9D96091D-36C7-422E-9386-8D836A3069E4}"/>
    <cellStyle name="Normal 4 6 2 2 2 3 4" xfId="31169" xr:uid="{1285226F-908A-497D-A97B-BB644F8FDDB3}"/>
    <cellStyle name="Normal 4 6 2 2 2 3 5" xfId="46053" xr:uid="{1CB9E0CA-885D-40FB-BB94-007E381A13C9}"/>
    <cellStyle name="Normal 4 6 2 2 2 4" xfId="20901" xr:uid="{E89EDC00-ADDA-4A42-8CC7-BBF6CB568E3F}"/>
    <cellStyle name="Normal 4 6 2 2 2 4 2" xfId="34593" xr:uid="{77E87FD3-16F2-417E-9889-B3E0389920F9}"/>
    <cellStyle name="Normal 4 6 2 2 2 4 3" xfId="49477" xr:uid="{AF673FC2-FCB6-45A9-9AEA-44D61ED20048}"/>
    <cellStyle name="Normal 4 6 2 2 2 5" xfId="14057" xr:uid="{5873D0A4-2CF7-44BC-911B-B19EB00DFDF5}"/>
    <cellStyle name="Normal 4 6 2 2 2 6" xfId="27747" xr:uid="{7A8AA2FA-699B-48AE-9A7E-6E240A502C31}"/>
    <cellStyle name="Normal 4 6 2 2 2 7" xfId="42631" xr:uid="{30BB9B72-A940-4B2D-A270-282287E853EE}"/>
    <cellStyle name="Normal 4 6 2 2 3" xfId="8922" xr:uid="{1290C68A-8501-4794-BF03-277E62803273}"/>
    <cellStyle name="Normal 4 6 2 2 3 2" xfId="12344" xr:uid="{261FD7DF-A511-468E-B87C-2CB2BA0BA6D0}"/>
    <cellStyle name="Normal 4 6 2 2 3 2 2" xfId="26034" xr:uid="{DD665D63-5B66-4EEA-9F56-407E4742C2E5}"/>
    <cellStyle name="Normal 4 6 2 2 3 2 2 2" xfId="39726" xr:uid="{87753C73-EB28-462B-96FA-8CCB5ABD9B57}"/>
    <cellStyle name="Normal 4 6 2 2 3 2 2 3" xfId="54610" xr:uid="{FD27D68D-E2D0-4C05-BFA0-8900C175F3E3}"/>
    <cellStyle name="Normal 4 6 2 2 3 2 3" xfId="19190" xr:uid="{1D34E077-0BFA-40EC-88F5-3516B31163BD}"/>
    <cellStyle name="Normal 4 6 2 2 3 2 4" xfId="32880" xr:uid="{02DABD4B-510B-459C-B9F3-F409F7EBBB16}"/>
    <cellStyle name="Normal 4 6 2 2 3 2 5" xfId="47764" xr:uid="{120AE18A-A363-49D6-A895-5E0115F3AAC4}"/>
    <cellStyle name="Normal 4 6 2 2 3 3" xfId="22612" xr:uid="{C6DE6D2E-AE03-43B5-B47D-40A4E6B54375}"/>
    <cellStyle name="Normal 4 6 2 2 3 3 2" xfId="36304" xr:uid="{DFF5D715-1B21-4EA2-8B39-C13F820DFDB1}"/>
    <cellStyle name="Normal 4 6 2 2 3 3 3" xfId="51188" xr:uid="{3E9069FB-239A-4D10-8452-CAFDBDCC5668}"/>
    <cellStyle name="Normal 4 6 2 2 3 4" xfId="15768" xr:uid="{66E4AD7E-FCED-4144-B1B9-CEB76FA07F35}"/>
    <cellStyle name="Normal 4 6 2 2 3 5" xfId="29458" xr:uid="{9BC95DB8-F96A-435A-91CA-48C183F9B9C9}"/>
    <cellStyle name="Normal 4 6 2 2 3 6" xfId="44342" xr:uid="{59DB17F4-BE8A-4E2E-AB63-AB6E008789E0}"/>
    <cellStyle name="Normal 4 6 2 2 4" xfId="10632" xr:uid="{E4F7590B-A412-46B4-B673-B8FFC622685C}"/>
    <cellStyle name="Normal 4 6 2 2 4 2" xfId="24322" xr:uid="{FEE7F09D-B2EB-4AA7-B4A9-2254381505EE}"/>
    <cellStyle name="Normal 4 6 2 2 4 2 2" xfId="38014" xr:uid="{3CDE8CFB-E8D2-49A3-8C35-377263337992}"/>
    <cellStyle name="Normal 4 6 2 2 4 2 3" xfId="52898" xr:uid="{92AACCA3-5E56-4FCF-ACB8-498F332AC873}"/>
    <cellStyle name="Normal 4 6 2 2 4 3" xfId="17478" xr:uid="{883D7823-190A-42C5-B4B6-D2DE0271699D}"/>
    <cellStyle name="Normal 4 6 2 2 4 4" xfId="31168" xr:uid="{362A3C69-CC24-400E-BB19-4D6C9A98641D}"/>
    <cellStyle name="Normal 4 6 2 2 4 5" xfId="46052" xr:uid="{6EE6B902-49AC-4E6D-BF84-45BC8A38F774}"/>
    <cellStyle name="Normal 4 6 2 2 5" xfId="20900" xr:uid="{6B645315-B6EC-401D-BD0A-7C4ED6D147ED}"/>
    <cellStyle name="Normal 4 6 2 2 5 2" xfId="34592" xr:uid="{2F0F246A-ECB5-4815-BBE0-FD27C6DE085C}"/>
    <cellStyle name="Normal 4 6 2 2 5 3" xfId="49476" xr:uid="{874EC6C7-E722-4A0C-91D5-F6E3E51BEB03}"/>
    <cellStyle name="Normal 4 6 2 2 6" xfId="14056" xr:uid="{D92BC62A-B541-4BE8-80D2-280945540557}"/>
    <cellStyle name="Normal 4 6 2 2 7" xfId="27746" xr:uid="{37824E02-F538-4518-845E-87605F9E119B}"/>
    <cellStyle name="Normal 4 6 2 2 8" xfId="42630" xr:uid="{B8050739-BF6A-425A-8754-63279D70FB23}"/>
    <cellStyle name="Normal 4 6 2 3" xfId="7212" xr:uid="{E03718DB-E53F-4036-B04F-CB428AAC8084}"/>
    <cellStyle name="Normal 4 6 2 3 2" xfId="8924" xr:uid="{02BD0E3E-E909-4DE6-A404-457DD75FA974}"/>
    <cellStyle name="Normal 4 6 2 3 2 2" xfId="12346" xr:uid="{E643BD64-8DF4-4C13-91FD-229E2CF59F82}"/>
    <cellStyle name="Normal 4 6 2 3 2 2 2" xfId="26036" xr:uid="{E604818C-8F2E-45FE-9E49-5EA687B408CA}"/>
    <cellStyle name="Normal 4 6 2 3 2 2 2 2" xfId="39728" xr:uid="{B0BE94C4-725F-446F-B2F1-61DDEB8DA2DE}"/>
    <cellStyle name="Normal 4 6 2 3 2 2 2 3" xfId="54612" xr:uid="{985F0702-B34A-4362-8CDE-4C13B4F05485}"/>
    <cellStyle name="Normal 4 6 2 3 2 2 3" xfId="19192" xr:uid="{7914F330-BD6D-4A29-9881-7B28FEDDC63D}"/>
    <cellStyle name="Normal 4 6 2 3 2 2 4" xfId="32882" xr:uid="{65E0EF8E-D112-4576-99F6-DD2E1B5AE588}"/>
    <cellStyle name="Normal 4 6 2 3 2 2 5" xfId="47766" xr:uid="{E4B30A79-0F9D-4344-AAA3-BD71942C3DEA}"/>
    <cellStyle name="Normal 4 6 2 3 2 3" xfId="22614" xr:uid="{6C72B4E1-4904-4CB8-8E79-308423721608}"/>
    <cellStyle name="Normal 4 6 2 3 2 3 2" xfId="36306" xr:uid="{2235FEBC-4292-4364-BB84-03F96CC56AF7}"/>
    <cellStyle name="Normal 4 6 2 3 2 3 3" xfId="51190" xr:uid="{683E036A-867A-4DC5-8C2D-C70F97872527}"/>
    <cellStyle name="Normal 4 6 2 3 2 4" xfId="15770" xr:uid="{869CE101-139C-479B-8739-6F1D8FC9465C}"/>
    <cellStyle name="Normal 4 6 2 3 2 5" xfId="29460" xr:uid="{3EDE4163-1993-4996-B949-9960D700175C}"/>
    <cellStyle name="Normal 4 6 2 3 2 6" xfId="44344" xr:uid="{2446ABFB-4F73-4B03-819F-B881F250BAE5}"/>
    <cellStyle name="Normal 4 6 2 3 3" xfId="10634" xr:uid="{475FD582-129D-42FF-8903-E8E77AB950EA}"/>
    <cellStyle name="Normal 4 6 2 3 3 2" xfId="24324" xr:uid="{1CF739A8-F533-4433-A427-2641F373F393}"/>
    <cellStyle name="Normal 4 6 2 3 3 2 2" xfId="38016" xr:uid="{67E8ADD2-4276-4441-9E95-78303006BCD6}"/>
    <cellStyle name="Normal 4 6 2 3 3 2 3" xfId="52900" xr:uid="{6E2B4E23-F982-49D7-A589-E6EE2EF3E309}"/>
    <cellStyle name="Normal 4 6 2 3 3 3" xfId="17480" xr:uid="{AF527DE6-7DD7-4184-B471-2A4A2F769C5B}"/>
    <cellStyle name="Normal 4 6 2 3 3 4" xfId="31170" xr:uid="{617BE3D5-A9DE-4CFF-B2F9-D7D48DADC2A0}"/>
    <cellStyle name="Normal 4 6 2 3 3 5" xfId="46054" xr:uid="{4E05A192-D102-4596-A6C1-F36C40EA5311}"/>
    <cellStyle name="Normal 4 6 2 3 4" xfId="20902" xr:uid="{05C6A8F7-BE8A-4D4E-839D-B9156E56B9EA}"/>
    <cellStyle name="Normal 4 6 2 3 4 2" xfId="34594" xr:uid="{1D930EE6-604B-4E1A-8CAF-2200866C95D6}"/>
    <cellStyle name="Normal 4 6 2 3 4 3" xfId="49478" xr:uid="{0D5A4180-6E34-4432-87D7-83175196A1B1}"/>
    <cellStyle name="Normal 4 6 2 3 5" xfId="14058" xr:uid="{601311C2-4B71-4970-91D2-CA23735C8586}"/>
    <cellStyle name="Normal 4 6 2 3 6" xfId="27748" xr:uid="{90F122F0-88E5-46E6-B33C-8666FDBD8C14}"/>
    <cellStyle name="Normal 4 6 2 3 7" xfId="42632" xr:uid="{05E7F504-CB25-4B43-9EF6-BBAA70DF994F}"/>
    <cellStyle name="Normal 4 6 2 4" xfId="7213" xr:uid="{3EC5BD18-4677-4620-A08F-5A3ED2CD4A5B}"/>
    <cellStyle name="Normal 4 6 2 4 2" xfId="8925" xr:uid="{B6288C7C-847F-4205-AD5F-054152516A0F}"/>
    <cellStyle name="Normal 4 6 2 4 2 2" xfId="12347" xr:uid="{5846975D-F513-408D-AF69-158A236376FF}"/>
    <cellStyle name="Normal 4 6 2 4 2 2 2" xfId="26037" xr:uid="{1C692423-0B6E-421D-A1C2-BD0360FD573C}"/>
    <cellStyle name="Normal 4 6 2 4 2 2 2 2" xfId="39729" xr:uid="{5D216F8C-0684-4138-ABD2-FEAE1C21143F}"/>
    <cellStyle name="Normal 4 6 2 4 2 2 2 3" xfId="54613" xr:uid="{6E81255E-E9FD-4BD4-830C-B9A461A8707D}"/>
    <cellStyle name="Normal 4 6 2 4 2 2 3" xfId="19193" xr:uid="{C59ACEDA-F59F-4B30-AC23-B64F6B1A1C81}"/>
    <cellStyle name="Normal 4 6 2 4 2 2 4" xfId="32883" xr:uid="{8392D232-3D3C-4C7C-A466-C5A96398D03D}"/>
    <cellStyle name="Normal 4 6 2 4 2 2 5" xfId="47767" xr:uid="{9E51B0BD-8614-42C2-9166-DB55DD709FEA}"/>
    <cellStyle name="Normal 4 6 2 4 2 3" xfId="22615" xr:uid="{E7EB3A53-F874-4099-BCAA-1E4B5843C9FB}"/>
    <cellStyle name="Normal 4 6 2 4 2 3 2" xfId="36307" xr:uid="{25866C8F-3FDB-4507-82C0-4CD39C2B6D7A}"/>
    <cellStyle name="Normal 4 6 2 4 2 3 3" xfId="51191" xr:uid="{4A04F21F-32BE-48B8-9127-77A78296CB01}"/>
    <cellStyle name="Normal 4 6 2 4 2 4" xfId="15771" xr:uid="{AB4FB2AC-0A55-4E08-A0BA-8700FDF3922B}"/>
    <cellStyle name="Normal 4 6 2 4 2 5" xfId="29461" xr:uid="{A2CEF675-8109-4F49-BB6C-48F242466090}"/>
    <cellStyle name="Normal 4 6 2 4 2 6" xfId="44345" xr:uid="{A640C736-CE55-45C2-99B9-AB61D4057549}"/>
    <cellStyle name="Normal 4 6 2 4 3" xfId="10635" xr:uid="{B17439F1-7366-4EDB-B114-E1756F886B86}"/>
    <cellStyle name="Normal 4 6 2 4 3 2" xfId="24325" xr:uid="{FDE5408C-A3FE-4D75-B75B-9EB5E68950B5}"/>
    <cellStyle name="Normal 4 6 2 4 3 2 2" xfId="38017" xr:uid="{015E0CEB-D09D-4545-B9F7-39623EF2CEE8}"/>
    <cellStyle name="Normal 4 6 2 4 3 2 3" xfId="52901" xr:uid="{66172629-1899-4C54-B99E-2673D4A553DC}"/>
    <cellStyle name="Normal 4 6 2 4 3 3" xfId="17481" xr:uid="{B94EA837-BBF5-49B8-A318-5D4AC7BE82BF}"/>
    <cellStyle name="Normal 4 6 2 4 3 4" xfId="31171" xr:uid="{4F645551-9DF6-411C-B330-0DF35224DEF8}"/>
    <cellStyle name="Normal 4 6 2 4 3 5" xfId="46055" xr:uid="{D261E58F-60AB-4EEA-B5C8-70C87E54CA9D}"/>
    <cellStyle name="Normal 4 6 2 4 4" xfId="20903" xr:uid="{950CA415-B62C-403D-ADE2-34EE21372A5A}"/>
    <cellStyle name="Normal 4 6 2 4 4 2" xfId="34595" xr:uid="{2DB7453D-18C8-44E0-89B2-DF7F32BFEAFE}"/>
    <cellStyle name="Normal 4 6 2 4 4 3" xfId="49479" xr:uid="{B95CE7F0-AC40-4FAB-BA1E-B0172871EDC5}"/>
    <cellStyle name="Normal 4 6 2 4 5" xfId="14059" xr:uid="{9EC2C684-2961-4709-80F3-E4EB68261ECD}"/>
    <cellStyle name="Normal 4 6 2 4 6" xfId="27749" xr:uid="{8EB81CD4-31C1-44F9-8AA3-22E8F6471156}"/>
    <cellStyle name="Normal 4 6 2 4 7" xfId="42633" xr:uid="{504C8AA5-552F-4602-9EC3-28321A6428CB}"/>
    <cellStyle name="Normal 4 6 2 5" xfId="8921" xr:uid="{1DE3BB30-125F-4F1F-9684-22E6AE5E11D3}"/>
    <cellStyle name="Normal 4 6 2 5 2" xfId="12343" xr:uid="{F32B22EA-AFB4-4874-8190-29ACB83D75E2}"/>
    <cellStyle name="Normal 4 6 2 5 2 2" xfId="26033" xr:uid="{0C0AD186-5A55-48A2-89F0-F0B83EF0D349}"/>
    <cellStyle name="Normal 4 6 2 5 2 2 2" xfId="39725" xr:uid="{511456D7-9B0D-4AE5-95D7-26F11C3A3C99}"/>
    <cellStyle name="Normal 4 6 2 5 2 2 3" xfId="54609" xr:uid="{DD9517FB-A08C-4263-8623-78C1EE84ADDD}"/>
    <cellStyle name="Normal 4 6 2 5 2 3" xfId="19189" xr:uid="{8B2977F5-DF2A-439B-8FCA-422BB8850535}"/>
    <cellStyle name="Normal 4 6 2 5 2 4" xfId="32879" xr:uid="{2C92BE86-F628-4D41-9AE4-6A68EEE4DCEA}"/>
    <cellStyle name="Normal 4 6 2 5 2 5" xfId="47763" xr:uid="{A75810ED-566A-4FDA-976D-2E67BAA84ABC}"/>
    <cellStyle name="Normal 4 6 2 5 3" xfId="22611" xr:uid="{9BE66D5E-C211-4AFE-8DD6-0411AD4F7838}"/>
    <cellStyle name="Normal 4 6 2 5 3 2" xfId="36303" xr:uid="{6C213C25-90C5-4D24-8D24-B989EA4B05C3}"/>
    <cellStyle name="Normal 4 6 2 5 3 3" xfId="51187" xr:uid="{C7A2BA29-DA16-4BF9-920B-183F5E1878B0}"/>
    <cellStyle name="Normal 4 6 2 5 4" xfId="15767" xr:uid="{2D0ABE42-0FD8-4E3D-A2DE-5CCB9C332016}"/>
    <cellStyle name="Normal 4 6 2 5 5" xfId="29457" xr:uid="{7C2B2E06-1CF9-4DCC-A443-884D7CBE8B7E}"/>
    <cellStyle name="Normal 4 6 2 5 6" xfId="44341" xr:uid="{11CDAF10-2CB3-4CE1-842D-45ADC3ED8F8B}"/>
    <cellStyle name="Normal 4 6 2 6" xfId="10631" xr:uid="{01E23ACC-8622-4DD1-92E7-325ED674C256}"/>
    <cellStyle name="Normal 4 6 2 6 2" xfId="24321" xr:uid="{6DBCA6AD-2CCE-42BE-BD56-9809F8918E34}"/>
    <cellStyle name="Normal 4 6 2 6 2 2" xfId="38013" xr:uid="{1635B8A6-F9EF-4A23-BB29-C3D0C07E824E}"/>
    <cellStyle name="Normal 4 6 2 6 2 3" xfId="52897" xr:uid="{0F431F3B-10FD-4B1F-A945-C4EB3AA9FBC1}"/>
    <cellStyle name="Normal 4 6 2 6 3" xfId="17477" xr:uid="{961EC0B1-9325-45C7-8C4A-7AB95718ACBE}"/>
    <cellStyle name="Normal 4 6 2 6 4" xfId="31167" xr:uid="{CD8FFAA3-C240-437B-BE8A-780ED6E0EAB9}"/>
    <cellStyle name="Normal 4 6 2 6 5" xfId="46051" xr:uid="{116BF925-9DA2-419B-A81B-E6DE030E3D10}"/>
    <cellStyle name="Normal 4 6 2 7" xfId="20899" xr:uid="{C0547A50-331B-4D97-8BDF-DB5B0A4F1583}"/>
    <cellStyle name="Normal 4 6 2 7 2" xfId="34591" xr:uid="{2F2CE162-ED65-4468-8426-18ECE9E678F4}"/>
    <cellStyle name="Normal 4 6 2 7 3" xfId="49475" xr:uid="{868CF446-2E6F-4A65-8868-0920D6323342}"/>
    <cellStyle name="Normal 4 6 2 8" xfId="14055" xr:uid="{633FA402-39DE-453E-8352-51A8A9D376E2}"/>
    <cellStyle name="Normal 4 6 2 9" xfId="27745" xr:uid="{657DC988-6E76-4182-8921-50535C5A9D7B}"/>
    <cellStyle name="Normal 4 6 3" xfId="7214" xr:uid="{C1A98878-930B-42E8-AF6B-9D6F4157DA02}"/>
    <cellStyle name="Normal 4 6 3 10" xfId="42634" xr:uid="{4F9EA896-1302-43EE-AD3F-31065B8CFB2F}"/>
    <cellStyle name="Normal 4 6 3 2" xfId="7215" xr:uid="{D08A6851-DCB1-4DB0-AA9E-E129DC4CC1F6}"/>
    <cellStyle name="Normal 4 6 3 2 2" xfId="7216" xr:uid="{4D396E11-665E-4575-860E-14AE7E442419}"/>
    <cellStyle name="Normal 4 6 3 2 2 2" xfId="8928" xr:uid="{41954BA3-31D0-4EA0-B975-BE5595E4BED2}"/>
    <cellStyle name="Normal 4 6 3 2 2 2 2" xfId="12350" xr:uid="{5532BF62-F5F1-401A-8B38-E41690839B87}"/>
    <cellStyle name="Normal 4 6 3 2 2 2 2 2" xfId="26040" xr:uid="{88367F2B-F5DD-48DB-B359-7709AFB87A41}"/>
    <cellStyle name="Normal 4 6 3 2 2 2 2 2 2" xfId="39732" xr:uid="{3A4D1FE2-950D-4BBE-A8AC-DFA8BF33DB27}"/>
    <cellStyle name="Normal 4 6 3 2 2 2 2 2 3" xfId="54616" xr:uid="{49BCF4EE-EFC5-49B2-BEFE-FA7D2FC1D057}"/>
    <cellStyle name="Normal 4 6 3 2 2 2 2 3" xfId="19196" xr:uid="{A08D6306-CE33-4E0F-9707-44919EDB55FD}"/>
    <cellStyle name="Normal 4 6 3 2 2 2 2 4" xfId="32886" xr:uid="{34D4E513-9310-49FB-95BF-20075753C102}"/>
    <cellStyle name="Normal 4 6 3 2 2 2 2 5" xfId="47770" xr:uid="{AA61DDA2-C8C5-4DD4-8B8F-EECA0F7D0DE4}"/>
    <cellStyle name="Normal 4 6 3 2 2 2 3" xfId="22618" xr:uid="{25B34FF9-D7CB-4386-A082-A9E0F38E401C}"/>
    <cellStyle name="Normal 4 6 3 2 2 2 3 2" xfId="36310" xr:uid="{5DB9C27B-B1B0-487C-9800-CB2B6E320157}"/>
    <cellStyle name="Normal 4 6 3 2 2 2 3 3" xfId="51194" xr:uid="{28749135-6EF3-43CD-B119-D87DE6A90BAB}"/>
    <cellStyle name="Normal 4 6 3 2 2 2 4" xfId="15774" xr:uid="{2DA1180F-DE1E-4250-AD97-24F62EAF2E5B}"/>
    <cellStyle name="Normal 4 6 3 2 2 2 5" xfId="29464" xr:uid="{7CFC92E9-1B05-4101-BEC5-5AF6DD969AFA}"/>
    <cellStyle name="Normal 4 6 3 2 2 2 6" xfId="44348" xr:uid="{9A317178-DF69-4BDC-BB58-AC4A36AA07D3}"/>
    <cellStyle name="Normal 4 6 3 2 2 3" xfId="10638" xr:uid="{794CA01D-F8EB-4C4E-BDF3-D9E3CAE804D0}"/>
    <cellStyle name="Normal 4 6 3 2 2 3 2" xfId="24328" xr:uid="{163A174B-A254-410F-978E-9A46C2C948A6}"/>
    <cellStyle name="Normal 4 6 3 2 2 3 2 2" xfId="38020" xr:uid="{9210562D-F3F3-4C26-8D00-8984E97E8949}"/>
    <cellStyle name="Normal 4 6 3 2 2 3 2 3" xfId="52904" xr:uid="{265D9D8D-5611-4CD8-B221-D514E1451029}"/>
    <cellStyle name="Normal 4 6 3 2 2 3 3" xfId="17484" xr:uid="{185BBAE9-EF54-429C-991F-F3A6C7BFD10C}"/>
    <cellStyle name="Normal 4 6 3 2 2 3 4" xfId="31174" xr:uid="{A4BB875F-5541-4101-9833-F88B71197F18}"/>
    <cellStyle name="Normal 4 6 3 2 2 3 5" xfId="46058" xr:uid="{3B17A3C4-F7B1-48E5-A8B0-1B02B31F59FB}"/>
    <cellStyle name="Normal 4 6 3 2 2 4" xfId="20906" xr:uid="{51358D78-6C0B-4CD9-AB5E-8F7B2A9BF2B9}"/>
    <cellStyle name="Normal 4 6 3 2 2 4 2" xfId="34598" xr:uid="{8C22DEC8-86A6-4008-BBC1-03B49AC12258}"/>
    <cellStyle name="Normal 4 6 3 2 2 4 3" xfId="49482" xr:uid="{91B89DF0-63C6-4A02-8230-0BD78D88E0C5}"/>
    <cellStyle name="Normal 4 6 3 2 2 5" xfId="14062" xr:uid="{0967B47C-B8C2-4158-B59E-731BCCD2FE22}"/>
    <cellStyle name="Normal 4 6 3 2 2 6" xfId="27752" xr:uid="{873FFBE2-F7E4-4FAA-95E6-3EAF02C69C6E}"/>
    <cellStyle name="Normal 4 6 3 2 2 7" xfId="42636" xr:uid="{B8203C17-EB9E-4BED-8E7A-0826001B9EC6}"/>
    <cellStyle name="Normal 4 6 3 2 3" xfId="8927" xr:uid="{268815E1-7955-4C1C-B056-06269FC2BD5B}"/>
    <cellStyle name="Normal 4 6 3 2 3 2" xfId="12349" xr:uid="{736F68C8-106E-4FA1-8E2D-941DB134BE29}"/>
    <cellStyle name="Normal 4 6 3 2 3 2 2" xfId="26039" xr:uid="{4C31E731-532A-4DE8-9187-80AEF59F8DA7}"/>
    <cellStyle name="Normal 4 6 3 2 3 2 2 2" xfId="39731" xr:uid="{1789B263-07FE-4A45-A82C-D8A9660DE401}"/>
    <cellStyle name="Normal 4 6 3 2 3 2 2 3" xfId="54615" xr:uid="{86AFC6DF-BA99-4CF0-9C5B-D3ECEFCC525E}"/>
    <cellStyle name="Normal 4 6 3 2 3 2 3" xfId="19195" xr:uid="{660BAD9F-B3D9-43AE-8AA4-D471584643EB}"/>
    <cellStyle name="Normal 4 6 3 2 3 2 4" xfId="32885" xr:uid="{87B9682B-6713-4D17-A608-8AC9A4D9DE01}"/>
    <cellStyle name="Normal 4 6 3 2 3 2 5" xfId="47769" xr:uid="{B14A0E32-A90A-4C0C-B463-248637D658F1}"/>
    <cellStyle name="Normal 4 6 3 2 3 3" xfId="22617" xr:uid="{E91F3596-50E7-415B-8A83-060894BE4227}"/>
    <cellStyle name="Normal 4 6 3 2 3 3 2" xfId="36309" xr:uid="{9BB3DC74-FB3C-43EC-9E22-C4BA8D5B3367}"/>
    <cellStyle name="Normal 4 6 3 2 3 3 3" xfId="51193" xr:uid="{809A6F58-1E9E-432F-9E3C-BAC1EC9ED21C}"/>
    <cellStyle name="Normal 4 6 3 2 3 4" xfId="15773" xr:uid="{3793D95E-1B1F-436B-AEA8-51C4E727FF51}"/>
    <cellStyle name="Normal 4 6 3 2 3 5" xfId="29463" xr:uid="{C00D57CE-D485-4706-95C4-DE01BCC6EE75}"/>
    <cellStyle name="Normal 4 6 3 2 3 6" xfId="44347" xr:uid="{D8EA37E4-FE3E-4F4E-BD93-E38195FACC9A}"/>
    <cellStyle name="Normal 4 6 3 2 4" xfId="10637" xr:uid="{D1961522-0709-46F8-9230-DDBEC6CA4F8B}"/>
    <cellStyle name="Normal 4 6 3 2 4 2" xfId="24327" xr:uid="{AB265BD7-BDC5-4CCD-907C-6D573F940EBA}"/>
    <cellStyle name="Normal 4 6 3 2 4 2 2" xfId="38019" xr:uid="{D12E078F-19CA-4E77-877B-9A00F28333FE}"/>
    <cellStyle name="Normal 4 6 3 2 4 2 3" xfId="52903" xr:uid="{45964AA4-F7D9-44E4-9CC1-93665B75246C}"/>
    <cellStyle name="Normal 4 6 3 2 4 3" xfId="17483" xr:uid="{639509A3-D04B-43B6-A74B-25DB4C2CE16F}"/>
    <cellStyle name="Normal 4 6 3 2 4 4" xfId="31173" xr:uid="{5867D19D-2311-4826-A3FA-BD0D8F88D610}"/>
    <cellStyle name="Normal 4 6 3 2 4 5" xfId="46057" xr:uid="{144E016A-BA7E-4CF0-A067-CDBDDBECCF15}"/>
    <cellStyle name="Normal 4 6 3 2 5" xfId="20905" xr:uid="{7C839BC8-F12B-46E7-BE6C-38C6E6D89E38}"/>
    <cellStyle name="Normal 4 6 3 2 5 2" xfId="34597" xr:uid="{70D9BACF-5C09-48EE-ACF0-F428002E969E}"/>
    <cellStyle name="Normal 4 6 3 2 5 3" xfId="49481" xr:uid="{8474F038-B309-43ED-83D3-B10AE4743572}"/>
    <cellStyle name="Normal 4 6 3 2 6" xfId="14061" xr:uid="{A455CEB3-EB77-4A9C-9E24-D5AC1051A9FD}"/>
    <cellStyle name="Normal 4 6 3 2 7" xfId="27751" xr:uid="{E6247066-078E-4E29-9DB7-F0602AAF9A44}"/>
    <cellStyle name="Normal 4 6 3 2 8" xfId="42635" xr:uid="{D5D7D9E0-171D-4AD0-93B6-4A850289B74A}"/>
    <cellStyle name="Normal 4 6 3 3" xfId="7217" xr:uid="{AC9D3568-FBEC-45A3-A959-C303DB1618E1}"/>
    <cellStyle name="Normal 4 6 3 3 2" xfId="8929" xr:uid="{2D4F638F-56A4-46BB-AA17-7D24FA5C3223}"/>
    <cellStyle name="Normal 4 6 3 3 2 2" xfId="12351" xr:uid="{476A9A64-190B-404D-9FCB-61D9D7A003D4}"/>
    <cellStyle name="Normal 4 6 3 3 2 2 2" xfId="26041" xr:uid="{85E37ABD-A7D3-48A6-95FD-064BB39801C6}"/>
    <cellStyle name="Normal 4 6 3 3 2 2 2 2" xfId="39733" xr:uid="{38D0F3DA-48A2-471B-9CBF-4030F4400848}"/>
    <cellStyle name="Normal 4 6 3 3 2 2 2 3" xfId="54617" xr:uid="{67BAB43F-7E89-481B-AE77-7A0395622D2C}"/>
    <cellStyle name="Normal 4 6 3 3 2 2 3" xfId="19197" xr:uid="{DC180BB5-AE37-48E3-AAA6-1B8DAFCDEDC8}"/>
    <cellStyle name="Normal 4 6 3 3 2 2 4" xfId="32887" xr:uid="{A4E7173E-4477-460F-80EC-C8D995F7E474}"/>
    <cellStyle name="Normal 4 6 3 3 2 2 5" xfId="47771" xr:uid="{4860F955-FD40-47A0-AC86-17BD303A4C9B}"/>
    <cellStyle name="Normal 4 6 3 3 2 3" xfId="22619" xr:uid="{BF8BDC12-C8B8-4387-9F4E-8363FCCC1EF0}"/>
    <cellStyle name="Normal 4 6 3 3 2 3 2" xfId="36311" xr:uid="{72E68888-FD35-405D-AF5C-D734F5D593F2}"/>
    <cellStyle name="Normal 4 6 3 3 2 3 3" xfId="51195" xr:uid="{8283F77D-A920-4AF7-BD17-34721A3DFC27}"/>
    <cellStyle name="Normal 4 6 3 3 2 4" xfId="15775" xr:uid="{94ABF22C-9F6A-4335-81E0-AB6CD2EF48CF}"/>
    <cellStyle name="Normal 4 6 3 3 2 5" xfId="29465" xr:uid="{953D8C49-05BE-41F2-8A98-4AA2FDE98EBC}"/>
    <cellStyle name="Normal 4 6 3 3 2 6" xfId="44349" xr:uid="{C19CC9FD-5A33-47EF-91E4-A39D6EEAF95A}"/>
    <cellStyle name="Normal 4 6 3 3 3" xfId="10639" xr:uid="{BC29B1FF-0D64-48F1-BA91-A08ACCDEE5F5}"/>
    <cellStyle name="Normal 4 6 3 3 3 2" xfId="24329" xr:uid="{7A61AC22-0C0B-40D7-86A7-3A5D7A4D0974}"/>
    <cellStyle name="Normal 4 6 3 3 3 2 2" xfId="38021" xr:uid="{19634350-CE4B-4D2C-84D6-95517D4C1AD3}"/>
    <cellStyle name="Normal 4 6 3 3 3 2 3" xfId="52905" xr:uid="{8D208B31-2A0E-4208-856E-7FD13477C5A4}"/>
    <cellStyle name="Normal 4 6 3 3 3 3" xfId="17485" xr:uid="{4215ACF6-3A06-4205-B793-7E49FCF29AFD}"/>
    <cellStyle name="Normal 4 6 3 3 3 4" xfId="31175" xr:uid="{7B9A078A-2943-430D-8992-043814FB6081}"/>
    <cellStyle name="Normal 4 6 3 3 3 5" xfId="46059" xr:uid="{12D6C725-E0E0-40FF-A96C-FF4CDD68EAC1}"/>
    <cellStyle name="Normal 4 6 3 3 4" xfId="20907" xr:uid="{F63CD9D3-3209-4F7F-939B-237AF44D20E8}"/>
    <cellStyle name="Normal 4 6 3 3 4 2" xfId="34599" xr:uid="{EE318792-6ED6-4C0F-A884-14D1614AE6D8}"/>
    <cellStyle name="Normal 4 6 3 3 4 3" xfId="49483" xr:uid="{5AE29299-7BFC-4A58-94FA-4894CA7A2ABD}"/>
    <cellStyle name="Normal 4 6 3 3 5" xfId="14063" xr:uid="{8014CDB4-326A-4B6B-9C97-6CE993DCFD33}"/>
    <cellStyle name="Normal 4 6 3 3 6" xfId="27753" xr:uid="{764F9D8A-B1D9-46CE-861B-E3029E61A5DB}"/>
    <cellStyle name="Normal 4 6 3 3 7" xfId="42637" xr:uid="{DEF24977-3F2C-4014-A1FE-BDE322A73B12}"/>
    <cellStyle name="Normal 4 6 3 4" xfId="7218" xr:uid="{61AF2998-55CB-4D74-AE01-8278E2ED3F30}"/>
    <cellStyle name="Normal 4 6 3 4 2" xfId="8930" xr:uid="{F3073603-6794-43D7-94F3-EDB12F4FCBA5}"/>
    <cellStyle name="Normal 4 6 3 4 2 2" xfId="12352" xr:uid="{61980D24-6A3F-4D19-804B-0B2E213166C0}"/>
    <cellStyle name="Normal 4 6 3 4 2 2 2" xfId="26042" xr:uid="{FBFD5F54-93C4-4F34-9B67-16B1244DB963}"/>
    <cellStyle name="Normal 4 6 3 4 2 2 2 2" xfId="39734" xr:uid="{FA2375B4-0FDF-403A-A90E-82F123E47531}"/>
    <cellStyle name="Normal 4 6 3 4 2 2 2 3" xfId="54618" xr:uid="{0731E658-857C-469E-BDD0-ACA468E90396}"/>
    <cellStyle name="Normal 4 6 3 4 2 2 3" xfId="19198" xr:uid="{8CF219A0-F4D8-4ADE-86DB-1FCDAA1B164F}"/>
    <cellStyle name="Normal 4 6 3 4 2 2 4" xfId="32888" xr:uid="{7EC97D7C-2D41-415D-86A6-24FA07212082}"/>
    <cellStyle name="Normal 4 6 3 4 2 2 5" xfId="47772" xr:uid="{731C3BC3-D918-4DC4-A382-4D285BD332E0}"/>
    <cellStyle name="Normal 4 6 3 4 2 3" xfId="22620" xr:uid="{7CB66CAA-2B22-49D0-BFC3-F90F448DBF26}"/>
    <cellStyle name="Normal 4 6 3 4 2 3 2" xfId="36312" xr:uid="{FBB4B897-EB1C-4CEF-8EB3-3BE4B6139B1F}"/>
    <cellStyle name="Normal 4 6 3 4 2 3 3" xfId="51196" xr:uid="{B46868DD-9C90-4FB3-B0A3-6D0F3330F8F6}"/>
    <cellStyle name="Normal 4 6 3 4 2 4" xfId="15776" xr:uid="{33D3C6CD-1410-42D0-9B7F-E149FC2946B7}"/>
    <cellStyle name="Normal 4 6 3 4 2 5" xfId="29466" xr:uid="{C07D5263-B4EF-4C35-A76F-125D2DA0D235}"/>
    <cellStyle name="Normal 4 6 3 4 2 6" xfId="44350" xr:uid="{5444D0B6-C45D-41D7-B399-15393573CE4A}"/>
    <cellStyle name="Normal 4 6 3 4 3" xfId="10640" xr:uid="{80A4A17C-1DC2-4A60-86EC-19A2AE88F419}"/>
    <cellStyle name="Normal 4 6 3 4 3 2" xfId="24330" xr:uid="{FAC5DD2A-AAE6-4DEF-9A63-B4A5FB9E55F7}"/>
    <cellStyle name="Normal 4 6 3 4 3 2 2" xfId="38022" xr:uid="{7F48AFB3-82B6-4B0F-9892-CDEF0162357B}"/>
    <cellStyle name="Normal 4 6 3 4 3 2 3" xfId="52906" xr:uid="{825E0EC8-AE77-407A-AABA-B28C2B0A577E}"/>
    <cellStyle name="Normal 4 6 3 4 3 3" xfId="17486" xr:uid="{1F261B22-4BEF-407D-84A3-992299787B39}"/>
    <cellStyle name="Normal 4 6 3 4 3 4" xfId="31176" xr:uid="{C022D8E4-D42C-4A7E-95B0-A81DEACF2AA9}"/>
    <cellStyle name="Normal 4 6 3 4 3 5" xfId="46060" xr:uid="{8E5BE79E-7CD2-498E-A5A5-70D75E18FACC}"/>
    <cellStyle name="Normal 4 6 3 4 4" xfId="20908" xr:uid="{B770E225-BEDA-416E-8C3F-B7E1242B1895}"/>
    <cellStyle name="Normal 4 6 3 4 4 2" xfId="34600" xr:uid="{5D64AB86-AF0E-482E-ADEF-3376B09A30E4}"/>
    <cellStyle name="Normal 4 6 3 4 4 3" xfId="49484" xr:uid="{884E30C9-4F0B-4478-95D0-056BCE8947E6}"/>
    <cellStyle name="Normal 4 6 3 4 5" xfId="14064" xr:uid="{2C2826DC-E51C-4C82-8020-1A47C97D4AF0}"/>
    <cellStyle name="Normal 4 6 3 4 6" xfId="27754" xr:uid="{0DA83277-7B26-4913-8088-1444AA537765}"/>
    <cellStyle name="Normal 4 6 3 4 7" xfId="42638" xr:uid="{9398025D-A68A-41F4-9E1F-FAB17EB43A2E}"/>
    <cellStyle name="Normal 4 6 3 5" xfId="8926" xr:uid="{A195821A-9C8C-45DE-BDA1-A5CC6A78C14E}"/>
    <cellStyle name="Normal 4 6 3 5 2" xfId="12348" xr:uid="{D8FCFE94-D7B3-4D22-8FA1-18DA08776681}"/>
    <cellStyle name="Normal 4 6 3 5 2 2" xfId="26038" xr:uid="{851FC964-411E-4F10-B054-3B4D64121F9E}"/>
    <cellStyle name="Normal 4 6 3 5 2 2 2" xfId="39730" xr:uid="{C4C9DBC6-8E7F-44F6-B6C5-25365E544BCD}"/>
    <cellStyle name="Normal 4 6 3 5 2 2 3" xfId="54614" xr:uid="{CFB69E2A-1AE0-451F-A326-EBD91B010448}"/>
    <cellStyle name="Normal 4 6 3 5 2 3" xfId="19194" xr:uid="{4DC9B438-0872-4543-B9D7-62CD1631F11E}"/>
    <cellStyle name="Normal 4 6 3 5 2 4" xfId="32884" xr:uid="{BC148392-9A56-4011-A4D9-4E9B914C91F5}"/>
    <cellStyle name="Normal 4 6 3 5 2 5" xfId="47768" xr:uid="{139B5A24-5F04-47DC-9EA3-ED80FDA35A88}"/>
    <cellStyle name="Normal 4 6 3 5 3" xfId="22616" xr:uid="{BE48E75C-F3B6-4AD2-8691-7016EF00820D}"/>
    <cellStyle name="Normal 4 6 3 5 3 2" xfId="36308" xr:uid="{B903BD00-0CB9-4549-925E-88C40AF6C6C3}"/>
    <cellStyle name="Normal 4 6 3 5 3 3" xfId="51192" xr:uid="{3E92A532-BBDB-4D79-BDA9-0C3C1E7A5B63}"/>
    <cellStyle name="Normal 4 6 3 5 4" xfId="15772" xr:uid="{0ABAB6C4-D0BB-46F1-B809-D515365B7D65}"/>
    <cellStyle name="Normal 4 6 3 5 5" xfId="29462" xr:uid="{AEBD1D9E-E5F6-4205-AC0F-B434E5D67C20}"/>
    <cellStyle name="Normal 4 6 3 5 6" xfId="44346" xr:uid="{CFB7EFD3-012E-4D5A-A35E-EE0F60ABDA32}"/>
    <cellStyle name="Normal 4 6 3 6" xfId="10636" xr:uid="{23E4E39A-C32F-4D9F-9F6C-6275D83857E9}"/>
    <cellStyle name="Normal 4 6 3 6 2" xfId="24326" xr:uid="{6E29C33D-A5ED-4AFC-8554-ECF6D7EE578B}"/>
    <cellStyle name="Normal 4 6 3 6 2 2" xfId="38018" xr:uid="{4CE4814F-A176-4D9F-8273-D4FE3675BB5F}"/>
    <cellStyle name="Normal 4 6 3 6 2 3" xfId="52902" xr:uid="{73A82F1F-C426-428A-9316-6DDFF1BF50F7}"/>
    <cellStyle name="Normal 4 6 3 6 3" xfId="17482" xr:uid="{B19A2EB5-BA9C-4177-A2EB-B6343A1F13D2}"/>
    <cellStyle name="Normal 4 6 3 6 4" xfId="31172" xr:uid="{D70A9C7B-F874-49BB-A5AA-ED320E2A9313}"/>
    <cellStyle name="Normal 4 6 3 6 5" xfId="46056" xr:uid="{39782541-4427-49CC-851A-28D0021C07BD}"/>
    <cellStyle name="Normal 4 6 3 7" xfId="20904" xr:uid="{A38A0E63-018B-4802-A176-C602B14D6848}"/>
    <cellStyle name="Normal 4 6 3 7 2" xfId="34596" xr:uid="{FB4ED999-3064-4E6C-B670-C1C3C1DA736F}"/>
    <cellStyle name="Normal 4 6 3 7 3" xfId="49480" xr:uid="{4B0B9B73-0F43-435A-B675-0342DBD38743}"/>
    <cellStyle name="Normal 4 6 3 8" xfId="14060" xr:uid="{07328D03-08C4-4543-ADA6-F6E7103660E7}"/>
    <cellStyle name="Normal 4 6 3 9" xfId="27750" xr:uid="{901752C8-B382-42CE-819C-0D7264C55BB0}"/>
    <cellStyle name="Normal 4 6 4" xfId="7219" xr:uid="{029BDA6E-3AA0-4D58-9AC1-B09425CD3834}"/>
    <cellStyle name="Normal 4 6 4 2" xfId="7220" xr:uid="{0E83A97F-CD3D-4BC3-AE30-08A34902F6A6}"/>
    <cellStyle name="Normal 4 6 4 2 2" xfId="8932" xr:uid="{D8874B17-FA5A-4BE3-8625-A9BAA253337D}"/>
    <cellStyle name="Normal 4 6 4 2 2 2" xfId="12354" xr:uid="{4E61A1DC-9E5E-474F-A417-BE9BB43B04D5}"/>
    <cellStyle name="Normal 4 6 4 2 2 2 2" xfId="26044" xr:uid="{E0A4EE00-B625-4950-BCC2-E8979458CB9F}"/>
    <cellStyle name="Normal 4 6 4 2 2 2 2 2" xfId="39736" xr:uid="{5C1DE0D2-F23B-46DA-9B0F-F7B73A4D7ED1}"/>
    <cellStyle name="Normal 4 6 4 2 2 2 2 3" xfId="54620" xr:uid="{B0FB01A9-F8D7-4B8E-9E98-8970D9DCD18B}"/>
    <cellStyle name="Normal 4 6 4 2 2 2 3" xfId="19200" xr:uid="{42587B4C-D526-4225-BD5D-E939A956DEE5}"/>
    <cellStyle name="Normal 4 6 4 2 2 2 4" xfId="32890" xr:uid="{6A661EFC-D08B-4330-869A-CCD7CD87EE65}"/>
    <cellStyle name="Normal 4 6 4 2 2 2 5" xfId="47774" xr:uid="{07D00944-B901-41D9-AC0F-71CFDDBA0E5A}"/>
    <cellStyle name="Normal 4 6 4 2 2 3" xfId="22622" xr:uid="{A6AD7CF8-AE39-41A6-A4F2-78C67DDAF420}"/>
    <cellStyle name="Normal 4 6 4 2 2 3 2" xfId="36314" xr:uid="{260D130B-58BC-412D-BBEF-E0F02C5DC030}"/>
    <cellStyle name="Normal 4 6 4 2 2 3 3" xfId="51198" xr:uid="{97A458FF-4647-457B-9A21-821325EA4670}"/>
    <cellStyle name="Normal 4 6 4 2 2 4" xfId="15778" xr:uid="{0D8A470B-F3A5-430E-88CA-F7FF2891852F}"/>
    <cellStyle name="Normal 4 6 4 2 2 5" xfId="29468" xr:uid="{DA705393-6225-4BFF-9916-635901AF4A08}"/>
    <cellStyle name="Normal 4 6 4 2 2 6" xfId="44352" xr:uid="{0AC15E76-38E1-4A03-8A03-EA0C914A9BAF}"/>
    <cellStyle name="Normal 4 6 4 2 3" xfId="10642" xr:uid="{FA3935F8-494D-439D-9690-85E583165325}"/>
    <cellStyle name="Normal 4 6 4 2 3 2" xfId="24332" xr:uid="{78553CE6-8294-4CB3-93FC-E4C3F5562FA8}"/>
    <cellStyle name="Normal 4 6 4 2 3 2 2" xfId="38024" xr:uid="{F4078B55-9D10-4662-B694-F5D3D0F643DE}"/>
    <cellStyle name="Normal 4 6 4 2 3 2 3" xfId="52908" xr:uid="{098273E5-3399-4920-86BC-70689354C0F2}"/>
    <cellStyle name="Normal 4 6 4 2 3 3" xfId="17488" xr:uid="{0DE95162-6B89-4E44-AA8B-05CE506A7199}"/>
    <cellStyle name="Normal 4 6 4 2 3 4" xfId="31178" xr:uid="{79C39D5F-AADF-4301-8A5B-5E64FA467B95}"/>
    <cellStyle name="Normal 4 6 4 2 3 5" xfId="46062" xr:uid="{4ADA886C-D789-4B5D-92B4-6C41856D26DE}"/>
    <cellStyle name="Normal 4 6 4 2 4" xfId="20910" xr:uid="{001A5B10-4410-4AFB-83AC-2E47C8AEE004}"/>
    <cellStyle name="Normal 4 6 4 2 4 2" xfId="34602" xr:uid="{DE9785FC-CC64-47B8-8017-C9776EB58C25}"/>
    <cellStyle name="Normal 4 6 4 2 4 3" xfId="49486" xr:uid="{631294BD-A63D-4CAB-8B98-0649B3461E65}"/>
    <cellStyle name="Normal 4 6 4 2 5" xfId="14066" xr:uid="{2E16BDA7-B9AA-4231-A639-0CC5C17FCF92}"/>
    <cellStyle name="Normal 4 6 4 2 6" xfId="27756" xr:uid="{D2B73E89-52EF-4234-999A-7581CE9FEBD6}"/>
    <cellStyle name="Normal 4 6 4 2 7" xfId="42640" xr:uid="{221C3D15-930E-4F1C-962A-6087E51847BD}"/>
    <cellStyle name="Normal 4 6 4 3" xfId="8931" xr:uid="{59DC6E8B-1543-4D3E-8BB0-D4141E0F92B5}"/>
    <cellStyle name="Normal 4 6 4 3 2" xfId="12353" xr:uid="{A59E598C-11ED-4F2F-AE44-CB2C2860157E}"/>
    <cellStyle name="Normal 4 6 4 3 2 2" xfId="26043" xr:uid="{D83C398B-430A-440D-B4D8-161857FAC0F9}"/>
    <cellStyle name="Normal 4 6 4 3 2 2 2" xfId="39735" xr:uid="{AB73B194-3E27-49CF-ACE2-A30DD827C299}"/>
    <cellStyle name="Normal 4 6 4 3 2 2 3" xfId="54619" xr:uid="{A4DA2DF7-9671-4C1D-BE5A-183290BF86B6}"/>
    <cellStyle name="Normal 4 6 4 3 2 3" xfId="19199" xr:uid="{8D07D5A4-72A2-4534-8105-A5387FCB72B1}"/>
    <cellStyle name="Normal 4 6 4 3 2 4" xfId="32889" xr:uid="{832B7971-A541-47E4-B33B-8928DF46F29E}"/>
    <cellStyle name="Normal 4 6 4 3 2 5" xfId="47773" xr:uid="{D3F10300-3C19-4055-A94C-88759D6CD6DF}"/>
    <cellStyle name="Normal 4 6 4 3 3" xfId="22621" xr:uid="{122B1F74-AB44-4C70-9D68-24830D36BEBA}"/>
    <cellStyle name="Normal 4 6 4 3 3 2" xfId="36313" xr:uid="{61F710EB-10BA-491D-8E5F-DA62EF40B94F}"/>
    <cellStyle name="Normal 4 6 4 3 3 3" xfId="51197" xr:uid="{F20F6A8B-F125-4DB6-BCD8-F91D20348FEA}"/>
    <cellStyle name="Normal 4 6 4 3 4" xfId="15777" xr:uid="{3327C065-E8D5-4C9C-93F2-68EBA126CA77}"/>
    <cellStyle name="Normal 4 6 4 3 5" xfId="29467" xr:uid="{4CBA568C-FEDE-4995-B0AD-713844DCF5B0}"/>
    <cellStyle name="Normal 4 6 4 3 6" xfId="44351" xr:uid="{B8185199-596D-40C7-A30B-FD2C8D54BC50}"/>
    <cellStyle name="Normal 4 6 4 4" xfId="10641" xr:uid="{03B5ED48-769A-477E-BFDB-E2795BA61DBC}"/>
    <cellStyle name="Normal 4 6 4 4 2" xfId="24331" xr:uid="{FDF400EE-D680-4D31-9F12-825E5A9F58AA}"/>
    <cellStyle name="Normal 4 6 4 4 2 2" xfId="38023" xr:uid="{D6C5479D-AD26-4858-A339-52826A8D5980}"/>
    <cellStyle name="Normal 4 6 4 4 2 3" xfId="52907" xr:uid="{FE026FCE-F2A6-4E22-A9A0-930BD7C43A97}"/>
    <cellStyle name="Normal 4 6 4 4 3" xfId="17487" xr:uid="{07A46661-B505-462E-B529-9B6672468C2E}"/>
    <cellStyle name="Normal 4 6 4 4 4" xfId="31177" xr:uid="{D97F739D-BA7C-47FB-804B-80CD3EA96EA0}"/>
    <cellStyle name="Normal 4 6 4 4 5" xfId="46061" xr:uid="{2F5F5AB8-CC0F-4C1E-962F-BDCA328C626C}"/>
    <cellStyle name="Normal 4 6 4 5" xfId="20909" xr:uid="{47707240-91E9-447D-BA30-77143A5337C3}"/>
    <cellStyle name="Normal 4 6 4 5 2" xfId="34601" xr:uid="{33D4AD5E-09CA-4B7A-8201-BE87E644BFC2}"/>
    <cellStyle name="Normal 4 6 4 5 3" xfId="49485" xr:uid="{C9CD003A-B6E4-439B-97DB-1D93C22C22BD}"/>
    <cellStyle name="Normal 4 6 4 6" xfId="14065" xr:uid="{977B011A-CCC5-4F5F-821B-5CE68405E6D1}"/>
    <cellStyle name="Normal 4 6 4 7" xfId="27755" xr:uid="{ACE05764-568A-436F-81E4-3CCC2271E872}"/>
    <cellStyle name="Normal 4 6 4 8" xfId="42639" xr:uid="{0090C110-1C78-4984-9DE0-B7F33C59F8DE}"/>
    <cellStyle name="Normal 4 6 5" xfId="7221" xr:uid="{DB3EFA22-5199-4609-8F14-380B667D5397}"/>
    <cellStyle name="Normal 4 6 5 2" xfId="8933" xr:uid="{E64F8486-DCE7-4333-8C41-F9E02B094302}"/>
    <cellStyle name="Normal 4 6 5 2 2" xfId="12355" xr:uid="{00756C5B-7CC6-4EB4-BFEA-C22C01E20B9A}"/>
    <cellStyle name="Normal 4 6 5 2 2 2" xfId="26045" xr:uid="{91E103F0-5F9F-4390-A981-42F34D182BAF}"/>
    <cellStyle name="Normal 4 6 5 2 2 2 2" xfId="39737" xr:uid="{1085C5E9-9B02-4FBE-9CEA-55F01A767A19}"/>
    <cellStyle name="Normal 4 6 5 2 2 2 3" xfId="54621" xr:uid="{6F0A1F21-F15F-4028-BFFA-B018981C62F2}"/>
    <cellStyle name="Normal 4 6 5 2 2 3" xfId="19201" xr:uid="{203E232A-2765-4A67-852C-CF3A3775D902}"/>
    <cellStyle name="Normal 4 6 5 2 2 4" xfId="32891" xr:uid="{8693FBD5-5480-4AF9-AF61-69F79D71D7F5}"/>
    <cellStyle name="Normal 4 6 5 2 2 5" xfId="47775" xr:uid="{51EEC6CC-46E0-47C5-8B2F-2303574E13EC}"/>
    <cellStyle name="Normal 4 6 5 2 3" xfId="22623" xr:uid="{E2313B1D-B0A4-4CDE-B642-F84D6410423B}"/>
    <cellStyle name="Normal 4 6 5 2 3 2" xfId="36315" xr:uid="{0A3FFAA3-3792-4978-A779-A886FDE99B96}"/>
    <cellStyle name="Normal 4 6 5 2 3 3" xfId="51199" xr:uid="{0E15C0E7-4EDE-433F-907C-B885DA267E0E}"/>
    <cellStyle name="Normal 4 6 5 2 4" xfId="15779" xr:uid="{D173955C-EC35-476B-ABCF-AC7EA0A39F24}"/>
    <cellStyle name="Normal 4 6 5 2 5" xfId="29469" xr:uid="{2E0907E0-830B-4FC5-81EF-7792689EDF82}"/>
    <cellStyle name="Normal 4 6 5 2 6" xfId="44353" xr:uid="{AE4C75C0-D589-4BD9-BE9B-A4C41AAD6C31}"/>
    <cellStyle name="Normal 4 6 5 3" xfId="10643" xr:uid="{302C9575-80D3-4F18-A698-ACA8235BC344}"/>
    <cellStyle name="Normal 4 6 5 3 2" xfId="24333" xr:uid="{36F7E2F8-7F50-4F31-849E-6E3318DE550C}"/>
    <cellStyle name="Normal 4 6 5 3 2 2" xfId="38025" xr:uid="{780FBB05-1573-4787-B9FC-C7986E5163E0}"/>
    <cellStyle name="Normal 4 6 5 3 2 3" xfId="52909" xr:uid="{DFC8D7B0-47EB-499A-A121-D6F39C5D6C6C}"/>
    <cellStyle name="Normal 4 6 5 3 3" xfId="17489" xr:uid="{D36B9BC0-428D-4526-8EE5-D932817B6ADA}"/>
    <cellStyle name="Normal 4 6 5 3 4" xfId="31179" xr:uid="{358014CB-3DD7-4D22-8906-B7B4A4388402}"/>
    <cellStyle name="Normal 4 6 5 3 5" xfId="46063" xr:uid="{86CD27EA-16D2-4129-A0E8-DC3CE99C0B59}"/>
    <cellStyle name="Normal 4 6 5 4" xfId="20911" xr:uid="{26657DAF-4E5C-42A3-9A0E-FB6FDCDA3275}"/>
    <cellStyle name="Normal 4 6 5 4 2" xfId="34603" xr:uid="{A2C92F38-CFD1-4D50-AF78-6265964A3B19}"/>
    <cellStyle name="Normal 4 6 5 4 3" xfId="49487" xr:uid="{3EBF5EAC-D96C-4282-ABE9-F11D33224843}"/>
    <cellStyle name="Normal 4 6 5 5" xfId="14067" xr:uid="{A808DFB6-AA0D-47D7-B4AE-640363DA860C}"/>
    <cellStyle name="Normal 4 6 5 6" xfId="27757" xr:uid="{0D852164-5A31-44B8-9C84-EB46172A130F}"/>
    <cellStyle name="Normal 4 6 5 7" xfId="42641" xr:uid="{4AEDACC3-2065-4CAA-B3D1-038F3900206C}"/>
    <cellStyle name="Normal 4 6 6" xfId="7222" xr:uid="{FF818088-AAC1-46BC-8DA9-139282E17EAB}"/>
    <cellStyle name="Normal 4 6 6 2" xfId="8934" xr:uid="{63464804-8AE1-4756-BB34-C5D12419F1B6}"/>
    <cellStyle name="Normal 4 6 6 2 2" xfId="12356" xr:uid="{E1B3F296-108E-49F8-81B4-005B0187BA2B}"/>
    <cellStyle name="Normal 4 6 6 2 2 2" xfId="26046" xr:uid="{592F7CF3-DB6F-4568-8505-4935EC73F3A8}"/>
    <cellStyle name="Normal 4 6 6 2 2 2 2" xfId="39738" xr:uid="{04C30702-04EA-4892-8042-F6788AB3B62E}"/>
    <cellStyle name="Normal 4 6 6 2 2 2 3" xfId="54622" xr:uid="{98E96A2B-9C57-4941-9293-52CABEF24A55}"/>
    <cellStyle name="Normal 4 6 6 2 2 3" xfId="19202" xr:uid="{3335780A-7BEB-40D1-96DE-5C3BE4E730C7}"/>
    <cellStyle name="Normal 4 6 6 2 2 4" xfId="32892" xr:uid="{EA6A3C57-4BCC-4BDD-BE26-00E11680D8F2}"/>
    <cellStyle name="Normal 4 6 6 2 2 5" xfId="47776" xr:uid="{37CD94F2-BEE9-47CB-A962-11A7A0564A04}"/>
    <cellStyle name="Normal 4 6 6 2 3" xfId="22624" xr:uid="{F754BB9E-722C-423F-BFEF-012973ACF443}"/>
    <cellStyle name="Normal 4 6 6 2 3 2" xfId="36316" xr:uid="{DF9CD8F7-D749-4AEC-9A3A-05BA21F4FB48}"/>
    <cellStyle name="Normal 4 6 6 2 3 3" xfId="51200" xr:uid="{0077DF20-738B-4CCC-8F21-DACB0A3D96DB}"/>
    <cellStyle name="Normal 4 6 6 2 4" xfId="15780" xr:uid="{1E36CE83-4F89-4988-96B0-FA01BCE07DE3}"/>
    <cellStyle name="Normal 4 6 6 2 5" xfId="29470" xr:uid="{23F9E22B-D0CC-4776-ABFF-052E012EF5CC}"/>
    <cellStyle name="Normal 4 6 6 2 6" xfId="44354" xr:uid="{7654644B-4F87-42FB-8E1D-02A0CF4A7FF4}"/>
    <cellStyle name="Normal 4 6 6 3" xfId="10644" xr:uid="{8A49A234-794C-4AED-B0FB-5ABB7325366A}"/>
    <cellStyle name="Normal 4 6 6 3 2" xfId="24334" xr:uid="{988DC6CB-ABF0-452C-8FD2-3828B69CA943}"/>
    <cellStyle name="Normal 4 6 6 3 2 2" xfId="38026" xr:uid="{3A40068B-F321-4471-8A1D-90FC61C1219C}"/>
    <cellStyle name="Normal 4 6 6 3 2 3" xfId="52910" xr:uid="{96B1A2E0-AD61-46FC-9FC3-5CB19F5C55E5}"/>
    <cellStyle name="Normal 4 6 6 3 3" xfId="17490" xr:uid="{0AA2EA64-ABCF-45C7-87D2-B43A5E732F50}"/>
    <cellStyle name="Normal 4 6 6 3 4" xfId="31180" xr:uid="{27E09BA0-0155-47D1-81FB-BF9D4EBCFC65}"/>
    <cellStyle name="Normal 4 6 6 3 5" xfId="46064" xr:uid="{A5CC90C9-1BFC-4B9C-9BD5-422BB838A9FF}"/>
    <cellStyle name="Normal 4 6 6 4" xfId="20912" xr:uid="{DBEAFDE6-BF40-439E-A774-12DB12E567E3}"/>
    <cellStyle name="Normal 4 6 6 4 2" xfId="34604" xr:uid="{1DC82BEE-B4DF-4850-A112-A522F84B6D6B}"/>
    <cellStyle name="Normal 4 6 6 4 3" xfId="49488" xr:uid="{C670246B-8AB9-43B1-B151-A1229758517F}"/>
    <cellStyle name="Normal 4 6 6 5" xfId="14068" xr:uid="{EF8435BD-9FFA-45BE-885B-910314E3F839}"/>
    <cellStyle name="Normal 4 6 6 6" xfId="27758" xr:uid="{FE01E771-3A6E-4AF2-8805-BF98E832C383}"/>
    <cellStyle name="Normal 4 6 6 7" xfId="42642" xr:uid="{FDC9762D-5C52-49FA-8788-318289291A67}"/>
    <cellStyle name="Normal 4 6 7" xfId="8920" xr:uid="{C048BE7D-3981-4AEE-B959-8636B3429AD9}"/>
    <cellStyle name="Normal 4 6 7 2" xfId="12342" xr:uid="{05686BC3-2AD4-45C2-B55D-E32F0D60896A}"/>
    <cellStyle name="Normal 4 6 7 2 2" xfId="26032" xr:uid="{B125F924-C42A-4518-9407-12AA949E4587}"/>
    <cellStyle name="Normal 4 6 7 2 2 2" xfId="39724" xr:uid="{A3482C76-B2A2-43B3-A31C-03EAC74EC23F}"/>
    <cellStyle name="Normal 4 6 7 2 2 3" xfId="54608" xr:uid="{4709FAB8-699C-4282-9372-84CD77D1DB2E}"/>
    <cellStyle name="Normal 4 6 7 2 3" xfId="19188" xr:uid="{CACEBEF2-0BF8-4C50-B694-614124DA71D8}"/>
    <cellStyle name="Normal 4 6 7 2 4" xfId="32878" xr:uid="{833286A7-E349-4A5D-A303-37F6B0508ECD}"/>
    <cellStyle name="Normal 4 6 7 2 5" xfId="47762" xr:uid="{FDA4E6F7-55F3-4373-850B-39465B7CF24F}"/>
    <cellStyle name="Normal 4 6 7 3" xfId="22610" xr:uid="{10347C00-3669-4D36-8C5A-7BA7F2BEC7A3}"/>
    <cellStyle name="Normal 4 6 7 3 2" xfId="36302" xr:uid="{0BA5F898-7F9D-4C0D-B665-83774D20EF20}"/>
    <cellStyle name="Normal 4 6 7 3 3" xfId="51186" xr:uid="{48F1CD49-9B6E-4910-BF71-51442AB2657D}"/>
    <cellStyle name="Normal 4 6 7 4" xfId="15766" xr:uid="{9B10BFF3-2B15-4797-84AD-BB241B5630AE}"/>
    <cellStyle name="Normal 4 6 7 5" xfId="29456" xr:uid="{45998499-5DFC-4115-8162-A51EC7A3E5E3}"/>
    <cellStyle name="Normal 4 6 7 6" xfId="44340" xr:uid="{3DCA6452-020B-4031-AC0D-C9A5B092427B}"/>
    <cellStyle name="Normal 4 6 8" xfId="10630" xr:uid="{8B1B5D56-C9CE-4302-AAF7-AC0FA279C14D}"/>
    <cellStyle name="Normal 4 6 8 2" xfId="24320" xr:uid="{C1C3219F-BCEA-4360-BA88-F85B39D7D52C}"/>
    <cellStyle name="Normal 4 6 8 2 2" xfId="38012" xr:uid="{98637D12-38AE-4DFB-8E82-EFD216467FC9}"/>
    <cellStyle name="Normal 4 6 8 2 3" xfId="52896" xr:uid="{314A6E0E-E6BA-4E58-BB87-D0A7030EDC77}"/>
    <cellStyle name="Normal 4 6 8 3" xfId="17476" xr:uid="{3B4B7C77-EDC6-45CC-ADF4-8FA897A7C142}"/>
    <cellStyle name="Normal 4 6 8 4" xfId="31166" xr:uid="{65DB08E4-C481-46B7-80F2-2D1EAD8F7B89}"/>
    <cellStyle name="Normal 4 6 8 5" xfId="46050" xr:uid="{D56F741C-2B21-43E5-BF8C-2DFE3FE1321E}"/>
    <cellStyle name="Normal 4 6 9" xfId="20898" xr:uid="{AEE8F916-257E-45DA-B387-EA7D07FBD26B}"/>
    <cellStyle name="Normal 4 6 9 2" xfId="34590" xr:uid="{66F65B8C-2202-4D7B-990E-DFA98FB7D7D5}"/>
    <cellStyle name="Normal 4 6 9 3" xfId="49474" xr:uid="{2C54C3BB-0643-4A6D-9D41-82BB96A7A33C}"/>
    <cellStyle name="Normal 4 7" xfId="917" xr:uid="{85390D18-6544-4959-B9EE-EA8ED5236BE7}"/>
    <cellStyle name="Normal 4 7 10" xfId="14069" xr:uid="{6012DBE1-7992-47B5-9800-AA8762C7C352}"/>
    <cellStyle name="Normal 4 7 10 2" xfId="40292" xr:uid="{9C53AB78-0C7B-46DD-B716-C3B4B010E1AA}"/>
    <cellStyle name="Normal 4 7 11" xfId="27759" xr:uid="{DECAB7BA-5C41-4BC4-9A6D-7C53387F437A}"/>
    <cellStyle name="Normal 4 7 12" xfId="42643" xr:uid="{31148741-0E53-4F54-BCA3-1702EB0CD387}"/>
    <cellStyle name="Normal 4 7 13" xfId="7223" xr:uid="{27277FB6-DB6F-427F-AD53-E585D1483953}"/>
    <cellStyle name="Normal 4 7 14" xfId="5360" xr:uid="{18D0CFF4-AD4C-4EB7-8C3B-FFE158EF4D87}"/>
    <cellStyle name="Normal 4 7 2" xfId="7224" xr:uid="{C2012C0E-5B67-48CE-AA40-A87D79AFFCC1}"/>
    <cellStyle name="Normal 4 7 2 10" xfId="42644" xr:uid="{8415B5ED-A725-48B3-A4BE-C371A7F18637}"/>
    <cellStyle name="Normal 4 7 2 2" xfId="7225" xr:uid="{07889F6E-9A30-4019-8C60-9510C22BD4EB}"/>
    <cellStyle name="Normal 4 7 2 2 2" xfId="7226" xr:uid="{8EF9BC42-0A0F-46EA-BF5D-C082F83764E7}"/>
    <cellStyle name="Normal 4 7 2 2 2 2" xfId="8938" xr:uid="{7EF2794E-C212-4880-BC9F-77C0B5CA1153}"/>
    <cellStyle name="Normal 4 7 2 2 2 2 2" xfId="12360" xr:uid="{9771AF75-FA92-4A6E-8376-814DE6C2DA2E}"/>
    <cellStyle name="Normal 4 7 2 2 2 2 2 2" xfId="26050" xr:uid="{F96D0408-6D01-4B23-9A0D-3FDB5A599869}"/>
    <cellStyle name="Normal 4 7 2 2 2 2 2 2 2" xfId="39742" xr:uid="{AF23D9F3-949D-4DAB-BC05-33F8693D3D54}"/>
    <cellStyle name="Normal 4 7 2 2 2 2 2 2 3" xfId="54626" xr:uid="{4C3A5DFC-5C21-42C9-8F70-74E22D22A619}"/>
    <cellStyle name="Normal 4 7 2 2 2 2 2 3" xfId="19206" xr:uid="{815C9A15-419B-469B-980C-4D67F2D810BE}"/>
    <cellStyle name="Normal 4 7 2 2 2 2 2 4" xfId="32896" xr:uid="{4DE012B3-B1BC-4843-AC71-02A1A0D9D225}"/>
    <cellStyle name="Normal 4 7 2 2 2 2 2 5" xfId="47780" xr:uid="{3BD24C3C-C0A9-4927-BFD5-FA17AE8CE56A}"/>
    <cellStyle name="Normal 4 7 2 2 2 2 3" xfId="22628" xr:uid="{AC6720EB-8F90-48A2-9CE3-F9D36E15CBB9}"/>
    <cellStyle name="Normal 4 7 2 2 2 2 3 2" xfId="36320" xr:uid="{689A2391-65C3-482E-A696-B17E3860BE05}"/>
    <cellStyle name="Normal 4 7 2 2 2 2 3 3" xfId="51204" xr:uid="{766BB8EC-5F71-44F9-8B66-7C460A22FB28}"/>
    <cellStyle name="Normal 4 7 2 2 2 2 4" xfId="15784" xr:uid="{8B883038-022F-4F45-A065-3AEC3C64BB73}"/>
    <cellStyle name="Normal 4 7 2 2 2 2 5" xfId="29474" xr:uid="{77ACFF1C-CFA5-4F19-BD8C-4B8AB4240FF8}"/>
    <cellStyle name="Normal 4 7 2 2 2 2 6" xfId="44358" xr:uid="{34008206-7F2B-48BD-9EE2-0677B53AFFB1}"/>
    <cellStyle name="Normal 4 7 2 2 2 3" xfId="10648" xr:uid="{4F2B6828-3839-4265-B8BC-5B693E27F554}"/>
    <cellStyle name="Normal 4 7 2 2 2 3 2" xfId="24338" xr:uid="{D95FD10D-4B1C-4F86-B7C9-18BAE581005C}"/>
    <cellStyle name="Normal 4 7 2 2 2 3 2 2" xfId="38030" xr:uid="{C68F4428-DEB1-4C3F-BB04-9ABA67DCFD1C}"/>
    <cellStyle name="Normal 4 7 2 2 2 3 2 3" xfId="52914" xr:uid="{D535EAD5-686B-4CD4-A3E2-B0486D6CCCEA}"/>
    <cellStyle name="Normal 4 7 2 2 2 3 3" xfId="17494" xr:uid="{6B9972C3-B5A1-4BCA-AC9D-BCC6C048F82F}"/>
    <cellStyle name="Normal 4 7 2 2 2 3 4" xfId="31184" xr:uid="{41C895CA-8615-4025-990B-7B6D8684965C}"/>
    <cellStyle name="Normal 4 7 2 2 2 3 5" xfId="46068" xr:uid="{216CC25D-814F-4C96-A308-6D2232118AA8}"/>
    <cellStyle name="Normal 4 7 2 2 2 4" xfId="20916" xr:uid="{ED273EA8-B644-42DF-BF64-D0C963D07808}"/>
    <cellStyle name="Normal 4 7 2 2 2 4 2" xfId="34608" xr:uid="{8A8A3795-846D-4996-AC43-BC95807AFE18}"/>
    <cellStyle name="Normal 4 7 2 2 2 4 3" xfId="49492" xr:uid="{318E3EA1-8C55-4E06-975C-D758ECAFF6D3}"/>
    <cellStyle name="Normal 4 7 2 2 2 5" xfId="14072" xr:uid="{7A9854D7-2C53-474D-9D5F-75CAB9A4F7D0}"/>
    <cellStyle name="Normal 4 7 2 2 2 6" xfId="27762" xr:uid="{BCD81577-90F0-4DC4-B155-11C04DA62810}"/>
    <cellStyle name="Normal 4 7 2 2 2 7" xfId="42646" xr:uid="{0560AA81-DAC2-4CE3-B091-B29AA9C9CAB8}"/>
    <cellStyle name="Normal 4 7 2 2 3" xfId="8937" xr:uid="{E22E34D7-7F32-4E81-8F5C-3D2954E07939}"/>
    <cellStyle name="Normal 4 7 2 2 3 2" xfId="12359" xr:uid="{832DC8BD-41F6-4F1C-A626-994980681A52}"/>
    <cellStyle name="Normal 4 7 2 2 3 2 2" xfId="26049" xr:uid="{8EA345D2-7055-4E52-B660-9DCCCC84E023}"/>
    <cellStyle name="Normal 4 7 2 2 3 2 2 2" xfId="39741" xr:uid="{BCAE66EB-AD7E-4B9E-8509-640DAB4BEF43}"/>
    <cellStyle name="Normal 4 7 2 2 3 2 2 3" xfId="54625" xr:uid="{F26B12B1-87A0-4BAF-B041-4588BC5A02CB}"/>
    <cellStyle name="Normal 4 7 2 2 3 2 3" xfId="19205" xr:uid="{43A9EFA8-BF2D-496C-B90A-025673DA4720}"/>
    <cellStyle name="Normal 4 7 2 2 3 2 4" xfId="32895" xr:uid="{6B29F0A5-0DFE-4DC6-BC43-6659BF3F62F7}"/>
    <cellStyle name="Normal 4 7 2 2 3 2 5" xfId="47779" xr:uid="{38F8477C-DC54-47C0-8404-FFBDEA870DE7}"/>
    <cellStyle name="Normal 4 7 2 2 3 3" xfId="22627" xr:uid="{BE4C0F98-2272-42EB-8513-803570821E05}"/>
    <cellStyle name="Normal 4 7 2 2 3 3 2" xfId="36319" xr:uid="{70B1E801-57DC-46B9-B273-49FD4BD22F22}"/>
    <cellStyle name="Normal 4 7 2 2 3 3 3" xfId="51203" xr:uid="{4C161068-698A-4108-9DA4-61FB11A35459}"/>
    <cellStyle name="Normal 4 7 2 2 3 4" xfId="15783" xr:uid="{65E50B94-0513-407C-B2AC-05E02F53A85F}"/>
    <cellStyle name="Normal 4 7 2 2 3 5" xfId="29473" xr:uid="{6BF563E9-3285-4315-BE51-FA538E5E8ADD}"/>
    <cellStyle name="Normal 4 7 2 2 3 6" xfId="44357" xr:uid="{CC153E22-DCC9-4772-B924-9EF277233CA8}"/>
    <cellStyle name="Normal 4 7 2 2 4" xfId="10647" xr:uid="{86FD9D94-BC86-42BC-9295-E5B2CA49F0F7}"/>
    <cellStyle name="Normal 4 7 2 2 4 2" xfId="24337" xr:uid="{C36C47C7-8C3D-4CDE-8850-03C8BD0CE7D0}"/>
    <cellStyle name="Normal 4 7 2 2 4 2 2" xfId="38029" xr:uid="{C118D862-55FB-44BB-B200-C6D1E96E0187}"/>
    <cellStyle name="Normal 4 7 2 2 4 2 3" xfId="52913" xr:uid="{D6AC24C7-2117-4315-A653-A05A25E2DE56}"/>
    <cellStyle name="Normal 4 7 2 2 4 3" xfId="17493" xr:uid="{44A7C861-6772-4540-AF0D-B4A3DDEDFAD5}"/>
    <cellStyle name="Normal 4 7 2 2 4 4" xfId="31183" xr:uid="{45EDF409-5B06-44A4-9019-70AEBEE7A823}"/>
    <cellStyle name="Normal 4 7 2 2 4 5" xfId="46067" xr:uid="{723146BF-DF32-43FE-92DF-880E0367C83F}"/>
    <cellStyle name="Normal 4 7 2 2 5" xfId="20915" xr:uid="{AAD1614F-22A6-4AC4-B778-D9519BA0EF69}"/>
    <cellStyle name="Normal 4 7 2 2 5 2" xfId="34607" xr:uid="{AADEDAA5-ACF3-4E0B-9BD8-FEEC0E0C33C5}"/>
    <cellStyle name="Normal 4 7 2 2 5 3" xfId="49491" xr:uid="{5F197106-F2A1-48AB-83E5-A95034399CE6}"/>
    <cellStyle name="Normal 4 7 2 2 6" xfId="14071" xr:uid="{99C4C3E4-C854-4038-AF57-9F7A2AAF5E5C}"/>
    <cellStyle name="Normal 4 7 2 2 7" xfId="27761" xr:uid="{51C134EA-37A3-4BA2-832E-932C0CE34A39}"/>
    <cellStyle name="Normal 4 7 2 2 8" xfId="42645" xr:uid="{2B3D4886-3702-44D1-9854-39F748DD2EA4}"/>
    <cellStyle name="Normal 4 7 2 3" xfId="7227" xr:uid="{50D65BB7-4471-495C-A0A5-013C0F72099E}"/>
    <cellStyle name="Normal 4 7 2 3 2" xfId="8939" xr:uid="{FB2887DA-9F11-47AA-9B25-3C10D1DB5866}"/>
    <cellStyle name="Normal 4 7 2 3 2 2" xfId="12361" xr:uid="{C527AEA9-1338-4DD8-9657-714F0840FA03}"/>
    <cellStyle name="Normal 4 7 2 3 2 2 2" xfId="26051" xr:uid="{780E3B96-BC3B-4329-9019-8FB3DBD9FACC}"/>
    <cellStyle name="Normal 4 7 2 3 2 2 2 2" xfId="39743" xr:uid="{16F49D1F-4A6E-41C1-B6E8-E06293036B6C}"/>
    <cellStyle name="Normal 4 7 2 3 2 2 2 3" xfId="54627" xr:uid="{AEAAA16E-D065-4456-A7B3-F8C18998AD79}"/>
    <cellStyle name="Normal 4 7 2 3 2 2 3" xfId="19207" xr:uid="{DA4235CA-ED65-480F-9483-07F20AF44C96}"/>
    <cellStyle name="Normal 4 7 2 3 2 2 4" xfId="32897" xr:uid="{B10E56A9-E362-4705-A7AF-77CEF0197756}"/>
    <cellStyle name="Normal 4 7 2 3 2 2 5" xfId="47781" xr:uid="{C9E77A07-220F-45E7-9A43-28737931D501}"/>
    <cellStyle name="Normal 4 7 2 3 2 3" xfId="22629" xr:uid="{80A5EE0E-FFBC-43BC-8B6F-E59C756CF318}"/>
    <cellStyle name="Normal 4 7 2 3 2 3 2" xfId="36321" xr:uid="{D1ADC2FC-D8A8-4A5E-A6B8-1BAE7C36CC69}"/>
    <cellStyle name="Normal 4 7 2 3 2 3 3" xfId="51205" xr:uid="{411724C3-B0C8-4F66-BC45-87E1A991DF1C}"/>
    <cellStyle name="Normal 4 7 2 3 2 4" xfId="15785" xr:uid="{10591253-BC09-4512-81A9-F7E718DDBEC1}"/>
    <cellStyle name="Normal 4 7 2 3 2 5" xfId="29475" xr:uid="{DB38B450-5932-46FC-842E-C38FFB15F52A}"/>
    <cellStyle name="Normal 4 7 2 3 2 6" xfId="44359" xr:uid="{316EDCB4-B12F-4872-8945-2B81AC2591B9}"/>
    <cellStyle name="Normal 4 7 2 3 3" xfId="10649" xr:uid="{CA58C535-2A53-4927-B362-56081E2C73DE}"/>
    <cellStyle name="Normal 4 7 2 3 3 2" xfId="24339" xr:uid="{E27F5D6F-1DCD-4678-8D67-37CC70EC5539}"/>
    <cellStyle name="Normal 4 7 2 3 3 2 2" xfId="38031" xr:uid="{A4BD8A08-2041-4B7D-A0BE-60E495DF86B1}"/>
    <cellStyle name="Normal 4 7 2 3 3 2 3" xfId="52915" xr:uid="{F0A1EA90-16E5-4064-82B5-92DC5E532B35}"/>
    <cellStyle name="Normal 4 7 2 3 3 3" xfId="17495" xr:uid="{B6B993A6-4760-4597-A4DA-C119370226DE}"/>
    <cellStyle name="Normal 4 7 2 3 3 4" xfId="31185" xr:uid="{F8CE19A3-92DA-4536-83C0-908E32E2C4AE}"/>
    <cellStyle name="Normal 4 7 2 3 3 5" xfId="46069" xr:uid="{E8E5558C-875C-425F-B9FB-FEABAA2B26E4}"/>
    <cellStyle name="Normal 4 7 2 3 4" xfId="20917" xr:uid="{9C9EDAE7-04C8-47A9-A968-86F5691D074D}"/>
    <cellStyle name="Normal 4 7 2 3 4 2" xfId="34609" xr:uid="{E2B10F5A-D61A-497E-B3D5-2915EE7238D3}"/>
    <cellStyle name="Normal 4 7 2 3 4 3" xfId="49493" xr:uid="{FACA2E08-8289-4D9C-856A-E99FA78B0A47}"/>
    <cellStyle name="Normal 4 7 2 3 5" xfId="14073" xr:uid="{B7470090-A7FA-43D3-B796-D5B8B5EBDA35}"/>
    <cellStyle name="Normal 4 7 2 3 6" xfId="27763" xr:uid="{3D9AD914-B99A-40D0-9EAC-42A52C15F228}"/>
    <cellStyle name="Normal 4 7 2 3 7" xfId="42647" xr:uid="{AD612B6F-CA39-4721-A2F3-6E0855C18D4C}"/>
    <cellStyle name="Normal 4 7 2 4" xfId="7228" xr:uid="{08AE44A9-7F7D-4E9A-BED6-7C37D27E4786}"/>
    <cellStyle name="Normal 4 7 2 4 2" xfId="8940" xr:uid="{90B6004E-3627-4E88-9D0D-DD4FD3E464D7}"/>
    <cellStyle name="Normal 4 7 2 4 2 2" xfId="12362" xr:uid="{B6C47C9C-9590-4FBA-809A-1E9C14CFD444}"/>
    <cellStyle name="Normal 4 7 2 4 2 2 2" xfId="26052" xr:uid="{7F9AF15F-6C69-48A3-96CC-825E1C9F21A9}"/>
    <cellStyle name="Normal 4 7 2 4 2 2 2 2" xfId="39744" xr:uid="{D52C98AD-CFB1-4074-BFD3-2501ED0D67D5}"/>
    <cellStyle name="Normal 4 7 2 4 2 2 2 3" xfId="54628" xr:uid="{B3011767-4E1C-40A7-B452-A2503B3FBAD8}"/>
    <cellStyle name="Normal 4 7 2 4 2 2 3" xfId="19208" xr:uid="{62AE0372-956C-4A84-BA5C-11B8B8764074}"/>
    <cellStyle name="Normal 4 7 2 4 2 2 4" xfId="32898" xr:uid="{59B78915-EAA4-4002-B5BC-A6A6E2F7B27D}"/>
    <cellStyle name="Normal 4 7 2 4 2 2 5" xfId="47782" xr:uid="{23E39FB2-8BE9-417C-A070-93C6550D2B52}"/>
    <cellStyle name="Normal 4 7 2 4 2 3" xfId="22630" xr:uid="{A24B27FD-80BC-484F-B280-9BA0CA8A3951}"/>
    <cellStyle name="Normal 4 7 2 4 2 3 2" xfId="36322" xr:uid="{0C6782BD-FDF5-4C5E-98C3-5B8119FF938F}"/>
    <cellStyle name="Normal 4 7 2 4 2 3 3" xfId="51206" xr:uid="{46A6C94B-7BA6-4906-B386-60BE66584292}"/>
    <cellStyle name="Normal 4 7 2 4 2 4" xfId="15786" xr:uid="{8A80A66F-CE09-4C66-98E1-9A68B0CD3BFB}"/>
    <cellStyle name="Normal 4 7 2 4 2 5" xfId="29476" xr:uid="{8C1F668B-FAE0-4B07-B693-49B52D976D20}"/>
    <cellStyle name="Normal 4 7 2 4 2 6" xfId="44360" xr:uid="{13AE2E51-24A5-4CCB-B447-64C0AA75EDAE}"/>
    <cellStyle name="Normal 4 7 2 4 3" xfId="10650" xr:uid="{8A61DA4A-746A-49A4-A9FB-47A567CB0C7B}"/>
    <cellStyle name="Normal 4 7 2 4 3 2" xfId="24340" xr:uid="{19638E18-F451-4C2C-A021-06F32924B59C}"/>
    <cellStyle name="Normal 4 7 2 4 3 2 2" xfId="38032" xr:uid="{77BF5A4F-D197-43AF-8C49-592EE39D35EB}"/>
    <cellStyle name="Normal 4 7 2 4 3 2 3" xfId="52916" xr:uid="{423D541E-9A2B-4C27-AB48-D6B6A8C5D7F6}"/>
    <cellStyle name="Normal 4 7 2 4 3 3" xfId="17496" xr:uid="{FA2A7978-6C4F-41ED-A3F6-BCB0395041F1}"/>
    <cellStyle name="Normal 4 7 2 4 3 4" xfId="31186" xr:uid="{821A2C88-9EE1-4579-9297-8E08E81760EF}"/>
    <cellStyle name="Normal 4 7 2 4 3 5" xfId="46070" xr:uid="{DDD83AF6-84CD-4460-B2D6-B6051006230F}"/>
    <cellStyle name="Normal 4 7 2 4 4" xfId="20918" xr:uid="{42B8D346-4A07-4A2C-980A-B2FE394529F5}"/>
    <cellStyle name="Normal 4 7 2 4 4 2" xfId="34610" xr:uid="{BCB9E619-9538-4836-8750-39B1FD2DDFAB}"/>
    <cellStyle name="Normal 4 7 2 4 4 3" xfId="49494" xr:uid="{8664DE7A-8EED-422C-BEB8-D368A9DCBD09}"/>
    <cellStyle name="Normal 4 7 2 4 5" xfId="14074" xr:uid="{FABB3D5A-93A7-4BC8-8858-1DBFA2F261F0}"/>
    <cellStyle name="Normal 4 7 2 4 6" xfId="27764" xr:uid="{5D66CEE5-4518-433C-952D-2E0E07434FFA}"/>
    <cellStyle name="Normal 4 7 2 4 7" xfId="42648" xr:uid="{392EB21F-D959-427B-91E5-002FA8AE6FF2}"/>
    <cellStyle name="Normal 4 7 2 5" xfId="8936" xr:uid="{A528F27F-9570-4563-94D7-4AEB7CB71AFC}"/>
    <cellStyle name="Normal 4 7 2 5 2" xfId="12358" xr:uid="{0A4054F5-2CCC-4C62-8749-1EB14203B45D}"/>
    <cellStyle name="Normal 4 7 2 5 2 2" xfId="26048" xr:uid="{FDF60BE5-D75E-4E22-B36F-4640276CA5E6}"/>
    <cellStyle name="Normal 4 7 2 5 2 2 2" xfId="39740" xr:uid="{57246868-4949-4C16-8BC8-2DAC59370D30}"/>
    <cellStyle name="Normal 4 7 2 5 2 2 3" xfId="54624" xr:uid="{C96022D3-604F-445D-81C2-78A4B974FB4E}"/>
    <cellStyle name="Normal 4 7 2 5 2 3" xfId="19204" xr:uid="{BD5FCFAE-898A-44B1-8C07-2634C2E6B60C}"/>
    <cellStyle name="Normal 4 7 2 5 2 4" xfId="32894" xr:uid="{E76E27D3-6E94-479E-AFFB-1EB1999672E3}"/>
    <cellStyle name="Normal 4 7 2 5 2 5" xfId="47778" xr:uid="{6A5456BF-52D7-4BA3-94E5-74BCB148E661}"/>
    <cellStyle name="Normal 4 7 2 5 3" xfId="22626" xr:uid="{F98ED380-5C42-4F1A-A60A-D2D976C42C08}"/>
    <cellStyle name="Normal 4 7 2 5 3 2" xfId="36318" xr:uid="{8085680F-4F13-491D-9672-C5131EB33214}"/>
    <cellStyle name="Normal 4 7 2 5 3 3" xfId="51202" xr:uid="{63C48685-7F32-4F7C-9A8D-603E566B4E57}"/>
    <cellStyle name="Normal 4 7 2 5 4" xfId="15782" xr:uid="{9F5D317E-8C29-439A-93B4-8DBD95E7984C}"/>
    <cellStyle name="Normal 4 7 2 5 5" xfId="29472" xr:uid="{986BA615-2AA9-4FB2-91B5-D2CA3CB76626}"/>
    <cellStyle name="Normal 4 7 2 5 6" xfId="44356" xr:uid="{027D3C3E-7C13-417D-9FE3-D88BC7A84279}"/>
    <cellStyle name="Normal 4 7 2 6" xfId="10646" xr:uid="{8521C077-2355-4FDC-87B1-0A5D61FDAE63}"/>
    <cellStyle name="Normal 4 7 2 6 2" xfId="24336" xr:uid="{FFDB5F77-545C-4F0A-AF54-1718B0E9D4CC}"/>
    <cellStyle name="Normal 4 7 2 6 2 2" xfId="38028" xr:uid="{E9A7D0FE-D052-4D43-AAD9-D9DCD53AD318}"/>
    <cellStyle name="Normal 4 7 2 6 2 3" xfId="52912" xr:uid="{D5830480-C4F7-4903-B196-42C0BE0F2070}"/>
    <cellStyle name="Normal 4 7 2 6 3" xfId="17492" xr:uid="{D83A0068-A9A2-4DE5-8496-AEF1A3C34D1E}"/>
    <cellStyle name="Normal 4 7 2 6 4" xfId="31182" xr:uid="{131FAB22-3A79-40D8-A494-D1E76B194F92}"/>
    <cellStyle name="Normal 4 7 2 6 5" xfId="46066" xr:uid="{3F7A0E81-0263-4615-A9FE-492D9B31CC38}"/>
    <cellStyle name="Normal 4 7 2 7" xfId="20914" xr:uid="{EF7A59A4-6BCA-4523-9BB3-E7A81F3A9235}"/>
    <cellStyle name="Normal 4 7 2 7 2" xfId="34606" xr:uid="{6BE0BB19-3FAB-4C01-A44F-ABE5CA8706EF}"/>
    <cellStyle name="Normal 4 7 2 7 3" xfId="49490" xr:uid="{2F6F1ED6-92FC-4E6F-AF3C-0B6452F4BF67}"/>
    <cellStyle name="Normal 4 7 2 8" xfId="14070" xr:uid="{01C283DA-1EB0-47D3-B8C7-41FB62776C24}"/>
    <cellStyle name="Normal 4 7 2 9" xfId="27760" xr:uid="{9DDFFEA1-51EF-4B4B-8CFE-12F19E489203}"/>
    <cellStyle name="Normal 4 7 3" xfId="7229" xr:uid="{666861AF-8B1F-4A1F-8AB4-506E7375484B}"/>
    <cellStyle name="Normal 4 7 3 10" xfId="42649" xr:uid="{0B0AEFD8-0F31-4F2C-B3F7-3D9D527E3C26}"/>
    <cellStyle name="Normal 4 7 3 2" xfId="7230" xr:uid="{66ABDAD4-7599-40B7-8982-B04D7ABCCD36}"/>
    <cellStyle name="Normal 4 7 3 2 2" xfId="7231" xr:uid="{8A9691FC-972F-4927-91EA-682B9B217B0C}"/>
    <cellStyle name="Normal 4 7 3 2 2 2" xfId="8943" xr:uid="{3CA415EC-99FD-43A7-BE70-98E397793AD0}"/>
    <cellStyle name="Normal 4 7 3 2 2 2 2" xfId="12365" xr:uid="{B78B233F-28CC-4025-822B-D13FE9E4895B}"/>
    <cellStyle name="Normal 4 7 3 2 2 2 2 2" xfId="26055" xr:uid="{8DAC957E-FBB1-4B72-BD1B-A31A2A43238B}"/>
    <cellStyle name="Normal 4 7 3 2 2 2 2 2 2" xfId="39747" xr:uid="{E1E769A0-4EE3-4A86-AAA0-2194F48AA092}"/>
    <cellStyle name="Normal 4 7 3 2 2 2 2 2 3" xfId="54631" xr:uid="{FCB8ABEC-1D8D-490B-9CA6-64785FCD400C}"/>
    <cellStyle name="Normal 4 7 3 2 2 2 2 3" xfId="19211" xr:uid="{D4494F5E-4721-492A-93E2-E3DC4C84C434}"/>
    <cellStyle name="Normal 4 7 3 2 2 2 2 4" xfId="32901" xr:uid="{D1DD284A-A791-489A-BAE1-22D0A3AD4562}"/>
    <cellStyle name="Normal 4 7 3 2 2 2 2 5" xfId="47785" xr:uid="{86C0ED66-82C3-4A0B-BD85-ECD5CAFA2E83}"/>
    <cellStyle name="Normal 4 7 3 2 2 2 3" xfId="22633" xr:uid="{59A3308A-9F4C-4598-AA4C-C9F6605ACBB3}"/>
    <cellStyle name="Normal 4 7 3 2 2 2 3 2" xfId="36325" xr:uid="{4B3166C4-15C7-4E2F-A22A-006EEA2530AF}"/>
    <cellStyle name="Normal 4 7 3 2 2 2 3 3" xfId="51209" xr:uid="{5F203244-A5F4-45C9-80F1-DF37A7F1AFC9}"/>
    <cellStyle name="Normal 4 7 3 2 2 2 4" xfId="15789" xr:uid="{3B144159-F27F-4221-BFBB-ACC31639C72F}"/>
    <cellStyle name="Normal 4 7 3 2 2 2 5" xfId="29479" xr:uid="{59C3FC7E-1F09-4BED-98DC-3AB7EEBA3857}"/>
    <cellStyle name="Normal 4 7 3 2 2 2 6" xfId="44363" xr:uid="{BE417400-87F6-4233-8D04-80B3B98C5B8F}"/>
    <cellStyle name="Normal 4 7 3 2 2 3" xfId="10653" xr:uid="{D0F66BBE-5E6F-4C74-9475-27C75458907E}"/>
    <cellStyle name="Normal 4 7 3 2 2 3 2" xfId="24343" xr:uid="{5C92EF34-C1E9-4450-BAE4-81F945BD58D5}"/>
    <cellStyle name="Normal 4 7 3 2 2 3 2 2" xfId="38035" xr:uid="{3A7D9320-BD77-4362-8E7A-3D8EA4599DAA}"/>
    <cellStyle name="Normal 4 7 3 2 2 3 2 3" xfId="52919" xr:uid="{EF5CF700-3E2A-4359-99D9-D9B161FC331D}"/>
    <cellStyle name="Normal 4 7 3 2 2 3 3" xfId="17499" xr:uid="{C5A33EF0-E3C2-4511-9EBD-C6C9609C166A}"/>
    <cellStyle name="Normal 4 7 3 2 2 3 4" xfId="31189" xr:uid="{D3D07ADF-FCBC-4A5D-BE8F-F44E82DEBFB5}"/>
    <cellStyle name="Normal 4 7 3 2 2 3 5" xfId="46073" xr:uid="{B72959A1-DE99-42C4-9520-585A13902FAD}"/>
    <cellStyle name="Normal 4 7 3 2 2 4" xfId="20921" xr:uid="{BF7271F3-17A6-4AA5-8BF6-D94BA354557A}"/>
    <cellStyle name="Normal 4 7 3 2 2 4 2" xfId="34613" xr:uid="{BAE25A4F-3A35-4B14-8C10-BAC24401E32C}"/>
    <cellStyle name="Normal 4 7 3 2 2 4 3" xfId="49497" xr:uid="{CDD041B7-AD27-47D7-BD48-C97AC9B918AD}"/>
    <cellStyle name="Normal 4 7 3 2 2 5" xfId="14077" xr:uid="{FFCEEC26-8EF0-42F4-9AD1-B98E8EE7F804}"/>
    <cellStyle name="Normal 4 7 3 2 2 6" xfId="27767" xr:uid="{124DFE85-148C-4533-B3C7-89C35763489F}"/>
    <cellStyle name="Normal 4 7 3 2 2 7" xfId="42651" xr:uid="{2F18834D-5A01-45A9-B2D0-EDAD092103CD}"/>
    <cellStyle name="Normal 4 7 3 2 3" xfId="8942" xr:uid="{79D26953-B216-4FE9-BB4C-2995BDE172E8}"/>
    <cellStyle name="Normal 4 7 3 2 3 2" xfId="12364" xr:uid="{A00E45EA-39E9-4DA4-AFDA-55B536B53D19}"/>
    <cellStyle name="Normal 4 7 3 2 3 2 2" xfId="26054" xr:uid="{288F4ABA-3BA2-4B1A-A20B-1A9550482215}"/>
    <cellStyle name="Normal 4 7 3 2 3 2 2 2" xfId="39746" xr:uid="{77ED510D-821F-4450-9585-2ABD1FE5C190}"/>
    <cellStyle name="Normal 4 7 3 2 3 2 2 3" xfId="54630" xr:uid="{B9049E61-7545-40BB-B987-A114B58A19AF}"/>
    <cellStyle name="Normal 4 7 3 2 3 2 3" xfId="19210" xr:uid="{58AE59E1-50C5-4A2F-A87E-CAF7E690A9AD}"/>
    <cellStyle name="Normal 4 7 3 2 3 2 4" xfId="32900" xr:uid="{A6F331F9-E49C-4BB1-9D80-D8B02835A80D}"/>
    <cellStyle name="Normal 4 7 3 2 3 2 5" xfId="47784" xr:uid="{8E1C425B-B982-411B-98CC-89D1D23FFB0A}"/>
    <cellStyle name="Normal 4 7 3 2 3 3" xfId="22632" xr:uid="{C9673A1C-4E0F-40F0-AB61-9D57C717C0D2}"/>
    <cellStyle name="Normal 4 7 3 2 3 3 2" xfId="36324" xr:uid="{8FC7C8AF-2AE9-4E28-975B-7D3D9AB08511}"/>
    <cellStyle name="Normal 4 7 3 2 3 3 3" xfId="51208" xr:uid="{D4DD40DA-93BB-42B5-ABD1-4E536F861621}"/>
    <cellStyle name="Normal 4 7 3 2 3 4" xfId="15788" xr:uid="{D01E339B-B869-441F-B57A-37D1550927D0}"/>
    <cellStyle name="Normal 4 7 3 2 3 5" xfId="29478" xr:uid="{A4C0DE48-476A-4989-B065-363D9C5B6C2D}"/>
    <cellStyle name="Normal 4 7 3 2 3 6" xfId="44362" xr:uid="{12BD54A7-A49A-4478-B989-57F644A39694}"/>
    <cellStyle name="Normal 4 7 3 2 4" xfId="10652" xr:uid="{17DFE079-836F-48FD-BCC7-9E24E2EC76E6}"/>
    <cellStyle name="Normal 4 7 3 2 4 2" xfId="24342" xr:uid="{DADFB19B-97C7-4DA7-B8B4-E39B20A42D53}"/>
    <cellStyle name="Normal 4 7 3 2 4 2 2" xfId="38034" xr:uid="{989D56E0-9DBD-4FAB-A64D-2BDDF8019794}"/>
    <cellStyle name="Normal 4 7 3 2 4 2 3" xfId="52918" xr:uid="{56D93131-A9C8-4A43-A0E1-1805E3E4C8A5}"/>
    <cellStyle name="Normal 4 7 3 2 4 3" xfId="17498" xr:uid="{58C5084B-1EA5-4FA5-8496-F71C616E9CEF}"/>
    <cellStyle name="Normal 4 7 3 2 4 4" xfId="31188" xr:uid="{1E4FFEDD-14F6-446E-8930-7F2E8CC8317C}"/>
    <cellStyle name="Normal 4 7 3 2 4 5" xfId="46072" xr:uid="{51D9628F-308F-4819-A7C0-D247DDF877EA}"/>
    <cellStyle name="Normal 4 7 3 2 5" xfId="20920" xr:uid="{6A9E7A8D-EE2E-4A9A-8153-F4D88DB3F01F}"/>
    <cellStyle name="Normal 4 7 3 2 5 2" xfId="34612" xr:uid="{7DA287A8-1B46-41D0-8B85-D85A91754B93}"/>
    <cellStyle name="Normal 4 7 3 2 5 3" xfId="49496" xr:uid="{2103C816-7D25-4DFC-84F1-C5C8D130CBB2}"/>
    <cellStyle name="Normal 4 7 3 2 6" xfId="14076" xr:uid="{3E830E19-8A82-43E3-A62E-20BA44584881}"/>
    <cellStyle name="Normal 4 7 3 2 7" xfId="27766" xr:uid="{9E2D70C6-14B0-4476-8B8C-66E2FCC2E46E}"/>
    <cellStyle name="Normal 4 7 3 2 8" xfId="42650" xr:uid="{A1D4E161-90ED-4F58-8252-7A4621BC990D}"/>
    <cellStyle name="Normal 4 7 3 3" xfId="7232" xr:uid="{C85C7E77-E2C5-49AD-B890-4667159085E8}"/>
    <cellStyle name="Normal 4 7 3 3 2" xfId="8944" xr:uid="{BD3613B2-420A-4EF2-8E41-FCD55BD43DEB}"/>
    <cellStyle name="Normal 4 7 3 3 2 2" xfId="12366" xr:uid="{E3263F89-CC9E-4968-8E57-22F454AB3EF3}"/>
    <cellStyle name="Normal 4 7 3 3 2 2 2" xfId="26056" xr:uid="{762B4A14-AFB6-4334-827C-44E29E6735C3}"/>
    <cellStyle name="Normal 4 7 3 3 2 2 2 2" xfId="39748" xr:uid="{2DDA84E5-AF6D-4E76-ADE7-E9961A8F07C3}"/>
    <cellStyle name="Normal 4 7 3 3 2 2 2 3" xfId="54632" xr:uid="{60AF4027-F76B-4674-8F1F-0E6E4742B6E2}"/>
    <cellStyle name="Normal 4 7 3 3 2 2 3" xfId="19212" xr:uid="{0536A1CD-0A60-41FB-A759-F1962F644A77}"/>
    <cellStyle name="Normal 4 7 3 3 2 2 4" xfId="32902" xr:uid="{1AD30ED9-1C71-4BF7-8B61-CF5F61661F93}"/>
    <cellStyle name="Normal 4 7 3 3 2 2 5" xfId="47786" xr:uid="{3E9DF5D4-E274-439E-ACE1-08C9C7365C12}"/>
    <cellStyle name="Normal 4 7 3 3 2 3" xfId="22634" xr:uid="{EF9B5A03-5263-46E6-913D-73F969FFFBF8}"/>
    <cellStyle name="Normal 4 7 3 3 2 3 2" xfId="36326" xr:uid="{CA697997-77DF-4F8A-BBEF-BA2FD9D4430B}"/>
    <cellStyle name="Normal 4 7 3 3 2 3 3" xfId="51210" xr:uid="{8479DE22-C9B8-4AAA-92CD-D9A183C8B3AD}"/>
    <cellStyle name="Normal 4 7 3 3 2 4" xfId="15790" xr:uid="{01CA2AC1-93AC-415D-AD68-6CDC7D050C3A}"/>
    <cellStyle name="Normal 4 7 3 3 2 5" xfId="29480" xr:uid="{068036EB-5B17-4669-9DBC-E958F8F0CF5D}"/>
    <cellStyle name="Normal 4 7 3 3 2 6" xfId="44364" xr:uid="{53B7D847-C3F6-4A3D-8067-530551B8B4C4}"/>
    <cellStyle name="Normal 4 7 3 3 3" xfId="10654" xr:uid="{1F1AC49E-2F4F-42B7-93EA-7EB6F4EFCFC6}"/>
    <cellStyle name="Normal 4 7 3 3 3 2" xfId="24344" xr:uid="{C6976BCF-8F8B-499A-B096-87EAD388E6C3}"/>
    <cellStyle name="Normal 4 7 3 3 3 2 2" xfId="38036" xr:uid="{4068861F-0EC5-4D7E-831F-296541BF9DAF}"/>
    <cellStyle name="Normal 4 7 3 3 3 2 3" xfId="52920" xr:uid="{632C37E3-D909-42E2-9BA1-9E931C3AEF22}"/>
    <cellStyle name="Normal 4 7 3 3 3 3" xfId="17500" xr:uid="{3E4B658E-1CA0-4CC7-B81D-1DAE187803B8}"/>
    <cellStyle name="Normal 4 7 3 3 3 4" xfId="31190" xr:uid="{7545D2B7-C11F-465E-9BEB-8319618F73FF}"/>
    <cellStyle name="Normal 4 7 3 3 3 5" xfId="46074" xr:uid="{01028902-4DED-4B1C-8CA2-9FBF71320516}"/>
    <cellStyle name="Normal 4 7 3 3 4" xfId="20922" xr:uid="{36F9EAE7-3359-4269-A238-E25053F641AA}"/>
    <cellStyle name="Normal 4 7 3 3 4 2" xfId="34614" xr:uid="{0E8EC3F5-0A64-4735-B787-E72B3E3088B8}"/>
    <cellStyle name="Normal 4 7 3 3 4 3" xfId="49498" xr:uid="{F1943862-4D87-4D21-B25C-7E02918181EC}"/>
    <cellStyle name="Normal 4 7 3 3 5" xfId="14078" xr:uid="{0BA15AB5-184F-4A5F-BAD0-79043BFA9786}"/>
    <cellStyle name="Normal 4 7 3 3 6" xfId="27768" xr:uid="{156E7792-0435-488F-8C1B-C1A976DEC121}"/>
    <cellStyle name="Normal 4 7 3 3 7" xfId="42652" xr:uid="{18CE440E-5313-407B-A938-2473F056585E}"/>
    <cellStyle name="Normal 4 7 3 4" xfId="7233" xr:uid="{41C3F8B7-4E5B-46DD-8128-06F197AEEC6E}"/>
    <cellStyle name="Normal 4 7 3 4 2" xfId="8945" xr:uid="{8949AC3A-9B32-4757-8ABC-1B32165A0639}"/>
    <cellStyle name="Normal 4 7 3 4 2 2" xfId="12367" xr:uid="{F2C24192-ABD7-41C8-86D8-2A859D240AF3}"/>
    <cellStyle name="Normal 4 7 3 4 2 2 2" xfId="26057" xr:uid="{B4F8F220-16C2-432A-9F21-262E8619E315}"/>
    <cellStyle name="Normal 4 7 3 4 2 2 2 2" xfId="39749" xr:uid="{EAFE409D-BE8C-43B7-BE20-42966763332F}"/>
    <cellStyle name="Normal 4 7 3 4 2 2 2 3" xfId="54633" xr:uid="{CCF36EDC-FD73-4BF1-ADCD-6881E8C80E0A}"/>
    <cellStyle name="Normal 4 7 3 4 2 2 3" xfId="19213" xr:uid="{F5F2099A-17C3-4730-9178-DCA39FB19059}"/>
    <cellStyle name="Normal 4 7 3 4 2 2 4" xfId="32903" xr:uid="{5A198819-1AF3-492F-AA70-33D5CE34F8D3}"/>
    <cellStyle name="Normal 4 7 3 4 2 2 5" xfId="47787" xr:uid="{BDEB95DD-413C-4F80-BC37-0289FE70F8AE}"/>
    <cellStyle name="Normal 4 7 3 4 2 3" xfId="22635" xr:uid="{CAB28F4A-F34E-4918-BF88-9A95B366E6CF}"/>
    <cellStyle name="Normal 4 7 3 4 2 3 2" xfId="36327" xr:uid="{F8E6C971-F52A-482B-8EAE-F8AFAC9CC12C}"/>
    <cellStyle name="Normal 4 7 3 4 2 3 3" xfId="51211" xr:uid="{7D5949F3-646C-4409-97CA-26FDB20379CD}"/>
    <cellStyle name="Normal 4 7 3 4 2 4" xfId="15791" xr:uid="{65974F47-68A3-4A09-9F35-A1F84416AD83}"/>
    <cellStyle name="Normal 4 7 3 4 2 5" xfId="29481" xr:uid="{FB457D4D-3846-436F-AE6E-1084925D94CB}"/>
    <cellStyle name="Normal 4 7 3 4 2 6" xfId="44365" xr:uid="{ED462658-504A-4E4B-B09C-3C6DF53B6C02}"/>
    <cellStyle name="Normal 4 7 3 4 3" xfId="10655" xr:uid="{A8439211-4E37-4A76-904B-75BD99D2526B}"/>
    <cellStyle name="Normal 4 7 3 4 3 2" xfId="24345" xr:uid="{9FFCE9C9-AE63-47DE-AF09-766A73A908F0}"/>
    <cellStyle name="Normal 4 7 3 4 3 2 2" xfId="38037" xr:uid="{36616D38-28CC-455D-9BCF-E15DE8259ADB}"/>
    <cellStyle name="Normal 4 7 3 4 3 2 3" xfId="52921" xr:uid="{3511FD99-DBCF-4EDA-82CA-5F0AE0160555}"/>
    <cellStyle name="Normal 4 7 3 4 3 3" xfId="17501" xr:uid="{BED6F594-1B19-4FF5-95C2-4B9141CD0B6C}"/>
    <cellStyle name="Normal 4 7 3 4 3 4" xfId="31191" xr:uid="{A3DC528B-8C41-4F52-BF91-C78ADF4695AD}"/>
    <cellStyle name="Normal 4 7 3 4 3 5" xfId="46075" xr:uid="{0543DE38-C6FA-46FD-978F-3B468AD695EC}"/>
    <cellStyle name="Normal 4 7 3 4 4" xfId="20923" xr:uid="{52C740D8-E158-4E9D-8AEF-4B12BF473C95}"/>
    <cellStyle name="Normal 4 7 3 4 4 2" xfId="34615" xr:uid="{1645BCA2-CC87-4578-9F53-1B31898B4533}"/>
    <cellStyle name="Normal 4 7 3 4 4 3" xfId="49499" xr:uid="{CFAFD0AE-DC01-43EE-B145-5F86B9854064}"/>
    <cellStyle name="Normal 4 7 3 4 5" xfId="14079" xr:uid="{BE5C73DB-382F-40CF-8BD6-45DE55D49BAE}"/>
    <cellStyle name="Normal 4 7 3 4 6" xfId="27769" xr:uid="{038F50A7-D2EE-48AC-B19B-43F33F5CA024}"/>
    <cellStyle name="Normal 4 7 3 4 7" xfId="42653" xr:uid="{6E4F7095-BC7E-405A-A219-A055C51CDCE5}"/>
    <cellStyle name="Normal 4 7 3 5" xfId="8941" xr:uid="{A311A065-D3BB-406F-80B2-DAD893B3768D}"/>
    <cellStyle name="Normal 4 7 3 5 2" xfId="12363" xr:uid="{A37C4773-84A7-4B29-8FFF-A665AD4C7649}"/>
    <cellStyle name="Normal 4 7 3 5 2 2" xfId="26053" xr:uid="{BB103DD2-6431-41F5-A666-F83B36E36A46}"/>
    <cellStyle name="Normal 4 7 3 5 2 2 2" xfId="39745" xr:uid="{4C6CC7FA-14CC-4D6F-9053-2E124030581C}"/>
    <cellStyle name="Normal 4 7 3 5 2 2 3" xfId="54629" xr:uid="{10D4439F-BA33-42F2-8A82-343FC19C8B4E}"/>
    <cellStyle name="Normal 4 7 3 5 2 3" xfId="19209" xr:uid="{8E9E6E0F-79A8-4FCC-91ED-CEF2E31F730E}"/>
    <cellStyle name="Normal 4 7 3 5 2 4" xfId="32899" xr:uid="{1B7F3939-C412-4DDC-A632-6C0A23F9EB05}"/>
    <cellStyle name="Normal 4 7 3 5 2 5" xfId="47783" xr:uid="{C6543435-A5A7-422C-9E46-69615088986F}"/>
    <cellStyle name="Normal 4 7 3 5 3" xfId="22631" xr:uid="{1E93F23E-C386-4454-BC39-4CC8BFD05C15}"/>
    <cellStyle name="Normal 4 7 3 5 3 2" xfId="36323" xr:uid="{33388722-892D-4074-B2A6-BE36E42DB9C2}"/>
    <cellStyle name="Normal 4 7 3 5 3 3" xfId="51207" xr:uid="{845734B4-DBBA-492B-9CDC-0DF1F06FB496}"/>
    <cellStyle name="Normal 4 7 3 5 4" xfId="15787" xr:uid="{07BE92E7-EBD0-4DFC-A3B0-51F8A18ADECB}"/>
    <cellStyle name="Normal 4 7 3 5 5" xfId="29477" xr:uid="{DCE067F6-F760-4ED5-88D9-BFFD74269BB9}"/>
    <cellStyle name="Normal 4 7 3 5 6" xfId="44361" xr:uid="{065841BD-9747-4442-A93D-A6A0103A6F35}"/>
    <cellStyle name="Normal 4 7 3 6" xfId="10651" xr:uid="{DBBC84F0-8335-4AAE-A131-744BC92B3646}"/>
    <cellStyle name="Normal 4 7 3 6 2" xfId="24341" xr:uid="{2FB306B4-F8E9-4C0A-BBEB-8ACB66016D99}"/>
    <cellStyle name="Normal 4 7 3 6 2 2" xfId="38033" xr:uid="{E1EDECC2-E4DD-43D1-8BB6-DB860CF8861A}"/>
    <cellStyle name="Normal 4 7 3 6 2 3" xfId="52917" xr:uid="{A380C3F4-145F-4E38-8B57-729605982786}"/>
    <cellStyle name="Normal 4 7 3 6 3" xfId="17497" xr:uid="{F9E6FA82-A7B3-458C-879A-A54EB3783112}"/>
    <cellStyle name="Normal 4 7 3 6 4" xfId="31187" xr:uid="{CB26FBEA-4B42-46A5-85BD-E0A3F01D8D84}"/>
    <cellStyle name="Normal 4 7 3 6 5" xfId="46071" xr:uid="{665B5626-ECDA-4FED-899D-BE3CCDA1894D}"/>
    <cellStyle name="Normal 4 7 3 7" xfId="20919" xr:uid="{07078A20-9C7A-4F7F-A659-32426912DCBD}"/>
    <cellStyle name="Normal 4 7 3 7 2" xfId="34611" xr:uid="{25E414F2-F007-482F-BFB2-1C77020F2EDC}"/>
    <cellStyle name="Normal 4 7 3 7 3" xfId="49495" xr:uid="{BD443283-EB91-4C6D-AACE-126B11D3B76C}"/>
    <cellStyle name="Normal 4 7 3 8" xfId="14075" xr:uid="{78E5DAC4-7CEC-4CC1-91CF-EC45E96D464F}"/>
    <cellStyle name="Normal 4 7 3 9" xfId="27765" xr:uid="{82D4EB4C-C694-48A3-B911-473FA05C1727}"/>
    <cellStyle name="Normal 4 7 4" xfId="7234" xr:uid="{BAD60850-DDC2-46CA-9226-584F40A8D1E1}"/>
    <cellStyle name="Normal 4 7 4 2" xfId="7235" xr:uid="{933501BE-2718-4EA3-951B-0EFE8E00A534}"/>
    <cellStyle name="Normal 4 7 4 2 2" xfId="8947" xr:uid="{2057B12D-96F3-4F1B-85D4-E03E72D4A93D}"/>
    <cellStyle name="Normal 4 7 4 2 2 2" xfId="12369" xr:uid="{779C866C-2D14-4969-98E7-E77363C9D0E0}"/>
    <cellStyle name="Normal 4 7 4 2 2 2 2" xfId="26059" xr:uid="{66BC3439-FBAE-44CD-B33B-24E58C012DE0}"/>
    <cellStyle name="Normal 4 7 4 2 2 2 2 2" xfId="39751" xr:uid="{ECE64BA6-7F49-445A-9A0D-9EDF7C046D9E}"/>
    <cellStyle name="Normal 4 7 4 2 2 2 2 3" xfId="54635" xr:uid="{D725FF48-17A1-4CFA-87F0-CFA6AFB2CB1E}"/>
    <cellStyle name="Normal 4 7 4 2 2 2 3" xfId="19215" xr:uid="{F4F5A067-F05C-43F7-B5BA-7E57D265A847}"/>
    <cellStyle name="Normal 4 7 4 2 2 2 4" xfId="32905" xr:uid="{1F8FA313-9389-4B35-B11D-C739A2D8B5DB}"/>
    <cellStyle name="Normal 4 7 4 2 2 2 5" xfId="47789" xr:uid="{AE640329-DC97-41FF-AA61-31A316743795}"/>
    <cellStyle name="Normal 4 7 4 2 2 3" xfId="22637" xr:uid="{6646F76C-F118-4895-B76A-59993C105DD6}"/>
    <cellStyle name="Normal 4 7 4 2 2 3 2" xfId="36329" xr:uid="{7CD794E0-AAB5-4EDA-A7D3-731E73701D2E}"/>
    <cellStyle name="Normal 4 7 4 2 2 3 3" xfId="51213" xr:uid="{D1589DA2-6383-468C-94C9-76FF40156145}"/>
    <cellStyle name="Normal 4 7 4 2 2 4" xfId="15793" xr:uid="{BE0F83E1-2D89-4CAE-98FA-055417F0C983}"/>
    <cellStyle name="Normal 4 7 4 2 2 5" xfId="29483" xr:uid="{22DA3860-E1EC-42F1-A9DD-F0C2A2FA80A3}"/>
    <cellStyle name="Normal 4 7 4 2 2 6" xfId="44367" xr:uid="{D49DD7E5-E3D1-409C-9E29-0D503E78044F}"/>
    <cellStyle name="Normal 4 7 4 2 3" xfId="10657" xr:uid="{2D6EE2CB-D012-4D8D-82E1-B3154E74CF72}"/>
    <cellStyle name="Normal 4 7 4 2 3 2" xfId="24347" xr:uid="{4F824DAD-4B97-475D-8C6D-C90EAD46D51E}"/>
    <cellStyle name="Normal 4 7 4 2 3 2 2" xfId="38039" xr:uid="{66F6EA14-7CB1-4D3B-8235-15E6CA77D85F}"/>
    <cellStyle name="Normal 4 7 4 2 3 2 3" xfId="52923" xr:uid="{BEED15F1-C8EB-48BB-8344-F0D9581B427D}"/>
    <cellStyle name="Normal 4 7 4 2 3 3" xfId="17503" xr:uid="{962E7F70-DC0A-49E3-A0C2-55711CE4B61B}"/>
    <cellStyle name="Normal 4 7 4 2 3 4" xfId="31193" xr:uid="{61F88104-E1DE-44EC-B9B4-255D0E84737D}"/>
    <cellStyle name="Normal 4 7 4 2 3 5" xfId="46077" xr:uid="{19B2E9E4-7F08-4658-9858-5480ACC8CBBF}"/>
    <cellStyle name="Normal 4 7 4 2 4" xfId="20925" xr:uid="{6A9C7CC5-D127-46F3-A274-AB270AB6B0E4}"/>
    <cellStyle name="Normal 4 7 4 2 4 2" xfId="34617" xr:uid="{F2AB68D6-BA78-473D-A4A7-81AD57B002F5}"/>
    <cellStyle name="Normal 4 7 4 2 4 3" xfId="49501" xr:uid="{8965579D-0900-491C-9A7A-907E9959DC1E}"/>
    <cellStyle name="Normal 4 7 4 2 5" xfId="14081" xr:uid="{4454C901-D4F2-491D-9D3B-640C2573BFAF}"/>
    <cellStyle name="Normal 4 7 4 2 6" xfId="27771" xr:uid="{62E480A5-EB16-4C97-8851-27111C87FD25}"/>
    <cellStyle name="Normal 4 7 4 2 7" xfId="42655" xr:uid="{CE0B4706-CE4E-44F4-88BC-5A1D09F17078}"/>
    <cellStyle name="Normal 4 7 4 3" xfId="8946" xr:uid="{2835FB4A-5B17-40FA-91BB-AFCD00636C3D}"/>
    <cellStyle name="Normal 4 7 4 3 2" xfId="12368" xr:uid="{95193E91-DFCC-4526-80DC-B8E49A13B9F6}"/>
    <cellStyle name="Normal 4 7 4 3 2 2" xfId="26058" xr:uid="{6241E2D2-5C72-438B-B6C5-C690C3F3EE90}"/>
    <cellStyle name="Normal 4 7 4 3 2 2 2" xfId="39750" xr:uid="{C82463BB-3BE8-46CA-92E8-4DD4AB2575F9}"/>
    <cellStyle name="Normal 4 7 4 3 2 2 3" xfId="54634" xr:uid="{E91D68C3-A559-444C-BD51-80D1BC3D7F2B}"/>
    <cellStyle name="Normal 4 7 4 3 2 3" xfId="19214" xr:uid="{EDF471B4-008C-4814-BDD3-5C0B2D0FA224}"/>
    <cellStyle name="Normal 4 7 4 3 2 4" xfId="32904" xr:uid="{38BDF765-299C-46B8-88D5-C6DE139C1AEF}"/>
    <cellStyle name="Normal 4 7 4 3 2 5" xfId="47788" xr:uid="{FD1A2678-6592-4E09-8DEB-D58FFA65F0B3}"/>
    <cellStyle name="Normal 4 7 4 3 3" xfId="22636" xr:uid="{DCD90B79-2470-4A9F-A513-0DE9F9DF7C0A}"/>
    <cellStyle name="Normal 4 7 4 3 3 2" xfId="36328" xr:uid="{D8862E45-4A3B-4055-8D28-4F2088172B4B}"/>
    <cellStyle name="Normal 4 7 4 3 3 3" xfId="51212" xr:uid="{29A592E1-EB8E-4419-8C33-5781B89E81FF}"/>
    <cellStyle name="Normal 4 7 4 3 4" xfId="15792" xr:uid="{0805FC78-8792-4324-AA6E-596D34A0A8C6}"/>
    <cellStyle name="Normal 4 7 4 3 5" xfId="29482" xr:uid="{38444BE2-F9E3-4598-B3BA-DDCA351F3AE9}"/>
    <cellStyle name="Normal 4 7 4 3 6" xfId="44366" xr:uid="{215ED9F2-AAD3-4E0A-B4EC-E65664557776}"/>
    <cellStyle name="Normal 4 7 4 4" xfId="10656" xr:uid="{03611726-F692-4B09-9D23-32F0F76D6AA4}"/>
    <cellStyle name="Normal 4 7 4 4 2" xfId="24346" xr:uid="{FA2AD040-E660-436A-9A43-4DE8D038E52F}"/>
    <cellStyle name="Normal 4 7 4 4 2 2" xfId="38038" xr:uid="{DA2B183D-6BEA-437B-9294-81CB31C00425}"/>
    <cellStyle name="Normal 4 7 4 4 2 3" xfId="52922" xr:uid="{9E9C3364-B777-4513-9DA3-FCD89D7AD1CD}"/>
    <cellStyle name="Normal 4 7 4 4 3" xfId="17502" xr:uid="{F124DD0D-698D-4567-AB26-47D202FC9B35}"/>
    <cellStyle name="Normal 4 7 4 4 4" xfId="31192" xr:uid="{8E7CE608-7FE4-41B1-931D-5E8B52FA64DB}"/>
    <cellStyle name="Normal 4 7 4 4 5" xfId="46076" xr:uid="{AC364ADA-CA34-42CE-B477-CEC88D189B1A}"/>
    <cellStyle name="Normal 4 7 4 5" xfId="20924" xr:uid="{7C93FC44-D817-4CBC-B94F-28D89057CD93}"/>
    <cellStyle name="Normal 4 7 4 5 2" xfId="34616" xr:uid="{2172B34B-97D6-4643-B2FF-A642D50372BD}"/>
    <cellStyle name="Normal 4 7 4 5 3" xfId="49500" xr:uid="{95DC5333-37F0-4E16-ABD5-BF5C78DA685E}"/>
    <cellStyle name="Normal 4 7 4 6" xfId="14080" xr:uid="{8B299F2F-A262-4D19-A57C-ACF68E6486DE}"/>
    <cellStyle name="Normal 4 7 4 7" xfId="27770" xr:uid="{E179BFF5-0552-47E9-916D-5F18C0928F74}"/>
    <cellStyle name="Normal 4 7 4 8" xfId="42654" xr:uid="{6EC325BE-A970-4BB8-AAEE-D2D166854049}"/>
    <cellStyle name="Normal 4 7 5" xfId="7236" xr:uid="{32DC1108-9729-46B5-A0AA-65BC24FDDE0E}"/>
    <cellStyle name="Normal 4 7 5 2" xfId="8948" xr:uid="{E82A191B-CA59-4667-BFBD-42D8242F77A2}"/>
    <cellStyle name="Normal 4 7 5 2 2" xfId="12370" xr:uid="{BE28C17F-AED3-4258-B1A0-A5FE88F154BA}"/>
    <cellStyle name="Normal 4 7 5 2 2 2" xfId="26060" xr:uid="{C59E0082-E164-45A4-8C7B-3FCA4C437395}"/>
    <cellStyle name="Normal 4 7 5 2 2 2 2" xfId="39752" xr:uid="{34F11417-B531-4DBC-A97D-7BE5B9ADC8B2}"/>
    <cellStyle name="Normal 4 7 5 2 2 2 3" xfId="54636" xr:uid="{C570E1D0-1168-4A10-8121-5CF808B3EACF}"/>
    <cellStyle name="Normal 4 7 5 2 2 3" xfId="19216" xr:uid="{89F7EF97-7B7A-4107-9A7D-736ACB5D9BF2}"/>
    <cellStyle name="Normal 4 7 5 2 2 4" xfId="32906" xr:uid="{118CA705-F286-4256-9949-956303741F30}"/>
    <cellStyle name="Normal 4 7 5 2 2 5" xfId="47790" xr:uid="{34EEEC87-2E1B-4514-9F39-AD70192F1215}"/>
    <cellStyle name="Normal 4 7 5 2 3" xfId="22638" xr:uid="{544A8410-23A1-4C94-833D-63068ACEC153}"/>
    <cellStyle name="Normal 4 7 5 2 3 2" xfId="36330" xr:uid="{091ADFC6-4D84-471F-9970-22AF297EEB02}"/>
    <cellStyle name="Normal 4 7 5 2 3 3" xfId="51214" xr:uid="{EEA7CAEB-6B6C-4714-AD69-2C4E3B80D40D}"/>
    <cellStyle name="Normal 4 7 5 2 4" xfId="15794" xr:uid="{033DBF19-ACE4-4939-8DCB-1B6CE7B5A190}"/>
    <cellStyle name="Normal 4 7 5 2 5" xfId="29484" xr:uid="{12768683-9726-4C62-BE15-E06AFA35D373}"/>
    <cellStyle name="Normal 4 7 5 2 6" xfId="44368" xr:uid="{861A2658-6DC1-4F6B-BCAA-CDB391AA53BE}"/>
    <cellStyle name="Normal 4 7 5 3" xfId="10658" xr:uid="{FBAB124C-EBF8-418B-82DF-C3DCF117A77B}"/>
    <cellStyle name="Normal 4 7 5 3 2" xfId="24348" xr:uid="{96E75BFC-DB6B-49AD-AB17-FC3E10714CD8}"/>
    <cellStyle name="Normal 4 7 5 3 2 2" xfId="38040" xr:uid="{7F32B493-200F-46B3-A7C1-E3223D6937F4}"/>
    <cellStyle name="Normal 4 7 5 3 2 3" xfId="52924" xr:uid="{677A01DF-61D1-4B3D-A7A3-CE6B83F4CAFB}"/>
    <cellStyle name="Normal 4 7 5 3 3" xfId="17504" xr:uid="{8593F9BF-E584-4518-A64A-9A53C21DA1BD}"/>
    <cellStyle name="Normal 4 7 5 3 4" xfId="31194" xr:uid="{912F3D0D-E9A1-4883-8C3D-3F16D3F56C09}"/>
    <cellStyle name="Normal 4 7 5 3 5" xfId="46078" xr:uid="{ED20C5B6-CCD8-44A5-BB4A-1A4612107093}"/>
    <cellStyle name="Normal 4 7 5 4" xfId="20926" xr:uid="{CC073F0B-3E08-4E25-BE1E-60152AF8DA1B}"/>
    <cellStyle name="Normal 4 7 5 4 2" xfId="34618" xr:uid="{5F893DAA-D961-4C36-A83B-BEC9FDD4D5FA}"/>
    <cellStyle name="Normal 4 7 5 4 3" xfId="49502" xr:uid="{FAE043E2-9EBC-4D56-B312-EAC2CA0554CC}"/>
    <cellStyle name="Normal 4 7 5 5" xfId="14082" xr:uid="{0F361D35-8603-4D72-B6D8-23439F276AD8}"/>
    <cellStyle name="Normal 4 7 5 6" xfId="27772" xr:uid="{440ED8A9-122C-4F37-9FB9-75FD181D2F94}"/>
    <cellStyle name="Normal 4 7 5 7" xfId="42656" xr:uid="{2E66B2C8-BA28-4018-91E4-CC36275B9201}"/>
    <cellStyle name="Normal 4 7 6" xfId="7237" xr:uid="{A0779A2D-BDCA-4CF4-A7C9-0EECA3856B5F}"/>
    <cellStyle name="Normal 4 7 6 2" xfId="8949" xr:uid="{A6BBA64F-52B1-4AF4-BC63-B45AE2868258}"/>
    <cellStyle name="Normal 4 7 6 2 2" xfId="12371" xr:uid="{DD378E68-FF77-4F8E-AF62-AAA08CD66704}"/>
    <cellStyle name="Normal 4 7 6 2 2 2" xfId="26061" xr:uid="{4BCBA123-D255-4639-8CBD-F226E33AF58F}"/>
    <cellStyle name="Normal 4 7 6 2 2 2 2" xfId="39753" xr:uid="{D9D2D58C-6256-4F09-8E3D-CFFE92AADD72}"/>
    <cellStyle name="Normal 4 7 6 2 2 2 3" xfId="54637" xr:uid="{68A3EB40-09A2-416C-8E85-09B030CCB9F5}"/>
    <cellStyle name="Normal 4 7 6 2 2 3" xfId="19217" xr:uid="{F63BA5D3-99F0-400F-BEA4-37637C3E1D88}"/>
    <cellStyle name="Normal 4 7 6 2 2 4" xfId="32907" xr:uid="{F7731C08-E4A3-4E9B-8639-7ADFF2D68800}"/>
    <cellStyle name="Normal 4 7 6 2 2 5" xfId="47791" xr:uid="{3198CA9A-C4B2-47B5-BB81-F9767DC5AFE8}"/>
    <cellStyle name="Normal 4 7 6 2 3" xfId="22639" xr:uid="{CCC98EE0-0083-4AFB-A123-DD298D1E9526}"/>
    <cellStyle name="Normal 4 7 6 2 3 2" xfId="36331" xr:uid="{B1DD611E-D4A4-40E2-A9F3-0E50503A5E6D}"/>
    <cellStyle name="Normal 4 7 6 2 3 3" xfId="51215" xr:uid="{0922B447-4363-4BDD-ABC2-E085E2F4E13E}"/>
    <cellStyle name="Normal 4 7 6 2 4" xfId="15795" xr:uid="{89A0F0AD-B134-4CF7-9C53-957D6B9CB357}"/>
    <cellStyle name="Normal 4 7 6 2 5" xfId="29485" xr:uid="{52994F45-3FF8-43F9-A9BE-4333A6D472C9}"/>
    <cellStyle name="Normal 4 7 6 2 6" xfId="44369" xr:uid="{7E7FCADD-692A-49B3-B0C4-7716D0A1D21F}"/>
    <cellStyle name="Normal 4 7 6 3" xfId="10659" xr:uid="{63BAD852-CB09-42A4-B76A-17B55AE846F2}"/>
    <cellStyle name="Normal 4 7 6 3 2" xfId="24349" xr:uid="{65D155C5-04C8-4539-B594-392C2F48FBB2}"/>
    <cellStyle name="Normal 4 7 6 3 2 2" xfId="38041" xr:uid="{8D1B6F4F-7A2E-4BDA-8A26-E3A9020EE300}"/>
    <cellStyle name="Normal 4 7 6 3 2 3" xfId="52925" xr:uid="{4A0A5640-BEC1-48A9-AA54-95E69B93744C}"/>
    <cellStyle name="Normal 4 7 6 3 3" xfId="17505" xr:uid="{8A604C26-78F7-45B1-BDD5-D555B58966F0}"/>
    <cellStyle name="Normal 4 7 6 3 4" xfId="31195" xr:uid="{1020CBE7-5599-4F0C-831B-4C6CC6958C67}"/>
    <cellStyle name="Normal 4 7 6 3 5" xfId="46079" xr:uid="{1C4EFAE7-E0B0-4DD8-BBE3-E57CAB90DC70}"/>
    <cellStyle name="Normal 4 7 6 4" xfId="20927" xr:uid="{23924C35-B182-4412-88BE-DA9C27F38DE8}"/>
    <cellStyle name="Normal 4 7 6 4 2" xfId="34619" xr:uid="{C242525F-703F-4F34-9F2C-B55FA16D8557}"/>
    <cellStyle name="Normal 4 7 6 4 3" xfId="49503" xr:uid="{19528C5E-7188-490B-8E1A-61D9C789D728}"/>
    <cellStyle name="Normal 4 7 6 5" xfId="14083" xr:uid="{4FA0C449-74AD-4FAC-95CD-B0F6D60B7AC1}"/>
    <cellStyle name="Normal 4 7 6 6" xfId="27773" xr:uid="{22AFD6BB-2F69-44CD-A2C4-54A23F47EA5A}"/>
    <cellStyle name="Normal 4 7 6 7" xfId="42657" xr:uid="{8711E621-E323-419B-91FF-2277BDE4B0FF}"/>
    <cellStyle name="Normal 4 7 7" xfId="8935" xr:uid="{398AA647-1480-4B79-BE79-56705BC1FDF7}"/>
    <cellStyle name="Normal 4 7 7 2" xfId="12357" xr:uid="{D26D97D7-8535-4183-AC92-2066A60BDFE2}"/>
    <cellStyle name="Normal 4 7 7 2 2" xfId="26047" xr:uid="{615B95B4-40F9-4E46-89E8-0BA35D582A8D}"/>
    <cellStyle name="Normal 4 7 7 2 2 2" xfId="39739" xr:uid="{116F5398-8306-45E9-9A67-7F148AAA676A}"/>
    <cellStyle name="Normal 4 7 7 2 2 3" xfId="54623" xr:uid="{42FD17E9-125D-444F-9AF7-72FC79B05F79}"/>
    <cellStyle name="Normal 4 7 7 2 3" xfId="19203" xr:uid="{9EE6E9A7-3874-41D3-A244-9E87624A1566}"/>
    <cellStyle name="Normal 4 7 7 2 4" xfId="32893" xr:uid="{3967A44F-9312-4624-95D6-0123B7FE8F20}"/>
    <cellStyle name="Normal 4 7 7 2 5" xfId="47777" xr:uid="{CC83386A-556A-466A-AFD9-DCA54F88CA65}"/>
    <cellStyle name="Normal 4 7 7 3" xfId="22625" xr:uid="{6D2815FD-BAC6-4BC9-99A3-F5E567731727}"/>
    <cellStyle name="Normal 4 7 7 3 2" xfId="36317" xr:uid="{ED8DA24B-838C-4C32-8BE4-3946B4552166}"/>
    <cellStyle name="Normal 4 7 7 3 3" xfId="51201" xr:uid="{1927665A-9807-4E41-8713-C1ABB3C779F8}"/>
    <cellStyle name="Normal 4 7 7 4" xfId="15781" xr:uid="{D4E91A9C-FD0F-4F37-92DF-451AE4B0BE2B}"/>
    <cellStyle name="Normal 4 7 7 5" xfId="29471" xr:uid="{BAD0F57C-FB27-480D-8E51-C96B458003EC}"/>
    <cellStyle name="Normal 4 7 7 6" xfId="44355" xr:uid="{FEB6B60D-DE3D-4A31-B4EC-C5800E5FC534}"/>
    <cellStyle name="Normal 4 7 8" xfId="10645" xr:uid="{ED7932D3-E11C-48C7-B9D2-2B8AFFE3FDD4}"/>
    <cellStyle name="Normal 4 7 8 2" xfId="24335" xr:uid="{FE6F1419-A74E-4ABA-A863-482455A5E3BB}"/>
    <cellStyle name="Normal 4 7 8 2 2" xfId="38027" xr:uid="{7AA4D38D-7825-4642-A771-6D5246794886}"/>
    <cellStyle name="Normal 4 7 8 2 3" xfId="52911" xr:uid="{A50AAB59-AA07-44FC-966D-C6CE483BC6FA}"/>
    <cellStyle name="Normal 4 7 8 3" xfId="17491" xr:uid="{60826927-4B1E-410B-B5C5-671365FD04B3}"/>
    <cellStyle name="Normal 4 7 8 4" xfId="31181" xr:uid="{0DAD5969-92BE-4D51-ACD1-BBD46F75E2D3}"/>
    <cellStyle name="Normal 4 7 8 5" xfId="46065" xr:uid="{DFA1A4CB-704B-41E8-9967-AA58CBFD9057}"/>
    <cellStyle name="Normal 4 7 9" xfId="20913" xr:uid="{20AF98D7-39A5-4ABE-8E7A-5176DA241DAC}"/>
    <cellStyle name="Normal 4 7 9 2" xfId="34605" xr:uid="{189179BA-7DF3-462A-A900-F3FABEA456B3}"/>
    <cellStyle name="Normal 4 7 9 3" xfId="49489" xr:uid="{AD005DEA-97AE-4B5F-8837-6F563F2F8230}"/>
    <cellStyle name="Normal 4 8" xfId="7238" xr:uid="{AF6279F5-7CFD-45E5-A8A3-47CE6A807242}"/>
    <cellStyle name="Normal 4 8 10" xfId="42658" xr:uid="{983EDA43-91BC-4B18-A4B7-CC5B20A2EAEA}"/>
    <cellStyle name="Normal 4 8 2" xfId="7239" xr:uid="{6EC77185-85FD-4212-8085-F7882CEF3CBE}"/>
    <cellStyle name="Normal 4 8 2 2" xfId="7240" xr:uid="{750C4D20-F97F-4AFE-AEB2-58449CB97F40}"/>
    <cellStyle name="Normal 4 8 2 2 2" xfId="8952" xr:uid="{86BF7A81-8CCE-4BCA-88C7-B807941DC725}"/>
    <cellStyle name="Normal 4 8 2 2 2 2" xfId="12374" xr:uid="{739E9E09-1881-47E5-9F13-560C29808AF3}"/>
    <cellStyle name="Normal 4 8 2 2 2 2 2" xfId="26064" xr:uid="{A41341FD-C8F6-484B-BA1B-E0333150147A}"/>
    <cellStyle name="Normal 4 8 2 2 2 2 2 2" xfId="39756" xr:uid="{EFDB7523-0D77-40C1-8725-7634427549F7}"/>
    <cellStyle name="Normal 4 8 2 2 2 2 2 3" xfId="54640" xr:uid="{228CDF9D-48B0-40D4-A79C-7F0831392ACE}"/>
    <cellStyle name="Normal 4 8 2 2 2 2 3" xfId="19220" xr:uid="{0DBB8B8E-85FD-469B-AC31-A6066C8C4E93}"/>
    <cellStyle name="Normal 4 8 2 2 2 2 4" xfId="32910" xr:uid="{51A6DE7E-089A-4A05-A4B3-A9AB3696F7D5}"/>
    <cellStyle name="Normal 4 8 2 2 2 2 5" xfId="47794" xr:uid="{C8EDB687-1876-4935-A769-51F6A9C2536A}"/>
    <cellStyle name="Normal 4 8 2 2 2 3" xfId="22642" xr:uid="{AC83BCDB-2DF5-4FE6-AB32-8A7F05709854}"/>
    <cellStyle name="Normal 4 8 2 2 2 3 2" xfId="36334" xr:uid="{DCFE1273-5ADD-455D-84D8-4F78CB63CB98}"/>
    <cellStyle name="Normal 4 8 2 2 2 3 3" xfId="51218" xr:uid="{EF7BBA8E-A541-427E-A0EA-6FEB11088F7A}"/>
    <cellStyle name="Normal 4 8 2 2 2 4" xfId="15798" xr:uid="{1974DB18-088D-43B6-BC4D-305EF1C3215F}"/>
    <cellStyle name="Normal 4 8 2 2 2 5" xfId="29488" xr:uid="{4BFCB7A7-388E-4BC7-80CB-2D2FFC498929}"/>
    <cellStyle name="Normal 4 8 2 2 2 6" xfId="44372" xr:uid="{0BB9FC3B-DB29-4826-9CF0-62FB155A57EF}"/>
    <cellStyle name="Normal 4 8 2 2 3" xfId="10662" xr:uid="{8B7B72F0-75A7-4872-AC83-219323345483}"/>
    <cellStyle name="Normal 4 8 2 2 3 2" xfId="24352" xr:uid="{13CDA639-06A3-4FC9-B37A-8F75BC0F92F2}"/>
    <cellStyle name="Normal 4 8 2 2 3 2 2" xfId="38044" xr:uid="{9589E32C-6A2F-422E-A124-6EF02786B761}"/>
    <cellStyle name="Normal 4 8 2 2 3 2 3" xfId="52928" xr:uid="{78E1FA4B-8D6E-42FA-A1FD-716EB7762A9F}"/>
    <cellStyle name="Normal 4 8 2 2 3 3" xfId="17508" xr:uid="{9CF23314-BA56-4225-A4C6-12789F90DD36}"/>
    <cellStyle name="Normal 4 8 2 2 3 4" xfId="31198" xr:uid="{0DE12D8E-8079-408B-9B01-AD496DAEA5D9}"/>
    <cellStyle name="Normal 4 8 2 2 3 5" xfId="46082" xr:uid="{035DD267-75B2-4B8C-961D-A92A8B606B06}"/>
    <cellStyle name="Normal 4 8 2 2 4" xfId="20930" xr:uid="{0540D766-B6A4-4C95-86D7-522D50F75AE1}"/>
    <cellStyle name="Normal 4 8 2 2 4 2" xfId="34622" xr:uid="{2D58B604-4044-4AC5-96AD-FF8321D47B14}"/>
    <cellStyle name="Normal 4 8 2 2 4 3" xfId="49506" xr:uid="{8CC35E4A-B41F-4131-95D6-AB77D8DBF2FA}"/>
    <cellStyle name="Normal 4 8 2 2 5" xfId="14086" xr:uid="{07642326-00A0-46DE-B123-8092ABE967DD}"/>
    <cellStyle name="Normal 4 8 2 2 6" xfId="27776" xr:uid="{16F34908-76AA-4115-A04E-CE0BC1C7281D}"/>
    <cellStyle name="Normal 4 8 2 2 7" xfId="42660" xr:uid="{4981F456-1A44-42CE-BD26-AFAC55A4C2A8}"/>
    <cellStyle name="Normal 4 8 2 3" xfId="8951" xr:uid="{53A3E3B4-87FE-402E-A773-59030AA53338}"/>
    <cellStyle name="Normal 4 8 2 3 2" xfId="12373" xr:uid="{684F9013-4DB6-4F91-B9F2-E70B41D04CFD}"/>
    <cellStyle name="Normal 4 8 2 3 2 2" xfId="26063" xr:uid="{5AF58BE0-E257-4083-9ED5-44EE0766E66C}"/>
    <cellStyle name="Normal 4 8 2 3 2 2 2" xfId="39755" xr:uid="{23D446CA-020F-4D10-98FD-00CBB133F8DF}"/>
    <cellStyle name="Normal 4 8 2 3 2 2 3" xfId="54639" xr:uid="{1EB40111-B6F6-4E43-8786-B6B0BDEA9269}"/>
    <cellStyle name="Normal 4 8 2 3 2 3" xfId="19219" xr:uid="{D72956F1-FE01-42CC-9404-A46E81DC5C89}"/>
    <cellStyle name="Normal 4 8 2 3 2 4" xfId="32909" xr:uid="{47B11751-83AA-47B7-8166-36E9637292C7}"/>
    <cellStyle name="Normal 4 8 2 3 2 5" xfId="47793" xr:uid="{8FEC978D-4722-4B44-AB66-2B3372FFD2C0}"/>
    <cellStyle name="Normal 4 8 2 3 3" xfId="22641" xr:uid="{1E535958-285B-4DD6-A872-D1259BAB2CE9}"/>
    <cellStyle name="Normal 4 8 2 3 3 2" xfId="36333" xr:uid="{F9C7C4F6-79E5-4FF8-B449-506D2FAACD3E}"/>
    <cellStyle name="Normal 4 8 2 3 3 3" xfId="51217" xr:uid="{EBFB907B-BC4C-4225-BFF1-DE0F3BDD4AAA}"/>
    <cellStyle name="Normal 4 8 2 3 4" xfId="15797" xr:uid="{51FF7B4A-F4A6-4DE0-B9B2-5DEA26F09F9D}"/>
    <cellStyle name="Normal 4 8 2 3 5" xfId="29487" xr:uid="{FC46CAED-D333-4442-BD21-58E267CF2F94}"/>
    <cellStyle name="Normal 4 8 2 3 6" xfId="44371" xr:uid="{C6CB97DF-0AD1-44BC-A843-BCC6B0906158}"/>
    <cellStyle name="Normal 4 8 2 4" xfId="10661" xr:uid="{61AADF95-2B84-4EB0-9E36-3CB64D266E07}"/>
    <cellStyle name="Normal 4 8 2 4 2" xfId="24351" xr:uid="{6316B8E0-D17C-45BD-8E78-F6D7FFBD6A83}"/>
    <cellStyle name="Normal 4 8 2 4 2 2" xfId="38043" xr:uid="{D79E0843-A8EC-4051-80FD-905838B9F2E8}"/>
    <cellStyle name="Normal 4 8 2 4 2 3" xfId="52927" xr:uid="{9A2A9BC9-7864-449D-8575-CE2E70CFBF7E}"/>
    <cellStyle name="Normal 4 8 2 4 3" xfId="17507" xr:uid="{55D94AF3-95C6-4FAD-8B97-FCCF1436790F}"/>
    <cellStyle name="Normal 4 8 2 4 4" xfId="31197" xr:uid="{B96C0F22-BCF6-40A0-BDB5-96E804E99009}"/>
    <cellStyle name="Normal 4 8 2 4 5" xfId="46081" xr:uid="{EA5EC07D-37C9-4F3B-9819-C74953DA1E6C}"/>
    <cellStyle name="Normal 4 8 2 5" xfId="20929" xr:uid="{37863A15-16D2-4433-8C92-356164FA1FE6}"/>
    <cellStyle name="Normal 4 8 2 5 2" xfId="34621" xr:uid="{FE9F6B1E-57F7-4689-B0FF-811D7DB55FAC}"/>
    <cellStyle name="Normal 4 8 2 5 3" xfId="49505" xr:uid="{AD7C2E79-078A-452A-B5F9-3F233DB83137}"/>
    <cellStyle name="Normal 4 8 2 6" xfId="14085" xr:uid="{051FEEE2-B8D3-4FFD-92F4-967501C3F17A}"/>
    <cellStyle name="Normal 4 8 2 7" xfId="27775" xr:uid="{03EE019E-02C2-47AA-8AF9-CD64B2564647}"/>
    <cellStyle name="Normal 4 8 2 8" xfId="42659" xr:uid="{0B638123-9C66-492B-9513-4F0061991929}"/>
    <cellStyle name="Normal 4 8 3" xfId="7241" xr:uid="{991B0D0A-FD67-41A2-9A81-0F3254FDED80}"/>
    <cellStyle name="Normal 4 8 3 2" xfId="8953" xr:uid="{6CC11BE3-2613-4702-A681-35C9EC86A80D}"/>
    <cellStyle name="Normal 4 8 3 2 2" xfId="12375" xr:uid="{D8E4A95D-1327-40C3-8750-432007984D8A}"/>
    <cellStyle name="Normal 4 8 3 2 2 2" xfId="26065" xr:uid="{6DB0B346-5D3A-4A86-B7D0-48B10E9C084E}"/>
    <cellStyle name="Normal 4 8 3 2 2 2 2" xfId="39757" xr:uid="{2368E18F-C6CE-4068-AE59-F672D6FCF10B}"/>
    <cellStyle name="Normal 4 8 3 2 2 2 3" xfId="54641" xr:uid="{212E0D22-B7F3-414A-B502-56352C127FA2}"/>
    <cellStyle name="Normal 4 8 3 2 2 3" xfId="19221" xr:uid="{93D50CD0-6E05-495B-96C2-1EDB98301C61}"/>
    <cellStyle name="Normal 4 8 3 2 2 4" xfId="32911" xr:uid="{05C04B07-B0BE-4D3F-8AC2-9A8B1203B5CE}"/>
    <cellStyle name="Normal 4 8 3 2 2 5" xfId="47795" xr:uid="{109CC7A5-FC8D-44DD-B4AB-DBD89E972E6A}"/>
    <cellStyle name="Normal 4 8 3 2 3" xfId="22643" xr:uid="{21E83B16-6A5B-417E-B9AB-3801DCBA6360}"/>
    <cellStyle name="Normal 4 8 3 2 3 2" xfId="36335" xr:uid="{7A87AC47-0B32-48AC-816B-F2A36CB9AD32}"/>
    <cellStyle name="Normal 4 8 3 2 3 3" xfId="51219" xr:uid="{8163EAAC-702B-4ABB-A20D-50C1A82A0F97}"/>
    <cellStyle name="Normal 4 8 3 2 4" xfId="15799" xr:uid="{2B351DB6-D3DC-4FCC-86C7-3D52FEA11F67}"/>
    <cellStyle name="Normal 4 8 3 2 5" xfId="29489" xr:uid="{267D899E-20C4-4E64-8062-5171C4895527}"/>
    <cellStyle name="Normal 4 8 3 2 6" xfId="44373" xr:uid="{E5C064E9-78B8-43E6-B341-C6E24A5C7ACE}"/>
    <cellStyle name="Normal 4 8 3 3" xfId="10663" xr:uid="{EF728917-C4FD-438E-BA4C-336D18F984CD}"/>
    <cellStyle name="Normal 4 8 3 3 2" xfId="24353" xr:uid="{09FCDD86-9DE8-44FE-A934-C87FB27EEAB1}"/>
    <cellStyle name="Normal 4 8 3 3 2 2" xfId="38045" xr:uid="{21663D78-5ACD-4B47-9516-E824F96AF089}"/>
    <cellStyle name="Normal 4 8 3 3 2 3" xfId="52929" xr:uid="{7D7F4D45-8FB9-415F-A834-1A3F52765CD5}"/>
    <cellStyle name="Normal 4 8 3 3 3" xfId="17509" xr:uid="{B9C394F9-829D-40BF-89E2-542F6ABC2245}"/>
    <cellStyle name="Normal 4 8 3 3 4" xfId="31199" xr:uid="{0EA6A8CE-6408-4B36-B1F7-CFF3170E43EC}"/>
    <cellStyle name="Normal 4 8 3 3 5" xfId="46083" xr:uid="{DA62F31E-E766-4329-AE66-D9A99C0B5716}"/>
    <cellStyle name="Normal 4 8 3 4" xfId="20931" xr:uid="{FB02BFA1-B4E9-4939-AF56-094ABAD00D69}"/>
    <cellStyle name="Normal 4 8 3 4 2" xfId="34623" xr:uid="{4308E97F-19EB-40F4-8C36-172AA0F7A14F}"/>
    <cellStyle name="Normal 4 8 3 4 3" xfId="49507" xr:uid="{9C87CBFE-D769-4517-836E-89DE74E50111}"/>
    <cellStyle name="Normal 4 8 3 5" xfId="14087" xr:uid="{5958B483-ED3F-4D4B-9928-A136B3CD9C8A}"/>
    <cellStyle name="Normal 4 8 3 6" xfId="27777" xr:uid="{B42E5B85-3867-4147-B7DF-453450A210DC}"/>
    <cellStyle name="Normal 4 8 3 7" xfId="42661" xr:uid="{CF81BFE2-FD12-4D4E-B8BA-92BC58CA9A23}"/>
    <cellStyle name="Normal 4 8 4" xfId="7242" xr:uid="{ED8E91F6-C8CD-4356-9B13-1301B3EDB63B}"/>
    <cellStyle name="Normal 4 8 4 2" xfId="8954" xr:uid="{B369AFD6-03BF-48D4-BDCA-5C6A4B0EE8AC}"/>
    <cellStyle name="Normal 4 8 4 2 2" xfId="12376" xr:uid="{383EE023-ED2E-4ECE-B421-EB4B21B99886}"/>
    <cellStyle name="Normal 4 8 4 2 2 2" xfId="26066" xr:uid="{13B07980-6132-489F-9A4A-5A53461CBD64}"/>
    <cellStyle name="Normal 4 8 4 2 2 2 2" xfId="39758" xr:uid="{E147667C-AFA2-4DFC-B117-EAD9DF9A4D3A}"/>
    <cellStyle name="Normal 4 8 4 2 2 2 3" xfId="54642" xr:uid="{CBE297F0-D109-46A2-BCAC-12BAA632CF66}"/>
    <cellStyle name="Normal 4 8 4 2 2 3" xfId="19222" xr:uid="{5A5BA7BE-D04F-48F4-BB5D-A9D8DFB3A08E}"/>
    <cellStyle name="Normal 4 8 4 2 2 4" xfId="32912" xr:uid="{1A70AF53-B33E-4F88-B3FD-7BF7EA675D48}"/>
    <cellStyle name="Normal 4 8 4 2 2 5" xfId="47796" xr:uid="{1726674D-C9F0-46F6-A4A0-81DB8A11F944}"/>
    <cellStyle name="Normal 4 8 4 2 3" xfId="22644" xr:uid="{A8513C34-750D-421D-8D97-ECDDC121B84E}"/>
    <cellStyle name="Normal 4 8 4 2 3 2" xfId="36336" xr:uid="{90DA1C6E-CC98-478B-98DB-D60282B4F9C7}"/>
    <cellStyle name="Normal 4 8 4 2 3 3" xfId="51220" xr:uid="{D20E0436-330E-4F89-853D-2BBF2A90B5B0}"/>
    <cellStyle name="Normal 4 8 4 2 4" xfId="15800" xr:uid="{3394D88E-B4DC-428C-9DDF-476F863992A8}"/>
    <cellStyle name="Normal 4 8 4 2 5" xfId="29490" xr:uid="{BB22F78C-3FD6-4380-B024-BEAB9E624478}"/>
    <cellStyle name="Normal 4 8 4 2 6" xfId="44374" xr:uid="{5D0DBC34-AF75-4D9D-855A-CEAFB75520B4}"/>
    <cellStyle name="Normal 4 8 4 3" xfId="10664" xr:uid="{8AE67CB7-1C1E-4ADE-A6EF-3CC85B9BF48A}"/>
    <cellStyle name="Normal 4 8 4 3 2" xfId="24354" xr:uid="{27D24E37-91B8-40E8-9889-3F39194E4EDA}"/>
    <cellStyle name="Normal 4 8 4 3 2 2" xfId="38046" xr:uid="{6A065CC7-6CE0-48D4-A82B-35481FDA58BB}"/>
    <cellStyle name="Normal 4 8 4 3 2 3" xfId="52930" xr:uid="{00E68546-40EE-4855-AF4D-D0BE4D417191}"/>
    <cellStyle name="Normal 4 8 4 3 3" xfId="17510" xr:uid="{42B972D3-AF9D-4937-9CEE-6DA2DB44CDCC}"/>
    <cellStyle name="Normal 4 8 4 3 4" xfId="31200" xr:uid="{688FA5F1-06A0-4801-AE2E-6EB1C5BA873E}"/>
    <cellStyle name="Normal 4 8 4 3 5" xfId="46084" xr:uid="{3F8283B9-A3F1-41A2-AF14-11700BA1B525}"/>
    <cellStyle name="Normal 4 8 4 4" xfId="20932" xr:uid="{75364661-8BCA-4098-A6B5-AC45927560D0}"/>
    <cellStyle name="Normal 4 8 4 4 2" xfId="34624" xr:uid="{9DB1A859-6095-4236-A6EE-C125DE6411B0}"/>
    <cellStyle name="Normal 4 8 4 4 3" xfId="49508" xr:uid="{C03FC45F-1642-42C8-BA8F-0074925AF080}"/>
    <cellStyle name="Normal 4 8 4 5" xfId="14088" xr:uid="{BF5E5BF1-D997-4999-954E-1A9A7F4ACECE}"/>
    <cellStyle name="Normal 4 8 4 6" xfId="27778" xr:uid="{F47C5233-27E0-4CB0-BC7A-BE7CC06E2B28}"/>
    <cellStyle name="Normal 4 8 4 7" xfId="42662" xr:uid="{9BA76E6C-B9FE-4470-A3BC-059E786FA344}"/>
    <cellStyle name="Normal 4 8 5" xfId="8950" xr:uid="{ACA9164F-8804-49EA-BF64-6C2C3B371DBC}"/>
    <cellStyle name="Normal 4 8 5 2" xfId="12372" xr:uid="{6C99039D-079A-4F34-96C3-5A4D5AE8B8D2}"/>
    <cellStyle name="Normal 4 8 5 2 2" xfId="26062" xr:uid="{6CC747EC-52B0-4907-AFEA-CA7D2BF70112}"/>
    <cellStyle name="Normal 4 8 5 2 2 2" xfId="39754" xr:uid="{0A7881DA-8165-4958-B20F-75BDAD68FAA6}"/>
    <cellStyle name="Normal 4 8 5 2 2 3" xfId="54638" xr:uid="{2FE4D040-FEDF-44B9-8F89-8A38C5913F59}"/>
    <cellStyle name="Normal 4 8 5 2 3" xfId="19218" xr:uid="{325F6BCD-B4C4-48EA-955F-BB6FD177A106}"/>
    <cellStyle name="Normal 4 8 5 2 4" xfId="32908" xr:uid="{09E43B5C-D5C2-4165-A4F8-4816FBD714E8}"/>
    <cellStyle name="Normal 4 8 5 2 5" xfId="47792" xr:uid="{1DF2E872-C211-462D-BD22-E35D4B6C317B}"/>
    <cellStyle name="Normal 4 8 5 3" xfId="22640" xr:uid="{78014F67-98ED-40FE-AD1B-F8C757DC2D4E}"/>
    <cellStyle name="Normal 4 8 5 3 2" xfId="36332" xr:uid="{8FDF9E08-ACE0-4A6D-83B0-7F1A146F03B5}"/>
    <cellStyle name="Normal 4 8 5 3 3" xfId="51216" xr:uid="{9B784230-627C-414E-AB83-C091B11273D4}"/>
    <cellStyle name="Normal 4 8 5 4" xfId="15796" xr:uid="{495AFE25-4D79-41AD-A5FF-4DA8CE4A641E}"/>
    <cellStyle name="Normal 4 8 5 5" xfId="29486" xr:uid="{A7006429-86F1-4105-9B8D-4CD194909FEA}"/>
    <cellStyle name="Normal 4 8 5 6" xfId="44370" xr:uid="{2DD27AAD-24B0-43B5-9365-666787213653}"/>
    <cellStyle name="Normal 4 8 6" xfId="10660" xr:uid="{5BC7A0ED-2C09-42D6-84DE-9EBFB874581E}"/>
    <cellStyle name="Normal 4 8 6 2" xfId="24350" xr:uid="{D28301B3-B62D-405B-8429-7437C17C80A9}"/>
    <cellStyle name="Normal 4 8 6 2 2" xfId="38042" xr:uid="{AC5913F1-DBFD-4F8D-A02C-A5363795AFA6}"/>
    <cellStyle name="Normal 4 8 6 2 3" xfId="52926" xr:uid="{8508DB00-C9CB-418D-956F-C734ADB83DA4}"/>
    <cellStyle name="Normal 4 8 6 3" xfId="17506" xr:uid="{6CF91355-E4C8-4DD2-8180-1522750C6518}"/>
    <cellStyle name="Normal 4 8 6 4" xfId="31196" xr:uid="{A70652CE-6378-4406-9A4E-C88AFC2C32A9}"/>
    <cellStyle name="Normal 4 8 6 5" xfId="46080" xr:uid="{0F85953A-A01B-48E6-911D-9D4F7C5EAF6B}"/>
    <cellStyle name="Normal 4 8 7" xfId="20928" xr:uid="{01FA79C2-6D8B-4ED9-B9B4-B8BECBB86621}"/>
    <cellStyle name="Normal 4 8 7 2" xfId="34620" xr:uid="{D4A9CAFC-7504-4312-814D-7905F683EEE3}"/>
    <cellStyle name="Normal 4 8 7 3" xfId="49504" xr:uid="{C6FFC3CE-EB4B-4D23-ABA6-2142DA87EC21}"/>
    <cellStyle name="Normal 4 8 8" xfId="14084" xr:uid="{00EACB21-68A8-4092-99AB-3BBE668A1971}"/>
    <cellStyle name="Normal 4 8 9" xfId="27774" xr:uid="{30E70D3B-6799-4FBA-B5D7-D21AEC46DED5}"/>
    <cellStyle name="Normal 4 9" xfId="7243" xr:uid="{53F41DF4-B2BB-4CA1-820F-AFF0EA3D3940}"/>
    <cellStyle name="Normal 4 9 10" xfId="42663" xr:uid="{74001BD6-05DA-474E-8610-C909821ED942}"/>
    <cellStyle name="Normal 4 9 2" xfId="7244" xr:uid="{06B0EB25-E60E-40A9-AA32-2FF22D1B26F0}"/>
    <cellStyle name="Normal 4 9 2 2" xfId="7245" xr:uid="{D75A67CF-5B2E-4814-9137-B96AB992CD5C}"/>
    <cellStyle name="Normal 4 9 2 2 2" xfId="8957" xr:uid="{018B75F8-C6EC-4426-9ADE-8077DD5ABD92}"/>
    <cellStyle name="Normal 4 9 2 2 2 2" xfId="12379" xr:uid="{791B3B25-3FF5-49B2-8444-2881651AD6B6}"/>
    <cellStyle name="Normal 4 9 2 2 2 2 2" xfId="26069" xr:uid="{15AF53F1-2A9F-4319-9047-582402A889BF}"/>
    <cellStyle name="Normal 4 9 2 2 2 2 2 2" xfId="39761" xr:uid="{C7B26B54-5AAC-4B33-881D-23748E03DCAA}"/>
    <cellStyle name="Normal 4 9 2 2 2 2 2 3" xfId="54645" xr:uid="{B3406E11-D6B1-4869-B830-2D4EC1AFA94C}"/>
    <cellStyle name="Normal 4 9 2 2 2 2 3" xfId="19225" xr:uid="{5C3D611C-4CC2-4F1D-9CB1-E73B7E59748B}"/>
    <cellStyle name="Normal 4 9 2 2 2 2 4" xfId="32915" xr:uid="{2B5CCEAF-86CF-4217-84E4-1F655D595553}"/>
    <cellStyle name="Normal 4 9 2 2 2 2 5" xfId="47799" xr:uid="{0763DDCF-2F9E-4743-954F-86D68AC9A68F}"/>
    <cellStyle name="Normal 4 9 2 2 2 3" xfId="22647" xr:uid="{B86AD989-6975-4A12-88F4-71B0730C863D}"/>
    <cellStyle name="Normal 4 9 2 2 2 3 2" xfId="36339" xr:uid="{39D1EFB0-00A1-4966-B889-9AF74EC64C27}"/>
    <cellStyle name="Normal 4 9 2 2 2 3 3" xfId="51223" xr:uid="{8D26CEC0-211D-4B1F-A479-F5F50C76388F}"/>
    <cellStyle name="Normal 4 9 2 2 2 4" xfId="15803" xr:uid="{7B7FED89-CF7A-4EA8-AB47-5A559306F007}"/>
    <cellStyle name="Normal 4 9 2 2 2 5" xfId="29493" xr:uid="{5E758459-1249-467F-A611-1ABE62D39370}"/>
    <cellStyle name="Normal 4 9 2 2 2 6" xfId="44377" xr:uid="{85472D48-220C-451A-8427-1795FC8601A4}"/>
    <cellStyle name="Normal 4 9 2 2 3" xfId="10667" xr:uid="{B553A3A3-86F3-4232-8D3F-100F57263B86}"/>
    <cellStyle name="Normal 4 9 2 2 3 2" xfId="24357" xr:uid="{367A2A85-C301-4711-8C12-9CBD683D3AAE}"/>
    <cellStyle name="Normal 4 9 2 2 3 2 2" xfId="38049" xr:uid="{4AD963ED-D5EA-44B5-B058-86C91E7BF54E}"/>
    <cellStyle name="Normal 4 9 2 2 3 2 3" xfId="52933" xr:uid="{CB4DC747-0450-4F4D-B0AE-CC132D2DE25C}"/>
    <cellStyle name="Normal 4 9 2 2 3 3" xfId="17513" xr:uid="{463855AA-2CB3-4269-8303-CF02CCA6EF46}"/>
    <cellStyle name="Normal 4 9 2 2 3 4" xfId="31203" xr:uid="{7382BFDF-20A9-466E-A7E5-2818C8258638}"/>
    <cellStyle name="Normal 4 9 2 2 3 5" xfId="46087" xr:uid="{C6C5F575-8181-45D6-A2B0-35EF5BC8BA09}"/>
    <cellStyle name="Normal 4 9 2 2 4" xfId="20935" xr:uid="{C1BC659A-5649-43AF-930F-2078097A2799}"/>
    <cellStyle name="Normal 4 9 2 2 4 2" xfId="34627" xr:uid="{ECAE1977-76FA-4C7A-B967-5E5AC2E1F09D}"/>
    <cellStyle name="Normal 4 9 2 2 4 3" xfId="49511" xr:uid="{ADC17DEC-5DA5-487F-85F6-B3C937401DF7}"/>
    <cellStyle name="Normal 4 9 2 2 5" xfId="14091" xr:uid="{13604C64-D418-40A1-AF47-65B79D46001D}"/>
    <cellStyle name="Normal 4 9 2 2 6" xfId="27781" xr:uid="{B41CBEDB-5809-4938-914C-B63D0EE8C6A9}"/>
    <cellStyle name="Normal 4 9 2 2 7" xfId="42665" xr:uid="{323373CC-F361-44F6-8787-B8CE942032BB}"/>
    <cellStyle name="Normal 4 9 2 3" xfId="8956" xr:uid="{818B9DC2-981C-4710-862F-7A50E71D4773}"/>
    <cellStyle name="Normal 4 9 2 3 2" xfId="12378" xr:uid="{F66A61C8-B599-492F-97CA-B4458C9ACCF1}"/>
    <cellStyle name="Normal 4 9 2 3 2 2" xfId="26068" xr:uid="{60F593A5-4D51-40B7-A7DD-2DCFFA6338C5}"/>
    <cellStyle name="Normal 4 9 2 3 2 2 2" xfId="39760" xr:uid="{C07880FA-526F-4389-96DA-F630F3338112}"/>
    <cellStyle name="Normal 4 9 2 3 2 2 3" xfId="54644" xr:uid="{9CF1415D-85F8-4AE6-A30E-E35CFB3C8D06}"/>
    <cellStyle name="Normal 4 9 2 3 2 3" xfId="19224" xr:uid="{30C3C11E-767D-459B-94D7-447AD68F7530}"/>
    <cellStyle name="Normal 4 9 2 3 2 4" xfId="32914" xr:uid="{246BB4A3-8342-461B-881A-3ACA33EB3974}"/>
    <cellStyle name="Normal 4 9 2 3 2 5" xfId="47798" xr:uid="{B8D68B20-3DC3-4AC2-87AB-6AA0C53DFBE6}"/>
    <cellStyle name="Normal 4 9 2 3 3" xfId="22646" xr:uid="{A3F717EB-1DC3-4BC4-B7B5-080E7DBAC844}"/>
    <cellStyle name="Normal 4 9 2 3 3 2" xfId="36338" xr:uid="{E54758A8-15D2-44A7-B04A-76D0E6FD9796}"/>
    <cellStyle name="Normal 4 9 2 3 3 3" xfId="51222" xr:uid="{E7B3D1C2-A1A0-4DD9-92BC-2955F38CFF3D}"/>
    <cellStyle name="Normal 4 9 2 3 4" xfId="15802" xr:uid="{831367C5-6D75-4B3F-BAF4-57E0A7E9F9DF}"/>
    <cellStyle name="Normal 4 9 2 3 5" xfId="29492" xr:uid="{4E856D26-FCBA-475D-A4B2-E692B47B8DFE}"/>
    <cellStyle name="Normal 4 9 2 3 6" xfId="44376" xr:uid="{BA2C5557-1A83-4A72-9E72-83BFB051F632}"/>
    <cellStyle name="Normal 4 9 2 4" xfId="10666" xr:uid="{15C02C6F-943B-4CF4-A2B7-00A72CEBE5C3}"/>
    <cellStyle name="Normal 4 9 2 4 2" xfId="24356" xr:uid="{978BE24F-2CAB-4237-82EC-A8365D131E47}"/>
    <cellStyle name="Normal 4 9 2 4 2 2" xfId="38048" xr:uid="{667C2E8E-7E61-4A56-A15D-FEB73EA25FE1}"/>
    <cellStyle name="Normal 4 9 2 4 2 3" xfId="52932" xr:uid="{953101D2-CC1A-42B4-8156-F36E7714CA84}"/>
    <cellStyle name="Normal 4 9 2 4 3" xfId="17512" xr:uid="{2CB119FF-6B76-4EAE-85E7-D925D1B1D5B6}"/>
    <cellStyle name="Normal 4 9 2 4 4" xfId="31202" xr:uid="{3D971E95-41F2-4F3B-A9CC-F13A90F12933}"/>
    <cellStyle name="Normal 4 9 2 4 5" xfId="46086" xr:uid="{BCEA72A1-616A-4B99-A7ED-5DEDD290883A}"/>
    <cellStyle name="Normal 4 9 2 5" xfId="20934" xr:uid="{4080A63A-EC0C-44D8-BB3C-00B4E4DFED69}"/>
    <cellStyle name="Normal 4 9 2 5 2" xfId="34626" xr:uid="{5A923730-6D8C-4496-96B7-5C01486884D7}"/>
    <cellStyle name="Normal 4 9 2 5 3" xfId="49510" xr:uid="{28B428CC-EA94-4BA8-97B2-31D9C273AB3D}"/>
    <cellStyle name="Normal 4 9 2 6" xfId="14090" xr:uid="{042201E5-59D9-456D-B3A8-D5D41ADB5B97}"/>
    <cellStyle name="Normal 4 9 2 7" xfId="27780" xr:uid="{B2C9AB91-2BAA-42DD-8CB0-92F5E5B424A7}"/>
    <cellStyle name="Normal 4 9 2 8" xfId="42664" xr:uid="{689133F3-FFB0-424C-AAB8-A0275099ABA0}"/>
    <cellStyle name="Normal 4 9 3" xfId="7246" xr:uid="{9AD1D6B4-F9E2-46B6-AF44-3FE0FF24AE0B}"/>
    <cellStyle name="Normal 4 9 3 2" xfId="8958" xr:uid="{2E918587-01DB-40AE-A17B-FDF2C391F053}"/>
    <cellStyle name="Normal 4 9 3 2 2" xfId="12380" xr:uid="{AF200BED-60B0-42FE-9779-0FB0BBE1DA50}"/>
    <cellStyle name="Normal 4 9 3 2 2 2" xfId="26070" xr:uid="{73234E91-F0E0-4BF8-8EE9-97C632BEC8DB}"/>
    <cellStyle name="Normal 4 9 3 2 2 2 2" xfId="39762" xr:uid="{A95EFD7F-3AF5-4456-BA51-D297393B4574}"/>
    <cellStyle name="Normal 4 9 3 2 2 2 3" xfId="54646" xr:uid="{1D73BAB3-9E3B-428B-B5FF-C24A22091AD0}"/>
    <cellStyle name="Normal 4 9 3 2 2 3" xfId="19226" xr:uid="{DD3A839C-CF51-4315-B4A5-6F707973C309}"/>
    <cellStyle name="Normal 4 9 3 2 2 4" xfId="32916" xr:uid="{5CA9F89C-2C85-4F6A-902F-AA3D9AB18D80}"/>
    <cellStyle name="Normal 4 9 3 2 2 5" xfId="47800" xr:uid="{32ED5FEF-A90B-4D2E-BD5D-A9F1A12D6D67}"/>
    <cellStyle name="Normal 4 9 3 2 3" xfId="22648" xr:uid="{D206CCF5-F5F7-4099-A6D2-F47A9DF983C8}"/>
    <cellStyle name="Normal 4 9 3 2 3 2" xfId="36340" xr:uid="{91F0FC55-2190-4F22-93D6-85ACA6242634}"/>
    <cellStyle name="Normal 4 9 3 2 3 3" xfId="51224" xr:uid="{3B58039A-326A-41BA-82F7-C540ABA95572}"/>
    <cellStyle name="Normal 4 9 3 2 4" xfId="15804" xr:uid="{D65A44EE-CC65-4FBE-9761-B23E85C25C7F}"/>
    <cellStyle name="Normal 4 9 3 2 5" xfId="29494" xr:uid="{A0EC9DB5-793D-4B1C-9189-0C4259C788E4}"/>
    <cellStyle name="Normal 4 9 3 2 6" xfId="44378" xr:uid="{7F644C79-19E1-487E-A852-44110255BE3E}"/>
    <cellStyle name="Normal 4 9 3 3" xfId="10668" xr:uid="{AD66E90F-44E0-4DBC-81E8-5219287B3B5C}"/>
    <cellStyle name="Normal 4 9 3 3 2" xfId="24358" xr:uid="{9C9E6358-6E2B-489B-A214-F850EF83E8E7}"/>
    <cellStyle name="Normal 4 9 3 3 2 2" xfId="38050" xr:uid="{F8345C8F-57BB-4C47-8B5F-A093DF7C8665}"/>
    <cellStyle name="Normal 4 9 3 3 2 3" xfId="52934" xr:uid="{D45C7AA8-3EC4-4D3E-8E52-1AF1FB009087}"/>
    <cellStyle name="Normal 4 9 3 3 3" xfId="17514" xr:uid="{EBCEE790-839F-4CAA-A092-DFC817AE69C1}"/>
    <cellStyle name="Normal 4 9 3 3 4" xfId="31204" xr:uid="{AEAB6529-4C6D-4150-BF83-C16FA7DA8FF3}"/>
    <cellStyle name="Normal 4 9 3 3 5" xfId="46088" xr:uid="{A9BF501B-32F8-470F-BC4C-52D480F89525}"/>
    <cellStyle name="Normal 4 9 3 4" xfId="20936" xr:uid="{9E5835D2-8DD3-4ED0-B128-49D4EA9F77FC}"/>
    <cellStyle name="Normal 4 9 3 4 2" xfId="34628" xr:uid="{DCF01AAB-CA42-40AA-AAD5-52651C3D5BA8}"/>
    <cellStyle name="Normal 4 9 3 4 3" xfId="49512" xr:uid="{D1C0B68A-4B84-4BCA-A8C5-9C050FF9456B}"/>
    <cellStyle name="Normal 4 9 3 5" xfId="14092" xr:uid="{68ABD902-43AC-4FE8-A0F4-23566F7C08D5}"/>
    <cellStyle name="Normal 4 9 3 6" xfId="27782" xr:uid="{F5A41F93-F048-4778-8BC3-8AD2299E2A92}"/>
    <cellStyle name="Normal 4 9 3 7" xfId="42666" xr:uid="{79859CC4-FFA1-413C-AB38-AF522396AB0E}"/>
    <cellStyle name="Normal 4 9 4" xfId="7247" xr:uid="{933C69F9-4987-4322-A2FF-7369C699B986}"/>
    <cellStyle name="Normal 4 9 4 2" xfId="8959" xr:uid="{30DA851D-8D4D-4CA2-9071-791EA03E6820}"/>
    <cellStyle name="Normal 4 9 4 2 2" xfId="12381" xr:uid="{923CB6A4-AAA0-4F4D-B36F-93384DB30E67}"/>
    <cellStyle name="Normal 4 9 4 2 2 2" xfId="26071" xr:uid="{2AE7D7F8-EF6C-4015-B5B5-0B009416871E}"/>
    <cellStyle name="Normal 4 9 4 2 2 2 2" xfId="39763" xr:uid="{D8AF9AAA-301D-4B6C-897F-2751B2B770B2}"/>
    <cellStyle name="Normal 4 9 4 2 2 2 3" xfId="54647" xr:uid="{F39CC8EC-17B8-4B49-8DD7-F91217EC1557}"/>
    <cellStyle name="Normal 4 9 4 2 2 3" xfId="19227" xr:uid="{FF279F2D-24BD-4E5E-937D-502ABC2387AC}"/>
    <cellStyle name="Normal 4 9 4 2 2 4" xfId="32917" xr:uid="{15602E81-20A0-4739-86E0-7357260D10A0}"/>
    <cellStyle name="Normal 4 9 4 2 2 5" xfId="47801" xr:uid="{B2BF6A03-1815-490A-936B-988CB9DD5CAB}"/>
    <cellStyle name="Normal 4 9 4 2 3" xfId="22649" xr:uid="{A1BC93E1-6EC9-4CC7-940A-EF182ED44C27}"/>
    <cellStyle name="Normal 4 9 4 2 3 2" xfId="36341" xr:uid="{95F96B9B-F007-43E0-A632-7770A8D73D6A}"/>
    <cellStyle name="Normal 4 9 4 2 3 3" xfId="51225" xr:uid="{C4546C4E-C5E5-457A-BA05-5C2B57C5894D}"/>
    <cellStyle name="Normal 4 9 4 2 4" xfId="15805" xr:uid="{3079F6FD-9B5C-43D9-9EA3-E5EDEBCD2693}"/>
    <cellStyle name="Normal 4 9 4 2 5" xfId="29495" xr:uid="{8279D648-747F-408F-8CB2-56B1AC00DBA5}"/>
    <cellStyle name="Normal 4 9 4 2 6" xfId="44379" xr:uid="{681AC3BE-8EF0-4537-A1B5-C480239A881E}"/>
    <cellStyle name="Normal 4 9 4 3" xfId="10669" xr:uid="{D8F5365F-210A-4D9B-90A8-17875202C653}"/>
    <cellStyle name="Normal 4 9 4 3 2" xfId="24359" xr:uid="{69304EF3-ED82-41D7-A58A-9E9198DBB204}"/>
    <cellStyle name="Normal 4 9 4 3 2 2" xfId="38051" xr:uid="{93DE3977-B0B0-49E4-91BD-C3FF3337A896}"/>
    <cellStyle name="Normal 4 9 4 3 2 3" xfId="52935" xr:uid="{EE0E846A-573C-43AC-9010-5BC77491075F}"/>
    <cellStyle name="Normal 4 9 4 3 3" xfId="17515" xr:uid="{5F905173-0C70-409B-9D8F-E1F71D4FA39A}"/>
    <cellStyle name="Normal 4 9 4 3 4" xfId="31205" xr:uid="{6C6F7612-0D4A-43E0-9607-1FD688D86C58}"/>
    <cellStyle name="Normal 4 9 4 3 5" xfId="46089" xr:uid="{1C966D6E-4D90-4F94-B519-89E67FB22875}"/>
    <cellStyle name="Normal 4 9 4 4" xfId="20937" xr:uid="{D256097E-168E-463A-8123-F212FAB48E5E}"/>
    <cellStyle name="Normal 4 9 4 4 2" xfId="34629" xr:uid="{606918F8-E4BF-4FFC-ABA6-A26808C3A44C}"/>
    <cellStyle name="Normal 4 9 4 4 3" xfId="49513" xr:uid="{5226EF89-59A7-4EEF-88F8-7F6F34756552}"/>
    <cellStyle name="Normal 4 9 4 5" xfId="14093" xr:uid="{82BAB337-0D63-4109-B9F7-338F7E12566F}"/>
    <cellStyle name="Normal 4 9 4 6" xfId="27783" xr:uid="{FEE5A56D-6669-4BEF-BD28-0535E529AFF9}"/>
    <cellStyle name="Normal 4 9 4 7" xfId="42667" xr:uid="{2AF935F8-77A6-48CB-9C26-ED3D14722B30}"/>
    <cellStyle name="Normal 4 9 5" xfId="8955" xr:uid="{2FF0D500-9FB9-440D-A2DD-49E5D10A890F}"/>
    <cellStyle name="Normal 4 9 5 2" xfId="12377" xr:uid="{BB513900-960F-460D-8413-358B1D1E6328}"/>
    <cellStyle name="Normal 4 9 5 2 2" xfId="26067" xr:uid="{D35FCBBD-E537-42B9-A348-A1BF4A2DC022}"/>
    <cellStyle name="Normal 4 9 5 2 2 2" xfId="39759" xr:uid="{8F9D4E1B-0309-4403-8617-E2560C3658C5}"/>
    <cellStyle name="Normal 4 9 5 2 2 3" xfId="54643" xr:uid="{BDB1BB5F-AFB4-492B-800A-D42B6A3B7569}"/>
    <cellStyle name="Normal 4 9 5 2 3" xfId="19223" xr:uid="{29C50363-1FDB-4090-864C-85A4612B022E}"/>
    <cellStyle name="Normal 4 9 5 2 4" xfId="32913" xr:uid="{563E809F-4CF2-44E7-800E-115E7A7B5667}"/>
    <cellStyle name="Normal 4 9 5 2 5" xfId="47797" xr:uid="{E15CA878-D4C7-40D2-BEA5-F22A1B9E777D}"/>
    <cellStyle name="Normal 4 9 5 3" xfId="22645" xr:uid="{75341D21-77DA-46EA-8283-17E8DBDC0E9C}"/>
    <cellStyle name="Normal 4 9 5 3 2" xfId="36337" xr:uid="{CD024787-49DF-4A00-A721-CFCE39205DF3}"/>
    <cellStyle name="Normal 4 9 5 3 3" xfId="51221" xr:uid="{B759CCB8-83F3-4CC0-A273-C0F12A562CEF}"/>
    <cellStyle name="Normal 4 9 5 4" xfId="15801" xr:uid="{D89D8B54-F539-4CC2-A62D-EE437BEE1297}"/>
    <cellStyle name="Normal 4 9 5 5" xfId="29491" xr:uid="{BE40814B-8EE9-42BD-BA57-BBAFF0F1D15E}"/>
    <cellStyle name="Normal 4 9 5 6" xfId="44375" xr:uid="{B2A84E48-6A0B-4DC6-BA0A-60E488CF9135}"/>
    <cellStyle name="Normal 4 9 6" xfId="10665" xr:uid="{8B6D1F09-EEE2-4ADF-A6D9-8218079B897A}"/>
    <cellStyle name="Normal 4 9 6 2" xfId="24355" xr:uid="{E6752C2F-FBEA-4B20-B698-23775F4A8AE9}"/>
    <cellStyle name="Normal 4 9 6 2 2" xfId="38047" xr:uid="{6B9B0D52-76A8-4591-A2D5-C41E79453149}"/>
    <cellStyle name="Normal 4 9 6 2 3" xfId="52931" xr:uid="{9827DC87-A8FD-44E7-A37B-5F34E7B97DED}"/>
    <cellStyle name="Normal 4 9 6 3" xfId="17511" xr:uid="{A5F70769-06EB-45A1-A99B-BB8506EED509}"/>
    <cellStyle name="Normal 4 9 6 4" xfId="31201" xr:uid="{1EF6B29A-021D-4885-ABB7-B3E3D8D32C42}"/>
    <cellStyle name="Normal 4 9 6 5" xfId="46085" xr:uid="{43B051E6-B6C5-4AC8-980C-A69ABF313FA8}"/>
    <cellStyle name="Normal 4 9 7" xfId="20933" xr:uid="{C5EA15C4-A6EA-4501-8701-5F828925C948}"/>
    <cellStyle name="Normal 4 9 7 2" xfId="34625" xr:uid="{A562C529-EFFD-4FA1-AD79-56657A4D81F4}"/>
    <cellStyle name="Normal 4 9 7 3" xfId="49509" xr:uid="{86F727DD-B197-4E17-8DE8-398260C73F6D}"/>
    <cellStyle name="Normal 4 9 8" xfId="14089" xr:uid="{9780959B-FF5A-415E-AEE5-A70563BDD9AA}"/>
    <cellStyle name="Normal 4 9 9" xfId="27779" xr:uid="{5ED16B6C-985D-44AD-AB5A-423D29B66F7B}"/>
    <cellStyle name="Normal 40" xfId="4409" xr:uid="{F6A3D784-11CE-4E8D-98B2-F4EE49B22EAA}"/>
    <cellStyle name="Normal 40 2" xfId="4410" xr:uid="{2D155C62-A7DF-4FB5-9E88-C42C837E44C5}"/>
    <cellStyle name="Normal 40 2 2" xfId="4411" xr:uid="{0F54B052-720D-4207-A44D-2FF62FA3349D}"/>
    <cellStyle name="Normal 40 3" xfId="4412" xr:uid="{CCE2CD40-8965-49A1-AD7B-7D4C92AE22F3}"/>
    <cellStyle name="Normal 41" xfId="4413" xr:uid="{5198CBBB-68CB-4750-A7C0-7B6AAF0CA3EE}"/>
    <cellStyle name="Normal 41 2" xfId="4414" xr:uid="{7EA36B1F-4B86-42A8-8680-787418910B5B}"/>
    <cellStyle name="Normal 42" xfId="4415" xr:uid="{07A4FE05-697E-475E-9E8D-2748192B7BA5}"/>
    <cellStyle name="Normal 42 2" xfId="4416" xr:uid="{A48F66CE-3161-47F8-8C6C-7EAF0482220C}"/>
    <cellStyle name="Normal 43" xfId="4417" xr:uid="{2A1CBA0B-D8C8-42D7-B90E-25ED38AF6F0D}"/>
    <cellStyle name="Normal 43 2" xfId="4418" xr:uid="{7547561B-5CA4-4B48-B2C3-6C538944CDE4}"/>
    <cellStyle name="Normal 44" xfId="4428" xr:uid="{F5283693-84E8-4B61-AEE8-54BB485DE3BC}"/>
    <cellStyle name="Normal 44 2" xfId="4429" xr:uid="{C880BA4E-88EC-4BEC-8C2C-3B3F5D70CEA0}"/>
    <cellStyle name="Normal 45" xfId="4689" xr:uid="{9C5F3413-6D78-403B-8DAD-7229FE56729C}"/>
    <cellStyle name="Normal 45 2" xfId="5339" xr:uid="{9BC646E4-A980-493F-A38D-16F0D9481D86}"/>
    <cellStyle name="Normal 45 3" xfId="5338" xr:uid="{565960A4-6A7E-4974-9A0D-8038E7BC3AD4}"/>
    <cellStyle name="Normal 45 4" xfId="5348" xr:uid="{06C0ED37-4A9D-4267-9129-684B789CFB0A}"/>
    <cellStyle name="Normal 45 4 2" xfId="5940" xr:uid="{31E4A8A9-C2CD-4C68-97E5-84E8BB42A2D1}"/>
    <cellStyle name="Normal 46" xfId="140" xr:uid="{C7F34109-E35F-4107-9647-58831DC2BBF8}"/>
    <cellStyle name="Normal 46 2" xfId="40171" xr:uid="{77444B76-D1C4-4FD0-860B-C08DA23950BF}"/>
    <cellStyle name="Normal 46 3" xfId="5349" xr:uid="{02311094-43FC-476B-994F-596D842211E0}"/>
    <cellStyle name="Normal 5" xfId="74" xr:uid="{55FAA4AA-CCC8-4122-8F66-B919AC2547C7}"/>
    <cellStyle name="Normal 5 10" xfId="309" xr:uid="{A5606B48-F01A-48A1-9519-AC6557B7489F}"/>
    <cellStyle name="Normal 5 10 2" xfId="546" xr:uid="{8CE43838-CF2F-4D29-84CF-C967D890C68F}"/>
    <cellStyle name="Normal 5 10 2 2" xfId="1190" xr:uid="{154C4315-CBED-4679-B55F-8AAD2834E990}"/>
    <cellStyle name="Normal 5 10 2 3" xfId="2833" xr:uid="{66C73C3D-32C6-4D98-BF6C-491405858A0A}"/>
    <cellStyle name="Normal 5 10 2 4" xfId="2834" xr:uid="{C5943801-19CB-49AC-9CC3-C5386CEAE731}"/>
    <cellStyle name="Normal 5 10 3" xfId="1191" xr:uid="{2D720993-5700-4CE5-A7B8-C11986178090}"/>
    <cellStyle name="Normal 5 10 3 2" xfId="2835" xr:uid="{DE95D8CA-4A30-4162-A8F0-9FAEE7F74661}"/>
    <cellStyle name="Normal 5 10 3 3" xfId="2836" xr:uid="{BC9779E5-9461-42E0-A44A-7F4A80938C5C}"/>
    <cellStyle name="Normal 5 10 3 4" xfId="2837" xr:uid="{6A844A5C-390F-4A0C-8282-E0BA30B51E0B}"/>
    <cellStyle name="Normal 5 10 4" xfId="2838" xr:uid="{B5138E9E-A2AF-4064-905E-6A3F1773A44A}"/>
    <cellStyle name="Normal 5 10 5" xfId="2839" xr:uid="{8464F9EA-A58B-4F3A-AF72-73101ED979CF}"/>
    <cellStyle name="Normal 5 10 6" xfId="2840" xr:uid="{7612E7B9-58B3-4A69-91B6-BD694C319DB2}"/>
    <cellStyle name="Normal 5 11" xfId="310" xr:uid="{385C7AEC-A914-4304-B2F2-CDB34182091B}"/>
    <cellStyle name="Normal 5 11 2" xfId="1192" xr:uid="{A08E1A13-DB5F-46EE-8733-30D39AF1C7B4}"/>
    <cellStyle name="Normal 5 11 2 2" xfId="2841" xr:uid="{8590CB4C-2F5F-486D-B8CA-A6C80D3B5EA4}"/>
    <cellStyle name="Normal 5 11 2 2 2" xfId="4419" xr:uid="{EAE5E141-EF0C-42CA-B0CF-C59F17BA655B}"/>
    <cellStyle name="Normal 5 11 2 2 3" xfId="4696" xr:uid="{CA46C6BD-B42A-4D19-B2B5-9C3D9E0D209E}"/>
    <cellStyle name="Normal 5 11 2 3" xfId="2842" xr:uid="{C0099FD5-49B6-4603-88C4-A1BD95390F18}"/>
    <cellStyle name="Normal 5 11 2 4" xfId="2843" xr:uid="{0DC3DEA7-98AD-4642-A7A6-56A47489C2D9}"/>
    <cellStyle name="Normal 5 11 3" xfId="2844" xr:uid="{50BA5E93-D30C-47CB-9EC5-A24F5ED247F2}"/>
    <cellStyle name="Normal 5 11 4" xfId="2845" xr:uid="{7661BB24-3C3B-4B2B-B5ED-79917229B53F}"/>
    <cellStyle name="Normal 5 11 4 2" xfId="4593" xr:uid="{267A4088-C065-4BDC-AD66-B68D0EE53A9B}"/>
    <cellStyle name="Normal 5 11 4 3" xfId="4697" xr:uid="{FE1589C5-A668-4BE6-B22C-66AF432AA500}"/>
    <cellStyle name="Normal 5 11 4 4" xfId="4622" xr:uid="{E46E467E-88FE-4E8E-AF95-3CBBCFCA07A5}"/>
    <cellStyle name="Normal 5 11 5" xfId="2846" xr:uid="{114522D8-F05F-4DCA-A31C-09A455B62A71}"/>
    <cellStyle name="Normal 5 12" xfId="1193" xr:uid="{951326C6-222D-405D-A758-AC1D7F037375}"/>
    <cellStyle name="Normal 5 12 2" xfId="2847" xr:uid="{7CE90291-180B-42EF-BC81-216C1ED9044B}"/>
    <cellStyle name="Normal 5 12 3" xfId="2848" xr:uid="{843DF66B-4098-4961-A269-DC86F3774F7A}"/>
    <cellStyle name="Normal 5 12 4" xfId="2849" xr:uid="{FAC9DDC2-C7EC-4D40-AEE7-1402BF54C13F}"/>
    <cellStyle name="Normal 5 13" xfId="918" xr:uid="{971A213C-4474-4E31-91B7-B992B0A08508}"/>
    <cellStyle name="Normal 5 13 2" xfId="2850" xr:uid="{DEC3241C-198A-4FDF-910A-D32EC5C483DD}"/>
    <cellStyle name="Normal 5 13 3" xfId="2851" xr:uid="{A77BD51A-80CA-4204-8FD2-F048BD7B8E69}"/>
    <cellStyle name="Normal 5 13 4" xfId="2852" xr:uid="{CD06D179-EB76-4921-9A29-B0886AB2344A}"/>
    <cellStyle name="Normal 5 14" xfId="2853" xr:uid="{1C8AE0FC-5339-4147-B910-43DEA1CBE1DC}"/>
    <cellStyle name="Normal 5 14 2" xfId="2854" xr:uid="{FD99324B-C1BD-4A21-A3F8-10F413AB9D7E}"/>
    <cellStyle name="Normal 5 15" xfId="2855" xr:uid="{7FA04618-520F-45BE-B2AB-13A3D2290086}"/>
    <cellStyle name="Normal 5 16" xfId="2856" xr:uid="{ABE1814F-648E-40AE-878E-341C25A0ABF0}"/>
    <cellStyle name="Normal 5 17" xfId="2857" xr:uid="{E364F6E9-A76D-4120-8C4E-2DA65E20EA40}"/>
    <cellStyle name="Normal 5 2" xfId="75" xr:uid="{8B25DAE1-0BF7-418A-AD9A-902E8883560E}"/>
    <cellStyle name="Normal 5 2 2" xfId="206" xr:uid="{FF1CA4C2-F624-4D28-B4AE-8CD2A7462C1A}"/>
    <cellStyle name="Normal 5 2 2 2" xfId="207" xr:uid="{D3ED28FC-FE45-4E9C-8F15-C131956B82E1}"/>
    <cellStyle name="Normal 5 2 2 2 2" xfId="208" xr:uid="{95667428-8BB4-45E3-BAD8-2DA28BC96781}"/>
    <cellStyle name="Normal 5 2 2 2 2 2" xfId="209" xr:uid="{53A2B25F-E425-41B8-A3CD-A326DDE88E4D}"/>
    <cellStyle name="Normal 5 2 2 2 3" xfId="210" xr:uid="{F189AAE5-B9C2-43F3-9EBB-20753F10DE52}"/>
    <cellStyle name="Normal 5 2 2 2 4" xfId="4685" xr:uid="{EA6496EE-7FBE-48C9-B153-6FF22772F5CA}"/>
    <cellStyle name="Normal 5 2 2 2 5" xfId="5315" xr:uid="{8EBE573F-0042-4B51-BFB7-573A7EC0C802}"/>
    <cellStyle name="Normal 5 2 2 3" xfId="211" xr:uid="{2DC773A3-359E-470D-BFCD-45895931DF83}"/>
    <cellStyle name="Normal 5 2 2 3 2" xfId="212" xr:uid="{B8E15D12-6E47-4F31-B6CF-DC7490B125DB}"/>
    <cellStyle name="Normal 5 2 2 4" xfId="213" xr:uid="{272BCC56-5A8B-4BA7-AB0F-A86288B38BA7}"/>
    <cellStyle name="Normal 5 2 2 5" xfId="311" xr:uid="{460860F8-EACA-43A0-9488-29BD4F415BB6}"/>
    <cellStyle name="Normal 5 2 2 6" xfId="4612" xr:uid="{BE4D1DDF-AB5B-40F7-8296-450906914B89}"/>
    <cellStyle name="Normal 5 2 2 7" xfId="5344" xr:uid="{2AD82AC0-0299-4E19-B85F-912990C77BC6}"/>
    <cellStyle name="Normal 5 2 3" xfId="214" xr:uid="{316201A3-5837-4230-8D6C-47A3BED183B1}"/>
    <cellStyle name="Normal 5 2 3 2" xfId="215" xr:uid="{61A57688-BC98-4141-A112-80CE80D8DACE}"/>
    <cellStyle name="Normal 5 2 3 2 2" xfId="216" xr:uid="{358E6DFD-27D1-40CD-B489-FE62C240C9F8}"/>
    <cellStyle name="Normal 5 2 3 2 3" xfId="4575" xr:uid="{BDC3E191-1370-413B-B20E-5AA4ADDB7832}"/>
    <cellStyle name="Normal 5 2 3 2 4" xfId="5316" xr:uid="{6DE0A491-4BF5-47A2-80F3-34B840D31B02}"/>
    <cellStyle name="Normal 5 2 3 3" xfId="217" xr:uid="{079423D7-AB40-404C-8BAB-C7EFA84BF3DD}"/>
    <cellStyle name="Normal 5 2 3 3 2" xfId="4757" xr:uid="{4CB1B6B1-D77F-432E-9734-F9E00702D0A7}"/>
    <cellStyle name="Normal 5 2 3 4" xfId="4420" xr:uid="{539059A7-7E50-4FD2-A584-2BD1D2006323}"/>
    <cellStyle name="Normal 5 2 3 4 2" xfId="4730" xr:uid="{2ABF9FFC-8FF8-4C92-810A-D33F7C92CB35}"/>
    <cellStyle name="Normal 5 2 3 5" xfId="4613" xr:uid="{A264EB10-CCF4-4937-84CA-ABF390F29E4D}"/>
    <cellStyle name="Normal 5 2 3 6" xfId="5336" xr:uid="{EE1AC3F4-8FC4-4E49-9561-0C7294AF1C85}"/>
    <cellStyle name="Normal 5 2 3 7" xfId="5345" xr:uid="{EB38ED74-A97A-4A8F-B998-3E12AF31647C}"/>
    <cellStyle name="Normal 5 2 4" xfId="218" xr:uid="{B15AD5DD-7B4D-4764-B900-B44EFB5F0714}"/>
    <cellStyle name="Normal 5 2 4 2" xfId="219" xr:uid="{AABFFB5D-76FB-4BBA-8494-F1EBB53AECB8}"/>
    <cellStyle name="Normal 5 2 5" xfId="220" xr:uid="{FD3ABFC9-293F-4597-8114-43D411846980}"/>
    <cellStyle name="Normal 5 2 6" xfId="205" xr:uid="{C0289EB8-8768-4A44-90D2-8E66E67293F7}"/>
    <cellStyle name="Normal 5 3" xfId="76" xr:uid="{BDA397B7-8B84-47AF-B07F-F425BF449B65}"/>
    <cellStyle name="Normal 5 3 2" xfId="4422" xr:uid="{AB58242C-2009-497C-9712-6DABA7C140F1}"/>
    <cellStyle name="Normal 5 3 3" xfId="4421" xr:uid="{29F077CF-BFB3-443F-9140-805FAD072C80}"/>
    <cellStyle name="Normal 5 4" xfId="98" xr:uid="{9D8BD7CA-EAFD-42C9-88C0-FCDFEC4F71CA}"/>
    <cellStyle name="Normal 5 4 10" xfId="2858" xr:uid="{D3F2BEC9-5478-41B9-B5FA-C461FAC88E5D}"/>
    <cellStyle name="Normal 5 4 10 2" xfId="8961" xr:uid="{EFB9F9D7-0079-481A-BF8B-A55629BD3689}"/>
    <cellStyle name="Normal 5 4 10 2 2" xfId="12383" xr:uid="{DE6975F3-572E-4E3A-A0D0-309F606B9A91}"/>
    <cellStyle name="Normal 5 4 10 2 2 2" xfId="26073" xr:uid="{04E147DD-7356-4A29-93AB-8D83C2F13223}"/>
    <cellStyle name="Normal 5 4 10 2 2 2 2" xfId="39765" xr:uid="{E5362FAE-C5AA-402E-AC89-A16E0A21C082}"/>
    <cellStyle name="Normal 5 4 10 2 2 2 3" xfId="54649" xr:uid="{747C76C8-FA06-4C51-B2A3-04DD7C48C9A4}"/>
    <cellStyle name="Normal 5 4 10 2 2 3" xfId="19229" xr:uid="{0A4AF5D4-31F1-4C6A-AC8E-AB0C1972C416}"/>
    <cellStyle name="Normal 5 4 10 2 2 4" xfId="32919" xr:uid="{345CC07C-8645-4CCA-BCF0-89F20639BEE6}"/>
    <cellStyle name="Normal 5 4 10 2 2 5" xfId="47803" xr:uid="{4C18D1FC-A7F4-464A-8EC3-011368E55785}"/>
    <cellStyle name="Normal 5 4 10 2 3" xfId="22651" xr:uid="{7015DBA8-B47B-4A0C-B990-EB608BF96DC7}"/>
    <cellStyle name="Normal 5 4 10 2 3 2" xfId="36343" xr:uid="{3362CC03-58FB-403C-8F33-F0D674C64204}"/>
    <cellStyle name="Normal 5 4 10 2 3 3" xfId="51227" xr:uid="{9EC1DE00-2BEF-49AC-B12D-42DAF99C47AD}"/>
    <cellStyle name="Normal 5 4 10 2 4" xfId="15807" xr:uid="{9D9B2530-280F-4499-9B49-5F4B739C5639}"/>
    <cellStyle name="Normal 5 4 10 2 5" xfId="29497" xr:uid="{0011D539-57D6-489F-AB69-45937060B1E9}"/>
    <cellStyle name="Normal 5 4 10 2 6" xfId="44381" xr:uid="{E9EA40E5-3FFD-4E57-B1C1-D0F07F6BD87B}"/>
    <cellStyle name="Normal 5 4 10 3" xfId="10671" xr:uid="{BA1ADCD5-A994-4E51-94DC-CD413CFFAF59}"/>
    <cellStyle name="Normal 5 4 10 3 2" xfId="24361" xr:uid="{1E3D2A68-A9F7-4F43-BAA1-1BB949E6AB2F}"/>
    <cellStyle name="Normal 5 4 10 3 2 2" xfId="38053" xr:uid="{9B865E80-1FA9-49A2-9120-159B63898747}"/>
    <cellStyle name="Normal 5 4 10 3 2 3" xfId="52937" xr:uid="{63F2F80D-6BCE-48D0-9F03-D07DACE307A3}"/>
    <cellStyle name="Normal 5 4 10 3 3" xfId="17517" xr:uid="{21461060-D50F-4046-B404-3194D19CA2DF}"/>
    <cellStyle name="Normal 5 4 10 3 4" xfId="31207" xr:uid="{A672340D-6281-469C-BE01-3B3557229608}"/>
    <cellStyle name="Normal 5 4 10 3 5" xfId="46091" xr:uid="{3432A5B3-0DF9-4F3A-9DAC-17302B3A0B9A}"/>
    <cellStyle name="Normal 5 4 10 4" xfId="20939" xr:uid="{562C4F6D-6CC8-4866-8492-BFE872BE567A}"/>
    <cellStyle name="Normal 5 4 10 4 2" xfId="34631" xr:uid="{40473227-D74B-4B5E-914A-2E4E9C7830F7}"/>
    <cellStyle name="Normal 5 4 10 4 3" xfId="49515" xr:uid="{13BB3A79-49C0-4514-9998-B1AF08F5E934}"/>
    <cellStyle name="Normal 5 4 10 5" xfId="14095" xr:uid="{194602AB-B2B7-446F-8C07-752C8F858422}"/>
    <cellStyle name="Normal 5 4 10 5 2" xfId="40541" xr:uid="{77FDAC17-E8AE-4013-BEB6-BD856981373B}"/>
    <cellStyle name="Normal 5 4 10 6" xfId="27785" xr:uid="{8583ADC1-C746-4BC6-AFB9-821A5D6F661C}"/>
    <cellStyle name="Normal 5 4 10 7" xfId="42669" xr:uid="{0965D0B9-CA02-453A-9A33-5B569420FA20}"/>
    <cellStyle name="Normal 5 4 10 8" xfId="7249" xr:uid="{AE32D45B-F1A9-4F1E-9EA4-04E226114E97}"/>
    <cellStyle name="Normal 5 4 11" xfId="2859" xr:uid="{85B76A21-E858-49D1-86D9-3A6345893F4E}"/>
    <cellStyle name="Normal 5 4 11 2" xfId="12382" xr:uid="{D0EECADF-AEF3-425A-AD02-65A38BA54533}"/>
    <cellStyle name="Normal 5 4 11 2 2" xfId="26072" xr:uid="{C33FA7D2-D3A2-4723-95B9-D4926AD128B3}"/>
    <cellStyle name="Normal 5 4 11 2 2 2" xfId="39764" xr:uid="{8948F687-5AF7-4ADE-8EBE-C592C6E73FDA}"/>
    <cellStyle name="Normal 5 4 11 2 2 3" xfId="54648" xr:uid="{D116D2C3-F5E3-4363-BA43-D08A2D4F4998}"/>
    <cellStyle name="Normal 5 4 11 2 3" xfId="19228" xr:uid="{79829083-AA3B-4023-9BCB-C5E977A62507}"/>
    <cellStyle name="Normal 5 4 11 2 4" xfId="32918" xr:uid="{FED019B1-4FD6-48E6-BD29-5048F245654E}"/>
    <cellStyle name="Normal 5 4 11 2 5" xfId="47802" xr:uid="{F133B731-20FD-40CC-89AA-462818ED84C1}"/>
    <cellStyle name="Normal 5 4 11 3" xfId="22650" xr:uid="{F42C805F-1D3B-41AF-B478-1064574BACB4}"/>
    <cellStyle name="Normal 5 4 11 3 2" xfId="36342" xr:uid="{20B318E9-E492-49D6-B6AB-0F708E0AC796}"/>
    <cellStyle name="Normal 5 4 11 3 3" xfId="51226" xr:uid="{94B23733-1C5B-4650-AAB1-4EFEDDCBCADA}"/>
    <cellStyle name="Normal 5 4 11 4" xfId="15806" xr:uid="{7D42B14D-2A64-40D8-B661-7F1260425265}"/>
    <cellStyle name="Normal 5 4 11 4 2" xfId="40542" xr:uid="{49DD0903-CA2B-47A7-AC49-6BBDC57A572B}"/>
    <cellStyle name="Normal 5 4 11 5" xfId="29496" xr:uid="{012DD43C-B3EF-4A00-AC92-2EDC147E3FB9}"/>
    <cellStyle name="Normal 5 4 11 6" xfId="44380" xr:uid="{444A65D5-BE6C-48C2-8E1F-4C77FC7F27B6}"/>
    <cellStyle name="Normal 5 4 11 7" xfId="8960" xr:uid="{0D39280E-0B1A-4ADF-B4A4-5B2E3448BDF8}"/>
    <cellStyle name="Normal 5 4 12" xfId="10670" xr:uid="{F2485F61-A858-486B-A012-410D33E3291E}"/>
    <cellStyle name="Normal 5 4 12 2" xfId="24360" xr:uid="{CE8FD65C-C62E-4066-AACC-B9B443058022}"/>
    <cellStyle name="Normal 5 4 12 2 2" xfId="38052" xr:uid="{5B9FCA99-75EE-4A7F-AF40-2AEA79909C83}"/>
    <cellStyle name="Normal 5 4 12 2 3" xfId="52936" xr:uid="{B9E8CE7D-4AF3-4190-BD49-BEA513283EF1}"/>
    <cellStyle name="Normal 5 4 12 3" xfId="17516" xr:uid="{CE23E694-1445-4C83-947C-2BDC53E1DECD}"/>
    <cellStyle name="Normal 5 4 12 4" xfId="31206" xr:uid="{E4BD4996-4C04-408B-AB35-F57550BD3BFC}"/>
    <cellStyle name="Normal 5 4 12 5" xfId="46090" xr:uid="{590033E5-7455-4437-8F52-502FE8329173}"/>
    <cellStyle name="Normal 5 4 13" xfId="20938" xr:uid="{B4F78805-47D8-4952-B8B6-9259A6521AA9}"/>
    <cellStyle name="Normal 5 4 13 2" xfId="34630" xr:uid="{F72054CD-825F-46F4-91BC-9B9AEA503985}"/>
    <cellStyle name="Normal 5 4 13 3" xfId="49514" xr:uid="{497DA3BD-07C6-41E2-81B5-8CF9799EC2BC}"/>
    <cellStyle name="Normal 5 4 14" xfId="14094" xr:uid="{42FB7C65-3548-48A1-9726-C4589714C0CF}"/>
    <cellStyle name="Normal 5 4 14 2" xfId="40181" xr:uid="{BC2D0532-B7C0-43C6-87F6-00934A271723}"/>
    <cellStyle name="Normal 5 4 15" xfId="27784" xr:uid="{08949C3F-AE92-4362-88C6-64C2E1C02B26}"/>
    <cellStyle name="Normal 5 4 16" xfId="42668" xr:uid="{D9768E81-A603-4DAC-B58C-40376A1DABC0}"/>
    <cellStyle name="Normal 5 4 17" xfId="7248" xr:uid="{0D24BB79-89E1-4560-8913-40F78C126E84}"/>
    <cellStyle name="Normal 5 4 2" xfId="99" xr:uid="{CAC2764C-1C2C-4BF7-886F-DACC10FF755A}"/>
    <cellStyle name="Normal 5 4 2 10" xfId="8962" xr:uid="{D1E0C1ED-48C2-4E47-8B39-2F6A2A22D56B}"/>
    <cellStyle name="Normal 5 4 2 10 2" xfId="12384" xr:uid="{48041A12-89E1-4A51-B9A4-1AD181BF475D}"/>
    <cellStyle name="Normal 5 4 2 10 2 2" xfId="26074" xr:uid="{2811FC5C-5979-4405-92D8-E95440A889D9}"/>
    <cellStyle name="Normal 5 4 2 10 2 2 2" xfId="39766" xr:uid="{955FF2A7-C0BA-431C-A7AC-0260A6CBFC94}"/>
    <cellStyle name="Normal 5 4 2 10 2 2 3" xfId="54650" xr:uid="{0ABF268E-44DC-4B69-9E73-1ED54677B1CE}"/>
    <cellStyle name="Normal 5 4 2 10 2 3" xfId="19230" xr:uid="{FA1D8B63-3EEE-4F56-A483-92989FCDFA32}"/>
    <cellStyle name="Normal 5 4 2 10 2 4" xfId="32920" xr:uid="{95F684D6-75E1-4445-8B2C-E56A326A5E7D}"/>
    <cellStyle name="Normal 5 4 2 10 2 5" xfId="47804" xr:uid="{595AA46D-65FB-47FA-B681-36941225B6B5}"/>
    <cellStyle name="Normal 5 4 2 10 3" xfId="22652" xr:uid="{D072424E-28CC-4EF2-99B8-A8E618867AAE}"/>
    <cellStyle name="Normal 5 4 2 10 3 2" xfId="36344" xr:uid="{CEEE2E21-EBF5-4D62-A509-2168B1215DB5}"/>
    <cellStyle name="Normal 5 4 2 10 3 3" xfId="51228" xr:uid="{493DB7B0-6762-4F2E-A001-36D8A7374313}"/>
    <cellStyle name="Normal 5 4 2 10 4" xfId="15808" xr:uid="{4AE52AE2-C00E-4D6D-8D84-047C84BF214E}"/>
    <cellStyle name="Normal 5 4 2 10 5" xfId="29498" xr:uid="{96A4723F-91B9-45D1-A04E-F9CFED20779B}"/>
    <cellStyle name="Normal 5 4 2 10 6" xfId="44382" xr:uid="{9E6526CE-92F0-488D-B869-3DBA25D45DAC}"/>
    <cellStyle name="Normal 5 4 2 11" xfId="10672" xr:uid="{6EB26195-FF1E-46B7-AA45-07B012FE6DEE}"/>
    <cellStyle name="Normal 5 4 2 11 2" xfId="24362" xr:uid="{A5C256EF-A2F2-4FB9-8D9E-299F5929D000}"/>
    <cellStyle name="Normal 5 4 2 11 2 2" xfId="38054" xr:uid="{27F3AA5E-5581-4B0E-B638-38C8DE4EB6C1}"/>
    <cellStyle name="Normal 5 4 2 11 2 3" xfId="52938" xr:uid="{F08BA958-90B8-442A-BB60-B0513A661375}"/>
    <cellStyle name="Normal 5 4 2 11 3" xfId="17518" xr:uid="{8B678B68-1909-4A7E-9D4F-2510BCEECAC5}"/>
    <cellStyle name="Normal 5 4 2 11 4" xfId="31208" xr:uid="{16DDDC4D-B030-4626-A5B7-F0D4EF394AB5}"/>
    <cellStyle name="Normal 5 4 2 11 5" xfId="46092" xr:uid="{58CC7B74-135D-4296-B4CB-2DF590BB2997}"/>
    <cellStyle name="Normal 5 4 2 12" xfId="20940" xr:uid="{6294FC42-9AA4-480A-8C9C-330BFDDEE790}"/>
    <cellStyle name="Normal 5 4 2 12 2" xfId="34632" xr:uid="{998BB566-D76D-431A-AFBA-704A7538CEAE}"/>
    <cellStyle name="Normal 5 4 2 12 3" xfId="49516" xr:uid="{43BCA0B5-3ED3-4D09-A086-086B4D04B16E}"/>
    <cellStyle name="Normal 5 4 2 13" xfId="14096" xr:uid="{CAA5DC76-4BF8-47CA-8119-ACB22550DA96}"/>
    <cellStyle name="Normal 5 4 2 13 2" xfId="40182" xr:uid="{AECF7BA7-42B4-483F-B14D-BFFC470C504D}"/>
    <cellStyle name="Normal 5 4 2 14" xfId="27786" xr:uid="{CEEE21EC-4EE2-4356-BC15-BA982011E52C}"/>
    <cellStyle name="Normal 5 4 2 15" xfId="42670" xr:uid="{8DD453E1-957D-4FBF-A51E-21F8B7C2ED1A}"/>
    <cellStyle name="Normal 5 4 2 16" xfId="7250" xr:uid="{EAAF02CC-4433-4529-AC3C-42AE225825F3}"/>
    <cellStyle name="Normal 5 4 2 2" xfId="100" xr:uid="{EBEF3F15-EED6-4796-9AB9-CEB0814D7EEB}"/>
    <cellStyle name="Normal 5 4 2 2 10" xfId="20941" xr:uid="{2B0CBE1A-E95A-423F-85CB-07917E290854}"/>
    <cellStyle name="Normal 5 4 2 2 10 2" xfId="34633" xr:uid="{EACD61BD-3959-4C1C-8098-53453BE948E4}"/>
    <cellStyle name="Normal 5 4 2 2 10 3" xfId="49517" xr:uid="{81B773FD-64F0-4A66-9D16-1CFC1CD919A5}"/>
    <cellStyle name="Normal 5 4 2 2 11" xfId="14097" xr:uid="{791D77A2-8326-4140-8C05-2C746D806C2B}"/>
    <cellStyle name="Normal 5 4 2 2 11 2" xfId="40183" xr:uid="{B121F8FD-DF46-4F79-81C4-BDCE19FE59B5}"/>
    <cellStyle name="Normal 5 4 2 2 12" xfId="27787" xr:uid="{0A7836F7-9B92-4ADE-A014-E7F894EC23BC}"/>
    <cellStyle name="Normal 5 4 2 2 13" xfId="42671" xr:uid="{8A309CDE-5C79-4257-B427-5CB7469495AB}"/>
    <cellStyle name="Normal 5 4 2 2 14" xfId="7251" xr:uid="{C597FFCA-7AB9-489E-913D-14484097EEF1}"/>
    <cellStyle name="Normal 5 4 2 2 2" xfId="312" xr:uid="{3AD26A0A-2D80-45D6-9360-F9640F62B9EB}"/>
    <cellStyle name="Normal 5 4 2 2 2 10" xfId="14098" xr:uid="{CE98215D-F8AA-4C15-AA7D-80519A4D2E95}"/>
    <cellStyle name="Normal 5 4 2 2 2 10 2" xfId="40199" xr:uid="{78CE59AF-A19F-48AF-B86B-B24FFE7D2245}"/>
    <cellStyle name="Normal 5 4 2 2 2 11" xfId="27788" xr:uid="{62D2C2C3-3900-486C-8D72-B9E9AC728F81}"/>
    <cellStyle name="Normal 5 4 2 2 2 12" xfId="42672" xr:uid="{8AA9598F-767C-469E-97B1-12946D1D88BC}"/>
    <cellStyle name="Normal 5 4 2 2 2 13" xfId="7252" xr:uid="{9F95FC35-31CA-4920-B63D-201652E157F2}"/>
    <cellStyle name="Normal 5 4 2 2 2 2" xfId="547" xr:uid="{CB7EE38D-1D25-4A93-8C1B-43BE499508D5}"/>
    <cellStyle name="Normal 5 4 2 2 2 2 10" xfId="42673" xr:uid="{1A929D9F-0D14-4A44-B338-8C9ED08A3A2E}"/>
    <cellStyle name="Normal 5 4 2 2 2 2 11" xfId="7253" xr:uid="{BCBBAE90-5AB2-4D24-A370-E7D3E2ECCB89}"/>
    <cellStyle name="Normal 5 4 2 2 2 2 2" xfId="548" xr:uid="{73A8CE29-677A-4C59-BD53-8634A8471E8B}"/>
    <cellStyle name="Normal 5 4 2 2 2 2 2 2" xfId="1194" xr:uid="{2FC17F80-845D-4ACA-80FB-BE84E69AF71F}"/>
    <cellStyle name="Normal 5 4 2 2 2 2 2 2 2" xfId="1195" xr:uid="{6AC8005B-F032-4640-9C50-508F7332E1EA}"/>
    <cellStyle name="Normal 5 4 2 2 2 2 2 2 2 2" xfId="12389" xr:uid="{3F206DF2-7422-4B72-81DF-2BB97D225B0D}"/>
    <cellStyle name="Normal 5 4 2 2 2 2 2 2 2 2 2" xfId="26079" xr:uid="{DC8382E6-C8BE-4FFF-B7F3-3CFF300600D4}"/>
    <cellStyle name="Normal 5 4 2 2 2 2 2 2 2 2 2 2" xfId="39771" xr:uid="{7580E09A-0063-420D-A1EA-C4C389B90A0E}"/>
    <cellStyle name="Normal 5 4 2 2 2 2 2 2 2 2 2 3" xfId="54655" xr:uid="{BA29F5F1-05D1-45E9-B309-2309CA561F27}"/>
    <cellStyle name="Normal 5 4 2 2 2 2 2 2 2 2 3" xfId="19235" xr:uid="{B599EEDC-A3BB-4A0B-B914-90AC47522A15}"/>
    <cellStyle name="Normal 5 4 2 2 2 2 2 2 2 2 4" xfId="32925" xr:uid="{ACE8C3A6-4CBA-4AB4-B119-C6FEB93A95D2}"/>
    <cellStyle name="Normal 5 4 2 2 2 2 2 2 2 2 5" xfId="47809" xr:uid="{76918260-0639-43B5-9153-9A1A4DCC9AE5}"/>
    <cellStyle name="Normal 5 4 2 2 2 2 2 2 2 3" xfId="22657" xr:uid="{DFF5E76F-782A-45CB-9753-4C9E4FA972F0}"/>
    <cellStyle name="Normal 5 4 2 2 2 2 2 2 2 3 2" xfId="36349" xr:uid="{DBAC74CC-4820-45E3-A011-C737B772E530}"/>
    <cellStyle name="Normal 5 4 2 2 2 2 2 2 2 3 3" xfId="51233" xr:uid="{E72B1ABD-488F-4A91-8B08-090BEC9A12FE}"/>
    <cellStyle name="Normal 5 4 2 2 2 2 2 2 2 4" xfId="15813" xr:uid="{5B61D167-3179-4408-A907-CF96A3DC71D7}"/>
    <cellStyle name="Normal 5 4 2 2 2 2 2 2 2 4 2" xfId="40294" xr:uid="{D8C0C54F-8753-4DD9-AB6A-754A9A44E92B}"/>
    <cellStyle name="Normal 5 4 2 2 2 2 2 2 2 5" xfId="29503" xr:uid="{822F49AE-181B-4DDF-BF5D-7AFEC915D94F}"/>
    <cellStyle name="Normal 5 4 2 2 2 2 2 2 2 6" xfId="44387" xr:uid="{D8310521-84D5-4585-8B41-3C800395CC54}"/>
    <cellStyle name="Normal 5 4 2 2 2 2 2 2 2 7" xfId="8967" xr:uid="{416AE255-C3D0-4CB5-99CD-8E09CBA50B10}"/>
    <cellStyle name="Normal 5 4 2 2 2 2 2 2 3" xfId="10677" xr:uid="{77CF1A82-3652-4C05-910E-D5D3C59C331C}"/>
    <cellStyle name="Normal 5 4 2 2 2 2 2 2 3 2" xfId="24367" xr:uid="{7FA2DFFC-8BF9-4137-93A0-72CCFAB2B60D}"/>
    <cellStyle name="Normal 5 4 2 2 2 2 2 2 3 2 2" xfId="38059" xr:uid="{A6CC4DA3-63B7-43F8-A61D-BE74A1A68F04}"/>
    <cellStyle name="Normal 5 4 2 2 2 2 2 2 3 2 3" xfId="52943" xr:uid="{C1CF7F48-B81E-45C2-9A74-89235DA58866}"/>
    <cellStyle name="Normal 5 4 2 2 2 2 2 2 3 3" xfId="17523" xr:uid="{51885BFC-FBE9-47F0-B37D-331E1C118153}"/>
    <cellStyle name="Normal 5 4 2 2 2 2 2 2 3 4" xfId="31213" xr:uid="{61FCD61E-A3B4-42D0-9CC5-3BE5B8A2869A}"/>
    <cellStyle name="Normal 5 4 2 2 2 2 2 2 3 5" xfId="46097" xr:uid="{E1E168B6-3F6F-464C-85C0-AD3F0BE947AA}"/>
    <cellStyle name="Normal 5 4 2 2 2 2 2 2 4" xfId="20945" xr:uid="{EE4C92AD-F18D-4475-8086-78BA444B58D9}"/>
    <cellStyle name="Normal 5 4 2 2 2 2 2 2 4 2" xfId="34637" xr:uid="{810FA3A4-1862-4A75-80A7-CDA0A7AFD576}"/>
    <cellStyle name="Normal 5 4 2 2 2 2 2 2 4 3" xfId="49521" xr:uid="{DD626B8A-1B0C-4E05-9137-81905CDCC99E}"/>
    <cellStyle name="Normal 5 4 2 2 2 2 2 2 5" xfId="14101" xr:uid="{692F254F-C305-4895-8ED3-58BCD9839384}"/>
    <cellStyle name="Normal 5 4 2 2 2 2 2 2 5 2" xfId="40293" xr:uid="{4EBC576D-54DD-4B02-A965-6EEA2FA6236F}"/>
    <cellStyle name="Normal 5 4 2 2 2 2 2 2 6" xfId="27791" xr:uid="{C6B3D4AF-4413-423C-B529-B715FBECD239}"/>
    <cellStyle name="Normal 5 4 2 2 2 2 2 2 7" xfId="42675" xr:uid="{3213C0D2-E029-4041-8B1A-105B68B37399}"/>
    <cellStyle name="Normal 5 4 2 2 2 2 2 2 8" xfId="7255" xr:uid="{35EC23E7-CD76-47EB-A01C-74E95690EB03}"/>
    <cellStyle name="Normal 5 4 2 2 2 2 2 3" xfId="1196" xr:uid="{BA4B0336-919C-4930-AF65-0BB6630C96A1}"/>
    <cellStyle name="Normal 5 4 2 2 2 2 2 3 2" xfId="12388" xr:uid="{5645CB2D-09E9-45CA-9BD9-F11C74F9BFE9}"/>
    <cellStyle name="Normal 5 4 2 2 2 2 2 3 2 2" xfId="26078" xr:uid="{0C38427F-081B-454F-AEFA-2EBCE428CD71}"/>
    <cellStyle name="Normal 5 4 2 2 2 2 2 3 2 2 2" xfId="39770" xr:uid="{DDFDC82B-A65C-4591-B815-958ABB52867D}"/>
    <cellStyle name="Normal 5 4 2 2 2 2 2 3 2 2 3" xfId="54654" xr:uid="{A69DF7D0-253A-4387-BE30-4966884D6694}"/>
    <cellStyle name="Normal 5 4 2 2 2 2 2 3 2 3" xfId="19234" xr:uid="{50E0EEFB-FD1B-44AA-9911-3055CEE073EC}"/>
    <cellStyle name="Normal 5 4 2 2 2 2 2 3 2 4" xfId="32924" xr:uid="{29776649-DAF1-4F1D-A7D2-18328DC26BD9}"/>
    <cellStyle name="Normal 5 4 2 2 2 2 2 3 2 5" xfId="47808" xr:uid="{BDC92994-EDA8-47CA-A6FA-79E7FA72B0E6}"/>
    <cellStyle name="Normal 5 4 2 2 2 2 2 3 3" xfId="22656" xr:uid="{F99C61E7-FF57-47DF-B366-BFF4211F4068}"/>
    <cellStyle name="Normal 5 4 2 2 2 2 2 3 3 2" xfId="36348" xr:uid="{A016A8EF-6936-4258-BCAE-83C24F7E1C1C}"/>
    <cellStyle name="Normal 5 4 2 2 2 2 2 3 3 3" xfId="51232" xr:uid="{57B325AF-7306-4FF5-9B72-D1E3EEEBB901}"/>
    <cellStyle name="Normal 5 4 2 2 2 2 2 3 4" xfId="15812" xr:uid="{109F9473-75E1-4F5A-8F94-D311D7A8BB9E}"/>
    <cellStyle name="Normal 5 4 2 2 2 2 2 3 4 2" xfId="40295" xr:uid="{4D639D64-0BA9-4421-849E-90C500C27DC6}"/>
    <cellStyle name="Normal 5 4 2 2 2 2 2 3 5" xfId="29502" xr:uid="{56A07142-418D-4B9A-8AF0-06418BFCBB07}"/>
    <cellStyle name="Normal 5 4 2 2 2 2 2 3 6" xfId="44386" xr:uid="{04B789BA-2883-4D1B-8EAE-2DE8EFBC9544}"/>
    <cellStyle name="Normal 5 4 2 2 2 2 2 3 7" xfId="8966" xr:uid="{0023E92F-521A-4381-9858-CA78048A3E27}"/>
    <cellStyle name="Normal 5 4 2 2 2 2 2 4" xfId="10676" xr:uid="{02E76D62-134F-4439-B6C9-3284D593154D}"/>
    <cellStyle name="Normal 5 4 2 2 2 2 2 4 2" xfId="24366" xr:uid="{FCABE765-4FC7-4052-9367-20750CAF3061}"/>
    <cellStyle name="Normal 5 4 2 2 2 2 2 4 2 2" xfId="38058" xr:uid="{CC6CED7E-6295-4702-B6AA-A91E676FF4C5}"/>
    <cellStyle name="Normal 5 4 2 2 2 2 2 4 2 3" xfId="52942" xr:uid="{76C7C636-3CF0-42C6-A24A-22B63E2E5A40}"/>
    <cellStyle name="Normal 5 4 2 2 2 2 2 4 3" xfId="17522" xr:uid="{04D39458-F67D-4B20-86F8-1D0C6D26DD8E}"/>
    <cellStyle name="Normal 5 4 2 2 2 2 2 4 4" xfId="31212" xr:uid="{D5C49EA0-4228-4424-B8EB-F57BBC3C8128}"/>
    <cellStyle name="Normal 5 4 2 2 2 2 2 4 5" xfId="46096" xr:uid="{1B2ECFF2-959D-4EC2-B954-E972DA295D22}"/>
    <cellStyle name="Normal 5 4 2 2 2 2 2 5" xfId="20944" xr:uid="{0BE68843-1AFF-41F6-8859-DFD4BAFB539D}"/>
    <cellStyle name="Normal 5 4 2 2 2 2 2 5 2" xfId="34636" xr:uid="{A3B1824E-F67A-4BE0-892B-E9BDB69DB019}"/>
    <cellStyle name="Normal 5 4 2 2 2 2 2 5 3" xfId="49520" xr:uid="{7E8D2864-66BA-4125-95A6-1B98CD294D21}"/>
    <cellStyle name="Normal 5 4 2 2 2 2 2 6" xfId="14100" xr:uid="{836138D6-0407-406C-A7B3-B48F33C74530}"/>
    <cellStyle name="Normal 5 4 2 2 2 2 2 6 2" xfId="40231" xr:uid="{2F45BD9E-5CDC-42B3-959D-F88F852774B5}"/>
    <cellStyle name="Normal 5 4 2 2 2 2 2 7" xfId="27790" xr:uid="{895315FC-7FCB-4E8D-A83B-8B5C84C1F3D8}"/>
    <cellStyle name="Normal 5 4 2 2 2 2 2 8" xfId="42674" xr:uid="{32889124-4735-49EA-ADD6-1D065B3B1A70}"/>
    <cellStyle name="Normal 5 4 2 2 2 2 2 9" xfId="7254" xr:uid="{BC9823B6-7D1B-4FAA-B28E-E6EC377974C4}"/>
    <cellStyle name="Normal 5 4 2 2 2 2 3" xfId="1197" xr:uid="{0544C933-44E4-4BFB-8888-D56D7B993451}"/>
    <cellStyle name="Normal 5 4 2 2 2 2 3 2" xfId="1198" xr:uid="{A5CDB196-2740-4211-AB3D-AE661E8E2FC0}"/>
    <cellStyle name="Normal 5 4 2 2 2 2 3 2 2" xfId="12390" xr:uid="{B8E1461C-0BD1-43E5-BB10-5790C7223CCE}"/>
    <cellStyle name="Normal 5 4 2 2 2 2 3 2 2 2" xfId="26080" xr:uid="{DBED2AA4-C243-4F5A-8B50-883D03074CDE}"/>
    <cellStyle name="Normal 5 4 2 2 2 2 3 2 2 2 2" xfId="39772" xr:uid="{A7629D80-72A3-49B9-8483-34CA6F3F9921}"/>
    <cellStyle name="Normal 5 4 2 2 2 2 3 2 2 2 3" xfId="54656" xr:uid="{3D9D3AA5-EDD8-49CA-8164-1F786863789F}"/>
    <cellStyle name="Normal 5 4 2 2 2 2 3 2 2 3" xfId="19236" xr:uid="{CD6ADEB6-BA16-47B5-9917-978AF5CF0EE8}"/>
    <cellStyle name="Normal 5 4 2 2 2 2 3 2 2 4" xfId="32926" xr:uid="{A1979CD6-01EB-40C3-B5CC-E04031AC5095}"/>
    <cellStyle name="Normal 5 4 2 2 2 2 3 2 2 5" xfId="47810" xr:uid="{42B5065C-09E7-4709-BB8B-05DD4DD0DD4C}"/>
    <cellStyle name="Normal 5 4 2 2 2 2 3 2 3" xfId="22658" xr:uid="{7919058E-1DA2-40C2-BBE6-84D5B40BBFD1}"/>
    <cellStyle name="Normal 5 4 2 2 2 2 3 2 3 2" xfId="36350" xr:uid="{C4CCEEA7-DC9D-493C-861F-559224FB70BF}"/>
    <cellStyle name="Normal 5 4 2 2 2 2 3 2 3 3" xfId="51234" xr:uid="{8CA1C332-30D1-4233-9E52-B1249A95D458}"/>
    <cellStyle name="Normal 5 4 2 2 2 2 3 2 4" xfId="15814" xr:uid="{60FFE640-E7BC-4755-8302-7ADCC39E36C4}"/>
    <cellStyle name="Normal 5 4 2 2 2 2 3 2 4 2" xfId="40297" xr:uid="{200848D4-8F8C-4B2C-9F0E-CA8C0B7F0E90}"/>
    <cellStyle name="Normal 5 4 2 2 2 2 3 2 5" xfId="29504" xr:uid="{9F569EA3-9D1A-4C3F-8142-7B3B8488CAEE}"/>
    <cellStyle name="Normal 5 4 2 2 2 2 3 2 6" xfId="44388" xr:uid="{0CE371AF-B763-43CF-B6C2-448DAB617954}"/>
    <cellStyle name="Normal 5 4 2 2 2 2 3 2 7" xfId="8968" xr:uid="{16ABAE67-44DD-40E0-89FD-63B78366044A}"/>
    <cellStyle name="Normal 5 4 2 2 2 2 3 3" xfId="10678" xr:uid="{58E2C241-27B0-49EF-9C4C-7154E2196D2A}"/>
    <cellStyle name="Normal 5 4 2 2 2 2 3 3 2" xfId="24368" xr:uid="{274047F2-9B03-4C1D-B1F8-E87DF55A3CC0}"/>
    <cellStyle name="Normal 5 4 2 2 2 2 3 3 2 2" xfId="38060" xr:uid="{C57B8735-099E-49EC-822D-8A9D3B65B032}"/>
    <cellStyle name="Normal 5 4 2 2 2 2 3 3 2 3" xfId="52944" xr:uid="{4AA92B1D-B213-4ED3-A30D-1359E47CF3E9}"/>
    <cellStyle name="Normal 5 4 2 2 2 2 3 3 3" xfId="17524" xr:uid="{3062E8E3-40EC-489F-BA26-94753E87E951}"/>
    <cellStyle name="Normal 5 4 2 2 2 2 3 3 4" xfId="31214" xr:uid="{16640BFD-6792-44CD-8F5A-47A0A1946271}"/>
    <cellStyle name="Normal 5 4 2 2 2 2 3 3 5" xfId="46098" xr:uid="{1A0D915D-9DAA-465E-A692-DDCE96A81633}"/>
    <cellStyle name="Normal 5 4 2 2 2 2 3 4" xfId="20946" xr:uid="{C96E6E1C-66EF-4151-81F0-9BAE8EDDAE44}"/>
    <cellStyle name="Normal 5 4 2 2 2 2 3 4 2" xfId="34638" xr:uid="{BC7C98FD-8C69-46B5-A4C2-864FAB995D60}"/>
    <cellStyle name="Normal 5 4 2 2 2 2 3 4 3" xfId="49522" xr:uid="{607D982E-40B1-40FD-97B6-E03EE4B9F53C}"/>
    <cellStyle name="Normal 5 4 2 2 2 2 3 5" xfId="14102" xr:uid="{8EFFF8CA-0DB8-4180-AEE5-4B5AC5DF8B54}"/>
    <cellStyle name="Normal 5 4 2 2 2 2 3 5 2" xfId="40296" xr:uid="{515B3DC1-4292-4016-BF7A-5A8E321A8866}"/>
    <cellStyle name="Normal 5 4 2 2 2 2 3 6" xfId="27792" xr:uid="{FD3E9760-D622-4ADA-BB90-3C28B8052644}"/>
    <cellStyle name="Normal 5 4 2 2 2 2 3 7" xfId="42676" xr:uid="{167A1E1A-2CAE-42C2-A086-297859BE270F}"/>
    <cellStyle name="Normal 5 4 2 2 2 2 3 8" xfId="7256" xr:uid="{679F49FB-4CEF-44E6-8885-1F5694944BE3}"/>
    <cellStyle name="Normal 5 4 2 2 2 2 4" xfId="1199" xr:uid="{E0E4E1DA-8B2E-4FA5-90A9-0F775502BD27}"/>
    <cellStyle name="Normal 5 4 2 2 2 2 4 2" xfId="8969" xr:uid="{1CF5D506-8822-4D12-AAE2-89A8EEE2A0B6}"/>
    <cellStyle name="Normal 5 4 2 2 2 2 4 2 2" xfId="12391" xr:uid="{07566B84-5EEE-4437-A3B5-4D70D09841EE}"/>
    <cellStyle name="Normal 5 4 2 2 2 2 4 2 2 2" xfId="26081" xr:uid="{7780BAA2-9899-461F-8189-684BD2195505}"/>
    <cellStyle name="Normal 5 4 2 2 2 2 4 2 2 2 2" xfId="39773" xr:uid="{375BC445-CDA8-4A13-8B43-53A1DA46EF0D}"/>
    <cellStyle name="Normal 5 4 2 2 2 2 4 2 2 2 3" xfId="54657" xr:uid="{51EF3243-436A-4E52-A865-C7DC7D1FBCA3}"/>
    <cellStyle name="Normal 5 4 2 2 2 2 4 2 2 3" xfId="19237" xr:uid="{03A687D3-339F-4DC9-AC95-9503992ACFA8}"/>
    <cellStyle name="Normal 5 4 2 2 2 2 4 2 2 4" xfId="32927" xr:uid="{2E039734-F7F1-4C5C-853E-112E41FBF032}"/>
    <cellStyle name="Normal 5 4 2 2 2 2 4 2 2 5" xfId="47811" xr:uid="{2366AD47-E981-411E-B168-1551497537CD}"/>
    <cellStyle name="Normal 5 4 2 2 2 2 4 2 3" xfId="22659" xr:uid="{7E883866-48EA-48CA-85BA-8D65FEB81FB7}"/>
    <cellStyle name="Normal 5 4 2 2 2 2 4 2 3 2" xfId="36351" xr:uid="{120EE58D-25F6-402D-8F4B-FBB17E7828E2}"/>
    <cellStyle name="Normal 5 4 2 2 2 2 4 2 3 3" xfId="51235" xr:uid="{50AA788C-AC13-44E2-AA40-A5DB06D7B5B2}"/>
    <cellStyle name="Normal 5 4 2 2 2 2 4 2 4" xfId="15815" xr:uid="{06D56576-53AB-4EA2-8B75-F48102FBEC21}"/>
    <cellStyle name="Normal 5 4 2 2 2 2 4 2 5" xfId="29505" xr:uid="{2845C2D9-155C-479A-96F1-7954BAA654C4}"/>
    <cellStyle name="Normal 5 4 2 2 2 2 4 2 6" xfId="44389" xr:uid="{A3103191-6C0A-4839-A8DE-AEB88AE45C7E}"/>
    <cellStyle name="Normal 5 4 2 2 2 2 4 3" xfId="10679" xr:uid="{3C67A501-4369-4C66-A2EF-E3F1F780C99A}"/>
    <cellStyle name="Normal 5 4 2 2 2 2 4 3 2" xfId="24369" xr:uid="{F04051D7-3620-4293-8827-7069A8CA3FF2}"/>
    <cellStyle name="Normal 5 4 2 2 2 2 4 3 2 2" xfId="38061" xr:uid="{C30ADEB0-2F12-4D83-A264-BB5A880D4EE7}"/>
    <cellStyle name="Normal 5 4 2 2 2 2 4 3 2 3" xfId="52945" xr:uid="{6C718F7B-A58C-4E37-B922-01A68C63392D}"/>
    <cellStyle name="Normal 5 4 2 2 2 2 4 3 3" xfId="17525" xr:uid="{68534A5A-B8AE-4FF4-9095-5474D100AF2C}"/>
    <cellStyle name="Normal 5 4 2 2 2 2 4 3 4" xfId="31215" xr:uid="{687A9A3A-BBD3-4C95-BC0C-1CDACD5DD6E8}"/>
    <cellStyle name="Normal 5 4 2 2 2 2 4 3 5" xfId="46099" xr:uid="{E37FBEF7-C006-4153-82E5-1F9394ED3BA6}"/>
    <cellStyle name="Normal 5 4 2 2 2 2 4 4" xfId="20947" xr:uid="{DD0D6792-F44A-4CDB-A04F-3F5E37E34C1C}"/>
    <cellStyle name="Normal 5 4 2 2 2 2 4 4 2" xfId="34639" xr:uid="{17ED2F64-1F94-4606-80E2-BBD5C68F1670}"/>
    <cellStyle name="Normal 5 4 2 2 2 2 4 4 3" xfId="49523" xr:uid="{31B6B7B8-F455-4724-9BE9-ACA00D00683C}"/>
    <cellStyle name="Normal 5 4 2 2 2 2 4 5" xfId="14103" xr:uid="{46DDA7DF-259A-4AB4-9659-6BBBBCE80D6C}"/>
    <cellStyle name="Normal 5 4 2 2 2 2 4 5 2" xfId="40298" xr:uid="{F8FC5011-449B-465D-A5D0-F516405DC772}"/>
    <cellStyle name="Normal 5 4 2 2 2 2 4 6" xfId="27793" xr:uid="{654BEB8A-C359-493B-824F-D3558D0CBA6E}"/>
    <cellStyle name="Normal 5 4 2 2 2 2 4 7" xfId="42677" xr:uid="{48553FD1-A6E3-4E70-9471-D5CCBC07E428}"/>
    <cellStyle name="Normal 5 4 2 2 2 2 4 8" xfId="7257" xr:uid="{7FDB6CBE-70D2-4D12-9D84-8BA08CC69B3F}"/>
    <cellStyle name="Normal 5 4 2 2 2 2 5" xfId="8965" xr:uid="{6A956E4F-9753-43D2-A3D9-33678F4F1829}"/>
    <cellStyle name="Normal 5 4 2 2 2 2 5 2" xfId="12387" xr:uid="{E621829F-622A-4C54-97F7-5A38992225F2}"/>
    <cellStyle name="Normal 5 4 2 2 2 2 5 2 2" xfId="26077" xr:uid="{C163C551-427C-4332-84EF-20CB43366DFD}"/>
    <cellStyle name="Normal 5 4 2 2 2 2 5 2 2 2" xfId="39769" xr:uid="{F50BFDE9-6DC5-4666-8FBE-83589D04B475}"/>
    <cellStyle name="Normal 5 4 2 2 2 2 5 2 2 3" xfId="54653" xr:uid="{DD85E534-2247-4AC6-A52B-C48ED08D1BEF}"/>
    <cellStyle name="Normal 5 4 2 2 2 2 5 2 3" xfId="19233" xr:uid="{04AFA2A0-B4D8-441D-AC89-65F2AD0AA22F}"/>
    <cellStyle name="Normal 5 4 2 2 2 2 5 2 4" xfId="32923" xr:uid="{C1665DC2-9297-4BF4-8A2F-4F7CA09084B7}"/>
    <cellStyle name="Normal 5 4 2 2 2 2 5 2 5" xfId="47807" xr:uid="{56BFF608-F45C-4EB5-921F-6FB94A8A75E9}"/>
    <cellStyle name="Normal 5 4 2 2 2 2 5 3" xfId="22655" xr:uid="{7816F524-70C0-4869-BA0A-7101FBDE187D}"/>
    <cellStyle name="Normal 5 4 2 2 2 2 5 3 2" xfId="36347" xr:uid="{118B3DC9-6E88-4065-BBA2-509675723B57}"/>
    <cellStyle name="Normal 5 4 2 2 2 2 5 3 3" xfId="51231" xr:uid="{0F4237C2-4BD3-4E79-B987-EE2287AC50BE}"/>
    <cellStyle name="Normal 5 4 2 2 2 2 5 4" xfId="15811" xr:uid="{57A64241-EE32-4CF0-B3F7-0B414259068D}"/>
    <cellStyle name="Normal 5 4 2 2 2 2 5 5" xfId="29501" xr:uid="{1C312759-A407-4A80-8E42-D79C3E084DC1}"/>
    <cellStyle name="Normal 5 4 2 2 2 2 5 6" xfId="44385" xr:uid="{C3830804-0C28-456F-8B78-2238DC647010}"/>
    <cellStyle name="Normal 5 4 2 2 2 2 6" xfId="10675" xr:uid="{8BC6D6FB-1175-4B91-820C-F17EE33E620A}"/>
    <cellStyle name="Normal 5 4 2 2 2 2 6 2" xfId="24365" xr:uid="{3E22ACD4-7CD5-48FB-88C9-FABF1C48BA90}"/>
    <cellStyle name="Normal 5 4 2 2 2 2 6 2 2" xfId="38057" xr:uid="{92BD42E7-5994-49AC-B95C-E798AA64E51B}"/>
    <cellStyle name="Normal 5 4 2 2 2 2 6 2 3" xfId="52941" xr:uid="{9814E548-3BA7-4705-A744-6DFFB67F393E}"/>
    <cellStyle name="Normal 5 4 2 2 2 2 6 3" xfId="17521" xr:uid="{9EC0A1F2-8400-4AD7-859B-E8D433EDFB26}"/>
    <cellStyle name="Normal 5 4 2 2 2 2 6 4" xfId="31211" xr:uid="{4AC182C5-D743-4F45-9013-BCEC677ECB37}"/>
    <cellStyle name="Normal 5 4 2 2 2 2 6 5" xfId="46095" xr:uid="{495527D8-6305-4673-BA29-045E03EE1360}"/>
    <cellStyle name="Normal 5 4 2 2 2 2 7" xfId="20943" xr:uid="{6F9DB792-78E2-49CD-A7DA-2CF6806DD299}"/>
    <cellStyle name="Normal 5 4 2 2 2 2 7 2" xfId="34635" xr:uid="{8D8764D1-DD29-4B5C-A7DB-D5F1952A2436}"/>
    <cellStyle name="Normal 5 4 2 2 2 2 7 3" xfId="49519" xr:uid="{60D64EDF-4F43-4CE5-B9E1-D97485CEB858}"/>
    <cellStyle name="Normal 5 4 2 2 2 2 8" xfId="14099" xr:uid="{28319232-2791-47C6-BF22-5FC410D65D44}"/>
    <cellStyle name="Normal 5 4 2 2 2 2 8 2" xfId="40230" xr:uid="{33DEE450-A7F6-4CE6-A743-55A6C5E08862}"/>
    <cellStyle name="Normal 5 4 2 2 2 2 9" xfId="27789" xr:uid="{3C21A0BA-4DA2-4AC0-9ADE-AEE8A1139739}"/>
    <cellStyle name="Normal 5 4 2 2 2 3" xfId="549" xr:uid="{29C80B8C-6C5A-4634-A89A-F0B5BB73C2AB}"/>
    <cellStyle name="Normal 5 4 2 2 2 3 10" xfId="42678" xr:uid="{811E017F-49B2-4616-9D7D-06619A772191}"/>
    <cellStyle name="Normal 5 4 2 2 2 3 11" xfId="7258" xr:uid="{7AD9B6EE-9478-447B-ADAB-F31EA2D24A0E}"/>
    <cellStyle name="Normal 5 4 2 2 2 3 2" xfId="1200" xr:uid="{1617FA84-2870-4AE7-9F5D-28BEE58B442E}"/>
    <cellStyle name="Normal 5 4 2 2 2 3 2 2" xfId="1201" xr:uid="{7D85C0D2-1E25-4E63-89B4-DF8BCF97FD87}"/>
    <cellStyle name="Normal 5 4 2 2 2 3 2 2 2" xfId="8972" xr:uid="{4A46E796-81DB-4B88-9122-617CBC9E8F99}"/>
    <cellStyle name="Normal 5 4 2 2 2 3 2 2 2 2" xfId="12394" xr:uid="{FE1997BD-D407-4262-8AFC-7F10BE394878}"/>
    <cellStyle name="Normal 5 4 2 2 2 3 2 2 2 2 2" xfId="26084" xr:uid="{6B7B8982-6D85-41E4-94F9-BE40950E8D01}"/>
    <cellStyle name="Normal 5 4 2 2 2 3 2 2 2 2 2 2" xfId="39776" xr:uid="{C840DF5E-4B52-4ABD-B4A4-C142FF29D479}"/>
    <cellStyle name="Normal 5 4 2 2 2 3 2 2 2 2 2 3" xfId="54660" xr:uid="{62193577-B411-4A14-B352-1C5972A24572}"/>
    <cellStyle name="Normal 5 4 2 2 2 3 2 2 2 2 3" xfId="19240" xr:uid="{9E68CE11-C8B7-42F9-A1E0-C1904715DAF1}"/>
    <cellStyle name="Normal 5 4 2 2 2 3 2 2 2 2 4" xfId="32930" xr:uid="{17F1E631-E244-4C67-8FBE-9B2C2676C2CC}"/>
    <cellStyle name="Normal 5 4 2 2 2 3 2 2 2 2 5" xfId="47814" xr:uid="{2AF023C2-6B15-4C41-B077-F64DE3A72CCD}"/>
    <cellStyle name="Normal 5 4 2 2 2 3 2 2 2 3" xfId="22662" xr:uid="{9DB289A4-E5CE-4A68-BCF6-AA3144C2A400}"/>
    <cellStyle name="Normal 5 4 2 2 2 3 2 2 2 3 2" xfId="36354" xr:uid="{17FD8FC8-2C8D-426E-9B9A-43E50074BEAA}"/>
    <cellStyle name="Normal 5 4 2 2 2 3 2 2 2 3 3" xfId="51238" xr:uid="{1E8AF27F-9F4D-4469-93DE-102256ECCDE3}"/>
    <cellStyle name="Normal 5 4 2 2 2 3 2 2 2 4" xfId="15818" xr:uid="{94A0FE68-A132-4840-AF45-D07F59AB8680}"/>
    <cellStyle name="Normal 5 4 2 2 2 3 2 2 2 5" xfId="29508" xr:uid="{54ACB01D-F0E2-4712-9333-376FDD68CEDA}"/>
    <cellStyle name="Normal 5 4 2 2 2 3 2 2 2 6" xfId="44392" xr:uid="{818A7E0D-DCF0-4B67-AB6C-22DAD214DD00}"/>
    <cellStyle name="Normal 5 4 2 2 2 3 2 2 3" xfId="10682" xr:uid="{18EDE0F8-DF26-43B3-9F79-E2983C3921FA}"/>
    <cellStyle name="Normal 5 4 2 2 2 3 2 2 3 2" xfId="24372" xr:uid="{96F159C9-7EBF-443B-9C2C-3FE7D1C523CC}"/>
    <cellStyle name="Normal 5 4 2 2 2 3 2 2 3 2 2" xfId="38064" xr:uid="{11D9C35C-C877-48DD-8A00-B598CCF90AAF}"/>
    <cellStyle name="Normal 5 4 2 2 2 3 2 2 3 2 3" xfId="52948" xr:uid="{D21736F1-D63C-481D-A574-4AE57CF83B78}"/>
    <cellStyle name="Normal 5 4 2 2 2 3 2 2 3 3" xfId="17528" xr:uid="{04F47955-81AD-45DC-94A0-7446681D76C3}"/>
    <cellStyle name="Normal 5 4 2 2 2 3 2 2 3 4" xfId="31218" xr:uid="{7F212AB1-09B8-46B7-A0B8-0FDD1D93908F}"/>
    <cellStyle name="Normal 5 4 2 2 2 3 2 2 3 5" xfId="46102" xr:uid="{AC2E72EF-186D-48DA-9878-FC1C7E491C08}"/>
    <cellStyle name="Normal 5 4 2 2 2 3 2 2 4" xfId="20950" xr:uid="{412B894C-858D-4722-9A83-50E26DD83CF4}"/>
    <cellStyle name="Normal 5 4 2 2 2 3 2 2 4 2" xfId="34642" xr:uid="{F92BFE36-4B86-4D52-93CA-C5E93B78D489}"/>
    <cellStyle name="Normal 5 4 2 2 2 3 2 2 4 3" xfId="49526" xr:uid="{BA445957-2AA2-41F6-B869-11C33417E283}"/>
    <cellStyle name="Normal 5 4 2 2 2 3 2 2 5" xfId="14106" xr:uid="{0C7062F2-BBC7-486B-A511-0CAD32E8E26B}"/>
    <cellStyle name="Normal 5 4 2 2 2 3 2 2 5 2" xfId="40300" xr:uid="{E5E4A0DE-AE7E-47C3-B991-2782D23C90D2}"/>
    <cellStyle name="Normal 5 4 2 2 2 3 2 2 6" xfId="27796" xr:uid="{9FC61C61-1F3F-46A5-8FAD-88A109799E8E}"/>
    <cellStyle name="Normal 5 4 2 2 2 3 2 2 7" xfId="42680" xr:uid="{3B457EB8-CF5C-424E-83C0-D2AD5A6A86C6}"/>
    <cellStyle name="Normal 5 4 2 2 2 3 2 2 8" xfId="7260" xr:uid="{86C36566-2FE0-4EC1-B519-592FED33DBEA}"/>
    <cellStyle name="Normal 5 4 2 2 2 3 2 3" xfId="8971" xr:uid="{0E4510A1-E1F0-402C-8382-0449AFF94135}"/>
    <cellStyle name="Normal 5 4 2 2 2 3 2 3 2" xfId="12393" xr:uid="{F0389587-AD60-4D8F-A947-BB2A31118956}"/>
    <cellStyle name="Normal 5 4 2 2 2 3 2 3 2 2" xfId="26083" xr:uid="{C1323903-FB0F-48F5-A867-3116F76B8985}"/>
    <cellStyle name="Normal 5 4 2 2 2 3 2 3 2 2 2" xfId="39775" xr:uid="{14C8BD00-833C-46FB-9C5A-75E41D899855}"/>
    <cellStyle name="Normal 5 4 2 2 2 3 2 3 2 2 3" xfId="54659" xr:uid="{6E815694-10E6-4805-A268-49670D15DAE7}"/>
    <cellStyle name="Normal 5 4 2 2 2 3 2 3 2 3" xfId="19239" xr:uid="{A41F5AAE-0361-45C0-A8B3-6D44F6C65E75}"/>
    <cellStyle name="Normal 5 4 2 2 2 3 2 3 2 4" xfId="32929" xr:uid="{C4C279A8-C9BB-41D6-9F0F-7DCF1C220BA2}"/>
    <cellStyle name="Normal 5 4 2 2 2 3 2 3 2 5" xfId="47813" xr:uid="{CD048C48-550F-4130-A378-C2B8BF153E26}"/>
    <cellStyle name="Normal 5 4 2 2 2 3 2 3 3" xfId="22661" xr:uid="{53902334-F940-42DC-B76E-4D61F92AC66D}"/>
    <cellStyle name="Normal 5 4 2 2 2 3 2 3 3 2" xfId="36353" xr:uid="{B3CF52C1-79A6-48A2-8066-2FAA93CF4126}"/>
    <cellStyle name="Normal 5 4 2 2 2 3 2 3 3 3" xfId="51237" xr:uid="{9072A759-8EB6-4C89-95AF-B521333C0F71}"/>
    <cellStyle name="Normal 5 4 2 2 2 3 2 3 4" xfId="15817" xr:uid="{55AEDD96-5E3B-438B-9F56-0F29A7494C55}"/>
    <cellStyle name="Normal 5 4 2 2 2 3 2 3 5" xfId="29507" xr:uid="{E54A8B9A-5CD6-4183-BB9D-00BAFF56324B}"/>
    <cellStyle name="Normal 5 4 2 2 2 3 2 3 6" xfId="44391" xr:uid="{FA687E04-9F07-41F3-A951-BB5DDAA5F070}"/>
    <cellStyle name="Normal 5 4 2 2 2 3 2 4" xfId="10681" xr:uid="{9BF33C92-B6F0-4A0D-B13A-674CAD68FE65}"/>
    <cellStyle name="Normal 5 4 2 2 2 3 2 4 2" xfId="24371" xr:uid="{C3ED4BC1-9747-4CFA-9F20-4B96337EC673}"/>
    <cellStyle name="Normal 5 4 2 2 2 3 2 4 2 2" xfId="38063" xr:uid="{A38E13CE-10A2-4BC6-B4FE-FCD70E89767F}"/>
    <cellStyle name="Normal 5 4 2 2 2 3 2 4 2 3" xfId="52947" xr:uid="{F4A4C0EC-BF7D-4D78-B01A-DD57DC7E78D4}"/>
    <cellStyle name="Normal 5 4 2 2 2 3 2 4 3" xfId="17527" xr:uid="{EC0D87FA-861F-410F-8A96-D7A986401258}"/>
    <cellStyle name="Normal 5 4 2 2 2 3 2 4 4" xfId="31217" xr:uid="{E4359F0A-ABDF-4A0E-8438-482FBA826BBA}"/>
    <cellStyle name="Normal 5 4 2 2 2 3 2 4 5" xfId="46101" xr:uid="{E95FCC70-B066-4BDA-97B4-4B2AE3740B31}"/>
    <cellStyle name="Normal 5 4 2 2 2 3 2 5" xfId="20949" xr:uid="{F02918D3-BC8F-4A9A-9D4E-57D0CED7A897}"/>
    <cellStyle name="Normal 5 4 2 2 2 3 2 5 2" xfId="34641" xr:uid="{3CC97787-1089-4343-9F48-337AB19D4AA6}"/>
    <cellStyle name="Normal 5 4 2 2 2 3 2 5 3" xfId="49525" xr:uid="{33742000-8BAF-4E4C-8EB4-804107025026}"/>
    <cellStyle name="Normal 5 4 2 2 2 3 2 6" xfId="14105" xr:uid="{457834E5-83A3-4D0D-BD23-91165E7C5BAA}"/>
    <cellStyle name="Normal 5 4 2 2 2 3 2 6 2" xfId="40299" xr:uid="{6FAD0160-DEA2-43CA-9A60-937380616D6E}"/>
    <cellStyle name="Normal 5 4 2 2 2 3 2 7" xfId="27795" xr:uid="{05089FB3-2DF2-4800-B72C-65F0CEC1C4B7}"/>
    <cellStyle name="Normal 5 4 2 2 2 3 2 8" xfId="42679" xr:uid="{F4AD8F4E-6D14-425E-A89C-DE9C8F7F1D4D}"/>
    <cellStyle name="Normal 5 4 2 2 2 3 2 9" xfId="7259" xr:uid="{F1135532-31C2-44E7-AF65-B2C7BC3FB883}"/>
    <cellStyle name="Normal 5 4 2 2 2 3 3" xfId="1202" xr:uid="{AC0045F0-ED92-421B-B5F8-A5D28C161769}"/>
    <cellStyle name="Normal 5 4 2 2 2 3 3 2" xfId="8973" xr:uid="{80689BB5-C092-465A-97E7-C5D6E9B25E2F}"/>
    <cellStyle name="Normal 5 4 2 2 2 3 3 2 2" xfId="12395" xr:uid="{0C95315A-4839-4604-AD9E-42B9C347B455}"/>
    <cellStyle name="Normal 5 4 2 2 2 3 3 2 2 2" xfId="26085" xr:uid="{7DFF80A5-8219-4D26-B583-8E34C4293135}"/>
    <cellStyle name="Normal 5 4 2 2 2 3 3 2 2 2 2" xfId="39777" xr:uid="{47A63DC7-237E-450D-8553-36640164A4DF}"/>
    <cellStyle name="Normal 5 4 2 2 2 3 3 2 2 2 3" xfId="54661" xr:uid="{523BC347-3418-4381-B2A9-78E28A7EE9E1}"/>
    <cellStyle name="Normal 5 4 2 2 2 3 3 2 2 3" xfId="19241" xr:uid="{F36F5C4E-2E7F-4BCF-86F2-F20CBEA61703}"/>
    <cellStyle name="Normal 5 4 2 2 2 3 3 2 2 4" xfId="32931" xr:uid="{589787E0-40EB-4083-A98F-429B79369AE9}"/>
    <cellStyle name="Normal 5 4 2 2 2 3 3 2 2 5" xfId="47815" xr:uid="{A226441A-99F0-4987-B984-82F2E8602A5B}"/>
    <cellStyle name="Normal 5 4 2 2 2 3 3 2 3" xfId="22663" xr:uid="{AE94E43B-84AB-4A86-9F93-CC648A847364}"/>
    <cellStyle name="Normal 5 4 2 2 2 3 3 2 3 2" xfId="36355" xr:uid="{CD609167-0F40-4CEE-80E2-E46CE0874FD2}"/>
    <cellStyle name="Normal 5 4 2 2 2 3 3 2 3 3" xfId="51239" xr:uid="{DFD67552-7F27-4020-91FC-4F231258D55F}"/>
    <cellStyle name="Normal 5 4 2 2 2 3 3 2 4" xfId="15819" xr:uid="{068E9089-CD55-49CF-9FC9-EF32A59FEC46}"/>
    <cellStyle name="Normal 5 4 2 2 2 3 3 2 5" xfId="29509" xr:uid="{5E9BE02D-D0BC-4133-BE3C-BF0EEE3B28DB}"/>
    <cellStyle name="Normal 5 4 2 2 2 3 3 2 6" xfId="44393" xr:uid="{DAA66269-6AA3-49D6-9362-2CEBD5F7D417}"/>
    <cellStyle name="Normal 5 4 2 2 2 3 3 3" xfId="10683" xr:uid="{B1A7A26B-E1FB-42A7-81EE-779D4569BE06}"/>
    <cellStyle name="Normal 5 4 2 2 2 3 3 3 2" xfId="24373" xr:uid="{3AD697AA-9C6F-48E6-BE46-243F2E6E29C5}"/>
    <cellStyle name="Normal 5 4 2 2 2 3 3 3 2 2" xfId="38065" xr:uid="{4FC7A6A5-8BE2-4AFB-9E49-6AE669484659}"/>
    <cellStyle name="Normal 5 4 2 2 2 3 3 3 2 3" xfId="52949" xr:uid="{7316EA3F-12AD-4382-BF19-8C2F5E559391}"/>
    <cellStyle name="Normal 5 4 2 2 2 3 3 3 3" xfId="17529" xr:uid="{8C0D0E37-2FBF-4382-B578-1DAE6A9DD7B3}"/>
    <cellStyle name="Normal 5 4 2 2 2 3 3 3 4" xfId="31219" xr:uid="{00D2E8CF-877A-459C-979D-0C25DCF1B176}"/>
    <cellStyle name="Normal 5 4 2 2 2 3 3 3 5" xfId="46103" xr:uid="{69C1BDC2-4248-4129-847A-3F8E57C46BAC}"/>
    <cellStyle name="Normal 5 4 2 2 2 3 3 4" xfId="20951" xr:uid="{DCF698AF-8987-4C0D-B0E0-E30DB1D50066}"/>
    <cellStyle name="Normal 5 4 2 2 2 3 3 4 2" xfId="34643" xr:uid="{A3E54AD9-E753-4996-85F7-DE7D14E7B457}"/>
    <cellStyle name="Normal 5 4 2 2 2 3 3 4 3" xfId="49527" xr:uid="{88FD9156-FBAD-4807-9596-6DA5DA5AAF30}"/>
    <cellStyle name="Normal 5 4 2 2 2 3 3 5" xfId="14107" xr:uid="{FD6F84DC-B797-4851-8CF0-7540F1642D5C}"/>
    <cellStyle name="Normal 5 4 2 2 2 3 3 5 2" xfId="40301" xr:uid="{F8FF38F7-F549-4535-A781-CDAD2C95A9F1}"/>
    <cellStyle name="Normal 5 4 2 2 2 3 3 6" xfId="27797" xr:uid="{D1D3053E-5ED4-4093-8903-D3DE793F5E92}"/>
    <cellStyle name="Normal 5 4 2 2 2 3 3 7" xfId="42681" xr:uid="{8034BBB5-AC3A-43BF-B140-99BE0EF94B12}"/>
    <cellStyle name="Normal 5 4 2 2 2 3 3 8" xfId="7261" xr:uid="{E68CD0DF-6F85-4DC3-8E4D-9323DC5DBD88}"/>
    <cellStyle name="Normal 5 4 2 2 2 3 4" xfId="2860" xr:uid="{49C3FCA5-17C3-4744-B8B6-E2AA3B165356}"/>
    <cellStyle name="Normal 5 4 2 2 2 3 4 2" xfId="8974" xr:uid="{03F56860-03CA-4200-829B-14C10FA6FD2E}"/>
    <cellStyle name="Normal 5 4 2 2 2 3 4 2 2" xfId="12396" xr:uid="{F198932F-20AD-46EB-A7B3-DDD077AA287E}"/>
    <cellStyle name="Normal 5 4 2 2 2 3 4 2 2 2" xfId="26086" xr:uid="{7B3F66D6-3033-4087-B9A2-BC2B77B7979F}"/>
    <cellStyle name="Normal 5 4 2 2 2 3 4 2 2 2 2" xfId="39778" xr:uid="{5CA09A14-93A2-4444-9826-F111E753A514}"/>
    <cellStyle name="Normal 5 4 2 2 2 3 4 2 2 2 3" xfId="54662" xr:uid="{5D91B3E9-B2DE-418D-98ED-DA4C2DDBBEF2}"/>
    <cellStyle name="Normal 5 4 2 2 2 3 4 2 2 3" xfId="19242" xr:uid="{4F227645-1DEA-4F4B-BDE2-9137361475B7}"/>
    <cellStyle name="Normal 5 4 2 2 2 3 4 2 2 4" xfId="32932" xr:uid="{E6D60216-14C3-433C-B3EE-6355F687EB0F}"/>
    <cellStyle name="Normal 5 4 2 2 2 3 4 2 2 5" xfId="47816" xr:uid="{997D7ACD-A66A-4BCC-B5E1-D6C6F7F7E81A}"/>
    <cellStyle name="Normal 5 4 2 2 2 3 4 2 3" xfId="22664" xr:uid="{909BEE0D-8B96-4D3C-B86B-C8F3A4357A93}"/>
    <cellStyle name="Normal 5 4 2 2 2 3 4 2 3 2" xfId="36356" xr:uid="{6AEE5634-0236-4F31-8682-666AA9466ABE}"/>
    <cellStyle name="Normal 5 4 2 2 2 3 4 2 3 3" xfId="51240" xr:uid="{373D0FEF-C28E-483A-9ADD-497C9AA5D4C4}"/>
    <cellStyle name="Normal 5 4 2 2 2 3 4 2 4" xfId="15820" xr:uid="{80F78862-9DD7-4CE9-8A1E-ECCFC2E8D442}"/>
    <cellStyle name="Normal 5 4 2 2 2 3 4 2 5" xfId="29510" xr:uid="{734BDCC2-A243-4806-B34D-A668351F2C35}"/>
    <cellStyle name="Normal 5 4 2 2 2 3 4 2 6" xfId="44394" xr:uid="{4506BE58-F1F4-42DB-9A03-5C46574470C0}"/>
    <cellStyle name="Normal 5 4 2 2 2 3 4 3" xfId="10684" xr:uid="{40FF082D-D16E-4A2E-B5D5-E3C875CFC821}"/>
    <cellStyle name="Normal 5 4 2 2 2 3 4 3 2" xfId="24374" xr:uid="{B2E66C0E-0E8F-481B-A2ED-F9AF5C08A189}"/>
    <cellStyle name="Normal 5 4 2 2 2 3 4 3 2 2" xfId="38066" xr:uid="{3087E548-9700-4D89-A583-1FAB360F1859}"/>
    <cellStyle name="Normal 5 4 2 2 2 3 4 3 2 3" xfId="52950" xr:uid="{776E387D-8719-4DA8-B82A-FCB072D01863}"/>
    <cellStyle name="Normal 5 4 2 2 2 3 4 3 3" xfId="17530" xr:uid="{4F316D77-E36E-48FD-93E4-F7177F561B9C}"/>
    <cellStyle name="Normal 5 4 2 2 2 3 4 3 4" xfId="31220" xr:uid="{318363D3-5E3D-430C-937F-454C1E215881}"/>
    <cellStyle name="Normal 5 4 2 2 2 3 4 3 5" xfId="46104" xr:uid="{78CD65AC-0004-46A4-968C-08D67A925099}"/>
    <cellStyle name="Normal 5 4 2 2 2 3 4 4" xfId="20952" xr:uid="{FC8ED10A-C4C0-4E33-937C-5BEE36CCB320}"/>
    <cellStyle name="Normal 5 4 2 2 2 3 4 4 2" xfId="34644" xr:uid="{8F7488B5-D4C6-48D9-A13B-7E052ABF502E}"/>
    <cellStyle name="Normal 5 4 2 2 2 3 4 4 3" xfId="49528" xr:uid="{BCBBEA44-E915-44EA-A402-C09B85414358}"/>
    <cellStyle name="Normal 5 4 2 2 2 3 4 5" xfId="14108" xr:uid="{35F48A06-C5C6-48B0-817E-F7C7C518A856}"/>
    <cellStyle name="Normal 5 4 2 2 2 3 4 5 2" xfId="40543" xr:uid="{A1506A5B-9749-421E-B148-261DA61E133E}"/>
    <cellStyle name="Normal 5 4 2 2 2 3 4 6" xfId="27798" xr:uid="{9D48C05F-F11B-48C2-B762-250F37BF5D23}"/>
    <cellStyle name="Normal 5 4 2 2 2 3 4 7" xfId="42682" xr:uid="{57A08082-5380-48CC-B4EC-239CFD317216}"/>
    <cellStyle name="Normal 5 4 2 2 2 3 4 8" xfId="7262" xr:uid="{52F698FB-D528-4E42-A588-BE1CE47EABBF}"/>
    <cellStyle name="Normal 5 4 2 2 2 3 5" xfId="8970" xr:uid="{DC382A36-0F8C-43B0-AD56-DBBC8D926F51}"/>
    <cellStyle name="Normal 5 4 2 2 2 3 5 2" xfId="12392" xr:uid="{2102663B-C528-4166-ABDA-CFB245503576}"/>
    <cellStyle name="Normal 5 4 2 2 2 3 5 2 2" xfId="26082" xr:uid="{51B5E6D7-B5F7-4B8C-935A-0ADA52E1C300}"/>
    <cellStyle name="Normal 5 4 2 2 2 3 5 2 2 2" xfId="39774" xr:uid="{A3082BA8-FFB9-40C0-9CF3-3C940D140D77}"/>
    <cellStyle name="Normal 5 4 2 2 2 3 5 2 2 3" xfId="54658" xr:uid="{BC5366C8-8E5B-4F17-91F6-708598A6C7E2}"/>
    <cellStyle name="Normal 5 4 2 2 2 3 5 2 3" xfId="19238" xr:uid="{C1147993-E271-48A6-9217-A19D1F660CAA}"/>
    <cellStyle name="Normal 5 4 2 2 2 3 5 2 4" xfId="32928" xr:uid="{B5676CAF-560C-4C58-BA6B-2E5AFD8977DD}"/>
    <cellStyle name="Normal 5 4 2 2 2 3 5 2 5" xfId="47812" xr:uid="{49C3969C-B410-4117-968B-133D96383DBB}"/>
    <cellStyle name="Normal 5 4 2 2 2 3 5 3" xfId="22660" xr:uid="{67B9AB75-8F04-4A5E-800A-976C3A81EDA9}"/>
    <cellStyle name="Normal 5 4 2 2 2 3 5 3 2" xfId="36352" xr:uid="{0510D466-2154-4890-BEDA-EB239A601697}"/>
    <cellStyle name="Normal 5 4 2 2 2 3 5 3 3" xfId="51236" xr:uid="{C49416E6-E796-4C00-B8AF-03C116230F6F}"/>
    <cellStyle name="Normal 5 4 2 2 2 3 5 4" xfId="15816" xr:uid="{5701114D-2829-486B-ABDB-55E92AE0BB1E}"/>
    <cellStyle name="Normal 5 4 2 2 2 3 5 5" xfId="29506" xr:uid="{A1BB323F-C291-4ED2-BA15-D34DBF0F97C7}"/>
    <cellStyle name="Normal 5 4 2 2 2 3 5 6" xfId="44390" xr:uid="{1B68B14A-4720-4D48-BAB2-B7D3A5B29A24}"/>
    <cellStyle name="Normal 5 4 2 2 2 3 6" xfId="10680" xr:uid="{3131EB6B-5F09-4917-847F-26C38E850A92}"/>
    <cellStyle name="Normal 5 4 2 2 2 3 6 2" xfId="24370" xr:uid="{B11658BF-CF3C-418A-9A74-C2528ED03A38}"/>
    <cellStyle name="Normal 5 4 2 2 2 3 6 2 2" xfId="38062" xr:uid="{7529EA3A-E22D-4DD9-81BA-1F47C8EBEC6F}"/>
    <cellStyle name="Normal 5 4 2 2 2 3 6 2 3" xfId="52946" xr:uid="{7E94C35D-FC48-4501-AAC9-572A5645C2C4}"/>
    <cellStyle name="Normal 5 4 2 2 2 3 6 3" xfId="17526" xr:uid="{82E21A28-C7E0-4F57-8055-955D6035BE6F}"/>
    <cellStyle name="Normal 5 4 2 2 2 3 6 4" xfId="31216" xr:uid="{525A237F-ABC5-4739-814A-7C052012236F}"/>
    <cellStyle name="Normal 5 4 2 2 2 3 6 5" xfId="46100" xr:uid="{530842CA-70BF-4643-BB40-B20A9968FF40}"/>
    <cellStyle name="Normal 5 4 2 2 2 3 7" xfId="20948" xr:uid="{9E10934B-A62F-40CC-9830-36A256961C10}"/>
    <cellStyle name="Normal 5 4 2 2 2 3 7 2" xfId="34640" xr:uid="{3D6258A1-5BD5-4385-A8B5-EF2B5AD26D42}"/>
    <cellStyle name="Normal 5 4 2 2 2 3 7 3" xfId="49524" xr:uid="{5B44AE51-1F48-4B48-B5D4-F22588F427F7}"/>
    <cellStyle name="Normal 5 4 2 2 2 3 8" xfId="14104" xr:uid="{0451DBDB-2583-43F2-AFBF-5FC0C36AEF67}"/>
    <cellStyle name="Normal 5 4 2 2 2 3 8 2" xfId="40232" xr:uid="{EE76EACC-941F-4132-848D-ED7AFF48A918}"/>
    <cellStyle name="Normal 5 4 2 2 2 3 9" xfId="27794" xr:uid="{2C0FC894-7940-43E0-B8CA-4CB6252E6DAD}"/>
    <cellStyle name="Normal 5 4 2 2 2 4" xfId="1203" xr:uid="{9A6B0B9F-4872-4B86-A5C1-D1CC6B8FD081}"/>
    <cellStyle name="Normal 5 4 2 2 2 4 2" xfId="1204" xr:uid="{5040229C-06E0-40D9-AD9C-C86617786C99}"/>
    <cellStyle name="Normal 5 4 2 2 2 4 2 2" xfId="8976" xr:uid="{0AC64DC5-278C-4C82-8F06-C8061F7F4177}"/>
    <cellStyle name="Normal 5 4 2 2 2 4 2 2 2" xfId="12398" xr:uid="{C5F58BD8-6A64-4736-B813-1CDA4F6AC8D0}"/>
    <cellStyle name="Normal 5 4 2 2 2 4 2 2 2 2" xfId="26088" xr:uid="{C04CFEA4-72BD-4EB5-8712-9B2B334130A7}"/>
    <cellStyle name="Normal 5 4 2 2 2 4 2 2 2 2 2" xfId="39780" xr:uid="{5838C685-DB4D-4C04-AE52-99DE7AB6186F}"/>
    <cellStyle name="Normal 5 4 2 2 2 4 2 2 2 2 3" xfId="54664" xr:uid="{2FE9990F-8553-4AF2-8B78-54A4F52C488C}"/>
    <cellStyle name="Normal 5 4 2 2 2 4 2 2 2 3" xfId="19244" xr:uid="{F4D8438D-3C6F-4467-8E59-B231575BF6AA}"/>
    <cellStyle name="Normal 5 4 2 2 2 4 2 2 2 4" xfId="32934" xr:uid="{78429D4B-448F-40A3-BCA2-16F0F7B39F3F}"/>
    <cellStyle name="Normal 5 4 2 2 2 4 2 2 2 5" xfId="47818" xr:uid="{DB36A454-1E02-457C-A7BD-E720C3D708DE}"/>
    <cellStyle name="Normal 5 4 2 2 2 4 2 2 3" xfId="22666" xr:uid="{1AB017AC-7DF1-42E0-99DC-EAF194B3D134}"/>
    <cellStyle name="Normal 5 4 2 2 2 4 2 2 3 2" xfId="36358" xr:uid="{75D6C1F2-E14A-4B6B-94E0-F435D4CD3D86}"/>
    <cellStyle name="Normal 5 4 2 2 2 4 2 2 3 3" xfId="51242" xr:uid="{BB481FFD-401C-4182-8BF8-08B1E780320E}"/>
    <cellStyle name="Normal 5 4 2 2 2 4 2 2 4" xfId="15822" xr:uid="{43720015-F309-4F31-A9EB-BFA0ED9C9B06}"/>
    <cellStyle name="Normal 5 4 2 2 2 4 2 2 5" xfId="29512" xr:uid="{41290DB7-913E-4A6D-8663-09546AE488F4}"/>
    <cellStyle name="Normal 5 4 2 2 2 4 2 2 6" xfId="44396" xr:uid="{19FD88B6-85E2-4260-BFAD-AFD3F578E7DE}"/>
    <cellStyle name="Normal 5 4 2 2 2 4 2 3" xfId="10686" xr:uid="{B22399B9-0F1D-4226-8B7D-750BCD2B0F55}"/>
    <cellStyle name="Normal 5 4 2 2 2 4 2 3 2" xfId="24376" xr:uid="{E5E23CB0-B62B-49CB-BD35-F00D3632EA13}"/>
    <cellStyle name="Normal 5 4 2 2 2 4 2 3 2 2" xfId="38068" xr:uid="{8E51324D-AA1E-46CE-A45F-7A129869212C}"/>
    <cellStyle name="Normal 5 4 2 2 2 4 2 3 2 3" xfId="52952" xr:uid="{ABF9E40D-02CE-4F29-983B-930846098D59}"/>
    <cellStyle name="Normal 5 4 2 2 2 4 2 3 3" xfId="17532" xr:uid="{19823193-2973-4947-A046-151638319F18}"/>
    <cellStyle name="Normal 5 4 2 2 2 4 2 3 4" xfId="31222" xr:uid="{C6E61CA3-092E-4C51-9DBA-5CC827ECA57D}"/>
    <cellStyle name="Normal 5 4 2 2 2 4 2 3 5" xfId="46106" xr:uid="{D88865D0-7553-41AE-BA6E-8595152A44AC}"/>
    <cellStyle name="Normal 5 4 2 2 2 4 2 4" xfId="20954" xr:uid="{8D48ADA7-B24A-4215-93FE-137BA035C6C9}"/>
    <cellStyle name="Normal 5 4 2 2 2 4 2 4 2" xfId="34646" xr:uid="{B2B57A50-DAF4-4934-98FE-AFB7F16B0655}"/>
    <cellStyle name="Normal 5 4 2 2 2 4 2 4 3" xfId="49530" xr:uid="{D27993FC-DECF-4DAE-9D86-FD846909FAD5}"/>
    <cellStyle name="Normal 5 4 2 2 2 4 2 5" xfId="14110" xr:uid="{155EFB82-8E50-4B3E-8906-BE97DF856996}"/>
    <cellStyle name="Normal 5 4 2 2 2 4 2 5 2" xfId="40303" xr:uid="{4BCDADF0-0F5E-4BDD-93AE-C0C931ED9E16}"/>
    <cellStyle name="Normal 5 4 2 2 2 4 2 6" xfId="27800" xr:uid="{96C6C4CE-8784-4A03-A166-47BD6DB2CD0A}"/>
    <cellStyle name="Normal 5 4 2 2 2 4 2 7" xfId="42684" xr:uid="{8D040022-94A8-4132-B633-BAC0F83AF7BB}"/>
    <cellStyle name="Normal 5 4 2 2 2 4 2 8" xfId="7264" xr:uid="{EC4766B8-21F2-4F2F-8194-7867191DBF77}"/>
    <cellStyle name="Normal 5 4 2 2 2 4 3" xfId="8975" xr:uid="{67FB11FC-8C57-4116-8AAB-A496A4319634}"/>
    <cellStyle name="Normal 5 4 2 2 2 4 3 2" xfId="12397" xr:uid="{AE847CBF-0FAA-43C8-ABD2-9B0D2AB419C7}"/>
    <cellStyle name="Normal 5 4 2 2 2 4 3 2 2" xfId="26087" xr:uid="{727BF58A-3E92-4248-8A1C-E8BA6590823C}"/>
    <cellStyle name="Normal 5 4 2 2 2 4 3 2 2 2" xfId="39779" xr:uid="{FE31DE1A-41E3-4A6B-973E-FFF39EBD93F7}"/>
    <cellStyle name="Normal 5 4 2 2 2 4 3 2 2 3" xfId="54663" xr:uid="{78164E19-3679-4FEC-B456-F61F163C14F2}"/>
    <cellStyle name="Normal 5 4 2 2 2 4 3 2 3" xfId="19243" xr:uid="{6A13F270-4B07-43F6-87E2-EBA4DF6DA091}"/>
    <cellStyle name="Normal 5 4 2 2 2 4 3 2 4" xfId="32933" xr:uid="{7E67C49B-D536-4B10-96D2-5DD7FAAA39D4}"/>
    <cellStyle name="Normal 5 4 2 2 2 4 3 2 5" xfId="47817" xr:uid="{56E4741D-888C-4D78-B944-6E3DA54B94C0}"/>
    <cellStyle name="Normal 5 4 2 2 2 4 3 3" xfId="22665" xr:uid="{C4A6109E-B375-4F23-88CC-74E599A1AA54}"/>
    <cellStyle name="Normal 5 4 2 2 2 4 3 3 2" xfId="36357" xr:uid="{3D0D7532-8474-445A-987A-6BFD43FC6C1F}"/>
    <cellStyle name="Normal 5 4 2 2 2 4 3 3 3" xfId="51241" xr:uid="{45F97517-4C39-4F1F-981D-62A0743E48C5}"/>
    <cellStyle name="Normal 5 4 2 2 2 4 3 4" xfId="15821" xr:uid="{226E26DA-840B-4803-9F97-D09694D7271B}"/>
    <cellStyle name="Normal 5 4 2 2 2 4 3 5" xfId="29511" xr:uid="{84E5707D-97B4-4C19-9776-5400846E54A8}"/>
    <cellStyle name="Normal 5 4 2 2 2 4 3 6" xfId="44395" xr:uid="{429C0A35-9ABA-42BA-8925-FC34EC74E0D2}"/>
    <cellStyle name="Normal 5 4 2 2 2 4 4" xfId="10685" xr:uid="{9FE66616-B7CC-4481-9DBC-C6A93C55D65A}"/>
    <cellStyle name="Normal 5 4 2 2 2 4 4 2" xfId="24375" xr:uid="{8C60FC28-0707-4F82-812D-7065FA4BF4C8}"/>
    <cellStyle name="Normal 5 4 2 2 2 4 4 2 2" xfId="38067" xr:uid="{630185BE-D7F8-49C3-8E1B-5549DE91567B}"/>
    <cellStyle name="Normal 5 4 2 2 2 4 4 2 3" xfId="52951" xr:uid="{D2CA2601-FDC5-4B84-BBC0-3DDA262F5E1F}"/>
    <cellStyle name="Normal 5 4 2 2 2 4 4 3" xfId="17531" xr:uid="{E789880D-43B9-40BA-95AA-D020961622EB}"/>
    <cellStyle name="Normal 5 4 2 2 2 4 4 4" xfId="31221" xr:uid="{BAC29D2F-2907-4E77-8B37-4C1C7CDB8EAD}"/>
    <cellStyle name="Normal 5 4 2 2 2 4 4 5" xfId="46105" xr:uid="{FA9D4651-731B-4D24-8149-B90C00B535C0}"/>
    <cellStyle name="Normal 5 4 2 2 2 4 5" xfId="20953" xr:uid="{FF650D5E-EF21-4D27-8FE5-B6F3CD6B9DFC}"/>
    <cellStyle name="Normal 5 4 2 2 2 4 5 2" xfId="34645" xr:uid="{7D1E859C-8095-4B8A-AC2F-E14C44721227}"/>
    <cellStyle name="Normal 5 4 2 2 2 4 5 3" xfId="49529" xr:uid="{C59F095D-600E-4AA1-9AF5-3B4484928401}"/>
    <cellStyle name="Normal 5 4 2 2 2 4 6" xfId="14109" xr:uid="{ECCC60BE-3E78-46B4-A216-A4F1BF5CE104}"/>
    <cellStyle name="Normal 5 4 2 2 2 4 6 2" xfId="40302" xr:uid="{E4BCE8C2-350E-4776-B5D3-D0447FD2CEB0}"/>
    <cellStyle name="Normal 5 4 2 2 2 4 7" xfId="27799" xr:uid="{79685CAA-0575-4E5C-A74B-A41816680B4E}"/>
    <cellStyle name="Normal 5 4 2 2 2 4 8" xfId="42683" xr:uid="{EE4A5C86-CAF1-48DA-9B01-5E1BE25500E7}"/>
    <cellStyle name="Normal 5 4 2 2 2 4 9" xfId="7263" xr:uid="{C1B192E7-ED97-42A0-B0CA-01AC53779EE2}"/>
    <cellStyle name="Normal 5 4 2 2 2 5" xfId="1205" xr:uid="{E40F70A7-4480-487F-BA3A-55CE5FC12624}"/>
    <cellStyle name="Normal 5 4 2 2 2 5 2" xfId="8977" xr:uid="{9895B7E3-F49D-4B9C-B323-3465D7FEF0CF}"/>
    <cellStyle name="Normal 5 4 2 2 2 5 2 2" xfId="12399" xr:uid="{E82F2005-21B3-4FEE-A287-5156AC4953EC}"/>
    <cellStyle name="Normal 5 4 2 2 2 5 2 2 2" xfId="26089" xr:uid="{5AE2D7FE-D096-4AA6-88BC-7D3AA0A6127E}"/>
    <cellStyle name="Normal 5 4 2 2 2 5 2 2 2 2" xfId="39781" xr:uid="{B307E8C4-A5F6-4D99-A0F2-1011C4CE50A6}"/>
    <cellStyle name="Normal 5 4 2 2 2 5 2 2 2 3" xfId="54665" xr:uid="{F7C97257-B814-4094-9608-FA6B11683E97}"/>
    <cellStyle name="Normal 5 4 2 2 2 5 2 2 3" xfId="19245" xr:uid="{B499D8A1-D256-4D64-969C-CF3BD0F7A59D}"/>
    <cellStyle name="Normal 5 4 2 2 2 5 2 2 4" xfId="32935" xr:uid="{99A306B0-C1AD-4314-B024-A700DDA75054}"/>
    <cellStyle name="Normal 5 4 2 2 2 5 2 2 5" xfId="47819" xr:uid="{C367149D-4E07-4472-8429-8C8116063A22}"/>
    <cellStyle name="Normal 5 4 2 2 2 5 2 3" xfId="22667" xr:uid="{ADF6838E-538B-4D9B-938F-867896910F45}"/>
    <cellStyle name="Normal 5 4 2 2 2 5 2 3 2" xfId="36359" xr:uid="{00986147-D5D0-41C5-B9C0-0C87D85FB90F}"/>
    <cellStyle name="Normal 5 4 2 2 2 5 2 3 3" xfId="51243" xr:uid="{7A87749D-95C7-41BA-9EDB-6BACAA6536DE}"/>
    <cellStyle name="Normal 5 4 2 2 2 5 2 4" xfId="15823" xr:uid="{7DDBED93-502D-40CF-B837-D9F67BFAF26F}"/>
    <cellStyle name="Normal 5 4 2 2 2 5 2 5" xfId="29513" xr:uid="{0198A8B1-2BAE-492E-B0E1-56A7B1E3EDBB}"/>
    <cellStyle name="Normal 5 4 2 2 2 5 2 6" xfId="44397" xr:uid="{E4F5B03F-EA26-48DE-949C-758B36AC022A}"/>
    <cellStyle name="Normal 5 4 2 2 2 5 3" xfId="10687" xr:uid="{BEB4D056-9C18-4F9D-AB8B-E457320C3E63}"/>
    <cellStyle name="Normal 5 4 2 2 2 5 3 2" xfId="24377" xr:uid="{A5075D1D-2898-410A-BC3E-B1B936BDB6C2}"/>
    <cellStyle name="Normal 5 4 2 2 2 5 3 2 2" xfId="38069" xr:uid="{01BDB3AD-8468-478E-A1D5-5A9E0C454E98}"/>
    <cellStyle name="Normal 5 4 2 2 2 5 3 2 3" xfId="52953" xr:uid="{C5154064-5B9E-4263-9EE9-19C47F112116}"/>
    <cellStyle name="Normal 5 4 2 2 2 5 3 3" xfId="17533" xr:uid="{2A2CA4C2-1905-4364-982E-096A434B6D38}"/>
    <cellStyle name="Normal 5 4 2 2 2 5 3 4" xfId="31223" xr:uid="{20155860-621D-4FAA-89AA-FC3ED90B3B3C}"/>
    <cellStyle name="Normal 5 4 2 2 2 5 3 5" xfId="46107" xr:uid="{7B6E5BB5-0C6E-466B-9E40-C6ADB018EB2E}"/>
    <cellStyle name="Normal 5 4 2 2 2 5 4" xfId="20955" xr:uid="{8DB064E9-E019-4798-8810-938243A36364}"/>
    <cellStyle name="Normal 5 4 2 2 2 5 4 2" xfId="34647" xr:uid="{3E9261F8-13EA-4E7E-8AEB-D649956C96EB}"/>
    <cellStyle name="Normal 5 4 2 2 2 5 4 3" xfId="49531" xr:uid="{8779980A-93AF-4023-86C0-21AF6266E418}"/>
    <cellStyle name="Normal 5 4 2 2 2 5 5" xfId="14111" xr:uid="{DAA28E7C-BA42-4439-A69F-EB844CBB01D4}"/>
    <cellStyle name="Normal 5 4 2 2 2 5 5 2" xfId="40304" xr:uid="{7F103FB7-86C3-4819-86B2-9F9F582EB623}"/>
    <cellStyle name="Normal 5 4 2 2 2 5 6" xfId="27801" xr:uid="{0D448463-EDCA-45F2-BF87-EF52C51948B2}"/>
    <cellStyle name="Normal 5 4 2 2 2 5 7" xfId="42685" xr:uid="{26FB31B7-F474-4676-85A9-6F70928F9DF7}"/>
    <cellStyle name="Normal 5 4 2 2 2 5 8" xfId="7265" xr:uid="{DE20BE13-89E9-44C0-B1B8-464FA6DC6AE4}"/>
    <cellStyle name="Normal 5 4 2 2 2 6" xfId="2861" xr:uid="{D30C5D0E-0930-4DBB-8CE3-989BBE7F67E7}"/>
    <cellStyle name="Normal 5 4 2 2 2 6 2" xfId="8978" xr:uid="{0484487C-B3D7-4B96-8046-90D37DEBB2F4}"/>
    <cellStyle name="Normal 5 4 2 2 2 6 2 2" xfId="12400" xr:uid="{40F0E93A-A9F0-4B7A-BAEC-BC8F1A1884E5}"/>
    <cellStyle name="Normal 5 4 2 2 2 6 2 2 2" xfId="26090" xr:uid="{35F8D640-E3C3-45F1-B71B-C4593B6EC082}"/>
    <cellStyle name="Normal 5 4 2 2 2 6 2 2 2 2" xfId="39782" xr:uid="{6DCE25BB-9C13-4DEF-A3F2-824736D2E55D}"/>
    <cellStyle name="Normal 5 4 2 2 2 6 2 2 2 3" xfId="54666" xr:uid="{0D0DA31B-5AD1-4C55-89EC-E8B1ACFF09A9}"/>
    <cellStyle name="Normal 5 4 2 2 2 6 2 2 3" xfId="19246" xr:uid="{8410029B-E74F-4E1D-9902-FD2733383877}"/>
    <cellStyle name="Normal 5 4 2 2 2 6 2 2 4" xfId="32936" xr:uid="{559B0FFB-6CBA-4B4D-AA5C-AF808887A5A3}"/>
    <cellStyle name="Normal 5 4 2 2 2 6 2 2 5" xfId="47820" xr:uid="{234CDFFD-4A4C-4D18-AC9C-F90DCEEB62BB}"/>
    <cellStyle name="Normal 5 4 2 2 2 6 2 3" xfId="22668" xr:uid="{0CDC2413-58CF-4BF3-AC25-99118D07ADE8}"/>
    <cellStyle name="Normal 5 4 2 2 2 6 2 3 2" xfId="36360" xr:uid="{5506321B-833E-41A2-8478-9CAC794CE26B}"/>
    <cellStyle name="Normal 5 4 2 2 2 6 2 3 3" xfId="51244" xr:uid="{7BD39EBC-6E45-40E8-B61B-80C212DBE220}"/>
    <cellStyle name="Normal 5 4 2 2 2 6 2 4" xfId="15824" xr:uid="{DC7267A3-FB8D-46E7-8991-AEA6261120E4}"/>
    <cellStyle name="Normal 5 4 2 2 2 6 2 5" xfId="29514" xr:uid="{923BEE40-E9F1-4842-8DD0-AB7BE2923886}"/>
    <cellStyle name="Normal 5 4 2 2 2 6 2 6" xfId="44398" xr:uid="{E5C99D8B-7ACE-4DA3-9F91-1B355904D364}"/>
    <cellStyle name="Normal 5 4 2 2 2 6 3" xfId="10688" xr:uid="{8F257C9A-7587-44B2-8411-E19DAF447858}"/>
    <cellStyle name="Normal 5 4 2 2 2 6 3 2" xfId="24378" xr:uid="{FC54778E-4D7E-4393-9E6C-44774B9C0749}"/>
    <cellStyle name="Normal 5 4 2 2 2 6 3 2 2" xfId="38070" xr:uid="{92DA7045-8B78-4322-AFF2-E870A33816E8}"/>
    <cellStyle name="Normal 5 4 2 2 2 6 3 2 3" xfId="52954" xr:uid="{264991D3-0A57-425C-B907-8A4C01C7D2D4}"/>
    <cellStyle name="Normal 5 4 2 2 2 6 3 3" xfId="17534" xr:uid="{5CF2A36C-BB51-4A04-A4C8-2FA15C5596E5}"/>
    <cellStyle name="Normal 5 4 2 2 2 6 3 4" xfId="31224" xr:uid="{C9491F7A-9B5C-40FD-B4A8-BE02EE15534B}"/>
    <cellStyle name="Normal 5 4 2 2 2 6 3 5" xfId="46108" xr:uid="{6C39A172-9537-4DF7-9D39-C9CE96C33D65}"/>
    <cellStyle name="Normal 5 4 2 2 2 6 4" xfId="20956" xr:uid="{69DE39DD-E7FB-44A4-9686-BB3C11F29138}"/>
    <cellStyle name="Normal 5 4 2 2 2 6 4 2" xfId="34648" xr:uid="{69F39D03-219E-4401-BC4E-C0CBEB56264A}"/>
    <cellStyle name="Normal 5 4 2 2 2 6 4 3" xfId="49532" xr:uid="{A68776E0-FC66-43F1-8AA7-7EFBEBC8740E}"/>
    <cellStyle name="Normal 5 4 2 2 2 6 5" xfId="14112" xr:uid="{F88A2426-5D35-4FBB-964C-F86BCDE6C100}"/>
    <cellStyle name="Normal 5 4 2 2 2 6 5 2" xfId="40544" xr:uid="{4B17C564-2C18-4E86-B71D-BA3E09221A13}"/>
    <cellStyle name="Normal 5 4 2 2 2 6 6" xfId="27802" xr:uid="{6C038EA0-E013-45C6-94F4-136990450810}"/>
    <cellStyle name="Normal 5 4 2 2 2 6 7" xfId="42686" xr:uid="{345D98A4-8C5C-413E-ABF0-69E75CE040BA}"/>
    <cellStyle name="Normal 5 4 2 2 2 6 8" xfId="7266" xr:uid="{128261C4-A88A-42D4-B3C6-343CD2A1AD2C}"/>
    <cellStyle name="Normal 5 4 2 2 2 7" xfId="8964" xr:uid="{5F44C864-7E35-48FE-B23B-48808621F3AC}"/>
    <cellStyle name="Normal 5 4 2 2 2 7 2" xfId="12386" xr:uid="{62B2FC1C-3062-4C98-AD1C-DA263BB535A6}"/>
    <cellStyle name="Normal 5 4 2 2 2 7 2 2" xfId="26076" xr:uid="{24C6BAD2-CE98-4902-9878-10F39BC48B80}"/>
    <cellStyle name="Normal 5 4 2 2 2 7 2 2 2" xfId="39768" xr:uid="{A56526FD-1772-4971-925C-A92EFE5A22E9}"/>
    <cellStyle name="Normal 5 4 2 2 2 7 2 2 3" xfId="54652" xr:uid="{426F111C-1AA2-4126-B275-249ABCB1E841}"/>
    <cellStyle name="Normal 5 4 2 2 2 7 2 3" xfId="19232" xr:uid="{CBEB3877-4F11-48F9-BB92-96BE59D61170}"/>
    <cellStyle name="Normal 5 4 2 2 2 7 2 4" xfId="32922" xr:uid="{FBB9F73A-37D7-4C62-ADAE-3AECA358FA03}"/>
    <cellStyle name="Normal 5 4 2 2 2 7 2 5" xfId="47806" xr:uid="{0520A6E8-1209-4BC8-A4E5-FE9612588551}"/>
    <cellStyle name="Normal 5 4 2 2 2 7 3" xfId="22654" xr:uid="{65D9741A-BECC-435A-B2BE-9A5464130FE4}"/>
    <cellStyle name="Normal 5 4 2 2 2 7 3 2" xfId="36346" xr:uid="{57865649-A735-4BE1-A6BD-BD2A911D398E}"/>
    <cellStyle name="Normal 5 4 2 2 2 7 3 3" xfId="51230" xr:uid="{F2272FCF-D270-413B-9D53-B28C571E1D46}"/>
    <cellStyle name="Normal 5 4 2 2 2 7 4" xfId="15810" xr:uid="{BD10CD86-7FEB-4ECA-AFC2-53F9F7255DB2}"/>
    <cellStyle name="Normal 5 4 2 2 2 7 5" xfId="29500" xr:uid="{195F4AB9-14B6-4197-9FE4-8A26760D6F80}"/>
    <cellStyle name="Normal 5 4 2 2 2 7 6" xfId="44384" xr:uid="{945A89B4-DFD4-4764-AE7D-F0C53010150B}"/>
    <cellStyle name="Normal 5 4 2 2 2 8" xfId="10674" xr:uid="{522A2B5D-C3BE-45BB-A916-73BC3277804A}"/>
    <cellStyle name="Normal 5 4 2 2 2 8 2" xfId="24364" xr:uid="{5A8CC2F0-BA93-49CA-BFF0-4A4CD7A27592}"/>
    <cellStyle name="Normal 5 4 2 2 2 8 2 2" xfId="38056" xr:uid="{0EC46D8D-CEE8-494D-B8EF-6FF3534FEAF9}"/>
    <cellStyle name="Normal 5 4 2 2 2 8 2 3" xfId="52940" xr:uid="{AC72B888-A617-42E8-B4BD-64DEAAE09316}"/>
    <cellStyle name="Normal 5 4 2 2 2 8 3" xfId="17520" xr:uid="{13429EF4-21F2-46E8-9E7A-A4C4E103FFD2}"/>
    <cellStyle name="Normal 5 4 2 2 2 8 4" xfId="31210" xr:uid="{2D933762-C0C7-4B03-BD2E-9430C5AEFAD3}"/>
    <cellStyle name="Normal 5 4 2 2 2 8 5" xfId="46094" xr:uid="{96005DA6-7C96-4B07-967C-5FB9CD0FACE5}"/>
    <cellStyle name="Normal 5 4 2 2 2 9" xfId="20942" xr:uid="{14E2AB85-A297-4D74-8189-FC659598BD99}"/>
    <cellStyle name="Normal 5 4 2 2 2 9 2" xfId="34634" xr:uid="{5AE6299D-25FE-40FA-B771-07175143355F}"/>
    <cellStyle name="Normal 5 4 2 2 2 9 3" xfId="49518" xr:uid="{6066F2D8-0629-46AC-9994-8B606997E8F6}"/>
    <cellStyle name="Normal 5 4 2 2 3" xfId="313" xr:uid="{D7A8CD15-FA80-41D6-8D96-5081DCF0301D}"/>
    <cellStyle name="Normal 5 4 2 2 3 10" xfId="42687" xr:uid="{0C045432-2778-4B20-830D-3ED35FF482DF}"/>
    <cellStyle name="Normal 5 4 2 2 3 11" xfId="7267" xr:uid="{65041409-EEC1-4227-A66B-91770FB25573}"/>
    <cellStyle name="Normal 5 4 2 2 3 2" xfId="550" xr:uid="{5FDC617A-5019-47A4-8723-EE56008D962D}"/>
    <cellStyle name="Normal 5 4 2 2 3 2 2" xfId="551" xr:uid="{33D00491-8936-4D8A-A837-2A954E965BAB}"/>
    <cellStyle name="Normal 5 4 2 2 3 2 2 2" xfId="1206" xr:uid="{2B4AB1D2-53A5-441A-805C-18FB79E56958}"/>
    <cellStyle name="Normal 5 4 2 2 3 2 2 2 2" xfId="1207" xr:uid="{6F5C388F-BC61-4CA5-AAD3-DD4BA3D75668}"/>
    <cellStyle name="Normal 5 4 2 2 3 2 2 2 2 2" xfId="26093" xr:uid="{FDF1A922-FB9C-4581-8096-7D6749F3168C}"/>
    <cellStyle name="Normal 5 4 2 2 3 2 2 2 2 2 2" xfId="39785" xr:uid="{AFC326FE-B12F-4F95-A600-4764FD22258F}"/>
    <cellStyle name="Normal 5 4 2 2 3 2 2 2 2 2 3" xfId="54669" xr:uid="{3125E41F-2846-4F65-A00C-F0FCF56BE5E8}"/>
    <cellStyle name="Normal 5 4 2 2 3 2 2 2 2 3" xfId="19249" xr:uid="{D55A73D7-7EDE-4DE8-928E-47A595DE7549}"/>
    <cellStyle name="Normal 5 4 2 2 3 2 2 2 2 3 2" xfId="40306" xr:uid="{1784A4E8-B6D3-4C78-8DF6-BAF1B843C5EC}"/>
    <cellStyle name="Normal 5 4 2 2 3 2 2 2 2 4" xfId="32939" xr:uid="{876407B9-5DD3-4B0C-B257-B0C29D9D6A4C}"/>
    <cellStyle name="Normal 5 4 2 2 3 2 2 2 2 5" xfId="47823" xr:uid="{C287E6EE-59D9-43F6-8DCD-F30962E77D14}"/>
    <cellStyle name="Normal 5 4 2 2 3 2 2 2 2 6" xfId="12403" xr:uid="{F0F0593F-AC41-4197-A3FB-880B544A6741}"/>
    <cellStyle name="Normal 5 4 2 2 3 2 2 2 3" xfId="22671" xr:uid="{8856650B-BA1D-4DA7-9CB1-C74A152E517C}"/>
    <cellStyle name="Normal 5 4 2 2 3 2 2 2 3 2" xfId="36363" xr:uid="{670A7777-AB09-4DF4-96B1-DE1CCD592F3B}"/>
    <cellStyle name="Normal 5 4 2 2 3 2 2 2 3 3" xfId="51247" xr:uid="{8C956EC1-1B10-47C9-89C6-FD4A87F26DAC}"/>
    <cellStyle name="Normal 5 4 2 2 3 2 2 2 4" xfId="15827" xr:uid="{3C296E28-8D87-4839-A60A-EFC5E7312749}"/>
    <cellStyle name="Normal 5 4 2 2 3 2 2 2 4 2" xfId="40305" xr:uid="{9688744D-B1A3-4E10-BA72-64D4BCF893BD}"/>
    <cellStyle name="Normal 5 4 2 2 3 2 2 2 5" xfId="29517" xr:uid="{575F0FEE-DE32-4155-8E30-36802C1F2112}"/>
    <cellStyle name="Normal 5 4 2 2 3 2 2 2 6" xfId="44401" xr:uid="{E72B6172-DC09-4513-9CBC-80B5018C1F8D}"/>
    <cellStyle name="Normal 5 4 2 2 3 2 2 2 7" xfId="8981" xr:uid="{83172457-96DB-4EFF-A088-97AEFBB0CA00}"/>
    <cellStyle name="Normal 5 4 2 2 3 2 2 3" xfId="1208" xr:uid="{54CDC347-7AFF-4782-9D47-BE45E0DA3AE3}"/>
    <cellStyle name="Normal 5 4 2 2 3 2 2 3 2" xfId="24381" xr:uid="{2C1CD101-4C75-48F0-90A9-4C8EAD5CCDC2}"/>
    <cellStyle name="Normal 5 4 2 2 3 2 2 3 2 2" xfId="38073" xr:uid="{5C259E78-9A06-44F9-A34E-EDE6363BA0A2}"/>
    <cellStyle name="Normal 5 4 2 2 3 2 2 3 2 3" xfId="52957" xr:uid="{02E098B8-977C-4BA5-B22C-2A9FB0B1C94C}"/>
    <cellStyle name="Normal 5 4 2 2 3 2 2 3 3" xfId="17537" xr:uid="{C77BE21D-B59E-4356-BEB5-A48A4EC88577}"/>
    <cellStyle name="Normal 5 4 2 2 3 2 2 3 3 2" xfId="40307" xr:uid="{FFBA1620-846D-4E58-AA27-3B835D53FC21}"/>
    <cellStyle name="Normal 5 4 2 2 3 2 2 3 4" xfId="31227" xr:uid="{948A3BAD-EB10-408F-9E3A-E8FBAC22D6FB}"/>
    <cellStyle name="Normal 5 4 2 2 3 2 2 3 5" xfId="46111" xr:uid="{06A4F844-D0E2-4CFE-97E3-DB6E37968ED9}"/>
    <cellStyle name="Normal 5 4 2 2 3 2 2 3 6" xfId="10691" xr:uid="{D3D81209-F90C-4020-AD85-F02DF7292985}"/>
    <cellStyle name="Normal 5 4 2 2 3 2 2 4" xfId="20959" xr:uid="{EFA89559-4D42-4341-8659-ECC996CF0FED}"/>
    <cellStyle name="Normal 5 4 2 2 3 2 2 4 2" xfId="34651" xr:uid="{2F67BBE2-98F7-4D6A-B81A-51A60B075960}"/>
    <cellStyle name="Normal 5 4 2 2 3 2 2 4 3" xfId="49535" xr:uid="{D3E5BB87-3073-4C77-ABC3-D9F5DFE690F1}"/>
    <cellStyle name="Normal 5 4 2 2 3 2 2 5" xfId="14115" xr:uid="{AC159A48-BD86-4DF8-BCEB-FF943CAADA67}"/>
    <cellStyle name="Normal 5 4 2 2 3 2 2 5 2" xfId="40234" xr:uid="{BFB3CA8D-3FDC-4E09-B1EC-5AD4D8AE3836}"/>
    <cellStyle name="Normal 5 4 2 2 3 2 2 6" xfId="27805" xr:uid="{EBC0BD80-E83E-4876-9C01-208986077598}"/>
    <cellStyle name="Normal 5 4 2 2 3 2 2 7" xfId="42689" xr:uid="{B4E90A2F-35CE-47E8-889E-CA5D306090C1}"/>
    <cellStyle name="Normal 5 4 2 2 3 2 2 8" xfId="7269" xr:uid="{81B5B23C-7AAE-48C7-A59A-8D97FE15D302}"/>
    <cellStyle name="Normal 5 4 2 2 3 2 3" xfId="1209" xr:uid="{2495DA5A-010B-497E-8281-CA83169AB951}"/>
    <cellStyle name="Normal 5 4 2 2 3 2 3 2" xfId="1210" xr:uid="{B4DB6889-2BD6-4290-BCB1-A81A6B7F069C}"/>
    <cellStyle name="Normal 5 4 2 2 3 2 3 2 2" xfId="26092" xr:uid="{5C22DB42-7D19-4A1C-AB30-6CE3EA859C15}"/>
    <cellStyle name="Normal 5 4 2 2 3 2 3 2 2 2" xfId="39784" xr:uid="{A901329C-FF09-4314-9FE7-F7D34D433374}"/>
    <cellStyle name="Normal 5 4 2 2 3 2 3 2 2 3" xfId="54668" xr:uid="{04BD19F9-60F7-4983-AD87-4D210A6C9D4F}"/>
    <cellStyle name="Normal 5 4 2 2 3 2 3 2 3" xfId="19248" xr:uid="{BBAAD1A6-EF68-454D-B36F-D124674BCE61}"/>
    <cellStyle name="Normal 5 4 2 2 3 2 3 2 3 2" xfId="40309" xr:uid="{8638AA9A-8C7B-4CC3-87F0-E1431A7A5225}"/>
    <cellStyle name="Normal 5 4 2 2 3 2 3 2 4" xfId="32938" xr:uid="{876C99E7-5C8C-4B76-B3B9-9778B7F39AEE}"/>
    <cellStyle name="Normal 5 4 2 2 3 2 3 2 5" xfId="47822" xr:uid="{98DB9916-58CC-46D1-8C23-FB82F2F7A5F5}"/>
    <cellStyle name="Normal 5 4 2 2 3 2 3 2 6" xfId="12402" xr:uid="{F42BB5F4-1196-4E74-9DA6-F5C2BD26DF69}"/>
    <cellStyle name="Normal 5 4 2 2 3 2 3 3" xfId="22670" xr:uid="{0DF7E6F3-E7B1-4792-A7EC-05B97CB1ACD4}"/>
    <cellStyle name="Normal 5 4 2 2 3 2 3 3 2" xfId="36362" xr:uid="{286AA99E-2231-472A-9BE7-DB3847EDDF1F}"/>
    <cellStyle name="Normal 5 4 2 2 3 2 3 3 3" xfId="51246" xr:uid="{BAE4AC07-BB2F-4A8E-B6A2-CCC157D3EE30}"/>
    <cellStyle name="Normal 5 4 2 2 3 2 3 4" xfId="15826" xr:uid="{B5836E50-BB9F-4531-A040-83B9F7746200}"/>
    <cellStyle name="Normal 5 4 2 2 3 2 3 4 2" xfId="40308" xr:uid="{25227FB4-30AB-4A05-8D9D-E5904D2EDAB8}"/>
    <cellStyle name="Normal 5 4 2 2 3 2 3 5" xfId="29516" xr:uid="{BCC2807B-0DB3-4455-887C-C9793B85437E}"/>
    <cellStyle name="Normal 5 4 2 2 3 2 3 6" xfId="44400" xr:uid="{99A112E5-0010-435C-A983-985ED2556AF1}"/>
    <cellStyle name="Normal 5 4 2 2 3 2 3 7" xfId="8980" xr:uid="{A8290079-A7F5-4405-B929-D6A0E1CC8184}"/>
    <cellStyle name="Normal 5 4 2 2 3 2 4" xfId="1211" xr:uid="{361366FF-EF00-4E44-97D5-E33EE7005CBB}"/>
    <cellStyle name="Normal 5 4 2 2 3 2 4 2" xfId="24380" xr:uid="{933D6BA7-98BE-4C65-AEB4-3B08C9493AAF}"/>
    <cellStyle name="Normal 5 4 2 2 3 2 4 2 2" xfId="38072" xr:uid="{2C26B073-5EB0-42CE-9A24-CAA3B8F27D4C}"/>
    <cellStyle name="Normal 5 4 2 2 3 2 4 2 3" xfId="52956" xr:uid="{1FE46102-379D-4553-9AE6-0567FF215D68}"/>
    <cellStyle name="Normal 5 4 2 2 3 2 4 3" xfId="17536" xr:uid="{B0537954-123D-43E9-A632-F6DAA963F999}"/>
    <cellStyle name="Normal 5 4 2 2 3 2 4 3 2" xfId="40310" xr:uid="{D7194802-FF07-401E-92B4-6811B6FA0AB7}"/>
    <cellStyle name="Normal 5 4 2 2 3 2 4 4" xfId="31226" xr:uid="{AEE62750-244E-4004-8636-3DCA6B1A9A15}"/>
    <cellStyle name="Normal 5 4 2 2 3 2 4 5" xfId="46110" xr:uid="{1312C476-991A-45CE-B1A7-73603657869C}"/>
    <cellStyle name="Normal 5 4 2 2 3 2 4 6" xfId="10690" xr:uid="{51747D8A-F184-4389-BBCB-EE593AEA8933}"/>
    <cellStyle name="Normal 5 4 2 2 3 2 5" xfId="20958" xr:uid="{4B27E2B9-5E9E-4E7C-A7CA-83096D4B25E3}"/>
    <cellStyle name="Normal 5 4 2 2 3 2 5 2" xfId="34650" xr:uid="{22479258-1F06-4648-A43B-F87B184A90D0}"/>
    <cellStyle name="Normal 5 4 2 2 3 2 5 3" xfId="49534" xr:uid="{AD36B984-4DDD-4945-8146-6D0F12B8A381}"/>
    <cellStyle name="Normal 5 4 2 2 3 2 6" xfId="14114" xr:uid="{659555D8-25A5-45CB-9EA8-E211C45A1D2C}"/>
    <cellStyle name="Normal 5 4 2 2 3 2 6 2" xfId="40233" xr:uid="{381AF688-4A15-4C27-8428-2218B8889F1F}"/>
    <cellStyle name="Normal 5 4 2 2 3 2 7" xfId="27804" xr:uid="{FD276FC6-125F-4554-B5A3-2FCD4353C304}"/>
    <cellStyle name="Normal 5 4 2 2 3 2 8" xfId="42688" xr:uid="{5DEB971E-5292-42BB-A8EF-2012A8AA0120}"/>
    <cellStyle name="Normal 5 4 2 2 3 2 9" xfId="7268" xr:uid="{F4D30BE3-3E75-464F-A1C8-2242B703AC81}"/>
    <cellStyle name="Normal 5 4 2 2 3 3" xfId="552" xr:uid="{5AFE767B-C5BF-4E74-A93D-217A01A691D6}"/>
    <cellStyle name="Normal 5 4 2 2 3 3 2" xfId="1212" xr:uid="{B6163232-C0B7-49AF-99FD-8C03FEFDA632}"/>
    <cellStyle name="Normal 5 4 2 2 3 3 2 2" xfId="1213" xr:uid="{4254C816-EB67-4F83-BCB9-055A016BC25F}"/>
    <cellStyle name="Normal 5 4 2 2 3 3 2 2 2" xfId="26094" xr:uid="{2A17CBCB-9FFC-4AA5-B1A0-FF12BBF0D423}"/>
    <cellStyle name="Normal 5 4 2 2 3 3 2 2 2 2" xfId="39786" xr:uid="{43127333-D3BD-4D49-ACC5-4162F4AFE85E}"/>
    <cellStyle name="Normal 5 4 2 2 3 3 2 2 2 3" xfId="54670" xr:uid="{39CA7202-BFFB-4E5F-A719-E6CE97F86E27}"/>
    <cellStyle name="Normal 5 4 2 2 3 3 2 2 3" xfId="19250" xr:uid="{7EB472BB-1FEE-4F4A-95A1-6B6F9F40ADE0}"/>
    <cellStyle name="Normal 5 4 2 2 3 3 2 2 3 2" xfId="40312" xr:uid="{64342795-4163-4CD5-B1B5-DA54D115E014}"/>
    <cellStyle name="Normal 5 4 2 2 3 3 2 2 4" xfId="32940" xr:uid="{1D1F1469-C1C6-4A92-8768-7847D0B1E126}"/>
    <cellStyle name="Normal 5 4 2 2 3 3 2 2 5" xfId="47824" xr:uid="{5FE13371-EFB9-42B3-A24B-9E6C41CACD59}"/>
    <cellStyle name="Normal 5 4 2 2 3 3 2 2 6" xfId="12404" xr:uid="{623249F2-FE5A-42CD-8091-E96DBD39B4A6}"/>
    <cellStyle name="Normal 5 4 2 2 3 3 2 3" xfId="22672" xr:uid="{237F861E-D1C2-4D56-A840-8E96DE93723E}"/>
    <cellStyle name="Normal 5 4 2 2 3 3 2 3 2" xfId="36364" xr:uid="{0A2922E1-3602-485D-9855-FBF3D1E6D122}"/>
    <cellStyle name="Normal 5 4 2 2 3 3 2 3 3" xfId="51248" xr:uid="{71CCE742-8A9E-4C2A-B6F9-87A3783461E6}"/>
    <cellStyle name="Normal 5 4 2 2 3 3 2 4" xfId="15828" xr:uid="{5B40B486-4209-4160-AEB6-C16ABB1EA827}"/>
    <cellStyle name="Normal 5 4 2 2 3 3 2 4 2" xfId="40311" xr:uid="{E4F54D8B-C0F2-4F1F-A4BD-9EA86A062F45}"/>
    <cellStyle name="Normal 5 4 2 2 3 3 2 5" xfId="29518" xr:uid="{BE56226C-FBA9-4247-8E63-032E5C797BF7}"/>
    <cellStyle name="Normal 5 4 2 2 3 3 2 6" xfId="44402" xr:uid="{8428F84A-A3AE-48E0-8519-D7E08EFAE661}"/>
    <cellStyle name="Normal 5 4 2 2 3 3 2 7" xfId="8982" xr:uid="{C584B3A7-6091-4E9B-8570-E8888E192DCC}"/>
    <cellStyle name="Normal 5 4 2 2 3 3 3" xfId="1214" xr:uid="{39488AA0-27FF-472B-A627-A618357880CD}"/>
    <cellStyle name="Normal 5 4 2 2 3 3 3 2" xfId="24382" xr:uid="{D122344B-EA76-4DDC-9244-6C5E52A828D2}"/>
    <cellStyle name="Normal 5 4 2 2 3 3 3 2 2" xfId="38074" xr:uid="{1AE5BF99-F341-43E9-93AD-3AC90FAE17F7}"/>
    <cellStyle name="Normal 5 4 2 2 3 3 3 2 3" xfId="52958" xr:uid="{FE20A9F3-0F24-439D-9378-4CA8ADC37B7B}"/>
    <cellStyle name="Normal 5 4 2 2 3 3 3 3" xfId="17538" xr:uid="{C197C06A-0026-4C2F-995A-4A394F7C305E}"/>
    <cellStyle name="Normal 5 4 2 2 3 3 3 3 2" xfId="40313" xr:uid="{5D9CEA90-C0BB-4685-8D51-283D1A19B563}"/>
    <cellStyle name="Normal 5 4 2 2 3 3 3 4" xfId="31228" xr:uid="{B1A2C87B-62CC-4420-AA30-0698B5F1E8AA}"/>
    <cellStyle name="Normal 5 4 2 2 3 3 3 5" xfId="46112" xr:uid="{E3D6AA8D-6C59-451F-A957-A315D89368A2}"/>
    <cellStyle name="Normal 5 4 2 2 3 3 3 6" xfId="10692" xr:uid="{D9883012-B6E5-4CFA-81DC-EE5ED0E24E0C}"/>
    <cellStyle name="Normal 5 4 2 2 3 3 4" xfId="20960" xr:uid="{DCB21CBA-1AD2-42B8-BF35-33AFF512DD9E}"/>
    <cellStyle name="Normal 5 4 2 2 3 3 4 2" xfId="34652" xr:uid="{E3916CB8-6032-4D48-83DB-8FEB59976508}"/>
    <cellStyle name="Normal 5 4 2 2 3 3 4 3" xfId="49536" xr:uid="{88656417-936B-4434-AFED-06ECB8EDDB7C}"/>
    <cellStyle name="Normal 5 4 2 2 3 3 5" xfId="14116" xr:uid="{0E66DC06-5036-4CEB-B8A3-C60F1034697A}"/>
    <cellStyle name="Normal 5 4 2 2 3 3 5 2" xfId="40235" xr:uid="{B2566C6B-028A-4167-9EE5-AC6F5E6187C9}"/>
    <cellStyle name="Normal 5 4 2 2 3 3 6" xfId="27806" xr:uid="{610B5FC8-8039-43F8-8415-A101BACBA050}"/>
    <cellStyle name="Normal 5 4 2 2 3 3 7" xfId="42690" xr:uid="{5E67FC5F-14E9-4B39-BC0F-2E7190C7ED95}"/>
    <cellStyle name="Normal 5 4 2 2 3 3 8" xfId="7270" xr:uid="{DC29E120-3B32-4F36-9614-FDC0D6740E38}"/>
    <cellStyle name="Normal 5 4 2 2 3 4" xfId="1215" xr:uid="{2F58BB3A-A12C-420C-933A-939E5E891626}"/>
    <cellStyle name="Normal 5 4 2 2 3 4 2" xfId="1216" xr:uid="{A836589F-D77B-42FA-85DF-28B862122B9B}"/>
    <cellStyle name="Normal 5 4 2 2 3 4 2 2" xfId="12405" xr:uid="{433CC7E2-133B-46D7-868C-841A0675A55F}"/>
    <cellStyle name="Normal 5 4 2 2 3 4 2 2 2" xfId="26095" xr:uid="{10DF0ED2-64D5-47A3-9862-EFBD769DB31C}"/>
    <cellStyle name="Normal 5 4 2 2 3 4 2 2 2 2" xfId="39787" xr:uid="{0B41E9D2-D6DB-450B-A80B-42611090896B}"/>
    <cellStyle name="Normal 5 4 2 2 3 4 2 2 2 3" xfId="54671" xr:uid="{8A85199A-C98B-4939-B1CA-EFF93F5AB6DB}"/>
    <cellStyle name="Normal 5 4 2 2 3 4 2 2 3" xfId="19251" xr:uid="{5F65060B-2A9B-4081-A3F5-6F440302CE67}"/>
    <cellStyle name="Normal 5 4 2 2 3 4 2 2 4" xfId="32941" xr:uid="{9D9D66E1-5A1B-44DB-AD69-1A91A4ED9AAF}"/>
    <cellStyle name="Normal 5 4 2 2 3 4 2 2 5" xfId="47825" xr:uid="{A7269786-E8EE-4623-A4E5-4E68D90FF5BA}"/>
    <cellStyle name="Normal 5 4 2 2 3 4 2 3" xfId="22673" xr:uid="{CE2E9BFD-EC84-4640-A168-71E497BA1E99}"/>
    <cellStyle name="Normal 5 4 2 2 3 4 2 3 2" xfId="36365" xr:uid="{CCC64246-DE94-421B-8A4E-55D87029EE16}"/>
    <cellStyle name="Normal 5 4 2 2 3 4 2 3 3" xfId="51249" xr:uid="{3BF1E41F-8661-408E-91AA-6C1235BDB230}"/>
    <cellStyle name="Normal 5 4 2 2 3 4 2 4" xfId="15829" xr:uid="{1A0E2369-C2D1-4190-A341-EA50744BC0E7}"/>
    <cellStyle name="Normal 5 4 2 2 3 4 2 4 2" xfId="40315" xr:uid="{124F798F-9769-46B4-B592-2C5891A4D9CB}"/>
    <cellStyle name="Normal 5 4 2 2 3 4 2 5" xfId="29519" xr:uid="{7A25E437-B229-4C82-B386-AC40C8C3D568}"/>
    <cellStyle name="Normal 5 4 2 2 3 4 2 6" xfId="44403" xr:uid="{B74375BD-A789-4383-9A83-DBF7827CD1AC}"/>
    <cellStyle name="Normal 5 4 2 2 3 4 2 7" xfId="8983" xr:uid="{149C9536-836C-4617-9F10-B4D1831DFAF3}"/>
    <cellStyle name="Normal 5 4 2 2 3 4 3" xfId="10693" xr:uid="{B6775EEE-1EB3-4642-8CB9-412EA1A3CBDF}"/>
    <cellStyle name="Normal 5 4 2 2 3 4 3 2" xfId="24383" xr:uid="{EDB4CE6F-4438-47B4-8BCF-B7FE88E2B9C1}"/>
    <cellStyle name="Normal 5 4 2 2 3 4 3 2 2" xfId="38075" xr:uid="{DC8BB8EB-23BC-472D-9404-81DBC250B8B0}"/>
    <cellStyle name="Normal 5 4 2 2 3 4 3 2 3" xfId="52959" xr:uid="{8563A47A-ADBC-4CFF-A679-ED8C2887D1E2}"/>
    <cellStyle name="Normal 5 4 2 2 3 4 3 3" xfId="17539" xr:uid="{DB6A9040-D108-46E7-9D84-27244E0DDF0E}"/>
    <cellStyle name="Normal 5 4 2 2 3 4 3 4" xfId="31229" xr:uid="{2FDE65E4-6C7D-4B0F-B219-406362AC8AE4}"/>
    <cellStyle name="Normal 5 4 2 2 3 4 3 5" xfId="46113" xr:uid="{60FFD173-0959-4F62-9C58-6B2C9D951D05}"/>
    <cellStyle name="Normal 5 4 2 2 3 4 4" xfId="20961" xr:uid="{BE4ADDC7-143A-48CE-BDBB-985E4C903E18}"/>
    <cellStyle name="Normal 5 4 2 2 3 4 4 2" xfId="34653" xr:uid="{3DEC8BCE-B676-4C40-BBF4-5425154482CA}"/>
    <cellStyle name="Normal 5 4 2 2 3 4 4 3" xfId="49537" xr:uid="{010C91BA-3834-4676-A6FB-F21C96AC724C}"/>
    <cellStyle name="Normal 5 4 2 2 3 4 5" xfId="14117" xr:uid="{A33A383C-9B74-4D2A-B70B-F5725BB60958}"/>
    <cellStyle name="Normal 5 4 2 2 3 4 5 2" xfId="40314" xr:uid="{93571926-3888-49CA-9824-B19CCAE87D9C}"/>
    <cellStyle name="Normal 5 4 2 2 3 4 6" xfId="27807" xr:uid="{560D0A16-0C2E-4949-90FD-8B16F51C28AC}"/>
    <cellStyle name="Normal 5 4 2 2 3 4 7" xfId="42691" xr:uid="{1C7BD5D6-16F4-4D13-A43C-AAE5C5BB8BBC}"/>
    <cellStyle name="Normal 5 4 2 2 3 4 8" xfId="7271" xr:uid="{7C40CB49-1297-4420-973B-5625911C40B1}"/>
    <cellStyle name="Normal 5 4 2 2 3 5" xfId="1217" xr:uid="{035A376B-C299-4439-B9C6-65AA924533BE}"/>
    <cellStyle name="Normal 5 4 2 2 3 5 2" xfId="12401" xr:uid="{F616EC83-D269-4EA0-A88F-48E8F8952062}"/>
    <cellStyle name="Normal 5 4 2 2 3 5 2 2" xfId="26091" xr:uid="{281EBC08-3EE6-43B8-A7B0-8168E5CDA78F}"/>
    <cellStyle name="Normal 5 4 2 2 3 5 2 2 2" xfId="39783" xr:uid="{5C00C5B3-5AE4-497B-BD6A-E7D8A1DC4523}"/>
    <cellStyle name="Normal 5 4 2 2 3 5 2 2 3" xfId="54667" xr:uid="{FBB7EA1A-1EC7-4487-B8E5-9CED98AC6E22}"/>
    <cellStyle name="Normal 5 4 2 2 3 5 2 3" xfId="19247" xr:uid="{974EB42A-2D4C-4FA1-9F2B-4A6C4C957C8B}"/>
    <cellStyle name="Normal 5 4 2 2 3 5 2 4" xfId="32937" xr:uid="{E96B9804-0600-4B33-BD3B-1F9CCFDD6938}"/>
    <cellStyle name="Normal 5 4 2 2 3 5 2 5" xfId="47821" xr:uid="{E2F6B643-6EAA-4834-8581-9791569EF964}"/>
    <cellStyle name="Normal 5 4 2 2 3 5 3" xfId="22669" xr:uid="{FE5807EE-CAB6-44B5-850A-C84637BB3038}"/>
    <cellStyle name="Normal 5 4 2 2 3 5 3 2" xfId="36361" xr:uid="{6F0B30C7-452B-46F5-9F71-2BC649A4A043}"/>
    <cellStyle name="Normal 5 4 2 2 3 5 3 3" xfId="51245" xr:uid="{DA74C91B-2CCB-4FC5-91AB-8B805EE7C8FD}"/>
    <cellStyle name="Normal 5 4 2 2 3 5 4" xfId="15825" xr:uid="{F2A04981-1A64-4231-A971-A1C1EC630F1A}"/>
    <cellStyle name="Normal 5 4 2 2 3 5 4 2" xfId="40316" xr:uid="{83F67089-E14D-482A-9EB2-C8A6BFE30002}"/>
    <cellStyle name="Normal 5 4 2 2 3 5 5" xfId="29515" xr:uid="{366CAFB3-DD01-458C-9463-25705B5F39BA}"/>
    <cellStyle name="Normal 5 4 2 2 3 5 6" xfId="44399" xr:uid="{07363AD8-9F41-4EB6-801C-EC9471FB9063}"/>
    <cellStyle name="Normal 5 4 2 2 3 5 7" xfId="8979" xr:uid="{7BD1267F-335E-4C7E-B29F-685A78BFDD9C}"/>
    <cellStyle name="Normal 5 4 2 2 3 6" xfId="10689" xr:uid="{1FBFE510-2028-418C-B8E3-9B874D750CBE}"/>
    <cellStyle name="Normal 5 4 2 2 3 6 2" xfId="24379" xr:uid="{2F5E9D4C-7C3A-4941-B132-D804659972DF}"/>
    <cellStyle name="Normal 5 4 2 2 3 6 2 2" xfId="38071" xr:uid="{568840B5-5446-4734-B546-191673DEA291}"/>
    <cellStyle name="Normal 5 4 2 2 3 6 2 3" xfId="52955" xr:uid="{14BF819B-BE46-4521-8857-60073CB6B520}"/>
    <cellStyle name="Normal 5 4 2 2 3 6 3" xfId="17535" xr:uid="{3331EAFB-2FDB-4E92-8CE5-6AD3DDF7B362}"/>
    <cellStyle name="Normal 5 4 2 2 3 6 4" xfId="31225" xr:uid="{E34AA75D-67E9-42D8-A08A-900CDDFB28B9}"/>
    <cellStyle name="Normal 5 4 2 2 3 6 5" xfId="46109" xr:uid="{009D686A-EC4A-4A25-8E36-05F9E47E7A3A}"/>
    <cellStyle name="Normal 5 4 2 2 3 7" xfId="20957" xr:uid="{9248265D-E3A3-4557-BEE7-AD07A0F5AC56}"/>
    <cellStyle name="Normal 5 4 2 2 3 7 2" xfId="34649" xr:uid="{2A81962D-8AD8-4B89-834D-A0BD2C4B025F}"/>
    <cellStyle name="Normal 5 4 2 2 3 7 3" xfId="49533" xr:uid="{3C5154DF-77E6-4113-8F53-AC6BA2B1C92C}"/>
    <cellStyle name="Normal 5 4 2 2 3 8" xfId="14113" xr:uid="{80699262-010C-40E5-9A75-951306FAB462}"/>
    <cellStyle name="Normal 5 4 2 2 3 8 2" xfId="40200" xr:uid="{47AE7258-D99E-4D29-B008-D119080FE213}"/>
    <cellStyle name="Normal 5 4 2 2 3 9" xfId="27803" xr:uid="{ADEB5382-2849-4D50-8E90-AAC9EEEFC72E}"/>
    <cellStyle name="Normal 5 4 2 2 4" xfId="553" xr:uid="{8500C246-FD3E-4ADD-980E-FEA87A287FEB}"/>
    <cellStyle name="Normal 5 4 2 2 4 10" xfId="42692" xr:uid="{53DCE927-D87B-40E9-9263-506985BEAE23}"/>
    <cellStyle name="Normal 5 4 2 2 4 11" xfId="7272" xr:uid="{34A7144A-1DFE-4B1D-808D-A83DA4E36E5A}"/>
    <cellStyle name="Normal 5 4 2 2 4 2" xfId="554" xr:uid="{26B0C78F-0DA9-4DAA-89EF-357E3DC683FA}"/>
    <cellStyle name="Normal 5 4 2 2 4 2 2" xfId="1218" xr:uid="{0B0AFAA8-1862-4797-B6A6-EF6972FA1DF7}"/>
    <cellStyle name="Normal 5 4 2 2 4 2 2 2" xfId="1219" xr:uid="{6DA6222B-54C3-4C3A-AF62-17FB43788DF2}"/>
    <cellStyle name="Normal 5 4 2 2 4 2 2 2 2" xfId="12408" xr:uid="{91AF5FFF-2337-461F-B314-1F83EA6F9F60}"/>
    <cellStyle name="Normal 5 4 2 2 4 2 2 2 2 2" xfId="26098" xr:uid="{507576FA-1A50-48A1-AA30-72AD50030474}"/>
    <cellStyle name="Normal 5 4 2 2 4 2 2 2 2 2 2" xfId="39790" xr:uid="{D4B76E08-9C51-4E27-95CA-4A168BF938A8}"/>
    <cellStyle name="Normal 5 4 2 2 4 2 2 2 2 2 3" xfId="54674" xr:uid="{96E4A30E-0480-4124-9543-83662BA49AF7}"/>
    <cellStyle name="Normal 5 4 2 2 4 2 2 2 2 3" xfId="19254" xr:uid="{64185937-DA5A-4D12-9EAF-E4D82BE7FCF6}"/>
    <cellStyle name="Normal 5 4 2 2 4 2 2 2 2 4" xfId="32944" xr:uid="{0C514B59-AA50-4B80-A4DA-6BDF5F050942}"/>
    <cellStyle name="Normal 5 4 2 2 4 2 2 2 2 5" xfId="47828" xr:uid="{F9FAAADD-7E97-4CEE-8138-8019050B76E2}"/>
    <cellStyle name="Normal 5 4 2 2 4 2 2 2 3" xfId="22676" xr:uid="{A2AA54AB-AFAC-4F78-81E5-AA94C4EB1619}"/>
    <cellStyle name="Normal 5 4 2 2 4 2 2 2 3 2" xfId="36368" xr:uid="{CE8F5B08-59A5-4918-96C0-0E631684A931}"/>
    <cellStyle name="Normal 5 4 2 2 4 2 2 2 3 3" xfId="51252" xr:uid="{D2779430-1544-4464-A4C4-E69E098E40D7}"/>
    <cellStyle name="Normal 5 4 2 2 4 2 2 2 4" xfId="15832" xr:uid="{6DBA9FF2-ECB5-473E-80B2-F52D23BFF3CE}"/>
    <cellStyle name="Normal 5 4 2 2 4 2 2 2 4 2" xfId="40318" xr:uid="{ECD37018-086C-4086-81E8-FDA00064A7F1}"/>
    <cellStyle name="Normal 5 4 2 2 4 2 2 2 5" xfId="29522" xr:uid="{A19B2FC0-A53D-41F7-9F3C-EED323707D84}"/>
    <cellStyle name="Normal 5 4 2 2 4 2 2 2 6" xfId="44406" xr:uid="{72A44369-96BF-490F-A08D-256360CFE67A}"/>
    <cellStyle name="Normal 5 4 2 2 4 2 2 2 7" xfId="8986" xr:uid="{AB682BCB-CBD5-4DF1-8A9C-CE1BEB48CC61}"/>
    <cellStyle name="Normal 5 4 2 2 4 2 2 3" xfId="10696" xr:uid="{826E6EFF-43AA-4A20-A4E1-86A78DB7BACB}"/>
    <cellStyle name="Normal 5 4 2 2 4 2 2 3 2" xfId="24386" xr:uid="{91C2617E-3AB0-4516-8D7C-9BD3DF946AE2}"/>
    <cellStyle name="Normal 5 4 2 2 4 2 2 3 2 2" xfId="38078" xr:uid="{498300B7-587E-41A6-99EA-F43825252C25}"/>
    <cellStyle name="Normal 5 4 2 2 4 2 2 3 2 3" xfId="52962" xr:uid="{C5FB57A2-2C85-427A-81B9-912BFB74B070}"/>
    <cellStyle name="Normal 5 4 2 2 4 2 2 3 3" xfId="17542" xr:uid="{54C72CBB-28D7-4BD2-8823-C97EF9213BAA}"/>
    <cellStyle name="Normal 5 4 2 2 4 2 2 3 4" xfId="31232" xr:uid="{078ED598-B4BC-42CD-A1A2-5EAE5DDC7E2F}"/>
    <cellStyle name="Normal 5 4 2 2 4 2 2 3 5" xfId="46116" xr:uid="{58DFB4D0-B409-4C2A-B7C8-B37BDAC60116}"/>
    <cellStyle name="Normal 5 4 2 2 4 2 2 4" xfId="20964" xr:uid="{7D40E010-BA25-4E4B-8989-F518A8A02EA1}"/>
    <cellStyle name="Normal 5 4 2 2 4 2 2 4 2" xfId="34656" xr:uid="{740AE644-CE58-47E7-86A2-BD30F722DBE6}"/>
    <cellStyle name="Normal 5 4 2 2 4 2 2 4 3" xfId="49540" xr:uid="{0124BE3D-6589-4A7B-A618-F93769A2E1BE}"/>
    <cellStyle name="Normal 5 4 2 2 4 2 2 5" xfId="14120" xr:uid="{20820CCD-B9AB-4EBB-B9E6-C03EC42A9BC9}"/>
    <cellStyle name="Normal 5 4 2 2 4 2 2 5 2" xfId="40317" xr:uid="{0554BE60-DEB8-4B22-8B5A-D440845E3140}"/>
    <cellStyle name="Normal 5 4 2 2 4 2 2 6" xfId="27810" xr:uid="{8072F89F-A02D-4E5F-9C3B-8C9AEB3DCF35}"/>
    <cellStyle name="Normal 5 4 2 2 4 2 2 7" xfId="42694" xr:uid="{1ABC883C-4DAE-4031-84FB-92117FD865BF}"/>
    <cellStyle name="Normal 5 4 2 2 4 2 2 8" xfId="7274" xr:uid="{BDD92EE4-2ABF-4930-894C-C4B4F5321881}"/>
    <cellStyle name="Normal 5 4 2 2 4 2 3" xfId="1220" xr:uid="{B7F56C7B-8336-4109-89DF-0E34211B0976}"/>
    <cellStyle name="Normal 5 4 2 2 4 2 3 2" xfId="12407" xr:uid="{B96E5372-27E4-40F9-92B2-7344E0B130BA}"/>
    <cellStyle name="Normal 5 4 2 2 4 2 3 2 2" xfId="26097" xr:uid="{D958A3DF-C68B-4347-BB8E-2AD3B733C6E2}"/>
    <cellStyle name="Normal 5 4 2 2 4 2 3 2 2 2" xfId="39789" xr:uid="{A84128A3-F4D3-461C-884E-67B283755D68}"/>
    <cellStyle name="Normal 5 4 2 2 4 2 3 2 2 3" xfId="54673" xr:uid="{A7F57174-A328-4CE7-8DAF-FBD017E478D5}"/>
    <cellStyle name="Normal 5 4 2 2 4 2 3 2 3" xfId="19253" xr:uid="{DFC72586-1F1B-43C4-B3F7-35F8D7B38AE1}"/>
    <cellStyle name="Normal 5 4 2 2 4 2 3 2 4" xfId="32943" xr:uid="{E2CAF59D-2FB4-4B2F-9F9C-C316E7D2E396}"/>
    <cellStyle name="Normal 5 4 2 2 4 2 3 2 5" xfId="47827" xr:uid="{300897B0-18E5-4F4F-93EA-475343C8D0AA}"/>
    <cellStyle name="Normal 5 4 2 2 4 2 3 3" xfId="22675" xr:uid="{9653399C-7BA6-4868-82E9-BE6FB93C3A9D}"/>
    <cellStyle name="Normal 5 4 2 2 4 2 3 3 2" xfId="36367" xr:uid="{69A451E6-14F8-4236-8A9D-61A29A7A0B46}"/>
    <cellStyle name="Normal 5 4 2 2 4 2 3 3 3" xfId="51251" xr:uid="{BBA48812-918D-4F16-9044-E5209E963709}"/>
    <cellStyle name="Normal 5 4 2 2 4 2 3 4" xfId="15831" xr:uid="{85D6D2EB-093A-4EF7-AE61-A7EA87E4C753}"/>
    <cellStyle name="Normal 5 4 2 2 4 2 3 4 2" xfId="40319" xr:uid="{0D428BCC-AFEA-4EC8-BFDD-E54314E74541}"/>
    <cellStyle name="Normal 5 4 2 2 4 2 3 5" xfId="29521" xr:uid="{7B13D811-2B6F-4B76-84E2-F128B76B0169}"/>
    <cellStyle name="Normal 5 4 2 2 4 2 3 6" xfId="44405" xr:uid="{A071F3AB-91A0-475D-8CA5-2166FF4C8190}"/>
    <cellStyle name="Normal 5 4 2 2 4 2 3 7" xfId="8985" xr:uid="{D7472855-F0B7-4FDC-9CD7-6A2A8143CFA9}"/>
    <cellStyle name="Normal 5 4 2 2 4 2 4" xfId="10695" xr:uid="{5D9F2B39-9825-4C8A-A9CC-F990F09E7408}"/>
    <cellStyle name="Normal 5 4 2 2 4 2 4 2" xfId="24385" xr:uid="{21AFB760-7E3F-4292-B9BE-FC7D2C1B9AEF}"/>
    <cellStyle name="Normal 5 4 2 2 4 2 4 2 2" xfId="38077" xr:uid="{7B42C7F1-9A5D-4023-93DB-DFB539D0F607}"/>
    <cellStyle name="Normal 5 4 2 2 4 2 4 2 3" xfId="52961" xr:uid="{E808AAA9-CA59-440F-9304-8550EB88EBF7}"/>
    <cellStyle name="Normal 5 4 2 2 4 2 4 3" xfId="17541" xr:uid="{104BEA45-BFD7-46FA-B6DC-A51F737CF201}"/>
    <cellStyle name="Normal 5 4 2 2 4 2 4 4" xfId="31231" xr:uid="{9F8A11D4-DD7A-404A-85B1-07650E165AE0}"/>
    <cellStyle name="Normal 5 4 2 2 4 2 4 5" xfId="46115" xr:uid="{55EB5A27-52E0-4067-8A70-5AACA1A879BB}"/>
    <cellStyle name="Normal 5 4 2 2 4 2 5" xfId="20963" xr:uid="{4DA1AF54-0856-4A4E-9457-950D51E736C4}"/>
    <cellStyle name="Normal 5 4 2 2 4 2 5 2" xfId="34655" xr:uid="{B219E2CC-60F0-491A-81C4-4B921C5367FC}"/>
    <cellStyle name="Normal 5 4 2 2 4 2 5 3" xfId="49539" xr:uid="{ABF5EC39-2838-479A-9ABF-C3B81CA6D5F3}"/>
    <cellStyle name="Normal 5 4 2 2 4 2 6" xfId="14119" xr:uid="{F5C60373-E69A-466B-9F67-D00C2559A593}"/>
    <cellStyle name="Normal 5 4 2 2 4 2 6 2" xfId="40237" xr:uid="{DD73A580-BE83-416B-A103-9AE1110C37EE}"/>
    <cellStyle name="Normal 5 4 2 2 4 2 7" xfId="27809" xr:uid="{76A1654A-B0B2-4673-98C7-EF606E39CCC1}"/>
    <cellStyle name="Normal 5 4 2 2 4 2 8" xfId="42693" xr:uid="{980FB3F6-4AB2-4F51-A9A8-3022747B4193}"/>
    <cellStyle name="Normal 5 4 2 2 4 2 9" xfId="7273" xr:uid="{E4C309CF-C45E-4802-8A96-93F3D4EFC5E4}"/>
    <cellStyle name="Normal 5 4 2 2 4 3" xfId="1221" xr:uid="{859BE1CE-1132-48A7-85E0-16190EB6792A}"/>
    <cellStyle name="Normal 5 4 2 2 4 3 2" xfId="1222" xr:uid="{E9E19537-CAD4-4608-8395-E19574F0594A}"/>
    <cellStyle name="Normal 5 4 2 2 4 3 2 2" xfId="12409" xr:uid="{5D0A4A85-346A-4643-AE1C-7F429EEA2C0E}"/>
    <cellStyle name="Normal 5 4 2 2 4 3 2 2 2" xfId="26099" xr:uid="{DD4C1AE9-BD38-45FB-9114-8B1D4F6FD807}"/>
    <cellStyle name="Normal 5 4 2 2 4 3 2 2 2 2" xfId="39791" xr:uid="{9FBBAD45-1696-40D1-8A91-E9B1D98DD0D0}"/>
    <cellStyle name="Normal 5 4 2 2 4 3 2 2 2 3" xfId="54675" xr:uid="{C718132E-8BFD-4141-8719-124DCC9C9735}"/>
    <cellStyle name="Normal 5 4 2 2 4 3 2 2 3" xfId="19255" xr:uid="{678A5543-B462-4609-9048-96FE23A4FFD9}"/>
    <cellStyle name="Normal 5 4 2 2 4 3 2 2 4" xfId="32945" xr:uid="{8ECC24DB-F7D5-482D-A3D0-0C473E4DBF55}"/>
    <cellStyle name="Normal 5 4 2 2 4 3 2 2 5" xfId="47829" xr:uid="{F3C6AB3F-B06D-4C02-94D6-B0B04F0F1E7B}"/>
    <cellStyle name="Normal 5 4 2 2 4 3 2 3" xfId="22677" xr:uid="{6AD221E9-5E4C-4F0A-952F-0FE2D302D35B}"/>
    <cellStyle name="Normal 5 4 2 2 4 3 2 3 2" xfId="36369" xr:uid="{6DD94E8F-BF45-4C52-9929-CCF97B44E5CB}"/>
    <cellStyle name="Normal 5 4 2 2 4 3 2 3 3" xfId="51253" xr:uid="{101F3E9B-C5E9-43C9-979E-AF763745FC5B}"/>
    <cellStyle name="Normal 5 4 2 2 4 3 2 4" xfId="15833" xr:uid="{265BCF8D-2DFE-4D06-A1D2-AC63EFC9184A}"/>
    <cellStyle name="Normal 5 4 2 2 4 3 2 4 2" xfId="40321" xr:uid="{6C9EDA92-41D4-4619-9BDB-703961E423E6}"/>
    <cellStyle name="Normal 5 4 2 2 4 3 2 5" xfId="29523" xr:uid="{CA8819F2-40AB-4B73-BA97-C4ADE268B36C}"/>
    <cellStyle name="Normal 5 4 2 2 4 3 2 6" xfId="44407" xr:uid="{8E4E7111-75CF-4500-AA0B-AD4D7BA128E8}"/>
    <cellStyle name="Normal 5 4 2 2 4 3 2 7" xfId="8987" xr:uid="{E96E8B19-254A-40BC-BB11-AFB6C9CDD871}"/>
    <cellStyle name="Normal 5 4 2 2 4 3 3" xfId="10697" xr:uid="{ACB0F46C-8AF4-47C7-92B2-459B7F7168F4}"/>
    <cellStyle name="Normal 5 4 2 2 4 3 3 2" xfId="24387" xr:uid="{BE33FE60-7613-4586-A3F3-14B3F650776E}"/>
    <cellStyle name="Normal 5 4 2 2 4 3 3 2 2" xfId="38079" xr:uid="{AADB4823-C30E-473F-A368-2B4A4C3B6F37}"/>
    <cellStyle name="Normal 5 4 2 2 4 3 3 2 3" xfId="52963" xr:uid="{D09E3E36-1666-4AA3-8165-311B9D0DAA26}"/>
    <cellStyle name="Normal 5 4 2 2 4 3 3 3" xfId="17543" xr:uid="{D34DF992-B376-417D-AD27-B42EFA50674D}"/>
    <cellStyle name="Normal 5 4 2 2 4 3 3 4" xfId="31233" xr:uid="{2B557AD5-A88D-4AA9-BDC9-FDDF9D5D8D0E}"/>
    <cellStyle name="Normal 5 4 2 2 4 3 3 5" xfId="46117" xr:uid="{2F64FDCF-688A-4145-8B62-979441EF67CB}"/>
    <cellStyle name="Normal 5 4 2 2 4 3 4" xfId="20965" xr:uid="{77CB015D-5E33-4694-8517-6E3FA8379162}"/>
    <cellStyle name="Normal 5 4 2 2 4 3 4 2" xfId="34657" xr:uid="{B149DDDC-FED9-4942-80FE-05B1746C72A4}"/>
    <cellStyle name="Normal 5 4 2 2 4 3 4 3" xfId="49541" xr:uid="{436DA6B3-A28B-413F-82E8-4FDC484D4993}"/>
    <cellStyle name="Normal 5 4 2 2 4 3 5" xfId="14121" xr:uid="{626C0597-560A-486D-B5C2-F6D40AE98D9F}"/>
    <cellStyle name="Normal 5 4 2 2 4 3 5 2" xfId="40320" xr:uid="{4A448646-E16F-4E74-BBD5-91923218AD0B}"/>
    <cellStyle name="Normal 5 4 2 2 4 3 6" xfId="27811" xr:uid="{C1FA9F63-1439-4D44-89C8-CA0DC20677DA}"/>
    <cellStyle name="Normal 5 4 2 2 4 3 7" xfId="42695" xr:uid="{F7B270DD-51C1-4F3B-A5B8-126C79C84004}"/>
    <cellStyle name="Normal 5 4 2 2 4 3 8" xfId="7275" xr:uid="{6830A21E-B20F-42E0-8539-CBD8787AA0D3}"/>
    <cellStyle name="Normal 5 4 2 2 4 4" xfId="1223" xr:uid="{28E7045D-A04F-41EC-BC34-975306FE4B41}"/>
    <cellStyle name="Normal 5 4 2 2 4 4 2" xfId="8988" xr:uid="{81CDB5E5-7E8B-4FA1-9867-5C0CC0EBDDED}"/>
    <cellStyle name="Normal 5 4 2 2 4 4 2 2" xfId="12410" xr:uid="{5F579220-DA31-4AAB-B1D1-D500D88A9756}"/>
    <cellStyle name="Normal 5 4 2 2 4 4 2 2 2" xfId="26100" xr:uid="{380173B5-672B-4740-A511-1BEBBF9F326C}"/>
    <cellStyle name="Normal 5 4 2 2 4 4 2 2 2 2" xfId="39792" xr:uid="{148CA7D9-ABD0-48C6-B038-F2F910BD34F3}"/>
    <cellStyle name="Normal 5 4 2 2 4 4 2 2 2 3" xfId="54676" xr:uid="{96222D1D-404B-4C25-915B-A08D7B73F309}"/>
    <cellStyle name="Normal 5 4 2 2 4 4 2 2 3" xfId="19256" xr:uid="{FF27BF3D-BBA8-4AD7-A8E6-372382E3E0A5}"/>
    <cellStyle name="Normal 5 4 2 2 4 4 2 2 4" xfId="32946" xr:uid="{FF617BE9-3371-4FD2-B3E2-F1A062D2E20D}"/>
    <cellStyle name="Normal 5 4 2 2 4 4 2 2 5" xfId="47830" xr:uid="{A8D67B4F-7456-43BD-BCD3-C1B3A447F102}"/>
    <cellStyle name="Normal 5 4 2 2 4 4 2 3" xfId="22678" xr:uid="{92F06887-FE22-4BB7-BF58-86A3FC38E7A0}"/>
    <cellStyle name="Normal 5 4 2 2 4 4 2 3 2" xfId="36370" xr:uid="{B71001B8-56CA-489D-95D6-6DFD18DF4CA8}"/>
    <cellStyle name="Normal 5 4 2 2 4 4 2 3 3" xfId="51254" xr:uid="{4E23ECFC-12E0-4F51-AFD7-BE52B6D67533}"/>
    <cellStyle name="Normal 5 4 2 2 4 4 2 4" xfId="15834" xr:uid="{7586A632-A8E2-4E40-BCC6-A3CDE6243FA6}"/>
    <cellStyle name="Normal 5 4 2 2 4 4 2 5" xfId="29524" xr:uid="{A6A1126F-7AAE-4805-8F29-38CC39546CFE}"/>
    <cellStyle name="Normal 5 4 2 2 4 4 2 6" xfId="44408" xr:uid="{0B6EBF0C-EAB3-4D95-AF7D-0B676CC8BE2A}"/>
    <cellStyle name="Normal 5 4 2 2 4 4 3" xfId="10698" xr:uid="{496C26D1-8609-44A8-950F-18F734482C19}"/>
    <cellStyle name="Normal 5 4 2 2 4 4 3 2" xfId="24388" xr:uid="{16D6FED4-5F3A-4CFB-ADE5-F302767E7126}"/>
    <cellStyle name="Normal 5 4 2 2 4 4 3 2 2" xfId="38080" xr:uid="{B5E6DA39-6FFC-44D1-9268-90919BFA5356}"/>
    <cellStyle name="Normal 5 4 2 2 4 4 3 2 3" xfId="52964" xr:uid="{5DA538B5-8506-422C-8EE1-1451B384D4C8}"/>
    <cellStyle name="Normal 5 4 2 2 4 4 3 3" xfId="17544" xr:uid="{817F39DF-4441-4352-A5C9-AE657ED35F6F}"/>
    <cellStyle name="Normal 5 4 2 2 4 4 3 4" xfId="31234" xr:uid="{195E6ED6-5BDC-4B5A-9283-D65C6733FB0F}"/>
    <cellStyle name="Normal 5 4 2 2 4 4 3 5" xfId="46118" xr:uid="{6A0EE448-D2CF-4E0B-B6FD-A35FD685F46D}"/>
    <cellStyle name="Normal 5 4 2 2 4 4 4" xfId="20966" xr:uid="{9306B611-8361-4A39-ACF8-75C72251377E}"/>
    <cellStyle name="Normal 5 4 2 2 4 4 4 2" xfId="34658" xr:uid="{F15AC20E-436B-42A9-8387-F1EE5AC50088}"/>
    <cellStyle name="Normal 5 4 2 2 4 4 4 3" xfId="49542" xr:uid="{29A542BD-BCA4-4824-8F69-E0B4E3A10B53}"/>
    <cellStyle name="Normal 5 4 2 2 4 4 5" xfId="14122" xr:uid="{8B526295-E5C5-458A-A3AF-45E2D2342ADC}"/>
    <cellStyle name="Normal 5 4 2 2 4 4 5 2" xfId="40322" xr:uid="{B686C020-14FD-4144-8B42-3320E4446547}"/>
    <cellStyle name="Normal 5 4 2 2 4 4 6" xfId="27812" xr:uid="{B7EBE99A-B63D-4278-AA0D-B59E422C9F2E}"/>
    <cellStyle name="Normal 5 4 2 2 4 4 7" xfId="42696" xr:uid="{00E15AF8-2329-484D-9D5B-E303F31D3F72}"/>
    <cellStyle name="Normal 5 4 2 2 4 4 8" xfId="7276" xr:uid="{8B11D42C-9A44-4033-94DD-7C5EA35C670A}"/>
    <cellStyle name="Normal 5 4 2 2 4 5" xfId="8984" xr:uid="{8424F106-B754-4185-A472-C8C39D62DA56}"/>
    <cellStyle name="Normal 5 4 2 2 4 5 2" xfId="12406" xr:uid="{4214A97F-DDE2-4A82-BC85-468DDD3D4DB6}"/>
    <cellStyle name="Normal 5 4 2 2 4 5 2 2" xfId="26096" xr:uid="{EC2BB567-DAA4-431D-A6C0-A2168ABBA14E}"/>
    <cellStyle name="Normal 5 4 2 2 4 5 2 2 2" xfId="39788" xr:uid="{D74A76C9-FCB1-4908-AE0A-BC65BF1DBADA}"/>
    <cellStyle name="Normal 5 4 2 2 4 5 2 2 3" xfId="54672" xr:uid="{D49B8550-99C9-4046-9458-0BF5D1E03C59}"/>
    <cellStyle name="Normal 5 4 2 2 4 5 2 3" xfId="19252" xr:uid="{C669B784-A7CF-4015-8D41-937CD410BE17}"/>
    <cellStyle name="Normal 5 4 2 2 4 5 2 4" xfId="32942" xr:uid="{AD3221CC-74A1-41BB-B855-97F02EFFCE1C}"/>
    <cellStyle name="Normal 5 4 2 2 4 5 2 5" xfId="47826" xr:uid="{D3BE46B5-C3C2-4AE1-BCE4-BF56DA4CCD24}"/>
    <cellStyle name="Normal 5 4 2 2 4 5 3" xfId="22674" xr:uid="{BEE8ACC7-C3F4-414E-BFDF-9E8A97334816}"/>
    <cellStyle name="Normal 5 4 2 2 4 5 3 2" xfId="36366" xr:uid="{FAD3263A-374D-4C91-A31B-80E0AB32BC1A}"/>
    <cellStyle name="Normal 5 4 2 2 4 5 3 3" xfId="51250" xr:uid="{807B9B5B-6FAA-45E5-BEBA-0B67FEF5448D}"/>
    <cellStyle name="Normal 5 4 2 2 4 5 4" xfId="15830" xr:uid="{BDB8E766-C51E-4A5E-8A84-7F6F20551D33}"/>
    <cellStyle name="Normal 5 4 2 2 4 5 5" xfId="29520" xr:uid="{0DAD2D82-2B38-4B79-8307-7D6593DCF727}"/>
    <cellStyle name="Normal 5 4 2 2 4 5 6" xfId="44404" xr:uid="{B045696D-EBFD-4967-812B-8544692FF81F}"/>
    <cellStyle name="Normal 5 4 2 2 4 6" xfId="10694" xr:uid="{2C4EFD82-ACA3-42C0-A5D7-A793E841CF2E}"/>
    <cellStyle name="Normal 5 4 2 2 4 6 2" xfId="24384" xr:uid="{78422256-CE95-40CE-B8F3-CDC2D625406C}"/>
    <cellStyle name="Normal 5 4 2 2 4 6 2 2" xfId="38076" xr:uid="{A8ACD870-F4E3-4A23-977D-28DC41C80B3C}"/>
    <cellStyle name="Normal 5 4 2 2 4 6 2 3" xfId="52960" xr:uid="{3198AE3F-79C3-446A-A2E8-973D9F56F3E6}"/>
    <cellStyle name="Normal 5 4 2 2 4 6 3" xfId="17540" xr:uid="{33A71F3A-ADB4-43FC-B345-70B010A21E71}"/>
    <cellStyle name="Normal 5 4 2 2 4 6 4" xfId="31230" xr:uid="{942F592D-6ED2-4E7E-BA4C-6D9F134D8FC3}"/>
    <cellStyle name="Normal 5 4 2 2 4 6 5" xfId="46114" xr:uid="{9CC4FC5E-9A2E-4669-9451-E8700538429D}"/>
    <cellStyle name="Normal 5 4 2 2 4 7" xfId="20962" xr:uid="{6C1D9BDF-9AE3-49B0-A330-EB6B42E19977}"/>
    <cellStyle name="Normal 5 4 2 2 4 7 2" xfId="34654" xr:uid="{8D84FF77-8BC2-4915-B927-672355D28E2E}"/>
    <cellStyle name="Normal 5 4 2 2 4 7 3" xfId="49538" xr:uid="{C4975420-D4F3-44C5-A72D-AD5D85E73B1B}"/>
    <cellStyle name="Normal 5 4 2 2 4 8" xfId="14118" xr:uid="{CC091796-286B-4C35-A98C-536531C2DBB5}"/>
    <cellStyle name="Normal 5 4 2 2 4 8 2" xfId="40236" xr:uid="{D504F0D3-2D01-4068-AEAD-60AA8E28C890}"/>
    <cellStyle name="Normal 5 4 2 2 4 9" xfId="27808" xr:uid="{CD24B225-9094-4781-B718-1ACA658FBD65}"/>
    <cellStyle name="Normal 5 4 2 2 5" xfId="555" xr:uid="{490055F5-E49D-4EEB-BFF2-1AC8173A4156}"/>
    <cellStyle name="Normal 5 4 2 2 5 2" xfId="1224" xr:uid="{ABF1EED9-8723-4127-8244-93C6872ECDD9}"/>
    <cellStyle name="Normal 5 4 2 2 5 2 2" xfId="1225" xr:uid="{D4716B59-1D87-42A4-8111-75BFD18FFD99}"/>
    <cellStyle name="Normal 5 4 2 2 5 2 2 2" xfId="12412" xr:uid="{6BFE1130-1781-43ED-923B-90E527ADE7F2}"/>
    <cellStyle name="Normal 5 4 2 2 5 2 2 2 2" xfId="26102" xr:uid="{831434D0-F658-4F11-8E29-2ABBB1756123}"/>
    <cellStyle name="Normal 5 4 2 2 5 2 2 2 2 2" xfId="39794" xr:uid="{21836A9C-8AC8-4061-ACB0-0231A616FCC7}"/>
    <cellStyle name="Normal 5 4 2 2 5 2 2 2 2 3" xfId="54678" xr:uid="{AD7EC5A9-23C4-4B45-AAEC-D15423E4D758}"/>
    <cellStyle name="Normal 5 4 2 2 5 2 2 2 3" xfId="19258" xr:uid="{DF58BF97-F63B-4120-808E-DC98E1087DEA}"/>
    <cellStyle name="Normal 5 4 2 2 5 2 2 2 4" xfId="32948" xr:uid="{675FD3F0-B0EE-48E2-A5C9-5ED7F5F720C8}"/>
    <cellStyle name="Normal 5 4 2 2 5 2 2 2 5" xfId="47832" xr:uid="{EFA70A28-7314-4657-80F4-63E09BEA21D0}"/>
    <cellStyle name="Normal 5 4 2 2 5 2 2 3" xfId="22680" xr:uid="{A10EF1BB-6D16-4765-A75D-7A7B8795F16E}"/>
    <cellStyle name="Normal 5 4 2 2 5 2 2 3 2" xfId="36372" xr:uid="{5BBCDEC1-C6D1-4AA1-B920-05D556D5FBDC}"/>
    <cellStyle name="Normal 5 4 2 2 5 2 2 3 3" xfId="51256" xr:uid="{3611E2B1-C145-4C17-BC02-28FB5501FCC9}"/>
    <cellStyle name="Normal 5 4 2 2 5 2 2 4" xfId="15836" xr:uid="{CB3C4991-138F-411D-BC2A-D50A8DA5176E}"/>
    <cellStyle name="Normal 5 4 2 2 5 2 2 4 2" xfId="40324" xr:uid="{F33270E8-6E18-4B42-A2DA-94E37954F1AA}"/>
    <cellStyle name="Normal 5 4 2 2 5 2 2 5" xfId="29526" xr:uid="{42659AD8-6B71-41AF-991F-579216FBB0D2}"/>
    <cellStyle name="Normal 5 4 2 2 5 2 2 6" xfId="44410" xr:uid="{DCBA8432-4263-460C-A656-94FC657D12D9}"/>
    <cellStyle name="Normal 5 4 2 2 5 2 2 7" xfId="8990" xr:uid="{A3D6129C-01C8-4854-8CF8-D0EB4DD5CABD}"/>
    <cellStyle name="Normal 5 4 2 2 5 2 3" xfId="10700" xr:uid="{88C81E4A-A919-442B-8A8A-F03CAE8B032B}"/>
    <cellStyle name="Normal 5 4 2 2 5 2 3 2" xfId="24390" xr:uid="{C10AC541-EB8B-4E8E-9019-4628051B6430}"/>
    <cellStyle name="Normal 5 4 2 2 5 2 3 2 2" xfId="38082" xr:uid="{E3859067-F2FF-4A88-8402-9B72FD3B96B8}"/>
    <cellStyle name="Normal 5 4 2 2 5 2 3 2 3" xfId="52966" xr:uid="{4672BC3B-7C24-423B-BD24-CCC86BCD66C0}"/>
    <cellStyle name="Normal 5 4 2 2 5 2 3 3" xfId="17546" xr:uid="{D15CD391-729C-4227-A7D5-FBFE31ADDD86}"/>
    <cellStyle name="Normal 5 4 2 2 5 2 3 4" xfId="31236" xr:uid="{63CB5757-72DC-4FF6-9452-F7062A8B9D95}"/>
    <cellStyle name="Normal 5 4 2 2 5 2 3 5" xfId="46120" xr:uid="{42FB1A36-B917-4463-A3F8-3123FEFB8A27}"/>
    <cellStyle name="Normal 5 4 2 2 5 2 4" xfId="20968" xr:uid="{DE23CEDB-8B76-458F-8C62-B79FE640E0EA}"/>
    <cellStyle name="Normal 5 4 2 2 5 2 4 2" xfId="34660" xr:uid="{2AB12CCA-EC2D-47BA-83BB-7D170E656323}"/>
    <cellStyle name="Normal 5 4 2 2 5 2 4 3" xfId="49544" xr:uid="{3555F86D-F5C9-4253-9454-F34A8D2CABAE}"/>
    <cellStyle name="Normal 5 4 2 2 5 2 5" xfId="14124" xr:uid="{5C6CE878-A563-4E6C-8F7C-135CF368BF2E}"/>
    <cellStyle name="Normal 5 4 2 2 5 2 5 2" xfId="40323" xr:uid="{764E74C7-EDF2-4362-A8FB-DFDB057AED5E}"/>
    <cellStyle name="Normal 5 4 2 2 5 2 6" xfId="27814" xr:uid="{6F5D76E0-958B-41AA-B7AA-BB98C0717C77}"/>
    <cellStyle name="Normal 5 4 2 2 5 2 7" xfId="42698" xr:uid="{CCB00D20-5B6F-44B0-ADF8-C6162F199725}"/>
    <cellStyle name="Normal 5 4 2 2 5 2 8" xfId="7278" xr:uid="{E83E9DD0-A6C7-479B-A92B-6633E76DFC1B}"/>
    <cellStyle name="Normal 5 4 2 2 5 3" xfId="1226" xr:uid="{C11A753B-A5ED-4060-AB94-1E44908D896B}"/>
    <cellStyle name="Normal 5 4 2 2 5 3 2" xfId="12411" xr:uid="{D67CA040-8115-4776-AF65-78E5450DC6A7}"/>
    <cellStyle name="Normal 5 4 2 2 5 3 2 2" xfId="26101" xr:uid="{A73BA8E9-8B72-4B05-9811-E5A2562FF097}"/>
    <cellStyle name="Normal 5 4 2 2 5 3 2 2 2" xfId="39793" xr:uid="{9D583570-A609-4219-9EB8-AD50734217EA}"/>
    <cellStyle name="Normal 5 4 2 2 5 3 2 2 3" xfId="54677" xr:uid="{389BC31A-F4B7-409F-9803-31C29E58535E}"/>
    <cellStyle name="Normal 5 4 2 2 5 3 2 3" xfId="19257" xr:uid="{345C32C5-E077-4A23-9179-1762F670A8C5}"/>
    <cellStyle name="Normal 5 4 2 2 5 3 2 4" xfId="32947" xr:uid="{D0943BE0-3B20-40F3-A6C3-D16D7C4CEE2C}"/>
    <cellStyle name="Normal 5 4 2 2 5 3 2 5" xfId="47831" xr:uid="{ED27D66C-59C8-4D43-BFBC-80EA8E026297}"/>
    <cellStyle name="Normal 5 4 2 2 5 3 3" xfId="22679" xr:uid="{BCC747D0-CB16-4CA0-8605-21D755C759BE}"/>
    <cellStyle name="Normal 5 4 2 2 5 3 3 2" xfId="36371" xr:uid="{DD9C4AAF-9495-4A1E-BCCA-3689FE8FD2CB}"/>
    <cellStyle name="Normal 5 4 2 2 5 3 3 3" xfId="51255" xr:uid="{A65F23D7-020F-4EA0-9382-B552E7D1FA5E}"/>
    <cellStyle name="Normal 5 4 2 2 5 3 4" xfId="15835" xr:uid="{01FBD23A-AD09-4C06-B0CB-533C5B176372}"/>
    <cellStyle name="Normal 5 4 2 2 5 3 4 2" xfId="40325" xr:uid="{5FCDA006-AE3F-44D2-8B49-3627896285DC}"/>
    <cellStyle name="Normal 5 4 2 2 5 3 5" xfId="29525" xr:uid="{AE519792-4C27-4F91-A80F-B1EA97FBE81B}"/>
    <cellStyle name="Normal 5 4 2 2 5 3 6" xfId="44409" xr:uid="{2C729DEA-EFDF-4A1D-BB14-B78268E0AE1C}"/>
    <cellStyle name="Normal 5 4 2 2 5 3 7" xfId="8989" xr:uid="{C0B79DA2-2D6B-48B8-B2A2-7EF9112F0BDA}"/>
    <cellStyle name="Normal 5 4 2 2 5 4" xfId="2862" xr:uid="{319F8A47-F998-4BD7-8E67-2C7972ADEF18}"/>
    <cellStyle name="Normal 5 4 2 2 5 4 2" xfId="24389" xr:uid="{6D28F9F1-270E-49AD-91EC-D54CACD3A110}"/>
    <cellStyle name="Normal 5 4 2 2 5 4 2 2" xfId="38081" xr:uid="{13E09A3E-C735-445C-8910-1765C188CCC8}"/>
    <cellStyle name="Normal 5 4 2 2 5 4 2 3" xfId="52965" xr:uid="{2C42A41B-A85C-4E16-BFF7-581BD06844C1}"/>
    <cellStyle name="Normal 5 4 2 2 5 4 3" xfId="17545" xr:uid="{8A4881FC-7574-4C09-A5FD-15EA17606E97}"/>
    <cellStyle name="Normal 5 4 2 2 5 4 3 2" xfId="40545" xr:uid="{02EB473C-1B09-4AB2-8347-1DE00E7BE209}"/>
    <cellStyle name="Normal 5 4 2 2 5 4 4" xfId="31235" xr:uid="{EB088EB1-120F-4481-8EFA-F8671587CFE1}"/>
    <cellStyle name="Normal 5 4 2 2 5 4 5" xfId="46119" xr:uid="{ACA9B6FA-62F7-443A-9313-6FF699AACD25}"/>
    <cellStyle name="Normal 5 4 2 2 5 4 6" xfId="10699" xr:uid="{B3389747-8A94-42C3-8FA0-B88F66713A67}"/>
    <cellStyle name="Normal 5 4 2 2 5 5" xfId="20967" xr:uid="{5284D185-4F5D-47F1-A29E-526562AABECF}"/>
    <cellStyle name="Normal 5 4 2 2 5 5 2" xfId="34659" xr:uid="{40B5BCE4-E4EA-482A-B239-906599570226}"/>
    <cellStyle name="Normal 5 4 2 2 5 5 3" xfId="49543" xr:uid="{B4EA29BE-902F-40BD-B5E3-1BED82AA6095}"/>
    <cellStyle name="Normal 5 4 2 2 5 6" xfId="14123" xr:uid="{32B6ABB2-3845-45F0-8668-912F435EE0EB}"/>
    <cellStyle name="Normal 5 4 2 2 5 6 2" xfId="40238" xr:uid="{0C7EA684-819A-4FD3-A4E7-2361D1C6A024}"/>
    <cellStyle name="Normal 5 4 2 2 5 7" xfId="27813" xr:uid="{A3D55B2E-4FEB-4050-9F97-C161B7A4B00A}"/>
    <cellStyle name="Normal 5 4 2 2 5 8" xfId="42697" xr:uid="{FB743758-EB26-4BCD-A3FA-28AAB5236B68}"/>
    <cellStyle name="Normal 5 4 2 2 5 9" xfId="7277" xr:uid="{6E8CC416-4067-4DCC-86BF-5AE445C357DB}"/>
    <cellStyle name="Normal 5 4 2 2 6" xfId="1227" xr:uid="{9D765D0B-CC5D-4C8A-BF58-29D8811A44F1}"/>
    <cellStyle name="Normal 5 4 2 2 6 2" xfId="1228" xr:uid="{1399CE9B-C1D5-46DD-9CC0-3C09434E7207}"/>
    <cellStyle name="Normal 5 4 2 2 6 2 2" xfId="12413" xr:uid="{38951BC2-7EFC-47F5-8CC1-03C1483076C5}"/>
    <cellStyle name="Normal 5 4 2 2 6 2 2 2" xfId="26103" xr:uid="{904DB11F-176F-43CB-86A2-27EC63DC7F57}"/>
    <cellStyle name="Normal 5 4 2 2 6 2 2 2 2" xfId="39795" xr:uid="{052E061A-2CF5-4D90-B17C-8A169FE937E2}"/>
    <cellStyle name="Normal 5 4 2 2 6 2 2 2 3" xfId="54679" xr:uid="{35531ADF-0149-42CE-95A6-FB94DBD80399}"/>
    <cellStyle name="Normal 5 4 2 2 6 2 2 3" xfId="19259" xr:uid="{B76E1866-E306-4F16-9CAD-16228788927C}"/>
    <cellStyle name="Normal 5 4 2 2 6 2 2 4" xfId="32949" xr:uid="{13B4C6C8-13A2-426A-A36A-07145417563C}"/>
    <cellStyle name="Normal 5 4 2 2 6 2 2 5" xfId="47833" xr:uid="{FD4145BA-DD15-4646-8FF5-0C7E0528FF0E}"/>
    <cellStyle name="Normal 5 4 2 2 6 2 3" xfId="22681" xr:uid="{405A7A94-E1BA-4DE8-8DE6-BC88E0CE7783}"/>
    <cellStyle name="Normal 5 4 2 2 6 2 3 2" xfId="36373" xr:uid="{7A7B7D86-C209-49BA-B570-050E9F06978D}"/>
    <cellStyle name="Normal 5 4 2 2 6 2 3 3" xfId="51257" xr:uid="{1CA67E4B-BBAE-431D-AFEA-901C418C441A}"/>
    <cellStyle name="Normal 5 4 2 2 6 2 4" xfId="15837" xr:uid="{4DE191ED-CF33-4897-84D9-683635D85186}"/>
    <cellStyle name="Normal 5 4 2 2 6 2 4 2" xfId="40327" xr:uid="{52E07EB2-742F-48C5-8570-ACDF7B54213A}"/>
    <cellStyle name="Normal 5 4 2 2 6 2 5" xfId="29527" xr:uid="{78A72716-AB44-427F-BAB3-B089A65CFADA}"/>
    <cellStyle name="Normal 5 4 2 2 6 2 6" xfId="44411" xr:uid="{7307DE94-1C54-4FDB-B58D-12592AC0482A}"/>
    <cellStyle name="Normal 5 4 2 2 6 2 7" xfId="8991" xr:uid="{991ECC67-7E6E-4662-AB35-79C4DAE9B820}"/>
    <cellStyle name="Normal 5 4 2 2 6 3" xfId="10701" xr:uid="{FFE52C33-75CF-4CA7-A5CD-5F819CF17BA6}"/>
    <cellStyle name="Normal 5 4 2 2 6 3 2" xfId="24391" xr:uid="{F1E3CB5E-450F-40DB-962F-C964A900B445}"/>
    <cellStyle name="Normal 5 4 2 2 6 3 2 2" xfId="38083" xr:uid="{AF84828F-4E8C-456B-8DC2-2B4FACCF7DC2}"/>
    <cellStyle name="Normal 5 4 2 2 6 3 2 3" xfId="52967" xr:uid="{DCE323CE-841D-4753-95A7-9A4EF49E8DEE}"/>
    <cellStyle name="Normal 5 4 2 2 6 3 3" xfId="17547" xr:uid="{A1F4EBA1-7882-44AC-BAF2-10BA7A0FE57B}"/>
    <cellStyle name="Normal 5 4 2 2 6 3 4" xfId="31237" xr:uid="{66F31891-1407-46D2-9864-82DDB10DA5EF}"/>
    <cellStyle name="Normal 5 4 2 2 6 3 5" xfId="46121" xr:uid="{7E7C04C5-4690-404E-9A15-54B8E7C527F1}"/>
    <cellStyle name="Normal 5 4 2 2 6 4" xfId="20969" xr:uid="{913C4763-DD50-484A-9332-3F246221B4D8}"/>
    <cellStyle name="Normal 5 4 2 2 6 4 2" xfId="34661" xr:uid="{737517F2-C5A9-436F-8AA8-71F2077BBE46}"/>
    <cellStyle name="Normal 5 4 2 2 6 4 3" xfId="49545" xr:uid="{80C7FAB3-E55D-4959-9CD3-3BEF3F178B0C}"/>
    <cellStyle name="Normal 5 4 2 2 6 5" xfId="14125" xr:uid="{A975C457-79C9-457B-9938-770F83C92B5B}"/>
    <cellStyle name="Normal 5 4 2 2 6 5 2" xfId="40326" xr:uid="{6173463B-9418-4DDA-B28B-9A1E1046904D}"/>
    <cellStyle name="Normal 5 4 2 2 6 6" xfId="27815" xr:uid="{EBC592CA-DE6E-4704-B5F0-26DC2ED8EC17}"/>
    <cellStyle name="Normal 5 4 2 2 6 7" xfId="42699" xr:uid="{2CE4D685-2977-4218-8E07-475214AB9C86}"/>
    <cellStyle name="Normal 5 4 2 2 6 8" xfId="7279" xr:uid="{3C9832F9-69E6-4A1B-AC3C-BCD22D7936CD}"/>
    <cellStyle name="Normal 5 4 2 2 7" xfId="1229" xr:uid="{A959E0C0-D020-4B4A-ADBE-E07E501FC714}"/>
    <cellStyle name="Normal 5 4 2 2 7 2" xfId="8992" xr:uid="{A086F62A-D178-4F7B-958A-E53B75AC6A7C}"/>
    <cellStyle name="Normal 5 4 2 2 7 2 2" xfId="12414" xr:uid="{8E8E6BBC-3577-45E1-A14E-3AB0EFA746B7}"/>
    <cellStyle name="Normal 5 4 2 2 7 2 2 2" xfId="26104" xr:uid="{4CE72B69-F23E-4B02-91F5-B076F1AF7D20}"/>
    <cellStyle name="Normal 5 4 2 2 7 2 2 2 2" xfId="39796" xr:uid="{FF13EBDA-D2B1-4790-B32C-716FA31EF031}"/>
    <cellStyle name="Normal 5 4 2 2 7 2 2 2 3" xfId="54680" xr:uid="{D9B7A401-FBEA-4B87-8376-A9451C760DC3}"/>
    <cellStyle name="Normal 5 4 2 2 7 2 2 3" xfId="19260" xr:uid="{98DB5A6B-B655-491D-8E5A-E5D2C53D9C62}"/>
    <cellStyle name="Normal 5 4 2 2 7 2 2 4" xfId="32950" xr:uid="{79C017C3-6E2A-44C1-8CB1-D506D67A1177}"/>
    <cellStyle name="Normal 5 4 2 2 7 2 2 5" xfId="47834" xr:uid="{ABFA36AD-4DC0-48D4-BA3C-0E33F2269D4A}"/>
    <cellStyle name="Normal 5 4 2 2 7 2 3" xfId="22682" xr:uid="{ED228E77-2240-48EE-8CB2-5B6A0D7FA49F}"/>
    <cellStyle name="Normal 5 4 2 2 7 2 3 2" xfId="36374" xr:uid="{C75A66A4-29F5-4769-AC01-91074AD855AF}"/>
    <cellStyle name="Normal 5 4 2 2 7 2 3 3" xfId="51258" xr:uid="{9D661ABB-3A25-4A54-9365-A16996BA9938}"/>
    <cellStyle name="Normal 5 4 2 2 7 2 4" xfId="15838" xr:uid="{B7A2F3E2-8AD9-47FE-A4C9-E78F40FDF70E}"/>
    <cellStyle name="Normal 5 4 2 2 7 2 5" xfId="29528" xr:uid="{523FCF0B-CDCC-430E-A187-FC251D67A90D}"/>
    <cellStyle name="Normal 5 4 2 2 7 2 6" xfId="44412" xr:uid="{8FE0DD51-D3EB-4854-ACC1-D5D0FA3A95B2}"/>
    <cellStyle name="Normal 5 4 2 2 7 3" xfId="10702" xr:uid="{E596ACDD-B2B2-430A-9EE2-0FA7A77CE625}"/>
    <cellStyle name="Normal 5 4 2 2 7 3 2" xfId="24392" xr:uid="{88BF7BF9-9197-4580-BACA-E07F36CF1387}"/>
    <cellStyle name="Normal 5 4 2 2 7 3 2 2" xfId="38084" xr:uid="{FF35BB52-0BFC-4D16-A3B9-415430C9F7F7}"/>
    <cellStyle name="Normal 5 4 2 2 7 3 2 3" xfId="52968" xr:uid="{12611C1F-5514-41A7-8B9B-9B6F7A5DA12B}"/>
    <cellStyle name="Normal 5 4 2 2 7 3 3" xfId="17548" xr:uid="{87287AF3-03B1-49C9-BE8B-9A329266C7AE}"/>
    <cellStyle name="Normal 5 4 2 2 7 3 4" xfId="31238" xr:uid="{43C614F6-7410-4332-AAC7-298FED65836B}"/>
    <cellStyle name="Normal 5 4 2 2 7 3 5" xfId="46122" xr:uid="{184C334E-CD04-4365-9ADC-8F56522AA3B8}"/>
    <cellStyle name="Normal 5 4 2 2 7 4" xfId="20970" xr:uid="{3762901A-8912-469B-9BBB-B1390CFE6F66}"/>
    <cellStyle name="Normal 5 4 2 2 7 4 2" xfId="34662" xr:uid="{05FF5A08-0A87-4B53-9919-4B73B75338A3}"/>
    <cellStyle name="Normal 5 4 2 2 7 4 3" xfId="49546" xr:uid="{95A5A24D-2069-469B-8949-D1C2363E59D7}"/>
    <cellStyle name="Normal 5 4 2 2 7 5" xfId="14126" xr:uid="{5AE897BD-461C-454F-B2E6-4EA0D9C5811E}"/>
    <cellStyle name="Normal 5 4 2 2 7 5 2" xfId="40328" xr:uid="{EC9B9F4D-5279-4FD5-AA8A-9C998E85F1B5}"/>
    <cellStyle name="Normal 5 4 2 2 7 6" xfId="27816" xr:uid="{119091E0-67A9-4EF2-9F04-C60E1DA65C3E}"/>
    <cellStyle name="Normal 5 4 2 2 7 7" xfId="42700" xr:uid="{3D60C2D7-5F36-4AB6-B760-027EAE884931}"/>
    <cellStyle name="Normal 5 4 2 2 7 8" xfId="7280" xr:uid="{908B5698-C287-4F77-B33C-35761DCD383A}"/>
    <cellStyle name="Normal 5 4 2 2 8" xfId="2863" xr:uid="{3925714F-994B-4E58-925F-CC37C0C3055A}"/>
    <cellStyle name="Normal 5 4 2 2 8 2" xfId="12385" xr:uid="{C101A0E3-FCC2-40CC-B543-1A671F85F59A}"/>
    <cellStyle name="Normal 5 4 2 2 8 2 2" xfId="26075" xr:uid="{5AC7EA62-300B-4BD3-98B7-A46B82224FC6}"/>
    <cellStyle name="Normal 5 4 2 2 8 2 2 2" xfId="39767" xr:uid="{5343AD91-2B66-4677-A9A1-2A0FB7BFD232}"/>
    <cellStyle name="Normal 5 4 2 2 8 2 2 3" xfId="54651" xr:uid="{A6EF0F91-9C65-4F86-9057-880D50641326}"/>
    <cellStyle name="Normal 5 4 2 2 8 2 3" xfId="19231" xr:uid="{5D677035-FB52-493D-8007-353426504DC0}"/>
    <cellStyle name="Normal 5 4 2 2 8 2 4" xfId="32921" xr:uid="{D9B796E3-9BFE-4FF2-AC0E-59FFCDFF812E}"/>
    <cellStyle name="Normal 5 4 2 2 8 2 5" xfId="47805" xr:uid="{CAA19048-FF0D-48E1-89F1-65651522EE97}"/>
    <cellStyle name="Normal 5 4 2 2 8 3" xfId="22653" xr:uid="{92633B80-6F50-4C0C-AEE7-F25D1A0672F0}"/>
    <cellStyle name="Normal 5 4 2 2 8 3 2" xfId="36345" xr:uid="{4FEE341D-C1CA-4623-A654-0CA330156FDA}"/>
    <cellStyle name="Normal 5 4 2 2 8 3 3" xfId="51229" xr:uid="{0A38512A-0EF7-4855-BA79-A84F9CF7C13D}"/>
    <cellStyle name="Normal 5 4 2 2 8 4" xfId="15809" xr:uid="{721F74FA-0A87-4957-BE86-888576A04A82}"/>
    <cellStyle name="Normal 5 4 2 2 8 4 2" xfId="40546" xr:uid="{9C69AFB2-140F-4FC1-9DC9-2D797ADE20D2}"/>
    <cellStyle name="Normal 5 4 2 2 8 5" xfId="29499" xr:uid="{8936C089-C1B9-4E32-8807-493D4B856A2E}"/>
    <cellStyle name="Normal 5 4 2 2 8 6" xfId="44383" xr:uid="{68C69171-160D-40D3-AFAA-4C168D574A20}"/>
    <cellStyle name="Normal 5 4 2 2 8 7" xfId="8963" xr:uid="{25AF72BF-A4FB-43C9-87EE-8A15DBEF42BB}"/>
    <cellStyle name="Normal 5 4 2 2 9" xfId="10673" xr:uid="{BBDED3AB-F0EB-406B-A6D8-1B0CAF5CD2F4}"/>
    <cellStyle name="Normal 5 4 2 2 9 2" xfId="24363" xr:uid="{7871A9A2-3D7B-478B-AC67-FECF1D861819}"/>
    <cellStyle name="Normal 5 4 2 2 9 2 2" xfId="38055" xr:uid="{67B87BD0-9517-4223-8C54-A1FB570559CE}"/>
    <cellStyle name="Normal 5 4 2 2 9 2 3" xfId="52939" xr:uid="{07B51672-801D-4B0E-9ADD-0A0026F97D8F}"/>
    <cellStyle name="Normal 5 4 2 2 9 3" xfId="17519" xr:uid="{67AE4699-6808-4DB9-8B5C-596848ED2A1E}"/>
    <cellStyle name="Normal 5 4 2 2 9 4" xfId="31209" xr:uid="{61B04C6B-4CF2-458F-8CDF-7C0DE461E6BC}"/>
    <cellStyle name="Normal 5 4 2 2 9 5" xfId="46093" xr:uid="{575BF8B6-97A6-4418-9ED6-45B0C17856B6}"/>
    <cellStyle name="Normal 5 4 2 3" xfId="314" xr:uid="{B404A813-C545-452B-A22F-9F4DFE19DEA2}"/>
    <cellStyle name="Normal 5 4 2 3 10" xfId="14127" xr:uid="{967843EC-EEFA-4407-857E-C89818925057}"/>
    <cellStyle name="Normal 5 4 2 3 10 2" xfId="40201" xr:uid="{B2B546F3-B8DC-400A-9C60-4FB46067DF4E}"/>
    <cellStyle name="Normal 5 4 2 3 11" xfId="27817" xr:uid="{D0E8B027-568B-4FA5-826F-5536DDE2A8CF}"/>
    <cellStyle name="Normal 5 4 2 3 12" xfId="42701" xr:uid="{5A789A90-AE60-4BF0-86B8-CC81E4EA1E42}"/>
    <cellStyle name="Normal 5 4 2 3 13" xfId="7281" xr:uid="{E5B17FD8-E9BB-45F2-A0AB-AEAD50F1FB77}"/>
    <cellStyle name="Normal 5 4 2 3 2" xfId="556" xr:uid="{CAB3BFD6-0B16-4454-864A-CCB78755F34C}"/>
    <cellStyle name="Normal 5 4 2 3 2 10" xfId="42702" xr:uid="{8048BF7A-9D79-460F-B966-EB69A15A8C7E}"/>
    <cellStyle name="Normal 5 4 2 3 2 11" xfId="7282" xr:uid="{631A037F-B040-4B8C-B57F-7C7ACA605669}"/>
    <cellStyle name="Normal 5 4 2 3 2 2" xfId="557" xr:uid="{BB41243F-23CE-4079-AAF5-6A1006A035A4}"/>
    <cellStyle name="Normal 5 4 2 3 2 2 2" xfId="1230" xr:uid="{1078E9CE-7B8C-420F-8D5C-31F845323B68}"/>
    <cellStyle name="Normal 5 4 2 3 2 2 2 2" xfId="1231" xr:uid="{0DD3DD9D-EBA3-434B-8528-7241DC2D3A53}"/>
    <cellStyle name="Normal 5 4 2 3 2 2 2 2 2" xfId="12418" xr:uid="{FED0666E-A9AA-4936-8BE5-A7D3DCC88504}"/>
    <cellStyle name="Normal 5 4 2 3 2 2 2 2 2 2" xfId="26108" xr:uid="{E01499F1-E6BE-4E6E-8FDC-0C68F5072894}"/>
    <cellStyle name="Normal 5 4 2 3 2 2 2 2 2 2 2" xfId="39800" xr:uid="{0021AB51-C8D7-402B-8EE8-CEED5BAB5572}"/>
    <cellStyle name="Normal 5 4 2 3 2 2 2 2 2 2 3" xfId="54684" xr:uid="{BDB67438-20C1-4A1B-AE4B-A400A0C80356}"/>
    <cellStyle name="Normal 5 4 2 3 2 2 2 2 2 3" xfId="19264" xr:uid="{A8E6BF8B-D946-476F-A62D-B6738405F0E0}"/>
    <cellStyle name="Normal 5 4 2 3 2 2 2 2 2 4" xfId="32954" xr:uid="{95588C02-86FA-4A4E-84AE-B015D184F27F}"/>
    <cellStyle name="Normal 5 4 2 3 2 2 2 2 2 5" xfId="47838" xr:uid="{4CD98387-B3CE-41F4-8677-4113251166D1}"/>
    <cellStyle name="Normal 5 4 2 3 2 2 2 2 3" xfId="22686" xr:uid="{62886862-66CC-487B-A688-ABE102EBEC7F}"/>
    <cellStyle name="Normal 5 4 2 3 2 2 2 2 3 2" xfId="36378" xr:uid="{337EFC17-E6B0-4C14-9E18-5F9DF3B68BE2}"/>
    <cellStyle name="Normal 5 4 2 3 2 2 2 2 3 3" xfId="51262" xr:uid="{5D4E26CA-2132-4669-B2B6-E3B49072CB19}"/>
    <cellStyle name="Normal 5 4 2 3 2 2 2 2 4" xfId="15842" xr:uid="{E211BFB0-C103-42B6-84DA-06903C008A3A}"/>
    <cellStyle name="Normal 5 4 2 3 2 2 2 2 4 2" xfId="40330" xr:uid="{1C0A23D8-A7D3-43C8-B00A-DB0B98B9B4A6}"/>
    <cellStyle name="Normal 5 4 2 3 2 2 2 2 5" xfId="29532" xr:uid="{32A3F3B6-866C-4602-BD57-69C1EF77EB72}"/>
    <cellStyle name="Normal 5 4 2 3 2 2 2 2 6" xfId="44416" xr:uid="{172A2130-BD1B-48B0-8610-C697D45B9840}"/>
    <cellStyle name="Normal 5 4 2 3 2 2 2 2 7" xfId="8996" xr:uid="{BF650D43-F55C-4C4E-9DCE-3087A154B99A}"/>
    <cellStyle name="Normal 5 4 2 3 2 2 2 3" xfId="10706" xr:uid="{19988FD3-8656-4F46-8CBF-D81A754961FA}"/>
    <cellStyle name="Normal 5 4 2 3 2 2 2 3 2" xfId="24396" xr:uid="{A63B0750-20A0-4CCE-8F41-6EA55C57F8FF}"/>
    <cellStyle name="Normal 5 4 2 3 2 2 2 3 2 2" xfId="38088" xr:uid="{F46D8AC4-6CB5-488A-ADD2-5C9827655566}"/>
    <cellStyle name="Normal 5 4 2 3 2 2 2 3 2 3" xfId="52972" xr:uid="{138871C4-FE64-42F4-8F4F-3537E52DD793}"/>
    <cellStyle name="Normal 5 4 2 3 2 2 2 3 3" xfId="17552" xr:uid="{50CA8A47-FC82-40C4-9D1A-6E5BCC839DE8}"/>
    <cellStyle name="Normal 5 4 2 3 2 2 2 3 4" xfId="31242" xr:uid="{6ED64779-F8E5-471D-8340-F781E909B14A}"/>
    <cellStyle name="Normal 5 4 2 3 2 2 2 3 5" xfId="46126" xr:uid="{E355337B-ED71-4BFA-AF07-94C45D6D4BBA}"/>
    <cellStyle name="Normal 5 4 2 3 2 2 2 4" xfId="20974" xr:uid="{7F25E7D9-FBF2-4F4E-9C7D-BFCEAEDE5A03}"/>
    <cellStyle name="Normal 5 4 2 3 2 2 2 4 2" xfId="34666" xr:uid="{683D113C-12BC-4C73-8B31-DB8BEE100EBC}"/>
    <cellStyle name="Normal 5 4 2 3 2 2 2 4 3" xfId="49550" xr:uid="{CFEC5BD8-3103-491C-88B6-300EEF01FC9A}"/>
    <cellStyle name="Normal 5 4 2 3 2 2 2 5" xfId="14130" xr:uid="{9ECEFE4F-176E-412D-A542-D486B37348D8}"/>
    <cellStyle name="Normal 5 4 2 3 2 2 2 5 2" xfId="40329" xr:uid="{C6142D84-7C55-4DB2-A702-F0A801CE4371}"/>
    <cellStyle name="Normal 5 4 2 3 2 2 2 6" xfId="27820" xr:uid="{CC7DA2C4-DD2A-472B-8BA8-121825CA0EB0}"/>
    <cellStyle name="Normal 5 4 2 3 2 2 2 7" xfId="42704" xr:uid="{911170DD-ED94-42B3-A34B-E710DC234E9D}"/>
    <cellStyle name="Normal 5 4 2 3 2 2 2 8" xfId="7284" xr:uid="{88964947-0E24-499D-BF33-B7035A52C411}"/>
    <cellStyle name="Normal 5 4 2 3 2 2 3" xfId="1232" xr:uid="{A0ECAD59-44D5-4E57-A6AC-A273C14EC13F}"/>
    <cellStyle name="Normal 5 4 2 3 2 2 3 2" xfId="12417" xr:uid="{501DAF9A-3598-4576-9322-23B7002190BD}"/>
    <cellStyle name="Normal 5 4 2 3 2 2 3 2 2" xfId="26107" xr:uid="{CE10A001-042D-4F52-B062-35E602262563}"/>
    <cellStyle name="Normal 5 4 2 3 2 2 3 2 2 2" xfId="39799" xr:uid="{E759E834-91C4-43AC-8E69-0919DFA731B3}"/>
    <cellStyle name="Normal 5 4 2 3 2 2 3 2 2 3" xfId="54683" xr:uid="{5740ABD2-F7BC-4869-8BD2-E404AFBDC060}"/>
    <cellStyle name="Normal 5 4 2 3 2 2 3 2 3" xfId="19263" xr:uid="{052473EB-ACEA-4197-A2F7-52B6B29CC936}"/>
    <cellStyle name="Normal 5 4 2 3 2 2 3 2 4" xfId="32953" xr:uid="{1F3C6884-EA9A-40A9-A501-E714E759EC1E}"/>
    <cellStyle name="Normal 5 4 2 3 2 2 3 2 5" xfId="47837" xr:uid="{350496D7-5924-41D0-8F5D-C75A75133A1E}"/>
    <cellStyle name="Normal 5 4 2 3 2 2 3 3" xfId="22685" xr:uid="{D1B2E241-F7E7-42F7-AD13-78D14237A5DE}"/>
    <cellStyle name="Normal 5 4 2 3 2 2 3 3 2" xfId="36377" xr:uid="{7458139D-7998-4E1F-8A1B-B1D0D7572E9A}"/>
    <cellStyle name="Normal 5 4 2 3 2 2 3 3 3" xfId="51261" xr:uid="{38311A95-D2A5-46FC-AF95-55F10F601BF1}"/>
    <cellStyle name="Normal 5 4 2 3 2 2 3 4" xfId="15841" xr:uid="{5D4A2DBF-8704-4FC1-A3F5-BE284B6F343B}"/>
    <cellStyle name="Normal 5 4 2 3 2 2 3 4 2" xfId="40331" xr:uid="{2EC0C933-DF9D-4B7D-8274-D00AECFC99E6}"/>
    <cellStyle name="Normal 5 4 2 3 2 2 3 5" xfId="29531" xr:uid="{DD7588AB-6087-4A90-B47F-9648BCEAE15A}"/>
    <cellStyle name="Normal 5 4 2 3 2 2 3 6" xfId="44415" xr:uid="{79209BE8-61B9-4EBA-B8C9-81E811FA8701}"/>
    <cellStyle name="Normal 5 4 2 3 2 2 3 7" xfId="8995" xr:uid="{A5ACC84B-3070-4AA9-80C6-CEC631F560B1}"/>
    <cellStyle name="Normal 5 4 2 3 2 2 4" xfId="10705" xr:uid="{4C87E5C5-C17F-45FA-8095-6551BAF88D07}"/>
    <cellStyle name="Normal 5 4 2 3 2 2 4 2" xfId="24395" xr:uid="{94AB75F9-B938-4944-BBD4-A6AE74641C21}"/>
    <cellStyle name="Normal 5 4 2 3 2 2 4 2 2" xfId="38087" xr:uid="{2A41EA1C-69DF-45D8-94E4-EE361239A946}"/>
    <cellStyle name="Normal 5 4 2 3 2 2 4 2 3" xfId="52971" xr:uid="{1B7E4253-A53F-4D0B-9F0E-E717AE020F9E}"/>
    <cellStyle name="Normal 5 4 2 3 2 2 4 3" xfId="17551" xr:uid="{A6022FCE-12A5-433C-8B13-E63777D14D09}"/>
    <cellStyle name="Normal 5 4 2 3 2 2 4 4" xfId="31241" xr:uid="{9ABE9246-9411-472E-AD43-B8DF859415F0}"/>
    <cellStyle name="Normal 5 4 2 3 2 2 4 5" xfId="46125" xr:uid="{ACE6335D-B9DB-4940-AB69-80D6D7CDF64E}"/>
    <cellStyle name="Normal 5 4 2 3 2 2 5" xfId="20973" xr:uid="{45F609C3-5861-4936-99BD-AE716515A868}"/>
    <cellStyle name="Normal 5 4 2 3 2 2 5 2" xfId="34665" xr:uid="{BBF49FB0-950D-4527-9094-CDA1969211DD}"/>
    <cellStyle name="Normal 5 4 2 3 2 2 5 3" xfId="49549" xr:uid="{EB58953D-49AD-4F1E-8B3F-F3EDA106FE4C}"/>
    <cellStyle name="Normal 5 4 2 3 2 2 6" xfId="14129" xr:uid="{7D64C271-C59F-4A9C-AB7F-9AC5CB676139}"/>
    <cellStyle name="Normal 5 4 2 3 2 2 6 2" xfId="40240" xr:uid="{E5E0F352-7F09-4CB5-BE10-4CF678230E0A}"/>
    <cellStyle name="Normal 5 4 2 3 2 2 7" xfId="27819" xr:uid="{51E010AE-5DC7-4C30-AE44-DB2ACAA312BB}"/>
    <cellStyle name="Normal 5 4 2 3 2 2 8" xfId="42703" xr:uid="{6B585237-04B1-417A-8D4E-69B7F2D77001}"/>
    <cellStyle name="Normal 5 4 2 3 2 2 9" xfId="7283" xr:uid="{28D0C84A-ADBE-48D6-8527-A505F2AE8762}"/>
    <cellStyle name="Normal 5 4 2 3 2 3" xfId="1233" xr:uid="{B7D7FF83-4F5C-466B-AE0D-FE37C9BF6BDF}"/>
    <cellStyle name="Normal 5 4 2 3 2 3 2" xfId="1234" xr:uid="{A86E9FBF-AA9C-4D03-8E35-B8B129A0BEF3}"/>
    <cellStyle name="Normal 5 4 2 3 2 3 2 2" xfId="12419" xr:uid="{08226771-8398-4F08-B0AA-5AE2C3821CB0}"/>
    <cellStyle name="Normal 5 4 2 3 2 3 2 2 2" xfId="26109" xr:uid="{BC1DB0EE-465F-4324-AC12-6E528EADDA6B}"/>
    <cellStyle name="Normal 5 4 2 3 2 3 2 2 2 2" xfId="39801" xr:uid="{AC4AC72B-EAB8-40B5-A59A-B884AEDDAF88}"/>
    <cellStyle name="Normal 5 4 2 3 2 3 2 2 2 3" xfId="54685" xr:uid="{FD97A1C5-58D7-4066-8595-BE86F15A3A28}"/>
    <cellStyle name="Normal 5 4 2 3 2 3 2 2 3" xfId="19265" xr:uid="{CA5E85B2-4F3F-42BB-90E7-C8947D5520DA}"/>
    <cellStyle name="Normal 5 4 2 3 2 3 2 2 4" xfId="32955" xr:uid="{33E20E3D-A649-4A78-B563-CD53E9893EA2}"/>
    <cellStyle name="Normal 5 4 2 3 2 3 2 2 5" xfId="47839" xr:uid="{8DE9BEF4-B87D-4B16-8288-2C3598E43E52}"/>
    <cellStyle name="Normal 5 4 2 3 2 3 2 3" xfId="22687" xr:uid="{B9E22378-176D-4E1E-805E-E72DDD47D0D6}"/>
    <cellStyle name="Normal 5 4 2 3 2 3 2 3 2" xfId="36379" xr:uid="{6A414506-1B2F-4D71-B3D3-6D07414EC5AF}"/>
    <cellStyle name="Normal 5 4 2 3 2 3 2 3 3" xfId="51263" xr:uid="{AFF12874-A1BD-4452-98D2-AA4A2BBD24FA}"/>
    <cellStyle name="Normal 5 4 2 3 2 3 2 4" xfId="15843" xr:uid="{D2CC2335-E719-43BB-B0A9-4AD2E8A5EF58}"/>
    <cellStyle name="Normal 5 4 2 3 2 3 2 4 2" xfId="40333" xr:uid="{A78572B5-626C-45FE-AFB8-C6AFA1D3159F}"/>
    <cellStyle name="Normal 5 4 2 3 2 3 2 5" xfId="29533" xr:uid="{2643129C-A8DB-468B-89B8-AD1BAF4C0B0B}"/>
    <cellStyle name="Normal 5 4 2 3 2 3 2 6" xfId="44417" xr:uid="{3B1C7E19-E036-4322-8169-25021FB2E827}"/>
    <cellStyle name="Normal 5 4 2 3 2 3 2 7" xfId="8997" xr:uid="{3DD4E4A3-B6D8-42D0-ADEE-EFCAAA9D688A}"/>
    <cellStyle name="Normal 5 4 2 3 2 3 3" xfId="10707" xr:uid="{24689466-9E76-48E0-9590-31195D94886E}"/>
    <cellStyle name="Normal 5 4 2 3 2 3 3 2" xfId="24397" xr:uid="{FD27547E-378E-425D-B932-BBFACB7308EA}"/>
    <cellStyle name="Normal 5 4 2 3 2 3 3 2 2" xfId="38089" xr:uid="{BD7EBF96-CC7D-4E42-9E36-61EA670182ED}"/>
    <cellStyle name="Normal 5 4 2 3 2 3 3 2 3" xfId="52973" xr:uid="{2386ABBA-4FD8-4DE1-B52E-1A12A4309798}"/>
    <cellStyle name="Normal 5 4 2 3 2 3 3 3" xfId="17553" xr:uid="{E0EC073A-2387-47DD-AB42-C35C657B05AA}"/>
    <cellStyle name="Normal 5 4 2 3 2 3 3 4" xfId="31243" xr:uid="{574C3162-8FE9-4D5F-B94F-C1A20CAB5FE8}"/>
    <cellStyle name="Normal 5 4 2 3 2 3 3 5" xfId="46127" xr:uid="{34000B6C-4294-4581-A7C4-6B1FC8E40A6C}"/>
    <cellStyle name="Normal 5 4 2 3 2 3 4" xfId="20975" xr:uid="{2B3CD568-93C3-4DF2-B684-0895DD77DA51}"/>
    <cellStyle name="Normal 5 4 2 3 2 3 4 2" xfId="34667" xr:uid="{A443CD27-3C6C-420F-AD4E-E8B632970BC9}"/>
    <cellStyle name="Normal 5 4 2 3 2 3 4 3" xfId="49551" xr:uid="{A59555EB-D9B8-4D97-9A99-5152E9EBC854}"/>
    <cellStyle name="Normal 5 4 2 3 2 3 5" xfId="14131" xr:uid="{0AA7A55D-6608-4014-B8D5-D1128655B715}"/>
    <cellStyle name="Normal 5 4 2 3 2 3 5 2" xfId="40332" xr:uid="{226A3FE8-BEEE-4BEC-8EB1-6B9F8BA06609}"/>
    <cellStyle name="Normal 5 4 2 3 2 3 6" xfId="27821" xr:uid="{71D7BC6A-E38F-4B87-BA44-54E2B1BFC1AE}"/>
    <cellStyle name="Normal 5 4 2 3 2 3 7" xfId="42705" xr:uid="{584190FB-2586-4524-BAD6-BECCDE2F7ECC}"/>
    <cellStyle name="Normal 5 4 2 3 2 3 8" xfId="7285" xr:uid="{636891B3-5719-40EC-9E27-02CBC463CC14}"/>
    <cellStyle name="Normal 5 4 2 3 2 4" xfId="1235" xr:uid="{1A23725E-7D6F-446F-9434-9A469BE59F6C}"/>
    <cellStyle name="Normal 5 4 2 3 2 4 2" xfId="8998" xr:uid="{23C46E4C-31C5-41B7-8FBE-A522F9153C61}"/>
    <cellStyle name="Normal 5 4 2 3 2 4 2 2" xfId="12420" xr:uid="{C9384420-CD3A-4FFE-92BA-E09A0F824329}"/>
    <cellStyle name="Normal 5 4 2 3 2 4 2 2 2" xfId="26110" xr:uid="{87168B5D-F67F-4700-95F8-53404F4E82C0}"/>
    <cellStyle name="Normal 5 4 2 3 2 4 2 2 2 2" xfId="39802" xr:uid="{AC27A940-0DD6-4BB1-A089-66CC9B5A9DEB}"/>
    <cellStyle name="Normal 5 4 2 3 2 4 2 2 2 3" xfId="54686" xr:uid="{DAA01FA4-4A9F-48E2-8859-58567A5C4ADD}"/>
    <cellStyle name="Normal 5 4 2 3 2 4 2 2 3" xfId="19266" xr:uid="{7CFBA4B6-7718-47EC-9D58-A8F890E63BA3}"/>
    <cellStyle name="Normal 5 4 2 3 2 4 2 2 4" xfId="32956" xr:uid="{61322E95-E2C9-4037-A54E-AC78447EC614}"/>
    <cellStyle name="Normal 5 4 2 3 2 4 2 2 5" xfId="47840" xr:uid="{C5EF2C3A-703D-4332-8211-B12DDBEFC26A}"/>
    <cellStyle name="Normal 5 4 2 3 2 4 2 3" xfId="22688" xr:uid="{C6B33B04-4A62-4E49-BEF2-168E339CD782}"/>
    <cellStyle name="Normal 5 4 2 3 2 4 2 3 2" xfId="36380" xr:uid="{9CAC49E7-303C-4E77-A13B-C9CD271D42C4}"/>
    <cellStyle name="Normal 5 4 2 3 2 4 2 3 3" xfId="51264" xr:uid="{37FED577-B202-4378-90ED-76992245FDB4}"/>
    <cellStyle name="Normal 5 4 2 3 2 4 2 4" xfId="15844" xr:uid="{0EF505EE-7163-4914-B9C8-16F51757551C}"/>
    <cellStyle name="Normal 5 4 2 3 2 4 2 5" xfId="29534" xr:uid="{E7306762-F3FB-4FC1-A7FF-6BB1D72E18D7}"/>
    <cellStyle name="Normal 5 4 2 3 2 4 2 6" xfId="44418" xr:uid="{67CB8473-1ED9-4558-938E-582FB071D886}"/>
    <cellStyle name="Normal 5 4 2 3 2 4 3" xfId="10708" xr:uid="{E2251AC8-2EC4-4A34-A842-9E00A4BABA84}"/>
    <cellStyle name="Normal 5 4 2 3 2 4 3 2" xfId="24398" xr:uid="{8FEBB5BA-6EA4-42D3-9CAA-7C6EADF7C326}"/>
    <cellStyle name="Normal 5 4 2 3 2 4 3 2 2" xfId="38090" xr:uid="{0E8E1892-E8E1-4619-9574-4C3B04FD34B9}"/>
    <cellStyle name="Normal 5 4 2 3 2 4 3 2 3" xfId="52974" xr:uid="{50174429-DD86-41C7-9F1B-FA0F5D4587A5}"/>
    <cellStyle name="Normal 5 4 2 3 2 4 3 3" xfId="17554" xr:uid="{4925649E-8DDD-4D9F-8198-2870F0DAB4A6}"/>
    <cellStyle name="Normal 5 4 2 3 2 4 3 4" xfId="31244" xr:uid="{BB0B5907-C139-498F-A327-4C56D2121FE4}"/>
    <cellStyle name="Normal 5 4 2 3 2 4 3 5" xfId="46128" xr:uid="{AAF7882D-363E-4557-9648-FF4E4CF9AFED}"/>
    <cellStyle name="Normal 5 4 2 3 2 4 4" xfId="20976" xr:uid="{BCB9A9EC-579E-4441-81CD-00517102EFC8}"/>
    <cellStyle name="Normal 5 4 2 3 2 4 4 2" xfId="34668" xr:uid="{D914AC84-A96D-42C0-B2BF-B9D2AA140634}"/>
    <cellStyle name="Normal 5 4 2 3 2 4 4 3" xfId="49552" xr:uid="{9EA80698-366B-44BA-B9CE-F4CF9F04BA55}"/>
    <cellStyle name="Normal 5 4 2 3 2 4 5" xfId="14132" xr:uid="{2B8F8669-6834-489D-9675-FD2D34A9326F}"/>
    <cellStyle name="Normal 5 4 2 3 2 4 5 2" xfId="40334" xr:uid="{73D1BF6F-8AC8-468D-85D6-D962E28AB6E5}"/>
    <cellStyle name="Normal 5 4 2 3 2 4 6" xfId="27822" xr:uid="{79494702-04FF-40D6-AC3C-1075DFF0C884}"/>
    <cellStyle name="Normal 5 4 2 3 2 4 7" xfId="42706" xr:uid="{ACB0CA1F-0722-4502-AA54-A32A8A98F55F}"/>
    <cellStyle name="Normal 5 4 2 3 2 4 8" xfId="7286" xr:uid="{6E0BEF8A-4C80-4DB6-8F25-D5D30811392C}"/>
    <cellStyle name="Normal 5 4 2 3 2 5" xfId="8994" xr:uid="{2C29292A-07D9-4F0F-91A7-21F0803AF975}"/>
    <cellStyle name="Normal 5 4 2 3 2 5 2" xfId="12416" xr:uid="{C1FABA55-1805-4C8C-9FE9-4AA9B64A0A52}"/>
    <cellStyle name="Normal 5 4 2 3 2 5 2 2" xfId="26106" xr:uid="{ABDA6039-899A-4F2A-A18B-C6A71CAFAFD5}"/>
    <cellStyle name="Normal 5 4 2 3 2 5 2 2 2" xfId="39798" xr:uid="{89F5478B-A256-4970-BD7B-7DDF26613AAA}"/>
    <cellStyle name="Normal 5 4 2 3 2 5 2 2 3" xfId="54682" xr:uid="{0FB18D10-939A-409F-83F2-C9D13D9D7EC1}"/>
    <cellStyle name="Normal 5 4 2 3 2 5 2 3" xfId="19262" xr:uid="{6119F42E-F42D-4223-A11B-95EEFBAE59B5}"/>
    <cellStyle name="Normal 5 4 2 3 2 5 2 4" xfId="32952" xr:uid="{2C849A89-A126-4610-A2B2-0ABAE622850F}"/>
    <cellStyle name="Normal 5 4 2 3 2 5 2 5" xfId="47836" xr:uid="{5104DEFA-AD75-4F85-AAD3-4C3E037F1B5D}"/>
    <cellStyle name="Normal 5 4 2 3 2 5 3" xfId="22684" xr:uid="{866DEEB2-191B-493A-8426-62BD8C0CB8EF}"/>
    <cellStyle name="Normal 5 4 2 3 2 5 3 2" xfId="36376" xr:uid="{91BE2472-FED4-4EEF-938D-9C1C51EF0FBE}"/>
    <cellStyle name="Normal 5 4 2 3 2 5 3 3" xfId="51260" xr:uid="{25ECC6B0-8527-4D75-B6CB-B1872F299039}"/>
    <cellStyle name="Normal 5 4 2 3 2 5 4" xfId="15840" xr:uid="{1C5F6A6F-6FCA-41DE-B7E8-6BB981F384C6}"/>
    <cellStyle name="Normal 5 4 2 3 2 5 5" xfId="29530" xr:uid="{74D53250-A2CB-4AA5-B22D-2A3C85D8FAE0}"/>
    <cellStyle name="Normal 5 4 2 3 2 5 6" xfId="44414" xr:uid="{B86970B9-7CE7-4550-873C-C229BE30BD58}"/>
    <cellStyle name="Normal 5 4 2 3 2 6" xfId="10704" xr:uid="{FB1CC47D-0800-462B-8D82-AE8D8EA962BE}"/>
    <cellStyle name="Normal 5 4 2 3 2 6 2" xfId="24394" xr:uid="{8D4607D3-31FE-4E77-BDB8-6C33FDE2F6F7}"/>
    <cellStyle name="Normal 5 4 2 3 2 6 2 2" xfId="38086" xr:uid="{E5631CC5-B514-4930-81B9-E089CE63DC17}"/>
    <cellStyle name="Normal 5 4 2 3 2 6 2 3" xfId="52970" xr:uid="{6EE97E6F-CCD0-44BD-A1C1-C9CAD52D49C4}"/>
    <cellStyle name="Normal 5 4 2 3 2 6 3" xfId="17550" xr:uid="{63500E2D-2A03-4E79-862F-506583550D7B}"/>
    <cellStyle name="Normal 5 4 2 3 2 6 4" xfId="31240" xr:uid="{B3172B71-BC1F-4E85-8D72-FDE696C5D3C7}"/>
    <cellStyle name="Normal 5 4 2 3 2 6 5" xfId="46124" xr:uid="{AB258559-6D00-44E4-A5E2-9AE2ACED96FC}"/>
    <cellStyle name="Normal 5 4 2 3 2 7" xfId="20972" xr:uid="{85A97D54-5F6C-477F-963E-C27509556881}"/>
    <cellStyle name="Normal 5 4 2 3 2 7 2" xfId="34664" xr:uid="{C4D0AB78-60F5-429B-BCC1-73BB14F2D1A5}"/>
    <cellStyle name="Normal 5 4 2 3 2 7 3" xfId="49548" xr:uid="{CBBAC964-E49C-4F1A-81E1-2B85F15369FA}"/>
    <cellStyle name="Normal 5 4 2 3 2 8" xfId="14128" xr:uid="{46F7F5B9-4A11-4227-BC2A-2D634E3399B1}"/>
    <cellStyle name="Normal 5 4 2 3 2 8 2" xfId="40239" xr:uid="{182C512B-BE0D-4C31-B90F-6E88609F4DBB}"/>
    <cellStyle name="Normal 5 4 2 3 2 9" xfId="27818" xr:uid="{461F09C2-0985-42D3-8A78-261E850B13CE}"/>
    <cellStyle name="Normal 5 4 2 3 3" xfId="558" xr:uid="{3651C657-4CEC-43BC-B958-E1F992826F20}"/>
    <cellStyle name="Normal 5 4 2 3 3 10" xfId="42707" xr:uid="{80D75DFC-7F3C-4153-9345-71C88A7111DB}"/>
    <cellStyle name="Normal 5 4 2 3 3 11" xfId="7287" xr:uid="{0CBAB1AE-9027-4BCE-BC85-6D2D96A8CD58}"/>
    <cellStyle name="Normal 5 4 2 3 3 2" xfId="1236" xr:uid="{7E8EDA89-E561-4B35-A096-5BEBD780C0C6}"/>
    <cellStyle name="Normal 5 4 2 3 3 2 2" xfId="1237" xr:uid="{CAC2F5C8-370A-485C-BDDD-048BD1ED693C}"/>
    <cellStyle name="Normal 5 4 2 3 3 2 2 2" xfId="9001" xr:uid="{12DB3E22-058D-4CF0-AD76-8F1AC07101E0}"/>
    <cellStyle name="Normal 5 4 2 3 3 2 2 2 2" xfId="12423" xr:uid="{28AAACDB-0FDB-4FEA-8BEA-A8C333D836AA}"/>
    <cellStyle name="Normal 5 4 2 3 3 2 2 2 2 2" xfId="26113" xr:uid="{599C6868-7AE1-4D57-8187-6575F7C50C63}"/>
    <cellStyle name="Normal 5 4 2 3 3 2 2 2 2 2 2" xfId="39805" xr:uid="{61F017C6-DDD1-4E2D-A994-8D7D1D9D4ECE}"/>
    <cellStyle name="Normal 5 4 2 3 3 2 2 2 2 2 3" xfId="54689" xr:uid="{22AFCF9A-B460-40FD-8E14-2496F44BC0B7}"/>
    <cellStyle name="Normal 5 4 2 3 3 2 2 2 2 3" xfId="19269" xr:uid="{86F886B8-81F7-4BC7-B605-D48A388E1D7E}"/>
    <cellStyle name="Normal 5 4 2 3 3 2 2 2 2 4" xfId="32959" xr:uid="{A7CD8229-64CE-470B-9AA4-D4FCDB868C86}"/>
    <cellStyle name="Normal 5 4 2 3 3 2 2 2 2 5" xfId="47843" xr:uid="{29AE15EC-FE1B-4992-A0FD-4D609F461909}"/>
    <cellStyle name="Normal 5 4 2 3 3 2 2 2 3" xfId="22691" xr:uid="{97FE4A51-4856-49DC-96A6-80DF86A7C849}"/>
    <cellStyle name="Normal 5 4 2 3 3 2 2 2 3 2" xfId="36383" xr:uid="{CECBB2B2-CBD3-48ED-919D-67CD3C4C0E0D}"/>
    <cellStyle name="Normal 5 4 2 3 3 2 2 2 3 3" xfId="51267" xr:uid="{0B3E45D0-23D0-4095-8B09-F7C204B21B68}"/>
    <cellStyle name="Normal 5 4 2 3 3 2 2 2 4" xfId="15847" xr:uid="{48811CB9-583E-4552-B18D-292A61851CE0}"/>
    <cellStyle name="Normal 5 4 2 3 3 2 2 2 5" xfId="29537" xr:uid="{53ED221D-13FA-445E-A68E-775B2B01B726}"/>
    <cellStyle name="Normal 5 4 2 3 3 2 2 2 6" xfId="44421" xr:uid="{2DB978CF-0F62-4F89-9DF7-0024902885B3}"/>
    <cellStyle name="Normal 5 4 2 3 3 2 2 3" xfId="10711" xr:uid="{7F3DC111-A517-4154-97BF-2C1374F62871}"/>
    <cellStyle name="Normal 5 4 2 3 3 2 2 3 2" xfId="24401" xr:uid="{AC169836-2179-454C-B5FA-1FB56F3F05C3}"/>
    <cellStyle name="Normal 5 4 2 3 3 2 2 3 2 2" xfId="38093" xr:uid="{B186D790-1A95-4EB1-8641-D21C07F5A940}"/>
    <cellStyle name="Normal 5 4 2 3 3 2 2 3 2 3" xfId="52977" xr:uid="{23BE5218-F411-4081-88A8-49FCAC65CD24}"/>
    <cellStyle name="Normal 5 4 2 3 3 2 2 3 3" xfId="17557" xr:uid="{2678599B-1766-497D-A556-FB147C6DCFE7}"/>
    <cellStyle name="Normal 5 4 2 3 3 2 2 3 4" xfId="31247" xr:uid="{15F77194-D453-4E4F-ABAD-D415C7591E66}"/>
    <cellStyle name="Normal 5 4 2 3 3 2 2 3 5" xfId="46131" xr:uid="{C3AC44D4-1427-43B1-BEBC-956FA019D006}"/>
    <cellStyle name="Normal 5 4 2 3 3 2 2 4" xfId="20979" xr:uid="{CE803AE6-89E3-47B0-99E6-4510C64E09F2}"/>
    <cellStyle name="Normal 5 4 2 3 3 2 2 4 2" xfId="34671" xr:uid="{C1B79033-D556-4829-AA53-C27133135964}"/>
    <cellStyle name="Normal 5 4 2 3 3 2 2 4 3" xfId="49555" xr:uid="{57B85FF0-2357-428D-8D97-215EDF7EBA99}"/>
    <cellStyle name="Normal 5 4 2 3 3 2 2 5" xfId="14135" xr:uid="{63317212-CC81-4363-BB7F-1AFEE473BB0D}"/>
    <cellStyle name="Normal 5 4 2 3 3 2 2 5 2" xfId="40336" xr:uid="{203AB58D-1EA8-41AF-BBD9-8750AA33BABC}"/>
    <cellStyle name="Normal 5 4 2 3 3 2 2 6" xfId="27825" xr:uid="{A43DD641-4161-428C-97A6-2582F7788753}"/>
    <cellStyle name="Normal 5 4 2 3 3 2 2 7" xfId="42709" xr:uid="{C50D684E-1F85-4A03-A916-51D59671F62D}"/>
    <cellStyle name="Normal 5 4 2 3 3 2 2 8" xfId="7289" xr:uid="{4C9F5D88-EA74-4D06-AF35-20168A6854C6}"/>
    <cellStyle name="Normal 5 4 2 3 3 2 3" xfId="9000" xr:uid="{742D31C0-C5EA-4D0B-A3B6-57E95A972339}"/>
    <cellStyle name="Normal 5 4 2 3 3 2 3 2" xfId="12422" xr:uid="{BBFE601A-4AC8-4BA7-9EFF-B7BEE13784BC}"/>
    <cellStyle name="Normal 5 4 2 3 3 2 3 2 2" xfId="26112" xr:uid="{6B76894D-4C69-4536-8466-FCB68818B84A}"/>
    <cellStyle name="Normal 5 4 2 3 3 2 3 2 2 2" xfId="39804" xr:uid="{8E33B0E9-C87D-4A9F-8DA6-B40304C0FAD9}"/>
    <cellStyle name="Normal 5 4 2 3 3 2 3 2 2 3" xfId="54688" xr:uid="{A7B38E1E-C6C6-4BF7-A759-7E3D3868E1DE}"/>
    <cellStyle name="Normal 5 4 2 3 3 2 3 2 3" xfId="19268" xr:uid="{584CD7D2-0E9E-4A59-A924-6B0FFA1225B9}"/>
    <cellStyle name="Normal 5 4 2 3 3 2 3 2 4" xfId="32958" xr:uid="{1E986AD6-C1A3-48C8-86E3-A939661CF817}"/>
    <cellStyle name="Normal 5 4 2 3 3 2 3 2 5" xfId="47842" xr:uid="{5EFB1C81-5E12-4214-BA8D-4109B2B686DC}"/>
    <cellStyle name="Normal 5 4 2 3 3 2 3 3" xfId="22690" xr:uid="{0B229ECA-56C1-4970-8C8F-8DE2FECD8F5B}"/>
    <cellStyle name="Normal 5 4 2 3 3 2 3 3 2" xfId="36382" xr:uid="{E489B4ED-3042-4225-9F0D-7141A4197E9B}"/>
    <cellStyle name="Normal 5 4 2 3 3 2 3 3 3" xfId="51266" xr:uid="{B980A47A-F527-4F0A-937D-13197540606B}"/>
    <cellStyle name="Normal 5 4 2 3 3 2 3 4" xfId="15846" xr:uid="{B7789F49-E9F7-4174-9050-8965BE9EC1AA}"/>
    <cellStyle name="Normal 5 4 2 3 3 2 3 5" xfId="29536" xr:uid="{338379AA-2EBE-4C7B-AD61-41B97EEA0083}"/>
    <cellStyle name="Normal 5 4 2 3 3 2 3 6" xfId="44420" xr:uid="{EB28B4CC-E2A0-40C8-856F-E8D9AF40EABE}"/>
    <cellStyle name="Normal 5 4 2 3 3 2 4" xfId="10710" xr:uid="{3A9E9A23-06F6-4557-8FE7-45B71D45C358}"/>
    <cellStyle name="Normal 5 4 2 3 3 2 4 2" xfId="24400" xr:uid="{F040DF84-266E-4F43-8F23-349490BA9C8C}"/>
    <cellStyle name="Normal 5 4 2 3 3 2 4 2 2" xfId="38092" xr:uid="{00C2BB83-864A-48E2-8A4B-1AE44265D8C3}"/>
    <cellStyle name="Normal 5 4 2 3 3 2 4 2 3" xfId="52976" xr:uid="{90D54AD1-85CF-40D2-AB02-62D67A75E167}"/>
    <cellStyle name="Normal 5 4 2 3 3 2 4 3" xfId="17556" xr:uid="{B7BB1735-DD91-4B48-B270-C85BF529CCBE}"/>
    <cellStyle name="Normal 5 4 2 3 3 2 4 4" xfId="31246" xr:uid="{CDE8591F-F0F2-4D28-A8D7-6692CA30EC54}"/>
    <cellStyle name="Normal 5 4 2 3 3 2 4 5" xfId="46130" xr:uid="{09A9298F-A02E-4B41-BA09-502213F07801}"/>
    <cellStyle name="Normal 5 4 2 3 3 2 5" xfId="20978" xr:uid="{C6886C5A-3CDF-4BAD-8C6C-D0953C00311D}"/>
    <cellStyle name="Normal 5 4 2 3 3 2 5 2" xfId="34670" xr:uid="{E16C5CA7-850B-406D-BFC9-F669FAB9CDDF}"/>
    <cellStyle name="Normal 5 4 2 3 3 2 5 3" xfId="49554" xr:uid="{66C80916-1530-45E0-ABD0-ACA53478D78E}"/>
    <cellStyle name="Normal 5 4 2 3 3 2 6" xfId="14134" xr:uid="{75B6F45C-1670-445D-991F-50ADE0397AA8}"/>
    <cellStyle name="Normal 5 4 2 3 3 2 6 2" xfId="40335" xr:uid="{740E60CD-7AB4-4E47-9F3C-B3018CEE83E7}"/>
    <cellStyle name="Normal 5 4 2 3 3 2 7" xfId="27824" xr:uid="{0EEECFC3-99D5-4F79-8C21-116E5005ABA3}"/>
    <cellStyle name="Normal 5 4 2 3 3 2 8" xfId="42708" xr:uid="{B94A81EF-71CA-43AE-9D47-53FCB5B08E8E}"/>
    <cellStyle name="Normal 5 4 2 3 3 2 9" xfId="7288" xr:uid="{F7E535B2-8F53-4FB9-B158-B1FA5B8592F3}"/>
    <cellStyle name="Normal 5 4 2 3 3 3" xfId="1238" xr:uid="{564951D5-D029-4600-A527-1BD580471162}"/>
    <cellStyle name="Normal 5 4 2 3 3 3 2" xfId="9002" xr:uid="{D4855D96-20AF-4BC1-A7D0-0A74A9F887F6}"/>
    <cellStyle name="Normal 5 4 2 3 3 3 2 2" xfId="12424" xr:uid="{238BA62D-5407-43B5-B8D1-3CE7C3183DB4}"/>
    <cellStyle name="Normal 5 4 2 3 3 3 2 2 2" xfId="26114" xr:uid="{B2E9CC1D-486F-4451-8730-900B1A8B8E44}"/>
    <cellStyle name="Normal 5 4 2 3 3 3 2 2 2 2" xfId="39806" xr:uid="{F9BF09D8-2B7D-48E3-8D90-CBD258DF96AE}"/>
    <cellStyle name="Normal 5 4 2 3 3 3 2 2 2 3" xfId="54690" xr:uid="{F9559CEC-833E-48B4-BB7F-E04D5837CB5C}"/>
    <cellStyle name="Normal 5 4 2 3 3 3 2 2 3" xfId="19270" xr:uid="{899B17C2-D311-4CE2-9922-9FDD47A2BFD0}"/>
    <cellStyle name="Normal 5 4 2 3 3 3 2 2 4" xfId="32960" xr:uid="{9767BD80-4272-4CF6-BB07-5D8F5DDCA933}"/>
    <cellStyle name="Normal 5 4 2 3 3 3 2 2 5" xfId="47844" xr:uid="{1713424F-4829-4E97-98EB-DD2280B2ECCC}"/>
    <cellStyle name="Normal 5 4 2 3 3 3 2 3" xfId="22692" xr:uid="{287B4989-DE84-41D0-B541-50C5A7A998E9}"/>
    <cellStyle name="Normal 5 4 2 3 3 3 2 3 2" xfId="36384" xr:uid="{C11E1BF7-E62E-407B-8DB8-33F278E7FC5B}"/>
    <cellStyle name="Normal 5 4 2 3 3 3 2 3 3" xfId="51268" xr:uid="{E075BEC0-7689-4036-8F89-018319100562}"/>
    <cellStyle name="Normal 5 4 2 3 3 3 2 4" xfId="15848" xr:uid="{6079FD90-3EC1-4FC9-9ACE-E056BB69C966}"/>
    <cellStyle name="Normal 5 4 2 3 3 3 2 5" xfId="29538" xr:uid="{F93E624F-8B28-4728-8037-986797883ED1}"/>
    <cellStyle name="Normal 5 4 2 3 3 3 2 6" xfId="44422" xr:uid="{F2AF0321-C2E9-438D-B1B8-C45DEA3070B5}"/>
    <cellStyle name="Normal 5 4 2 3 3 3 3" xfId="10712" xr:uid="{6B8D8801-096E-474C-9777-5E9883252505}"/>
    <cellStyle name="Normal 5 4 2 3 3 3 3 2" xfId="24402" xr:uid="{882FB253-3E4F-4548-859B-CDA1EDA8D117}"/>
    <cellStyle name="Normal 5 4 2 3 3 3 3 2 2" xfId="38094" xr:uid="{DFF0AC82-F5A2-4EE2-9ACD-6DA1700FDFF3}"/>
    <cellStyle name="Normal 5 4 2 3 3 3 3 2 3" xfId="52978" xr:uid="{7ECBFAD6-A069-4CDD-9E9E-FC43C0CBA05F}"/>
    <cellStyle name="Normal 5 4 2 3 3 3 3 3" xfId="17558" xr:uid="{D6FC3354-B086-4987-8AF4-024AA5BABB2A}"/>
    <cellStyle name="Normal 5 4 2 3 3 3 3 4" xfId="31248" xr:uid="{1CBAE03F-4244-46DD-9813-3FA6BABE725B}"/>
    <cellStyle name="Normal 5 4 2 3 3 3 3 5" xfId="46132" xr:uid="{219CF3A1-463E-4C07-8E3C-E6C2DD48B344}"/>
    <cellStyle name="Normal 5 4 2 3 3 3 4" xfId="20980" xr:uid="{DD566AF7-FDB0-4C93-9E97-A6280F209BCA}"/>
    <cellStyle name="Normal 5 4 2 3 3 3 4 2" xfId="34672" xr:uid="{8C6790EF-E340-4D27-B142-2A198202F57D}"/>
    <cellStyle name="Normal 5 4 2 3 3 3 4 3" xfId="49556" xr:uid="{C6DA5BED-246C-41F4-BD79-3A9437471FB9}"/>
    <cellStyle name="Normal 5 4 2 3 3 3 5" xfId="14136" xr:uid="{E60BDA46-591D-426B-8799-AF2C3B241C27}"/>
    <cellStyle name="Normal 5 4 2 3 3 3 5 2" xfId="40337" xr:uid="{DA61D5CC-2AC5-4E7E-8ED3-1D9BFB5C32B8}"/>
    <cellStyle name="Normal 5 4 2 3 3 3 6" xfId="27826" xr:uid="{0D31BCB5-7A25-429F-8E67-9339A3C7F326}"/>
    <cellStyle name="Normal 5 4 2 3 3 3 7" xfId="42710" xr:uid="{2F4C8211-A8AD-4307-BAD0-8706E136D5BF}"/>
    <cellStyle name="Normal 5 4 2 3 3 3 8" xfId="7290" xr:uid="{77F87767-6694-4731-BA3B-3EEE08301F13}"/>
    <cellStyle name="Normal 5 4 2 3 3 4" xfId="2864" xr:uid="{85E7684A-16EC-4CEC-93BE-6A785CF25C25}"/>
    <cellStyle name="Normal 5 4 2 3 3 4 2" xfId="9003" xr:uid="{B32FB33B-2943-4D15-973C-77922DF91D8C}"/>
    <cellStyle name="Normal 5 4 2 3 3 4 2 2" xfId="12425" xr:uid="{C0736828-2A6D-41F5-A134-20C47661D49E}"/>
    <cellStyle name="Normal 5 4 2 3 3 4 2 2 2" xfId="26115" xr:uid="{D3FD5F83-8406-4BAC-AA59-576C7927F645}"/>
    <cellStyle name="Normal 5 4 2 3 3 4 2 2 2 2" xfId="39807" xr:uid="{9B4488E7-6314-414E-9CE9-9C441E46E06D}"/>
    <cellStyle name="Normal 5 4 2 3 3 4 2 2 2 3" xfId="54691" xr:uid="{90B865F0-43F5-42D5-B343-B9A522ED1D27}"/>
    <cellStyle name="Normal 5 4 2 3 3 4 2 2 3" xfId="19271" xr:uid="{74CBDE29-97B2-416C-B46F-04C572EB03DD}"/>
    <cellStyle name="Normal 5 4 2 3 3 4 2 2 4" xfId="32961" xr:uid="{7D2F3D62-CAAE-49F0-9D16-3D88A3A04352}"/>
    <cellStyle name="Normal 5 4 2 3 3 4 2 2 5" xfId="47845" xr:uid="{23D48A48-4E9E-4569-A807-54BEB7AE4D16}"/>
    <cellStyle name="Normal 5 4 2 3 3 4 2 3" xfId="22693" xr:uid="{E535A21A-E2F0-4A0D-B055-4FCB352973E9}"/>
    <cellStyle name="Normal 5 4 2 3 3 4 2 3 2" xfId="36385" xr:uid="{EE07EE4D-F3E4-4B2A-A6FD-C58A4E3D5CD4}"/>
    <cellStyle name="Normal 5 4 2 3 3 4 2 3 3" xfId="51269" xr:uid="{507BBCA7-358A-4E1B-AE21-DD3FE16B6D66}"/>
    <cellStyle name="Normal 5 4 2 3 3 4 2 4" xfId="15849" xr:uid="{CC1E92BE-2593-4829-864F-F1FC8391893B}"/>
    <cellStyle name="Normal 5 4 2 3 3 4 2 5" xfId="29539" xr:uid="{FD3D942E-E7A4-4D0F-B662-93C317074E21}"/>
    <cellStyle name="Normal 5 4 2 3 3 4 2 6" xfId="44423" xr:uid="{AB1E70E0-3396-48C4-AA59-8A7C76EE1DF3}"/>
    <cellStyle name="Normal 5 4 2 3 3 4 3" xfId="10713" xr:uid="{5B1E8C0F-086F-40AB-9EC3-4328EB6A0741}"/>
    <cellStyle name="Normal 5 4 2 3 3 4 3 2" xfId="24403" xr:uid="{CAAD679E-FE21-492A-B5A0-DFC9287BA9C2}"/>
    <cellStyle name="Normal 5 4 2 3 3 4 3 2 2" xfId="38095" xr:uid="{4F539389-8AE0-48B0-B379-AB34BB1D4B53}"/>
    <cellStyle name="Normal 5 4 2 3 3 4 3 2 3" xfId="52979" xr:uid="{7F81F74B-C517-48FD-8DB9-34E02A492110}"/>
    <cellStyle name="Normal 5 4 2 3 3 4 3 3" xfId="17559" xr:uid="{48E3F863-902A-413A-9ED2-1AC70E45949D}"/>
    <cellStyle name="Normal 5 4 2 3 3 4 3 4" xfId="31249" xr:uid="{3208DCF4-CB23-4E73-8458-106B6330D6FD}"/>
    <cellStyle name="Normal 5 4 2 3 3 4 3 5" xfId="46133" xr:uid="{872C4FA1-D1DA-4005-BC8C-464DA6DC5016}"/>
    <cellStyle name="Normal 5 4 2 3 3 4 4" xfId="20981" xr:uid="{CDAD737E-E596-4F77-B096-93A6D83320C8}"/>
    <cellStyle name="Normal 5 4 2 3 3 4 4 2" xfId="34673" xr:uid="{A2E4B210-1576-41E2-9F64-F8D7F4EB54F0}"/>
    <cellStyle name="Normal 5 4 2 3 3 4 4 3" xfId="49557" xr:uid="{46E64EF4-8F4F-4A2E-BD70-0DD743E4FF33}"/>
    <cellStyle name="Normal 5 4 2 3 3 4 5" xfId="14137" xr:uid="{68C7E85F-FE42-44D4-B9A4-D6E28E41998D}"/>
    <cellStyle name="Normal 5 4 2 3 3 4 5 2" xfId="40547" xr:uid="{3D4FF267-9C3C-49C9-AE28-F29BCCA993F3}"/>
    <cellStyle name="Normal 5 4 2 3 3 4 6" xfId="27827" xr:uid="{F73B407A-69C1-44A6-8FB8-14C5D9A3599B}"/>
    <cellStyle name="Normal 5 4 2 3 3 4 7" xfId="42711" xr:uid="{DBB36155-4EC4-4E85-A3C6-0CA08FADC777}"/>
    <cellStyle name="Normal 5 4 2 3 3 4 8" xfId="7291" xr:uid="{94D22C1E-986C-4821-BBC0-7274263E76BC}"/>
    <cellStyle name="Normal 5 4 2 3 3 5" xfId="8999" xr:uid="{A8C65258-3BBD-4520-AB24-E941E12BE1FE}"/>
    <cellStyle name="Normal 5 4 2 3 3 5 2" xfId="12421" xr:uid="{1D9F582B-647C-4C42-BDE1-78CA813AACAE}"/>
    <cellStyle name="Normal 5 4 2 3 3 5 2 2" xfId="26111" xr:uid="{13E25CCD-579B-4396-AC71-442CA28B608F}"/>
    <cellStyle name="Normal 5 4 2 3 3 5 2 2 2" xfId="39803" xr:uid="{E86F5D28-D4B8-412A-B90E-25F571C294E7}"/>
    <cellStyle name="Normal 5 4 2 3 3 5 2 2 3" xfId="54687" xr:uid="{6748EF44-BA38-4E94-9329-8AACBD62AAF2}"/>
    <cellStyle name="Normal 5 4 2 3 3 5 2 3" xfId="19267" xr:uid="{D51B081C-5A76-4F7D-99FE-B2DD30B7E32F}"/>
    <cellStyle name="Normal 5 4 2 3 3 5 2 4" xfId="32957" xr:uid="{2D00EA45-FB5D-4140-BE85-D5E50FCA38DA}"/>
    <cellStyle name="Normal 5 4 2 3 3 5 2 5" xfId="47841" xr:uid="{45286B37-4A70-4A67-89A3-5F2B3784075E}"/>
    <cellStyle name="Normal 5 4 2 3 3 5 3" xfId="22689" xr:uid="{35EFAD05-9B85-4321-B480-27B2AC60377F}"/>
    <cellStyle name="Normal 5 4 2 3 3 5 3 2" xfId="36381" xr:uid="{4E980FD2-27B0-401E-A7B8-2580840B323A}"/>
    <cellStyle name="Normal 5 4 2 3 3 5 3 3" xfId="51265" xr:uid="{B4885802-6CF7-48CF-BB05-7927559A4972}"/>
    <cellStyle name="Normal 5 4 2 3 3 5 4" xfId="15845" xr:uid="{C5AC068C-9E50-44F1-B4A1-E35F4F0CF63E}"/>
    <cellStyle name="Normal 5 4 2 3 3 5 5" xfId="29535" xr:uid="{31EF6758-6959-4B21-8B6C-CF2FF4415C28}"/>
    <cellStyle name="Normal 5 4 2 3 3 5 6" xfId="44419" xr:uid="{4DFA3D12-687D-4858-9D7F-6FBDBA04E1A0}"/>
    <cellStyle name="Normal 5 4 2 3 3 6" xfId="10709" xr:uid="{4A77BDDA-8FDB-4F63-9873-1D962934D91B}"/>
    <cellStyle name="Normal 5 4 2 3 3 6 2" xfId="24399" xr:uid="{236C8DB4-AE89-4C4E-9B44-85B988637561}"/>
    <cellStyle name="Normal 5 4 2 3 3 6 2 2" xfId="38091" xr:uid="{88F9F429-4A2C-4F97-AD8B-D28B4F477FD6}"/>
    <cellStyle name="Normal 5 4 2 3 3 6 2 3" xfId="52975" xr:uid="{844FF102-CFB9-4CEA-AD63-78C4D6861C90}"/>
    <cellStyle name="Normal 5 4 2 3 3 6 3" xfId="17555" xr:uid="{CFB4B0B3-F5F4-472E-9C93-76247DA5A668}"/>
    <cellStyle name="Normal 5 4 2 3 3 6 4" xfId="31245" xr:uid="{72C9073A-13B6-443D-A689-19C32E86AB7C}"/>
    <cellStyle name="Normal 5 4 2 3 3 6 5" xfId="46129" xr:uid="{234EF3DC-BCD6-4AAF-BD5F-490CB51208CF}"/>
    <cellStyle name="Normal 5 4 2 3 3 7" xfId="20977" xr:uid="{42D519AF-4EEE-41A0-AE0D-3E3A9B1AF688}"/>
    <cellStyle name="Normal 5 4 2 3 3 7 2" xfId="34669" xr:uid="{E61191CD-FE86-49CC-BBCB-7BBE84FCD161}"/>
    <cellStyle name="Normal 5 4 2 3 3 7 3" xfId="49553" xr:uid="{F1876880-1D6B-47B2-8535-DE0013B36A96}"/>
    <cellStyle name="Normal 5 4 2 3 3 8" xfId="14133" xr:uid="{14862473-89B0-49F6-B9C4-57F85E5B38FB}"/>
    <cellStyle name="Normal 5 4 2 3 3 8 2" xfId="40241" xr:uid="{E1AECC07-CA03-4843-8ACC-FD2C7920BA1D}"/>
    <cellStyle name="Normal 5 4 2 3 3 9" xfId="27823" xr:uid="{22621C0C-83C0-4CA3-BD1D-C99F0D90B264}"/>
    <cellStyle name="Normal 5 4 2 3 4" xfId="1239" xr:uid="{A8564EDC-7F73-4D99-9CFA-998B9AD2D481}"/>
    <cellStyle name="Normal 5 4 2 3 4 2" xfId="1240" xr:uid="{95831563-101F-4E27-9101-3CC20E4A03AD}"/>
    <cellStyle name="Normal 5 4 2 3 4 2 2" xfId="9005" xr:uid="{8F5673CB-7710-47F0-83B3-D19558193B21}"/>
    <cellStyle name="Normal 5 4 2 3 4 2 2 2" xfId="12427" xr:uid="{32AB2EDC-7F09-4C8B-AFA6-9C5AB26D0813}"/>
    <cellStyle name="Normal 5 4 2 3 4 2 2 2 2" xfId="26117" xr:uid="{C1015F8B-C217-493F-88C7-C63D22CF4266}"/>
    <cellStyle name="Normal 5 4 2 3 4 2 2 2 2 2" xfId="39809" xr:uid="{193A56AB-F886-40E5-B8CE-1D6773556975}"/>
    <cellStyle name="Normal 5 4 2 3 4 2 2 2 2 3" xfId="54693" xr:uid="{55708C53-AFB6-469A-861E-8B74D580C0AF}"/>
    <cellStyle name="Normal 5 4 2 3 4 2 2 2 3" xfId="19273" xr:uid="{ECB972AB-0AB8-442E-95DB-7D033EDF1E4A}"/>
    <cellStyle name="Normal 5 4 2 3 4 2 2 2 4" xfId="32963" xr:uid="{0A3C73F6-7D04-4CBC-802B-2B6F7326D939}"/>
    <cellStyle name="Normal 5 4 2 3 4 2 2 2 5" xfId="47847" xr:uid="{ABAA77A2-084F-4A57-9D73-74A2CC60EDBF}"/>
    <cellStyle name="Normal 5 4 2 3 4 2 2 3" xfId="22695" xr:uid="{A142AA37-1DA8-4922-8B44-768C293E82C6}"/>
    <cellStyle name="Normal 5 4 2 3 4 2 2 3 2" xfId="36387" xr:uid="{5A8EFF90-B07D-43D0-9E2D-D421CECE6A6E}"/>
    <cellStyle name="Normal 5 4 2 3 4 2 2 3 3" xfId="51271" xr:uid="{6A008DEC-5612-45CD-B1AE-2963E9667ACA}"/>
    <cellStyle name="Normal 5 4 2 3 4 2 2 4" xfId="15851" xr:uid="{B6B94369-F7B8-4B19-9A53-B2045A57D55A}"/>
    <cellStyle name="Normal 5 4 2 3 4 2 2 5" xfId="29541" xr:uid="{618FECC0-1A28-417F-8812-86ABF421554C}"/>
    <cellStyle name="Normal 5 4 2 3 4 2 2 6" xfId="44425" xr:uid="{C8D417CD-8975-4FA6-8439-8CE4F038BAA5}"/>
    <cellStyle name="Normal 5 4 2 3 4 2 3" xfId="10715" xr:uid="{7D7871F8-3916-4AFB-80BE-B1DC4B0AF0C5}"/>
    <cellStyle name="Normal 5 4 2 3 4 2 3 2" xfId="24405" xr:uid="{2BD214E1-5AA3-48B7-ABAF-9432BE8F30B2}"/>
    <cellStyle name="Normal 5 4 2 3 4 2 3 2 2" xfId="38097" xr:uid="{932E47CE-B78A-4E39-A719-D75854DD8D44}"/>
    <cellStyle name="Normal 5 4 2 3 4 2 3 2 3" xfId="52981" xr:uid="{68425E73-A7BC-4D5E-ADEB-ADEB42384ABC}"/>
    <cellStyle name="Normal 5 4 2 3 4 2 3 3" xfId="17561" xr:uid="{F2C1E35B-45EA-4D7B-861E-6D60BF6D341D}"/>
    <cellStyle name="Normal 5 4 2 3 4 2 3 4" xfId="31251" xr:uid="{C4529534-EC29-46CD-907B-FDA1CFF304DB}"/>
    <cellStyle name="Normal 5 4 2 3 4 2 3 5" xfId="46135" xr:uid="{600414AE-6572-455B-B8AC-0A71CD7E3E39}"/>
    <cellStyle name="Normal 5 4 2 3 4 2 4" xfId="20983" xr:uid="{70C65951-3F8A-43EC-9E90-73E694121A64}"/>
    <cellStyle name="Normal 5 4 2 3 4 2 4 2" xfId="34675" xr:uid="{A40E16AD-B3D3-4A57-A778-C1F1AA749912}"/>
    <cellStyle name="Normal 5 4 2 3 4 2 4 3" xfId="49559" xr:uid="{2D4DFCD7-B6EB-4CE7-8732-4D6B016A3DC8}"/>
    <cellStyle name="Normal 5 4 2 3 4 2 5" xfId="14139" xr:uid="{9E6A55A6-01F8-4EA3-B49E-47306FE40B71}"/>
    <cellStyle name="Normal 5 4 2 3 4 2 5 2" xfId="40339" xr:uid="{F1D12F38-67DD-4E36-BA44-165A72D3BDF2}"/>
    <cellStyle name="Normal 5 4 2 3 4 2 6" xfId="27829" xr:uid="{098FA4D8-C797-4353-83BB-AE4947C84C9C}"/>
    <cellStyle name="Normal 5 4 2 3 4 2 7" xfId="42713" xr:uid="{4852784E-C7C0-48DC-8051-A4E14123CF1A}"/>
    <cellStyle name="Normal 5 4 2 3 4 2 8" xfId="7293" xr:uid="{9821CE44-1476-46F0-B502-4A0C433DD176}"/>
    <cellStyle name="Normal 5 4 2 3 4 3" xfId="9004" xr:uid="{5887F8B3-8882-4C2D-A768-9D3DCB134F3C}"/>
    <cellStyle name="Normal 5 4 2 3 4 3 2" xfId="12426" xr:uid="{C95D3745-50B6-45EB-9D2D-F98905B8D5EF}"/>
    <cellStyle name="Normal 5 4 2 3 4 3 2 2" xfId="26116" xr:uid="{DFC8A71A-B200-4ADD-A6D5-43286EE60AB2}"/>
    <cellStyle name="Normal 5 4 2 3 4 3 2 2 2" xfId="39808" xr:uid="{8071B2EC-7CDA-4B42-A9E6-821A6D1CAC93}"/>
    <cellStyle name="Normal 5 4 2 3 4 3 2 2 3" xfId="54692" xr:uid="{FFDB5558-6E48-435C-98DA-E2D564C3DC2A}"/>
    <cellStyle name="Normal 5 4 2 3 4 3 2 3" xfId="19272" xr:uid="{8D878758-38F9-4BDD-BFBA-E77A9193484A}"/>
    <cellStyle name="Normal 5 4 2 3 4 3 2 4" xfId="32962" xr:uid="{1D94DBBC-F9F4-4E5E-8958-553C6434C267}"/>
    <cellStyle name="Normal 5 4 2 3 4 3 2 5" xfId="47846" xr:uid="{1F53BF5A-B4CD-45FC-A34F-2D6455DC899F}"/>
    <cellStyle name="Normal 5 4 2 3 4 3 3" xfId="22694" xr:uid="{D8DFA9EB-B173-4351-9DD2-E3B9977ED345}"/>
    <cellStyle name="Normal 5 4 2 3 4 3 3 2" xfId="36386" xr:uid="{71FAC6FB-FAA3-44B7-9169-29942A8E269C}"/>
    <cellStyle name="Normal 5 4 2 3 4 3 3 3" xfId="51270" xr:uid="{5DBFBF53-A4A3-421F-8AA4-3D24021C9DC1}"/>
    <cellStyle name="Normal 5 4 2 3 4 3 4" xfId="15850" xr:uid="{6DB7FC0B-0D22-4D0C-AD5D-C68F2B8F3057}"/>
    <cellStyle name="Normal 5 4 2 3 4 3 5" xfId="29540" xr:uid="{06EE8CF6-546E-4DB2-B39F-CB0661D0B9F7}"/>
    <cellStyle name="Normal 5 4 2 3 4 3 6" xfId="44424" xr:uid="{A74DA1EC-64FE-4E39-9E87-3C73CC00E695}"/>
    <cellStyle name="Normal 5 4 2 3 4 4" xfId="10714" xr:uid="{78FF83C9-BFDE-40A6-A7AA-BE76F6E13473}"/>
    <cellStyle name="Normal 5 4 2 3 4 4 2" xfId="24404" xr:uid="{81B9CBC9-EF19-4AE0-9EB8-A55962ED3402}"/>
    <cellStyle name="Normal 5 4 2 3 4 4 2 2" xfId="38096" xr:uid="{9DBBB602-4AEC-4A66-AA9A-E834CF21F76C}"/>
    <cellStyle name="Normal 5 4 2 3 4 4 2 3" xfId="52980" xr:uid="{5F8FD152-4A44-4063-BC03-07DFF6F0577A}"/>
    <cellStyle name="Normal 5 4 2 3 4 4 3" xfId="17560" xr:uid="{F7CDF1A5-38B6-4E97-B17B-7C2CC171599A}"/>
    <cellStyle name="Normal 5 4 2 3 4 4 4" xfId="31250" xr:uid="{CEAFD517-2DB4-46DE-B5D6-CCD48184C20C}"/>
    <cellStyle name="Normal 5 4 2 3 4 4 5" xfId="46134" xr:uid="{980F7901-715B-4FB6-9962-56D2D8514F01}"/>
    <cellStyle name="Normal 5 4 2 3 4 5" xfId="20982" xr:uid="{8A843611-03A1-4D9B-A3BE-732F73CD1B92}"/>
    <cellStyle name="Normal 5 4 2 3 4 5 2" xfId="34674" xr:uid="{C07F5D00-C019-4A16-9072-015D477583C6}"/>
    <cellStyle name="Normal 5 4 2 3 4 5 3" xfId="49558" xr:uid="{3940471D-3001-425A-BB41-1A9E4ECF4FF3}"/>
    <cellStyle name="Normal 5 4 2 3 4 6" xfId="14138" xr:uid="{D920B25E-0046-42EB-A07C-4E1E57F4EBD3}"/>
    <cellStyle name="Normal 5 4 2 3 4 6 2" xfId="40338" xr:uid="{AD342240-5A32-4279-BD20-0881199953C9}"/>
    <cellStyle name="Normal 5 4 2 3 4 7" xfId="27828" xr:uid="{16260829-F0FD-4A34-9368-17FD97B98E64}"/>
    <cellStyle name="Normal 5 4 2 3 4 8" xfId="42712" xr:uid="{08DBE1BB-2359-40E3-A964-2B5E472C3299}"/>
    <cellStyle name="Normal 5 4 2 3 4 9" xfId="7292" xr:uid="{71CAC711-0330-4B98-84A2-E03BE03BEFE8}"/>
    <cellStyle name="Normal 5 4 2 3 5" xfId="1241" xr:uid="{B969229B-D3B4-4DA5-BCE7-6E1107EA72A4}"/>
    <cellStyle name="Normal 5 4 2 3 5 2" xfId="9006" xr:uid="{7AC6609A-467C-4E8C-A52A-E35995AF7C5D}"/>
    <cellStyle name="Normal 5 4 2 3 5 2 2" xfId="12428" xr:uid="{5F43139A-115F-4438-99A9-235DDC740F39}"/>
    <cellStyle name="Normal 5 4 2 3 5 2 2 2" xfId="26118" xr:uid="{1AE4E4F8-7114-4770-BBE8-101DF51FA71A}"/>
    <cellStyle name="Normal 5 4 2 3 5 2 2 2 2" xfId="39810" xr:uid="{945C2C37-2ED0-413C-9BBE-0A5A3337CD82}"/>
    <cellStyle name="Normal 5 4 2 3 5 2 2 2 3" xfId="54694" xr:uid="{3B7B2621-6F53-428C-AC06-90E53648034A}"/>
    <cellStyle name="Normal 5 4 2 3 5 2 2 3" xfId="19274" xr:uid="{33B62E5F-D8AF-4A9B-A488-CE7C924E8160}"/>
    <cellStyle name="Normal 5 4 2 3 5 2 2 4" xfId="32964" xr:uid="{ED37EE17-066E-4136-A089-B08A8F6C953E}"/>
    <cellStyle name="Normal 5 4 2 3 5 2 2 5" xfId="47848" xr:uid="{9AD3DBDC-09B4-40A3-ADCF-697B8F45B3B0}"/>
    <cellStyle name="Normal 5 4 2 3 5 2 3" xfId="22696" xr:uid="{AE4C3D6D-D72C-4C57-9EBB-0C0B2FF35076}"/>
    <cellStyle name="Normal 5 4 2 3 5 2 3 2" xfId="36388" xr:uid="{9A317948-8349-44D3-BE53-EA1818670425}"/>
    <cellStyle name="Normal 5 4 2 3 5 2 3 3" xfId="51272" xr:uid="{A6F32196-4D1F-4A5D-B98E-E445B6E0347D}"/>
    <cellStyle name="Normal 5 4 2 3 5 2 4" xfId="15852" xr:uid="{430AA9C7-2D42-4F0C-9B1D-133A803A3034}"/>
    <cellStyle name="Normal 5 4 2 3 5 2 5" xfId="29542" xr:uid="{AEC49CEC-F591-4F32-814F-69EB3C80C08E}"/>
    <cellStyle name="Normal 5 4 2 3 5 2 6" xfId="44426" xr:uid="{CDDF853D-2ADB-4820-921C-AAA1F244BCD2}"/>
    <cellStyle name="Normal 5 4 2 3 5 3" xfId="10716" xr:uid="{CCCD2BAB-C778-4D35-ACE4-8B73C85B5CFE}"/>
    <cellStyle name="Normal 5 4 2 3 5 3 2" xfId="24406" xr:uid="{62CB156E-5E01-4F6C-8F8D-06F11AD81B7C}"/>
    <cellStyle name="Normal 5 4 2 3 5 3 2 2" xfId="38098" xr:uid="{7CDF7C12-378B-4C85-9331-BB2472C235DC}"/>
    <cellStyle name="Normal 5 4 2 3 5 3 2 3" xfId="52982" xr:uid="{52B6767E-134A-4FE8-A262-36167E4DC7FB}"/>
    <cellStyle name="Normal 5 4 2 3 5 3 3" xfId="17562" xr:uid="{F74A283F-EB97-49C4-A947-B8F91ADD5B91}"/>
    <cellStyle name="Normal 5 4 2 3 5 3 4" xfId="31252" xr:uid="{A56AB552-A140-46DD-963F-D5EA8AF84575}"/>
    <cellStyle name="Normal 5 4 2 3 5 3 5" xfId="46136" xr:uid="{0CAEC7F5-53F1-44C7-ACA2-5EBC0AFDF1C4}"/>
    <cellStyle name="Normal 5 4 2 3 5 4" xfId="20984" xr:uid="{B7C62D88-1D6A-45C1-83E6-B9127EA4761A}"/>
    <cellStyle name="Normal 5 4 2 3 5 4 2" xfId="34676" xr:uid="{9BA45CEA-F571-4539-B2AC-0A6C656C5E92}"/>
    <cellStyle name="Normal 5 4 2 3 5 4 3" xfId="49560" xr:uid="{B3D4256E-9134-42C3-8551-3523A7F05CD8}"/>
    <cellStyle name="Normal 5 4 2 3 5 5" xfId="14140" xr:uid="{7651310C-C8A2-45EC-851F-14A39D0C1ED1}"/>
    <cellStyle name="Normal 5 4 2 3 5 5 2" xfId="40340" xr:uid="{F6CD625E-0AF4-4164-89A4-B5874CB816CE}"/>
    <cellStyle name="Normal 5 4 2 3 5 6" xfId="27830" xr:uid="{AEBB74CB-D164-4609-8D3A-B8213BDD27CE}"/>
    <cellStyle name="Normal 5 4 2 3 5 7" xfId="42714" xr:uid="{BBF4D8A5-E7DB-49D1-BA30-8D38D9CC9841}"/>
    <cellStyle name="Normal 5 4 2 3 5 8" xfId="7294" xr:uid="{C53B9CD4-0266-4BBD-9AB6-3A761A4D0F0E}"/>
    <cellStyle name="Normal 5 4 2 3 6" xfId="2865" xr:uid="{D83F872B-4FAF-496C-B6FC-45F96EADD94E}"/>
    <cellStyle name="Normal 5 4 2 3 6 2" xfId="9007" xr:uid="{8B2727C0-2A8A-4384-95A5-C80302C3D705}"/>
    <cellStyle name="Normal 5 4 2 3 6 2 2" xfId="12429" xr:uid="{C0FECDF8-C1E3-46D9-AD08-D66AD574DC79}"/>
    <cellStyle name="Normal 5 4 2 3 6 2 2 2" xfId="26119" xr:uid="{870F80BE-AF14-4FAE-BCE6-A0C785F2EDA8}"/>
    <cellStyle name="Normal 5 4 2 3 6 2 2 2 2" xfId="39811" xr:uid="{AE69A64D-9054-4B3A-BA75-8C93DA365A8F}"/>
    <cellStyle name="Normal 5 4 2 3 6 2 2 2 3" xfId="54695" xr:uid="{50C23C6E-1487-4118-ACDD-53CC5FA96373}"/>
    <cellStyle name="Normal 5 4 2 3 6 2 2 3" xfId="19275" xr:uid="{B5CCF7CC-FB72-4B5A-95F1-66B2430C478E}"/>
    <cellStyle name="Normal 5 4 2 3 6 2 2 4" xfId="32965" xr:uid="{37D205EA-C942-4ED8-B29F-9F5ABC7288A4}"/>
    <cellStyle name="Normal 5 4 2 3 6 2 2 5" xfId="47849" xr:uid="{BC434939-FB85-4683-A035-56BFF250B41F}"/>
    <cellStyle name="Normal 5 4 2 3 6 2 3" xfId="22697" xr:uid="{6162A62A-D6E1-4C1B-8716-0A0C1D6D7DEA}"/>
    <cellStyle name="Normal 5 4 2 3 6 2 3 2" xfId="36389" xr:uid="{9EE590A2-56A9-4626-B6D5-B6663F05921D}"/>
    <cellStyle name="Normal 5 4 2 3 6 2 3 3" xfId="51273" xr:uid="{E7F6B1FA-8DCB-4D35-BBD0-19BA6D8A8984}"/>
    <cellStyle name="Normal 5 4 2 3 6 2 4" xfId="15853" xr:uid="{ABB1FBED-228B-469F-B843-14BE4F609604}"/>
    <cellStyle name="Normal 5 4 2 3 6 2 5" xfId="29543" xr:uid="{FBDA6A1C-585E-4409-9E13-076C425CDC76}"/>
    <cellStyle name="Normal 5 4 2 3 6 2 6" xfId="44427" xr:uid="{D17A8572-3B3C-4313-91E7-F5171EB9685D}"/>
    <cellStyle name="Normal 5 4 2 3 6 3" xfId="10717" xr:uid="{994DF818-ECE3-4178-8D5E-0C41E6F62A05}"/>
    <cellStyle name="Normal 5 4 2 3 6 3 2" xfId="24407" xr:uid="{0728BC40-B044-4867-A912-10A1A930DF16}"/>
    <cellStyle name="Normal 5 4 2 3 6 3 2 2" xfId="38099" xr:uid="{6B4B31C7-3EAD-426B-8359-C6D4F042F6F2}"/>
    <cellStyle name="Normal 5 4 2 3 6 3 2 3" xfId="52983" xr:uid="{3CEFB5C5-0B7D-4759-860B-94B112EA4618}"/>
    <cellStyle name="Normal 5 4 2 3 6 3 3" xfId="17563" xr:uid="{3D80255D-1DEB-4170-A23D-9AA3F041F990}"/>
    <cellStyle name="Normal 5 4 2 3 6 3 4" xfId="31253" xr:uid="{34DBAA8D-B02A-4641-A87C-6678BDA057B0}"/>
    <cellStyle name="Normal 5 4 2 3 6 3 5" xfId="46137" xr:uid="{B9D39180-6720-4F84-B7E2-DFF148237888}"/>
    <cellStyle name="Normal 5 4 2 3 6 4" xfId="20985" xr:uid="{357AF186-C43F-40FE-9E18-2C36FE36F458}"/>
    <cellStyle name="Normal 5 4 2 3 6 4 2" xfId="34677" xr:uid="{9B3D482A-350C-4011-A4E5-AA89F0225902}"/>
    <cellStyle name="Normal 5 4 2 3 6 4 3" xfId="49561" xr:uid="{2AC57371-F30C-4D71-B873-BDBDA405C788}"/>
    <cellStyle name="Normal 5 4 2 3 6 5" xfId="14141" xr:uid="{5E3C9CC3-0C6F-44A2-9FD9-DD54C5EEB8D0}"/>
    <cellStyle name="Normal 5 4 2 3 6 5 2" xfId="40548" xr:uid="{20809631-4B32-413F-AD69-C296412F0CC9}"/>
    <cellStyle name="Normal 5 4 2 3 6 6" xfId="27831" xr:uid="{EE5F879A-CA97-41DC-B498-88BB2789D89D}"/>
    <cellStyle name="Normal 5 4 2 3 6 7" xfId="42715" xr:uid="{4F3495AB-65D3-4FEC-BE28-D5313D4A1159}"/>
    <cellStyle name="Normal 5 4 2 3 6 8" xfId="7295" xr:uid="{093B72AA-84D4-4137-90A5-BAC4D073448F}"/>
    <cellStyle name="Normal 5 4 2 3 7" xfId="8993" xr:uid="{69EF5D92-C371-4372-A927-335773640866}"/>
    <cellStyle name="Normal 5 4 2 3 7 2" xfId="12415" xr:uid="{AEFD53B0-2B00-4760-8F23-987709C89204}"/>
    <cellStyle name="Normal 5 4 2 3 7 2 2" xfId="26105" xr:uid="{5F5E09AC-23B3-4DEA-BDDD-F0477BE7E12D}"/>
    <cellStyle name="Normal 5 4 2 3 7 2 2 2" xfId="39797" xr:uid="{2F66E5B3-C576-4E4D-BB57-797809DE56AC}"/>
    <cellStyle name="Normal 5 4 2 3 7 2 2 3" xfId="54681" xr:uid="{A84DE7F1-8713-4F5C-84C9-E247415A0496}"/>
    <cellStyle name="Normal 5 4 2 3 7 2 3" xfId="19261" xr:uid="{0FFADA8E-DEB6-4A93-A2FA-0F7FFF33D226}"/>
    <cellStyle name="Normal 5 4 2 3 7 2 4" xfId="32951" xr:uid="{FED9598C-9941-4D9B-9375-A04619F06ED1}"/>
    <cellStyle name="Normal 5 4 2 3 7 2 5" xfId="47835" xr:uid="{0B25358D-100B-4E04-BB3A-1B030DFBD141}"/>
    <cellStyle name="Normal 5 4 2 3 7 3" xfId="22683" xr:uid="{50D46D64-3956-4660-9C2C-FF384CBE362D}"/>
    <cellStyle name="Normal 5 4 2 3 7 3 2" xfId="36375" xr:uid="{2156D2CA-7831-4E09-AF72-D6C2220B16C6}"/>
    <cellStyle name="Normal 5 4 2 3 7 3 3" xfId="51259" xr:uid="{A3FC85FB-8B8C-4913-B689-098693449DCB}"/>
    <cellStyle name="Normal 5 4 2 3 7 4" xfId="15839" xr:uid="{CE3D474F-F641-4E94-A2DC-D21FC6120243}"/>
    <cellStyle name="Normal 5 4 2 3 7 5" xfId="29529" xr:uid="{9D9AB1A3-DDE3-4AD0-9854-8DD2878D4318}"/>
    <cellStyle name="Normal 5 4 2 3 7 6" xfId="44413" xr:uid="{A151A9F6-193D-4000-8DB5-C2497234DC59}"/>
    <cellStyle name="Normal 5 4 2 3 8" xfId="10703" xr:uid="{6C9FF106-2DE3-48DC-BE3E-5DCB52D25AB6}"/>
    <cellStyle name="Normal 5 4 2 3 8 2" xfId="24393" xr:uid="{5A7D7778-27CE-4173-982A-D36A230BE9A7}"/>
    <cellStyle name="Normal 5 4 2 3 8 2 2" xfId="38085" xr:uid="{4B3713B9-8874-44A1-9E8F-667D77C8F5B1}"/>
    <cellStyle name="Normal 5 4 2 3 8 2 3" xfId="52969" xr:uid="{B48EF43D-5207-44AC-881C-8A565F3A12FD}"/>
    <cellStyle name="Normal 5 4 2 3 8 3" xfId="17549" xr:uid="{46568951-CEC1-425F-AFCB-319D67ACA4D6}"/>
    <cellStyle name="Normal 5 4 2 3 8 4" xfId="31239" xr:uid="{3D35F90D-8806-429B-AF68-A43FDAF35E2B}"/>
    <cellStyle name="Normal 5 4 2 3 8 5" xfId="46123" xr:uid="{75C6868C-FB92-46DD-AFC5-460C70FC9BB3}"/>
    <cellStyle name="Normal 5 4 2 3 9" xfId="20971" xr:uid="{C1961586-9282-4526-B693-D6771427CD07}"/>
    <cellStyle name="Normal 5 4 2 3 9 2" xfId="34663" xr:uid="{86815796-4ED0-4E43-929C-0A4CC27C6187}"/>
    <cellStyle name="Normal 5 4 2 3 9 3" xfId="49547" xr:uid="{324FF75F-5791-47F6-A415-F5C9C4383CCF}"/>
    <cellStyle name="Normal 5 4 2 4" xfId="315" xr:uid="{D9DE7B1D-C834-4EF2-80AC-5573FE38462C}"/>
    <cellStyle name="Normal 5 4 2 4 10" xfId="14142" xr:uid="{1DFAB0CF-253E-45EF-8FA6-C411BCA22DC4}"/>
    <cellStyle name="Normal 5 4 2 4 10 2" xfId="40202" xr:uid="{F06F59EC-38D3-40D8-A546-7BCEC5D4CD83}"/>
    <cellStyle name="Normal 5 4 2 4 11" xfId="27832" xr:uid="{9F3D5EBE-70E9-407F-9915-8FD5AD43B682}"/>
    <cellStyle name="Normal 5 4 2 4 12" xfId="42716" xr:uid="{1580BAD9-BA0B-4773-A5B6-53CAA07B6B5A}"/>
    <cellStyle name="Normal 5 4 2 4 13" xfId="7296" xr:uid="{7F9F8504-13A6-4F75-99A9-2350DB7DAFCA}"/>
    <cellStyle name="Normal 5 4 2 4 2" xfId="559" xr:uid="{DC5FAAA9-D4F6-41DA-93E4-CABF58AB2F60}"/>
    <cellStyle name="Normal 5 4 2 4 2 10" xfId="42717" xr:uid="{0DCF9011-45F9-4C42-9DD6-1ED4A9F09B88}"/>
    <cellStyle name="Normal 5 4 2 4 2 11" xfId="7297" xr:uid="{55F4FA17-4E66-4536-85A3-717E31BF7260}"/>
    <cellStyle name="Normal 5 4 2 4 2 2" xfId="560" xr:uid="{A1782A87-3373-4DE5-8D1D-97BE7532D277}"/>
    <cellStyle name="Normal 5 4 2 4 2 2 2" xfId="1242" xr:uid="{06E88114-0309-45E0-99A1-069F99571569}"/>
    <cellStyle name="Normal 5 4 2 4 2 2 2 2" xfId="1243" xr:uid="{EFF7ECE5-311C-4A82-9893-73A5702F820D}"/>
    <cellStyle name="Normal 5 4 2 4 2 2 2 2 2" xfId="12433" xr:uid="{B4A78526-2E76-4DE7-901D-7957D43AF2A8}"/>
    <cellStyle name="Normal 5 4 2 4 2 2 2 2 2 2" xfId="26123" xr:uid="{8B13FEEB-966A-4A50-8316-450DBEBAE944}"/>
    <cellStyle name="Normal 5 4 2 4 2 2 2 2 2 2 2" xfId="39815" xr:uid="{6D27FBF4-7DA9-40BD-BD3F-B5E2BBF7E5FE}"/>
    <cellStyle name="Normal 5 4 2 4 2 2 2 2 2 2 3" xfId="54699" xr:uid="{3A4DB3D3-55A5-475A-935C-C6B8BE9653CE}"/>
    <cellStyle name="Normal 5 4 2 4 2 2 2 2 2 3" xfId="19279" xr:uid="{C28C2F73-F41C-46D3-9960-F8F204AE8C85}"/>
    <cellStyle name="Normal 5 4 2 4 2 2 2 2 2 4" xfId="32969" xr:uid="{AEA68C2D-4D47-4563-9C70-272774C52616}"/>
    <cellStyle name="Normal 5 4 2 4 2 2 2 2 2 5" xfId="47853" xr:uid="{A30C4175-3679-4C6C-A927-0E7BD13D9D04}"/>
    <cellStyle name="Normal 5 4 2 4 2 2 2 2 3" xfId="22701" xr:uid="{FBFA4E31-B376-48E4-A495-037EF74685D9}"/>
    <cellStyle name="Normal 5 4 2 4 2 2 2 2 3 2" xfId="36393" xr:uid="{6D7C560C-869C-468E-B920-0645B3DD464C}"/>
    <cellStyle name="Normal 5 4 2 4 2 2 2 2 3 3" xfId="51277" xr:uid="{1DFD2FCD-2B72-4DE4-ABF0-1D67051DD7CA}"/>
    <cellStyle name="Normal 5 4 2 4 2 2 2 2 4" xfId="15857" xr:uid="{90514B4C-B039-4595-AB2A-F835BE5E3299}"/>
    <cellStyle name="Normal 5 4 2 4 2 2 2 2 4 2" xfId="40342" xr:uid="{E1849DC0-8E46-490D-BD07-3DC00CB91D91}"/>
    <cellStyle name="Normal 5 4 2 4 2 2 2 2 5" xfId="29547" xr:uid="{206D53DB-7378-49F9-9C11-F64278DF07F0}"/>
    <cellStyle name="Normal 5 4 2 4 2 2 2 2 6" xfId="44431" xr:uid="{0CFB5FEE-8C13-4BF3-8740-DAB768E3035E}"/>
    <cellStyle name="Normal 5 4 2 4 2 2 2 2 7" xfId="9011" xr:uid="{FC56F2FD-CD8B-43BA-90BA-E4D2ED353033}"/>
    <cellStyle name="Normal 5 4 2 4 2 2 2 3" xfId="10721" xr:uid="{FAABFAC3-0F1B-45C7-B57B-EFACD314B7FA}"/>
    <cellStyle name="Normal 5 4 2 4 2 2 2 3 2" xfId="24411" xr:uid="{9BDBCE33-72F4-47B5-9988-EC0763DE04D6}"/>
    <cellStyle name="Normal 5 4 2 4 2 2 2 3 2 2" xfId="38103" xr:uid="{D46943B4-0A72-4E46-95D7-922C59688631}"/>
    <cellStyle name="Normal 5 4 2 4 2 2 2 3 2 3" xfId="52987" xr:uid="{2E46D109-D4D6-4415-9FA0-A0E2A18A4098}"/>
    <cellStyle name="Normal 5 4 2 4 2 2 2 3 3" xfId="17567" xr:uid="{CA401157-189B-46FD-98A3-106FFF6578FF}"/>
    <cellStyle name="Normal 5 4 2 4 2 2 2 3 4" xfId="31257" xr:uid="{4A6217A4-F81C-46FE-8787-26CF4792B063}"/>
    <cellStyle name="Normal 5 4 2 4 2 2 2 3 5" xfId="46141" xr:uid="{32E3B2E9-734F-4345-84B2-3C652D6DD1C1}"/>
    <cellStyle name="Normal 5 4 2 4 2 2 2 4" xfId="20989" xr:uid="{3F355D56-1428-48F9-81AA-92A9C4012BE4}"/>
    <cellStyle name="Normal 5 4 2 4 2 2 2 4 2" xfId="34681" xr:uid="{CAF29106-AA14-4BFF-B596-0B6D3E0CE915}"/>
    <cellStyle name="Normal 5 4 2 4 2 2 2 4 3" xfId="49565" xr:uid="{58B53518-B47D-4451-8928-6DBF18944AB0}"/>
    <cellStyle name="Normal 5 4 2 4 2 2 2 5" xfId="14145" xr:uid="{048D53C5-E96C-4A85-8B9C-206D30046ACB}"/>
    <cellStyle name="Normal 5 4 2 4 2 2 2 5 2" xfId="40341" xr:uid="{61F04EBD-7F29-4E49-9EAB-26E0FAA28B02}"/>
    <cellStyle name="Normal 5 4 2 4 2 2 2 6" xfId="27835" xr:uid="{07A35000-417A-4758-8B64-5B2E7FB4C452}"/>
    <cellStyle name="Normal 5 4 2 4 2 2 2 7" xfId="42719" xr:uid="{3E34F3C4-0AF2-4BD7-B3BF-B5D54315F543}"/>
    <cellStyle name="Normal 5 4 2 4 2 2 2 8" xfId="7299" xr:uid="{0DFC8489-67D7-42CC-9BB6-B4A2B88DAC61}"/>
    <cellStyle name="Normal 5 4 2 4 2 2 3" xfId="1244" xr:uid="{C38ADE5C-2243-4EE5-AAF6-B6FE163B8081}"/>
    <cellStyle name="Normal 5 4 2 4 2 2 3 2" xfId="12432" xr:uid="{6C1BE1A6-B0EF-4652-83ED-7D1486A1690D}"/>
    <cellStyle name="Normal 5 4 2 4 2 2 3 2 2" xfId="26122" xr:uid="{AE81C05E-1B82-4E31-B52B-74B5B01F3377}"/>
    <cellStyle name="Normal 5 4 2 4 2 2 3 2 2 2" xfId="39814" xr:uid="{167AA47F-515B-4133-A7E5-351E2F0EE190}"/>
    <cellStyle name="Normal 5 4 2 4 2 2 3 2 2 3" xfId="54698" xr:uid="{93995289-E7B0-4B98-A8D0-B4779FA1E0BF}"/>
    <cellStyle name="Normal 5 4 2 4 2 2 3 2 3" xfId="19278" xr:uid="{20CB993A-0854-4F2A-9335-03F2FF6F5A2F}"/>
    <cellStyle name="Normal 5 4 2 4 2 2 3 2 4" xfId="32968" xr:uid="{A591B567-2683-4E29-97AB-11D76A6FA594}"/>
    <cellStyle name="Normal 5 4 2 4 2 2 3 2 5" xfId="47852" xr:uid="{44BE5F35-85E8-4EDD-9920-63EA2F28408E}"/>
    <cellStyle name="Normal 5 4 2 4 2 2 3 3" xfId="22700" xr:uid="{0E3DBFAF-2E09-4378-A268-A29CAA7B3D04}"/>
    <cellStyle name="Normal 5 4 2 4 2 2 3 3 2" xfId="36392" xr:uid="{B92083D2-C6F1-4BC5-8677-461E6A85AC54}"/>
    <cellStyle name="Normal 5 4 2 4 2 2 3 3 3" xfId="51276" xr:uid="{5A18FF00-4931-46D7-A4F5-84D97689F610}"/>
    <cellStyle name="Normal 5 4 2 4 2 2 3 4" xfId="15856" xr:uid="{B69F19DE-3BB5-430D-8199-D709A270BAC0}"/>
    <cellStyle name="Normal 5 4 2 4 2 2 3 4 2" xfId="40343" xr:uid="{A98F97B3-2BF0-48DC-9898-D8F2255D347E}"/>
    <cellStyle name="Normal 5 4 2 4 2 2 3 5" xfId="29546" xr:uid="{38426948-A7C6-434F-B757-D515FA03ECDB}"/>
    <cellStyle name="Normal 5 4 2 4 2 2 3 6" xfId="44430" xr:uid="{7F9F75B7-0925-4915-8CDC-9B497F4F7C2D}"/>
    <cellStyle name="Normal 5 4 2 4 2 2 3 7" xfId="9010" xr:uid="{200B059C-93D3-4A0C-A3D2-E317F6F08A66}"/>
    <cellStyle name="Normal 5 4 2 4 2 2 4" xfId="10720" xr:uid="{88EEE187-CA63-4294-AA40-292438D8C340}"/>
    <cellStyle name="Normal 5 4 2 4 2 2 4 2" xfId="24410" xr:uid="{70F363DA-D31B-4550-8377-3A452D8803AD}"/>
    <cellStyle name="Normal 5 4 2 4 2 2 4 2 2" xfId="38102" xr:uid="{E7FEF42D-0810-4E1B-8701-33456EC74780}"/>
    <cellStyle name="Normal 5 4 2 4 2 2 4 2 3" xfId="52986" xr:uid="{970C126A-4723-4788-B2B5-3FC21DE00F84}"/>
    <cellStyle name="Normal 5 4 2 4 2 2 4 3" xfId="17566" xr:uid="{DF87AD88-6237-4E22-94C0-934E36F208A5}"/>
    <cellStyle name="Normal 5 4 2 4 2 2 4 4" xfId="31256" xr:uid="{48D66913-4CFA-457A-A2AA-FC1A3AF734D8}"/>
    <cellStyle name="Normal 5 4 2 4 2 2 4 5" xfId="46140" xr:uid="{A2301198-BD6E-4453-ACAA-3F0D6E44EEA5}"/>
    <cellStyle name="Normal 5 4 2 4 2 2 5" xfId="20988" xr:uid="{7EF2C232-4D13-4DDA-8395-206F6EDE49EE}"/>
    <cellStyle name="Normal 5 4 2 4 2 2 5 2" xfId="34680" xr:uid="{CE262D49-221E-49FD-B054-825E2036C4C4}"/>
    <cellStyle name="Normal 5 4 2 4 2 2 5 3" xfId="49564" xr:uid="{F3F29D5D-8E64-419D-830C-27AE8DD213FB}"/>
    <cellStyle name="Normal 5 4 2 4 2 2 6" xfId="14144" xr:uid="{B86B0BFE-AC32-4507-8533-E0C151511B63}"/>
    <cellStyle name="Normal 5 4 2 4 2 2 6 2" xfId="40243" xr:uid="{1646AB81-E9BB-482F-B32C-3DA88B556905}"/>
    <cellStyle name="Normal 5 4 2 4 2 2 7" xfId="27834" xr:uid="{59595B3C-21CB-44D5-93E1-46EB1126CA4F}"/>
    <cellStyle name="Normal 5 4 2 4 2 2 8" xfId="42718" xr:uid="{5036D577-F81F-49BA-8602-9C4153D4EA1F}"/>
    <cellStyle name="Normal 5 4 2 4 2 2 9" xfId="7298" xr:uid="{90B5A001-5A14-4EFB-9E0B-AEA9EBD367C3}"/>
    <cellStyle name="Normal 5 4 2 4 2 3" xfId="1245" xr:uid="{F2EA8A2E-FAA1-419D-A0B2-647724B9820B}"/>
    <cellStyle name="Normal 5 4 2 4 2 3 2" xfId="1246" xr:uid="{D5572B72-3773-42B7-9738-A17F5D060A75}"/>
    <cellStyle name="Normal 5 4 2 4 2 3 2 2" xfId="12434" xr:uid="{4CDB55EB-68B5-416E-A5F2-DEA8B22671AC}"/>
    <cellStyle name="Normal 5 4 2 4 2 3 2 2 2" xfId="26124" xr:uid="{56A00B30-232B-4018-B8E1-620B13FBA039}"/>
    <cellStyle name="Normal 5 4 2 4 2 3 2 2 2 2" xfId="39816" xr:uid="{68CD2D68-27F3-4EC0-BDCC-51AC6785A1AF}"/>
    <cellStyle name="Normal 5 4 2 4 2 3 2 2 2 3" xfId="54700" xr:uid="{AF29BDAB-23F3-4677-ACF0-1BAB9EE08D38}"/>
    <cellStyle name="Normal 5 4 2 4 2 3 2 2 3" xfId="19280" xr:uid="{D2CB89DF-E8A3-4F02-A7E8-A7106DD7E41C}"/>
    <cellStyle name="Normal 5 4 2 4 2 3 2 2 4" xfId="32970" xr:uid="{F4D825E0-7352-4D7B-A678-6DB75F20ECF6}"/>
    <cellStyle name="Normal 5 4 2 4 2 3 2 2 5" xfId="47854" xr:uid="{095AD631-1E4F-4171-8DC3-DC9158BFA8CB}"/>
    <cellStyle name="Normal 5 4 2 4 2 3 2 3" xfId="22702" xr:uid="{26EE43F1-EC87-4871-9D50-DEF5C4578E9F}"/>
    <cellStyle name="Normal 5 4 2 4 2 3 2 3 2" xfId="36394" xr:uid="{90780617-778C-45DC-8F78-98C621A65C7F}"/>
    <cellStyle name="Normal 5 4 2 4 2 3 2 3 3" xfId="51278" xr:uid="{27D44C3E-087D-409A-BBA2-33F9FFC4949B}"/>
    <cellStyle name="Normal 5 4 2 4 2 3 2 4" xfId="15858" xr:uid="{DF53A292-D021-4E17-A736-69088A42D873}"/>
    <cellStyle name="Normal 5 4 2 4 2 3 2 4 2" xfId="40345" xr:uid="{EAC35C17-94D1-4F43-A2B2-DFE731C60C40}"/>
    <cellStyle name="Normal 5 4 2 4 2 3 2 5" xfId="29548" xr:uid="{3E0340A9-8984-4F16-B4C6-D705E8945056}"/>
    <cellStyle name="Normal 5 4 2 4 2 3 2 6" xfId="44432" xr:uid="{2814AE7F-8170-4257-94F8-49E10C3F0F5E}"/>
    <cellStyle name="Normal 5 4 2 4 2 3 2 7" xfId="9012" xr:uid="{1308116C-AF27-40E9-ADEF-7B4E22EF8857}"/>
    <cellStyle name="Normal 5 4 2 4 2 3 3" xfId="10722" xr:uid="{25A3F9E5-DE6C-4DC2-986F-0D8348F76E94}"/>
    <cellStyle name="Normal 5 4 2 4 2 3 3 2" xfId="24412" xr:uid="{476EB507-8D98-49D4-9942-95C64D1E84AD}"/>
    <cellStyle name="Normal 5 4 2 4 2 3 3 2 2" xfId="38104" xr:uid="{7B8F40E7-882B-40EC-B493-F129F8204476}"/>
    <cellStyle name="Normal 5 4 2 4 2 3 3 2 3" xfId="52988" xr:uid="{951DEEB8-F22A-4EBE-A746-CB10F320E622}"/>
    <cellStyle name="Normal 5 4 2 4 2 3 3 3" xfId="17568" xr:uid="{01144C8D-36B3-4010-8ACA-5AA98184D5B5}"/>
    <cellStyle name="Normal 5 4 2 4 2 3 3 4" xfId="31258" xr:uid="{866EFADA-25CF-42B2-8AAF-2379A39720A4}"/>
    <cellStyle name="Normal 5 4 2 4 2 3 3 5" xfId="46142" xr:uid="{F5F05CEA-C64B-4668-85CE-EAC334E2B109}"/>
    <cellStyle name="Normal 5 4 2 4 2 3 4" xfId="20990" xr:uid="{25354DBA-9804-4E8C-8604-8046327B335F}"/>
    <cellStyle name="Normal 5 4 2 4 2 3 4 2" xfId="34682" xr:uid="{C815210D-605F-4462-A11B-88C7696579CE}"/>
    <cellStyle name="Normal 5 4 2 4 2 3 4 3" xfId="49566" xr:uid="{5CCDDAC3-84B8-4F7C-BE24-829FDB69F71F}"/>
    <cellStyle name="Normal 5 4 2 4 2 3 5" xfId="14146" xr:uid="{02BDA48F-078B-4418-93B1-870268D1085E}"/>
    <cellStyle name="Normal 5 4 2 4 2 3 5 2" xfId="40344" xr:uid="{3AA15AC4-63BF-4E73-8F90-BC30EFEFE8A5}"/>
    <cellStyle name="Normal 5 4 2 4 2 3 6" xfId="27836" xr:uid="{9FCFEC57-6B6F-43A6-8BF6-627C7822C86A}"/>
    <cellStyle name="Normal 5 4 2 4 2 3 7" xfId="42720" xr:uid="{B38AACA0-E206-44FA-AE9D-B8C4E4293464}"/>
    <cellStyle name="Normal 5 4 2 4 2 3 8" xfId="7300" xr:uid="{3EA9A53B-6FB3-4C09-BC26-01DDF50C3088}"/>
    <cellStyle name="Normal 5 4 2 4 2 4" xfId="1247" xr:uid="{46522ADC-8273-42AE-BEBA-0F4978CE43C0}"/>
    <cellStyle name="Normal 5 4 2 4 2 4 2" xfId="9013" xr:uid="{0E9B050F-708B-471F-9565-4F0F12F40898}"/>
    <cellStyle name="Normal 5 4 2 4 2 4 2 2" xfId="12435" xr:uid="{79CCE9C4-D53B-4F30-8033-3FDE63F9EE6A}"/>
    <cellStyle name="Normal 5 4 2 4 2 4 2 2 2" xfId="26125" xr:uid="{45C8C9AD-C426-4AB0-BDF5-ADFF2EB9802B}"/>
    <cellStyle name="Normal 5 4 2 4 2 4 2 2 2 2" xfId="39817" xr:uid="{C306B7D7-3260-4941-974D-2F7D59AD8DBF}"/>
    <cellStyle name="Normal 5 4 2 4 2 4 2 2 2 3" xfId="54701" xr:uid="{9E9202B7-02A4-43AA-9B9A-9BE03F03FCE2}"/>
    <cellStyle name="Normal 5 4 2 4 2 4 2 2 3" xfId="19281" xr:uid="{0482E1D8-DBB1-47E1-AA7B-6B3E0AC072EA}"/>
    <cellStyle name="Normal 5 4 2 4 2 4 2 2 4" xfId="32971" xr:uid="{BFC47DE4-EF1D-4587-B2B9-36D60CDBD56E}"/>
    <cellStyle name="Normal 5 4 2 4 2 4 2 2 5" xfId="47855" xr:uid="{A26A66AD-3EA3-4504-9E32-2D8F7106E4D9}"/>
    <cellStyle name="Normal 5 4 2 4 2 4 2 3" xfId="22703" xr:uid="{C393E3A0-17FF-475B-BE81-6D297CCD6318}"/>
    <cellStyle name="Normal 5 4 2 4 2 4 2 3 2" xfId="36395" xr:uid="{A6DE2B07-02FB-4993-8E00-DCCC5A698E39}"/>
    <cellStyle name="Normal 5 4 2 4 2 4 2 3 3" xfId="51279" xr:uid="{D2D74E03-11A9-4C84-90E0-2D930256850C}"/>
    <cellStyle name="Normal 5 4 2 4 2 4 2 4" xfId="15859" xr:uid="{F50121A8-89F0-419D-8950-062455A0FFDD}"/>
    <cellStyle name="Normal 5 4 2 4 2 4 2 5" xfId="29549" xr:uid="{6912B63C-BAE0-4597-A69B-C26F7D58C6EB}"/>
    <cellStyle name="Normal 5 4 2 4 2 4 2 6" xfId="44433" xr:uid="{7BA57A79-58ED-4AD2-A62F-B6154B88C2A3}"/>
    <cellStyle name="Normal 5 4 2 4 2 4 3" xfId="10723" xr:uid="{9AB3AFBA-5955-44CD-A45C-791962E2DC85}"/>
    <cellStyle name="Normal 5 4 2 4 2 4 3 2" xfId="24413" xr:uid="{3597CD9D-EAEB-477F-B126-5B18696BD607}"/>
    <cellStyle name="Normal 5 4 2 4 2 4 3 2 2" xfId="38105" xr:uid="{80EF06BC-7C0E-40C6-A239-841D8F080006}"/>
    <cellStyle name="Normal 5 4 2 4 2 4 3 2 3" xfId="52989" xr:uid="{CB91F77C-BCBA-4E02-A345-45A4B5E337B0}"/>
    <cellStyle name="Normal 5 4 2 4 2 4 3 3" xfId="17569" xr:uid="{C61DCAD5-1DC9-464F-832C-201CF1E233CA}"/>
    <cellStyle name="Normal 5 4 2 4 2 4 3 4" xfId="31259" xr:uid="{DB33D193-C2DF-41BE-A662-5C55CCF8C8F8}"/>
    <cellStyle name="Normal 5 4 2 4 2 4 3 5" xfId="46143" xr:uid="{1A77D4E7-ECE5-421D-B5AF-E6D1FDA332F6}"/>
    <cellStyle name="Normal 5 4 2 4 2 4 4" xfId="20991" xr:uid="{AF04B6FC-B22F-4D18-881F-C2467DBAB71D}"/>
    <cellStyle name="Normal 5 4 2 4 2 4 4 2" xfId="34683" xr:uid="{D6E16CAD-9866-45BF-8383-A47C3EF6B0BA}"/>
    <cellStyle name="Normal 5 4 2 4 2 4 4 3" xfId="49567" xr:uid="{CB79E71E-39C8-444B-A12E-A665E54E6329}"/>
    <cellStyle name="Normal 5 4 2 4 2 4 5" xfId="14147" xr:uid="{CD2F2BE9-855B-43B5-B758-51233A9C28EC}"/>
    <cellStyle name="Normal 5 4 2 4 2 4 5 2" xfId="40346" xr:uid="{AA41C597-6B33-4A04-B5E4-54F66620D72B}"/>
    <cellStyle name="Normal 5 4 2 4 2 4 6" xfId="27837" xr:uid="{42E7C28C-3411-4517-AD27-CB41229EBA54}"/>
    <cellStyle name="Normal 5 4 2 4 2 4 7" xfId="42721" xr:uid="{79CF76DF-E5F1-457B-B72E-AD6DB9FA711E}"/>
    <cellStyle name="Normal 5 4 2 4 2 4 8" xfId="7301" xr:uid="{C6D7C315-30AB-43F8-8C75-B3A26B1B4FF5}"/>
    <cellStyle name="Normal 5 4 2 4 2 5" xfId="9009" xr:uid="{A0DB117C-203A-4C51-80CA-95F2F17058B7}"/>
    <cellStyle name="Normal 5 4 2 4 2 5 2" xfId="12431" xr:uid="{5EE919F7-E8CA-41C2-BDC3-FB8797835C88}"/>
    <cellStyle name="Normal 5 4 2 4 2 5 2 2" xfId="26121" xr:uid="{1063EE19-140B-4ECF-BF5F-359D0D5F2E54}"/>
    <cellStyle name="Normal 5 4 2 4 2 5 2 2 2" xfId="39813" xr:uid="{B8444FE3-33F2-44CD-8E5B-62839D6CEAD7}"/>
    <cellStyle name="Normal 5 4 2 4 2 5 2 2 3" xfId="54697" xr:uid="{08B23F42-D821-4B89-A61C-4B1A876895E7}"/>
    <cellStyle name="Normal 5 4 2 4 2 5 2 3" xfId="19277" xr:uid="{F6D95D12-50E6-42F8-B2B0-CCA712D5F297}"/>
    <cellStyle name="Normal 5 4 2 4 2 5 2 4" xfId="32967" xr:uid="{3541ED13-BCF6-4791-9155-5A529DF704BC}"/>
    <cellStyle name="Normal 5 4 2 4 2 5 2 5" xfId="47851" xr:uid="{7866AE9C-4561-446D-B7F3-64EC562A546B}"/>
    <cellStyle name="Normal 5 4 2 4 2 5 3" xfId="22699" xr:uid="{3749F252-D681-421D-923C-E0C9967B769F}"/>
    <cellStyle name="Normal 5 4 2 4 2 5 3 2" xfId="36391" xr:uid="{133C48DF-BD15-4221-9885-F6E001FE6973}"/>
    <cellStyle name="Normal 5 4 2 4 2 5 3 3" xfId="51275" xr:uid="{69E974F7-8A74-4D21-A7A3-AB731018805A}"/>
    <cellStyle name="Normal 5 4 2 4 2 5 4" xfId="15855" xr:uid="{ED100368-7772-46A4-9D44-5D4CB85DF287}"/>
    <cellStyle name="Normal 5 4 2 4 2 5 5" xfId="29545" xr:uid="{0E61603E-DFF8-4D2A-A83B-B60D9B9FEB88}"/>
    <cellStyle name="Normal 5 4 2 4 2 5 6" xfId="44429" xr:uid="{CFB2B602-2278-47C7-8C65-5EB2958AE351}"/>
    <cellStyle name="Normal 5 4 2 4 2 6" xfId="10719" xr:uid="{532E1927-4567-42F5-9D73-F436C9DBF953}"/>
    <cellStyle name="Normal 5 4 2 4 2 6 2" xfId="24409" xr:uid="{DC608D15-BBC2-4FE6-B4CD-7AF413066B2A}"/>
    <cellStyle name="Normal 5 4 2 4 2 6 2 2" xfId="38101" xr:uid="{E573CCD4-6CA6-4631-BE47-769921732F83}"/>
    <cellStyle name="Normal 5 4 2 4 2 6 2 3" xfId="52985" xr:uid="{41D74C1D-C585-4663-BA63-26141EBDAACA}"/>
    <cellStyle name="Normal 5 4 2 4 2 6 3" xfId="17565" xr:uid="{8408271F-BE03-49BE-83BC-4EE308D6DF31}"/>
    <cellStyle name="Normal 5 4 2 4 2 6 4" xfId="31255" xr:uid="{4A1563D6-911C-46DA-B605-68992D5F1A6C}"/>
    <cellStyle name="Normal 5 4 2 4 2 6 5" xfId="46139" xr:uid="{7E4C3FB3-B71A-4EF5-BA56-156B523D9DF5}"/>
    <cellStyle name="Normal 5 4 2 4 2 7" xfId="20987" xr:uid="{5CB82068-2CB9-40C5-82F9-09CD39002BBE}"/>
    <cellStyle name="Normal 5 4 2 4 2 7 2" xfId="34679" xr:uid="{4E5E529A-E338-42DF-96D9-59D365439EE0}"/>
    <cellStyle name="Normal 5 4 2 4 2 7 3" xfId="49563" xr:uid="{D8566626-9D1F-44EF-A2E9-3F38C07AB5CA}"/>
    <cellStyle name="Normal 5 4 2 4 2 8" xfId="14143" xr:uid="{117DD7D4-B462-4913-A675-0C56D415BE94}"/>
    <cellStyle name="Normal 5 4 2 4 2 8 2" xfId="40242" xr:uid="{06047802-5514-48FB-AAD9-272C66111A47}"/>
    <cellStyle name="Normal 5 4 2 4 2 9" xfId="27833" xr:uid="{A2E4EED8-87A1-4AC7-9EA1-6F4590C32DAA}"/>
    <cellStyle name="Normal 5 4 2 4 3" xfId="561" xr:uid="{296B6FA0-3CE2-4054-BBDD-B1B6A9BA0BD2}"/>
    <cellStyle name="Normal 5 4 2 4 3 10" xfId="42722" xr:uid="{6B8AFE6E-E519-46A1-A556-2332A168FDA6}"/>
    <cellStyle name="Normal 5 4 2 4 3 11" xfId="7302" xr:uid="{BFEFAAD1-6D9C-47C6-B7F6-68D96CBD1B45}"/>
    <cellStyle name="Normal 5 4 2 4 3 2" xfId="1248" xr:uid="{635173A4-4D16-425E-8A5F-62991AD9450C}"/>
    <cellStyle name="Normal 5 4 2 4 3 2 2" xfId="1249" xr:uid="{832B3260-7753-47A7-9244-4357479F07EE}"/>
    <cellStyle name="Normal 5 4 2 4 3 2 2 2" xfId="9016" xr:uid="{96A7555B-BA82-4B9C-AEE6-70FE992B9B72}"/>
    <cellStyle name="Normal 5 4 2 4 3 2 2 2 2" xfId="12438" xr:uid="{2C7EC6BD-B031-48AB-BC22-D3F6CF793C1E}"/>
    <cellStyle name="Normal 5 4 2 4 3 2 2 2 2 2" xfId="26128" xr:uid="{DB8A9E6A-8B9A-41D7-A108-0EAE426F7E93}"/>
    <cellStyle name="Normal 5 4 2 4 3 2 2 2 2 2 2" xfId="39820" xr:uid="{0BAFA107-3E07-4E08-B438-CD857C1D64DF}"/>
    <cellStyle name="Normal 5 4 2 4 3 2 2 2 2 2 3" xfId="54704" xr:uid="{25C88127-DA37-468F-AE6B-36ACB808CE5A}"/>
    <cellStyle name="Normal 5 4 2 4 3 2 2 2 2 3" xfId="19284" xr:uid="{557C0D60-4D10-49B3-BB94-38792459DBCA}"/>
    <cellStyle name="Normal 5 4 2 4 3 2 2 2 2 4" xfId="32974" xr:uid="{4A6A56D3-882A-4712-8B61-7E7DBFB7EF8F}"/>
    <cellStyle name="Normal 5 4 2 4 3 2 2 2 2 5" xfId="47858" xr:uid="{0767C63A-F652-4A4A-AA73-20E491235469}"/>
    <cellStyle name="Normal 5 4 2 4 3 2 2 2 3" xfId="22706" xr:uid="{A1399536-AA32-4138-AF43-9017C7593311}"/>
    <cellStyle name="Normal 5 4 2 4 3 2 2 2 3 2" xfId="36398" xr:uid="{2B8583A2-2387-4452-A2EC-AC22CF277282}"/>
    <cellStyle name="Normal 5 4 2 4 3 2 2 2 3 3" xfId="51282" xr:uid="{AC7B6A9D-82A0-42AA-BA03-D48B6DD33C37}"/>
    <cellStyle name="Normal 5 4 2 4 3 2 2 2 4" xfId="15862" xr:uid="{B423C62A-466C-4165-9FE3-7A3FA88354B4}"/>
    <cellStyle name="Normal 5 4 2 4 3 2 2 2 5" xfId="29552" xr:uid="{C7660870-B518-4F7A-BC56-E1E867C6BABA}"/>
    <cellStyle name="Normal 5 4 2 4 3 2 2 2 6" xfId="44436" xr:uid="{3CEC22DA-F23C-4242-A1DE-6F81A6CDE054}"/>
    <cellStyle name="Normal 5 4 2 4 3 2 2 3" xfId="10726" xr:uid="{E9651B92-DF96-4A96-9913-DE9219A6060C}"/>
    <cellStyle name="Normal 5 4 2 4 3 2 2 3 2" xfId="24416" xr:uid="{4A52040C-D289-4C17-8176-29C45CBAE28F}"/>
    <cellStyle name="Normal 5 4 2 4 3 2 2 3 2 2" xfId="38108" xr:uid="{4572B0FD-5B99-4055-934B-142652EB29A4}"/>
    <cellStyle name="Normal 5 4 2 4 3 2 2 3 2 3" xfId="52992" xr:uid="{6EE0ECA7-6273-4DB8-8DAC-33DB17A2E60D}"/>
    <cellStyle name="Normal 5 4 2 4 3 2 2 3 3" xfId="17572" xr:uid="{5398DEDB-D4EA-4896-8E6F-10472F2A45DE}"/>
    <cellStyle name="Normal 5 4 2 4 3 2 2 3 4" xfId="31262" xr:uid="{59A153B1-2D28-4D1F-BE77-925A6B50982A}"/>
    <cellStyle name="Normal 5 4 2 4 3 2 2 3 5" xfId="46146" xr:uid="{7DF0261F-FDCA-415E-B58A-4DC3E57D4E17}"/>
    <cellStyle name="Normal 5 4 2 4 3 2 2 4" xfId="20994" xr:uid="{0AE2636A-EA2B-4AF0-B2BB-D738DE7D604C}"/>
    <cellStyle name="Normal 5 4 2 4 3 2 2 4 2" xfId="34686" xr:uid="{FCB96E40-85EE-4EEC-86C9-535593CB80D1}"/>
    <cellStyle name="Normal 5 4 2 4 3 2 2 4 3" xfId="49570" xr:uid="{9619CEE6-7581-4546-9CDA-72685F7BF572}"/>
    <cellStyle name="Normal 5 4 2 4 3 2 2 5" xfId="14150" xr:uid="{B71A8A3F-FA49-420A-B2F6-32097661F74D}"/>
    <cellStyle name="Normal 5 4 2 4 3 2 2 5 2" xfId="40348" xr:uid="{B95EEA0B-B0A3-4436-8565-C316859770C1}"/>
    <cellStyle name="Normal 5 4 2 4 3 2 2 6" xfId="27840" xr:uid="{910ED7DE-0873-4F67-A5D7-B6B56EDFC667}"/>
    <cellStyle name="Normal 5 4 2 4 3 2 2 7" xfId="42724" xr:uid="{1E33C8C1-29A8-4295-A45E-B90FCE562132}"/>
    <cellStyle name="Normal 5 4 2 4 3 2 2 8" xfId="7304" xr:uid="{534E41AF-2477-4B14-8F64-B3A27B5D8768}"/>
    <cellStyle name="Normal 5 4 2 4 3 2 3" xfId="9015" xr:uid="{0EB84BA1-00D1-44D4-9AEA-AED017C214D8}"/>
    <cellStyle name="Normal 5 4 2 4 3 2 3 2" xfId="12437" xr:uid="{E85B2647-B677-4744-A1DC-2196EEFC97E3}"/>
    <cellStyle name="Normal 5 4 2 4 3 2 3 2 2" xfId="26127" xr:uid="{2F114564-1AE2-4E66-B3C8-9E5DB1FA9300}"/>
    <cellStyle name="Normal 5 4 2 4 3 2 3 2 2 2" xfId="39819" xr:uid="{C354EF33-D0DD-4D45-9A8D-0F89577C82BF}"/>
    <cellStyle name="Normal 5 4 2 4 3 2 3 2 2 3" xfId="54703" xr:uid="{1B0291E2-5C09-4F43-91C9-AEDB5CAC5C79}"/>
    <cellStyle name="Normal 5 4 2 4 3 2 3 2 3" xfId="19283" xr:uid="{9B19816F-89CC-49AA-B55F-04B92203CC02}"/>
    <cellStyle name="Normal 5 4 2 4 3 2 3 2 4" xfId="32973" xr:uid="{3DD81AE7-28FA-4633-A6B5-ED9577C481D7}"/>
    <cellStyle name="Normal 5 4 2 4 3 2 3 2 5" xfId="47857" xr:uid="{6D7AEBD6-0C96-4A6A-9296-F7D40C1D1539}"/>
    <cellStyle name="Normal 5 4 2 4 3 2 3 3" xfId="22705" xr:uid="{0D0A8DA3-42B3-4A97-9143-43FA3CD6CD97}"/>
    <cellStyle name="Normal 5 4 2 4 3 2 3 3 2" xfId="36397" xr:uid="{359EDC24-2B11-4994-AD48-CFDB9D8D76F0}"/>
    <cellStyle name="Normal 5 4 2 4 3 2 3 3 3" xfId="51281" xr:uid="{2FCF3747-A477-4F0F-A557-2DE9BF6CF27F}"/>
    <cellStyle name="Normal 5 4 2 4 3 2 3 4" xfId="15861" xr:uid="{AA82CBF4-54C1-4EDF-8023-0B7FCD941882}"/>
    <cellStyle name="Normal 5 4 2 4 3 2 3 5" xfId="29551" xr:uid="{EBC32E61-BF3B-41AF-8E65-BD612A07E212}"/>
    <cellStyle name="Normal 5 4 2 4 3 2 3 6" xfId="44435" xr:uid="{E917F477-FB85-4C80-8482-AE2677F05B57}"/>
    <cellStyle name="Normal 5 4 2 4 3 2 4" xfId="10725" xr:uid="{E5758B94-0496-490C-8F6C-67751A7B29F5}"/>
    <cellStyle name="Normal 5 4 2 4 3 2 4 2" xfId="24415" xr:uid="{B6833E6E-5118-4C5A-A29C-CD4EAE09681E}"/>
    <cellStyle name="Normal 5 4 2 4 3 2 4 2 2" xfId="38107" xr:uid="{2B9BF202-D1D7-46FD-9739-7661180504C1}"/>
    <cellStyle name="Normal 5 4 2 4 3 2 4 2 3" xfId="52991" xr:uid="{4F5DD546-7EF6-4C26-ABED-83F3C9D62283}"/>
    <cellStyle name="Normal 5 4 2 4 3 2 4 3" xfId="17571" xr:uid="{EC353CC2-F104-4B21-9384-3F61FFB4FE96}"/>
    <cellStyle name="Normal 5 4 2 4 3 2 4 4" xfId="31261" xr:uid="{571D5013-B2CE-4D53-931B-F4C6EA59E71C}"/>
    <cellStyle name="Normal 5 4 2 4 3 2 4 5" xfId="46145" xr:uid="{426849EE-131E-4CA4-A39D-3FA939D1E090}"/>
    <cellStyle name="Normal 5 4 2 4 3 2 5" xfId="20993" xr:uid="{3C162A23-BF84-485E-BC64-DB47E722B283}"/>
    <cellStyle name="Normal 5 4 2 4 3 2 5 2" xfId="34685" xr:uid="{C7E0E53B-404D-4B5F-A4AF-89602EF24754}"/>
    <cellStyle name="Normal 5 4 2 4 3 2 5 3" xfId="49569" xr:uid="{941B58E7-221A-49DB-866D-E5295D15359C}"/>
    <cellStyle name="Normal 5 4 2 4 3 2 6" xfId="14149" xr:uid="{962F385E-3E22-4201-B47E-7BF96EBDBCE2}"/>
    <cellStyle name="Normal 5 4 2 4 3 2 6 2" xfId="40347" xr:uid="{9D084FB5-4679-4683-8066-30B55C6EF153}"/>
    <cellStyle name="Normal 5 4 2 4 3 2 7" xfId="27839" xr:uid="{B77748E3-1066-4879-9707-2D310A502DE6}"/>
    <cellStyle name="Normal 5 4 2 4 3 2 8" xfId="42723" xr:uid="{71D27E76-2E78-43E8-ACDF-5A253EF6CA98}"/>
    <cellStyle name="Normal 5 4 2 4 3 2 9" xfId="7303" xr:uid="{7222EE53-5164-4498-850D-CE0763EA9BC1}"/>
    <cellStyle name="Normal 5 4 2 4 3 3" xfId="1250" xr:uid="{0C80C8AA-1AB1-46F4-9B7E-D53E1E92A504}"/>
    <cellStyle name="Normal 5 4 2 4 3 3 2" xfId="9017" xr:uid="{FB273C85-EB84-4A12-B2DD-224AEB6C86CA}"/>
    <cellStyle name="Normal 5 4 2 4 3 3 2 2" xfId="12439" xr:uid="{1BFB183E-C471-40A1-8417-69AC91BF7CD0}"/>
    <cellStyle name="Normal 5 4 2 4 3 3 2 2 2" xfId="26129" xr:uid="{75C20762-1E8F-42DF-A0AA-B0D9AB86D1D7}"/>
    <cellStyle name="Normal 5 4 2 4 3 3 2 2 2 2" xfId="39821" xr:uid="{6B915F27-CA23-4636-AE6C-8CD78C32B27F}"/>
    <cellStyle name="Normal 5 4 2 4 3 3 2 2 2 3" xfId="54705" xr:uid="{CDB9630B-B5D2-40E1-A5F4-7F8E87130BB8}"/>
    <cellStyle name="Normal 5 4 2 4 3 3 2 2 3" xfId="19285" xr:uid="{F848B5B5-1A5A-48F6-927D-E496220A6DCC}"/>
    <cellStyle name="Normal 5 4 2 4 3 3 2 2 4" xfId="32975" xr:uid="{1B534F36-0BA5-4391-97F6-B2E624614B20}"/>
    <cellStyle name="Normal 5 4 2 4 3 3 2 2 5" xfId="47859" xr:uid="{B5D81DE6-04F0-4A55-9BFE-D5660F864D75}"/>
    <cellStyle name="Normal 5 4 2 4 3 3 2 3" xfId="22707" xr:uid="{0D98F913-C9AE-4D52-8DF8-755E1CA30DB2}"/>
    <cellStyle name="Normal 5 4 2 4 3 3 2 3 2" xfId="36399" xr:uid="{813B525B-774D-455E-822B-7C3AA455C806}"/>
    <cellStyle name="Normal 5 4 2 4 3 3 2 3 3" xfId="51283" xr:uid="{49B4A603-3268-4EAA-9A7D-70E5559B88E6}"/>
    <cellStyle name="Normal 5 4 2 4 3 3 2 4" xfId="15863" xr:uid="{5EFBFE39-B6CE-450A-A54A-DD05E554C7CC}"/>
    <cellStyle name="Normal 5 4 2 4 3 3 2 5" xfId="29553" xr:uid="{40583097-59CE-42C1-8324-3A24D10639A5}"/>
    <cellStyle name="Normal 5 4 2 4 3 3 2 6" xfId="44437" xr:uid="{C0FB3C96-3841-4447-94C0-9BDB9252638C}"/>
    <cellStyle name="Normal 5 4 2 4 3 3 3" xfId="10727" xr:uid="{8CB806EB-7447-4E4C-8EAF-9A42553C275D}"/>
    <cellStyle name="Normal 5 4 2 4 3 3 3 2" xfId="24417" xr:uid="{00E702B5-AD77-4FDE-BC80-E74E8B6676C6}"/>
    <cellStyle name="Normal 5 4 2 4 3 3 3 2 2" xfId="38109" xr:uid="{FC662733-814D-4899-A8A7-B9E41985CCDE}"/>
    <cellStyle name="Normal 5 4 2 4 3 3 3 2 3" xfId="52993" xr:uid="{AD5F8620-5679-46E1-A26D-2C62C3376848}"/>
    <cellStyle name="Normal 5 4 2 4 3 3 3 3" xfId="17573" xr:uid="{9E785D30-5991-4261-9729-D60D1FB2376F}"/>
    <cellStyle name="Normal 5 4 2 4 3 3 3 4" xfId="31263" xr:uid="{D8326575-CD2E-40DE-BC12-E490B0A8DD96}"/>
    <cellStyle name="Normal 5 4 2 4 3 3 3 5" xfId="46147" xr:uid="{AA715318-4D6F-4335-9C06-1B3D64887410}"/>
    <cellStyle name="Normal 5 4 2 4 3 3 4" xfId="20995" xr:uid="{B4FB11FF-057D-4C90-B2AF-A517D7823E60}"/>
    <cellStyle name="Normal 5 4 2 4 3 3 4 2" xfId="34687" xr:uid="{61A394B2-9A94-4058-AC8B-7217C53E8B42}"/>
    <cellStyle name="Normal 5 4 2 4 3 3 4 3" xfId="49571" xr:uid="{7FB23998-0789-422F-8F19-8F359520F81F}"/>
    <cellStyle name="Normal 5 4 2 4 3 3 5" xfId="14151" xr:uid="{FA4B36E3-5A11-4820-BFC8-6DEC76D8F3D7}"/>
    <cellStyle name="Normal 5 4 2 4 3 3 5 2" xfId="40349" xr:uid="{3D458F78-2B51-4933-8D1E-6F29D758FE7E}"/>
    <cellStyle name="Normal 5 4 2 4 3 3 6" xfId="27841" xr:uid="{8DA4716E-6EA6-403B-BA30-EDDFBB9C5B22}"/>
    <cellStyle name="Normal 5 4 2 4 3 3 7" xfId="42725" xr:uid="{3BD7B89B-1DC7-4EEF-AC46-DB60FDE17C83}"/>
    <cellStyle name="Normal 5 4 2 4 3 3 8" xfId="7305" xr:uid="{5DAA12CE-CA89-4F17-A7A4-65F43544E59E}"/>
    <cellStyle name="Normal 5 4 2 4 3 4" xfId="7306" xr:uid="{327C48D1-E50B-4569-867F-250656393779}"/>
    <cellStyle name="Normal 5 4 2 4 3 4 2" xfId="9018" xr:uid="{5795EF4D-11CA-4EC1-ACF4-ABBBE8BE8190}"/>
    <cellStyle name="Normal 5 4 2 4 3 4 2 2" xfId="12440" xr:uid="{C0752071-5146-42BA-AD3A-8D2C7FB811FD}"/>
    <cellStyle name="Normal 5 4 2 4 3 4 2 2 2" xfId="26130" xr:uid="{F56655EA-F346-4E24-A168-78928750D970}"/>
    <cellStyle name="Normal 5 4 2 4 3 4 2 2 2 2" xfId="39822" xr:uid="{9BB912C7-7F8D-4FAF-A0D9-E398BB271273}"/>
    <cellStyle name="Normal 5 4 2 4 3 4 2 2 2 3" xfId="54706" xr:uid="{AC1B8A71-7F1F-42F3-8F85-AACA452F0F06}"/>
    <cellStyle name="Normal 5 4 2 4 3 4 2 2 3" xfId="19286" xr:uid="{ED5B29C8-079B-4F97-AC25-8372D826F094}"/>
    <cellStyle name="Normal 5 4 2 4 3 4 2 2 4" xfId="32976" xr:uid="{6B7BB0FB-D228-4F48-A343-58558CEECC2D}"/>
    <cellStyle name="Normal 5 4 2 4 3 4 2 2 5" xfId="47860" xr:uid="{C39E01A0-0DE4-4428-B6E6-8219C4E6873C}"/>
    <cellStyle name="Normal 5 4 2 4 3 4 2 3" xfId="22708" xr:uid="{421B81A0-D03C-4133-AF7F-2F6B45533152}"/>
    <cellStyle name="Normal 5 4 2 4 3 4 2 3 2" xfId="36400" xr:uid="{FBF008C1-30BD-47FA-A07D-36EA8E71E09B}"/>
    <cellStyle name="Normal 5 4 2 4 3 4 2 3 3" xfId="51284" xr:uid="{4491F1E2-D185-4CF5-83AD-54EE7E343483}"/>
    <cellStyle name="Normal 5 4 2 4 3 4 2 4" xfId="15864" xr:uid="{2FF744B8-37AB-4D78-9FD3-08201EC0326A}"/>
    <cellStyle name="Normal 5 4 2 4 3 4 2 5" xfId="29554" xr:uid="{E01DB2CF-F500-49DB-A52C-AB145083FA11}"/>
    <cellStyle name="Normal 5 4 2 4 3 4 2 6" xfId="44438" xr:uid="{513A7009-8D88-44C3-B1AD-D7CCFF32409B}"/>
    <cellStyle name="Normal 5 4 2 4 3 4 3" xfId="10728" xr:uid="{D2DF18A2-9F56-4269-A384-EA1FC948E316}"/>
    <cellStyle name="Normal 5 4 2 4 3 4 3 2" xfId="24418" xr:uid="{10B39CFE-F5DF-4AF6-996A-B95BADEE96F6}"/>
    <cellStyle name="Normal 5 4 2 4 3 4 3 2 2" xfId="38110" xr:uid="{BA8304C5-F1C9-4E17-95B7-0F45A09F7F76}"/>
    <cellStyle name="Normal 5 4 2 4 3 4 3 2 3" xfId="52994" xr:uid="{135FD30D-AB59-4EA8-A024-D1B11CF92052}"/>
    <cellStyle name="Normal 5 4 2 4 3 4 3 3" xfId="17574" xr:uid="{270E8845-712F-47CE-A1F8-BD8201AD89AE}"/>
    <cellStyle name="Normal 5 4 2 4 3 4 3 4" xfId="31264" xr:uid="{2457DA37-2CFC-4916-A4D0-1624468BB9C2}"/>
    <cellStyle name="Normal 5 4 2 4 3 4 3 5" xfId="46148" xr:uid="{713038D6-425B-41D2-A6C5-2C6C914E90F6}"/>
    <cellStyle name="Normal 5 4 2 4 3 4 4" xfId="20996" xr:uid="{DB045517-5AEA-4622-9F25-0E425C02DFEC}"/>
    <cellStyle name="Normal 5 4 2 4 3 4 4 2" xfId="34688" xr:uid="{AF2D0F82-A5A1-43FC-8308-86BFDCC2CD66}"/>
    <cellStyle name="Normal 5 4 2 4 3 4 4 3" xfId="49572" xr:uid="{97517196-7B09-476B-B3FF-F35CF797B586}"/>
    <cellStyle name="Normal 5 4 2 4 3 4 5" xfId="14152" xr:uid="{71B9FC4C-BFBB-4469-9C0D-A634708A2AF2}"/>
    <cellStyle name="Normal 5 4 2 4 3 4 6" xfId="27842" xr:uid="{81062AD8-C99C-4479-AB4F-4F59E847CCA8}"/>
    <cellStyle name="Normal 5 4 2 4 3 4 7" xfId="42726" xr:uid="{400C6ED9-1A40-46E9-AD05-C4CE6C1B77C2}"/>
    <cellStyle name="Normal 5 4 2 4 3 5" xfId="9014" xr:uid="{4A2ECF9C-3CEB-474E-AE40-984F2EA4DD05}"/>
    <cellStyle name="Normal 5 4 2 4 3 5 2" xfId="12436" xr:uid="{3E80AFF3-06C8-475C-8470-F83CE8D3951E}"/>
    <cellStyle name="Normal 5 4 2 4 3 5 2 2" xfId="26126" xr:uid="{37DB7D37-6312-4C3E-B67D-B32833611B26}"/>
    <cellStyle name="Normal 5 4 2 4 3 5 2 2 2" xfId="39818" xr:uid="{07002655-4B85-4F4D-BAE1-1646A9C1E362}"/>
    <cellStyle name="Normal 5 4 2 4 3 5 2 2 3" xfId="54702" xr:uid="{DA15CF9C-D453-42B5-A99B-C98DE8EA783D}"/>
    <cellStyle name="Normal 5 4 2 4 3 5 2 3" xfId="19282" xr:uid="{638BAF16-6365-4B2A-A93A-5969AF515AFF}"/>
    <cellStyle name="Normal 5 4 2 4 3 5 2 4" xfId="32972" xr:uid="{7D317B46-ED67-4F32-9090-256CC504E752}"/>
    <cellStyle name="Normal 5 4 2 4 3 5 2 5" xfId="47856" xr:uid="{F1F36678-7001-4BC0-B289-5EDA06570540}"/>
    <cellStyle name="Normal 5 4 2 4 3 5 3" xfId="22704" xr:uid="{05FC4CEB-B5F8-4B11-950D-B28DAC7DC355}"/>
    <cellStyle name="Normal 5 4 2 4 3 5 3 2" xfId="36396" xr:uid="{BCB2C400-0A10-487E-9977-5E9A50B25072}"/>
    <cellStyle name="Normal 5 4 2 4 3 5 3 3" xfId="51280" xr:uid="{D2D344D1-324B-4346-BFA2-DB7D302B9DC7}"/>
    <cellStyle name="Normal 5 4 2 4 3 5 4" xfId="15860" xr:uid="{7132C15D-3E14-4BE3-A188-866885AE99AB}"/>
    <cellStyle name="Normal 5 4 2 4 3 5 5" xfId="29550" xr:uid="{4C150DBF-6A34-4973-BAF0-6AEB64297158}"/>
    <cellStyle name="Normal 5 4 2 4 3 5 6" xfId="44434" xr:uid="{3808A216-241C-497D-9BCB-021F20300B49}"/>
    <cellStyle name="Normal 5 4 2 4 3 6" xfId="10724" xr:uid="{2B15149A-9183-44D1-A6A1-A33A0F4E4B0C}"/>
    <cellStyle name="Normal 5 4 2 4 3 6 2" xfId="24414" xr:uid="{03AE3AA3-AA15-430B-BB66-4E40546D2576}"/>
    <cellStyle name="Normal 5 4 2 4 3 6 2 2" xfId="38106" xr:uid="{F3D20434-5729-4E79-90B8-1E8FD8AB7C54}"/>
    <cellStyle name="Normal 5 4 2 4 3 6 2 3" xfId="52990" xr:uid="{C1BF8E0C-0012-4713-B8D4-461A0AA2DB17}"/>
    <cellStyle name="Normal 5 4 2 4 3 6 3" xfId="17570" xr:uid="{9A5E4A0A-B507-40A6-8907-1594A27CF542}"/>
    <cellStyle name="Normal 5 4 2 4 3 6 4" xfId="31260" xr:uid="{34ECA2C1-7DE7-4A86-AEBE-75C4A4439510}"/>
    <cellStyle name="Normal 5 4 2 4 3 6 5" xfId="46144" xr:uid="{A4F52F2B-250E-440E-B4AE-CF0AA42D9285}"/>
    <cellStyle name="Normal 5 4 2 4 3 7" xfId="20992" xr:uid="{0B5E87CA-66FD-4E31-B192-289B387DB85A}"/>
    <cellStyle name="Normal 5 4 2 4 3 7 2" xfId="34684" xr:uid="{3B3D55F0-1BEA-4DAC-A6E9-F626B2594FB6}"/>
    <cellStyle name="Normal 5 4 2 4 3 7 3" xfId="49568" xr:uid="{6B6B9B96-4FAF-4087-ACAE-863D4E5AD8AD}"/>
    <cellStyle name="Normal 5 4 2 4 3 8" xfId="14148" xr:uid="{DBFF05AD-6F97-4966-8FE8-D5C40C43AA0B}"/>
    <cellStyle name="Normal 5 4 2 4 3 8 2" xfId="40244" xr:uid="{0948D903-6CA4-49FA-AFF8-3E6B72F35EED}"/>
    <cellStyle name="Normal 5 4 2 4 3 9" xfId="27838" xr:uid="{4193235F-F05F-416C-A1D2-DBE7D30957E8}"/>
    <cellStyle name="Normal 5 4 2 4 4" xfId="1251" xr:uid="{A9973D56-1C4A-4F19-9AEB-045DDA1F6B93}"/>
    <cellStyle name="Normal 5 4 2 4 4 2" xfId="1252" xr:uid="{781643F2-27D0-4EA5-ABF1-48446FBB6662}"/>
    <cellStyle name="Normal 5 4 2 4 4 2 2" xfId="9020" xr:uid="{7D1EA40A-DF6C-4A25-9F03-E3422B1F81BE}"/>
    <cellStyle name="Normal 5 4 2 4 4 2 2 2" xfId="12442" xr:uid="{A26D58E7-DCFB-4221-90A3-6518E25FD9BE}"/>
    <cellStyle name="Normal 5 4 2 4 4 2 2 2 2" xfId="26132" xr:uid="{524CD88E-0FDE-49F1-9FC1-4CB6C7B6093D}"/>
    <cellStyle name="Normal 5 4 2 4 4 2 2 2 2 2" xfId="39824" xr:uid="{4F22F6FD-AC43-4E02-95E8-7664D7CC919F}"/>
    <cellStyle name="Normal 5 4 2 4 4 2 2 2 2 3" xfId="54708" xr:uid="{DFCFC8DE-1EB6-4AC5-ADEC-ACA63724731E}"/>
    <cellStyle name="Normal 5 4 2 4 4 2 2 2 3" xfId="19288" xr:uid="{C2BEFD3E-AA23-46C4-86B4-34A797176DAC}"/>
    <cellStyle name="Normal 5 4 2 4 4 2 2 2 4" xfId="32978" xr:uid="{01E71546-78BF-4A5C-88A5-BC395703EA27}"/>
    <cellStyle name="Normal 5 4 2 4 4 2 2 2 5" xfId="47862" xr:uid="{6C8FD2AB-B199-4D1F-ACD2-61178D06AB41}"/>
    <cellStyle name="Normal 5 4 2 4 4 2 2 3" xfId="22710" xr:uid="{60568789-C0B3-4F8E-9401-A53F8974BB20}"/>
    <cellStyle name="Normal 5 4 2 4 4 2 2 3 2" xfId="36402" xr:uid="{03887827-FD09-4D7F-8CF1-C156028A8EE2}"/>
    <cellStyle name="Normal 5 4 2 4 4 2 2 3 3" xfId="51286" xr:uid="{51EF82C8-AFE1-4B95-833D-7E4CC0276ABB}"/>
    <cellStyle name="Normal 5 4 2 4 4 2 2 4" xfId="15866" xr:uid="{26E16510-7CE3-45AE-9287-551F28621538}"/>
    <cellStyle name="Normal 5 4 2 4 4 2 2 5" xfId="29556" xr:uid="{6E9C3E4E-7B7D-4E79-AA03-CCEC81247B77}"/>
    <cellStyle name="Normal 5 4 2 4 4 2 2 6" xfId="44440" xr:uid="{507EC054-990C-4A8D-8192-446C77134BE5}"/>
    <cellStyle name="Normal 5 4 2 4 4 2 3" xfId="10730" xr:uid="{C584188A-A3C1-4741-B0BD-C73BCC0D286D}"/>
    <cellStyle name="Normal 5 4 2 4 4 2 3 2" xfId="24420" xr:uid="{7F6CAB74-6FEE-4FCD-BDA9-D5D7E2B0C513}"/>
    <cellStyle name="Normal 5 4 2 4 4 2 3 2 2" xfId="38112" xr:uid="{CFD157CD-1847-4F53-A937-46E9D2BC50B0}"/>
    <cellStyle name="Normal 5 4 2 4 4 2 3 2 3" xfId="52996" xr:uid="{6114D8CD-947D-41DC-A77C-3FC792CB9E1B}"/>
    <cellStyle name="Normal 5 4 2 4 4 2 3 3" xfId="17576" xr:uid="{6F1138C0-12E7-4791-BEBA-9A97B7CB1BCA}"/>
    <cellStyle name="Normal 5 4 2 4 4 2 3 4" xfId="31266" xr:uid="{2182C94B-3C3F-488A-B074-BB7DF28DE8A0}"/>
    <cellStyle name="Normal 5 4 2 4 4 2 3 5" xfId="46150" xr:uid="{5AC8C503-3B66-45F5-8B41-08C333CEEAF7}"/>
    <cellStyle name="Normal 5 4 2 4 4 2 4" xfId="20998" xr:uid="{D24122D8-70B7-4940-BAD0-AA6FC2A0C8CC}"/>
    <cellStyle name="Normal 5 4 2 4 4 2 4 2" xfId="34690" xr:uid="{9BB626D0-BD17-42DF-9A83-105BC983CC82}"/>
    <cellStyle name="Normal 5 4 2 4 4 2 4 3" xfId="49574" xr:uid="{39AEDF59-13EB-40E2-9B93-E006BD2AB0B9}"/>
    <cellStyle name="Normal 5 4 2 4 4 2 5" xfId="14154" xr:uid="{1C88E7A7-A0DE-4714-9501-E1D44A51D795}"/>
    <cellStyle name="Normal 5 4 2 4 4 2 5 2" xfId="40351" xr:uid="{4EF683F5-6B9C-465B-ACDE-DAAD20AA94EE}"/>
    <cellStyle name="Normal 5 4 2 4 4 2 6" xfId="27844" xr:uid="{A48FB27F-6EEC-4D84-92D6-32335CFE7EFE}"/>
    <cellStyle name="Normal 5 4 2 4 4 2 7" xfId="42728" xr:uid="{6CDF62AE-1275-4619-98BC-5B4623E43510}"/>
    <cellStyle name="Normal 5 4 2 4 4 2 8" xfId="7308" xr:uid="{3DA389E0-78A6-47D1-9CAC-B69D860FBD8A}"/>
    <cellStyle name="Normal 5 4 2 4 4 3" xfId="9019" xr:uid="{01C79CF3-B03E-4482-9800-EFD831F2D608}"/>
    <cellStyle name="Normal 5 4 2 4 4 3 2" xfId="12441" xr:uid="{22FDEF84-4C01-42BE-9219-5FE84BC7EA01}"/>
    <cellStyle name="Normal 5 4 2 4 4 3 2 2" xfId="26131" xr:uid="{623A065B-45AC-4F86-B395-114730984F70}"/>
    <cellStyle name="Normal 5 4 2 4 4 3 2 2 2" xfId="39823" xr:uid="{53E3EBBA-BD04-44E4-8423-DC18D183661B}"/>
    <cellStyle name="Normal 5 4 2 4 4 3 2 2 3" xfId="54707" xr:uid="{46728F7B-92A2-4F2D-A29D-47B947BA7B78}"/>
    <cellStyle name="Normal 5 4 2 4 4 3 2 3" xfId="19287" xr:uid="{AAE787D2-DB8E-4E5D-AC06-668D8A3AD22D}"/>
    <cellStyle name="Normal 5 4 2 4 4 3 2 4" xfId="32977" xr:uid="{2CDB5222-06B8-4352-8A24-CAA2E0C33D0B}"/>
    <cellStyle name="Normal 5 4 2 4 4 3 2 5" xfId="47861" xr:uid="{3FC3BE19-07FA-4F38-AD4D-9B2B9DFD2048}"/>
    <cellStyle name="Normal 5 4 2 4 4 3 3" xfId="22709" xr:uid="{FC656092-2D8A-4EAC-93C5-448A1D7AB488}"/>
    <cellStyle name="Normal 5 4 2 4 4 3 3 2" xfId="36401" xr:uid="{9D2AFDE0-D1B9-45F5-9521-EE5FF356A719}"/>
    <cellStyle name="Normal 5 4 2 4 4 3 3 3" xfId="51285" xr:uid="{D8CC156A-C45D-4F7D-A811-B551E3DD8463}"/>
    <cellStyle name="Normal 5 4 2 4 4 3 4" xfId="15865" xr:uid="{8508B1E4-43FC-4FCC-A6AD-7761EBB45C0D}"/>
    <cellStyle name="Normal 5 4 2 4 4 3 5" xfId="29555" xr:uid="{AFEC1AC0-2444-4720-A761-C23050AD6190}"/>
    <cellStyle name="Normal 5 4 2 4 4 3 6" xfId="44439" xr:uid="{964BFB04-CED9-407B-AC45-1A7C7E2BE4C1}"/>
    <cellStyle name="Normal 5 4 2 4 4 4" xfId="10729" xr:uid="{64225B30-AC64-4526-B3F4-37BBE237928F}"/>
    <cellStyle name="Normal 5 4 2 4 4 4 2" xfId="24419" xr:uid="{8EE5476D-10BD-4701-99A3-C8C8FCF77368}"/>
    <cellStyle name="Normal 5 4 2 4 4 4 2 2" xfId="38111" xr:uid="{B775F6B8-C669-4BD8-B965-4C7B308586B2}"/>
    <cellStyle name="Normal 5 4 2 4 4 4 2 3" xfId="52995" xr:uid="{EAC02AF3-280C-4087-B873-B2BED44C9F67}"/>
    <cellStyle name="Normal 5 4 2 4 4 4 3" xfId="17575" xr:uid="{30BADD2E-2941-4582-9D9A-4552B73ED54F}"/>
    <cellStyle name="Normal 5 4 2 4 4 4 4" xfId="31265" xr:uid="{3B45AB15-C05D-4782-8F7E-64BF23426C72}"/>
    <cellStyle name="Normal 5 4 2 4 4 4 5" xfId="46149" xr:uid="{50F17E53-C1C0-49F3-BBF9-4FF65FC11E8C}"/>
    <cellStyle name="Normal 5 4 2 4 4 5" xfId="20997" xr:uid="{17485350-DEEB-4FA0-9B5D-4B9BF0D5D79E}"/>
    <cellStyle name="Normal 5 4 2 4 4 5 2" xfId="34689" xr:uid="{0DEA00CC-4F79-4810-81B1-24415119588B}"/>
    <cellStyle name="Normal 5 4 2 4 4 5 3" xfId="49573" xr:uid="{3AB24C31-777F-4475-88CA-81443EC3EAB5}"/>
    <cellStyle name="Normal 5 4 2 4 4 6" xfId="14153" xr:uid="{76021CFF-D074-4970-97CD-069BCDADB049}"/>
    <cellStyle name="Normal 5 4 2 4 4 6 2" xfId="40350" xr:uid="{42120395-4AD7-4635-8763-E8DDCB125F94}"/>
    <cellStyle name="Normal 5 4 2 4 4 7" xfId="27843" xr:uid="{2791C964-D52B-4558-A255-40B5979EFBAD}"/>
    <cellStyle name="Normal 5 4 2 4 4 8" xfId="42727" xr:uid="{0E33D622-CF66-473B-B212-B117710C8E1D}"/>
    <cellStyle name="Normal 5 4 2 4 4 9" xfId="7307" xr:uid="{11E26A47-1043-49B9-B8F6-144A2BA896BC}"/>
    <cellStyle name="Normal 5 4 2 4 5" xfId="1253" xr:uid="{438EDDAB-F6D4-466E-9D72-6B0EE3023A04}"/>
    <cellStyle name="Normal 5 4 2 4 5 2" xfId="9021" xr:uid="{05137208-5BB0-499C-86D3-A53855BBAB74}"/>
    <cellStyle name="Normal 5 4 2 4 5 2 2" xfId="12443" xr:uid="{32B050BC-B78F-437A-AB4B-8DE576BD8EA0}"/>
    <cellStyle name="Normal 5 4 2 4 5 2 2 2" xfId="26133" xr:uid="{9A4DEA14-DAC3-45D8-A6F5-79FC2FF50CFC}"/>
    <cellStyle name="Normal 5 4 2 4 5 2 2 2 2" xfId="39825" xr:uid="{9EE7AED7-0208-474F-9B82-253F068ED9E0}"/>
    <cellStyle name="Normal 5 4 2 4 5 2 2 2 3" xfId="54709" xr:uid="{2BFE32F7-D400-4B10-A36B-07D67849ADFF}"/>
    <cellStyle name="Normal 5 4 2 4 5 2 2 3" xfId="19289" xr:uid="{7EF39D30-2ADB-46E7-A545-E791D2E24266}"/>
    <cellStyle name="Normal 5 4 2 4 5 2 2 4" xfId="32979" xr:uid="{1DFFE09B-ABA9-44A7-9DB2-1FFC2E217AA2}"/>
    <cellStyle name="Normal 5 4 2 4 5 2 2 5" xfId="47863" xr:uid="{8BEB9028-0939-4448-9841-785D67F9279B}"/>
    <cellStyle name="Normal 5 4 2 4 5 2 3" xfId="22711" xr:uid="{E8CE75B8-2A71-4BC1-8C80-2A8FA2A91E16}"/>
    <cellStyle name="Normal 5 4 2 4 5 2 3 2" xfId="36403" xr:uid="{745C9AA8-3930-461D-9581-3389F8C437A2}"/>
    <cellStyle name="Normal 5 4 2 4 5 2 3 3" xfId="51287" xr:uid="{4A1EE08A-5249-4080-AEA1-E43CBE93E06F}"/>
    <cellStyle name="Normal 5 4 2 4 5 2 4" xfId="15867" xr:uid="{A8995758-80A0-4D3A-BC0B-BDBC2AC35146}"/>
    <cellStyle name="Normal 5 4 2 4 5 2 5" xfId="29557" xr:uid="{A6598DE8-AC0E-47EA-9E47-289AD9FA020E}"/>
    <cellStyle name="Normal 5 4 2 4 5 2 6" xfId="44441" xr:uid="{446FE229-0CD5-4F51-832A-E92B36E96431}"/>
    <cellStyle name="Normal 5 4 2 4 5 3" xfId="10731" xr:uid="{B0755E66-0BFB-4692-8EC0-8A2BA42CBE60}"/>
    <cellStyle name="Normal 5 4 2 4 5 3 2" xfId="24421" xr:uid="{46235EF3-20FD-454D-849C-70EF83564748}"/>
    <cellStyle name="Normal 5 4 2 4 5 3 2 2" xfId="38113" xr:uid="{FD11AF81-E7AB-4245-99EB-CACB40EE2769}"/>
    <cellStyle name="Normal 5 4 2 4 5 3 2 3" xfId="52997" xr:uid="{DA6B4CD7-0878-4E58-803E-8E66E0DC0DBA}"/>
    <cellStyle name="Normal 5 4 2 4 5 3 3" xfId="17577" xr:uid="{F99ED53D-3D96-4F20-A536-6DD886305FAA}"/>
    <cellStyle name="Normal 5 4 2 4 5 3 4" xfId="31267" xr:uid="{CE5886CA-4450-4FE6-9C4D-384C70A72859}"/>
    <cellStyle name="Normal 5 4 2 4 5 3 5" xfId="46151" xr:uid="{7BB01B65-B87A-4A24-BF36-BC0C6510395B}"/>
    <cellStyle name="Normal 5 4 2 4 5 4" xfId="20999" xr:uid="{7D440287-F44D-436C-A484-62B77BD25355}"/>
    <cellStyle name="Normal 5 4 2 4 5 4 2" xfId="34691" xr:uid="{2318D9D8-22B6-4F5F-B620-35D31C7BD8EF}"/>
    <cellStyle name="Normal 5 4 2 4 5 4 3" xfId="49575" xr:uid="{96EABAD6-75C1-43B9-B8F2-ABAEF773AC5F}"/>
    <cellStyle name="Normal 5 4 2 4 5 5" xfId="14155" xr:uid="{D4F264CC-A914-432D-96B5-100125E27113}"/>
    <cellStyle name="Normal 5 4 2 4 5 5 2" xfId="40352" xr:uid="{7F93285F-157D-4971-B9C1-944A5357198C}"/>
    <cellStyle name="Normal 5 4 2 4 5 6" xfId="27845" xr:uid="{A5A8E5A6-0ED6-4EFB-B89B-CBEDE628F85B}"/>
    <cellStyle name="Normal 5 4 2 4 5 7" xfId="42729" xr:uid="{28D2C3A7-6AA6-428D-8F02-A1234FA34FCD}"/>
    <cellStyle name="Normal 5 4 2 4 5 8" xfId="7309" xr:uid="{588E3A8F-1025-401C-AD15-807E5B57DED4}"/>
    <cellStyle name="Normal 5 4 2 4 6" xfId="7310" xr:uid="{000429AA-6601-4C22-A263-952FC7B82E54}"/>
    <cellStyle name="Normal 5 4 2 4 6 2" xfId="9022" xr:uid="{065C7E3B-BE2A-4DC3-AAF1-284997415ECB}"/>
    <cellStyle name="Normal 5 4 2 4 6 2 2" xfId="12444" xr:uid="{956C95B3-CF6B-4321-969A-BE1EBC91B2E2}"/>
    <cellStyle name="Normal 5 4 2 4 6 2 2 2" xfId="26134" xr:uid="{3B8B6A6C-F27B-4873-A4B3-557AF5040611}"/>
    <cellStyle name="Normal 5 4 2 4 6 2 2 2 2" xfId="39826" xr:uid="{1AF4FD49-ECC2-466D-BE72-C84D4416C019}"/>
    <cellStyle name="Normal 5 4 2 4 6 2 2 2 3" xfId="54710" xr:uid="{2C2CFD19-443A-4713-AD29-64FA0666D5B6}"/>
    <cellStyle name="Normal 5 4 2 4 6 2 2 3" xfId="19290" xr:uid="{AF2B9897-860F-48F2-AA4B-6677E621C3B6}"/>
    <cellStyle name="Normal 5 4 2 4 6 2 2 4" xfId="32980" xr:uid="{120A6E1D-5515-4E84-8D5F-0768B6B3C55C}"/>
    <cellStyle name="Normal 5 4 2 4 6 2 2 5" xfId="47864" xr:uid="{4ACDCFDC-2754-46B5-ADD9-56159A7F65E8}"/>
    <cellStyle name="Normal 5 4 2 4 6 2 3" xfId="22712" xr:uid="{A715A205-C96B-4902-B9AC-F3EB595C2AC7}"/>
    <cellStyle name="Normal 5 4 2 4 6 2 3 2" xfId="36404" xr:uid="{160F10F1-ABBB-48B0-8D96-F02F4AC8735B}"/>
    <cellStyle name="Normal 5 4 2 4 6 2 3 3" xfId="51288" xr:uid="{B6114AC5-DEAA-403C-A81D-B2D418DD71AC}"/>
    <cellStyle name="Normal 5 4 2 4 6 2 4" xfId="15868" xr:uid="{EBA88C1E-FEB0-42C1-BC7C-6746C5787959}"/>
    <cellStyle name="Normal 5 4 2 4 6 2 5" xfId="29558" xr:uid="{929F0C12-4905-4368-A993-19C95EF8BB32}"/>
    <cellStyle name="Normal 5 4 2 4 6 2 6" xfId="44442" xr:uid="{501EF5F8-B3C1-488E-B671-F6AFCBD9A693}"/>
    <cellStyle name="Normal 5 4 2 4 6 3" xfId="10732" xr:uid="{6652990F-7259-42C9-8A61-DA0DAE9A4984}"/>
    <cellStyle name="Normal 5 4 2 4 6 3 2" xfId="24422" xr:uid="{473C81A6-B555-4267-8E42-6612D77C12A9}"/>
    <cellStyle name="Normal 5 4 2 4 6 3 2 2" xfId="38114" xr:uid="{CA7E9CD4-0E67-4492-A534-87C39ED0CB81}"/>
    <cellStyle name="Normal 5 4 2 4 6 3 2 3" xfId="52998" xr:uid="{8A6CDDF9-5848-479D-B8CA-15F37B119D93}"/>
    <cellStyle name="Normal 5 4 2 4 6 3 3" xfId="17578" xr:uid="{CBB0908D-28B8-4169-B823-6DC35855FF43}"/>
    <cellStyle name="Normal 5 4 2 4 6 3 4" xfId="31268" xr:uid="{B53E0C98-B296-491E-89C1-64806D130CBF}"/>
    <cellStyle name="Normal 5 4 2 4 6 3 5" xfId="46152" xr:uid="{2F754D89-0B6B-452D-B64C-B47A97B42498}"/>
    <cellStyle name="Normal 5 4 2 4 6 4" xfId="21000" xr:uid="{38DA64DF-5F7C-44B7-8A66-81ACBC7B25C0}"/>
    <cellStyle name="Normal 5 4 2 4 6 4 2" xfId="34692" xr:uid="{790F97CB-4ACE-45E6-9FB8-B1A5A7A48913}"/>
    <cellStyle name="Normal 5 4 2 4 6 4 3" xfId="49576" xr:uid="{C6634851-FD27-4E93-9BB5-3183746A1F55}"/>
    <cellStyle name="Normal 5 4 2 4 6 5" xfId="14156" xr:uid="{E6B51F3F-504B-44F7-8F9D-FDBCF3F333AB}"/>
    <cellStyle name="Normal 5 4 2 4 6 6" xfId="27846" xr:uid="{D6A7836D-FA46-475C-9C58-E6F6CDCC2F0E}"/>
    <cellStyle name="Normal 5 4 2 4 6 7" xfId="42730" xr:uid="{0493D23E-E1F9-42AB-93A9-EE260499CC3C}"/>
    <cellStyle name="Normal 5 4 2 4 7" xfId="9008" xr:uid="{C38E1A3C-05C6-4F4C-B301-90BC7B3AE720}"/>
    <cellStyle name="Normal 5 4 2 4 7 2" xfId="12430" xr:uid="{9BE1CB08-28C5-4CD9-B5B4-A2EEC4B40962}"/>
    <cellStyle name="Normal 5 4 2 4 7 2 2" xfId="26120" xr:uid="{879C9DD1-F687-40F1-926A-B84BB150F807}"/>
    <cellStyle name="Normal 5 4 2 4 7 2 2 2" xfId="39812" xr:uid="{BC31FAB1-C2C9-4C75-AEFB-C0A7B6525683}"/>
    <cellStyle name="Normal 5 4 2 4 7 2 2 3" xfId="54696" xr:uid="{962FB284-C8CD-44FD-8DB7-34BF370CBF82}"/>
    <cellStyle name="Normal 5 4 2 4 7 2 3" xfId="19276" xr:uid="{BE638128-3C90-42E8-8F85-F7AF393C7239}"/>
    <cellStyle name="Normal 5 4 2 4 7 2 4" xfId="32966" xr:uid="{88723A1E-A3E7-4328-82BE-94C26262F066}"/>
    <cellStyle name="Normal 5 4 2 4 7 2 5" xfId="47850" xr:uid="{0B7F3732-4EB9-4B8D-8FBE-47955B0B2B10}"/>
    <cellStyle name="Normal 5 4 2 4 7 3" xfId="22698" xr:uid="{B553DDF2-0117-453D-A5E7-1E7A9297BF55}"/>
    <cellStyle name="Normal 5 4 2 4 7 3 2" xfId="36390" xr:uid="{5891C069-CD2E-45E1-87ED-54967F9E462F}"/>
    <cellStyle name="Normal 5 4 2 4 7 3 3" xfId="51274" xr:uid="{EEA7FDBF-1B35-443F-97D4-A3318BCE3315}"/>
    <cellStyle name="Normal 5 4 2 4 7 4" xfId="15854" xr:uid="{D227C6DD-44FB-4C78-9994-238760FF5EDB}"/>
    <cellStyle name="Normal 5 4 2 4 7 5" xfId="29544" xr:uid="{624E9238-C01A-4FDA-8269-2B76DC8CD8B4}"/>
    <cellStyle name="Normal 5 4 2 4 7 6" xfId="44428" xr:uid="{5D3C3E7F-BC1A-4C0F-B4F5-688D4220687F}"/>
    <cellStyle name="Normal 5 4 2 4 8" xfId="10718" xr:uid="{5B2CB14B-9BDD-451E-BA28-3BE25AE4D660}"/>
    <cellStyle name="Normal 5 4 2 4 8 2" xfId="24408" xr:uid="{3FAADAAF-8745-4A5E-B6AE-CE08538B461D}"/>
    <cellStyle name="Normal 5 4 2 4 8 2 2" xfId="38100" xr:uid="{3C76390E-2806-4FD7-95B6-8F94220F0FFF}"/>
    <cellStyle name="Normal 5 4 2 4 8 2 3" xfId="52984" xr:uid="{0D1BA009-CC5C-4852-A118-EB2BC66D7CD9}"/>
    <cellStyle name="Normal 5 4 2 4 8 3" xfId="17564" xr:uid="{062791B5-C93F-424B-B4A2-E8361260C4DC}"/>
    <cellStyle name="Normal 5 4 2 4 8 4" xfId="31254" xr:uid="{AC66B243-9051-4DB2-A2FA-0AAF6ABBD7F2}"/>
    <cellStyle name="Normal 5 4 2 4 8 5" xfId="46138" xr:uid="{8E39E2DB-D3C2-4763-ABCF-0068EFFF5C0B}"/>
    <cellStyle name="Normal 5 4 2 4 9" xfId="20986" xr:uid="{E9431F8E-5D8C-4AB6-A5E4-2374E8470297}"/>
    <cellStyle name="Normal 5 4 2 4 9 2" xfId="34678" xr:uid="{790E1737-0630-45E0-AB16-3EB4D2CFE246}"/>
    <cellStyle name="Normal 5 4 2 4 9 3" xfId="49562" xr:uid="{86D3CDA9-2754-4FF1-9A8A-E2F2A46C69BF}"/>
    <cellStyle name="Normal 5 4 2 5" xfId="316" xr:uid="{3BB5B00B-B05B-4D45-B0CC-AEDFE7C54C18}"/>
    <cellStyle name="Normal 5 4 2 5 10" xfId="42731" xr:uid="{84C86AAF-1934-440B-981D-9C55DA7FBB87}"/>
    <cellStyle name="Normal 5 4 2 5 11" xfId="7311" xr:uid="{71EF1922-569B-4E36-A2E6-1E47B6398EEC}"/>
    <cellStyle name="Normal 5 4 2 5 2" xfId="562" xr:uid="{210DEA9A-C739-41FA-BE36-469FBC03804D}"/>
    <cellStyle name="Normal 5 4 2 5 2 2" xfId="1254" xr:uid="{0225E4CF-A212-476B-BA62-F45D6DDCF1FA}"/>
    <cellStyle name="Normal 5 4 2 5 2 2 2" xfId="1255" xr:uid="{529EF905-B33E-44BF-ADAC-EEDC9643D4CF}"/>
    <cellStyle name="Normal 5 4 2 5 2 2 2 2" xfId="12447" xr:uid="{CBFB038C-1436-4ECA-9FA3-37D11B5309FF}"/>
    <cellStyle name="Normal 5 4 2 5 2 2 2 2 2" xfId="26137" xr:uid="{BBF828D4-CBF2-4E17-B628-799F3CA018A0}"/>
    <cellStyle name="Normal 5 4 2 5 2 2 2 2 2 2" xfId="39829" xr:uid="{B6544B82-D83A-4699-9BF5-EDA0C0CBB16A}"/>
    <cellStyle name="Normal 5 4 2 5 2 2 2 2 2 3" xfId="54713" xr:uid="{F720333F-8C8D-494D-A2CD-FED9B2168818}"/>
    <cellStyle name="Normal 5 4 2 5 2 2 2 2 3" xfId="19293" xr:uid="{EB7DA315-D6FE-443C-919E-71966865397E}"/>
    <cellStyle name="Normal 5 4 2 5 2 2 2 2 4" xfId="32983" xr:uid="{5B561B48-5E25-49E9-A13F-C0F0FF01C40D}"/>
    <cellStyle name="Normal 5 4 2 5 2 2 2 2 5" xfId="47867" xr:uid="{231B4CA0-FBD9-4706-A40A-2B04AE7D76CC}"/>
    <cellStyle name="Normal 5 4 2 5 2 2 2 3" xfId="22715" xr:uid="{E27B2D79-164A-4292-9E24-1ABD102CCDB1}"/>
    <cellStyle name="Normal 5 4 2 5 2 2 2 3 2" xfId="36407" xr:uid="{4C3F59DA-C4E8-4A99-B7CD-291869A1895F}"/>
    <cellStyle name="Normal 5 4 2 5 2 2 2 3 3" xfId="51291" xr:uid="{57D78B83-F118-4D39-8818-F5E19B700A16}"/>
    <cellStyle name="Normal 5 4 2 5 2 2 2 4" xfId="15871" xr:uid="{711D2318-2A71-4F8B-980F-79E0A034BE13}"/>
    <cellStyle name="Normal 5 4 2 5 2 2 2 4 2" xfId="40354" xr:uid="{3C1B6E5B-34C3-4BE7-8DD9-EE331AB489FB}"/>
    <cellStyle name="Normal 5 4 2 5 2 2 2 5" xfId="29561" xr:uid="{CB2FA814-29FA-4702-861E-D82A8A4B395D}"/>
    <cellStyle name="Normal 5 4 2 5 2 2 2 6" xfId="44445" xr:uid="{668B7990-07B9-468C-B616-D27B1C8E6F34}"/>
    <cellStyle name="Normal 5 4 2 5 2 2 2 7" xfId="9025" xr:uid="{51BAFAB6-F3B5-41BB-B748-220748827A4A}"/>
    <cellStyle name="Normal 5 4 2 5 2 2 3" xfId="10735" xr:uid="{68D7311C-023D-472C-96A6-48A516CADDE2}"/>
    <cellStyle name="Normal 5 4 2 5 2 2 3 2" xfId="24425" xr:uid="{DB5F799C-609E-40E5-85AB-E9929EF96B40}"/>
    <cellStyle name="Normal 5 4 2 5 2 2 3 2 2" xfId="38117" xr:uid="{28094A52-7C3F-4CC8-9CFE-50A141B47266}"/>
    <cellStyle name="Normal 5 4 2 5 2 2 3 2 3" xfId="53001" xr:uid="{EACD320F-4287-422B-9D6F-5512131B15A0}"/>
    <cellStyle name="Normal 5 4 2 5 2 2 3 3" xfId="17581" xr:uid="{92C71238-A212-445B-B4D4-E83801213276}"/>
    <cellStyle name="Normal 5 4 2 5 2 2 3 4" xfId="31271" xr:uid="{91D5DD63-7E00-4DA9-B442-07B9CCECD754}"/>
    <cellStyle name="Normal 5 4 2 5 2 2 3 5" xfId="46155" xr:uid="{1E97C7DD-8AE9-41CB-A7E9-98B82AA00591}"/>
    <cellStyle name="Normal 5 4 2 5 2 2 4" xfId="21003" xr:uid="{118346CD-7DB9-4ED2-AEB8-770C25FFBE7F}"/>
    <cellStyle name="Normal 5 4 2 5 2 2 4 2" xfId="34695" xr:uid="{06C980B2-D975-4730-9E0E-942529937EC6}"/>
    <cellStyle name="Normal 5 4 2 5 2 2 4 3" xfId="49579" xr:uid="{81DFEC40-D9AB-4969-A777-A8F95CD7FC0F}"/>
    <cellStyle name="Normal 5 4 2 5 2 2 5" xfId="14159" xr:uid="{3159EFCD-3EEB-4BE5-B447-79EA73850BE5}"/>
    <cellStyle name="Normal 5 4 2 5 2 2 5 2" xfId="40353" xr:uid="{01B26FA0-96FB-4828-8A6D-26FAACAFF78A}"/>
    <cellStyle name="Normal 5 4 2 5 2 2 6" xfId="27849" xr:uid="{0A06CB0B-8E70-4DE9-AA6C-E0D9F63FC590}"/>
    <cellStyle name="Normal 5 4 2 5 2 2 7" xfId="42733" xr:uid="{CBB19459-C66E-4035-81ED-596126B9B25E}"/>
    <cellStyle name="Normal 5 4 2 5 2 2 8" xfId="7313" xr:uid="{72B959CA-96B0-4E75-893C-F0ABE4CCEB5B}"/>
    <cellStyle name="Normal 5 4 2 5 2 3" xfId="1256" xr:uid="{7ECFA745-F455-4A12-B517-331891A2723B}"/>
    <cellStyle name="Normal 5 4 2 5 2 3 2" xfId="12446" xr:uid="{3020216B-2889-4CBB-A009-1B9648BA9455}"/>
    <cellStyle name="Normal 5 4 2 5 2 3 2 2" xfId="26136" xr:uid="{F1FDC114-84BC-45EC-84F5-E5F8DA446DE0}"/>
    <cellStyle name="Normal 5 4 2 5 2 3 2 2 2" xfId="39828" xr:uid="{637F22B9-9B23-443C-8B8C-D2E03CA83409}"/>
    <cellStyle name="Normal 5 4 2 5 2 3 2 2 3" xfId="54712" xr:uid="{CE8F3A26-0364-4388-BF78-94A494356AA9}"/>
    <cellStyle name="Normal 5 4 2 5 2 3 2 3" xfId="19292" xr:uid="{555EFE25-764C-4426-A83E-CD770C97A7EA}"/>
    <cellStyle name="Normal 5 4 2 5 2 3 2 4" xfId="32982" xr:uid="{7DE6AA3E-F295-43AA-89FC-5CD60FEA31E6}"/>
    <cellStyle name="Normal 5 4 2 5 2 3 2 5" xfId="47866" xr:uid="{BC73D325-E2EB-415C-84F0-F0F7772E4759}"/>
    <cellStyle name="Normal 5 4 2 5 2 3 3" xfId="22714" xr:uid="{57441885-7536-48C5-887F-07A174E04801}"/>
    <cellStyle name="Normal 5 4 2 5 2 3 3 2" xfId="36406" xr:uid="{29D3EB53-0EFD-4AC3-B233-67F4D6F6DBE5}"/>
    <cellStyle name="Normal 5 4 2 5 2 3 3 3" xfId="51290" xr:uid="{91A35A85-0AE2-4B95-BD0F-1A33E55A9899}"/>
    <cellStyle name="Normal 5 4 2 5 2 3 4" xfId="15870" xr:uid="{4E0B4037-2854-4A7D-A348-C85BB22929E0}"/>
    <cellStyle name="Normal 5 4 2 5 2 3 4 2" xfId="40355" xr:uid="{4850A2D5-BB83-40D9-BCF2-A30F97C7C607}"/>
    <cellStyle name="Normal 5 4 2 5 2 3 5" xfId="29560" xr:uid="{5274BEDB-03E4-4A9A-80ED-864649FCBF43}"/>
    <cellStyle name="Normal 5 4 2 5 2 3 6" xfId="44444" xr:uid="{BE2FD45A-7207-4397-B62D-C0B333183DB6}"/>
    <cellStyle name="Normal 5 4 2 5 2 3 7" xfId="9024" xr:uid="{0E43D9FF-797B-437E-8562-A23A9B408CD2}"/>
    <cellStyle name="Normal 5 4 2 5 2 4" xfId="10734" xr:uid="{BDD00F6A-4385-4DCF-85F0-ED0E3F5045CD}"/>
    <cellStyle name="Normal 5 4 2 5 2 4 2" xfId="24424" xr:uid="{4CD7DDD0-5297-4A0E-8E7F-EF6D7BA8D684}"/>
    <cellStyle name="Normal 5 4 2 5 2 4 2 2" xfId="38116" xr:uid="{32E1A9E0-EE5B-4677-AA44-E8EE15EEFD64}"/>
    <cellStyle name="Normal 5 4 2 5 2 4 2 3" xfId="53000" xr:uid="{2346EB26-BDE6-4A8E-B6E4-B1BE9425552A}"/>
    <cellStyle name="Normal 5 4 2 5 2 4 3" xfId="17580" xr:uid="{8AD3334F-FF09-4DAE-9A09-0324A8B737E1}"/>
    <cellStyle name="Normal 5 4 2 5 2 4 4" xfId="31270" xr:uid="{A7700C0B-4A32-4C41-B230-8D2EAF460640}"/>
    <cellStyle name="Normal 5 4 2 5 2 4 5" xfId="46154" xr:uid="{4729A607-3ED5-48D4-BE3A-F134F6142304}"/>
    <cellStyle name="Normal 5 4 2 5 2 5" xfId="21002" xr:uid="{EC0F9066-3813-40D4-A9C1-F3C3498A7F78}"/>
    <cellStyle name="Normal 5 4 2 5 2 5 2" xfId="34694" xr:uid="{F95D4F26-5412-4BC6-9FFE-6640209E0C37}"/>
    <cellStyle name="Normal 5 4 2 5 2 5 3" xfId="49578" xr:uid="{067EA95F-F556-46B9-B237-1DF7FE557B02}"/>
    <cellStyle name="Normal 5 4 2 5 2 6" xfId="14158" xr:uid="{69D769EF-D306-4C8A-AF7A-2626E8D545CE}"/>
    <cellStyle name="Normal 5 4 2 5 2 6 2" xfId="40245" xr:uid="{0536FE37-D8B2-4379-872E-126F6AAC1D8D}"/>
    <cellStyle name="Normal 5 4 2 5 2 7" xfId="27848" xr:uid="{72DC7F45-F0C8-4065-8774-9E22C370F480}"/>
    <cellStyle name="Normal 5 4 2 5 2 8" xfId="42732" xr:uid="{5BB758FE-8CA5-4A98-9C57-DC921A585D7E}"/>
    <cellStyle name="Normal 5 4 2 5 2 9" xfId="7312" xr:uid="{3AF4E5C9-542A-4A52-A66B-5DD2C56A4201}"/>
    <cellStyle name="Normal 5 4 2 5 3" xfId="1257" xr:uid="{61EF94C3-20FF-497B-845D-5F70D274FA4B}"/>
    <cellStyle name="Normal 5 4 2 5 3 2" xfId="1258" xr:uid="{0D0E1BE2-4DF0-47B4-B126-03205CDC44E6}"/>
    <cellStyle name="Normal 5 4 2 5 3 2 2" xfId="12448" xr:uid="{999CA0FC-33A9-4D09-8040-3CD6E322F9A3}"/>
    <cellStyle name="Normal 5 4 2 5 3 2 2 2" xfId="26138" xr:uid="{A0194FD6-389E-4B96-B13E-2779E6E174A7}"/>
    <cellStyle name="Normal 5 4 2 5 3 2 2 2 2" xfId="39830" xr:uid="{9ACACC23-C46B-4105-B76B-C0E1C5DA80DA}"/>
    <cellStyle name="Normal 5 4 2 5 3 2 2 2 3" xfId="54714" xr:uid="{D5B212EF-EA9B-4FB8-A4A2-1AF2C4BF427D}"/>
    <cellStyle name="Normal 5 4 2 5 3 2 2 3" xfId="19294" xr:uid="{74DFC782-CE1D-4EBB-A516-E46DB7BE5088}"/>
    <cellStyle name="Normal 5 4 2 5 3 2 2 4" xfId="32984" xr:uid="{704C4285-1ECC-4EFF-8421-E2D9C8010B7B}"/>
    <cellStyle name="Normal 5 4 2 5 3 2 2 5" xfId="47868" xr:uid="{E258216B-4444-4F18-B7A4-41756F0B0005}"/>
    <cellStyle name="Normal 5 4 2 5 3 2 3" xfId="22716" xr:uid="{D91E6FB2-96FD-44B6-BD77-C3F6A1D3A6B0}"/>
    <cellStyle name="Normal 5 4 2 5 3 2 3 2" xfId="36408" xr:uid="{C3B408C4-EF24-4FD0-9B52-8AF9AFB05367}"/>
    <cellStyle name="Normal 5 4 2 5 3 2 3 3" xfId="51292" xr:uid="{78D05E97-55DC-43BA-AEC1-3EBCACAFA8A6}"/>
    <cellStyle name="Normal 5 4 2 5 3 2 4" xfId="15872" xr:uid="{AF04D151-924C-42B1-9BEF-F18D836EFD16}"/>
    <cellStyle name="Normal 5 4 2 5 3 2 4 2" xfId="40357" xr:uid="{A28569F7-8FDA-4AE3-9861-029773740AE5}"/>
    <cellStyle name="Normal 5 4 2 5 3 2 5" xfId="29562" xr:uid="{4BFE70B1-8065-43B9-B84B-C410B4BEBC28}"/>
    <cellStyle name="Normal 5 4 2 5 3 2 6" xfId="44446" xr:uid="{AFF0D5F0-B0E7-4501-B381-6A16F992EDF9}"/>
    <cellStyle name="Normal 5 4 2 5 3 2 7" xfId="9026" xr:uid="{AA32431B-B6D6-465F-A4C8-172C773CA67A}"/>
    <cellStyle name="Normal 5 4 2 5 3 3" xfId="10736" xr:uid="{DB070129-753B-418F-A575-193522CB42D1}"/>
    <cellStyle name="Normal 5 4 2 5 3 3 2" xfId="24426" xr:uid="{3A9E0538-D58D-4A0F-9950-F86E6977C01F}"/>
    <cellStyle name="Normal 5 4 2 5 3 3 2 2" xfId="38118" xr:uid="{9FF288BA-6762-4D17-8281-75699189A51A}"/>
    <cellStyle name="Normal 5 4 2 5 3 3 2 3" xfId="53002" xr:uid="{8091F3D4-19CD-4BD1-8E62-411181139CB4}"/>
    <cellStyle name="Normal 5 4 2 5 3 3 3" xfId="17582" xr:uid="{989ACDD1-4D4F-4814-9241-E3DAB9AA57E5}"/>
    <cellStyle name="Normal 5 4 2 5 3 3 4" xfId="31272" xr:uid="{3C96CCFE-D173-4917-BB51-175515708295}"/>
    <cellStyle name="Normal 5 4 2 5 3 3 5" xfId="46156" xr:uid="{3CA80F5A-E678-4C60-BFCC-724A8B459721}"/>
    <cellStyle name="Normal 5 4 2 5 3 4" xfId="21004" xr:uid="{6F89F244-0334-4C93-986B-C2D1FEFA444E}"/>
    <cellStyle name="Normal 5 4 2 5 3 4 2" xfId="34696" xr:uid="{C7A70502-E28A-48CD-8EC8-BB34F6FD21DD}"/>
    <cellStyle name="Normal 5 4 2 5 3 4 3" xfId="49580" xr:uid="{903A202C-EC26-411E-82CA-E87EECE1FB57}"/>
    <cellStyle name="Normal 5 4 2 5 3 5" xfId="14160" xr:uid="{09F3E3A6-66C6-4DF9-8A7C-3D6A341F8601}"/>
    <cellStyle name="Normal 5 4 2 5 3 5 2" xfId="40356" xr:uid="{15D962CD-CB8E-446A-B61E-0E3BB981E080}"/>
    <cellStyle name="Normal 5 4 2 5 3 6" xfId="27850" xr:uid="{07C63F7A-7C33-4168-A386-5CD740226932}"/>
    <cellStyle name="Normal 5 4 2 5 3 7" xfId="42734" xr:uid="{30EEE9A2-486F-46F4-BCA4-2E775A4DD09E}"/>
    <cellStyle name="Normal 5 4 2 5 3 8" xfId="7314" xr:uid="{A58A84C8-5062-4830-B3D1-BC9DE9E9E2C8}"/>
    <cellStyle name="Normal 5 4 2 5 4" xfId="1259" xr:uid="{615C25DB-04D4-4909-9A03-B6E6B9E6E223}"/>
    <cellStyle name="Normal 5 4 2 5 4 2" xfId="9027" xr:uid="{2914314E-7FED-4F2B-9E37-D66775CDCCD7}"/>
    <cellStyle name="Normal 5 4 2 5 4 2 2" xfId="12449" xr:uid="{C4D941D1-27E6-4D8D-A680-D409C4AD4C38}"/>
    <cellStyle name="Normal 5 4 2 5 4 2 2 2" xfId="26139" xr:uid="{895E8C4E-45A1-4490-B863-3E2E709D29EF}"/>
    <cellStyle name="Normal 5 4 2 5 4 2 2 2 2" xfId="39831" xr:uid="{BB06D129-32E3-4A38-8013-7222FD19EBE7}"/>
    <cellStyle name="Normal 5 4 2 5 4 2 2 2 3" xfId="54715" xr:uid="{437E57D1-2111-4616-9524-5BEF837D1C2B}"/>
    <cellStyle name="Normal 5 4 2 5 4 2 2 3" xfId="19295" xr:uid="{8E03251C-D0AC-448F-8EA1-62579DE28341}"/>
    <cellStyle name="Normal 5 4 2 5 4 2 2 4" xfId="32985" xr:uid="{0289189E-9556-4E64-9F64-87B6DFB010FC}"/>
    <cellStyle name="Normal 5 4 2 5 4 2 2 5" xfId="47869" xr:uid="{4A71417A-41D3-4E67-9B05-BC1B938F9FCD}"/>
    <cellStyle name="Normal 5 4 2 5 4 2 3" xfId="22717" xr:uid="{F6EAA701-0A2F-4307-8474-A98666DD2F2D}"/>
    <cellStyle name="Normal 5 4 2 5 4 2 3 2" xfId="36409" xr:uid="{4D014847-3CAC-4CF4-8F0B-3959980E17FE}"/>
    <cellStyle name="Normal 5 4 2 5 4 2 3 3" xfId="51293" xr:uid="{B0DCED48-5A3B-4744-A13A-5EAE39C64554}"/>
    <cellStyle name="Normal 5 4 2 5 4 2 4" xfId="15873" xr:uid="{488A7CA0-DF99-4869-924E-220CF8B9B8C9}"/>
    <cellStyle name="Normal 5 4 2 5 4 2 5" xfId="29563" xr:uid="{65B346D7-3AD9-48C2-B2D3-7FF430378063}"/>
    <cellStyle name="Normal 5 4 2 5 4 2 6" xfId="44447" xr:uid="{7C57E215-68C1-447B-8A72-A7A591450A8B}"/>
    <cellStyle name="Normal 5 4 2 5 4 3" xfId="10737" xr:uid="{8A4088BA-7557-42DB-B0DE-8440DA8F0CC2}"/>
    <cellStyle name="Normal 5 4 2 5 4 3 2" xfId="24427" xr:uid="{5B72D162-0795-4D2C-AE89-5A279E73B8B9}"/>
    <cellStyle name="Normal 5 4 2 5 4 3 2 2" xfId="38119" xr:uid="{00C2244A-1955-49BC-8F9E-F9CAD6B982F0}"/>
    <cellStyle name="Normal 5 4 2 5 4 3 2 3" xfId="53003" xr:uid="{9F972FFF-27A9-45FF-A01C-68E08D30D1BB}"/>
    <cellStyle name="Normal 5 4 2 5 4 3 3" xfId="17583" xr:uid="{F08E776F-9487-4119-9923-E8C44647FEFA}"/>
    <cellStyle name="Normal 5 4 2 5 4 3 4" xfId="31273" xr:uid="{DAFAA1BD-3AC1-43F2-891D-D8BCE50AE49D}"/>
    <cellStyle name="Normal 5 4 2 5 4 3 5" xfId="46157" xr:uid="{48B1AC7B-6F48-4793-9109-2530528AA5BD}"/>
    <cellStyle name="Normal 5 4 2 5 4 4" xfId="21005" xr:uid="{7AFC5644-E9FA-4BA4-A387-3828DECB69A6}"/>
    <cellStyle name="Normal 5 4 2 5 4 4 2" xfId="34697" xr:uid="{604D0625-CA69-46B6-9383-F9F257F5FDB8}"/>
    <cellStyle name="Normal 5 4 2 5 4 4 3" xfId="49581" xr:uid="{11F539C3-1577-4DCC-ABD6-2DB8F518417E}"/>
    <cellStyle name="Normal 5 4 2 5 4 5" xfId="14161" xr:uid="{825F31E2-33C6-40AB-B354-9DC16D662AEA}"/>
    <cellStyle name="Normal 5 4 2 5 4 5 2" xfId="40358" xr:uid="{AA6FFACA-8B11-448D-8BAB-791D52D2EB79}"/>
    <cellStyle name="Normal 5 4 2 5 4 6" xfId="27851" xr:uid="{D79F2C6E-30B3-40A0-ADA8-2CAE7130E83E}"/>
    <cellStyle name="Normal 5 4 2 5 4 7" xfId="42735" xr:uid="{84070163-E2F7-4844-A9C1-F9E51D95283A}"/>
    <cellStyle name="Normal 5 4 2 5 4 8" xfId="7315" xr:uid="{1D9067BE-61ED-483F-AC8E-A6AF67A62706}"/>
    <cellStyle name="Normal 5 4 2 5 5" xfId="9023" xr:uid="{D89E47FC-D243-44D7-AA8A-0E5D8A31AC93}"/>
    <cellStyle name="Normal 5 4 2 5 5 2" xfId="12445" xr:uid="{3E7B57F3-64E4-4A0A-9866-002855A1B974}"/>
    <cellStyle name="Normal 5 4 2 5 5 2 2" xfId="26135" xr:uid="{7135A249-ED30-4257-9F63-4A74380E56F6}"/>
    <cellStyle name="Normal 5 4 2 5 5 2 2 2" xfId="39827" xr:uid="{0EE9463E-837D-4BF1-B29B-F6090E19A242}"/>
    <cellStyle name="Normal 5 4 2 5 5 2 2 3" xfId="54711" xr:uid="{533EA0D6-99FE-42E4-BB65-DEFFBAD6C6F1}"/>
    <cellStyle name="Normal 5 4 2 5 5 2 3" xfId="19291" xr:uid="{3B7C6C57-0D2A-447B-89C7-CFF26A1BE817}"/>
    <cellStyle name="Normal 5 4 2 5 5 2 4" xfId="32981" xr:uid="{2F609CA1-AED6-4C1D-9692-C7F7F569EE30}"/>
    <cellStyle name="Normal 5 4 2 5 5 2 5" xfId="47865" xr:uid="{62CC5D85-EA61-4F12-A472-F5F9F6F38F4B}"/>
    <cellStyle name="Normal 5 4 2 5 5 3" xfId="22713" xr:uid="{58DFA02A-5A76-41BF-BB71-DD37365A4588}"/>
    <cellStyle name="Normal 5 4 2 5 5 3 2" xfId="36405" xr:uid="{B6841D2F-B5B2-42FE-A220-3D91D5021BFC}"/>
    <cellStyle name="Normal 5 4 2 5 5 3 3" xfId="51289" xr:uid="{20E65B2A-4CF9-4EA8-B008-895EED8CBF1D}"/>
    <cellStyle name="Normal 5 4 2 5 5 4" xfId="15869" xr:uid="{B0D70EBF-A444-45D4-839A-928140BB483D}"/>
    <cellStyle name="Normal 5 4 2 5 5 5" xfId="29559" xr:uid="{75ECAB03-73CF-4574-8089-B55CC7F59022}"/>
    <cellStyle name="Normal 5 4 2 5 5 6" xfId="44443" xr:uid="{43C80300-2650-428D-A4E9-197A0BA37517}"/>
    <cellStyle name="Normal 5 4 2 5 6" xfId="10733" xr:uid="{DF9279F3-FF19-43F6-92A2-60E378835289}"/>
    <cellStyle name="Normal 5 4 2 5 6 2" xfId="24423" xr:uid="{A5F55D0D-13D3-4927-BCC5-33D72338E448}"/>
    <cellStyle name="Normal 5 4 2 5 6 2 2" xfId="38115" xr:uid="{7B844371-9466-4A3F-B2D7-FF7F570E82B1}"/>
    <cellStyle name="Normal 5 4 2 5 6 2 3" xfId="52999" xr:uid="{4606C06C-A1FC-4F71-A558-CA2A2393085B}"/>
    <cellStyle name="Normal 5 4 2 5 6 3" xfId="17579" xr:uid="{AE2EA8A5-E4F7-49AD-88C3-8B256FE72E16}"/>
    <cellStyle name="Normal 5 4 2 5 6 4" xfId="31269" xr:uid="{38604152-DB0D-4495-AA7C-6A2E02C6E3EC}"/>
    <cellStyle name="Normal 5 4 2 5 6 5" xfId="46153" xr:uid="{2CEA576A-F90C-4EFB-B630-750CA4D70B78}"/>
    <cellStyle name="Normal 5 4 2 5 7" xfId="21001" xr:uid="{A5D6D43D-BC6C-406C-88EE-2B66EAB7DBE5}"/>
    <cellStyle name="Normal 5 4 2 5 7 2" xfId="34693" xr:uid="{8F6F8DBA-A649-4E94-88BB-45B28EBE2F42}"/>
    <cellStyle name="Normal 5 4 2 5 7 3" xfId="49577" xr:uid="{2C8998AF-B024-45FA-B00B-23EF3AC0D5CD}"/>
    <cellStyle name="Normal 5 4 2 5 8" xfId="14157" xr:uid="{7F0C9A46-B4C2-42C5-BA78-69169637CD1B}"/>
    <cellStyle name="Normal 5 4 2 5 8 2" xfId="40203" xr:uid="{F542D59C-E4C8-4ACC-9FC1-6873611F0A02}"/>
    <cellStyle name="Normal 5 4 2 5 9" xfId="27847" xr:uid="{576DCDCD-5A34-40AE-A4F7-481AC393363F}"/>
    <cellStyle name="Normal 5 4 2 6" xfId="563" xr:uid="{1A7072A6-1BDB-4D1F-88FA-27617249D30D}"/>
    <cellStyle name="Normal 5 4 2 6 10" xfId="42736" xr:uid="{DAAF72C0-CCC2-4947-885E-9D26C2A502BD}"/>
    <cellStyle name="Normal 5 4 2 6 11" xfId="7316" xr:uid="{8BC1EF8E-E1CA-4076-92C8-2F61230A4E1D}"/>
    <cellStyle name="Normal 5 4 2 6 2" xfId="1260" xr:uid="{7B227E3F-1857-4F2A-B982-2B67213566AA}"/>
    <cellStyle name="Normal 5 4 2 6 2 2" xfId="1261" xr:uid="{F997200A-9389-4911-9492-3EF94A05168E}"/>
    <cellStyle name="Normal 5 4 2 6 2 2 2" xfId="9030" xr:uid="{8CFCD86A-FD00-4E9D-81EF-0BEA5B3850E8}"/>
    <cellStyle name="Normal 5 4 2 6 2 2 2 2" xfId="12452" xr:uid="{949B220B-3B83-4ABD-B86C-2D213BCB048B}"/>
    <cellStyle name="Normal 5 4 2 6 2 2 2 2 2" xfId="26142" xr:uid="{D35F2566-569A-4D48-B757-BC32C304AC7D}"/>
    <cellStyle name="Normal 5 4 2 6 2 2 2 2 2 2" xfId="39834" xr:uid="{EC030106-8452-4E28-97DF-523CE7D2C762}"/>
    <cellStyle name="Normal 5 4 2 6 2 2 2 2 2 3" xfId="54718" xr:uid="{83F7BD1A-E2CB-4BA9-BA05-BB5D6270967D}"/>
    <cellStyle name="Normal 5 4 2 6 2 2 2 2 3" xfId="19298" xr:uid="{6F2772C1-A006-4168-B5E4-B22CE3714F9E}"/>
    <cellStyle name="Normal 5 4 2 6 2 2 2 2 4" xfId="32988" xr:uid="{6F043913-51F8-4EFE-BF67-F04261518C76}"/>
    <cellStyle name="Normal 5 4 2 6 2 2 2 2 5" xfId="47872" xr:uid="{297134E2-21C5-4A6A-BF04-7C8F062C9E11}"/>
    <cellStyle name="Normal 5 4 2 6 2 2 2 3" xfId="22720" xr:uid="{918C225B-38E5-4241-AF2E-601D482439C6}"/>
    <cellStyle name="Normal 5 4 2 6 2 2 2 3 2" xfId="36412" xr:uid="{8CEF1FF9-6C5C-4758-B21B-2F61B0DB7197}"/>
    <cellStyle name="Normal 5 4 2 6 2 2 2 3 3" xfId="51296" xr:uid="{5FF74A50-74B3-4C02-B739-CFF80C1C5070}"/>
    <cellStyle name="Normal 5 4 2 6 2 2 2 4" xfId="15876" xr:uid="{2C65B8E5-A5CD-4ED4-8E2B-BA6B4C4513E5}"/>
    <cellStyle name="Normal 5 4 2 6 2 2 2 5" xfId="29566" xr:uid="{71E8D3D0-4734-4B96-B177-D136AF98D6F9}"/>
    <cellStyle name="Normal 5 4 2 6 2 2 2 6" xfId="44450" xr:uid="{EB5E9827-87D8-4F06-A96B-4506DE6704D7}"/>
    <cellStyle name="Normal 5 4 2 6 2 2 3" xfId="10740" xr:uid="{9E4C20C5-0B8F-4557-A4AF-56702978A47D}"/>
    <cellStyle name="Normal 5 4 2 6 2 2 3 2" xfId="24430" xr:uid="{D892519A-2EF1-46D8-94BA-0A7C326F135B}"/>
    <cellStyle name="Normal 5 4 2 6 2 2 3 2 2" xfId="38122" xr:uid="{2FD5DEE5-E4EE-4E58-AFA2-E1461A08980F}"/>
    <cellStyle name="Normal 5 4 2 6 2 2 3 2 3" xfId="53006" xr:uid="{0D5F1718-05D5-4472-A5AD-A0EDC4348679}"/>
    <cellStyle name="Normal 5 4 2 6 2 2 3 3" xfId="17586" xr:uid="{C481379A-BEC0-4B76-B2FD-99CB412F80F8}"/>
    <cellStyle name="Normal 5 4 2 6 2 2 3 4" xfId="31276" xr:uid="{640A6DE8-A753-4BC5-BFE4-B88A86F3410B}"/>
    <cellStyle name="Normal 5 4 2 6 2 2 3 5" xfId="46160" xr:uid="{027FF506-461B-4DC8-83E7-32AD64BC7622}"/>
    <cellStyle name="Normal 5 4 2 6 2 2 4" xfId="21008" xr:uid="{EA2BDB5D-DD7E-439A-A228-C4C8CCF753F4}"/>
    <cellStyle name="Normal 5 4 2 6 2 2 4 2" xfId="34700" xr:uid="{705F3C2A-F366-4E5E-88E7-245FC10601A3}"/>
    <cellStyle name="Normal 5 4 2 6 2 2 4 3" xfId="49584" xr:uid="{BA075255-AD35-4A09-9852-613D374EE978}"/>
    <cellStyle name="Normal 5 4 2 6 2 2 5" xfId="14164" xr:uid="{2DC54E95-14A3-4667-B7BA-6CF4D7EE5DC4}"/>
    <cellStyle name="Normal 5 4 2 6 2 2 5 2" xfId="40360" xr:uid="{A886C526-803E-4E21-8501-0D969871CC1F}"/>
    <cellStyle name="Normal 5 4 2 6 2 2 6" xfId="27854" xr:uid="{19F6DBB4-40D7-45C9-8754-A0036716C3EB}"/>
    <cellStyle name="Normal 5 4 2 6 2 2 7" xfId="42738" xr:uid="{3C11DB7E-58DE-4488-9883-EF6F9B46AED8}"/>
    <cellStyle name="Normal 5 4 2 6 2 2 8" xfId="7318" xr:uid="{79A01F1B-3ACA-40BC-AE7C-ED0C8DF5032A}"/>
    <cellStyle name="Normal 5 4 2 6 2 3" xfId="4435" xr:uid="{C51F3233-7DE8-4455-8D0A-2F204F79682C}"/>
    <cellStyle name="Normal 5 4 2 6 2 3 2" xfId="12451" xr:uid="{37BE1F3F-9F0A-4D26-9BFB-BEA5E6E6AD1D}"/>
    <cellStyle name="Normal 5 4 2 6 2 3 2 2" xfId="26141" xr:uid="{7126F378-2F71-4168-9E81-A49898BA4B57}"/>
    <cellStyle name="Normal 5 4 2 6 2 3 2 2 2" xfId="39833" xr:uid="{EDF5C14C-6652-4D40-9D6A-03C3FF771280}"/>
    <cellStyle name="Normal 5 4 2 6 2 3 2 2 3" xfId="54717" xr:uid="{49B1DA7A-680E-4C68-999E-34B5479DB7E5}"/>
    <cellStyle name="Normal 5 4 2 6 2 3 2 3" xfId="19297" xr:uid="{5C7B5204-3E08-4344-93E5-E3563B844047}"/>
    <cellStyle name="Normal 5 4 2 6 2 3 2 4" xfId="32987" xr:uid="{DFABCE6A-D045-4729-9263-41E6C59441EC}"/>
    <cellStyle name="Normal 5 4 2 6 2 3 2 5" xfId="47871" xr:uid="{EAD96744-D607-4E28-88AC-2C32E70CC697}"/>
    <cellStyle name="Normal 5 4 2 6 2 3 3" xfId="22719" xr:uid="{2506B518-B4C7-498A-A0A7-C3B89439A83C}"/>
    <cellStyle name="Normal 5 4 2 6 2 3 3 2" xfId="36411" xr:uid="{18C150D6-6E79-40F8-8F7C-A67E4D0C9E05}"/>
    <cellStyle name="Normal 5 4 2 6 2 3 3 3" xfId="51295" xr:uid="{A38F2040-EF40-486C-BD7B-AC780DD80685}"/>
    <cellStyle name="Normal 5 4 2 6 2 3 4" xfId="15875" xr:uid="{12A3F486-113E-4B3E-86C4-F9463F0235CE}"/>
    <cellStyle name="Normal 5 4 2 6 2 3 4 2" xfId="40760" xr:uid="{4C4902CB-737B-47B8-9AAB-7979DBD968DF}"/>
    <cellStyle name="Normal 5 4 2 6 2 3 5" xfId="29565" xr:uid="{DEF74B6C-9F03-4EFB-9EA5-0570D4D7979D}"/>
    <cellStyle name="Normal 5 4 2 6 2 3 6" xfId="44449" xr:uid="{B2E49052-36D2-4427-9D6D-EBB3AD1B9A6F}"/>
    <cellStyle name="Normal 5 4 2 6 2 3 7" xfId="9029" xr:uid="{38492F03-35CA-49B1-9617-089CF576F4E1}"/>
    <cellStyle name="Normal 5 4 2 6 2 4" xfId="10739" xr:uid="{0348B9B9-8CA9-4C6C-9D31-97DC4794D0E6}"/>
    <cellStyle name="Normal 5 4 2 6 2 4 2" xfId="24429" xr:uid="{48C7619C-F977-4D71-A198-155112BF3C6F}"/>
    <cellStyle name="Normal 5 4 2 6 2 4 2 2" xfId="38121" xr:uid="{8531B0B3-E601-4D3A-B95F-B045A9ADEEF7}"/>
    <cellStyle name="Normal 5 4 2 6 2 4 2 3" xfId="53005" xr:uid="{E5687556-FA36-4260-9976-680F38FBFF87}"/>
    <cellStyle name="Normal 5 4 2 6 2 4 3" xfId="17585" xr:uid="{581105C4-BECE-49E5-9FBF-BDD100C8D8F5}"/>
    <cellStyle name="Normal 5 4 2 6 2 4 4" xfId="31275" xr:uid="{C886A933-B71F-4895-B5C8-F2BDB581845F}"/>
    <cellStyle name="Normal 5 4 2 6 2 4 5" xfId="46159" xr:uid="{7D26CCE1-6A9A-42AA-8ECB-7AA01239629F}"/>
    <cellStyle name="Normal 5 4 2 6 2 5" xfId="21007" xr:uid="{A1E324B5-93F6-4784-99ED-65DB124669BF}"/>
    <cellStyle name="Normal 5 4 2 6 2 5 2" xfId="34699" xr:uid="{A0B37B09-DE26-4D9F-91B0-46945BE1930D}"/>
    <cellStyle name="Normal 5 4 2 6 2 5 3" xfId="49583" xr:uid="{4A073EB7-0188-441C-BA91-E41DBCF53EED}"/>
    <cellStyle name="Normal 5 4 2 6 2 6" xfId="14163" xr:uid="{5E3861AD-40EE-44B9-9D9F-65995780523E}"/>
    <cellStyle name="Normal 5 4 2 6 2 6 2" xfId="40359" xr:uid="{5810A5F8-858E-4B48-96D3-A95A24020F32}"/>
    <cellStyle name="Normal 5 4 2 6 2 7" xfId="27853" xr:uid="{92F4F8FF-53B1-46D8-B458-0CDA4A2E4C9A}"/>
    <cellStyle name="Normal 5 4 2 6 2 8" xfId="42737" xr:uid="{1B679436-C463-46AB-9596-1C1E170BEFA2}"/>
    <cellStyle name="Normal 5 4 2 6 2 9" xfId="7317" xr:uid="{2DF6DA2E-C459-40CD-A2A8-89A468AE4CC4}"/>
    <cellStyle name="Normal 5 4 2 6 3" xfId="1262" xr:uid="{A3842107-FCA6-4412-A13A-69D76B66997D}"/>
    <cellStyle name="Normal 5 4 2 6 3 2" xfId="9031" xr:uid="{98C13E8D-C1F0-4C59-BF94-FB58C51AA30E}"/>
    <cellStyle name="Normal 5 4 2 6 3 2 2" xfId="12453" xr:uid="{7B1ED8B2-9241-4118-A0D2-EA0FB891BA6F}"/>
    <cellStyle name="Normal 5 4 2 6 3 2 2 2" xfId="26143" xr:uid="{92F482BD-6AD6-46B1-B560-9783963FDD95}"/>
    <cellStyle name="Normal 5 4 2 6 3 2 2 2 2" xfId="39835" xr:uid="{2CFC4EDB-D6B8-4ABB-9F90-904E5E7CBA8F}"/>
    <cellStyle name="Normal 5 4 2 6 3 2 2 2 3" xfId="54719" xr:uid="{A88A095D-6B0A-4EFE-BFCA-4B90ED977834}"/>
    <cellStyle name="Normal 5 4 2 6 3 2 2 3" xfId="19299" xr:uid="{7B208243-9385-465C-926C-39B93751C014}"/>
    <cellStyle name="Normal 5 4 2 6 3 2 2 4" xfId="32989" xr:uid="{669323AF-51D0-4DF7-BE3F-4355453CA58E}"/>
    <cellStyle name="Normal 5 4 2 6 3 2 2 5" xfId="47873" xr:uid="{8557400C-4809-4F5D-A56D-5E05E111FED8}"/>
    <cellStyle name="Normal 5 4 2 6 3 2 3" xfId="22721" xr:uid="{A0997F0E-498A-45CE-B507-F15185CF4373}"/>
    <cellStyle name="Normal 5 4 2 6 3 2 3 2" xfId="36413" xr:uid="{050FAD29-67B2-4642-B316-53C0F5042FCE}"/>
    <cellStyle name="Normal 5 4 2 6 3 2 3 3" xfId="51297" xr:uid="{E26C9429-7186-45F5-BBF9-89AF333F4E0E}"/>
    <cellStyle name="Normal 5 4 2 6 3 2 4" xfId="15877" xr:uid="{61E329CD-98F1-45C2-BBEC-C5339D67463F}"/>
    <cellStyle name="Normal 5 4 2 6 3 2 5" xfId="29567" xr:uid="{C0502AD0-5AE2-42FB-A872-C92F8E601313}"/>
    <cellStyle name="Normal 5 4 2 6 3 2 6" xfId="44451" xr:uid="{663AC98D-D4D2-465E-8AD2-8806C7365139}"/>
    <cellStyle name="Normal 5 4 2 6 3 3" xfId="10741" xr:uid="{BDE9E0D1-42DB-4470-8D21-691430294D41}"/>
    <cellStyle name="Normal 5 4 2 6 3 3 2" xfId="24431" xr:uid="{325A8C8F-F96A-40A1-A6A8-C42139CD51B0}"/>
    <cellStyle name="Normal 5 4 2 6 3 3 2 2" xfId="38123" xr:uid="{DD9B71B3-23D3-4ED1-A3F7-28BF47637C19}"/>
    <cellStyle name="Normal 5 4 2 6 3 3 2 3" xfId="53007" xr:uid="{A2025FF8-E524-4517-8223-93E675C0779B}"/>
    <cellStyle name="Normal 5 4 2 6 3 3 3" xfId="17587" xr:uid="{F300BF83-666B-492D-947B-EE8595B084E0}"/>
    <cellStyle name="Normal 5 4 2 6 3 3 4" xfId="31277" xr:uid="{A4DD6CFF-D079-4E5F-8C85-F0BA269F3368}"/>
    <cellStyle name="Normal 5 4 2 6 3 3 5" xfId="46161" xr:uid="{63257AA6-38AC-4869-B1CE-90E2302C75A7}"/>
    <cellStyle name="Normal 5 4 2 6 3 4" xfId="21009" xr:uid="{E237506E-9DDE-4647-9A61-11F7E950A375}"/>
    <cellStyle name="Normal 5 4 2 6 3 4 2" xfId="34701" xr:uid="{75F954A7-0D97-4B6A-AE31-9AFAB04B663F}"/>
    <cellStyle name="Normal 5 4 2 6 3 4 3" xfId="49585" xr:uid="{EA5E6F2C-C603-4DA6-8ED4-610807E74644}"/>
    <cellStyle name="Normal 5 4 2 6 3 5" xfId="14165" xr:uid="{6BFFA825-9AB2-47A6-96FE-0E331594D6C2}"/>
    <cellStyle name="Normal 5 4 2 6 3 5 2" xfId="40361" xr:uid="{4069F0CA-862E-4002-9E48-9F0616950190}"/>
    <cellStyle name="Normal 5 4 2 6 3 6" xfId="27855" xr:uid="{B41CDFD1-FABB-42B8-9A99-50E9B57DD587}"/>
    <cellStyle name="Normal 5 4 2 6 3 7" xfId="42739" xr:uid="{5E2D49D2-F480-457C-BA04-147563798CB0}"/>
    <cellStyle name="Normal 5 4 2 6 3 8" xfId="7319" xr:uid="{CDB6CDAA-C639-46FE-A5E4-EC84A27F3503}"/>
    <cellStyle name="Normal 5 4 2 6 4" xfId="2866" xr:uid="{A5C9BDF6-AECC-4DFC-A131-6F37DC8E1AED}"/>
    <cellStyle name="Normal 5 4 2 6 4 2" xfId="4600" xr:uid="{4C4FEE65-A337-4860-983C-D9674246C035}"/>
    <cellStyle name="Normal 5 4 2 6 4 2 2" xfId="12454" xr:uid="{60121060-156A-4D23-A2A5-EC971F9350E2}"/>
    <cellStyle name="Normal 5 4 2 6 4 2 2 2" xfId="26144" xr:uid="{0AC5A409-75B1-4065-ACB0-D0497FC4222A}"/>
    <cellStyle name="Normal 5 4 2 6 4 2 2 2 2" xfId="39836" xr:uid="{3308AD6F-6697-44C6-AA37-C08349AE2479}"/>
    <cellStyle name="Normal 5 4 2 6 4 2 2 2 3" xfId="54720" xr:uid="{993A3C51-148A-42B1-A94C-EE64B9EFC003}"/>
    <cellStyle name="Normal 5 4 2 6 4 2 2 3" xfId="19300" xr:uid="{533A1D66-681C-4397-82D9-CB9A3F6130A1}"/>
    <cellStyle name="Normal 5 4 2 6 4 2 2 4" xfId="32990" xr:uid="{5513C3A5-133B-4FA0-8380-EC2E717FBAC2}"/>
    <cellStyle name="Normal 5 4 2 6 4 2 2 5" xfId="47874" xr:uid="{F37A8D2B-4B05-48CB-A2C2-1AFEEEEC7614}"/>
    <cellStyle name="Normal 5 4 2 6 4 2 3" xfId="22722" xr:uid="{0F99C5B7-BE8B-4D9D-846E-3B7E24182BA7}"/>
    <cellStyle name="Normal 5 4 2 6 4 2 3 2" xfId="36414" xr:uid="{00F3ABF7-96EE-4DBB-A9D2-9FCCE068CDCF}"/>
    <cellStyle name="Normal 5 4 2 6 4 2 3 3" xfId="51298" xr:uid="{6AB47772-7683-4517-B0FC-84373F4627B7}"/>
    <cellStyle name="Normal 5 4 2 6 4 2 4" xfId="15878" xr:uid="{99684478-2B9B-4293-8ADB-D2961ADF568B}"/>
    <cellStyle name="Normal 5 4 2 6 4 2 4 2" xfId="40781" xr:uid="{EDF2C84C-B52E-4546-BF24-EE9A95F08AD3}"/>
    <cellStyle name="Normal 5 4 2 6 4 2 5" xfId="29568" xr:uid="{C68F5516-86EC-4FED-9614-AAD7957DEB79}"/>
    <cellStyle name="Normal 5 4 2 6 4 2 6" xfId="44452" xr:uid="{1FB362E1-6209-4DD8-BFDB-C0A910DA8367}"/>
    <cellStyle name="Normal 5 4 2 6 4 2 7" xfId="9032" xr:uid="{E2AF0D4F-7AFE-44B8-B04F-6811E580CEAE}"/>
    <cellStyle name="Normal 5 4 2 6 4 3" xfId="4698" xr:uid="{3C88496B-6607-4D92-BCC5-BA7053BF10FE}"/>
    <cellStyle name="Normal 5 4 2 6 4 3 2" xfId="24432" xr:uid="{9FA420EA-FD0E-4D7C-9704-7A7B7D0E70D8}"/>
    <cellStyle name="Normal 5 4 2 6 4 3 2 2" xfId="38124" xr:uid="{40C7D712-C12E-4112-8E43-294BACC3D84D}"/>
    <cellStyle name="Normal 5 4 2 6 4 3 2 3" xfId="53008" xr:uid="{0A8ABE7A-9870-4E65-9F74-2E6E0D3D74C0}"/>
    <cellStyle name="Normal 5 4 2 6 4 3 3" xfId="17588" xr:uid="{0BFE58D0-972D-4D24-9AC0-D48208A5F61F}"/>
    <cellStyle name="Normal 5 4 2 6 4 3 3 2" xfId="40795" xr:uid="{65D86885-9E33-4D92-9977-A149787E31D5}"/>
    <cellStyle name="Normal 5 4 2 6 4 3 4" xfId="31278" xr:uid="{EAC236CA-379B-4B03-8AB4-C6CE47FC6F44}"/>
    <cellStyle name="Normal 5 4 2 6 4 3 5" xfId="46162" xr:uid="{67C9F955-20CD-4459-9205-8312854AC4B3}"/>
    <cellStyle name="Normal 5 4 2 6 4 3 6" xfId="10742" xr:uid="{982B1E69-2A91-474E-8FC4-E88EA868CA94}"/>
    <cellStyle name="Normal 5 4 2 6 4 4" xfId="4627" xr:uid="{69FBBD55-382E-4456-9EE7-4008F77606CC}"/>
    <cellStyle name="Normal 5 4 2 6 4 4 2" xfId="40791" xr:uid="{77A1B4B5-8EC6-4565-BF41-32B937C4CAC8}"/>
    <cellStyle name="Normal 5 4 2 6 4 4 3" xfId="34702" xr:uid="{B0FE0CF1-9691-4B80-A189-57F13E3F30C6}"/>
    <cellStyle name="Normal 5 4 2 6 4 4 4" xfId="49586" xr:uid="{5794F25E-D724-43CF-A69F-F13B98FC65AE}"/>
    <cellStyle name="Normal 5 4 2 6 4 4 5" xfId="21010" xr:uid="{F894A219-0072-43D0-9BB6-5786183422F7}"/>
    <cellStyle name="Normal 5 4 2 6 4 5" xfId="14166" xr:uid="{3DCDCF4A-475C-40C5-A6AD-BA1D2AE56B52}"/>
    <cellStyle name="Normal 5 4 2 6 4 5 2" xfId="40549" xr:uid="{7C7532F0-4DBF-44D3-9F01-8F0861BA3914}"/>
    <cellStyle name="Normal 5 4 2 6 4 6" xfId="27856" xr:uid="{7459B55A-BF85-435A-A6C5-F3AD7A599E12}"/>
    <cellStyle name="Normal 5 4 2 6 4 7" xfId="42740" xr:uid="{8E02CACB-E4B9-43E9-9F37-DB672E0D8C03}"/>
    <cellStyle name="Normal 5 4 2 6 4 8" xfId="7320" xr:uid="{3A322896-8913-4E78-8F2C-F37CA94920D6}"/>
    <cellStyle name="Normal 5 4 2 6 5" xfId="9028" xr:uid="{CA65D917-16F3-47A5-8644-D103D059D901}"/>
    <cellStyle name="Normal 5 4 2 6 5 2" xfId="12450" xr:uid="{D83EA3D4-3A72-4353-9868-BD4377E55B56}"/>
    <cellStyle name="Normal 5 4 2 6 5 2 2" xfId="26140" xr:uid="{27CCBE9B-FFCA-41A2-81D5-EDB3A08ECA33}"/>
    <cellStyle name="Normal 5 4 2 6 5 2 2 2" xfId="39832" xr:uid="{A94A5FF7-DAEB-4F41-A7EE-595CC70512C3}"/>
    <cellStyle name="Normal 5 4 2 6 5 2 2 3" xfId="54716" xr:uid="{F9417B60-4957-458E-89B0-B853B8B3EFAC}"/>
    <cellStyle name="Normal 5 4 2 6 5 2 3" xfId="19296" xr:uid="{02234C8A-A230-49A8-B876-7A539E0AC2B6}"/>
    <cellStyle name="Normal 5 4 2 6 5 2 4" xfId="32986" xr:uid="{68B45399-D03A-4E62-ACFC-0CFEE2553593}"/>
    <cellStyle name="Normal 5 4 2 6 5 2 5" xfId="47870" xr:uid="{1C2B240A-3EB4-41D9-99C5-22DDDC220E51}"/>
    <cellStyle name="Normal 5 4 2 6 5 3" xfId="22718" xr:uid="{0F492230-686B-4FBE-B846-EB63663B9165}"/>
    <cellStyle name="Normal 5 4 2 6 5 3 2" xfId="36410" xr:uid="{AFA0FD66-39D1-4F91-B93F-A924E2441F25}"/>
    <cellStyle name="Normal 5 4 2 6 5 3 3" xfId="51294" xr:uid="{6649F679-E8BB-45F5-845B-40B0AC9F381D}"/>
    <cellStyle name="Normal 5 4 2 6 5 4" xfId="15874" xr:uid="{11E8BE32-EBC7-47DB-9421-ADEE33B50A70}"/>
    <cellStyle name="Normal 5 4 2 6 5 5" xfId="29564" xr:uid="{ED4ED016-F68C-4B2A-9791-1B315B8F0C41}"/>
    <cellStyle name="Normal 5 4 2 6 5 6" xfId="44448" xr:uid="{426C8A73-C0E8-468F-9597-099EB6D55788}"/>
    <cellStyle name="Normal 5 4 2 6 6" xfId="10738" xr:uid="{771ED8CA-B3B1-4A23-A6A0-D40E3FEE2C41}"/>
    <cellStyle name="Normal 5 4 2 6 6 2" xfId="24428" xr:uid="{E52C08AF-2CB8-4594-9443-482F2C70E1F6}"/>
    <cellStyle name="Normal 5 4 2 6 6 2 2" xfId="38120" xr:uid="{367C4C74-D01D-45BD-997A-B3FC700EB335}"/>
    <cellStyle name="Normal 5 4 2 6 6 2 3" xfId="53004" xr:uid="{CFAF0295-A7FB-4A93-BF86-B35F87AFF09F}"/>
    <cellStyle name="Normal 5 4 2 6 6 3" xfId="17584" xr:uid="{F0975016-9B0B-4B27-91F1-5BE7594843CF}"/>
    <cellStyle name="Normal 5 4 2 6 6 4" xfId="31274" xr:uid="{D8905FD1-BA41-4F36-821D-216E5F251A79}"/>
    <cellStyle name="Normal 5 4 2 6 6 5" xfId="46158" xr:uid="{0B2A9D3B-B321-4AA4-8B00-E3ECC5126732}"/>
    <cellStyle name="Normal 5 4 2 6 7" xfId="21006" xr:uid="{51326E63-98A0-4764-8740-9AB50EE026E3}"/>
    <cellStyle name="Normal 5 4 2 6 7 2" xfId="34698" xr:uid="{4EC496C4-12DC-47F0-AE1C-69E31A640563}"/>
    <cellStyle name="Normal 5 4 2 6 7 3" xfId="49582" xr:uid="{FCC3554C-68C4-41C3-A19F-59052468EC4C}"/>
    <cellStyle name="Normal 5 4 2 6 8" xfId="14162" xr:uid="{CBF2FBD3-D19F-476D-B4B1-F7951D4FAAF2}"/>
    <cellStyle name="Normal 5 4 2 6 8 2" xfId="40246" xr:uid="{82B59140-27CB-49DE-ACE7-1FA8CA64DA70}"/>
    <cellStyle name="Normal 5 4 2 6 9" xfId="27852" xr:uid="{5A32D0CF-E3CE-4D14-99EE-B318BE319756}"/>
    <cellStyle name="Normal 5 4 2 7" xfId="1263" xr:uid="{AC07B340-0676-4577-8B9F-53EAFC706F52}"/>
    <cellStyle name="Normal 5 4 2 7 2" xfId="1264" xr:uid="{A9EA95D3-3142-454C-8A0D-F8A5FC4B11C4}"/>
    <cellStyle name="Normal 5 4 2 7 2 2" xfId="9034" xr:uid="{0842230F-D83A-4FE1-83E3-044A0FD915CE}"/>
    <cellStyle name="Normal 5 4 2 7 2 2 2" xfId="12456" xr:uid="{5B5CD258-D2F0-4A42-B9A6-987D9B3A1DDC}"/>
    <cellStyle name="Normal 5 4 2 7 2 2 2 2" xfId="26146" xr:uid="{4587D3AD-DBC0-4CF1-B12B-9E10BF30DA40}"/>
    <cellStyle name="Normal 5 4 2 7 2 2 2 2 2" xfId="39838" xr:uid="{94947910-76CA-4E30-A8F6-00239AD6FE52}"/>
    <cellStyle name="Normal 5 4 2 7 2 2 2 2 3" xfId="54722" xr:uid="{AB3CCEA4-7738-47D5-889E-D64EF8F7DB62}"/>
    <cellStyle name="Normal 5 4 2 7 2 2 2 3" xfId="19302" xr:uid="{FE20B05D-4646-4568-992F-811D64A34132}"/>
    <cellStyle name="Normal 5 4 2 7 2 2 2 4" xfId="32992" xr:uid="{A61DD7EF-D558-459F-A7F6-2939EB822476}"/>
    <cellStyle name="Normal 5 4 2 7 2 2 2 5" xfId="47876" xr:uid="{4D396A9A-E6C1-46A7-84A4-EC428EBD095E}"/>
    <cellStyle name="Normal 5 4 2 7 2 2 3" xfId="22724" xr:uid="{25D2006F-6887-45D2-93ED-0948B9809A04}"/>
    <cellStyle name="Normal 5 4 2 7 2 2 3 2" xfId="36416" xr:uid="{C0AFBD86-96D2-4419-9F9C-68EA83FC51F2}"/>
    <cellStyle name="Normal 5 4 2 7 2 2 3 3" xfId="51300" xr:uid="{895D9C13-62AD-4FB8-8AA0-E035457E8B56}"/>
    <cellStyle name="Normal 5 4 2 7 2 2 4" xfId="15880" xr:uid="{C48DD9C0-6BA2-4672-9B14-99432EC55155}"/>
    <cellStyle name="Normal 5 4 2 7 2 2 5" xfId="29570" xr:uid="{1C765554-5542-42EF-B942-51E4500BE945}"/>
    <cellStyle name="Normal 5 4 2 7 2 2 6" xfId="44454" xr:uid="{675C1758-FB18-4F07-9153-0DCAC230B0CD}"/>
    <cellStyle name="Normal 5 4 2 7 2 3" xfId="10744" xr:uid="{8BB28AC2-6DAD-4269-93F1-8D12E4BCBD18}"/>
    <cellStyle name="Normal 5 4 2 7 2 3 2" xfId="24434" xr:uid="{6CC90024-6C0E-4733-84E3-27741CFBA22B}"/>
    <cellStyle name="Normal 5 4 2 7 2 3 2 2" xfId="38126" xr:uid="{A6D6B392-660C-48E2-A07D-41AA9EBA8D7C}"/>
    <cellStyle name="Normal 5 4 2 7 2 3 2 3" xfId="53010" xr:uid="{78376294-7DEB-49D6-AE61-536DC34967EC}"/>
    <cellStyle name="Normal 5 4 2 7 2 3 3" xfId="17590" xr:uid="{79DC1781-59A4-4B9F-AEC4-2FF10724028C}"/>
    <cellStyle name="Normal 5 4 2 7 2 3 4" xfId="31280" xr:uid="{FCBB0946-BA71-439F-9E7C-3FCE128FC922}"/>
    <cellStyle name="Normal 5 4 2 7 2 3 5" xfId="46164" xr:uid="{67A8F5B1-F9E1-4799-9B4D-4636EA0B31AE}"/>
    <cellStyle name="Normal 5 4 2 7 2 4" xfId="21012" xr:uid="{8A4F61D4-5949-424F-A296-8B57CE743148}"/>
    <cellStyle name="Normal 5 4 2 7 2 4 2" xfId="34704" xr:uid="{F5377C38-5F57-40CD-AB7D-7B5C99A3D584}"/>
    <cellStyle name="Normal 5 4 2 7 2 4 3" xfId="49588" xr:uid="{F5672282-E8F4-49FE-A7C4-DF07CC490CAC}"/>
    <cellStyle name="Normal 5 4 2 7 2 5" xfId="14168" xr:uid="{599E4870-D04A-446D-90C2-6C3D2B0354C9}"/>
    <cellStyle name="Normal 5 4 2 7 2 5 2" xfId="40363" xr:uid="{9E8CFD3A-D08F-4806-B713-C6279D9FE20E}"/>
    <cellStyle name="Normal 5 4 2 7 2 6" xfId="27858" xr:uid="{CB3D2A62-FE89-4FD9-B316-87B15576BCDA}"/>
    <cellStyle name="Normal 5 4 2 7 2 7" xfId="42742" xr:uid="{05CF0E48-A484-4E47-91CE-002A5D30FEB5}"/>
    <cellStyle name="Normal 5 4 2 7 2 8" xfId="7322" xr:uid="{1A3406DF-4473-4EB6-A1AA-18C3F461815F}"/>
    <cellStyle name="Normal 5 4 2 7 3" xfId="9033" xr:uid="{4C73C47F-8334-4FC0-8ABB-6EB73E76B161}"/>
    <cellStyle name="Normal 5 4 2 7 3 2" xfId="12455" xr:uid="{661B1A6F-0A5D-46FA-8CAC-C91F1A5CE169}"/>
    <cellStyle name="Normal 5 4 2 7 3 2 2" xfId="26145" xr:uid="{BB4437B9-3E7C-42E2-963B-C4C7004D3C17}"/>
    <cellStyle name="Normal 5 4 2 7 3 2 2 2" xfId="39837" xr:uid="{CF43DD72-D9DD-4B16-80C9-2C36B01034ED}"/>
    <cellStyle name="Normal 5 4 2 7 3 2 2 3" xfId="54721" xr:uid="{B27B88D3-7E38-4593-A7AE-2F1D6697BFA7}"/>
    <cellStyle name="Normal 5 4 2 7 3 2 3" xfId="19301" xr:uid="{3F57247A-1578-445D-8908-80D4B0C9B202}"/>
    <cellStyle name="Normal 5 4 2 7 3 2 4" xfId="32991" xr:uid="{D04A876D-3E0F-40B6-838E-DA15C9D1D638}"/>
    <cellStyle name="Normal 5 4 2 7 3 2 5" xfId="47875" xr:uid="{83CA5DDC-0E4C-4698-ADD9-41CC1CC3414F}"/>
    <cellStyle name="Normal 5 4 2 7 3 3" xfId="22723" xr:uid="{C32CCFF7-D98E-459E-9028-4B45EF172497}"/>
    <cellStyle name="Normal 5 4 2 7 3 3 2" xfId="36415" xr:uid="{A6E044A0-F719-4B82-89D4-D8DDA9963557}"/>
    <cellStyle name="Normal 5 4 2 7 3 3 3" xfId="51299" xr:uid="{C80528F0-2AB3-499C-9858-912CD8464698}"/>
    <cellStyle name="Normal 5 4 2 7 3 4" xfId="15879" xr:uid="{35CD9F60-1E65-4874-BA70-D6972AAE349A}"/>
    <cellStyle name="Normal 5 4 2 7 3 5" xfId="29569" xr:uid="{C03A255E-7B23-44D2-8F9D-4D923104ABAB}"/>
    <cellStyle name="Normal 5 4 2 7 3 6" xfId="44453" xr:uid="{940E1208-C3C1-4992-8DA9-C8269C7E199D}"/>
    <cellStyle name="Normal 5 4 2 7 4" xfId="10743" xr:uid="{FA91B014-0D01-4D80-9C77-99D18C87D597}"/>
    <cellStyle name="Normal 5 4 2 7 4 2" xfId="24433" xr:uid="{E2225D86-1961-4488-A7D9-E522A37768A6}"/>
    <cellStyle name="Normal 5 4 2 7 4 2 2" xfId="38125" xr:uid="{B7FF3689-ACAD-41A4-9B3A-AABDFC6DE64A}"/>
    <cellStyle name="Normal 5 4 2 7 4 2 3" xfId="53009" xr:uid="{78C7DC2E-2F01-4A6A-8BDA-A6E1447A43B9}"/>
    <cellStyle name="Normal 5 4 2 7 4 3" xfId="17589" xr:uid="{9FA791E3-AFBB-49BA-BBFE-54AB2AAC6842}"/>
    <cellStyle name="Normal 5 4 2 7 4 4" xfId="31279" xr:uid="{6C45432E-5E7F-4DA0-80B2-C0A215AFA707}"/>
    <cellStyle name="Normal 5 4 2 7 4 5" xfId="46163" xr:uid="{02BD80C6-5E21-4A59-9C47-2D4AA8204B65}"/>
    <cellStyle name="Normal 5 4 2 7 5" xfId="21011" xr:uid="{A84B1780-318E-4A51-8913-AB42258BE2C9}"/>
    <cellStyle name="Normal 5 4 2 7 5 2" xfId="34703" xr:uid="{0391094C-A1C7-4C2E-9155-1A2DAA8545DC}"/>
    <cellStyle name="Normal 5 4 2 7 5 3" xfId="49587" xr:uid="{B18A8B68-3AF3-478F-8724-435904C4A302}"/>
    <cellStyle name="Normal 5 4 2 7 6" xfId="14167" xr:uid="{006266CB-E5F9-4F8D-AC65-741441268A1B}"/>
    <cellStyle name="Normal 5 4 2 7 6 2" xfId="40362" xr:uid="{FE6B6883-A969-4112-BC56-B82EE5206908}"/>
    <cellStyle name="Normal 5 4 2 7 7" xfId="27857" xr:uid="{A492A6A0-D865-459E-A369-05E0BD2CDE99}"/>
    <cellStyle name="Normal 5 4 2 7 8" xfId="42741" xr:uid="{A6D18B93-4504-423A-B1A7-D468E6D6B89F}"/>
    <cellStyle name="Normal 5 4 2 7 9" xfId="7321" xr:uid="{D8C5BC1B-1395-4DCA-836A-B4C0BDA94F74}"/>
    <cellStyle name="Normal 5 4 2 8" xfId="1265" xr:uid="{301F6E21-2016-4620-8971-8B46FC0CD3EB}"/>
    <cellStyle name="Normal 5 4 2 8 2" xfId="9035" xr:uid="{7A4DED31-3185-434C-AAD4-42281203CD14}"/>
    <cellStyle name="Normal 5 4 2 8 2 2" xfId="12457" xr:uid="{D2EA0070-40AE-4429-9E53-00B68ACF2E6D}"/>
    <cellStyle name="Normal 5 4 2 8 2 2 2" xfId="26147" xr:uid="{4B44249D-05DB-40EB-985B-4B9B80260A61}"/>
    <cellStyle name="Normal 5 4 2 8 2 2 2 2" xfId="39839" xr:uid="{8FDC6EDF-2931-43D3-B54D-B85C66DB9254}"/>
    <cellStyle name="Normal 5 4 2 8 2 2 2 3" xfId="54723" xr:uid="{C4C138F0-F099-4024-89DA-64E06B6ADD12}"/>
    <cellStyle name="Normal 5 4 2 8 2 2 3" xfId="19303" xr:uid="{9C932583-29BC-447E-A815-F849BE3D097B}"/>
    <cellStyle name="Normal 5 4 2 8 2 2 4" xfId="32993" xr:uid="{4C142081-6A40-4A1E-9B09-330BF62CF43E}"/>
    <cellStyle name="Normal 5 4 2 8 2 2 5" xfId="47877" xr:uid="{6A45E2FF-E71C-4488-9955-9F387A9EACBC}"/>
    <cellStyle name="Normal 5 4 2 8 2 3" xfId="22725" xr:uid="{B9DDBA5A-B493-47C6-ACF8-CFA91E983DAB}"/>
    <cellStyle name="Normal 5 4 2 8 2 3 2" xfId="36417" xr:uid="{264C10E0-1CC9-4936-94EE-19892A19AD42}"/>
    <cellStyle name="Normal 5 4 2 8 2 3 3" xfId="51301" xr:uid="{8EA4FFEB-4BD1-4E4D-B414-7BF15D66344A}"/>
    <cellStyle name="Normal 5 4 2 8 2 4" xfId="15881" xr:uid="{652A23B2-0B53-4517-B15F-C5E527802D68}"/>
    <cellStyle name="Normal 5 4 2 8 2 5" xfId="29571" xr:uid="{2DBF03DB-20F4-4FCD-B2D7-CE34504C6CA2}"/>
    <cellStyle name="Normal 5 4 2 8 2 6" xfId="44455" xr:uid="{E4393D35-C76B-4654-AA28-5E20F616DD1F}"/>
    <cellStyle name="Normal 5 4 2 8 3" xfId="10745" xr:uid="{D554E375-384A-4838-924E-78C9CBB103F5}"/>
    <cellStyle name="Normal 5 4 2 8 3 2" xfId="24435" xr:uid="{511F5409-6C6C-4C7E-ABBA-3D032C3D2AE2}"/>
    <cellStyle name="Normal 5 4 2 8 3 2 2" xfId="38127" xr:uid="{1C35A4C0-1B0E-41BC-87EC-95AAAE4D01F2}"/>
    <cellStyle name="Normal 5 4 2 8 3 2 3" xfId="53011" xr:uid="{259BF3D3-F1C9-4498-8300-E54984CF424F}"/>
    <cellStyle name="Normal 5 4 2 8 3 3" xfId="17591" xr:uid="{F70CD07D-FE94-491F-8ABB-2EA15DF99DE3}"/>
    <cellStyle name="Normal 5 4 2 8 3 4" xfId="31281" xr:uid="{FF809253-DB0B-4520-A8AA-543A6542A274}"/>
    <cellStyle name="Normal 5 4 2 8 3 5" xfId="46165" xr:uid="{4EC7A333-70F6-4E9E-A213-630BF6C0CC6C}"/>
    <cellStyle name="Normal 5 4 2 8 4" xfId="21013" xr:uid="{DBFFB1BD-D62F-4D2F-A4A2-882A62023C43}"/>
    <cellStyle name="Normal 5 4 2 8 4 2" xfId="34705" xr:uid="{CFBC71F9-C0EC-496F-8DE9-685C7011752E}"/>
    <cellStyle name="Normal 5 4 2 8 4 3" xfId="49589" xr:uid="{77EEA0D8-BEB0-4598-92A5-31DB6D448127}"/>
    <cellStyle name="Normal 5 4 2 8 5" xfId="14169" xr:uid="{A1597E9F-465A-4132-910B-1EFB41A8C535}"/>
    <cellStyle name="Normal 5 4 2 8 5 2" xfId="40364" xr:uid="{BD499162-96B3-4C3C-85BE-A604B939F24A}"/>
    <cellStyle name="Normal 5 4 2 8 6" xfId="27859" xr:uid="{AE346100-1DA1-43DB-862D-FCE019F3D1DB}"/>
    <cellStyle name="Normal 5 4 2 8 7" xfId="42743" xr:uid="{4BECDA8F-4EB7-44E5-A31C-A93648617825}"/>
    <cellStyle name="Normal 5 4 2 8 8" xfId="7323" xr:uid="{5B325136-09B8-43A2-AF5E-8BC973646DCF}"/>
    <cellStyle name="Normal 5 4 2 9" xfId="2867" xr:uid="{359F7D02-70A1-401A-ABA5-A33434467662}"/>
    <cellStyle name="Normal 5 4 2 9 2" xfId="9036" xr:uid="{962E3949-E083-4553-93A2-F15612DC5AAE}"/>
    <cellStyle name="Normal 5 4 2 9 2 2" xfId="12458" xr:uid="{208FDAA4-483C-4AEF-A638-BF2683695521}"/>
    <cellStyle name="Normal 5 4 2 9 2 2 2" xfId="26148" xr:uid="{D24F354F-B054-4A8C-BB18-941E8817485A}"/>
    <cellStyle name="Normal 5 4 2 9 2 2 2 2" xfId="39840" xr:uid="{4841EAEE-F259-40DD-B242-0C48AA1665DE}"/>
    <cellStyle name="Normal 5 4 2 9 2 2 2 3" xfId="54724" xr:uid="{AE3D724C-9300-4590-8DBB-A438C8050995}"/>
    <cellStyle name="Normal 5 4 2 9 2 2 3" xfId="19304" xr:uid="{40241918-3FE8-4393-AD1F-A4E65B3F9E05}"/>
    <cellStyle name="Normal 5 4 2 9 2 2 4" xfId="32994" xr:uid="{C2F72AE1-5E49-4E0B-AEBD-C9B711613259}"/>
    <cellStyle name="Normal 5 4 2 9 2 2 5" xfId="47878" xr:uid="{CC78AE2D-1D92-43BC-9F54-1C7E723EE585}"/>
    <cellStyle name="Normal 5 4 2 9 2 3" xfId="22726" xr:uid="{7CAEC384-265F-4376-9EA7-3B61CBD6FBD6}"/>
    <cellStyle name="Normal 5 4 2 9 2 3 2" xfId="36418" xr:uid="{D75493CF-24FF-410C-962C-7C32941A9694}"/>
    <cellStyle name="Normal 5 4 2 9 2 3 3" xfId="51302" xr:uid="{BE769099-7CE3-4715-93D4-EC6D7C2DFC38}"/>
    <cellStyle name="Normal 5 4 2 9 2 4" xfId="15882" xr:uid="{F74A22C8-628C-4E90-BC32-64C17C2AF6E5}"/>
    <cellStyle name="Normal 5 4 2 9 2 5" xfId="29572" xr:uid="{B1BB6FE3-836F-4478-B685-FBA593AABFD2}"/>
    <cellStyle name="Normal 5 4 2 9 2 6" xfId="44456" xr:uid="{E650AAD8-6E26-467E-874B-72DF8D89D89E}"/>
    <cellStyle name="Normal 5 4 2 9 3" xfId="10746" xr:uid="{EAA8C0EC-248F-4F12-9E19-4FDE167DD40B}"/>
    <cellStyle name="Normal 5 4 2 9 3 2" xfId="24436" xr:uid="{FE4A8519-A2DB-41FA-87CE-948D5C043C70}"/>
    <cellStyle name="Normal 5 4 2 9 3 2 2" xfId="38128" xr:uid="{4698FF0D-ED35-476C-ABAE-85777A820D65}"/>
    <cellStyle name="Normal 5 4 2 9 3 2 3" xfId="53012" xr:uid="{75F6A8CD-0015-4210-98F5-2D4FD236A9F8}"/>
    <cellStyle name="Normal 5 4 2 9 3 3" xfId="17592" xr:uid="{39CFA59D-53D4-49C8-8A3D-0415C83CD371}"/>
    <cellStyle name="Normal 5 4 2 9 3 4" xfId="31282" xr:uid="{D1B5EAB8-C29D-4D58-9704-5E3A52CD20A9}"/>
    <cellStyle name="Normal 5 4 2 9 3 5" xfId="46166" xr:uid="{39314804-5792-4760-89DC-FA39FA95C79E}"/>
    <cellStyle name="Normal 5 4 2 9 4" xfId="21014" xr:uid="{DFBDCAE9-456C-47CC-A59E-AD187BEE1ADF}"/>
    <cellStyle name="Normal 5 4 2 9 4 2" xfId="34706" xr:uid="{3325BFD5-691B-4D78-8288-FD35E419A50A}"/>
    <cellStyle name="Normal 5 4 2 9 4 3" xfId="49590" xr:uid="{B911D497-A4D2-4180-A963-2D0D56D8C34E}"/>
    <cellStyle name="Normal 5 4 2 9 5" xfId="14170" xr:uid="{E2ACAF20-0FEB-4074-98F1-77092D524454}"/>
    <cellStyle name="Normal 5 4 2 9 5 2" xfId="40550" xr:uid="{A1F382B0-FB23-46FC-B718-495D096A911A}"/>
    <cellStyle name="Normal 5 4 2 9 6" xfId="27860" xr:uid="{95CEEEFD-0A3A-4E17-8D6A-0D80DF47BA89}"/>
    <cellStyle name="Normal 5 4 2 9 7" xfId="42744" xr:uid="{A4711B00-3DA1-4D4D-AAD5-CAD7FF7580CC}"/>
    <cellStyle name="Normal 5 4 2 9 8" xfId="7324" xr:uid="{1B936533-211A-4727-8462-B6819EBB4019}"/>
    <cellStyle name="Normal 5 4 3" xfId="101" xr:uid="{81F42D9A-1AD4-4940-BD67-E955AC166AD8}"/>
    <cellStyle name="Normal 5 4 3 10" xfId="21015" xr:uid="{96AE0483-DAF3-4DB8-AAED-F56A9569FCD8}"/>
    <cellStyle name="Normal 5 4 3 10 2" xfId="34707" xr:uid="{A631C4E7-E1B4-4D13-B0F9-2877DD225527}"/>
    <cellStyle name="Normal 5 4 3 10 3" xfId="49591" xr:uid="{4AB56722-BF70-4780-A281-C41474954619}"/>
    <cellStyle name="Normal 5 4 3 11" xfId="14171" xr:uid="{BA6E6439-9A60-4DB9-8804-092BD3366116}"/>
    <cellStyle name="Normal 5 4 3 11 2" xfId="40184" xr:uid="{64045317-8404-4019-9E4E-5EE1C5AF7B6B}"/>
    <cellStyle name="Normal 5 4 3 12" xfId="27861" xr:uid="{EF9C213B-9BC3-4875-ACA2-0785BD537F6A}"/>
    <cellStyle name="Normal 5 4 3 13" xfId="42745" xr:uid="{DE17441D-EB36-4A18-A137-2EDA5E2E31FD}"/>
    <cellStyle name="Normal 5 4 3 14" xfId="7325" xr:uid="{359F1180-10CE-44D5-8D1D-94658A98CCEB}"/>
    <cellStyle name="Normal 5 4 3 2" xfId="158" xr:uid="{DEDAA793-DE9E-47B0-A69A-815DF3BFE8EF}"/>
    <cellStyle name="Normal 5 4 3 2 10" xfId="14172" xr:uid="{A0CACBA1-E9D4-4B7F-B6E5-76CC39C7F513}"/>
    <cellStyle name="Normal 5 4 3 2 10 2" xfId="40185" xr:uid="{F56E5EEB-D063-4B4C-989B-802176B23415}"/>
    <cellStyle name="Normal 5 4 3 2 11" xfId="27862" xr:uid="{23E53E48-B722-43FF-9C70-57B4005790BE}"/>
    <cellStyle name="Normal 5 4 3 2 12" xfId="42746" xr:uid="{E2D67DEC-8FD3-484C-ADAA-79694EA33476}"/>
    <cellStyle name="Normal 5 4 3 2 13" xfId="7326" xr:uid="{E40F5D26-97B9-46EA-B091-1C9E244D5F7B}"/>
    <cellStyle name="Normal 5 4 3 2 2" xfId="564" xr:uid="{7E406700-8015-4CAE-94A1-FAC77CEA3AB0}"/>
    <cellStyle name="Normal 5 4 3 2 2 10" xfId="42747" xr:uid="{0947BEF4-E378-407F-95A8-6BA24A24AFB1}"/>
    <cellStyle name="Normal 5 4 3 2 2 11" xfId="7327" xr:uid="{C4B076CB-2A2B-442C-8C0D-68E5FA42F33C}"/>
    <cellStyle name="Normal 5 4 3 2 2 2" xfId="565" xr:uid="{4C2996A0-DF0C-451D-AA47-6AA9D2EDBE44}"/>
    <cellStyle name="Normal 5 4 3 2 2 2 2" xfId="1266" xr:uid="{82285AC6-124D-4153-AC25-62B4F80DB13B}"/>
    <cellStyle name="Normal 5 4 3 2 2 2 2 2" xfId="1267" xr:uid="{637B6255-ABA8-4262-BEF6-60B92FEF35BB}"/>
    <cellStyle name="Normal 5 4 3 2 2 2 2 2 2" xfId="12463" xr:uid="{8E4A1635-7F49-4E81-8EAB-7088E00609EE}"/>
    <cellStyle name="Normal 5 4 3 2 2 2 2 2 2 2" xfId="26153" xr:uid="{5CD85452-5A5A-498C-8D41-13953053D226}"/>
    <cellStyle name="Normal 5 4 3 2 2 2 2 2 2 2 2" xfId="39845" xr:uid="{8A3C6F2E-3FD2-4773-A445-622D9F880008}"/>
    <cellStyle name="Normal 5 4 3 2 2 2 2 2 2 2 3" xfId="54729" xr:uid="{A79F652E-1B4E-491C-8960-3EF33E9F72BA}"/>
    <cellStyle name="Normal 5 4 3 2 2 2 2 2 2 3" xfId="19309" xr:uid="{8578DE4A-7C77-4A40-81A0-8699D630A963}"/>
    <cellStyle name="Normal 5 4 3 2 2 2 2 2 2 4" xfId="32999" xr:uid="{7B524D7A-88F1-4CEC-AD41-8AAA02B957F6}"/>
    <cellStyle name="Normal 5 4 3 2 2 2 2 2 2 5" xfId="47883" xr:uid="{41D2AE55-08A8-496F-A850-738B0B7DDFD4}"/>
    <cellStyle name="Normal 5 4 3 2 2 2 2 2 3" xfId="22731" xr:uid="{6C354CF7-A124-4AC3-9021-A333EA3E9DD2}"/>
    <cellStyle name="Normal 5 4 3 2 2 2 2 2 3 2" xfId="36423" xr:uid="{7B9FC9C9-1B50-499B-9B50-A897E3FD20A6}"/>
    <cellStyle name="Normal 5 4 3 2 2 2 2 2 3 3" xfId="51307" xr:uid="{2ADAC2CD-6E0F-4C9D-87B4-7815B4AB745E}"/>
    <cellStyle name="Normal 5 4 3 2 2 2 2 2 4" xfId="15887" xr:uid="{E2E44E89-4AE2-4062-BE55-CF852569A673}"/>
    <cellStyle name="Normal 5 4 3 2 2 2 2 2 4 2" xfId="40366" xr:uid="{0BA94604-9F28-462E-AB02-AEAE6AB76542}"/>
    <cellStyle name="Normal 5 4 3 2 2 2 2 2 5" xfId="29577" xr:uid="{F5E82066-8EAE-4D3D-98D0-77B80145CD6F}"/>
    <cellStyle name="Normal 5 4 3 2 2 2 2 2 6" xfId="44461" xr:uid="{E5C5AAF6-E8DB-4A92-A283-D9D21A3C3535}"/>
    <cellStyle name="Normal 5 4 3 2 2 2 2 2 7" xfId="9041" xr:uid="{32605168-D684-4437-9F33-9CA63309DB1C}"/>
    <cellStyle name="Normal 5 4 3 2 2 2 2 3" xfId="10751" xr:uid="{39491E05-1D57-460F-B213-6526F5FDA8C2}"/>
    <cellStyle name="Normal 5 4 3 2 2 2 2 3 2" xfId="24441" xr:uid="{C6754358-C4E6-4E29-B91B-538AF64B733E}"/>
    <cellStyle name="Normal 5 4 3 2 2 2 2 3 2 2" xfId="38133" xr:uid="{969942C4-3700-4810-83E9-9900FDF7938B}"/>
    <cellStyle name="Normal 5 4 3 2 2 2 2 3 2 3" xfId="53017" xr:uid="{68B561E6-A666-4CE6-B977-5383B8F99E80}"/>
    <cellStyle name="Normal 5 4 3 2 2 2 2 3 3" xfId="17597" xr:uid="{642074EA-35FD-4A8C-BB6A-56EA60E8A36E}"/>
    <cellStyle name="Normal 5 4 3 2 2 2 2 3 4" xfId="31287" xr:uid="{3B2EBE89-20AB-4EC9-8A95-27FEF3A0253D}"/>
    <cellStyle name="Normal 5 4 3 2 2 2 2 3 5" xfId="46171" xr:uid="{71A9B237-C8AE-44B0-82B3-465677FAEB87}"/>
    <cellStyle name="Normal 5 4 3 2 2 2 2 4" xfId="21019" xr:uid="{B942281B-132F-439C-868F-DF04EFA05F0F}"/>
    <cellStyle name="Normal 5 4 3 2 2 2 2 4 2" xfId="34711" xr:uid="{22A1B07C-8AD5-4079-B60C-AC54E1891B75}"/>
    <cellStyle name="Normal 5 4 3 2 2 2 2 4 3" xfId="49595" xr:uid="{ED1590EA-D4EE-4E0B-8913-29FC55677DE3}"/>
    <cellStyle name="Normal 5 4 3 2 2 2 2 5" xfId="14175" xr:uid="{7462D821-2B56-4361-BE97-AB583CD11DE5}"/>
    <cellStyle name="Normal 5 4 3 2 2 2 2 5 2" xfId="40365" xr:uid="{A51619DD-30A1-4C79-A8F4-B07DD5753A76}"/>
    <cellStyle name="Normal 5 4 3 2 2 2 2 6" xfId="27865" xr:uid="{1FA443EF-F779-4695-876C-7C629903FEC4}"/>
    <cellStyle name="Normal 5 4 3 2 2 2 2 7" xfId="42749" xr:uid="{9530F89B-13EE-4EBC-B40C-A41A7A50FABF}"/>
    <cellStyle name="Normal 5 4 3 2 2 2 2 8" xfId="7329" xr:uid="{DBFACC63-BD07-46C0-AAEE-B17ECCB436C1}"/>
    <cellStyle name="Normal 5 4 3 2 2 2 3" xfId="1268" xr:uid="{7E4E2957-FF40-4E36-877A-ECB09E54BE34}"/>
    <cellStyle name="Normal 5 4 3 2 2 2 3 2" xfId="12462" xr:uid="{09DDF2FD-58A0-4B06-8D01-326D9260BB11}"/>
    <cellStyle name="Normal 5 4 3 2 2 2 3 2 2" xfId="26152" xr:uid="{D9441CCD-7D7F-4FB2-88DD-1C6779689672}"/>
    <cellStyle name="Normal 5 4 3 2 2 2 3 2 2 2" xfId="39844" xr:uid="{D053561B-DE93-4340-8B3A-468EABF7F311}"/>
    <cellStyle name="Normal 5 4 3 2 2 2 3 2 2 3" xfId="54728" xr:uid="{6575A936-E72D-4A84-99FD-48073881F56E}"/>
    <cellStyle name="Normal 5 4 3 2 2 2 3 2 3" xfId="19308" xr:uid="{8C6423A8-022A-4946-8A0B-39F1F2B0D201}"/>
    <cellStyle name="Normal 5 4 3 2 2 2 3 2 4" xfId="32998" xr:uid="{6FE2FDFF-3FAE-4D42-9CD8-58277BF3BD27}"/>
    <cellStyle name="Normal 5 4 3 2 2 2 3 2 5" xfId="47882" xr:uid="{7FCCF138-887A-4C37-95F4-5C604FCC7915}"/>
    <cellStyle name="Normal 5 4 3 2 2 2 3 3" xfId="22730" xr:uid="{B65C2035-BC2B-4163-BACA-621EE9D02ECF}"/>
    <cellStyle name="Normal 5 4 3 2 2 2 3 3 2" xfId="36422" xr:uid="{6F2BF107-E7AE-4B7A-899D-97224EA761BE}"/>
    <cellStyle name="Normal 5 4 3 2 2 2 3 3 3" xfId="51306" xr:uid="{806155A0-CA9A-47E2-9D89-EFF178BEEAF4}"/>
    <cellStyle name="Normal 5 4 3 2 2 2 3 4" xfId="15886" xr:uid="{8A769C20-83F6-4AD0-B1DA-36E73F73E497}"/>
    <cellStyle name="Normal 5 4 3 2 2 2 3 4 2" xfId="40367" xr:uid="{411DF6F3-58D0-4F84-A306-DC74FF26F807}"/>
    <cellStyle name="Normal 5 4 3 2 2 2 3 5" xfId="29576" xr:uid="{12B1C98D-F8BD-4D8B-AB62-3A2248CD0D0A}"/>
    <cellStyle name="Normal 5 4 3 2 2 2 3 6" xfId="44460" xr:uid="{725F16C5-DFF9-4AF7-936E-4F91248FBC83}"/>
    <cellStyle name="Normal 5 4 3 2 2 2 3 7" xfId="9040" xr:uid="{3C4CF20D-E758-4B57-886F-F61B2ACA3389}"/>
    <cellStyle name="Normal 5 4 3 2 2 2 4" xfId="10750" xr:uid="{7DB6B9D8-307F-46D7-A096-43E0159835F3}"/>
    <cellStyle name="Normal 5 4 3 2 2 2 4 2" xfId="24440" xr:uid="{95281EEA-F87D-48AC-8CEC-3A6B7621E285}"/>
    <cellStyle name="Normal 5 4 3 2 2 2 4 2 2" xfId="38132" xr:uid="{9209A351-2534-49B3-A49B-A13CC289EBAE}"/>
    <cellStyle name="Normal 5 4 3 2 2 2 4 2 3" xfId="53016" xr:uid="{787C60B9-F7F4-4657-829A-E6B41E7368D9}"/>
    <cellStyle name="Normal 5 4 3 2 2 2 4 3" xfId="17596" xr:uid="{DE1E8205-A8FE-4411-AA27-B84876F631C3}"/>
    <cellStyle name="Normal 5 4 3 2 2 2 4 4" xfId="31286" xr:uid="{1E2D8B4B-007F-4BC7-AAD8-046B8C8855F1}"/>
    <cellStyle name="Normal 5 4 3 2 2 2 4 5" xfId="46170" xr:uid="{C49B5596-4CC6-4C9B-BEA9-E15472CBB640}"/>
    <cellStyle name="Normal 5 4 3 2 2 2 5" xfId="21018" xr:uid="{E14D90B9-6C51-4BB3-A6E7-96CCB0FD5AC1}"/>
    <cellStyle name="Normal 5 4 3 2 2 2 5 2" xfId="34710" xr:uid="{5ACFE073-5592-495F-8583-FBA2EA1A2FA1}"/>
    <cellStyle name="Normal 5 4 3 2 2 2 5 3" xfId="49594" xr:uid="{4CCB0503-94F5-4771-9ADB-D6AB1ED76CEA}"/>
    <cellStyle name="Normal 5 4 3 2 2 2 6" xfId="14174" xr:uid="{E7DCE610-95A2-4B64-BBDC-1C0E76EAEFB7}"/>
    <cellStyle name="Normal 5 4 3 2 2 2 6 2" xfId="40248" xr:uid="{89A1EDB8-22FB-43D0-AB96-3B105109550E}"/>
    <cellStyle name="Normal 5 4 3 2 2 2 7" xfId="27864" xr:uid="{E046AA75-9952-4B1E-A8F5-F6C2ED11B81E}"/>
    <cellStyle name="Normal 5 4 3 2 2 2 8" xfId="42748" xr:uid="{5EEA9789-E68B-4DEC-8A2E-3713AFB32E9A}"/>
    <cellStyle name="Normal 5 4 3 2 2 2 9" xfId="7328" xr:uid="{0FF946E1-F78D-4656-8EA1-B20CACEF0EBD}"/>
    <cellStyle name="Normal 5 4 3 2 2 3" xfId="1269" xr:uid="{4B5AD9E9-4F8C-49A3-889C-3CDD67A1377A}"/>
    <cellStyle name="Normal 5 4 3 2 2 3 2" xfId="1270" xr:uid="{B72828D7-73C7-4A8D-B8B7-AA757E8F7B3D}"/>
    <cellStyle name="Normal 5 4 3 2 2 3 2 2" xfId="12464" xr:uid="{E0B8DF14-07DB-4E01-96F3-AC98387B26F4}"/>
    <cellStyle name="Normal 5 4 3 2 2 3 2 2 2" xfId="26154" xr:uid="{23B7BE51-08C5-4860-9552-FD2C09097AC3}"/>
    <cellStyle name="Normal 5 4 3 2 2 3 2 2 2 2" xfId="39846" xr:uid="{E9BE2B0A-9B00-449A-A2D4-0D3F37D94DDD}"/>
    <cellStyle name="Normal 5 4 3 2 2 3 2 2 2 3" xfId="54730" xr:uid="{4D19C849-1032-4E66-B1C5-6A1810C6886A}"/>
    <cellStyle name="Normal 5 4 3 2 2 3 2 2 3" xfId="19310" xr:uid="{7126809F-A5D0-4F57-A293-1EA046905E68}"/>
    <cellStyle name="Normal 5 4 3 2 2 3 2 2 4" xfId="33000" xr:uid="{ADF4D8D0-7F91-4E21-9593-48BE6E11A70F}"/>
    <cellStyle name="Normal 5 4 3 2 2 3 2 2 5" xfId="47884" xr:uid="{02A6C9A2-D88A-46A9-B337-F9258CB61E41}"/>
    <cellStyle name="Normal 5 4 3 2 2 3 2 3" xfId="22732" xr:uid="{6CBA2337-40CB-4BCC-AB8A-EFC0FD2C93D2}"/>
    <cellStyle name="Normal 5 4 3 2 2 3 2 3 2" xfId="36424" xr:uid="{A9FF7959-8085-497B-9892-69F1150E96B2}"/>
    <cellStyle name="Normal 5 4 3 2 2 3 2 3 3" xfId="51308" xr:uid="{9BE26103-9F32-4E75-9041-3761B7121DC2}"/>
    <cellStyle name="Normal 5 4 3 2 2 3 2 4" xfId="15888" xr:uid="{67A9980C-64E5-4162-9DAA-F903FEE1952B}"/>
    <cellStyle name="Normal 5 4 3 2 2 3 2 4 2" xfId="40369" xr:uid="{3F929D7C-BDAE-44B3-ACFB-6F21F58A1CED}"/>
    <cellStyle name="Normal 5 4 3 2 2 3 2 5" xfId="29578" xr:uid="{7EE1DC01-D5B8-497B-A59B-3AC3BAC340A6}"/>
    <cellStyle name="Normal 5 4 3 2 2 3 2 6" xfId="44462" xr:uid="{51E60BBC-E2C9-4D33-B987-4C51880B301B}"/>
    <cellStyle name="Normal 5 4 3 2 2 3 2 7" xfId="9042" xr:uid="{F115E652-032B-4F20-BA99-F297BEC451D0}"/>
    <cellStyle name="Normal 5 4 3 2 2 3 3" xfId="10752" xr:uid="{F1DCE6BE-0B1B-48F8-8294-A0DE2A3C170A}"/>
    <cellStyle name="Normal 5 4 3 2 2 3 3 2" xfId="24442" xr:uid="{0E32F6C6-A2E1-4A8A-BFF5-85E24B284CC7}"/>
    <cellStyle name="Normal 5 4 3 2 2 3 3 2 2" xfId="38134" xr:uid="{0C966FF2-BA78-45B2-A5B5-55AFED3D12B5}"/>
    <cellStyle name="Normal 5 4 3 2 2 3 3 2 3" xfId="53018" xr:uid="{F2D9DBCF-787C-46C2-8F22-C6B7C09EB7E9}"/>
    <cellStyle name="Normal 5 4 3 2 2 3 3 3" xfId="17598" xr:uid="{40722B18-15AF-4F9E-BF68-1C7245CF7A21}"/>
    <cellStyle name="Normal 5 4 3 2 2 3 3 4" xfId="31288" xr:uid="{F538BAB7-C0A7-40F1-85BD-E6FD97EA0875}"/>
    <cellStyle name="Normal 5 4 3 2 2 3 3 5" xfId="46172" xr:uid="{50EDE1D3-858E-4CB7-9C95-9CCB3FDFC523}"/>
    <cellStyle name="Normal 5 4 3 2 2 3 4" xfId="21020" xr:uid="{DB9E6393-3824-4F8E-BC34-2F67D1CAE3AC}"/>
    <cellStyle name="Normal 5 4 3 2 2 3 4 2" xfId="34712" xr:uid="{69BE5D7F-4273-4287-88F0-9EF4024BB474}"/>
    <cellStyle name="Normal 5 4 3 2 2 3 4 3" xfId="49596" xr:uid="{CFFAAF34-1EC4-451E-9AE4-5D8860EDD3A2}"/>
    <cellStyle name="Normal 5 4 3 2 2 3 5" xfId="14176" xr:uid="{08C2B126-00CF-489F-83E9-DAF07EADCACD}"/>
    <cellStyle name="Normal 5 4 3 2 2 3 5 2" xfId="40368" xr:uid="{C30BE2CD-1D52-45F8-ACBB-CC1717C338C0}"/>
    <cellStyle name="Normal 5 4 3 2 2 3 6" xfId="27866" xr:uid="{C7AE2873-C869-42DA-B3DA-631B715AFC98}"/>
    <cellStyle name="Normal 5 4 3 2 2 3 7" xfId="42750" xr:uid="{0D993A57-4B03-47D7-B398-0ED76F767C08}"/>
    <cellStyle name="Normal 5 4 3 2 2 3 8" xfId="7330" xr:uid="{BDF92EAB-6F3C-49B5-8638-4D7FC5B06046}"/>
    <cellStyle name="Normal 5 4 3 2 2 4" xfId="1271" xr:uid="{2652C74F-A211-4002-9A73-DD7D52E34EC1}"/>
    <cellStyle name="Normal 5 4 3 2 2 4 2" xfId="9043" xr:uid="{04FDC3F1-3F84-4EDA-AAE1-65245C760CF8}"/>
    <cellStyle name="Normal 5 4 3 2 2 4 2 2" xfId="12465" xr:uid="{AC61D38B-1021-4837-9335-7DD200485E7C}"/>
    <cellStyle name="Normal 5 4 3 2 2 4 2 2 2" xfId="26155" xr:uid="{0C5BDB34-88C2-40F2-BB3D-912870AF1F20}"/>
    <cellStyle name="Normal 5 4 3 2 2 4 2 2 2 2" xfId="39847" xr:uid="{060C2C5B-EE66-4581-9E88-300EDDCC0C16}"/>
    <cellStyle name="Normal 5 4 3 2 2 4 2 2 2 3" xfId="54731" xr:uid="{140227BF-AEC2-4BC9-A465-3C007EE2BC5C}"/>
    <cellStyle name="Normal 5 4 3 2 2 4 2 2 3" xfId="19311" xr:uid="{27FCB5CE-03E8-4DCF-A8D9-D7A5136448FB}"/>
    <cellStyle name="Normal 5 4 3 2 2 4 2 2 4" xfId="33001" xr:uid="{3A4DB466-1717-4A33-9663-2E46A45E3EA9}"/>
    <cellStyle name="Normal 5 4 3 2 2 4 2 2 5" xfId="47885" xr:uid="{D067C5A4-A74B-4B70-B6AB-94D13C929136}"/>
    <cellStyle name="Normal 5 4 3 2 2 4 2 3" xfId="22733" xr:uid="{DE96F7B1-C287-47D8-A6F3-F604247687DA}"/>
    <cellStyle name="Normal 5 4 3 2 2 4 2 3 2" xfId="36425" xr:uid="{F3A36590-4EB0-4C32-A6B6-E7A51268B548}"/>
    <cellStyle name="Normal 5 4 3 2 2 4 2 3 3" xfId="51309" xr:uid="{314E398D-D161-409E-931F-7DEBB108E914}"/>
    <cellStyle name="Normal 5 4 3 2 2 4 2 4" xfId="15889" xr:uid="{2FD16645-6510-4EC9-BF04-D435B50D8E71}"/>
    <cellStyle name="Normal 5 4 3 2 2 4 2 5" xfId="29579" xr:uid="{DE0F40A4-9D83-4449-BD37-7C6F09552808}"/>
    <cellStyle name="Normal 5 4 3 2 2 4 2 6" xfId="44463" xr:uid="{2DD4AD17-F7AF-4021-A506-0D8351DFE3EA}"/>
    <cellStyle name="Normal 5 4 3 2 2 4 3" xfId="10753" xr:uid="{B0838D1E-6421-477A-A344-019CF3F86A57}"/>
    <cellStyle name="Normal 5 4 3 2 2 4 3 2" xfId="24443" xr:uid="{15BB628D-3D7B-4A16-8315-729D61DD8D41}"/>
    <cellStyle name="Normal 5 4 3 2 2 4 3 2 2" xfId="38135" xr:uid="{88D3CFA7-B5A0-46A1-848F-78E99D091D90}"/>
    <cellStyle name="Normal 5 4 3 2 2 4 3 2 3" xfId="53019" xr:uid="{1B799795-1278-48BE-83A8-0B1D6E5EBCD6}"/>
    <cellStyle name="Normal 5 4 3 2 2 4 3 3" xfId="17599" xr:uid="{6CD48EEE-1FFE-4321-AA53-771CB3D14993}"/>
    <cellStyle name="Normal 5 4 3 2 2 4 3 4" xfId="31289" xr:uid="{186DDDC9-B743-4805-AF89-17E2AE839E84}"/>
    <cellStyle name="Normal 5 4 3 2 2 4 3 5" xfId="46173" xr:uid="{E7D12C71-7FD2-4732-ABB2-FB1159B86BCF}"/>
    <cellStyle name="Normal 5 4 3 2 2 4 4" xfId="21021" xr:uid="{7EACB00E-86B2-4BCC-BCDC-8990D05FA8AB}"/>
    <cellStyle name="Normal 5 4 3 2 2 4 4 2" xfId="34713" xr:uid="{C365C5B5-9348-4374-A4F9-4E50878DDDC9}"/>
    <cellStyle name="Normal 5 4 3 2 2 4 4 3" xfId="49597" xr:uid="{4E2F5129-F1F7-493C-87B3-2E54ED7C8FE5}"/>
    <cellStyle name="Normal 5 4 3 2 2 4 5" xfId="14177" xr:uid="{824AA97B-A47C-42C2-A1A9-CE49466AD34E}"/>
    <cellStyle name="Normal 5 4 3 2 2 4 5 2" xfId="40370" xr:uid="{50EE2A14-12CD-4F74-B13A-D1A3985DCD62}"/>
    <cellStyle name="Normal 5 4 3 2 2 4 6" xfId="27867" xr:uid="{62822B5E-5D72-4A4F-A432-4F1E01E68A71}"/>
    <cellStyle name="Normal 5 4 3 2 2 4 7" xfId="42751" xr:uid="{12EC9FFF-4C9E-4412-9D47-CCB4FCEC6AF8}"/>
    <cellStyle name="Normal 5 4 3 2 2 4 8" xfId="7331" xr:uid="{A2712638-F14B-45FC-BB10-D1B48F0031E8}"/>
    <cellStyle name="Normal 5 4 3 2 2 5" xfId="9039" xr:uid="{28CFFB1F-477A-4865-A01F-D2752643B341}"/>
    <cellStyle name="Normal 5 4 3 2 2 5 2" xfId="12461" xr:uid="{24AAFFFC-CA91-4950-BB16-4CBA650A69DE}"/>
    <cellStyle name="Normal 5 4 3 2 2 5 2 2" xfId="26151" xr:uid="{45E4F45E-4176-4112-AD16-09778E36F9B9}"/>
    <cellStyle name="Normal 5 4 3 2 2 5 2 2 2" xfId="39843" xr:uid="{46434049-917C-4866-BBDE-63AB1EFF8DCB}"/>
    <cellStyle name="Normal 5 4 3 2 2 5 2 2 3" xfId="54727" xr:uid="{7F856AA1-13E9-4B7F-AC68-86A7B2C01B10}"/>
    <cellStyle name="Normal 5 4 3 2 2 5 2 3" xfId="19307" xr:uid="{2EEE4095-8E11-455D-97BE-CDB8B058C511}"/>
    <cellStyle name="Normal 5 4 3 2 2 5 2 4" xfId="32997" xr:uid="{9E16BB1D-45DA-4FCB-8251-342736111E58}"/>
    <cellStyle name="Normal 5 4 3 2 2 5 2 5" xfId="47881" xr:uid="{6BE44434-F66D-48C7-9CE1-213241515120}"/>
    <cellStyle name="Normal 5 4 3 2 2 5 3" xfId="22729" xr:uid="{CC75D240-CC3E-4592-906C-22DD4F289673}"/>
    <cellStyle name="Normal 5 4 3 2 2 5 3 2" xfId="36421" xr:uid="{B7127864-18E7-43D4-8808-0D6FF9BC44B3}"/>
    <cellStyle name="Normal 5 4 3 2 2 5 3 3" xfId="51305" xr:uid="{8EBF908B-DD93-45FA-AFF5-9B54EED6FC18}"/>
    <cellStyle name="Normal 5 4 3 2 2 5 4" xfId="15885" xr:uid="{BD976783-57A2-49AA-9988-DB3EE7F1899D}"/>
    <cellStyle name="Normal 5 4 3 2 2 5 5" xfId="29575" xr:uid="{46E14D7F-4F70-4B58-A29E-224FE3DFABBE}"/>
    <cellStyle name="Normal 5 4 3 2 2 5 6" xfId="44459" xr:uid="{6A42A3B4-DFA1-44DC-A799-7E3029F0DD8D}"/>
    <cellStyle name="Normal 5 4 3 2 2 6" xfId="10749" xr:uid="{0D4EBC9B-8A73-4D58-9A31-B846CD89B750}"/>
    <cellStyle name="Normal 5 4 3 2 2 6 2" xfId="24439" xr:uid="{11C52283-6C45-4F44-90C6-6CA4F950FFBE}"/>
    <cellStyle name="Normal 5 4 3 2 2 6 2 2" xfId="38131" xr:uid="{B238255D-6AFB-425E-A3D7-814051D86A6E}"/>
    <cellStyle name="Normal 5 4 3 2 2 6 2 3" xfId="53015" xr:uid="{8AAA286E-8AF6-4F46-BD32-ADA913BDFC21}"/>
    <cellStyle name="Normal 5 4 3 2 2 6 3" xfId="17595" xr:uid="{93F64E14-07C7-49AE-81F9-79A941B455D6}"/>
    <cellStyle name="Normal 5 4 3 2 2 6 4" xfId="31285" xr:uid="{27F18254-5D90-4CD9-8555-2ECF006BBE07}"/>
    <cellStyle name="Normal 5 4 3 2 2 6 5" xfId="46169" xr:uid="{509FE3CA-D07B-404C-9240-67D0A3152FBF}"/>
    <cellStyle name="Normal 5 4 3 2 2 7" xfId="21017" xr:uid="{026B796A-2F2D-4A89-9918-FC638DBA792E}"/>
    <cellStyle name="Normal 5 4 3 2 2 7 2" xfId="34709" xr:uid="{28160733-626F-49A4-AE85-FF4E0CF67478}"/>
    <cellStyle name="Normal 5 4 3 2 2 7 3" xfId="49593" xr:uid="{E1F1DFD9-C18B-43D1-B80B-937AB73ACCF6}"/>
    <cellStyle name="Normal 5 4 3 2 2 8" xfId="14173" xr:uid="{FB83AFE5-1FA2-459B-9F13-05529A3CB7D2}"/>
    <cellStyle name="Normal 5 4 3 2 2 8 2" xfId="40247" xr:uid="{42729019-9316-42A7-B537-8EDD42A0AAF8}"/>
    <cellStyle name="Normal 5 4 3 2 2 9" xfId="27863" xr:uid="{426AB512-32E3-4ACB-B0C3-CADF2B284602}"/>
    <cellStyle name="Normal 5 4 3 2 3" xfId="566" xr:uid="{9266221D-1F1E-4E9B-AA87-BA4F0E5C00F9}"/>
    <cellStyle name="Normal 5 4 3 2 3 10" xfId="42752" xr:uid="{F481574A-8274-4E15-9FD2-F6873EB6664D}"/>
    <cellStyle name="Normal 5 4 3 2 3 11" xfId="7332" xr:uid="{4C7C8908-058B-4015-86BC-39267D7CA612}"/>
    <cellStyle name="Normal 5 4 3 2 3 2" xfId="1272" xr:uid="{0DAEA633-1013-4C01-AC30-A210B2E289B5}"/>
    <cellStyle name="Normal 5 4 3 2 3 2 2" xfId="1273" xr:uid="{AB40A760-97C5-4353-BDD7-6D83BC2C20BC}"/>
    <cellStyle name="Normal 5 4 3 2 3 2 2 2" xfId="9046" xr:uid="{8EBD14D5-54B5-42CD-9801-32BB8AE530B4}"/>
    <cellStyle name="Normal 5 4 3 2 3 2 2 2 2" xfId="12468" xr:uid="{D0010AF0-8FF3-4239-92F5-91C22020EEE0}"/>
    <cellStyle name="Normal 5 4 3 2 3 2 2 2 2 2" xfId="26158" xr:uid="{186C9640-F738-4950-91D1-BF2BAF6FA8F2}"/>
    <cellStyle name="Normal 5 4 3 2 3 2 2 2 2 2 2" xfId="39850" xr:uid="{1F5F6593-FBDE-4E6E-BBE3-A10D68DA1048}"/>
    <cellStyle name="Normal 5 4 3 2 3 2 2 2 2 2 3" xfId="54734" xr:uid="{AE4FCA22-6F28-4370-8D91-C6CE0D434214}"/>
    <cellStyle name="Normal 5 4 3 2 3 2 2 2 2 3" xfId="19314" xr:uid="{6532467B-EDF6-4C0F-8ED4-DA187FBB102D}"/>
    <cellStyle name="Normal 5 4 3 2 3 2 2 2 2 4" xfId="33004" xr:uid="{B05D9D74-BFB2-48BF-89E0-16DE1477182D}"/>
    <cellStyle name="Normal 5 4 3 2 3 2 2 2 2 5" xfId="47888" xr:uid="{74C78785-856C-4FEE-AD51-09417AD4ABA8}"/>
    <cellStyle name="Normal 5 4 3 2 3 2 2 2 3" xfId="22736" xr:uid="{21593635-E656-4944-8039-11E6D4706771}"/>
    <cellStyle name="Normal 5 4 3 2 3 2 2 2 3 2" xfId="36428" xr:uid="{F063F70A-91C4-4948-8235-491C42375426}"/>
    <cellStyle name="Normal 5 4 3 2 3 2 2 2 3 3" xfId="51312" xr:uid="{FF760B3D-6EE5-4A19-81EA-3B12A57880E3}"/>
    <cellStyle name="Normal 5 4 3 2 3 2 2 2 4" xfId="15892" xr:uid="{0244395A-B7C0-4FAA-B657-D2EE2BAA07F6}"/>
    <cellStyle name="Normal 5 4 3 2 3 2 2 2 5" xfId="29582" xr:uid="{7923FD85-31DD-4AF2-BFCF-44F92BB3C80C}"/>
    <cellStyle name="Normal 5 4 3 2 3 2 2 2 6" xfId="44466" xr:uid="{30DDC7CB-EE64-4E08-ACCC-B6B48406544F}"/>
    <cellStyle name="Normal 5 4 3 2 3 2 2 3" xfId="10756" xr:uid="{5B8C973B-6E1F-4A74-96DF-5E1DE9BDB253}"/>
    <cellStyle name="Normal 5 4 3 2 3 2 2 3 2" xfId="24446" xr:uid="{C5E03ADE-981E-4EAE-B0AC-113AD26DF47E}"/>
    <cellStyle name="Normal 5 4 3 2 3 2 2 3 2 2" xfId="38138" xr:uid="{BC183C81-B160-4114-8B9F-2129CFE41004}"/>
    <cellStyle name="Normal 5 4 3 2 3 2 2 3 2 3" xfId="53022" xr:uid="{28D08E2C-40EB-4508-8AC5-D5F0A22702B5}"/>
    <cellStyle name="Normal 5 4 3 2 3 2 2 3 3" xfId="17602" xr:uid="{6DDAE558-1F7C-4087-A425-F7C489D37390}"/>
    <cellStyle name="Normal 5 4 3 2 3 2 2 3 4" xfId="31292" xr:uid="{AFABBF40-30F6-42AB-87E5-4B27A52A881A}"/>
    <cellStyle name="Normal 5 4 3 2 3 2 2 3 5" xfId="46176" xr:uid="{AB6416A7-70D4-4704-B1DF-1918D042B399}"/>
    <cellStyle name="Normal 5 4 3 2 3 2 2 4" xfId="21024" xr:uid="{FD565F0E-4C23-4F0B-A46B-646B0A90AB54}"/>
    <cellStyle name="Normal 5 4 3 2 3 2 2 4 2" xfId="34716" xr:uid="{4AC698FB-6A73-4678-A497-541AD3DD0E71}"/>
    <cellStyle name="Normal 5 4 3 2 3 2 2 4 3" xfId="49600" xr:uid="{50243818-3F35-42BA-95B9-03F182EF1539}"/>
    <cellStyle name="Normal 5 4 3 2 3 2 2 5" xfId="14180" xr:uid="{D96956D6-74F5-4364-A4BB-C6AF2B872FFB}"/>
    <cellStyle name="Normal 5 4 3 2 3 2 2 5 2" xfId="40372" xr:uid="{D084D76C-6C8F-47F6-B3EF-7A128FDB9C37}"/>
    <cellStyle name="Normal 5 4 3 2 3 2 2 6" xfId="27870" xr:uid="{0BC3321D-87B3-4EA3-83B9-1BC1B8197797}"/>
    <cellStyle name="Normal 5 4 3 2 3 2 2 7" xfId="42754" xr:uid="{2D3A9ACB-E861-461B-B2D5-67204627665A}"/>
    <cellStyle name="Normal 5 4 3 2 3 2 2 8" xfId="7334" xr:uid="{706F5AA2-7C9D-4A8B-BD99-622C6F7D28FF}"/>
    <cellStyle name="Normal 5 4 3 2 3 2 3" xfId="9045" xr:uid="{F4097DA6-B801-4B1F-B05C-CC29DA2C8F48}"/>
    <cellStyle name="Normal 5 4 3 2 3 2 3 2" xfId="12467" xr:uid="{43C8F7B5-8471-4EA5-8540-C8487925B6B3}"/>
    <cellStyle name="Normal 5 4 3 2 3 2 3 2 2" xfId="26157" xr:uid="{B33244AB-9A2C-4346-A06D-43E3CF338891}"/>
    <cellStyle name="Normal 5 4 3 2 3 2 3 2 2 2" xfId="39849" xr:uid="{C9F6ADA8-984B-428B-902C-A5092BE13EEF}"/>
    <cellStyle name="Normal 5 4 3 2 3 2 3 2 2 3" xfId="54733" xr:uid="{2649A1B2-F767-4657-97FD-AF908B173119}"/>
    <cellStyle name="Normal 5 4 3 2 3 2 3 2 3" xfId="19313" xr:uid="{EA849E05-B650-481C-BCB0-E09E7A540CC0}"/>
    <cellStyle name="Normal 5 4 3 2 3 2 3 2 4" xfId="33003" xr:uid="{F7A5E727-8F3E-4D3F-BB37-C5F7752D80F0}"/>
    <cellStyle name="Normal 5 4 3 2 3 2 3 2 5" xfId="47887" xr:uid="{FF822CC0-A736-4674-81FD-E3F3471D9B86}"/>
    <cellStyle name="Normal 5 4 3 2 3 2 3 3" xfId="22735" xr:uid="{BB1881FD-99D9-4CEA-A498-C15EF99FA0A0}"/>
    <cellStyle name="Normal 5 4 3 2 3 2 3 3 2" xfId="36427" xr:uid="{5118B2B4-3454-4914-B267-4D9938ADF130}"/>
    <cellStyle name="Normal 5 4 3 2 3 2 3 3 3" xfId="51311" xr:uid="{37A8D0BA-5E37-44F7-8CD8-3C861787D1B3}"/>
    <cellStyle name="Normal 5 4 3 2 3 2 3 4" xfId="15891" xr:uid="{B4EB3308-5A9E-4B4F-ACAB-10172124B4EA}"/>
    <cellStyle name="Normal 5 4 3 2 3 2 3 5" xfId="29581" xr:uid="{8040E4FC-9544-4A7B-A2D1-CF054DD00254}"/>
    <cellStyle name="Normal 5 4 3 2 3 2 3 6" xfId="44465" xr:uid="{ACE7EDF0-BD7A-4134-960A-34CA8219325F}"/>
    <cellStyle name="Normal 5 4 3 2 3 2 4" xfId="10755" xr:uid="{065E606D-69CC-4627-8471-3738DFF7448D}"/>
    <cellStyle name="Normal 5 4 3 2 3 2 4 2" xfId="24445" xr:uid="{5FE25611-F815-4C64-9C8A-82326134B5E0}"/>
    <cellStyle name="Normal 5 4 3 2 3 2 4 2 2" xfId="38137" xr:uid="{9F6BB54E-B216-4347-8166-6CF2B0F3E739}"/>
    <cellStyle name="Normal 5 4 3 2 3 2 4 2 3" xfId="53021" xr:uid="{A5585D2B-338C-4212-B4F8-188DC3045381}"/>
    <cellStyle name="Normal 5 4 3 2 3 2 4 3" xfId="17601" xr:uid="{D14B9B56-3291-41D9-8D65-00577E37BAB5}"/>
    <cellStyle name="Normal 5 4 3 2 3 2 4 4" xfId="31291" xr:uid="{776A4D90-AAE4-4A92-AFC7-9180020919FB}"/>
    <cellStyle name="Normal 5 4 3 2 3 2 4 5" xfId="46175" xr:uid="{CC4A9B23-B5C2-42F1-AABA-33B3EEB02095}"/>
    <cellStyle name="Normal 5 4 3 2 3 2 5" xfId="21023" xr:uid="{9E6DDA72-C141-475A-B723-429AC849F7F7}"/>
    <cellStyle name="Normal 5 4 3 2 3 2 5 2" xfId="34715" xr:uid="{56FF9893-B95E-4AF7-BA69-751D95E1C33D}"/>
    <cellStyle name="Normal 5 4 3 2 3 2 5 3" xfId="49599" xr:uid="{6C3142F9-CAC3-43A5-8AF7-5B45057B542F}"/>
    <cellStyle name="Normal 5 4 3 2 3 2 6" xfId="14179" xr:uid="{0AA178BB-B0E2-4F24-AD32-84B19B7DA3BA}"/>
    <cellStyle name="Normal 5 4 3 2 3 2 6 2" xfId="40371" xr:uid="{F0198327-6719-4549-AA9E-816505CCDF88}"/>
    <cellStyle name="Normal 5 4 3 2 3 2 7" xfId="27869" xr:uid="{801EDDB6-ED3A-4F3B-83C2-F513D6D99650}"/>
    <cellStyle name="Normal 5 4 3 2 3 2 8" xfId="42753" xr:uid="{2F391CF8-4705-4C58-9A82-853AC4DBED2C}"/>
    <cellStyle name="Normal 5 4 3 2 3 2 9" xfId="7333" xr:uid="{81FFDE01-0AA3-4D7D-841D-AE92A1854BE1}"/>
    <cellStyle name="Normal 5 4 3 2 3 3" xfId="1274" xr:uid="{273F504E-4E20-4677-9477-FE116D045F05}"/>
    <cellStyle name="Normal 5 4 3 2 3 3 2" xfId="9047" xr:uid="{C447C902-CB3B-454E-B2F5-C6647FAE0F85}"/>
    <cellStyle name="Normal 5 4 3 2 3 3 2 2" xfId="12469" xr:uid="{8967C2BC-0048-47DC-A0A0-94FC403A88F4}"/>
    <cellStyle name="Normal 5 4 3 2 3 3 2 2 2" xfId="26159" xr:uid="{62B9FDBF-2936-4945-96AF-D0E660047CE9}"/>
    <cellStyle name="Normal 5 4 3 2 3 3 2 2 2 2" xfId="39851" xr:uid="{ACD5519D-81DE-49ED-9DFD-79D058A51C50}"/>
    <cellStyle name="Normal 5 4 3 2 3 3 2 2 2 3" xfId="54735" xr:uid="{ED8E50F0-44A4-442B-9EA3-CD4145C3C736}"/>
    <cellStyle name="Normal 5 4 3 2 3 3 2 2 3" xfId="19315" xr:uid="{73D92CED-2DA0-49E6-B4D3-79CCBF305173}"/>
    <cellStyle name="Normal 5 4 3 2 3 3 2 2 4" xfId="33005" xr:uid="{7C8FE1CF-6D99-4597-82A8-5F7A36C850AB}"/>
    <cellStyle name="Normal 5 4 3 2 3 3 2 2 5" xfId="47889" xr:uid="{124323F3-22AD-487D-B3D2-4278D8D2B057}"/>
    <cellStyle name="Normal 5 4 3 2 3 3 2 3" xfId="22737" xr:uid="{DA2CCA2F-41BB-4593-A196-F9DF4FEBBC3E}"/>
    <cellStyle name="Normal 5 4 3 2 3 3 2 3 2" xfId="36429" xr:uid="{C051598F-144F-4260-9838-240FEF705154}"/>
    <cellStyle name="Normal 5 4 3 2 3 3 2 3 3" xfId="51313" xr:uid="{D11E6F0C-D0A1-43FE-9797-3BF4B0592CF5}"/>
    <cellStyle name="Normal 5 4 3 2 3 3 2 4" xfId="15893" xr:uid="{2903BDA5-5797-42B6-8991-CA7AC5602209}"/>
    <cellStyle name="Normal 5 4 3 2 3 3 2 5" xfId="29583" xr:uid="{D1D3EF3C-E8EF-4ACD-AAC5-8189DCA32E46}"/>
    <cellStyle name="Normal 5 4 3 2 3 3 2 6" xfId="44467" xr:uid="{1F8BFC89-3A84-4EAD-9B59-0F9DF4B234C3}"/>
    <cellStyle name="Normal 5 4 3 2 3 3 3" xfId="10757" xr:uid="{570E3480-6E7A-435A-8BD1-C5026C02EF38}"/>
    <cellStyle name="Normal 5 4 3 2 3 3 3 2" xfId="24447" xr:uid="{78035204-4C09-4C8B-B3B7-664CDCF93391}"/>
    <cellStyle name="Normal 5 4 3 2 3 3 3 2 2" xfId="38139" xr:uid="{98EA9D2D-0FB4-4DBD-8DBE-290D4CE0D1DF}"/>
    <cellStyle name="Normal 5 4 3 2 3 3 3 2 3" xfId="53023" xr:uid="{1B1FD3D3-25D9-4A16-ABD8-F7DAA1A8702C}"/>
    <cellStyle name="Normal 5 4 3 2 3 3 3 3" xfId="17603" xr:uid="{D8619BC0-D81F-46A7-ABCC-EB5BEE7A9BE3}"/>
    <cellStyle name="Normal 5 4 3 2 3 3 3 4" xfId="31293" xr:uid="{5E2550AC-B457-4D03-B670-2432459A024D}"/>
    <cellStyle name="Normal 5 4 3 2 3 3 3 5" xfId="46177" xr:uid="{C41AE30D-3410-4D40-A8C5-8227AC9FEE5C}"/>
    <cellStyle name="Normal 5 4 3 2 3 3 4" xfId="21025" xr:uid="{ED1FB1D3-A802-49D2-92A9-37D280E4548E}"/>
    <cellStyle name="Normal 5 4 3 2 3 3 4 2" xfId="34717" xr:uid="{FC6E86F6-3C49-4D6B-98BF-7C34E45C28E6}"/>
    <cellStyle name="Normal 5 4 3 2 3 3 4 3" xfId="49601" xr:uid="{1C8BD299-53C1-462F-82B2-90F2F524E715}"/>
    <cellStyle name="Normal 5 4 3 2 3 3 5" xfId="14181" xr:uid="{21D4CBC3-A5AE-46A8-9A49-511A980FE93C}"/>
    <cellStyle name="Normal 5 4 3 2 3 3 5 2" xfId="40373" xr:uid="{6C32E814-A6F5-469A-9B8D-559D28FDE72D}"/>
    <cellStyle name="Normal 5 4 3 2 3 3 6" xfId="27871" xr:uid="{195317FC-3D89-4A31-93F8-0383FD0C16C7}"/>
    <cellStyle name="Normal 5 4 3 2 3 3 7" xfId="42755" xr:uid="{D4933867-0900-4FED-8810-C1DD3068C204}"/>
    <cellStyle name="Normal 5 4 3 2 3 3 8" xfId="7335" xr:uid="{2C73FC7B-FBCE-4764-8D99-016512216578}"/>
    <cellStyle name="Normal 5 4 3 2 3 4" xfId="2868" xr:uid="{FAFC4FCF-0969-41D2-8914-06EDFDDE98A1}"/>
    <cellStyle name="Normal 5 4 3 2 3 4 2" xfId="9048" xr:uid="{C6139800-11BE-4FCF-9324-9459B2F9AC2E}"/>
    <cellStyle name="Normal 5 4 3 2 3 4 2 2" xfId="12470" xr:uid="{2D90753C-B07B-4DF3-BE39-728C7D491CE7}"/>
    <cellStyle name="Normal 5 4 3 2 3 4 2 2 2" xfId="26160" xr:uid="{5D1BE2FE-E5FB-4781-8179-012909069092}"/>
    <cellStyle name="Normal 5 4 3 2 3 4 2 2 2 2" xfId="39852" xr:uid="{AAACE46E-DC84-4B83-BC12-DDCE4B4B2D45}"/>
    <cellStyle name="Normal 5 4 3 2 3 4 2 2 2 3" xfId="54736" xr:uid="{47095792-48E5-44FB-BCE6-BFB9AD55B22C}"/>
    <cellStyle name="Normal 5 4 3 2 3 4 2 2 3" xfId="19316" xr:uid="{FF6987EF-A3D5-4434-9C9D-5BD278DDCB3A}"/>
    <cellStyle name="Normal 5 4 3 2 3 4 2 2 4" xfId="33006" xr:uid="{6893188F-62CF-4EDF-9CD5-54748EC16EBD}"/>
    <cellStyle name="Normal 5 4 3 2 3 4 2 2 5" xfId="47890" xr:uid="{424A4878-B0F0-43D3-84DD-5EAEF6D3ED03}"/>
    <cellStyle name="Normal 5 4 3 2 3 4 2 3" xfId="22738" xr:uid="{2EA43349-DD03-4207-92B3-B02AF0CC87B0}"/>
    <cellStyle name="Normal 5 4 3 2 3 4 2 3 2" xfId="36430" xr:uid="{416E5F30-A683-44D5-B83F-1DD0D0C4921B}"/>
    <cellStyle name="Normal 5 4 3 2 3 4 2 3 3" xfId="51314" xr:uid="{5A909EB8-EC0F-45F3-B389-29566DC694A5}"/>
    <cellStyle name="Normal 5 4 3 2 3 4 2 4" xfId="15894" xr:uid="{F886218C-DE1D-4C7A-9992-4E5463A29748}"/>
    <cellStyle name="Normal 5 4 3 2 3 4 2 5" xfId="29584" xr:uid="{5F9B685A-F748-462A-A290-83B30957E3C8}"/>
    <cellStyle name="Normal 5 4 3 2 3 4 2 6" xfId="44468" xr:uid="{7EA9DB4D-998D-4FA5-8D8A-738ABA91840C}"/>
    <cellStyle name="Normal 5 4 3 2 3 4 3" xfId="10758" xr:uid="{0083FFCA-9C4C-406B-B397-B327C2B8F17A}"/>
    <cellStyle name="Normal 5 4 3 2 3 4 3 2" xfId="24448" xr:uid="{CEAEB0A9-C798-4B69-AE65-4CE15CF85900}"/>
    <cellStyle name="Normal 5 4 3 2 3 4 3 2 2" xfId="38140" xr:uid="{D1241E03-1A0C-48F8-B55A-ED8CB7C99124}"/>
    <cellStyle name="Normal 5 4 3 2 3 4 3 2 3" xfId="53024" xr:uid="{DFC97AE3-C874-4114-8AD3-12C241A53746}"/>
    <cellStyle name="Normal 5 4 3 2 3 4 3 3" xfId="17604" xr:uid="{CAD5715C-A8A0-4851-BE60-D3127D94680B}"/>
    <cellStyle name="Normal 5 4 3 2 3 4 3 4" xfId="31294" xr:uid="{757BD66A-0811-404E-BA9A-692FF61B8E73}"/>
    <cellStyle name="Normal 5 4 3 2 3 4 3 5" xfId="46178" xr:uid="{D0220311-D730-4A53-8457-0546D3695B9C}"/>
    <cellStyle name="Normal 5 4 3 2 3 4 4" xfId="21026" xr:uid="{31B383D9-C2F4-403C-ACAC-C3094B6DE7C4}"/>
    <cellStyle name="Normal 5 4 3 2 3 4 4 2" xfId="34718" xr:uid="{ED86F3BC-343E-4F29-B50A-203C18C520F7}"/>
    <cellStyle name="Normal 5 4 3 2 3 4 4 3" xfId="49602" xr:uid="{CAEC0241-5C84-4474-9C6D-BBA002532769}"/>
    <cellStyle name="Normal 5 4 3 2 3 4 5" xfId="14182" xr:uid="{A7594B25-F965-4407-91D7-7443761DEB70}"/>
    <cellStyle name="Normal 5 4 3 2 3 4 5 2" xfId="40551" xr:uid="{CD610852-BFE4-4114-81F8-15A3DFC44077}"/>
    <cellStyle name="Normal 5 4 3 2 3 4 6" xfId="27872" xr:uid="{F5C5A868-D2A6-422C-8D9A-F10393B3C348}"/>
    <cellStyle name="Normal 5 4 3 2 3 4 7" xfId="42756" xr:uid="{8A9AA56D-DAEF-44CE-9C3B-5D20F9E85D8C}"/>
    <cellStyle name="Normal 5 4 3 2 3 4 8" xfId="7336" xr:uid="{B1E7C642-5736-48F4-8960-23112668F25B}"/>
    <cellStyle name="Normal 5 4 3 2 3 5" xfId="9044" xr:uid="{60EB9E7C-1803-4E90-9816-DB851ECEA6AE}"/>
    <cellStyle name="Normal 5 4 3 2 3 5 2" xfId="12466" xr:uid="{D757DC41-DAD4-4A78-AA47-DDAA3EF169CA}"/>
    <cellStyle name="Normal 5 4 3 2 3 5 2 2" xfId="26156" xr:uid="{E08031A9-89B7-4A7B-AC3F-FF2CFDDD28FB}"/>
    <cellStyle name="Normal 5 4 3 2 3 5 2 2 2" xfId="39848" xr:uid="{DFDF219B-CDCA-4F51-B4B4-B2E2C5460A54}"/>
    <cellStyle name="Normal 5 4 3 2 3 5 2 2 3" xfId="54732" xr:uid="{ABB37BDB-5893-40D3-931F-FCF4E9A0C5EF}"/>
    <cellStyle name="Normal 5 4 3 2 3 5 2 3" xfId="19312" xr:uid="{FCE63009-04BB-482B-AE77-EEE741267D44}"/>
    <cellStyle name="Normal 5 4 3 2 3 5 2 4" xfId="33002" xr:uid="{D1FF75ED-F035-4D7C-898D-94384AA51827}"/>
    <cellStyle name="Normal 5 4 3 2 3 5 2 5" xfId="47886" xr:uid="{1C274712-163C-4D59-A943-EB22D2004B60}"/>
    <cellStyle name="Normal 5 4 3 2 3 5 3" xfId="22734" xr:uid="{A4409AF8-EBC5-404C-A8D7-83827438DE77}"/>
    <cellStyle name="Normal 5 4 3 2 3 5 3 2" xfId="36426" xr:uid="{F7F12C9A-3AA7-4BFB-B21B-CB2246512F68}"/>
    <cellStyle name="Normal 5 4 3 2 3 5 3 3" xfId="51310" xr:uid="{29FA8952-071F-4BDC-AF9B-4342B5350DC2}"/>
    <cellStyle name="Normal 5 4 3 2 3 5 4" xfId="15890" xr:uid="{6ACDAC8A-82B9-46B6-8D1F-E21394EA90D2}"/>
    <cellStyle name="Normal 5 4 3 2 3 5 5" xfId="29580" xr:uid="{7760C257-6F27-4774-9E0B-F95E713E568F}"/>
    <cellStyle name="Normal 5 4 3 2 3 5 6" xfId="44464" xr:uid="{2133E12C-5DC3-4B0C-80CF-4895386A7A13}"/>
    <cellStyle name="Normal 5 4 3 2 3 6" xfId="10754" xr:uid="{D29CF292-7413-404D-A31C-CCF3AC0AA835}"/>
    <cellStyle name="Normal 5 4 3 2 3 6 2" xfId="24444" xr:uid="{73A39B13-E62F-4198-B8C8-3396485A4154}"/>
    <cellStyle name="Normal 5 4 3 2 3 6 2 2" xfId="38136" xr:uid="{559333E5-3406-411E-802F-BAB563EC1A20}"/>
    <cellStyle name="Normal 5 4 3 2 3 6 2 3" xfId="53020" xr:uid="{8A2F9816-6591-4A6D-BC2A-0D9292024D95}"/>
    <cellStyle name="Normal 5 4 3 2 3 6 3" xfId="17600" xr:uid="{72DC926E-B34B-4690-903A-0CAA9095AFF4}"/>
    <cellStyle name="Normal 5 4 3 2 3 6 4" xfId="31290" xr:uid="{C9C177D9-BC27-4E22-9F85-2ED71A57CD5D}"/>
    <cellStyle name="Normal 5 4 3 2 3 6 5" xfId="46174" xr:uid="{8569A31C-395A-4B73-8203-B9AFE89FAF55}"/>
    <cellStyle name="Normal 5 4 3 2 3 7" xfId="21022" xr:uid="{E3DE5517-CC3D-46B6-BC46-0843DBF92FF7}"/>
    <cellStyle name="Normal 5 4 3 2 3 7 2" xfId="34714" xr:uid="{8FFFB035-0AE7-446C-9190-9B650238AB50}"/>
    <cellStyle name="Normal 5 4 3 2 3 7 3" xfId="49598" xr:uid="{F70D559A-45CC-4023-9169-105ABDCBD373}"/>
    <cellStyle name="Normal 5 4 3 2 3 8" xfId="14178" xr:uid="{7CDD8538-A69A-4238-810D-4EB6D3421855}"/>
    <cellStyle name="Normal 5 4 3 2 3 8 2" xfId="40249" xr:uid="{14DC7E23-F594-43AE-A445-B91A459A55A4}"/>
    <cellStyle name="Normal 5 4 3 2 3 9" xfId="27868" xr:uid="{5AA7C147-D535-4A50-950A-208C1025EA0B}"/>
    <cellStyle name="Normal 5 4 3 2 4" xfId="1275" xr:uid="{0CEF63F1-A407-4500-9DD7-CB68FF706973}"/>
    <cellStyle name="Normal 5 4 3 2 4 2" xfId="1276" xr:uid="{DE6E039D-A8A2-4323-9B77-A7D68900AF52}"/>
    <cellStyle name="Normal 5 4 3 2 4 2 2" xfId="9050" xr:uid="{0E24F128-BEBE-4C15-A4AC-18035F26CA86}"/>
    <cellStyle name="Normal 5 4 3 2 4 2 2 2" xfId="12472" xr:uid="{D60D1094-1F16-4526-9FE3-83FC49DBBCA3}"/>
    <cellStyle name="Normal 5 4 3 2 4 2 2 2 2" xfId="26162" xr:uid="{3CFB921C-A5AF-400A-9907-95493C493B84}"/>
    <cellStyle name="Normal 5 4 3 2 4 2 2 2 2 2" xfId="39854" xr:uid="{C7690922-66F4-44E2-B8C8-F7F4437FD332}"/>
    <cellStyle name="Normal 5 4 3 2 4 2 2 2 2 3" xfId="54738" xr:uid="{D197D8AD-B1D2-4373-A54A-15E3EC5B3EBB}"/>
    <cellStyle name="Normal 5 4 3 2 4 2 2 2 3" xfId="19318" xr:uid="{C2D9DC55-3647-474F-AE0E-F1960671D52F}"/>
    <cellStyle name="Normal 5 4 3 2 4 2 2 2 4" xfId="33008" xr:uid="{B4CD4B96-B613-4517-94D1-C605B68127C3}"/>
    <cellStyle name="Normal 5 4 3 2 4 2 2 2 5" xfId="47892" xr:uid="{A166C840-9194-4E68-8BAF-EB284E55F937}"/>
    <cellStyle name="Normal 5 4 3 2 4 2 2 3" xfId="22740" xr:uid="{6EFC3359-CCFC-4D5C-AFEA-5FDBBA65DE97}"/>
    <cellStyle name="Normal 5 4 3 2 4 2 2 3 2" xfId="36432" xr:uid="{F7910A46-EB43-4D66-BA76-9C5B5EAC6547}"/>
    <cellStyle name="Normal 5 4 3 2 4 2 2 3 3" xfId="51316" xr:uid="{0C5AFECD-5238-436C-849F-016FA82A85E9}"/>
    <cellStyle name="Normal 5 4 3 2 4 2 2 4" xfId="15896" xr:uid="{37B5C0B9-018A-4FD4-88A0-6F3B6F2B1FC8}"/>
    <cellStyle name="Normal 5 4 3 2 4 2 2 5" xfId="29586" xr:uid="{55BE1D0A-CD13-4E75-8F67-3207CFEC71C8}"/>
    <cellStyle name="Normal 5 4 3 2 4 2 2 6" xfId="44470" xr:uid="{400DA151-8A61-40DA-94F5-96BB1E22A588}"/>
    <cellStyle name="Normal 5 4 3 2 4 2 3" xfId="10760" xr:uid="{0E1D48F6-E9DB-4BC4-89F7-5A9C4EFA7509}"/>
    <cellStyle name="Normal 5 4 3 2 4 2 3 2" xfId="24450" xr:uid="{1F4152A2-7EE9-46DE-B669-15EE94A87AF9}"/>
    <cellStyle name="Normal 5 4 3 2 4 2 3 2 2" xfId="38142" xr:uid="{32143437-3545-47DD-A825-2AA8950AD553}"/>
    <cellStyle name="Normal 5 4 3 2 4 2 3 2 3" xfId="53026" xr:uid="{3A3AA213-94D2-434B-A399-80CDC5F367B3}"/>
    <cellStyle name="Normal 5 4 3 2 4 2 3 3" xfId="17606" xr:uid="{45551598-608C-4B61-870C-61061B4A87F9}"/>
    <cellStyle name="Normal 5 4 3 2 4 2 3 4" xfId="31296" xr:uid="{B1C3DD2B-BF41-4F15-AB08-DD7A967E3210}"/>
    <cellStyle name="Normal 5 4 3 2 4 2 3 5" xfId="46180" xr:uid="{9FE2FAD4-95FA-4915-ADEF-DCC185E699AC}"/>
    <cellStyle name="Normal 5 4 3 2 4 2 4" xfId="21028" xr:uid="{412BD3BD-D8F3-491D-A8B6-688950E16FB2}"/>
    <cellStyle name="Normal 5 4 3 2 4 2 4 2" xfId="34720" xr:uid="{70472416-8D1F-4CEB-9531-7663B3805816}"/>
    <cellStyle name="Normal 5 4 3 2 4 2 4 3" xfId="49604" xr:uid="{518D5BCB-BEF4-4A4B-8356-D935FA3AF3ED}"/>
    <cellStyle name="Normal 5 4 3 2 4 2 5" xfId="14184" xr:uid="{FF36A617-171F-47DD-B29C-3957722826B9}"/>
    <cellStyle name="Normal 5 4 3 2 4 2 5 2" xfId="40375" xr:uid="{C8DDBDB1-2985-4D05-9C77-27FA475817D0}"/>
    <cellStyle name="Normal 5 4 3 2 4 2 6" xfId="27874" xr:uid="{D5393934-E6B0-4B06-9726-51F8158D71E0}"/>
    <cellStyle name="Normal 5 4 3 2 4 2 7" xfId="42758" xr:uid="{2B87B25B-8EF6-4249-86BC-9F1DC9374C71}"/>
    <cellStyle name="Normal 5 4 3 2 4 2 8" xfId="7338" xr:uid="{1D9869A4-D2E4-4155-964E-67D7EE1279EA}"/>
    <cellStyle name="Normal 5 4 3 2 4 3" xfId="9049" xr:uid="{2C0BE306-6714-4F08-AFAC-5A42D4064082}"/>
    <cellStyle name="Normal 5 4 3 2 4 3 2" xfId="12471" xr:uid="{C72FD577-F069-4969-BFBF-80D971CA85D3}"/>
    <cellStyle name="Normal 5 4 3 2 4 3 2 2" xfId="26161" xr:uid="{ABE51903-883D-451E-BDF9-D2504EE65938}"/>
    <cellStyle name="Normal 5 4 3 2 4 3 2 2 2" xfId="39853" xr:uid="{C830E980-41DA-4C9B-AEA7-9F204302DDAF}"/>
    <cellStyle name="Normal 5 4 3 2 4 3 2 2 3" xfId="54737" xr:uid="{6C6FB44F-3D8C-4633-AC3E-77F326B4568D}"/>
    <cellStyle name="Normal 5 4 3 2 4 3 2 3" xfId="19317" xr:uid="{9F79B809-E5BE-48CC-A250-29FFD4C3BD6B}"/>
    <cellStyle name="Normal 5 4 3 2 4 3 2 4" xfId="33007" xr:uid="{0BEE514B-7ADE-44C1-94F9-85F865865E54}"/>
    <cellStyle name="Normal 5 4 3 2 4 3 2 5" xfId="47891" xr:uid="{50BFBAF7-1E07-4544-80A1-28E496FD9D11}"/>
    <cellStyle name="Normal 5 4 3 2 4 3 3" xfId="22739" xr:uid="{A8135E09-A691-4A54-AD17-8F71F83B46E1}"/>
    <cellStyle name="Normal 5 4 3 2 4 3 3 2" xfId="36431" xr:uid="{648246B7-53C2-445A-AE8C-52A39EE0CC86}"/>
    <cellStyle name="Normal 5 4 3 2 4 3 3 3" xfId="51315" xr:uid="{B1A267D0-2533-425A-A5D5-844FBD3F764B}"/>
    <cellStyle name="Normal 5 4 3 2 4 3 4" xfId="15895" xr:uid="{AC6ED716-117C-43EC-92B3-D11D56F3EDCF}"/>
    <cellStyle name="Normal 5 4 3 2 4 3 5" xfId="29585" xr:uid="{0A4E3DE9-783D-450F-B383-4885BD8E689C}"/>
    <cellStyle name="Normal 5 4 3 2 4 3 6" xfId="44469" xr:uid="{286986EA-45F3-4A00-A263-00FF62E548B0}"/>
    <cellStyle name="Normal 5 4 3 2 4 4" xfId="10759" xr:uid="{B4A3E7FA-FFB5-48BA-AB00-CA56AB047D73}"/>
    <cellStyle name="Normal 5 4 3 2 4 4 2" xfId="24449" xr:uid="{8480D15F-0C05-4F20-8B91-725FBC8CE794}"/>
    <cellStyle name="Normal 5 4 3 2 4 4 2 2" xfId="38141" xr:uid="{4415FA6D-318F-4EC9-A3C1-AE9879654E38}"/>
    <cellStyle name="Normal 5 4 3 2 4 4 2 3" xfId="53025" xr:uid="{8251CBFF-A512-42B3-AA97-A9F404FB7377}"/>
    <cellStyle name="Normal 5 4 3 2 4 4 3" xfId="17605" xr:uid="{0BDD9567-2EF7-4042-93C3-143C8BF9A08B}"/>
    <cellStyle name="Normal 5 4 3 2 4 4 4" xfId="31295" xr:uid="{F8365E05-B0DF-476F-BBE5-74A9AFB13620}"/>
    <cellStyle name="Normal 5 4 3 2 4 4 5" xfId="46179" xr:uid="{EBD33750-41FC-4A21-882A-D11EA6C5C5B2}"/>
    <cellStyle name="Normal 5 4 3 2 4 5" xfId="21027" xr:uid="{1C9F214F-A267-4CAD-8BA4-F0394904B6DA}"/>
    <cellStyle name="Normal 5 4 3 2 4 5 2" xfId="34719" xr:uid="{6039412B-10F3-4ED9-BA88-A8DF3CC230C2}"/>
    <cellStyle name="Normal 5 4 3 2 4 5 3" xfId="49603" xr:uid="{99870217-4AEB-4F72-8B6C-5FA2DB86CA40}"/>
    <cellStyle name="Normal 5 4 3 2 4 6" xfId="14183" xr:uid="{04C2F4D9-19EE-497B-97F0-344C61CCC1CA}"/>
    <cellStyle name="Normal 5 4 3 2 4 6 2" xfId="40374" xr:uid="{10672C76-AAF4-45DF-951D-CAB4B9E146FE}"/>
    <cellStyle name="Normal 5 4 3 2 4 7" xfId="27873" xr:uid="{9B20659B-1304-4432-B7FF-37FBB2B60949}"/>
    <cellStyle name="Normal 5 4 3 2 4 8" xfId="42757" xr:uid="{4D680A77-4527-42F4-99BD-A578374A4278}"/>
    <cellStyle name="Normal 5 4 3 2 4 9" xfId="7337" xr:uid="{DCE6DFEF-0397-469B-B849-BA5E46AC2D90}"/>
    <cellStyle name="Normal 5 4 3 2 5" xfId="1277" xr:uid="{38539C36-5C7F-4F84-966A-15703BA56C1F}"/>
    <cellStyle name="Normal 5 4 3 2 5 2" xfId="9051" xr:uid="{538333AD-AF74-4844-B7EC-BBC2D28411E6}"/>
    <cellStyle name="Normal 5 4 3 2 5 2 2" xfId="12473" xr:uid="{9D4B1026-5C70-4CFA-B49A-F18D5F539E51}"/>
    <cellStyle name="Normal 5 4 3 2 5 2 2 2" xfId="26163" xr:uid="{B596C37F-C19A-42D5-BA75-53E157976CDC}"/>
    <cellStyle name="Normal 5 4 3 2 5 2 2 2 2" xfId="39855" xr:uid="{5B9FF610-0CD3-42F1-A2FB-ED3B452C6EE1}"/>
    <cellStyle name="Normal 5 4 3 2 5 2 2 2 3" xfId="54739" xr:uid="{DEB10369-8D55-413C-A110-80C7878D74BB}"/>
    <cellStyle name="Normal 5 4 3 2 5 2 2 3" xfId="19319" xr:uid="{48E6661B-F8E8-4A56-BECD-731B83C70DF7}"/>
    <cellStyle name="Normal 5 4 3 2 5 2 2 4" xfId="33009" xr:uid="{B7CA032E-42A4-4324-8878-8287FAC5AAC2}"/>
    <cellStyle name="Normal 5 4 3 2 5 2 2 5" xfId="47893" xr:uid="{D977A0C2-63AD-4159-9C90-1CB07172773F}"/>
    <cellStyle name="Normal 5 4 3 2 5 2 3" xfId="22741" xr:uid="{9784FAC6-78C6-4E19-B99E-CF71F40F1203}"/>
    <cellStyle name="Normal 5 4 3 2 5 2 3 2" xfId="36433" xr:uid="{C36A57ED-576E-481B-B7D2-5FC280952D48}"/>
    <cellStyle name="Normal 5 4 3 2 5 2 3 3" xfId="51317" xr:uid="{CBE4F9A2-0492-4E82-9687-2E97985303BA}"/>
    <cellStyle name="Normal 5 4 3 2 5 2 4" xfId="15897" xr:uid="{9F46222C-1E19-40B3-9C5A-FC6FADD73F13}"/>
    <cellStyle name="Normal 5 4 3 2 5 2 5" xfId="29587" xr:uid="{8C578C3E-97AC-445E-B325-5A22D59469FC}"/>
    <cellStyle name="Normal 5 4 3 2 5 2 6" xfId="44471" xr:uid="{0A34C664-1A1A-4283-A110-D4E8930CB486}"/>
    <cellStyle name="Normal 5 4 3 2 5 3" xfId="10761" xr:uid="{E1F18DC0-3FFC-418E-A2AF-A8F19E709A20}"/>
    <cellStyle name="Normal 5 4 3 2 5 3 2" xfId="24451" xr:uid="{7ABC91F0-C70B-474F-B1FB-7F42C864734D}"/>
    <cellStyle name="Normal 5 4 3 2 5 3 2 2" xfId="38143" xr:uid="{B1DCF9FD-4EBD-414A-B61E-BC828D0D7341}"/>
    <cellStyle name="Normal 5 4 3 2 5 3 2 3" xfId="53027" xr:uid="{7DBB6975-F205-417B-A7A5-5B210052CBBF}"/>
    <cellStyle name="Normal 5 4 3 2 5 3 3" xfId="17607" xr:uid="{C0C78A73-0FDC-4C3F-A408-FD961AC25AF9}"/>
    <cellStyle name="Normal 5 4 3 2 5 3 4" xfId="31297" xr:uid="{39070489-93C9-42DA-AF17-9C522DCD82A2}"/>
    <cellStyle name="Normal 5 4 3 2 5 3 5" xfId="46181" xr:uid="{DC4DB1A5-A72E-4467-A809-AF3D8F949C99}"/>
    <cellStyle name="Normal 5 4 3 2 5 4" xfId="21029" xr:uid="{E846B7D1-2ED2-4FB5-A99A-F315A4CCAA6E}"/>
    <cellStyle name="Normal 5 4 3 2 5 4 2" xfId="34721" xr:uid="{1BEE539A-DC09-4F32-80AE-69FBB2B32A95}"/>
    <cellStyle name="Normal 5 4 3 2 5 4 3" xfId="49605" xr:uid="{D4F4D4F9-7CE4-4C8C-8F17-985160FCBCC5}"/>
    <cellStyle name="Normal 5 4 3 2 5 5" xfId="14185" xr:uid="{1055B19A-B102-42C7-BC9E-F4BA36C1C43A}"/>
    <cellStyle name="Normal 5 4 3 2 5 5 2" xfId="40376" xr:uid="{689F9546-4B83-4C43-8150-5A0A0D546299}"/>
    <cellStyle name="Normal 5 4 3 2 5 6" xfId="27875" xr:uid="{C1A72FAD-82A9-474E-84A4-E4E49A1D74F6}"/>
    <cellStyle name="Normal 5 4 3 2 5 7" xfId="42759" xr:uid="{23B66B92-B780-4578-85D2-F80C1793B6F2}"/>
    <cellStyle name="Normal 5 4 3 2 5 8" xfId="7339" xr:uid="{475905F4-49DF-4817-91FA-1252B81815DD}"/>
    <cellStyle name="Normal 5 4 3 2 6" xfId="2869" xr:uid="{665510C1-F890-4433-9967-1454FB9D3417}"/>
    <cellStyle name="Normal 5 4 3 2 6 2" xfId="9052" xr:uid="{ECEB8320-F346-4363-B020-7FAB850EB725}"/>
    <cellStyle name="Normal 5 4 3 2 6 2 2" xfId="12474" xr:uid="{E373C1F9-5B14-4BC9-840D-3F6B671D209B}"/>
    <cellStyle name="Normal 5 4 3 2 6 2 2 2" xfId="26164" xr:uid="{1416327D-A140-4874-B4D0-10FA47D347FA}"/>
    <cellStyle name="Normal 5 4 3 2 6 2 2 2 2" xfId="39856" xr:uid="{D9F2F9FF-7BD8-4635-B6B9-5C75D7473193}"/>
    <cellStyle name="Normal 5 4 3 2 6 2 2 2 3" xfId="54740" xr:uid="{AF67E66D-0B22-44EA-93F7-17219A7CED50}"/>
    <cellStyle name="Normal 5 4 3 2 6 2 2 3" xfId="19320" xr:uid="{C23DF794-8507-42CF-8256-50A1F9546CFA}"/>
    <cellStyle name="Normal 5 4 3 2 6 2 2 4" xfId="33010" xr:uid="{BC770EE7-2E64-419C-B0E7-354AB76A4A21}"/>
    <cellStyle name="Normal 5 4 3 2 6 2 2 5" xfId="47894" xr:uid="{108A1E59-E5C4-4576-9680-C29D6E798DC4}"/>
    <cellStyle name="Normal 5 4 3 2 6 2 3" xfId="22742" xr:uid="{088ECA5E-8F27-44C6-8CE0-A5695A09D028}"/>
    <cellStyle name="Normal 5 4 3 2 6 2 3 2" xfId="36434" xr:uid="{217AD862-CF77-42F2-9177-3B42BB385FE6}"/>
    <cellStyle name="Normal 5 4 3 2 6 2 3 3" xfId="51318" xr:uid="{7383F672-3E1D-4178-BCDC-F49FDC517DFC}"/>
    <cellStyle name="Normal 5 4 3 2 6 2 4" xfId="15898" xr:uid="{4B2D4896-756B-4586-A7AF-2E8219D50C4F}"/>
    <cellStyle name="Normal 5 4 3 2 6 2 5" xfId="29588" xr:uid="{FDC2F2FE-CDD1-484F-AAAE-DB3AD3CFCDA1}"/>
    <cellStyle name="Normal 5 4 3 2 6 2 6" xfId="44472" xr:uid="{DAB0EE8F-DA48-46ED-8690-306121A0E095}"/>
    <cellStyle name="Normal 5 4 3 2 6 3" xfId="10762" xr:uid="{B1D2A400-8137-43B1-BE72-E9845BABC0AB}"/>
    <cellStyle name="Normal 5 4 3 2 6 3 2" xfId="24452" xr:uid="{E70EBB42-4C76-4101-A6F8-541CB9BAE94F}"/>
    <cellStyle name="Normal 5 4 3 2 6 3 2 2" xfId="38144" xr:uid="{A6E2BC51-65D3-4DAE-8DD8-5E7ED3E05C45}"/>
    <cellStyle name="Normal 5 4 3 2 6 3 2 3" xfId="53028" xr:uid="{C6428AAD-8AA6-4201-BA1A-AD94F4E60234}"/>
    <cellStyle name="Normal 5 4 3 2 6 3 3" xfId="17608" xr:uid="{2D12B75D-2042-41A0-8416-8567363FE404}"/>
    <cellStyle name="Normal 5 4 3 2 6 3 4" xfId="31298" xr:uid="{38621A56-43DA-4A61-A459-A01AE3446595}"/>
    <cellStyle name="Normal 5 4 3 2 6 3 5" xfId="46182" xr:uid="{6EBAE364-C397-49DB-9E3B-E3C160744BBA}"/>
    <cellStyle name="Normal 5 4 3 2 6 4" xfId="21030" xr:uid="{98725653-C916-42D6-9F25-DB72A85A330E}"/>
    <cellStyle name="Normal 5 4 3 2 6 4 2" xfId="34722" xr:uid="{3D7B2772-3EEC-48C5-8F51-554D002663B6}"/>
    <cellStyle name="Normal 5 4 3 2 6 4 3" xfId="49606" xr:uid="{02C0E247-2E32-48FC-BE25-06924A273F1F}"/>
    <cellStyle name="Normal 5 4 3 2 6 5" xfId="14186" xr:uid="{32531627-E232-45F2-9B5C-8025673E7C6E}"/>
    <cellStyle name="Normal 5 4 3 2 6 5 2" xfId="40552" xr:uid="{077C0A25-4F83-40F1-A33D-E9069B367679}"/>
    <cellStyle name="Normal 5 4 3 2 6 6" xfId="27876" xr:uid="{3E6F1A6B-34B0-4204-9AB6-780A25192210}"/>
    <cellStyle name="Normal 5 4 3 2 6 7" xfId="42760" xr:uid="{4C2EE943-344A-4818-80F9-162F461EEED9}"/>
    <cellStyle name="Normal 5 4 3 2 6 8" xfId="7340" xr:uid="{7968B3EF-DC90-4119-86FC-0BEDD672E0C3}"/>
    <cellStyle name="Normal 5 4 3 2 7" xfId="9038" xr:uid="{69D2DB22-DF82-4987-AC67-F2B38332335E}"/>
    <cellStyle name="Normal 5 4 3 2 7 2" xfId="12460" xr:uid="{236E8749-E4B3-4BDB-A458-9577F1C2FDEE}"/>
    <cellStyle name="Normal 5 4 3 2 7 2 2" xfId="26150" xr:uid="{D104B008-15AB-4F8B-BBDD-04287A688481}"/>
    <cellStyle name="Normal 5 4 3 2 7 2 2 2" xfId="39842" xr:uid="{88292358-36D6-4A12-833A-609E1F0A3E6F}"/>
    <cellStyle name="Normal 5 4 3 2 7 2 2 3" xfId="54726" xr:uid="{C51D6B5E-4325-4E1A-84A8-9E8D36B0A276}"/>
    <cellStyle name="Normal 5 4 3 2 7 2 3" xfId="19306" xr:uid="{72BCE2E2-4611-4E30-BDAB-DA46B4229A49}"/>
    <cellStyle name="Normal 5 4 3 2 7 2 4" xfId="32996" xr:uid="{940A4CB6-1E35-4FA2-B3B9-297010DEEBE3}"/>
    <cellStyle name="Normal 5 4 3 2 7 2 5" xfId="47880" xr:uid="{1C68C124-E592-45D1-B119-1F2768C94447}"/>
    <cellStyle name="Normal 5 4 3 2 7 3" xfId="22728" xr:uid="{2AAB648D-3E08-4880-A89C-992EFF6BD2AB}"/>
    <cellStyle name="Normal 5 4 3 2 7 3 2" xfId="36420" xr:uid="{4EF58DB3-D1A8-48DB-98DC-A687A2249F97}"/>
    <cellStyle name="Normal 5 4 3 2 7 3 3" xfId="51304" xr:uid="{A26C79C6-3CD9-45A1-9745-70AEF4B9D849}"/>
    <cellStyle name="Normal 5 4 3 2 7 4" xfId="15884" xr:uid="{554DDCA2-2AD5-4062-ACB3-05ABD2756FF1}"/>
    <cellStyle name="Normal 5 4 3 2 7 5" xfId="29574" xr:uid="{B14951C5-1B13-4066-92A2-B7BA621BA8BF}"/>
    <cellStyle name="Normal 5 4 3 2 7 6" xfId="44458" xr:uid="{CE71D142-D72C-4404-9018-CD7FEAA15B42}"/>
    <cellStyle name="Normal 5 4 3 2 8" xfId="10748" xr:uid="{BE52A3F9-D6A3-460E-8E21-C7AC35B9AFEB}"/>
    <cellStyle name="Normal 5 4 3 2 8 2" xfId="24438" xr:uid="{6498A8BD-2F12-409C-9DB8-E93B11C96738}"/>
    <cellStyle name="Normal 5 4 3 2 8 2 2" xfId="38130" xr:uid="{EA4C52DE-DB3E-4C22-B536-A5C12EFE47A6}"/>
    <cellStyle name="Normal 5 4 3 2 8 2 3" xfId="53014" xr:uid="{7C7CBB5C-DEB1-46B7-A252-9846C7B1C74F}"/>
    <cellStyle name="Normal 5 4 3 2 8 3" xfId="17594" xr:uid="{12E722ED-58CC-4F70-8147-378DDBCC26CA}"/>
    <cellStyle name="Normal 5 4 3 2 8 4" xfId="31284" xr:uid="{B487129C-DFB9-45DE-B1E5-506C36A97FC5}"/>
    <cellStyle name="Normal 5 4 3 2 8 5" xfId="46168" xr:uid="{1EFB1EAA-B500-46D6-B62A-AA768F2ED910}"/>
    <cellStyle name="Normal 5 4 3 2 9" xfId="21016" xr:uid="{37A06C98-C193-48F6-BA16-E6EE4F024384}"/>
    <cellStyle name="Normal 5 4 3 2 9 2" xfId="34708" xr:uid="{1C007927-5710-4710-A507-26B41AC6FFBC}"/>
    <cellStyle name="Normal 5 4 3 2 9 3" xfId="49592" xr:uid="{9E168450-470F-4C9E-997F-4B0E39A4E966}"/>
    <cellStyle name="Normal 5 4 3 3" xfId="317" xr:uid="{1C4C12FC-285E-4826-AC84-F0048FE8863E}"/>
    <cellStyle name="Normal 5 4 3 3 10" xfId="42761" xr:uid="{B154D7AA-475B-437D-B867-D668A5780FD9}"/>
    <cellStyle name="Normal 5 4 3 3 11" xfId="7341" xr:uid="{9C23D832-9D27-4EAD-B2E3-BA7A88A27AB8}"/>
    <cellStyle name="Normal 5 4 3 3 2" xfId="567" xr:uid="{E2D69EFD-570B-49F5-8114-B6BCACDD72C4}"/>
    <cellStyle name="Normal 5 4 3 3 2 2" xfId="568" xr:uid="{FDF6403B-0301-4F1F-A720-82D4BBD3347A}"/>
    <cellStyle name="Normal 5 4 3 3 2 2 2" xfId="1278" xr:uid="{2B93F4E9-130D-49B4-ACCD-DBDD10A5948C}"/>
    <cellStyle name="Normal 5 4 3 3 2 2 2 2" xfId="1279" xr:uid="{274D0BA4-0F20-4630-98E8-323AFAD6A8C4}"/>
    <cellStyle name="Normal 5 4 3 3 2 2 2 2 2" xfId="26167" xr:uid="{8FC0C1EB-3191-4C02-BF33-E2F2996DE24E}"/>
    <cellStyle name="Normal 5 4 3 3 2 2 2 2 2 2" xfId="39859" xr:uid="{67BAEC33-6E98-401A-8BAA-BA984019854D}"/>
    <cellStyle name="Normal 5 4 3 3 2 2 2 2 2 3" xfId="54743" xr:uid="{27A7EDE0-C1C1-4CAA-BD2F-45B6A627D67F}"/>
    <cellStyle name="Normal 5 4 3 3 2 2 2 2 3" xfId="19323" xr:uid="{95A0545A-8BCC-4A74-B903-3D40B70FB5E1}"/>
    <cellStyle name="Normal 5 4 3 3 2 2 2 2 3 2" xfId="40378" xr:uid="{C70F1B78-CD53-4917-9C87-43592FE83237}"/>
    <cellStyle name="Normal 5 4 3 3 2 2 2 2 4" xfId="33013" xr:uid="{0E0AB823-6D72-4E94-BCA8-19182833F65F}"/>
    <cellStyle name="Normal 5 4 3 3 2 2 2 2 5" xfId="47897" xr:uid="{2EDCA464-96CE-438A-98C6-E8DC2847D80A}"/>
    <cellStyle name="Normal 5 4 3 3 2 2 2 2 6" xfId="12477" xr:uid="{23968AD9-ED28-422F-99B3-656ADD7C9805}"/>
    <cellStyle name="Normal 5 4 3 3 2 2 2 3" xfId="22745" xr:uid="{8A1B1161-F4C7-406E-A34E-8D2F93F5EB61}"/>
    <cellStyle name="Normal 5 4 3 3 2 2 2 3 2" xfId="36437" xr:uid="{10456C35-9349-4F41-B2A2-EEA7EBE77703}"/>
    <cellStyle name="Normal 5 4 3 3 2 2 2 3 3" xfId="51321" xr:uid="{FD9AAE4E-31FC-4893-B657-A9313EFC6EB0}"/>
    <cellStyle name="Normal 5 4 3 3 2 2 2 4" xfId="15901" xr:uid="{508D7671-0D6F-449E-8225-527563E7BAD3}"/>
    <cellStyle name="Normal 5 4 3 3 2 2 2 4 2" xfId="40377" xr:uid="{48AC25AD-8F33-4EA2-9B72-95A5FC137058}"/>
    <cellStyle name="Normal 5 4 3 3 2 2 2 5" xfId="29591" xr:uid="{59B57609-D908-4F2F-891E-781C4C035943}"/>
    <cellStyle name="Normal 5 4 3 3 2 2 2 6" xfId="44475" xr:uid="{9C102474-D451-484A-AA9D-F52DA02FDDCA}"/>
    <cellStyle name="Normal 5 4 3 3 2 2 2 7" xfId="9055" xr:uid="{4586D7C7-FAA4-443D-A33F-ED3233A8C945}"/>
    <cellStyle name="Normal 5 4 3 3 2 2 3" xfId="1280" xr:uid="{54C5134E-1D43-46D6-AECE-AE16772D91C1}"/>
    <cellStyle name="Normal 5 4 3 3 2 2 3 2" xfId="24455" xr:uid="{8DE1F908-1B9A-4049-8DF4-3784515C2752}"/>
    <cellStyle name="Normal 5 4 3 3 2 2 3 2 2" xfId="38147" xr:uid="{8A6441CD-1A64-4395-8894-D8EE92932FF8}"/>
    <cellStyle name="Normal 5 4 3 3 2 2 3 2 3" xfId="53031" xr:uid="{0EE5E335-8457-442B-9E7B-B1CFEE68D77B}"/>
    <cellStyle name="Normal 5 4 3 3 2 2 3 3" xfId="17611" xr:uid="{948644DF-84EB-4893-AFE5-1D7B8D364771}"/>
    <cellStyle name="Normal 5 4 3 3 2 2 3 3 2" xfId="40379" xr:uid="{596AF5B3-A6C7-42B4-A216-80C6F67F11C7}"/>
    <cellStyle name="Normal 5 4 3 3 2 2 3 4" xfId="31301" xr:uid="{1BE73AF2-476C-47E7-A69B-4814DEF0C557}"/>
    <cellStyle name="Normal 5 4 3 3 2 2 3 5" xfId="46185" xr:uid="{3BA258F8-FB26-459C-8437-805D74D73A4D}"/>
    <cellStyle name="Normal 5 4 3 3 2 2 3 6" xfId="10765" xr:uid="{40449CD7-E96C-4F14-9740-0C1CDA997C10}"/>
    <cellStyle name="Normal 5 4 3 3 2 2 4" xfId="21033" xr:uid="{0B3AC725-1C9C-41CD-8A79-C686154B4E5C}"/>
    <cellStyle name="Normal 5 4 3 3 2 2 4 2" xfId="34725" xr:uid="{29473933-79C9-4646-BD6A-2E92E4834323}"/>
    <cellStyle name="Normal 5 4 3 3 2 2 4 3" xfId="49609" xr:uid="{7F06C3D7-A636-4764-A040-10A0A2E957BC}"/>
    <cellStyle name="Normal 5 4 3 3 2 2 5" xfId="14189" xr:uid="{5C6FD942-4324-455F-92FE-45C39430FA9B}"/>
    <cellStyle name="Normal 5 4 3 3 2 2 5 2" xfId="40251" xr:uid="{0BBF04C8-F610-400B-9576-D2B87DEEFF0D}"/>
    <cellStyle name="Normal 5 4 3 3 2 2 6" xfId="27879" xr:uid="{E425FC53-3EF5-4789-9C49-25EB12064668}"/>
    <cellStyle name="Normal 5 4 3 3 2 2 7" xfId="42763" xr:uid="{C04292C2-C210-4C5B-A523-6056F39AB493}"/>
    <cellStyle name="Normal 5 4 3 3 2 2 8" xfId="7343" xr:uid="{89A62247-640C-479F-8C60-B26B0B5615A2}"/>
    <cellStyle name="Normal 5 4 3 3 2 3" xfId="1281" xr:uid="{4FA2A27F-8803-4B49-843E-8CB29ABAC303}"/>
    <cellStyle name="Normal 5 4 3 3 2 3 2" xfId="1282" xr:uid="{B2362DE1-0D52-4766-A099-CBF4CE8B191D}"/>
    <cellStyle name="Normal 5 4 3 3 2 3 2 2" xfId="26166" xr:uid="{1AF5DA9E-EBFD-4DCB-9023-E702B37E74E1}"/>
    <cellStyle name="Normal 5 4 3 3 2 3 2 2 2" xfId="39858" xr:uid="{BAE24A1E-ABA1-4A2A-A9C4-F5B1CF7640D3}"/>
    <cellStyle name="Normal 5 4 3 3 2 3 2 2 3" xfId="54742" xr:uid="{90B2B858-4767-41A7-A051-994A51419171}"/>
    <cellStyle name="Normal 5 4 3 3 2 3 2 3" xfId="19322" xr:uid="{8FB7B9EC-B872-4CFB-A039-89F33E0AC5D9}"/>
    <cellStyle name="Normal 5 4 3 3 2 3 2 3 2" xfId="40381" xr:uid="{28144A0A-A108-43D1-AF37-3067CABC6376}"/>
    <cellStyle name="Normal 5 4 3 3 2 3 2 4" xfId="33012" xr:uid="{68B88B45-856A-4A6A-AA4B-6A18915CB23F}"/>
    <cellStyle name="Normal 5 4 3 3 2 3 2 5" xfId="47896" xr:uid="{F05CAEBA-05D8-4008-85F5-77C9D7C2A02E}"/>
    <cellStyle name="Normal 5 4 3 3 2 3 2 6" xfId="12476" xr:uid="{CA208913-E679-4CD6-A2C3-7B65FFD526DF}"/>
    <cellStyle name="Normal 5 4 3 3 2 3 3" xfId="22744" xr:uid="{1714176B-A3F4-4716-B72E-B61E6821CD91}"/>
    <cellStyle name="Normal 5 4 3 3 2 3 3 2" xfId="36436" xr:uid="{B4A07DCA-D67F-4840-91A8-E00610978413}"/>
    <cellStyle name="Normal 5 4 3 3 2 3 3 3" xfId="51320" xr:uid="{B5E581C8-A67D-4C49-BA84-F80B3678461D}"/>
    <cellStyle name="Normal 5 4 3 3 2 3 4" xfId="15900" xr:uid="{F4A7FF1B-2D5E-4BE3-9282-5E166DE60717}"/>
    <cellStyle name="Normal 5 4 3 3 2 3 4 2" xfId="40380" xr:uid="{1C6468E7-E3F6-4852-8189-B9DBE0A6C684}"/>
    <cellStyle name="Normal 5 4 3 3 2 3 5" xfId="29590" xr:uid="{7812281F-2CAC-4A23-A571-0A261BCDB2A1}"/>
    <cellStyle name="Normal 5 4 3 3 2 3 6" xfId="44474" xr:uid="{24AF4B98-0996-407D-86ED-3A833E888227}"/>
    <cellStyle name="Normal 5 4 3 3 2 3 7" xfId="9054" xr:uid="{05C46CFD-4E98-43AB-BE44-8D79403ED591}"/>
    <cellStyle name="Normal 5 4 3 3 2 4" xfId="1283" xr:uid="{B14CF9A7-49F9-407E-A652-D6FF02C45A57}"/>
    <cellStyle name="Normal 5 4 3 3 2 4 2" xfId="24454" xr:uid="{144614EB-8F0A-464C-AE58-24F63CFF6731}"/>
    <cellStyle name="Normal 5 4 3 3 2 4 2 2" xfId="38146" xr:uid="{2D150B7E-32DF-43B2-B2C3-B5D9B621590B}"/>
    <cellStyle name="Normal 5 4 3 3 2 4 2 3" xfId="53030" xr:uid="{F70B0CEE-16A9-4056-AD34-2219DA538F5E}"/>
    <cellStyle name="Normal 5 4 3 3 2 4 3" xfId="17610" xr:uid="{B1418131-18BA-40F0-B979-DB62CDB4B5A8}"/>
    <cellStyle name="Normal 5 4 3 3 2 4 3 2" xfId="40382" xr:uid="{962F303D-1BA9-4134-B021-CAD45BC93AF7}"/>
    <cellStyle name="Normal 5 4 3 3 2 4 4" xfId="31300" xr:uid="{B1227EBE-E4EC-4888-8EDB-5EEB79520F61}"/>
    <cellStyle name="Normal 5 4 3 3 2 4 5" xfId="46184" xr:uid="{DE900D60-C252-4188-AB0B-F35AE9467812}"/>
    <cellStyle name="Normal 5 4 3 3 2 4 6" xfId="10764" xr:uid="{9DB5D78F-9663-4994-9649-28B5BF229C76}"/>
    <cellStyle name="Normal 5 4 3 3 2 5" xfId="21032" xr:uid="{2E0A4492-9544-42DF-B846-D717AE869C80}"/>
    <cellStyle name="Normal 5 4 3 3 2 5 2" xfId="34724" xr:uid="{759F8A76-C690-4B04-AF9B-771F73AD2765}"/>
    <cellStyle name="Normal 5 4 3 3 2 5 3" xfId="49608" xr:uid="{9B05F1C0-FF65-4C98-876E-A7AD2A830827}"/>
    <cellStyle name="Normal 5 4 3 3 2 6" xfId="14188" xr:uid="{52CE4213-A4D5-475A-8355-EE72F389AAA8}"/>
    <cellStyle name="Normal 5 4 3 3 2 6 2" xfId="40250" xr:uid="{CD84EB21-8F42-4969-B50C-8B6CC604851C}"/>
    <cellStyle name="Normal 5 4 3 3 2 7" xfId="27878" xr:uid="{94EEAFD0-1F55-4AF5-8B6D-A83EE6B1792B}"/>
    <cellStyle name="Normal 5 4 3 3 2 8" xfId="42762" xr:uid="{DD8C7161-C2BC-4CD4-BEF4-AA0FEBDDB7D4}"/>
    <cellStyle name="Normal 5 4 3 3 2 9" xfId="7342" xr:uid="{67DB3369-880E-45C6-8131-91829740EA5C}"/>
    <cellStyle name="Normal 5 4 3 3 3" xfId="569" xr:uid="{C619BA2A-83AC-4571-812D-7901C59000C4}"/>
    <cellStyle name="Normal 5 4 3 3 3 2" xfId="1284" xr:uid="{E510532F-6829-47E6-B65F-6555D8EDBF24}"/>
    <cellStyle name="Normal 5 4 3 3 3 2 2" xfId="1285" xr:uid="{353DC6AF-BDF9-4BBF-BDE9-A901D1344967}"/>
    <cellStyle name="Normal 5 4 3 3 3 2 2 2" xfId="26168" xr:uid="{30DB1C81-4CE8-4280-8E42-DB19AF2005F0}"/>
    <cellStyle name="Normal 5 4 3 3 3 2 2 2 2" xfId="39860" xr:uid="{64396D1F-C450-48D4-B871-EA242DFC5663}"/>
    <cellStyle name="Normal 5 4 3 3 3 2 2 2 3" xfId="54744" xr:uid="{C8E9D53C-F3E8-4123-8289-FF26D222E44E}"/>
    <cellStyle name="Normal 5 4 3 3 3 2 2 3" xfId="19324" xr:uid="{7C1728CD-C22A-4B8C-98F9-CC207B1777AB}"/>
    <cellStyle name="Normal 5 4 3 3 3 2 2 3 2" xfId="40384" xr:uid="{DF49C67C-2C89-4229-821C-49A85605CACC}"/>
    <cellStyle name="Normal 5 4 3 3 3 2 2 4" xfId="33014" xr:uid="{6EA55B00-4FE0-4A78-B7DC-8B2C2FBB5382}"/>
    <cellStyle name="Normal 5 4 3 3 3 2 2 5" xfId="47898" xr:uid="{BE3F6BE9-B685-478B-842F-EC3096EA2EAA}"/>
    <cellStyle name="Normal 5 4 3 3 3 2 2 6" xfId="12478" xr:uid="{955EBCE0-ADE6-4115-8DBF-2C6FC5E809E9}"/>
    <cellStyle name="Normal 5 4 3 3 3 2 3" xfId="22746" xr:uid="{86DAE313-9C12-4831-875E-E7E826038935}"/>
    <cellStyle name="Normal 5 4 3 3 3 2 3 2" xfId="36438" xr:uid="{755BCEED-9B4A-4448-A408-EBDA12C058C3}"/>
    <cellStyle name="Normal 5 4 3 3 3 2 3 3" xfId="51322" xr:uid="{E161C613-E543-4D7D-B461-536DF514094C}"/>
    <cellStyle name="Normal 5 4 3 3 3 2 4" xfId="15902" xr:uid="{8C811B05-64A5-4360-B9CC-7CBD0A8B3716}"/>
    <cellStyle name="Normal 5 4 3 3 3 2 4 2" xfId="40383" xr:uid="{9F3C9E0B-2819-46B7-B2B8-271D846A7600}"/>
    <cellStyle name="Normal 5 4 3 3 3 2 5" xfId="29592" xr:uid="{1D49A0E2-BC9A-4BDE-896E-B0890D1AB4A0}"/>
    <cellStyle name="Normal 5 4 3 3 3 2 6" xfId="44476" xr:uid="{9D28A407-26B1-49AE-A024-640476E13B94}"/>
    <cellStyle name="Normal 5 4 3 3 3 2 7" xfId="9056" xr:uid="{DBE37752-D955-47A9-9436-45CA62C96CC7}"/>
    <cellStyle name="Normal 5 4 3 3 3 3" xfId="1286" xr:uid="{3D9ACA95-266B-4C6E-A2BF-C4F07C735E07}"/>
    <cellStyle name="Normal 5 4 3 3 3 3 2" xfId="24456" xr:uid="{344FD980-D04B-4E81-B2C2-57F58A9D6B0D}"/>
    <cellStyle name="Normal 5 4 3 3 3 3 2 2" xfId="38148" xr:uid="{6CDAB880-36C4-4A61-9BA7-67065886E350}"/>
    <cellStyle name="Normal 5 4 3 3 3 3 2 3" xfId="53032" xr:uid="{B3FDCD89-A2D6-41F1-98AD-738E387040CF}"/>
    <cellStyle name="Normal 5 4 3 3 3 3 3" xfId="17612" xr:uid="{1981C977-3527-4782-9B13-F0B87310DBDE}"/>
    <cellStyle name="Normal 5 4 3 3 3 3 3 2" xfId="40385" xr:uid="{EE445D8B-875C-47F9-B48C-B8567A491635}"/>
    <cellStyle name="Normal 5 4 3 3 3 3 4" xfId="31302" xr:uid="{4E8EF4F7-86BF-42D8-828A-0690D9EE8491}"/>
    <cellStyle name="Normal 5 4 3 3 3 3 5" xfId="46186" xr:uid="{1E79C5BC-8494-40D6-A2DA-6076FB1C92A1}"/>
    <cellStyle name="Normal 5 4 3 3 3 3 6" xfId="10766" xr:uid="{D2376283-022E-4CF1-B21F-D541520B9285}"/>
    <cellStyle name="Normal 5 4 3 3 3 4" xfId="21034" xr:uid="{B78822DD-F48A-4A00-8B34-104F02A41CAB}"/>
    <cellStyle name="Normal 5 4 3 3 3 4 2" xfId="34726" xr:uid="{5563B553-EFE3-4161-9F2C-3557D5805B0A}"/>
    <cellStyle name="Normal 5 4 3 3 3 4 3" xfId="49610" xr:uid="{0C14A48C-9B7F-4F4F-8567-B181FC2FAF43}"/>
    <cellStyle name="Normal 5 4 3 3 3 5" xfId="14190" xr:uid="{9A79998F-0B54-426B-9790-1588BA7F8DF5}"/>
    <cellStyle name="Normal 5 4 3 3 3 5 2" xfId="40252" xr:uid="{9EBB70CA-6A18-4DDF-BDBB-BF0ADE84201B}"/>
    <cellStyle name="Normal 5 4 3 3 3 6" xfId="27880" xr:uid="{13D2BDEE-EF14-4BBE-9A9F-597456063AE6}"/>
    <cellStyle name="Normal 5 4 3 3 3 7" xfId="42764" xr:uid="{A10648A5-3BE6-46E8-AEC9-66B87E5013A8}"/>
    <cellStyle name="Normal 5 4 3 3 3 8" xfId="7344" xr:uid="{E68A85C8-5705-4403-B423-6B8B1AC77332}"/>
    <cellStyle name="Normal 5 4 3 3 4" xfId="1287" xr:uid="{1F7AB319-9E6A-43B5-BF28-1685A0332A78}"/>
    <cellStyle name="Normal 5 4 3 3 4 2" xfId="1288" xr:uid="{30FB6062-EBC6-4CFF-90F0-BB3277AC11F8}"/>
    <cellStyle name="Normal 5 4 3 3 4 2 2" xfId="12479" xr:uid="{D02F43EA-8199-459C-B242-BAE29AB0BE0B}"/>
    <cellStyle name="Normal 5 4 3 3 4 2 2 2" xfId="26169" xr:uid="{1998847E-D661-4F10-8705-7006C2CEEF69}"/>
    <cellStyle name="Normal 5 4 3 3 4 2 2 2 2" xfId="39861" xr:uid="{F2DDA40D-E384-4CB6-97E4-1AEA48B8067A}"/>
    <cellStyle name="Normal 5 4 3 3 4 2 2 2 3" xfId="54745" xr:uid="{565C360C-30B1-4058-B01A-8B3EA922482B}"/>
    <cellStyle name="Normal 5 4 3 3 4 2 2 3" xfId="19325" xr:uid="{D81FAFC6-99C2-4D05-9173-27409DED728E}"/>
    <cellStyle name="Normal 5 4 3 3 4 2 2 4" xfId="33015" xr:uid="{E3D670B6-A695-4826-8406-8FDDD9AD4949}"/>
    <cellStyle name="Normal 5 4 3 3 4 2 2 5" xfId="47899" xr:uid="{9DC69FD1-7E26-4B43-BD7A-A5307B04A724}"/>
    <cellStyle name="Normal 5 4 3 3 4 2 3" xfId="22747" xr:uid="{F7F469C4-83FB-4B23-9C0F-56A874256DBF}"/>
    <cellStyle name="Normal 5 4 3 3 4 2 3 2" xfId="36439" xr:uid="{69CE6341-B01B-4360-A51E-AA898D7F3F3C}"/>
    <cellStyle name="Normal 5 4 3 3 4 2 3 3" xfId="51323" xr:uid="{E0FBC0A0-807D-4201-A2D7-F4BD492B4C17}"/>
    <cellStyle name="Normal 5 4 3 3 4 2 4" xfId="15903" xr:uid="{61B002F0-6453-4103-BC27-3ACE63CB24E9}"/>
    <cellStyle name="Normal 5 4 3 3 4 2 4 2" xfId="40387" xr:uid="{2285F32B-81B9-4B83-9F44-E4F903FB78D4}"/>
    <cellStyle name="Normal 5 4 3 3 4 2 5" xfId="29593" xr:uid="{5950D154-F823-41D4-9E8C-A857916D582B}"/>
    <cellStyle name="Normal 5 4 3 3 4 2 6" xfId="44477" xr:uid="{0377DED7-3779-4620-8CF5-7462CDDDF9BE}"/>
    <cellStyle name="Normal 5 4 3 3 4 2 7" xfId="9057" xr:uid="{833A0771-7EC2-4DA2-9546-8F432F63637C}"/>
    <cellStyle name="Normal 5 4 3 3 4 3" xfId="10767" xr:uid="{F0585446-3918-49E2-9646-930FFB631E4E}"/>
    <cellStyle name="Normal 5 4 3 3 4 3 2" xfId="24457" xr:uid="{93B44E01-6BAA-4959-909E-69A72E051907}"/>
    <cellStyle name="Normal 5 4 3 3 4 3 2 2" xfId="38149" xr:uid="{8B8667BF-315F-48D8-AC86-4BF5AAEE403D}"/>
    <cellStyle name="Normal 5 4 3 3 4 3 2 3" xfId="53033" xr:uid="{DE2E96F1-406E-4534-BE6B-56271BCB6167}"/>
    <cellStyle name="Normal 5 4 3 3 4 3 3" xfId="17613" xr:uid="{6F54497D-6ED7-4A2E-9B5B-220F60C4F28B}"/>
    <cellStyle name="Normal 5 4 3 3 4 3 4" xfId="31303" xr:uid="{AA393CB0-46A7-428C-B6B0-A9DF0EEB9643}"/>
    <cellStyle name="Normal 5 4 3 3 4 3 5" xfId="46187" xr:uid="{B9B9D8CD-26DE-4572-8A32-9FA9FE9BF5CA}"/>
    <cellStyle name="Normal 5 4 3 3 4 4" xfId="21035" xr:uid="{7C0EDDB4-0F44-4630-A149-46163DB94C86}"/>
    <cellStyle name="Normal 5 4 3 3 4 4 2" xfId="34727" xr:uid="{55ACEB48-7781-4631-B641-4CF2D9356914}"/>
    <cellStyle name="Normal 5 4 3 3 4 4 3" xfId="49611" xr:uid="{3FD2915A-9C60-4D94-93DE-ECA458BA8ED3}"/>
    <cellStyle name="Normal 5 4 3 3 4 5" xfId="14191" xr:uid="{9928BE85-DE4A-488B-9719-DA9AF7320463}"/>
    <cellStyle name="Normal 5 4 3 3 4 5 2" xfId="40386" xr:uid="{CB21C4D9-BEE4-46C8-8AA7-6FC6C7ED19FF}"/>
    <cellStyle name="Normal 5 4 3 3 4 6" xfId="27881" xr:uid="{9D91FBBD-86B4-4361-B52A-61D301EB5FD1}"/>
    <cellStyle name="Normal 5 4 3 3 4 7" xfId="42765" xr:uid="{CBBD091D-EBCD-4A6A-8785-B6149FD3B744}"/>
    <cellStyle name="Normal 5 4 3 3 4 8" xfId="7345" xr:uid="{8EAA7942-0297-475F-A613-13215A67F048}"/>
    <cellStyle name="Normal 5 4 3 3 5" xfId="1289" xr:uid="{13A31A1C-8910-4BA7-B594-585946177811}"/>
    <cellStyle name="Normal 5 4 3 3 5 2" xfId="12475" xr:uid="{A3D90307-F014-4785-B40D-76A369BD7770}"/>
    <cellStyle name="Normal 5 4 3 3 5 2 2" xfId="26165" xr:uid="{2BD1242E-12D4-4317-A375-6275326627BD}"/>
    <cellStyle name="Normal 5 4 3 3 5 2 2 2" xfId="39857" xr:uid="{316CC3BC-5639-4C5D-A06F-E8A93C8081BB}"/>
    <cellStyle name="Normal 5 4 3 3 5 2 2 3" xfId="54741" xr:uid="{84949107-5F31-46A6-A810-C0A99CB2CD2E}"/>
    <cellStyle name="Normal 5 4 3 3 5 2 3" xfId="19321" xr:uid="{4CC540F6-66D6-4419-B1BC-ACD14F5FF699}"/>
    <cellStyle name="Normal 5 4 3 3 5 2 4" xfId="33011" xr:uid="{5FF3C545-F81D-498C-977B-64387227D30C}"/>
    <cellStyle name="Normal 5 4 3 3 5 2 5" xfId="47895" xr:uid="{CB07959C-84C1-4583-A023-E7DA1527C524}"/>
    <cellStyle name="Normal 5 4 3 3 5 3" xfId="22743" xr:uid="{CE32416B-E35A-4900-9C97-F8CD0EA36D86}"/>
    <cellStyle name="Normal 5 4 3 3 5 3 2" xfId="36435" xr:uid="{D54B0F47-215D-416E-BDE9-F27CF684B15F}"/>
    <cellStyle name="Normal 5 4 3 3 5 3 3" xfId="51319" xr:uid="{1AD773F1-A928-4923-A296-9E62FE8C9B82}"/>
    <cellStyle name="Normal 5 4 3 3 5 4" xfId="15899" xr:uid="{07F4898A-A349-4870-AABA-197080FFCDD8}"/>
    <cellStyle name="Normal 5 4 3 3 5 4 2" xfId="40388" xr:uid="{E094EF61-DE43-40B6-A525-EF7225686F8A}"/>
    <cellStyle name="Normal 5 4 3 3 5 5" xfId="29589" xr:uid="{44E7EDA5-BE6C-4A45-9983-8A81E1DA9D12}"/>
    <cellStyle name="Normal 5 4 3 3 5 6" xfId="44473" xr:uid="{551BBFC9-8BA2-4A0E-B3AF-7885C66D1678}"/>
    <cellStyle name="Normal 5 4 3 3 5 7" xfId="9053" xr:uid="{B3DF3743-0976-4E91-8CC6-05F628FC1559}"/>
    <cellStyle name="Normal 5 4 3 3 6" xfId="10763" xr:uid="{DCAA9E5A-DE88-457D-A4B5-BAECDC5E874F}"/>
    <cellStyle name="Normal 5 4 3 3 6 2" xfId="24453" xr:uid="{D38A8411-ED15-40DB-BF5F-4FCE15BD1551}"/>
    <cellStyle name="Normal 5 4 3 3 6 2 2" xfId="38145" xr:uid="{ED016FEB-FBB0-4F82-94E8-A07F38C1CA87}"/>
    <cellStyle name="Normal 5 4 3 3 6 2 3" xfId="53029" xr:uid="{C05C7ACA-E418-4779-8087-D26684E2AC56}"/>
    <cellStyle name="Normal 5 4 3 3 6 3" xfId="17609" xr:uid="{891CB4C5-E408-42E9-AEDF-9614F659CA55}"/>
    <cellStyle name="Normal 5 4 3 3 6 4" xfId="31299" xr:uid="{916E90DF-6A51-4B1E-ACA8-17D52D25E2A3}"/>
    <cellStyle name="Normal 5 4 3 3 6 5" xfId="46183" xr:uid="{DD972D24-7C17-4ADB-826D-5346E342F502}"/>
    <cellStyle name="Normal 5 4 3 3 7" xfId="21031" xr:uid="{80294156-D4D9-46C4-88CC-094DF0EFA4B0}"/>
    <cellStyle name="Normal 5 4 3 3 7 2" xfId="34723" xr:uid="{61D46E64-BB3F-4776-AB32-AE1283809471}"/>
    <cellStyle name="Normal 5 4 3 3 7 3" xfId="49607" xr:uid="{EB42C317-B58F-492D-AFAB-12B9A9F670B8}"/>
    <cellStyle name="Normal 5 4 3 3 8" xfId="14187" xr:uid="{F849C0A2-ECCD-4F53-B82C-A959DB35C194}"/>
    <cellStyle name="Normal 5 4 3 3 8 2" xfId="40204" xr:uid="{F10BC3B0-72C9-461B-974E-53632DC7938E}"/>
    <cellStyle name="Normal 5 4 3 3 9" xfId="27877" xr:uid="{96F4F366-8DC8-4FE5-BE72-BBB15B61818F}"/>
    <cellStyle name="Normal 5 4 3 4" xfId="318" xr:uid="{47EACACE-FF24-478A-B76A-4853F6AFC8DD}"/>
    <cellStyle name="Normal 5 4 3 4 10" xfId="42766" xr:uid="{D45F631D-4926-4906-8022-9E4D3D0DEDC5}"/>
    <cellStyle name="Normal 5 4 3 4 11" xfId="7346" xr:uid="{319A7285-AF1E-4E66-BEB5-FD90B9FD91E6}"/>
    <cellStyle name="Normal 5 4 3 4 2" xfId="570" xr:uid="{548E9559-F666-4C61-83B5-7B993B40C293}"/>
    <cellStyle name="Normal 5 4 3 4 2 2" xfId="1290" xr:uid="{ED338763-B0BF-4581-94E1-6D6CA9BFE2F5}"/>
    <cellStyle name="Normal 5 4 3 4 2 2 2" xfId="1291" xr:uid="{DB65CB8A-5E22-4834-95D8-AFEDEF16484A}"/>
    <cellStyle name="Normal 5 4 3 4 2 2 2 2" xfId="12482" xr:uid="{79F7ECEE-A7A6-4C54-BCC1-778B46FA963D}"/>
    <cellStyle name="Normal 5 4 3 4 2 2 2 2 2" xfId="26172" xr:uid="{C0526CB7-91D3-4867-9027-5FDE2AFC1A18}"/>
    <cellStyle name="Normal 5 4 3 4 2 2 2 2 2 2" xfId="39864" xr:uid="{E01CA363-089D-4D72-86FC-C8CCB7E58D25}"/>
    <cellStyle name="Normal 5 4 3 4 2 2 2 2 2 3" xfId="54748" xr:uid="{BF6814B9-3F20-46C1-B2E3-12AD12AA15B0}"/>
    <cellStyle name="Normal 5 4 3 4 2 2 2 2 3" xfId="19328" xr:uid="{740E52B2-AC99-4EC8-BA4A-F54AD83D1261}"/>
    <cellStyle name="Normal 5 4 3 4 2 2 2 2 4" xfId="33018" xr:uid="{FA5C14F2-2454-46B6-8CF4-7E4146DC0F9A}"/>
    <cellStyle name="Normal 5 4 3 4 2 2 2 2 5" xfId="47902" xr:uid="{7E201EA0-596E-4ABD-A50E-0E4CE9978B56}"/>
    <cellStyle name="Normal 5 4 3 4 2 2 2 3" xfId="22750" xr:uid="{0C4D4931-67AB-44A2-AC99-6B3B8D4238A6}"/>
    <cellStyle name="Normal 5 4 3 4 2 2 2 3 2" xfId="36442" xr:uid="{0CF5BE65-E440-4790-BB7A-8E2AA9E4F749}"/>
    <cellStyle name="Normal 5 4 3 4 2 2 2 3 3" xfId="51326" xr:uid="{DDF7BC77-C86C-464E-A4D8-5F8F06B15452}"/>
    <cellStyle name="Normal 5 4 3 4 2 2 2 4" xfId="15906" xr:uid="{C84B5EF2-51DA-487F-8DE0-143222089EE5}"/>
    <cellStyle name="Normal 5 4 3 4 2 2 2 4 2" xfId="40390" xr:uid="{B1E3498C-3503-491E-B2DD-B32CE040E215}"/>
    <cellStyle name="Normal 5 4 3 4 2 2 2 5" xfId="29596" xr:uid="{A54A0945-C26C-49BD-803F-EB70AF7A0A0A}"/>
    <cellStyle name="Normal 5 4 3 4 2 2 2 6" xfId="44480" xr:uid="{232B5D3D-E61D-4224-A93A-799BA260AE6B}"/>
    <cellStyle name="Normal 5 4 3 4 2 2 2 7" xfId="9060" xr:uid="{BDA54C66-DF8A-45BB-BB65-60B99A3A8B8C}"/>
    <cellStyle name="Normal 5 4 3 4 2 2 3" xfId="10770" xr:uid="{51879C23-CF7A-47FE-93F2-980E837B5692}"/>
    <cellStyle name="Normal 5 4 3 4 2 2 3 2" xfId="24460" xr:uid="{DAD0883D-F85F-4D46-A73D-560E81AA6546}"/>
    <cellStyle name="Normal 5 4 3 4 2 2 3 2 2" xfId="38152" xr:uid="{5A2C47D6-AC58-4F12-98F7-22AE7EB65C47}"/>
    <cellStyle name="Normal 5 4 3 4 2 2 3 2 3" xfId="53036" xr:uid="{C277522D-B38F-40C8-BA1B-005EACF3BF80}"/>
    <cellStyle name="Normal 5 4 3 4 2 2 3 3" xfId="17616" xr:uid="{2D208F41-FA9F-46D7-B919-1B7A664F12BE}"/>
    <cellStyle name="Normal 5 4 3 4 2 2 3 4" xfId="31306" xr:uid="{1C0733BF-C0E2-49BF-8DCA-00D6651ED725}"/>
    <cellStyle name="Normal 5 4 3 4 2 2 3 5" xfId="46190" xr:uid="{27CCB9A0-5CBF-4EAB-8266-1D503A862B01}"/>
    <cellStyle name="Normal 5 4 3 4 2 2 4" xfId="21038" xr:uid="{893330D8-4B43-4615-9F08-5A13F2ECB571}"/>
    <cellStyle name="Normal 5 4 3 4 2 2 4 2" xfId="34730" xr:uid="{6106C20C-59CA-4009-ABB1-C40245F1C55E}"/>
    <cellStyle name="Normal 5 4 3 4 2 2 4 3" xfId="49614" xr:uid="{C972DDDE-CF10-4ECF-9E20-269FF3B88803}"/>
    <cellStyle name="Normal 5 4 3 4 2 2 5" xfId="14194" xr:uid="{FB6F9EA4-D53D-41E9-956D-87E9854126C9}"/>
    <cellStyle name="Normal 5 4 3 4 2 2 5 2" xfId="40389" xr:uid="{288FF2AA-FB11-4277-A22D-95A2C9E645FE}"/>
    <cellStyle name="Normal 5 4 3 4 2 2 6" xfId="27884" xr:uid="{0E27EF2C-940C-49B5-AE64-F9B950A67FC5}"/>
    <cellStyle name="Normal 5 4 3 4 2 2 7" xfId="42768" xr:uid="{69B9D8CF-EDA5-4E1B-B495-6C9895A79AC9}"/>
    <cellStyle name="Normal 5 4 3 4 2 2 8" xfId="7348" xr:uid="{97DE896D-340F-4690-AED7-5FD3C5E5E83F}"/>
    <cellStyle name="Normal 5 4 3 4 2 3" xfId="1292" xr:uid="{DF1F6E19-A959-4CB2-B161-D6EA0A8369C9}"/>
    <cellStyle name="Normal 5 4 3 4 2 3 2" xfId="12481" xr:uid="{94090C32-CB7E-4BFA-A094-4111018B5997}"/>
    <cellStyle name="Normal 5 4 3 4 2 3 2 2" xfId="26171" xr:uid="{E1765C6A-2E25-4EEC-95A1-CF46BF076ADD}"/>
    <cellStyle name="Normal 5 4 3 4 2 3 2 2 2" xfId="39863" xr:uid="{90F9E2C1-E784-456E-AE36-C0EBB1666003}"/>
    <cellStyle name="Normal 5 4 3 4 2 3 2 2 3" xfId="54747" xr:uid="{A613918C-51DB-4ABA-9874-1B50D57161E8}"/>
    <cellStyle name="Normal 5 4 3 4 2 3 2 3" xfId="19327" xr:uid="{33157D83-D8E3-41D8-8039-87023093DA15}"/>
    <cellStyle name="Normal 5 4 3 4 2 3 2 4" xfId="33017" xr:uid="{989C8333-EAAE-4E3F-BBF1-64BCB676A06A}"/>
    <cellStyle name="Normal 5 4 3 4 2 3 2 5" xfId="47901" xr:uid="{32A8C33F-0EC7-485B-A220-03C09DC231E1}"/>
    <cellStyle name="Normal 5 4 3 4 2 3 3" xfId="22749" xr:uid="{ECACE1F2-82BF-4F40-9830-CC05E44F9FAB}"/>
    <cellStyle name="Normal 5 4 3 4 2 3 3 2" xfId="36441" xr:uid="{611E9775-C674-4894-89B0-DA1E5E6F0C79}"/>
    <cellStyle name="Normal 5 4 3 4 2 3 3 3" xfId="51325" xr:uid="{95FFBFD8-ECE1-4347-9D61-F897851507A1}"/>
    <cellStyle name="Normal 5 4 3 4 2 3 4" xfId="15905" xr:uid="{64F9476C-9587-43F7-8C42-779F911663D1}"/>
    <cellStyle name="Normal 5 4 3 4 2 3 4 2" xfId="40391" xr:uid="{E8F8B157-AF94-4916-B57A-98DD7EE10E32}"/>
    <cellStyle name="Normal 5 4 3 4 2 3 5" xfId="29595" xr:uid="{ABA0EC11-D17D-43C7-B9D7-1315838BD638}"/>
    <cellStyle name="Normal 5 4 3 4 2 3 6" xfId="44479" xr:uid="{5526E6FB-D65E-4373-84F7-F1CADF5EB4BE}"/>
    <cellStyle name="Normal 5 4 3 4 2 3 7" xfId="9059" xr:uid="{9CE44908-3D48-4581-A3AF-520C7D96B095}"/>
    <cellStyle name="Normal 5 4 3 4 2 4" xfId="10769" xr:uid="{9A3B1488-21FE-4095-8DCA-18164A28215C}"/>
    <cellStyle name="Normal 5 4 3 4 2 4 2" xfId="24459" xr:uid="{FF799212-E1F5-49E6-8624-0B3B12773804}"/>
    <cellStyle name="Normal 5 4 3 4 2 4 2 2" xfId="38151" xr:uid="{2088686D-6865-4DDC-A5A8-56620DAC75B2}"/>
    <cellStyle name="Normal 5 4 3 4 2 4 2 3" xfId="53035" xr:uid="{8CF28A46-DC9F-4B6C-A20F-AE039AA80B61}"/>
    <cellStyle name="Normal 5 4 3 4 2 4 3" xfId="17615" xr:uid="{41F3EB91-8717-4337-96A2-5F88B527C11D}"/>
    <cellStyle name="Normal 5 4 3 4 2 4 4" xfId="31305" xr:uid="{64F68D44-5E8E-434A-8A93-FDED4E3B39AC}"/>
    <cellStyle name="Normal 5 4 3 4 2 4 5" xfId="46189" xr:uid="{F902C826-F208-4C91-AAC8-4A6CD2B3BBA3}"/>
    <cellStyle name="Normal 5 4 3 4 2 5" xfId="21037" xr:uid="{2B7A6F4A-8DEF-40CA-8B65-23D7BA300DD3}"/>
    <cellStyle name="Normal 5 4 3 4 2 5 2" xfId="34729" xr:uid="{3737F2C6-9F01-4D22-ACE0-C7DAD3EB72E5}"/>
    <cellStyle name="Normal 5 4 3 4 2 5 3" xfId="49613" xr:uid="{83864305-FBEF-4AF3-8150-EBC2444E4442}"/>
    <cellStyle name="Normal 5 4 3 4 2 6" xfId="14193" xr:uid="{BD1C16BB-ECC6-4CD8-9E04-7BC7FB5C08BF}"/>
    <cellStyle name="Normal 5 4 3 4 2 6 2" xfId="40253" xr:uid="{E843DCB2-26D8-4DF9-AF8C-5E5DBC629811}"/>
    <cellStyle name="Normal 5 4 3 4 2 7" xfId="27883" xr:uid="{34670674-7D6E-4405-88B8-C050E8F5C62E}"/>
    <cellStyle name="Normal 5 4 3 4 2 8" xfId="42767" xr:uid="{F09AE7B2-5DCB-4951-96AE-EBBAAFCE3C6A}"/>
    <cellStyle name="Normal 5 4 3 4 2 9" xfId="7347" xr:uid="{BFC73A1B-ED7E-4235-8343-52BFE3A24655}"/>
    <cellStyle name="Normal 5 4 3 4 3" xfId="1293" xr:uid="{5880CDEB-4277-49FA-B999-454B80B646F4}"/>
    <cellStyle name="Normal 5 4 3 4 3 2" xfId="1294" xr:uid="{C9241E0E-2309-46FC-87B4-08952BB95456}"/>
    <cellStyle name="Normal 5 4 3 4 3 2 2" xfId="12483" xr:uid="{EF00B208-A4F5-4922-9E70-0A1B1A88A4B7}"/>
    <cellStyle name="Normal 5 4 3 4 3 2 2 2" xfId="26173" xr:uid="{04398D2E-C9E6-4096-9EA6-F8C6474B2954}"/>
    <cellStyle name="Normal 5 4 3 4 3 2 2 2 2" xfId="39865" xr:uid="{73063C90-2AC0-4F26-8269-7E6D83536FBF}"/>
    <cellStyle name="Normal 5 4 3 4 3 2 2 2 3" xfId="54749" xr:uid="{B044BFBD-0956-4B46-9904-29784E9AD61A}"/>
    <cellStyle name="Normal 5 4 3 4 3 2 2 3" xfId="19329" xr:uid="{260ED4D1-C59C-4E7D-9B32-0003EEE8D558}"/>
    <cellStyle name="Normal 5 4 3 4 3 2 2 4" xfId="33019" xr:uid="{B10AD675-12C7-4DED-BBD7-FCC358228FB5}"/>
    <cellStyle name="Normal 5 4 3 4 3 2 2 5" xfId="47903" xr:uid="{501C428A-5913-46FC-AFA1-0BB11BCE7061}"/>
    <cellStyle name="Normal 5 4 3 4 3 2 3" xfId="22751" xr:uid="{CD6BA51B-DDC0-4490-876C-226DCAC3949A}"/>
    <cellStyle name="Normal 5 4 3 4 3 2 3 2" xfId="36443" xr:uid="{F21C758C-F148-4062-B6E5-DF41480F777C}"/>
    <cellStyle name="Normal 5 4 3 4 3 2 3 3" xfId="51327" xr:uid="{1E5C0FEC-F879-49F9-B8F3-7ED9CB76291B}"/>
    <cellStyle name="Normal 5 4 3 4 3 2 4" xfId="15907" xr:uid="{AF5B78EA-C4B2-4030-836D-11E6351CB57C}"/>
    <cellStyle name="Normal 5 4 3 4 3 2 4 2" xfId="40393" xr:uid="{E87CF901-B9A4-4C1E-8674-EF1D70A7775A}"/>
    <cellStyle name="Normal 5 4 3 4 3 2 5" xfId="29597" xr:uid="{B99DA8CF-1AE5-44DF-8BD8-C84C346E84F8}"/>
    <cellStyle name="Normal 5 4 3 4 3 2 6" xfId="44481" xr:uid="{0655B653-DD31-432D-8456-9C9BE6354495}"/>
    <cellStyle name="Normal 5 4 3 4 3 2 7" xfId="9061" xr:uid="{8B70721C-155D-4665-9811-2947ECBB203F}"/>
    <cellStyle name="Normal 5 4 3 4 3 3" xfId="10771" xr:uid="{B24C5979-BE79-4560-A013-8065FC44CC40}"/>
    <cellStyle name="Normal 5 4 3 4 3 3 2" xfId="24461" xr:uid="{E69FADD5-A6B0-48B1-B31E-4CDB875A2864}"/>
    <cellStyle name="Normal 5 4 3 4 3 3 2 2" xfId="38153" xr:uid="{18FEB0A0-523E-415D-BBA5-C380FA6172CD}"/>
    <cellStyle name="Normal 5 4 3 4 3 3 2 3" xfId="53037" xr:uid="{99CEA793-0249-460A-B1E6-F1D7688C1A82}"/>
    <cellStyle name="Normal 5 4 3 4 3 3 3" xfId="17617" xr:uid="{B3B19A70-C0BB-4D9E-92FB-E345C5E199D2}"/>
    <cellStyle name="Normal 5 4 3 4 3 3 4" xfId="31307" xr:uid="{3FFD622D-538B-4A27-993C-6055FE75D832}"/>
    <cellStyle name="Normal 5 4 3 4 3 3 5" xfId="46191" xr:uid="{BCA3347A-0747-4746-BEEE-DE2E223A5407}"/>
    <cellStyle name="Normal 5 4 3 4 3 4" xfId="21039" xr:uid="{48A17D1C-5265-4125-876C-6759CAF4CC97}"/>
    <cellStyle name="Normal 5 4 3 4 3 4 2" xfId="34731" xr:uid="{82E028D3-6C58-4371-B9A2-914DD3C0489B}"/>
    <cellStyle name="Normal 5 4 3 4 3 4 3" xfId="49615" xr:uid="{25AA5BFF-AF1C-4524-B135-BE1377D27272}"/>
    <cellStyle name="Normal 5 4 3 4 3 5" xfId="14195" xr:uid="{243885C7-73FB-4E62-89B8-4F2BEA39FB6C}"/>
    <cellStyle name="Normal 5 4 3 4 3 5 2" xfId="40392" xr:uid="{D3BB42F7-5C7B-4238-8AE6-9BD855033C29}"/>
    <cellStyle name="Normal 5 4 3 4 3 6" xfId="27885" xr:uid="{C2C8AE5E-B97F-4541-B86C-E7D1C59D80B8}"/>
    <cellStyle name="Normal 5 4 3 4 3 7" xfId="42769" xr:uid="{E67B7DF6-B8BC-40B0-9BA3-DD96C7C7FB54}"/>
    <cellStyle name="Normal 5 4 3 4 3 8" xfId="7349" xr:uid="{6A4678A8-812D-452C-B26C-FC5108A780E9}"/>
    <cellStyle name="Normal 5 4 3 4 4" xfId="1295" xr:uid="{B92E6B0A-7885-4B03-BCEA-211979ED93D7}"/>
    <cellStyle name="Normal 5 4 3 4 4 2" xfId="9062" xr:uid="{A0C34FD1-4EFC-4B7C-9459-3CBECECAADC5}"/>
    <cellStyle name="Normal 5 4 3 4 4 2 2" xfId="12484" xr:uid="{B23738C9-2A12-4783-B8CF-2A3813218DAB}"/>
    <cellStyle name="Normal 5 4 3 4 4 2 2 2" xfId="26174" xr:uid="{5BB00E11-FA3A-4429-8481-AF1DEB54D24C}"/>
    <cellStyle name="Normal 5 4 3 4 4 2 2 2 2" xfId="39866" xr:uid="{10AF81B2-3BA7-40B6-9506-AE59D1AE88CF}"/>
    <cellStyle name="Normal 5 4 3 4 4 2 2 2 3" xfId="54750" xr:uid="{C980A3D9-0722-40AE-8259-8CD7DF77DF6D}"/>
    <cellStyle name="Normal 5 4 3 4 4 2 2 3" xfId="19330" xr:uid="{3346B882-2CF0-4D66-8218-8C19B7525789}"/>
    <cellStyle name="Normal 5 4 3 4 4 2 2 4" xfId="33020" xr:uid="{F2204D4C-8845-4ACB-BB51-745311AC0EAF}"/>
    <cellStyle name="Normal 5 4 3 4 4 2 2 5" xfId="47904" xr:uid="{A4641E48-434F-47C9-A3B4-841EB440F3D9}"/>
    <cellStyle name="Normal 5 4 3 4 4 2 3" xfId="22752" xr:uid="{EF02868A-D8D2-4AAF-9BA2-8154AB948F36}"/>
    <cellStyle name="Normal 5 4 3 4 4 2 3 2" xfId="36444" xr:uid="{6F220FC7-CFB9-4F29-9DC2-1763F772D8DC}"/>
    <cellStyle name="Normal 5 4 3 4 4 2 3 3" xfId="51328" xr:uid="{746B37C1-32B8-44FE-85E2-9AC7A7E93D91}"/>
    <cellStyle name="Normal 5 4 3 4 4 2 4" xfId="15908" xr:uid="{26EE172B-C3FE-49B6-8EEB-E175D090B0E0}"/>
    <cellStyle name="Normal 5 4 3 4 4 2 5" xfId="29598" xr:uid="{EEC9CA8B-9DAE-4D74-AEE8-E7B091240F49}"/>
    <cellStyle name="Normal 5 4 3 4 4 2 6" xfId="44482" xr:uid="{840D7211-DD4C-4E5E-AD10-4E2A06185AC5}"/>
    <cellStyle name="Normal 5 4 3 4 4 3" xfId="10772" xr:uid="{C1366D0C-B929-45EC-B0EA-B97A6889A7C3}"/>
    <cellStyle name="Normal 5 4 3 4 4 3 2" xfId="24462" xr:uid="{4EF64225-FFE0-49BD-A5AD-BF790766A157}"/>
    <cellStyle name="Normal 5 4 3 4 4 3 2 2" xfId="38154" xr:uid="{EB1AE3C1-756C-48B8-B0F1-6A578139B1C2}"/>
    <cellStyle name="Normal 5 4 3 4 4 3 2 3" xfId="53038" xr:uid="{C1A0212A-8ED9-4713-99C8-84A232D1A964}"/>
    <cellStyle name="Normal 5 4 3 4 4 3 3" xfId="17618" xr:uid="{005077CC-3106-4810-91FD-313EEF2D48FD}"/>
    <cellStyle name="Normal 5 4 3 4 4 3 4" xfId="31308" xr:uid="{3BE1AEB9-F290-461C-9F27-E9A8A25B649A}"/>
    <cellStyle name="Normal 5 4 3 4 4 3 5" xfId="46192" xr:uid="{421CE5E3-B728-495C-95C5-79070087C241}"/>
    <cellStyle name="Normal 5 4 3 4 4 4" xfId="21040" xr:uid="{32B108E8-C234-452E-BC1E-C464D7D04A21}"/>
    <cellStyle name="Normal 5 4 3 4 4 4 2" xfId="34732" xr:uid="{15A2D96E-695E-492B-A068-5F5815388F19}"/>
    <cellStyle name="Normal 5 4 3 4 4 4 3" xfId="49616" xr:uid="{CCC6CFE6-0907-4703-8C2E-98BA2735F1DD}"/>
    <cellStyle name="Normal 5 4 3 4 4 5" xfId="14196" xr:uid="{4027ACD4-293E-4496-8D5A-602ADAB3EA23}"/>
    <cellStyle name="Normal 5 4 3 4 4 5 2" xfId="40394" xr:uid="{0405B153-A35F-4F0E-AF1D-B3B6F1DFBB29}"/>
    <cellStyle name="Normal 5 4 3 4 4 6" xfId="27886" xr:uid="{8F287669-1365-4D1D-9CDB-462FEAA24D1E}"/>
    <cellStyle name="Normal 5 4 3 4 4 7" xfId="42770" xr:uid="{FBCA1CC2-C0F1-45FD-8307-6F0E0D7F656D}"/>
    <cellStyle name="Normal 5 4 3 4 4 8" xfId="7350" xr:uid="{48103366-143C-4F31-BE9B-F293C0D08935}"/>
    <cellStyle name="Normal 5 4 3 4 5" xfId="9058" xr:uid="{5EDAF197-18FD-4771-B8FA-1B1BC3A53A6C}"/>
    <cellStyle name="Normal 5 4 3 4 5 2" xfId="12480" xr:uid="{959C52CA-3F35-4A6B-8407-D69E1D1F4EA9}"/>
    <cellStyle name="Normal 5 4 3 4 5 2 2" xfId="26170" xr:uid="{FBC030A6-D560-4798-84E8-5CE1A6726CCE}"/>
    <cellStyle name="Normal 5 4 3 4 5 2 2 2" xfId="39862" xr:uid="{3773103B-BB9B-4061-82FA-5115C138BA61}"/>
    <cellStyle name="Normal 5 4 3 4 5 2 2 3" xfId="54746" xr:uid="{6476E1F5-0E23-47E5-AE5F-5AD0E3371268}"/>
    <cellStyle name="Normal 5 4 3 4 5 2 3" xfId="19326" xr:uid="{490A7440-33D1-4288-AFAB-A8157BD23CE5}"/>
    <cellStyle name="Normal 5 4 3 4 5 2 4" xfId="33016" xr:uid="{AA96B32F-E0B6-43DF-A325-D77B32F679A6}"/>
    <cellStyle name="Normal 5 4 3 4 5 2 5" xfId="47900" xr:uid="{DBE1B86A-8F4B-4CC7-A18E-E135674EAA7C}"/>
    <cellStyle name="Normal 5 4 3 4 5 3" xfId="22748" xr:uid="{CC2B8C3E-46D8-4F6C-B31B-F101444D7CD0}"/>
    <cellStyle name="Normal 5 4 3 4 5 3 2" xfId="36440" xr:uid="{B71B30CD-86AE-4162-961F-F933B5D861F5}"/>
    <cellStyle name="Normal 5 4 3 4 5 3 3" xfId="51324" xr:uid="{2E86D297-7CDE-48D6-B0D9-2880C3A4FECF}"/>
    <cellStyle name="Normal 5 4 3 4 5 4" xfId="15904" xr:uid="{2955B620-F19E-477C-9155-D4B110A52DAD}"/>
    <cellStyle name="Normal 5 4 3 4 5 5" xfId="29594" xr:uid="{6539796E-6A77-4F7D-9756-07DD7D5231A9}"/>
    <cellStyle name="Normal 5 4 3 4 5 6" xfId="44478" xr:uid="{608C8E62-4944-4902-AC6E-111B553DA8BB}"/>
    <cellStyle name="Normal 5 4 3 4 6" xfId="10768" xr:uid="{7CE35EF4-FEB4-42D6-AB58-DFFA2C9CD16A}"/>
    <cellStyle name="Normal 5 4 3 4 6 2" xfId="24458" xr:uid="{61E8960B-F200-469A-AF11-5449B3BD9F89}"/>
    <cellStyle name="Normal 5 4 3 4 6 2 2" xfId="38150" xr:uid="{5DA22546-ACA0-4A4E-8F36-2E99A54CB5DD}"/>
    <cellStyle name="Normal 5 4 3 4 6 2 3" xfId="53034" xr:uid="{E635E65C-6962-449B-8A73-6D22AEC4DBDD}"/>
    <cellStyle name="Normal 5 4 3 4 6 3" xfId="17614" xr:uid="{B98F127F-B8AC-4482-8C20-964A5E1FC53B}"/>
    <cellStyle name="Normal 5 4 3 4 6 4" xfId="31304" xr:uid="{98DCE5F2-0B8C-4E9C-B343-4B3070F39707}"/>
    <cellStyle name="Normal 5 4 3 4 6 5" xfId="46188" xr:uid="{101C6DBE-9597-44A5-B977-5E7EB69BBD8D}"/>
    <cellStyle name="Normal 5 4 3 4 7" xfId="21036" xr:uid="{0A13D3D3-80D0-4D5E-822E-D1078D38F63D}"/>
    <cellStyle name="Normal 5 4 3 4 7 2" xfId="34728" xr:uid="{9855E5CE-EB94-4B9D-85F5-C3BD7001429F}"/>
    <cellStyle name="Normal 5 4 3 4 7 3" xfId="49612" xr:uid="{7D1DDB83-D50B-47FC-8748-28148578820D}"/>
    <cellStyle name="Normal 5 4 3 4 8" xfId="14192" xr:uid="{86534F7A-A00D-415A-80F8-015129BD2346}"/>
    <cellStyle name="Normal 5 4 3 4 8 2" xfId="40205" xr:uid="{FFB9C438-79D9-4A3D-AC19-C8D72DA4ABE6}"/>
    <cellStyle name="Normal 5 4 3 4 9" xfId="27882" xr:uid="{B946F079-1791-42A8-8510-0ABBF7555A5B}"/>
    <cellStyle name="Normal 5 4 3 5" xfId="571" xr:uid="{BB346E53-6320-4681-BB77-8168B146D321}"/>
    <cellStyle name="Normal 5 4 3 5 2" xfId="1296" xr:uid="{F518E551-6D92-4FF3-B7A4-1093C481DB8A}"/>
    <cellStyle name="Normal 5 4 3 5 2 2" xfId="1297" xr:uid="{91D050D8-E181-4D2D-A6F6-61D4C6D6BDD3}"/>
    <cellStyle name="Normal 5 4 3 5 2 2 2" xfId="12486" xr:uid="{01A00203-CD88-45A4-A168-D40FA3F3C7E8}"/>
    <cellStyle name="Normal 5 4 3 5 2 2 2 2" xfId="26176" xr:uid="{3E2E3A53-2B83-4250-8569-8ED981E8ED67}"/>
    <cellStyle name="Normal 5 4 3 5 2 2 2 2 2" xfId="39868" xr:uid="{7EDCB87E-1AD4-46BC-BB02-FC6093CE72AA}"/>
    <cellStyle name="Normal 5 4 3 5 2 2 2 2 3" xfId="54752" xr:uid="{7E5B6F3B-0DEE-4BC5-B2DE-C6728CA8A60C}"/>
    <cellStyle name="Normal 5 4 3 5 2 2 2 3" xfId="19332" xr:uid="{79DC8C0D-F1BE-4F62-891C-E0B7BE3F51C4}"/>
    <cellStyle name="Normal 5 4 3 5 2 2 2 4" xfId="33022" xr:uid="{BDBDEF5A-98D1-4FF8-8787-EF63B55306D4}"/>
    <cellStyle name="Normal 5 4 3 5 2 2 2 5" xfId="47906" xr:uid="{F4C267E3-2CC2-483D-B094-8A36D6120E38}"/>
    <cellStyle name="Normal 5 4 3 5 2 2 3" xfId="22754" xr:uid="{F8AE0246-5C2A-44FE-BB94-05851EEDBFDE}"/>
    <cellStyle name="Normal 5 4 3 5 2 2 3 2" xfId="36446" xr:uid="{F56210F8-E6BA-4194-A9FB-AF1CA0F92D1B}"/>
    <cellStyle name="Normal 5 4 3 5 2 2 3 3" xfId="51330" xr:uid="{009355C4-85CB-4567-94B9-6E179813183A}"/>
    <cellStyle name="Normal 5 4 3 5 2 2 4" xfId="15910" xr:uid="{BD57F70A-ABDE-4405-8045-6B6B3ACABE5B}"/>
    <cellStyle name="Normal 5 4 3 5 2 2 4 2" xfId="40396" xr:uid="{FA716D4B-E509-4A8A-8438-D1DC8F9CC1BE}"/>
    <cellStyle name="Normal 5 4 3 5 2 2 5" xfId="29600" xr:uid="{4E02DDEF-C210-4E5D-9833-F6DDFB76993C}"/>
    <cellStyle name="Normal 5 4 3 5 2 2 6" xfId="44484" xr:uid="{53E39A4A-7B73-4883-A238-3CDBFC898E1C}"/>
    <cellStyle name="Normal 5 4 3 5 2 2 7" xfId="9064" xr:uid="{ED608009-D863-4514-A6DA-E1C6F57D1195}"/>
    <cellStyle name="Normal 5 4 3 5 2 3" xfId="10774" xr:uid="{4F43F402-0C4B-4316-B6FB-66B5A953A225}"/>
    <cellStyle name="Normal 5 4 3 5 2 3 2" xfId="24464" xr:uid="{A9143783-0E9B-4B41-AE30-A28660E04A4F}"/>
    <cellStyle name="Normal 5 4 3 5 2 3 2 2" xfId="38156" xr:uid="{C774F994-0F6F-4E4D-BA6B-82BF25532AB4}"/>
    <cellStyle name="Normal 5 4 3 5 2 3 2 3" xfId="53040" xr:uid="{5536CB5C-942E-43ED-B3BB-9DAECF7487E0}"/>
    <cellStyle name="Normal 5 4 3 5 2 3 3" xfId="17620" xr:uid="{8D67DA74-7875-4149-B936-8DD9084F30E5}"/>
    <cellStyle name="Normal 5 4 3 5 2 3 4" xfId="31310" xr:uid="{A61504E2-72D8-419D-A227-36BD706ABA70}"/>
    <cellStyle name="Normal 5 4 3 5 2 3 5" xfId="46194" xr:uid="{2587F546-BE13-4BF9-908B-06C0E19B9190}"/>
    <cellStyle name="Normal 5 4 3 5 2 4" xfId="21042" xr:uid="{C2EAAB88-CE90-433A-A15E-A80758B2572F}"/>
    <cellStyle name="Normal 5 4 3 5 2 4 2" xfId="34734" xr:uid="{E4903827-0C74-450D-824F-823E381DF6E3}"/>
    <cellStyle name="Normal 5 4 3 5 2 4 3" xfId="49618" xr:uid="{9321743B-18DE-44AA-9B91-61693227851C}"/>
    <cellStyle name="Normal 5 4 3 5 2 5" xfId="14198" xr:uid="{72D5462B-EE7B-4F94-B20C-ACE2B3CA442C}"/>
    <cellStyle name="Normal 5 4 3 5 2 5 2" xfId="40395" xr:uid="{3A95425F-BD0E-407E-8B7A-4E75D5A3A29A}"/>
    <cellStyle name="Normal 5 4 3 5 2 6" xfId="27888" xr:uid="{422353EA-82F4-4396-B743-13BFB31B778E}"/>
    <cellStyle name="Normal 5 4 3 5 2 7" xfId="42772" xr:uid="{94939A7F-E6B6-48BA-8830-42A1C51DDFCF}"/>
    <cellStyle name="Normal 5 4 3 5 2 8" xfId="7352" xr:uid="{65FDA1D6-5536-4974-8722-56DC8D04A784}"/>
    <cellStyle name="Normal 5 4 3 5 3" xfId="1298" xr:uid="{A657F360-8E76-42B0-B141-EC630B7F509A}"/>
    <cellStyle name="Normal 5 4 3 5 3 2" xfId="12485" xr:uid="{B08C91BB-8704-44A8-A324-FBC6F2516895}"/>
    <cellStyle name="Normal 5 4 3 5 3 2 2" xfId="26175" xr:uid="{494C4141-F838-47FC-9260-9DBF438E518E}"/>
    <cellStyle name="Normal 5 4 3 5 3 2 2 2" xfId="39867" xr:uid="{75EF8B4C-962E-4D2A-8D69-099843792D21}"/>
    <cellStyle name="Normal 5 4 3 5 3 2 2 3" xfId="54751" xr:uid="{6AA8A436-665C-4758-86C4-063E40A9D3E3}"/>
    <cellStyle name="Normal 5 4 3 5 3 2 3" xfId="19331" xr:uid="{3A627F9A-1FF1-427F-8F0F-3368E0BB337D}"/>
    <cellStyle name="Normal 5 4 3 5 3 2 4" xfId="33021" xr:uid="{08E6DA5A-C7EC-4148-AD1E-68A25CDC72E1}"/>
    <cellStyle name="Normal 5 4 3 5 3 2 5" xfId="47905" xr:uid="{8D488CB7-8881-48BF-AD2B-1A3F62D28BBC}"/>
    <cellStyle name="Normal 5 4 3 5 3 3" xfId="22753" xr:uid="{2C9AD33D-1DDE-4978-89C2-38CD394259A8}"/>
    <cellStyle name="Normal 5 4 3 5 3 3 2" xfId="36445" xr:uid="{305E0764-CAB4-4AC3-A1FA-275C171DE9D3}"/>
    <cellStyle name="Normal 5 4 3 5 3 3 3" xfId="51329" xr:uid="{E4BA2C89-8686-445B-A306-11E8359F14F5}"/>
    <cellStyle name="Normal 5 4 3 5 3 4" xfId="15909" xr:uid="{917D3125-A479-4BA2-8C02-91DC365B1133}"/>
    <cellStyle name="Normal 5 4 3 5 3 4 2" xfId="40397" xr:uid="{F8B25CE7-EA75-4880-A457-BD5780D83AEA}"/>
    <cellStyle name="Normal 5 4 3 5 3 5" xfId="29599" xr:uid="{0869E74A-4C00-4F42-9AE0-6544F51B2BE7}"/>
    <cellStyle name="Normal 5 4 3 5 3 6" xfId="44483" xr:uid="{36FD55AC-1360-43C9-91FE-E56274F4C11C}"/>
    <cellStyle name="Normal 5 4 3 5 3 7" xfId="9063" xr:uid="{83201BD8-8501-45D9-B138-50988CF81BB0}"/>
    <cellStyle name="Normal 5 4 3 5 4" xfId="2870" xr:uid="{0D34A4C5-53E4-4772-979E-74EB97CAF20D}"/>
    <cellStyle name="Normal 5 4 3 5 4 2" xfId="24463" xr:uid="{119D0F24-4006-4DCB-BB10-CFD1D3D98602}"/>
    <cellStyle name="Normal 5 4 3 5 4 2 2" xfId="38155" xr:uid="{DE84FAED-0798-4CE4-90DB-8F7D31685CF3}"/>
    <cellStyle name="Normal 5 4 3 5 4 2 3" xfId="53039" xr:uid="{1BF18822-1B0C-4BBF-9CC4-72DBE903AE3D}"/>
    <cellStyle name="Normal 5 4 3 5 4 3" xfId="17619" xr:uid="{509C2E16-04B5-4519-8323-E6A8E8A49791}"/>
    <cellStyle name="Normal 5 4 3 5 4 3 2" xfId="40553" xr:uid="{D6E69A1D-D108-4974-A348-C04007895C2C}"/>
    <cellStyle name="Normal 5 4 3 5 4 4" xfId="31309" xr:uid="{82A8F8E5-A427-471F-AA82-22384B958CFD}"/>
    <cellStyle name="Normal 5 4 3 5 4 5" xfId="46193" xr:uid="{4EE93D2D-41DF-4D37-A5F3-6A3EBA45C98F}"/>
    <cellStyle name="Normal 5 4 3 5 4 6" xfId="10773" xr:uid="{A268B18C-FA44-4A88-86CB-52F1D0C034FF}"/>
    <cellStyle name="Normal 5 4 3 5 5" xfId="21041" xr:uid="{FB41EED1-2038-44FA-9465-8E68EA122E33}"/>
    <cellStyle name="Normal 5 4 3 5 5 2" xfId="34733" xr:uid="{3F077644-63BF-4334-A2A1-879C0EA15521}"/>
    <cellStyle name="Normal 5 4 3 5 5 3" xfId="49617" xr:uid="{EE4A6867-BC7F-4C45-BEEC-A2A0FEAAF876}"/>
    <cellStyle name="Normal 5 4 3 5 6" xfId="14197" xr:uid="{C2DD4515-5407-43D4-B32A-C09606F1A33B}"/>
    <cellStyle name="Normal 5 4 3 5 6 2" xfId="40254" xr:uid="{5D7768EA-333C-4946-A145-E88B37B42167}"/>
    <cellStyle name="Normal 5 4 3 5 7" xfId="27887" xr:uid="{02DC0B07-511F-46A6-973D-E94AE3E8373B}"/>
    <cellStyle name="Normal 5 4 3 5 8" xfId="42771" xr:uid="{3873D31B-FABE-4664-93EA-9F1C0C3E9E1A}"/>
    <cellStyle name="Normal 5 4 3 5 9" xfId="7351" xr:uid="{3079C596-47B9-4EC4-9418-EA8AC50E66E1}"/>
    <cellStyle name="Normal 5 4 3 6" xfId="1299" xr:uid="{87CDB347-41B8-402C-8C82-AAB3D2539ED0}"/>
    <cellStyle name="Normal 5 4 3 6 2" xfId="1300" xr:uid="{7545CACA-6B5D-47BC-BCF3-AD82FBDE5EAA}"/>
    <cellStyle name="Normal 5 4 3 6 2 2" xfId="12487" xr:uid="{EDFE2B30-CA0C-4D90-B12C-EF13A17C0CD0}"/>
    <cellStyle name="Normal 5 4 3 6 2 2 2" xfId="26177" xr:uid="{F5437811-FAE4-439D-B76F-07429CD005E1}"/>
    <cellStyle name="Normal 5 4 3 6 2 2 2 2" xfId="39869" xr:uid="{4053BD3C-EA89-4B20-843E-9AD8B11FC94E}"/>
    <cellStyle name="Normal 5 4 3 6 2 2 2 3" xfId="54753" xr:uid="{8A0AB784-D1D6-41E2-BE28-46C38D8AB02D}"/>
    <cellStyle name="Normal 5 4 3 6 2 2 3" xfId="19333" xr:uid="{93DF8129-4CC5-457A-81C0-966D91ECEFBD}"/>
    <cellStyle name="Normal 5 4 3 6 2 2 4" xfId="33023" xr:uid="{D1D3176D-4B0B-4BC6-B0A9-FDE45AB23C3B}"/>
    <cellStyle name="Normal 5 4 3 6 2 2 5" xfId="47907" xr:uid="{7C5D0D2C-6F0C-42EA-BF6E-DDABC4C23C36}"/>
    <cellStyle name="Normal 5 4 3 6 2 3" xfId="22755" xr:uid="{F740EB79-8402-469D-8B1D-DE4881015F39}"/>
    <cellStyle name="Normal 5 4 3 6 2 3 2" xfId="36447" xr:uid="{25FBDB41-7A0F-40D1-B776-093F899747E7}"/>
    <cellStyle name="Normal 5 4 3 6 2 3 3" xfId="51331" xr:uid="{753E3C07-F06D-4215-A186-E5E089E55B6F}"/>
    <cellStyle name="Normal 5 4 3 6 2 4" xfId="15911" xr:uid="{0FFA461D-94D3-4D06-B959-F0646B1FB5C5}"/>
    <cellStyle name="Normal 5 4 3 6 2 4 2" xfId="40399" xr:uid="{C5505187-5B6D-415D-986D-D4DA2F576562}"/>
    <cellStyle name="Normal 5 4 3 6 2 5" xfId="29601" xr:uid="{F87FB05F-3ED5-4C8D-A01B-F5BB598032B7}"/>
    <cellStyle name="Normal 5 4 3 6 2 6" xfId="44485" xr:uid="{7664BC59-ACC5-46B2-9899-2300B3BD8F3C}"/>
    <cellStyle name="Normal 5 4 3 6 2 7" xfId="9065" xr:uid="{55C3E268-FCFA-4CEC-9DE1-E6215AAFD19E}"/>
    <cellStyle name="Normal 5 4 3 6 3" xfId="10775" xr:uid="{8E1E7B98-F7E8-41BE-8BEE-A435968C20E5}"/>
    <cellStyle name="Normal 5 4 3 6 3 2" xfId="24465" xr:uid="{A5CAD772-F8BD-44B8-8A8D-ED9C279E9B23}"/>
    <cellStyle name="Normal 5 4 3 6 3 2 2" xfId="38157" xr:uid="{5C3CA8C9-AB49-4BF6-BDC6-3EAB6D763ED9}"/>
    <cellStyle name="Normal 5 4 3 6 3 2 3" xfId="53041" xr:uid="{DACA4E85-2072-47D3-AA3F-3DA8140E362D}"/>
    <cellStyle name="Normal 5 4 3 6 3 3" xfId="17621" xr:uid="{E718E567-E998-459F-ADC1-646A4A90D189}"/>
    <cellStyle name="Normal 5 4 3 6 3 4" xfId="31311" xr:uid="{94E91C2F-C964-47BF-8CC2-D685FDD3A9F7}"/>
    <cellStyle name="Normal 5 4 3 6 3 5" xfId="46195" xr:uid="{C83ECC8E-5BAA-48A9-A3D1-609936B726A8}"/>
    <cellStyle name="Normal 5 4 3 6 4" xfId="21043" xr:uid="{8543CC5F-BC2F-4617-89E3-92D61B6FCFFB}"/>
    <cellStyle name="Normal 5 4 3 6 4 2" xfId="34735" xr:uid="{7EAFB8E5-375E-4C48-BB9A-2FFC4B838FDF}"/>
    <cellStyle name="Normal 5 4 3 6 4 3" xfId="49619" xr:uid="{6A29CF3E-F7D7-4A9F-941A-94C75A29C633}"/>
    <cellStyle name="Normal 5 4 3 6 5" xfId="14199" xr:uid="{671C8798-9012-44CA-A847-ED1479DA1FBD}"/>
    <cellStyle name="Normal 5 4 3 6 5 2" xfId="40398" xr:uid="{8D51139E-E57F-4C26-A577-3AF502FB1AC4}"/>
    <cellStyle name="Normal 5 4 3 6 6" xfId="27889" xr:uid="{79A084F1-9A17-4B34-B622-C31D42A1AE22}"/>
    <cellStyle name="Normal 5 4 3 6 7" xfId="42773" xr:uid="{6E9C297D-C1C1-4848-9087-9F2CC8F27CC6}"/>
    <cellStyle name="Normal 5 4 3 6 8" xfId="7353" xr:uid="{54E674D1-8E59-4E45-B8FC-CF1AE40FED03}"/>
    <cellStyle name="Normal 5 4 3 7" xfId="1301" xr:uid="{94BFF601-4E8B-4712-A468-F259DC6EBA13}"/>
    <cellStyle name="Normal 5 4 3 7 2" xfId="9066" xr:uid="{F1265E41-18B4-4194-A995-4D85E60C8B5A}"/>
    <cellStyle name="Normal 5 4 3 7 2 2" xfId="12488" xr:uid="{3134DDD3-701D-4740-9079-1AD25A29CAD0}"/>
    <cellStyle name="Normal 5 4 3 7 2 2 2" xfId="26178" xr:uid="{2E7035B8-2E25-44E1-B852-CB9812D20DFF}"/>
    <cellStyle name="Normal 5 4 3 7 2 2 2 2" xfId="39870" xr:uid="{B6FFD3B1-D364-448A-B1C4-AC192A555DF5}"/>
    <cellStyle name="Normal 5 4 3 7 2 2 2 3" xfId="54754" xr:uid="{A3D0AB9A-C910-4BA7-B087-6387449D9B7E}"/>
    <cellStyle name="Normal 5 4 3 7 2 2 3" xfId="19334" xr:uid="{0A5F8F11-602A-4F8A-A325-99F6499FD5B7}"/>
    <cellStyle name="Normal 5 4 3 7 2 2 4" xfId="33024" xr:uid="{C82A1AD1-B46F-42A2-9148-5A8EBBE5E608}"/>
    <cellStyle name="Normal 5 4 3 7 2 2 5" xfId="47908" xr:uid="{4807D542-AE56-4C16-9280-BF0DFF6C053B}"/>
    <cellStyle name="Normal 5 4 3 7 2 3" xfId="22756" xr:uid="{52C6FF60-4458-4B54-A625-5387BD165B78}"/>
    <cellStyle name="Normal 5 4 3 7 2 3 2" xfId="36448" xr:uid="{78DC8CF6-B9A5-46C1-8032-3E9C95E29AC5}"/>
    <cellStyle name="Normal 5 4 3 7 2 3 3" xfId="51332" xr:uid="{492C7F41-B55D-4564-8844-D528D17E84FE}"/>
    <cellStyle name="Normal 5 4 3 7 2 4" xfId="15912" xr:uid="{66493A25-D42F-4BD9-A47C-8FC40FAF9661}"/>
    <cellStyle name="Normal 5 4 3 7 2 5" xfId="29602" xr:uid="{D77C4499-8CF6-452C-8F25-A08CAA3AABEB}"/>
    <cellStyle name="Normal 5 4 3 7 2 6" xfId="44486" xr:uid="{B5D24B80-FA22-4E2A-A8CB-4CD1271B4D8C}"/>
    <cellStyle name="Normal 5 4 3 7 3" xfId="10776" xr:uid="{F2D5C09D-3723-4104-B1C4-28E07EDE872D}"/>
    <cellStyle name="Normal 5 4 3 7 3 2" xfId="24466" xr:uid="{50E41C01-DB43-4C23-A487-E82AB4B9BCFE}"/>
    <cellStyle name="Normal 5 4 3 7 3 2 2" xfId="38158" xr:uid="{97F1E010-5490-463D-BF77-2B4302472CF3}"/>
    <cellStyle name="Normal 5 4 3 7 3 2 3" xfId="53042" xr:uid="{B144F210-0D28-45D1-9F1F-15E846B3C09E}"/>
    <cellStyle name="Normal 5 4 3 7 3 3" xfId="17622" xr:uid="{C1CAE500-0EC1-4797-ABA7-33FF52290F7E}"/>
    <cellStyle name="Normal 5 4 3 7 3 4" xfId="31312" xr:uid="{BFA3462D-8A83-4927-99CD-9598F8D655AA}"/>
    <cellStyle name="Normal 5 4 3 7 3 5" xfId="46196" xr:uid="{279B2178-53D2-40FE-8FF6-7A5E374F596B}"/>
    <cellStyle name="Normal 5 4 3 7 4" xfId="21044" xr:uid="{6C7EC2A0-9662-4F57-A465-825C90DCC4DF}"/>
    <cellStyle name="Normal 5 4 3 7 4 2" xfId="34736" xr:uid="{9839BA6F-7AED-44F7-86F9-277F7B8B7C1D}"/>
    <cellStyle name="Normal 5 4 3 7 4 3" xfId="49620" xr:uid="{85936EAD-4ACC-4B17-9CD0-C49AF3B74AB7}"/>
    <cellStyle name="Normal 5 4 3 7 5" xfId="14200" xr:uid="{7E3869A1-427F-4D27-BE69-6ABCFDE3743C}"/>
    <cellStyle name="Normal 5 4 3 7 5 2" xfId="40400" xr:uid="{5BF9205F-6C89-46E8-B230-738F1AC9F922}"/>
    <cellStyle name="Normal 5 4 3 7 6" xfId="27890" xr:uid="{59C8ADDE-7207-4D12-ABA5-02D35C74C586}"/>
    <cellStyle name="Normal 5 4 3 7 7" xfId="42774" xr:uid="{33377C3E-A72D-495C-8843-5D61573DCD6C}"/>
    <cellStyle name="Normal 5 4 3 7 8" xfId="7354" xr:uid="{60B857EA-6D0A-47EA-9354-213A3102E74B}"/>
    <cellStyle name="Normal 5 4 3 8" xfId="2871" xr:uid="{B8108207-987B-4AB2-ADFF-3DC23F97B8BA}"/>
    <cellStyle name="Normal 5 4 3 8 2" xfId="12459" xr:uid="{881488C2-779D-4CAF-86B9-0FB0A5C6F923}"/>
    <cellStyle name="Normal 5 4 3 8 2 2" xfId="26149" xr:uid="{D3AFF6FE-B99F-4B65-A283-196114599914}"/>
    <cellStyle name="Normal 5 4 3 8 2 2 2" xfId="39841" xr:uid="{304B8A50-A862-4AA5-8593-425894F7C602}"/>
    <cellStyle name="Normal 5 4 3 8 2 2 3" xfId="54725" xr:uid="{131972C9-7553-45CE-BC69-7FD9A3F2CC2A}"/>
    <cellStyle name="Normal 5 4 3 8 2 3" xfId="19305" xr:uid="{35F09985-35AC-4FCF-8CB8-06BFB8159F6C}"/>
    <cellStyle name="Normal 5 4 3 8 2 4" xfId="32995" xr:uid="{00FB9F16-3822-4DC6-98F2-C75697CE1168}"/>
    <cellStyle name="Normal 5 4 3 8 2 5" xfId="47879" xr:uid="{9990F49B-1138-4B98-B43A-7EA747121C22}"/>
    <cellStyle name="Normal 5 4 3 8 3" xfId="22727" xr:uid="{1F310429-DBCA-4432-BD73-41411F5AA64F}"/>
    <cellStyle name="Normal 5 4 3 8 3 2" xfId="36419" xr:uid="{F5C9F783-0CE4-4064-A89E-34DB1523B80C}"/>
    <cellStyle name="Normal 5 4 3 8 3 3" xfId="51303" xr:uid="{31126563-59E0-4DEB-9D1B-6A4C7E6B1B3A}"/>
    <cellStyle name="Normal 5 4 3 8 4" xfId="15883" xr:uid="{B33A47A0-4E76-4128-B69E-E262A91F5272}"/>
    <cellStyle name="Normal 5 4 3 8 4 2" xfId="40554" xr:uid="{D3317C81-3449-4DA0-A8D7-704D74ED26B2}"/>
    <cellStyle name="Normal 5 4 3 8 5" xfId="29573" xr:uid="{242DD851-C83C-4829-A9D2-6550A66229AC}"/>
    <cellStyle name="Normal 5 4 3 8 6" xfId="44457" xr:uid="{54776EDF-4DD3-43EC-8313-177B7CE47620}"/>
    <cellStyle name="Normal 5 4 3 8 7" xfId="9037" xr:uid="{D50EC564-B4CC-4C74-8060-2E70652F6A20}"/>
    <cellStyle name="Normal 5 4 3 9" xfId="10747" xr:uid="{AF3A65C0-29E6-4091-A7E6-A022F36BF878}"/>
    <cellStyle name="Normal 5 4 3 9 2" xfId="24437" xr:uid="{A91F24CC-CAC6-44D3-A23D-A9D694570DE6}"/>
    <cellStyle name="Normal 5 4 3 9 2 2" xfId="38129" xr:uid="{35566EFA-3CA1-4B7F-A03D-3C9F9C3A390C}"/>
    <cellStyle name="Normal 5 4 3 9 2 3" xfId="53013" xr:uid="{551153AE-D77D-4C30-ADCC-5713F7C14606}"/>
    <cellStyle name="Normal 5 4 3 9 3" xfId="17593" xr:uid="{5C39EE8D-AAB8-4CB0-B37B-19E6A8E2983E}"/>
    <cellStyle name="Normal 5 4 3 9 4" xfId="31283" xr:uid="{2DEBA435-FDC5-45D3-9771-CBD85999A4C6}"/>
    <cellStyle name="Normal 5 4 3 9 5" xfId="46167" xr:uid="{830073C4-4DAF-4584-88BC-B52E04995E60}"/>
    <cellStyle name="Normal 5 4 4" xfId="159" xr:uid="{2939D2C7-F286-488C-A680-C570F3840276}"/>
    <cellStyle name="Normal 5 4 4 10" xfId="14201" xr:uid="{B0796F7A-C1C8-494B-97EC-AAF5494C337E}"/>
    <cellStyle name="Normal 5 4 4 10 2" xfId="40186" xr:uid="{78468150-0C27-4669-BAC6-88A20477E46E}"/>
    <cellStyle name="Normal 5 4 4 11" xfId="27891" xr:uid="{3E373F10-7B92-465D-8673-C2E191F11399}"/>
    <cellStyle name="Normal 5 4 4 12" xfId="42775" xr:uid="{73DF83E4-3D10-478F-938D-D90720F8606B}"/>
    <cellStyle name="Normal 5 4 4 13" xfId="7355" xr:uid="{595E8094-9323-4A4D-8980-D54371881D65}"/>
    <cellStyle name="Normal 5 4 4 2" xfId="463" xr:uid="{078AB92A-AC80-4EB3-84D5-4074C04D9D96}"/>
    <cellStyle name="Normal 5 4 4 2 10" xfId="42776" xr:uid="{986D8131-46E9-4B90-83DD-51D8F0618827}"/>
    <cellStyle name="Normal 5 4 4 2 11" xfId="7356" xr:uid="{BB9B9193-4E7C-4E02-A32A-8C734717E128}"/>
    <cellStyle name="Normal 5 4 4 2 2" xfId="572" xr:uid="{61B5E3F0-7656-458A-903C-5AC2F78B5482}"/>
    <cellStyle name="Normal 5 4 4 2 2 2" xfId="1302" xr:uid="{993526C7-F6A5-4764-8B29-FB923E8C173B}"/>
    <cellStyle name="Normal 5 4 4 2 2 2 2" xfId="1303" xr:uid="{4B0F176D-CF14-4007-B545-E99D926290AC}"/>
    <cellStyle name="Normal 5 4 4 2 2 2 2 2" xfId="12492" xr:uid="{E47EC8D7-9E5E-4DA0-9E4E-1982B53DAE76}"/>
    <cellStyle name="Normal 5 4 4 2 2 2 2 2 2" xfId="26182" xr:uid="{F8D1967A-FC5D-4CBC-9862-81B1AF98B893}"/>
    <cellStyle name="Normal 5 4 4 2 2 2 2 2 2 2" xfId="39874" xr:uid="{F41F6CA2-FCB0-488C-9389-DB79B29DE37F}"/>
    <cellStyle name="Normal 5 4 4 2 2 2 2 2 2 3" xfId="54758" xr:uid="{59FAE967-4592-4A4A-9F5F-5BFAE193B503}"/>
    <cellStyle name="Normal 5 4 4 2 2 2 2 2 3" xfId="19338" xr:uid="{2D99B9F1-62F7-4165-BA70-2676F71DDF7C}"/>
    <cellStyle name="Normal 5 4 4 2 2 2 2 2 4" xfId="33028" xr:uid="{C36877EB-8A58-4494-8260-4762EEB57D2E}"/>
    <cellStyle name="Normal 5 4 4 2 2 2 2 2 5" xfId="47912" xr:uid="{052229F4-745B-47E6-9A9B-84ADE8163EE4}"/>
    <cellStyle name="Normal 5 4 4 2 2 2 2 3" xfId="22760" xr:uid="{BEC04694-5F04-49E3-AEC8-3C933627C0CC}"/>
    <cellStyle name="Normal 5 4 4 2 2 2 2 3 2" xfId="36452" xr:uid="{170436CA-49E3-4178-A816-0AA82CE4D076}"/>
    <cellStyle name="Normal 5 4 4 2 2 2 2 3 3" xfId="51336" xr:uid="{1DAB90CF-A9CA-46DD-B4BE-65BD1B96BBC8}"/>
    <cellStyle name="Normal 5 4 4 2 2 2 2 4" xfId="15916" xr:uid="{023592F2-B64E-4EE9-917F-89DEC7BEF6BF}"/>
    <cellStyle name="Normal 5 4 4 2 2 2 2 4 2" xfId="40402" xr:uid="{8E151A97-A109-486F-8F3E-75010D515EFF}"/>
    <cellStyle name="Normal 5 4 4 2 2 2 2 5" xfId="29606" xr:uid="{6F157C58-28D5-470E-8097-ED15F6608825}"/>
    <cellStyle name="Normal 5 4 4 2 2 2 2 6" xfId="44490" xr:uid="{96639934-31D3-42C4-9DB9-EB8BAFD4ED23}"/>
    <cellStyle name="Normal 5 4 4 2 2 2 2 7" xfId="9070" xr:uid="{A9446D96-FDC6-4882-94DB-C70F569D4F1B}"/>
    <cellStyle name="Normal 5 4 4 2 2 2 3" xfId="10780" xr:uid="{2C1C62DE-78FD-4CED-B7AF-23C14669941F}"/>
    <cellStyle name="Normal 5 4 4 2 2 2 3 2" xfId="24470" xr:uid="{D90C66AF-D8A6-41CE-9F92-2E6CE80453A8}"/>
    <cellStyle name="Normal 5 4 4 2 2 2 3 2 2" xfId="38162" xr:uid="{2F51BCBD-F922-4A81-8006-FB8BDDC7190E}"/>
    <cellStyle name="Normal 5 4 4 2 2 2 3 2 3" xfId="53046" xr:uid="{0A22F706-F3BE-47BC-8DC4-54B6223E4169}"/>
    <cellStyle name="Normal 5 4 4 2 2 2 3 3" xfId="17626" xr:uid="{8C1415AF-67B3-41BB-9C21-1F1410FA99F7}"/>
    <cellStyle name="Normal 5 4 4 2 2 2 3 4" xfId="31316" xr:uid="{275CD362-9205-47D6-8611-29CE1F0849E9}"/>
    <cellStyle name="Normal 5 4 4 2 2 2 3 5" xfId="46200" xr:uid="{37CB53C9-3FAA-4FBE-BEA5-1C2E426D70D3}"/>
    <cellStyle name="Normal 5 4 4 2 2 2 4" xfId="21048" xr:uid="{820B0AF3-542D-4AE8-9FAF-47345D7AB458}"/>
    <cellStyle name="Normal 5 4 4 2 2 2 4 2" xfId="34740" xr:uid="{07226C37-9DD5-4E90-870B-557D352CF9CA}"/>
    <cellStyle name="Normal 5 4 4 2 2 2 4 3" xfId="49624" xr:uid="{12D56610-3AA6-49D8-80E0-F43CEBD8720E}"/>
    <cellStyle name="Normal 5 4 4 2 2 2 5" xfId="14204" xr:uid="{A0F1417D-DD2D-458D-B8C9-8ED9E7629D1E}"/>
    <cellStyle name="Normal 5 4 4 2 2 2 5 2" xfId="40401" xr:uid="{12D72CF1-95AD-401A-BDB2-F4FFA83A816C}"/>
    <cellStyle name="Normal 5 4 4 2 2 2 6" xfId="27894" xr:uid="{E4A99BB2-E923-487B-912F-AF9FE241DE30}"/>
    <cellStyle name="Normal 5 4 4 2 2 2 7" xfId="42778" xr:uid="{A46AE53D-F7D3-40EC-B451-7A7A68AA3119}"/>
    <cellStyle name="Normal 5 4 4 2 2 2 8" xfId="7358" xr:uid="{578FCE8F-6473-4F85-A1E4-E2E0F14260B7}"/>
    <cellStyle name="Normal 5 4 4 2 2 3" xfId="1304" xr:uid="{78078BC2-B881-496B-9FCD-6E744CAC9554}"/>
    <cellStyle name="Normal 5 4 4 2 2 3 2" xfId="12491" xr:uid="{AF06514C-ABB9-4011-8886-39A2846303AD}"/>
    <cellStyle name="Normal 5 4 4 2 2 3 2 2" xfId="26181" xr:uid="{54849044-F455-41E1-9109-4E2B4C98DB06}"/>
    <cellStyle name="Normal 5 4 4 2 2 3 2 2 2" xfId="39873" xr:uid="{51501A72-814B-4C89-84E0-642F27CDDC60}"/>
    <cellStyle name="Normal 5 4 4 2 2 3 2 2 3" xfId="54757" xr:uid="{DDE8D23B-5256-4D87-9479-22F97AE90CFD}"/>
    <cellStyle name="Normal 5 4 4 2 2 3 2 3" xfId="19337" xr:uid="{64AB2B9B-3E35-4757-850C-C677F05E83CA}"/>
    <cellStyle name="Normal 5 4 4 2 2 3 2 4" xfId="33027" xr:uid="{B1F2898A-103C-4A55-8B4F-0DF6CC49BA52}"/>
    <cellStyle name="Normal 5 4 4 2 2 3 2 5" xfId="47911" xr:uid="{729B960F-6CE2-464D-8144-BE4076C63EDC}"/>
    <cellStyle name="Normal 5 4 4 2 2 3 3" xfId="22759" xr:uid="{F5D8479B-F510-4AD2-8807-12CBEDCC15DC}"/>
    <cellStyle name="Normal 5 4 4 2 2 3 3 2" xfId="36451" xr:uid="{F49625E8-B321-42C4-98A7-8AF32F81BAC4}"/>
    <cellStyle name="Normal 5 4 4 2 2 3 3 3" xfId="51335" xr:uid="{D12E19FE-F90C-4F2F-8669-7B66CF655E41}"/>
    <cellStyle name="Normal 5 4 4 2 2 3 4" xfId="15915" xr:uid="{9D82807D-7772-4E67-BAD9-64A14FC6DA8F}"/>
    <cellStyle name="Normal 5 4 4 2 2 3 4 2" xfId="40403" xr:uid="{8A4A7FCE-E8A0-4D43-9754-9B6DAA2E3D98}"/>
    <cellStyle name="Normal 5 4 4 2 2 3 5" xfId="29605" xr:uid="{86610259-ECDB-4DC6-B761-5F49DBFEB0CD}"/>
    <cellStyle name="Normal 5 4 4 2 2 3 6" xfId="44489" xr:uid="{3E917101-6A97-4DB8-9496-2F5D85630E38}"/>
    <cellStyle name="Normal 5 4 4 2 2 3 7" xfId="9069" xr:uid="{64128DB8-55BC-40EF-9F2D-9562638B3830}"/>
    <cellStyle name="Normal 5 4 4 2 2 4" xfId="2872" xr:uid="{37D2FAF5-53FD-4851-AA22-1B4323C33C89}"/>
    <cellStyle name="Normal 5 4 4 2 2 4 2" xfId="24469" xr:uid="{CADFC855-FDB0-454A-9EBC-314B7AA91CB2}"/>
    <cellStyle name="Normal 5 4 4 2 2 4 2 2" xfId="38161" xr:uid="{C6A9A252-FC5E-45C0-81BF-336B9707B644}"/>
    <cellStyle name="Normal 5 4 4 2 2 4 2 3" xfId="53045" xr:uid="{B64F6DE4-DD9B-4FBE-B052-718F3E8E4114}"/>
    <cellStyle name="Normal 5 4 4 2 2 4 3" xfId="17625" xr:uid="{DC316E0D-BA3A-4485-8A5B-95142CDB806F}"/>
    <cellStyle name="Normal 5 4 4 2 2 4 3 2" xfId="40555" xr:uid="{AEAAEF58-8266-4525-BB02-D6FC4D643BE1}"/>
    <cellStyle name="Normal 5 4 4 2 2 4 4" xfId="31315" xr:uid="{96A86FDC-ABC3-499B-80B2-A92E305DD35B}"/>
    <cellStyle name="Normal 5 4 4 2 2 4 5" xfId="46199" xr:uid="{5C49BA65-BE08-4706-9977-C374DC9A521C}"/>
    <cellStyle name="Normal 5 4 4 2 2 4 6" xfId="10779" xr:uid="{7693DFE2-3C2F-403D-835B-FA96AEF5B21E}"/>
    <cellStyle name="Normal 5 4 4 2 2 5" xfId="21047" xr:uid="{280A49C4-FFAF-4F97-8A9B-A2C1B2E8A5D6}"/>
    <cellStyle name="Normal 5 4 4 2 2 5 2" xfId="34739" xr:uid="{EA4EB123-8248-43E2-8B80-3CEBE8B9BF8D}"/>
    <cellStyle name="Normal 5 4 4 2 2 5 3" xfId="49623" xr:uid="{F8725BA9-C03F-471D-AA8B-128EFDCBF273}"/>
    <cellStyle name="Normal 5 4 4 2 2 6" xfId="14203" xr:uid="{F77181D6-7C22-4015-A587-56288A6B2DBF}"/>
    <cellStyle name="Normal 5 4 4 2 2 6 2" xfId="40255" xr:uid="{76A5C7A6-CA69-44F4-8ACC-3E83BE9F829A}"/>
    <cellStyle name="Normal 5 4 4 2 2 7" xfId="27893" xr:uid="{64BD148F-01BB-4B93-ABFB-8EA9DA50A06A}"/>
    <cellStyle name="Normal 5 4 4 2 2 8" xfId="42777" xr:uid="{467C1B4A-C6B7-46CD-A001-356AE727975C}"/>
    <cellStyle name="Normal 5 4 4 2 2 9" xfId="7357" xr:uid="{0E9C73EB-2676-46C4-AA1D-96DB47BD6EB4}"/>
    <cellStyle name="Normal 5 4 4 2 3" xfId="1305" xr:uid="{AF1BE735-DCD3-42D4-ADBE-81FB0BBBE5BA}"/>
    <cellStyle name="Normal 5 4 4 2 3 2" xfId="1306" xr:uid="{30A31F00-04DA-4ACA-9D5A-D57575A65901}"/>
    <cellStyle name="Normal 5 4 4 2 3 2 2" xfId="12493" xr:uid="{1883DDBC-1351-4D33-B6DF-16E8350CE8B3}"/>
    <cellStyle name="Normal 5 4 4 2 3 2 2 2" xfId="26183" xr:uid="{34F45B46-4D8A-49B4-BC1C-1D0D7EE8995D}"/>
    <cellStyle name="Normal 5 4 4 2 3 2 2 2 2" xfId="39875" xr:uid="{1BBE4FA7-2097-487C-8E23-4A66CE364D28}"/>
    <cellStyle name="Normal 5 4 4 2 3 2 2 2 3" xfId="54759" xr:uid="{27550733-B53E-4419-B510-89EE82D9E9AE}"/>
    <cellStyle name="Normal 5 4 4 2 3 2 2 3" xfId="19339" xr:uid="{222DAE0C-5608-4B2E-A91F-17A3FDEDB8C1}"/>
    <cellStyle name="Normal 5 4 4 2 3 2 2 4" xfId="33029" xr:uid="{3C0663EE-9024-48FC-9B42-D81AC560D8D7}"/>
    <cellStyle name="Normal 5 4 4 2 3 2 2 5" xfId="47913" xr:uid="{2C865AF5-E842-4FB9-8F76-67E0113083AD}"/>
    <cellStyle name="Normal 5 4 4 2 3 2 3" xfId="22761" xr:uid="{48456543-141B-44B6-84A7-AF833F9742C0}"/>
    <cellStyle name="Normal 5 4 4 2 3 2 3 2" xfId="36453" xr:uid="{CB27D2DB-BF18-45E1-B4C4-828F22A23F3F}"/>
    <cellStyle name="Normal 5 4 4 2 3 2 3 3" xfId="51337" xr:uid="{E495220C-D756-408A-B8DF-E7C34F59C933}"/>
    <cellStyle name="Normal 5 4 4 2 3 2 4" xfId="15917" xr:uid="{6F5DA87F-78BE-4501-AF22-12879B589ED5}"/>
    <cellStyle name="Normal 5 4 4 2 3 2 4 2" xfId="40405" xr:uid="{FDBC237A-8AF2-4F2A-BA7B-C9A9AAEA73E1}"/>
    <cellStyle name="Normal 5 4 4 2 3 2 5" xfId="29607" xr:uid="{03B2F9D5-95E4-4D29-AA1F-3D78A6ECC3E4}"/>
    <cellStyle name="Normal 5 4 4 2 3 2 6" xfId="44491" xr:uid="{7CEF289D-C8B1-41E3-8382-CCB984D9C82A}"/>
    <cellStyle name="Normal 5 4 4 2 3 2 7" xfId="9071" xr:uid="{4AAB407A-C186-48A3-A9BC-58BE66D6F26F}"/>
    <cellStyle name="Normal 5 4 4 2 3 3" xfId="10781" xr:uid="{7E76B88D-D2F9-4D55-9465-F9D46A54AF4E}"/>
    <cellStyle name="Normal 5 4 4 2 3 3 2" xfId="24471" xr:uid="{51B92968-DC13-492D-A9A6-C23F6D39446D}"/>
    <cellStyle name="Normal 5 4 4 2 3 3 2 2" xfId="38163" xr:uid="{D2652920-D8EE-419D-A479-C9259952541E}"/>
    <cellStyle name="Normal 5 4 4 2 3 3 2 3" xfId="53047" xr:uid="{80C93CE1-ED0C-455B-ABF5-7E648714FA96}"/>
    <cellStyle name="Normal 5 4 4 2 3 3 3" xfId="17627" xr:uid="{E3A5D33B-6C6D-4C57-A90C-4DB96C2DCB0C}"/>
    <cellStyle name="Normal 5 4 4 2 3 3 4" xfId="31317" xr:uid="{3E058147-27B1-41B1-A2B6-507F7153CC12}"/>
    <cellStyle name="Normal 5 4 4 2 3 3 5" xfId="46201" xr:uid="{4C1DFD6A-16D6-4C99-9B37-9FD5CE97D2B3}"/>
    <cellStyle name="Normal 5 4 4 2 3 4" xfId="21049" xr:uid="{9374C552-D4BE-4CD2-91F5-B1E80EC8F26B}"/>
    <cellStyle name="Normal 5 4 4 2 3 4 2" xfId="34741" xr:uid="{8F0926D5-62D4-4D6C-B920-0D2E933733D5}"/>
    <cellStyle name="Normal 5 4 4 2 3 4 3" xfId="49625" xr:uid="{F0297B7E-E537-4DD8-A767-77ACBE65BFC6}"/>
    <cellStyle name="Normal 5 4 4 2 3 5" xfId="14205" xr:uid="{995F645C-43A7-484F-918C-1EFD0B13BE57}"/>
    <cellStyle name="Normal 5 4 4 2 3 5 2" xfId="40404" xr:uid="{C9BC7EA1-D7A5-4138-A6D3-950875AE3BD4}"/>
    <cellStyle name="Normal 5 4 4 2 3 6" xfId="27895" xr:uid="{B2FD7054-85C8-4694-9BF5-F5B4B5B10B21}"/>
    <cellStyle name="Normal 5 4 4 2 3 7" xfId="42779" xr:uid="{67E26F7F-644D-4FB0-A97C-5653EFC31A44}"/>
    <cellStyle name="Normal 5 4 4 2 3 8" xfId="7359" xr:uid="{A3371E94-E2DA-4701-BB2F-3A71DD953CE1}"/>
    <cellStyle name="Normal 5 4 4 2 4" xfId="1307" xr:uid="{43CA5DA0-5415-4E75-A200-54C5E3EE0838}"/>
    <cellStyle name="Normal 5 4 4 2 4 2" xfId="9072" xr:uid="{3DCA8931-CCED-44FA-BD12-EF25C8481B8C}"/>
    <cellStyle name="Normal 5 4 4 2 4 2 2" xfId="12494" xr:uid="{997C4E01-E417-47A7-A781-350EB274E8C7}"/>
    <cellStyle name="Normal 5 4 4 2 4 2 2 2" xfId="26184" xr:uid="{3C4BD69B-32C5-4F1C-9EBD-0699252154CC}"/>
    <cellStyle name="Normal 5 4 4 2 4 2 2 2 2" xfId="39876" xr:uid="{B535E2EF-B264-4065-A52F-231750C06B4C}"/>
    <cellStyle name="Normal 5 4 4 2 4 2 2 2 3" xfId="54760" xr:uid="{E0A584E1-606C-4A07-87E0-D71B3C6F5D28}"/>
    <cellStyle name="Normal 5 4 4 2 4 2 2 3" xfId="19340" xr:uid="{5A7B4AB0-DA10-4EC8-AAEB-72E936556864}"/>
    <cellStyle name="Normal 5 4 4 2 4 2 2 4" xfId="33030" xr:uid="{0413AE8E-CC77-4CED-9780-1FD1B5E27ADF}"/>
    <cellStyle name="Normal 5 4 4 2 4 2 2 5" xfId="47914" xr:uid="{7844A71A-54E3-45D8-B903-7ED97A80F4E9}"/>
    <cellStyle name="Normal 5 4 4 2 4 2 3" xfId="22762" xr:uid="{5B98FD69-A7B8-4F27-B925-57E08D7BB80B}"/>
    <cellStyle name="Normal 5 4 4 2 4 2 3 2" xfId="36454" xr:uid="{FE4BDA4F-94E5-4591-9C5E-B6F947C3AB6B}"/>
    <cellStyle name="Normal 5 4 4 2 4 2 3 3" xfId="51338" xr:uid="{DA6C5A84-9205-4B52-95F7-315BF40775B6}"/>
    <cellStyle name="Normal 5 4 4 2 4 2 4" xfId="15918" xr:uid="{7573B5D7-2A18-4906-8E35-4621361EC590}"/>
    <cellStyle name="Normal 5 4 4 2 4 2 5" xfId="29608" xr:uid="{50DA8185-C6FA-41D3-A634-994D91D92C72}"/>
    <cellStyle name="Normal 5 4 4 2 4 2 6" xfId="44492" xr:uid="{323D1656-60CE-472F-A20E-9499E46CFA98}"/>
    <cellStyle name="Normal 5 4 4 2 4 3" xfId="10782" xr:uid="{67930D56-A173-4E83-839E-F8D389CA804A}"/>
    <cellStyle name="Normal 5 4 4 2 4 3 2" xfId="24472" xr:uid="{0A5E747A-F754-4C9C-9834-A218512C1100}"/>
    <cellStyle name="Normal 5 4 4 2 4 3 2 2" xfId="38164" xr:uid="{84D68EC5-A5D9-4BFF-AB4A-27197B12EBFA}"/>
    <cellStyle name="Normal 5 4 4 2 4 3 2 3" xfId="53048" xr:uid="{1FC6FEAF-40A5-4075-8056-7AE00D06AC34}"/>
    <cellStyle name="Normal 5 4 4 2 4 3 3" xfId="17628" xr:uid="{58596AA8-DFFE-4B45-A8D7-DD9643584A9C}"/>
    <cellStyle name="Normal 5 4 4 2 4 3 4" xfId="31318" xr:uid="{0E8C3BB1-0B60-4395-B6C1-020F16D16B89}"/>
    <cellStyle name="Normal 5 4 4 2 4 3 5" xfId="46202" xr:uid="{91ABCE28-6E7B-48B9-87AA-0CF678733602}"/>
    <cellStyle name="Normal 5 4 4 2 4 4" xfId="21050" xr:uid="{D5DE6C79-A18D-4082-973F-6D2A8A8BC070}"/>
    <cellStyle name="Normal 5 4 4 2 4 4 2" xfId="34742" xr:uid="{1050C9F5-C9F8-47D7-AA82-44C51186218B}"/>
    <cellStyle name="Normal 5 4 4 2 4 4 3" xfId="49626" xr:uid="{F5CD0651-27B8-4187-B47E-68DABC4350C7}"/>
    <cellStyle name="Normal 5 4 4 2 4 5" xfId="14206" xr:uid="{6809F4D3-3151-4CEF-8B8E-4C1BDEE69784}"/>
    <cellStyle name="Normal 5 4 4 2 4 5 2" xfId="40406" xr:uid="{F4E524E9-B7D5-4B39-BB3F-DB73114FE310}"/>
    <cellStyle name="Normal 5 4 4 2 4 6" xfId="27896" xr:uid="{4E9C11AC-D439-4B41-9850-744B6AFF66B4}"/>
    <cellStyle name="Normal 5 4 4 2 4 7" xfId="42780" xr:uid="{4EE03D8C-E933-42AC-B65C-5D2D24E732B3}"/>
    <cellStyle name="Normal 5 4 4 2 4 8" xfId="7360" xr:uid="{D50C9D37-A89F-4D87-A42D-949050B59CD0}"/>
    <cellStyle name="Normal 5 4 4 2 5" xfId="2873" xr:uid="{D7EFF692-0DE6-432F-A58A-17D1E43EAD78}"/>
    <cellStyle name="Normal 5 4 4 2 5 2" xfId="12490" xr:uid="{95D8165B-2C92-44F6-9FB8-D39B3D01CFCB}"/>
    <cellStyle name="Normal 5 4 4 2 5 2 2" xfId="26180" xr:uid="{3E062759-957A-482A-BD77-0D8CACCB627C}"/>
    <cellStyle name="Normal 5 4 4 2 5 2 2 2" xfId="39872" xr:uid="{7CA3DB22-4FD5-44EE-AA7F-9A00CA7BF464}"/>
    <cellStyle name="Normal 5 4 4 2 5 2 2 3" xfId="54756" xr:uid="{334F2C41-163F-4915-BAC2-C5E52985B9C9}"/>
    <cellStyle name="Normal 5 4 4 2 5 2 3" xfId="19336" xr:uid="{CAAA6D34-6023-4D61-BE4F-7ADE3DB4B3EF}"/>
    <cellStyle name="Normal 5 4 4 2 5 2 4" xfId="33026" xr:uid="{C8042E46-167E-476C-9B8F-4236F4578949}"/>
    <cellStyle name="Normal 5 4 4 2 5 2 5" xfId="47910" xr:uid="{426FD9B6-1EEE-4865-B0EC-5FBEEB87B1D1}"/>
    <cellStyle name="Normal 5 4 4 2 5 3" xfId="22758" xr:uid="{4F27A095-044C-45D9-B588-BE6BB1D13413}"/>
    <cellStyle name="Normal 5 4 4 2 5 3 2" xfId="36450" xr:uid="{8C81D432-E1FA-4C60-B8FC-75E755B654A1}"/>
    <cellStyle name="Normal 5 4 4 2 5 3 3" xfId="51334" xr:uid="{FB9B4B73-2286-4395-80CF-BC570EDA47FB}"/>
    <cellStyle name="Normal 5 4 4 2 5 4" xfId="15914" xr:uid="{9D098AC1-FC1C-431E-8878-F5DD15F841FC}"/>
    <cellStyle name="Normal 5 4 4 2 5 4 2" xfId="40556" xr:uid="{1B2D2BF1-4FB0-465B-9603-DF7CCF188FF7}"/>
    <cellStyle name="Normal 5 4 4 2 5 5" xfId="29604" xr:uid="{3F1D4BAA-2B71-48EA-A87E-502BDB14AAB2}"/>
    <cellStyle name="Normal 5 4 4 2 5 6" xfId="44488" xr:uid="{5AA18DB2-51DB-42A7-99FC-02FB6AFAF9BC}"/>
    <cellStyle name="Normal 5 4 4 2 5 7" xfId="9068" xr:uid="{E4AEE9A8-17A0-4B01-8DE8-2447FB830CFC}"/>
    <cellStyle name="Normal 5 4 4 2 6" xfId="10778" xr:uid="{72E6BDBD-1CB4-4E8C-A72E-46B59ED7F644}"/>
    <cellStyle name="Normal 5 4 4 2 6 2" xfId="24468" xr:uid="{AF34E54C-5D7C-4D65-8DCD-904CDDF85E29}"/>
    <cellStyle name="Normal 5 4 4 2 6 2 2" xfId="38160" xr:uid="{FD6A6CAA-1B4C-4026-A62E-7F5B435AC2CC}"/>
    <cellStyle name="Normal 5 4 4 2 6 2 3" xfId="53044" xr:uid="{7B460B71-B712-46DE-8789-50119B8C7118}"/>
    <cellStyle name="Normal 5 4 4 2 6 3" xfId="17624" xr:uid="{CCB0AEEA-7812-4A08-87A3-FFEF06D3ADB5}"/>
    <cellStyle name="Normal 5 4 4 2 6 4" xfId="31314" xr:uid="{15F9211A-FD9C-43D5-AAB8-A2CFA0B55414}"/>
    <cellStyle name="Normal 5 4 4 2 6 5" xfId="46198" xr:uid="{D43EFF46-F2F7-418C-9C3D-B5AD5DC9A502}"/>
    <cellStyle name="Normal 5 4 4 2 7" xfId="21046" xr:uid="{8884774E-D0B3-4544-B852-29536F872F35}"/>
    <cellStyle name="Normal 5 4 4 2 7 2" xfId="34738" xr:uid="{93CFE4C2-B50A-4C34-AE9F-D7E36FA2B05C}"/>
    <cellStyle name="Normal 5 4 4 2 7 3" xfId="49622" xr:uid="{18B9FAFD-10E1-4FA6-9232-19CD225DBE33}"/>
    <cellStyle name="Normal 5 4 4 2 8" xfId="14202" xr:uid="{1D3A5991-C95E-47A3-AD1C-835AF046103D}"/>
    <cellStyle name="Normal 5 4 4 2 8 2" xfId="40226" xr:uid="{713737A9-CD7D-421D-ACD1-2FE2A6AA056F}"/>
    <cellStyle name="Normal 5 4 4 2 9" xfId="27892" xr:uid="{F3CAF5F9-EE26-4C82-9F85-64883C671920}"/>
    <cellStyle name="Normal 5 4 4 3" xfId="573" xr:uid="{327E5ECC-AD48-44F2-AFF4-5DB768F5EF0B}"/>
    <cellStyle name="Normal 5 4 4 3 10" xfId="42781" xr:uid="{9CB37773-C004-43F0-9B82-CEF77E4B0106}"/>
    <cellStyle name="Normal 5 4 4 3 11" xfId="7361" xr:uid="{3A4C3539-C5C4-42B3-B3D5-52971CBC3EF3}"/>
    <cellStyle name="Normal 5 4 4 3 2" xfId="1308" xr:uid="{E375CC01-41AB-4F2C-807A-D1FDEEF692E7}"/>
    <cellStyle name="Normal 5 4 4 3 2 2" xfId="1309" xr:uid="{67B79872-19E3-446E-BFEF-4E846099BC72}"/>
    <cellStyle name="Normal 5 4 4 3 2 2 2" xfId="9075" xr:uid="{013565FD-C0EF-44A8-91DC-02414EB06FC5}"/>
    <cellStyle name="Normal 5 4 4 3 2 2 2 2" xfId="12497" xr:uid="{891488E5-41C3-476D-B5A4-EFAEC0C2F582}"/>
    <cellStyle name="Normal 5 4 4 3 2 2 2 2 2" xfId="26187" xr:uid="{D2B45B7E-744D-4936-8B0D-6051437A0501}"/>
    <cellStyle name="Normal 5 4 4 3 2 2 2 2 2 2" xfId="39879" xr:uid="{72E0AAAC-63F1-4B26-A43F-741F438E1944}"/>
    <cellStyle name="Normal 5 4 4 3 2 2 2 2 2 3" xfId="54763" xr:uid="{4603BFF4-6A85-4720-8044-A2AD25EC93F5}"/>
    <cellStyle name="Normal 5 4 4 3 2 2 2 2 3" xfId="19343" xr:uid="{E10F059D-F6FA-40A9-BE9F-042D4DC84D58}"/>
    <cellStyle name="Normal 5 4 4 3 2 2 2 2 4" xfId="33033" xr:uid="{002C9B93-DFFD-4966-A982-F12D7B3CB3D1}"/>
    <cellStyle name="Normal 5 4 4 3 2 2 2 2 5" xfId="47917" xr:uid="{C32E3AD7-5588-4800-9108-BE15D7081755}"/>
    <cellStyle name="Normal 5 4 4 3 2 2 2 3" xfId="22765" xr:uid="{898D3878-93D7-4164-BF3A-E60456F4B888}"/>
    <cellStyle name="Normal 5 4 4 3 2 2 2 3 2" xfId="36457" xr:uid="{1600E380-535A-4D6E-AC1C-3528D5036F1A}"/>
    <cellStyle name="Normal 5 4 4 3 2 2 2 3 3" xfId="51341" xr:uid="{00BE8D40-142B-46FA-9AB6-675D2C5BFBF5}"/>
    <cellStyle name="Normal 5 4 4 3 2 2 2 4" xfId="15921" xr:uid="{6333ED1C-68CB-4A12-87B1-85D810CDBF6F}"/>
    <cellStyle name="Normal 5 4 4 3 2 2 2 5" xfId="29611" xr:uid="{600E2A88-D43E-40AE-9301-6F504733C4F7}"/>
    <cellStyle name="Normal 5 4 4 3 2 2 2 6" xfId="44495" xr:uid="{1E1E8E03-5732-4F64-ACB0-06C73C7F9C7E}"/>
    <cellStyle name="Normal 5 4 4 3 2 2 3" xfId="10785" xr:uid="{5CAF0CBB-2E73-47C2-9B10-2A3BCA836350}"/>
    <cellStyle name="Normal 5 4 4 3 2 2 3 2" xfId="24475" xr:uid="{B1DFD5C0-480E-4240-B3B4-52432A74AF48}"/>
    <cellStyle name="Normal 5 4 4 3 2 2 3 2 2" xfId="38167" xr:uid="{390C645E-6096-4907-9639-0C15A0F2066B}"/>
    <cellStyle name="Normal 5 4 4 3 2 2 3 2 3" xfId="53051" xr:uid="{76651F73-A39D-4ADF-855D-FB9564DB1439}"/>
    <cellStyle name="Normal 5 4 4 3 2 2 3 3" xfId="17631" xr:uid="{704C1985-A2BB-4833-B9A6-75E94DCAC20C}"/>
    <cellStyle name="Normal 5 4 4 3 2 2 3 4" xfId="31321" xr:uid="{1952B977-D37E-457A-A16F-2FF24C6C5AC3}"/>
    <cellStyle name="Normal 5 4 4 3 2 2 3 5" xfId="46205" xr:uid="{74548150-C36F-45BD-9F0F-6CF21E8393A8}"/>
    <cellStyle name="Normal 5 4 4 3 2 2 4" xfId="21053" xr:uid="{3746D6A1-2039-4F3F-840F-26BCECEA7F60}"/>
    <cellStyle name="Normal 5 4 4 3 2 2 4 2" xfId="34745" xr:uid="{46CED191-57BF-4B5F-AD44-CAD4F69DEE2C}"/>
    <cellStyle name="Normal 5 4 4 3 2 2 4 3" xfId="49629" xr:uid="{2655534E-17AB-427D-AFEE-82F6B773CD6F}"/>
    <cellStyle name="Normal 5 4 4 3 2 2 5" xfId="14209" xr:uid="{7EEBA72F-BD95-4BA4-9853-7F2E6D0F79D5}"/>
    <cellStyle name="Normal 5 4 4 3 2 2 5 2" xfId="40408" xr:uid="{498CFE21-A481-4EB5-B0AF-56FD30766B1D}"/>
    <cellStyle name="Normal 5 4 4 3 2 2 6" xfId="27899" xr:uid="{1E2D4865-70DC-4908-84CE-7C67905458C6}"/>
    <cellStyle name="Normal 5 4 4 3 2 2 7" xfId="42783" xr:uid="{37B0350B-A4DA-43FB-A989-8CBF083A87AD}"/>
    <cellStyle name="Normal 5 4 4 3 2 2 8" xfId="7363" xr:uid="{BC8D279C-A7EE-4093-B9C3-EFC0EB745E09}"/>
    <cellStyle name="Normal 5 4 4 3 2 3" xfId="9074" xr:uid="{6D4CE53A-678A-4C52-9E26-A25B8C34FEA9}"/>
    <cellStyle name="Normal 5 4 4 3 2 3 2" xfId="12496" xr:uid="{6CC3BDAF-3344-4390-A90D-F3A37348B738}"/>
    <cellStyle name="Normal 5 4 4 3 2 3 2 2" xfId="26186" xr:uid="{4079F262-C9FE-4846-BB72-6D40E2516D26}"/>
    <cellStyle name="Normal 5 4 4 3 2 3 2 2 2" xfId="39878" xr:uid="{812026A5-9E0B-429D-B311-8E8EBEF491BF}"/>
    <cellStyle name="Normal 5 4 4 3 2 3 2 2 3" xfId="54762" xr:uid="{65478A2F-C536-4FDB-90C2-E1ED16CC7338}"/>
    <cellStyle name="Normal 5 4 4 3 2 3 2 3" xfId="19342" xr:uid="{A49689DE-0F62-43D0-AA22-9ED0D3F1292F}"/>
    <cellStyle name="Normal 5 4 4 3 2 3 2 4" xfId="33032" xr:uid="{5D41A613-B720-4C94-9966-C0A184DAB5F4}"/>
    <cellStyle name="Normal 5 4 4 3 2 3 2 5" xfId="47916" xr:uid="{305793D6-ADF8-4762-89D5-B4CF7DEC7230}"/>
    <cellStyle name="Normal 5 4 4 3 2 3 3" xfId="22764" xr:uid="{82FF50F9-3261-4393-8E33-5DB915092713}"/>
    <cellStyle name="Normal 5 4 4 3 2 3 3 2" xfId="36456" xr:uid="{8BDF5D37-DC93-4874-A770-D47E17DD2FAA}"/>
    <cellStyle name="Normal 5 4 4 3 2 3 3 3" xfId="51340" xr:uid="{9D2C6F76-B1DC-4613-A661-F815F2299249}"/>
    <cellStyle name="Normal 5 4 4 3 2 3 4" xfId="15920" xr:uid="{F4C80E3D-3F5E-4561-A3FF-1D544ACF960E}"/>
    <cellStyle name="Normal 5 4 4 3 2 3 5" xfId="29610" xr:uid="{985E9051-1324-4E6C-A17F-0D6D4C5DDCAB}"/>
    <cellStyle name="Normal 5 4 4 3 2 3 6" xfId="44494" xr:uid="{E3BC567C-812A-434B-AE44-32CF2CAA7DCD}"/>
    <cellStyle name="Normal 5 4 4 3 2 4" xfId="10784" xr:uid="{E388FA5D-DCC9-4086-B1AF-449F31AF2E7D}"/>
    <cellStyle name="Normal 5 4 4 3 2 4 2" xfId="24474" xr:uid="{0E53F92D-1700-48B2-B815-F7C9C9ABD741}"/>
    <cellStyle name="Normal 5 4 4 3 2 4 2 2" xfId="38166" xr:uid="{89324038-1250-4013-AC02-459142817815}"/>
    <cellStyle name="Normal 5 4 4 3 2 4 2 3" xfId="53050" xr:uid="{E8B835B6-F499-41EB-875B-D7F122AFDC9D}"/>
    <cellStyle name="Normal 5 4 4 3 2 4 3" xfId="17630" xr:uid="{EFC80FCD-413B-4C5B-84A8-9713862C1B0F}"/>
    <cellStyle name="Normal 5 4 4 3 2 4 4" xfId="31320" xr:uid="{B7EB2FB8-E2FE-4E04-87B2-E0978BE3E1B1}"/>
    <cellStyle name="Normal 5 4 4 3 2 4 5" xfId="46204" xr:uid="{F5EEAF8C-ED3B-4010-811F-982C4DC1BDDA}"/>
    <cellStyle name="Normal 5 4 4 3 2 5" xfId="21052" xr:uid="{469A958B-0B63-4867-BA65-24FA4D289458}"/>
    <cellStyle name="Normal 5 4 4 3 2 5 2" xfId="34744" xr:uid="{6C7166E6-0A8A-4FF7-972E-A50309C8984A}"/>
    <cellStyle name="Normal 5 4 4 3 2 5 3" xfId="49628" xr:uid="{91375A44-7731-46AF-A08A-AB3D975E037C}"/>
    <cellStyle name="Normal 5 4 4 3 2 6" xfId="14208" xr:uid="{891B7B64-1112-4A38-9F91-95FA204AC7D1}"/>
    <cellStyle name="Normal 5 4 4 3 2 6 2" xfId="40407" xr:uid="{CF5229D1-0327-48EF-A7E7-3A974CE965B2}"/>
    <cellStyle name="Normal 5 4 4 3 2 7" xfId="27898" xr:uid="{6AC6E04C-F0CE-45BC-87B5-094946E62EA2}"/>
    <cellStyle name="Normal 5 4 4 3 2 8" xfId="42782" xr:uid="{C1C11ABA-DC25-4644-9244-6F8E8F749526}"/>
    <cellStyle name="Normal 5 4 4 3 2 9" xfId="7362" xr:uid="{729CB346-6CF3-4FA0-9EFD-A7A4BC6E3B3D}"/>
    <cellStyle name="Normal 5 4 4 3 3" xfId="1310" xr:uid="{53E7FDAE-1641-4374-9F77-906E8DCED15E}"/>
    <cellStyle name="Normal 5 4 4 3 3 2" xfId="9076" xr:uid="{7C163B79-74E9-4BD5-A8CD-F170E3853379}"/>
    <cellStyle name="Normal 5 4 4 3 3 2 2" xfId="12498" xr:uid="{CDF929B8-E843-4819-AD18-F8B4BD94C593}"/>
    <cellStyle name="Normal 5 4 4 3 3 2 2 2" xfId="26188" xr:uid="{B4EE8092-5235-497E-A43F-F17F7B2A12B3}"/>
    <cellStyle name="Normal 5 4 4 3 3 2 2 2 2" xfId="39880" xr:uid="{951F6159-E2B0-426A-91A5-146806E2EA96}"/>
    <cellStyle name="Normal 5 4 4 3 3 2 2 2 3" xfId="54764" xr:uid="{45DBD85F-D74A-4593-B18B-EAD71D1F8138}"/>
    <cellStyle name="Normal 5 4 4 3 3 2 2 3" xfId="19344" xr:uid="{D1DAC609-D0E6-48C3-8731-163821E99F6D}"/>
    <cellStyle name="Normal 5 4 4 3 3 2 2 4" xfId="33034" xr:uid="{2644BB93-70C8-4943-A19A-77DDEAF3BEB3}"/>
    <cellStyle name="Normal 5 4 4 3 3 2 2 5" xfId="47918" xr:uid="{5A2CC97C-ED75-4D14-931A-2521BA17A641}"/>
    <cellStyle name="Normal 5 4 4 3 3 2 3" xfId="22766" xr:uid="{066E0E11-ACAA-4850-8A13-EF4AF2745804}"/>
    <cellStyle name="Normal 5 4 4 3 3 2 3 2" xfId="36458" xr:uid="{BFDA1012-2E85-4A2C-BCB6-960F421BD637}"/>
    <cellStyle name="Normal 5 4 4 3 3 2 3 3" xfId="51342" xr:uid="{A566241B-A747-4F64-8771-6A067B744A41}"/>
    <cellStyle name="Normal 5 4 4 3 3 2 4" xfId="15922" xr:uid="{D6A190B2-69A5-465A-9BDA-9A8E05A27E86}"/>
    <cellStyle name="Normal 5 4 4 3 3 2 5" xfId="29612" xr:uid="{48EEE747-CA19-4C35-A986-1FC9418D8702}"/>
    <cellStyle name="Normal 5 4 4 3 3 2 6" xfId="44496" xr:uid="{4BE0087E-12B7-4CE8-BB3F-4B5EA6314EF8}"/>
    <cellStyle name="Normal 5 4 4 3 3 3" xfId="10786" xr:uid="{BA807E75-55CC-4605-BB10-23C3B2C99791}"/>
    <cellStyle name="Normal 5 4 4 3 3 3 2" xfId="24476" xr:uid="{5B6AB3E1-6343-46C0-A090-31636E826944}"/>
    <cellStyle name="Normal 5 4 4 3 3 3 2 2" xfId="38168" xr:uid="{9A4A19CE-C1E8-4DF3-A675-199A0BAA3ABD}"/>
    <cellStyle name="Normal 5 4 4 3 3 3 2 3" xfId="53052" xr:uid="{FBEA648D-86A9-4B92-81C7-BAEB056B9C36}"/>
    <cellStyle name="Normal 5 4 4 3 3 3 3" xfId="17632" xr:uid="{FBC74DA0-0E3F-40A2-8B9F-3DEE7827DF50}"/>
    <cellStyle name="Normal 5 4 4 3 3 3 4" xfId="31322" xr:uid="{547A7581-4CCA-4247-934A-684CB63860E5}"/>
    <cellStyle name="Normal 5 4 4 3 3 3 5" xfId="46206" xr:uid="{C608242B-78D8-46D4-AF25-97F79EF348EE}"/>
    <cellStyle name="Normal 5 4 4 3 3 4" xfId="21054" xr:uid="{A061F8AF-8EF9-444F-96A9-66A5BD108BC8}"/>
    <cellStyle name="Normal 5 4 4 3 3 4 2" xfId="34746" xr:uid="{88582A8F-3BFB-48DA-BD42-CFCFD7581DCF}"/>
    <cellStyle name="Normal 5 4 4 3 3 4 3" xfId="49630" xr:uid="{AEC34520-E75D-4AB4-B113-B5D464A0DA18}"/>
    <cellStyle name="Normal 5 4 4 3 3 5" xfId="14210" xr:uid="{ADE8FEF6-D9CD-4CAD-8401-080943CC4D0C}"/>
    <cellStyle name="Normal 5 4 4 3 3 5 2" xfId="40409" xr:uid="{7E4B703D-D5D5-4E21-8953-9812063CB4B3}"/>
    <cellStyle name="Normal 5 4 4 3 3 6" xfId="27900" xr:uid="{428C661C-796F-45DD-9CE7-DA64C59F3237}"/>
    <cellStyle name="Normal 5 4 4 3 3 7" xfId="42784" xr:uid="{7E80BF64-6FC2-4249-BDAD-BA8901551F3B}"/>
    <cellStyle name="Normal 5 4 4 3 3 8" xfId="7364" xr:uid="{A96880E0-E808-44F0-9CCB-D6B69BED2C40}"/>
    <cellStyle name="Normal 5 4 4 3 4" xfId="2874" xr:uid="{F9D2C739-5747-4BF1-9506-8241491B0ECF}"/>
    <cellStyle name="Normal 5 4 4 3 4 2" xfId="9077" xr:uid="{1B94C62B-FC98-4D22-BD65-A58B9E9A7548}"/>
    <cellStyle name="Normal 5 4 4 3 4 2 2" xfId="12499" xr:uid="{5F95D756-A3FE-49CF-8DEA-5FA579B6C2A6}"/>
    <cellStyle name="Normal 5 4 4 3 4 2 2 2" xfId="26189" xr:uid="{468C9F4E-4EF0-48AF-9279-D45CCB50953F}"/>
    <cellStyle name="Normal 5 4 4 3 4 2 2 2 2" xfId="39881" xr:uid="{9ABC7E9B-4752-494B-A633-B0B90F76705A}"/>
    <cellStyle name="Normal 5 4 4 3 4 2 2 2 3" xfId="54765" xr:uid="{EAA86F34-DF26-4A16-8BA1-E63B68E4354A}"/>
    <cellStyle name="Normal 5 4 4 3 4 2 2 3" xfId="19345" xr:uid="{65C08FAA-6B03-4B83-BD26-40D864DD40B3}"/>
    <cellStyle name="Normal 5 4 4 3 4 2 2 4" xfId="33035" xr:uid="{C7ECCB3E-3F51-4544-B8B6-BD89E2086FC1}"/>
    <cellStyle name="Normal 5 4 4 3 4 2 2 5" xfId="47919" xr:uid="{3B4EEB47-7FE7-474C-8AC3-AF051B85E4AF}"/>
    <cellStyle name="Normal 5 4 4 3 4 2 3" xfId="22767" xr:uid="{85FBD756-56E0-456D-A4D6-108F4BD8817C}"/>
    <cellStyle name="Normal 5 4 4 3 4 2 3 2" xfId="36459" xr:uid="{0D7B98C8-2451-4D2F-94D0-2E3DA3BFF257}"/>
    <cellStyle name="Normal 5 4 4 3 4 2 3 3" xfId="51343" xr:uid="{CFCAE3B9-7A04-43FE-A091-6A8561033319}"/>
    <cellStyle name="Normal 5 4 4 3 4 2 4" xfId="15923" xr:uid="{1188B938-D39A-4C78-AB89-5AB36B18DAD5}"/>
    <cellStyle name="Normal 5 4 4 3 4 2 5" xfId="29613" xr:uid="{08EF7692-41B5-4775-9A4B-71198D87FFF9}"/>
    <cellStyle name="Normal 5 4 4 3 4 2 6" xfId="44497" xr:uid="{66D777F2-2E72-4D7A-ACC0-52DAA25FE722}"/>
    <cellStyle name="Normal 5 4 4 3 4 3" xfId="10787" xr:uid="{BEEF2F39-2BBD-4D87-A3CF-69B67AEB048A}"/>
    <cellStyle name="Normal 5 4 4 3 4 3 2" xfId="24477" xr:uid="{6049F849-5D7E-499D-AAB8-F48A2FCAE496}"/>
    <cellStyle name="Normal 5 4 4 3 4 3 2 2" xfId="38169" xr:uid="{F36C4E85-783A-4148-9BF9-F019D5389918}"/>
    <cellStyle name="Normal 5 4 4 3 4 3 2 3" xfId="53053" xr:uid="{E45B2B4A-3B60-4304-BFD5-C633C7047A22}"/>
    <cellStyle name="Normal 5 4 4 3 4 3 3" xfId="17633" xr:uid="{2B62BDEB-0D00-4221-A76A-E4905E71E947}"/>
    <cellStyle name="Normal 5 4 4 3 4 3 4" xfId="31323" xr:uid="{AED11486-AD8D-4C9F-863B-1E3C4FAFBEFA}"/>
    <cellStyle name="Normal 5 4 4 3 4 3 5" xfId="46207" xr:uid="{009F6472-10D7-47E8-BB9F-A0E15D69DDFA}"/>
    <cellStyle name="Normal 5 4 4 3 4 4" xfId="21055" xr:uid="{3962950F-FE05-4D05-8B20-66337DB4F637}"/>
    <cellStyle name="Normal 5 4 4 3 4 4 2" xfId="34747" xr:uid="{29809345-8199-4812-BA63-3BE0E32457C2}"/>
    <cellStyle name="Normal 5 4 4 3 4 4 3" xfId="49631" xr:uid="{3F65A280-4245-4F67-ADF9-C943CF0DBCFE}"/>
    <cellStyle name="Normal 5 4 4 3 4 5" xfId="14211" xr:uid="{45072695-8266-4F87-8345-4CDB72561E98}"/>
    <cellStyle name="Normal 5 4 4 3 4 5 2" xfId="40557" xr:uid="{37E6D594-5E7C-4970-8024-6697882898B0}"/>
    <cellStyle name="Normal 5 4 4 3 4 6" xfId="27901" xr:uid="{A81A991F-439E-4578-9FB3-308107D8A064}"/>
    <cellStyle name="Normal 5 4 4 3 4 7" xfId="42785" xr:uid="{07A4E5D7-EF69-4443-B092-A186904BF34F}"/>
    <cellStyle name="Normal 5 4 4 3 4 8" xfId="7365" xr:uid="{72E97A9B-E932-456A-814A-88FE9B543F6D}"/>
    <cellStyle name="Normal 5 4 4 3 5" xfId="9073" xr:uid="{C9958345-2B76-4BBF-A366-608E20B2DC89}"/>
    <cellStyle name="Normal 5 4 4 3 5 2" xfId="12495" xr:uid="{5AE75DB7-EFCE-4C99-98B4-5665A5BCE81B}"/>
    <cellStyle name="Normal 5 4 4 3 5 2 2" xfId="26185" xr:uid="{137DBCDB-7ACA-49EB-A0D4-08231C76816F}"/>
    <cellStyle name="Normal 5 4 4 3 5 2 2 2" xfId="39877" xr:uid="{EDB597FA-B0D4-4266-B30B-654CAF21B2A1}"/>
    <cellStyle name="Normal 5 4 4 3 5 2 2 3" xfId="54761" xr:uid="{4F5EEAB3-F4F1-4D65-A55E-39BF8D0E57BC}"/>
    <cellStyle name="Normal 5 4 4 3 5 2 3" xfId="19341" xr:uid="{50D7E46B-262B-4A1F-BE11-D8D54547C429}"/>
    <cellStyle name="Normal 5 4 4 3 5 2 4" xfId="33031" xr:uid="{1EC3F982-5925-4317-8F17-F5567E9981AB}"/>
    <cellStyle name="Normal 5 4 4 3 5 2 5" xfId="47915" xr:uid="{BBE180E3-9BB7-4401-81A3-6C6F4FABD096}"/>
    <cellStyle name="Normal 5 4 4 3 5 3" xfId="22763" xr:uid="{C2CB91DE-8EB2-427A-965B-D9C35A048A8A}"/>
    <cellStyle name="Normal 5 4 4 3 5 3 2" xfId="36455" xr:uid="{0EA3D1AB-3A75-4E46-8EF4-BE7B8149C685}"/>
    <cellStyle name="Normal 5 4 4 3 5 3 3" xfId="51339" xr:uid="{55A41197-C228-44C3-A6FA-377AFC7C67AF}"/>
    <cellStyle name="Normal 5 4 4 3 5 4" xfId="15919" xr:uid="{F1ADCAAF-79B4-427A-9EB7-42D69335B291}"/>
    <cellStyle name="Normal 5 4 4 3 5 5" xfId="29609" xr:uid="{45827AF5-7083-4D88-9B47-315B66FA1D43}"/>
    <cellStyle name="Normal 5 4 4 3 5 6" xfId="44493" xr:uid="{970FE881-8AB1-4FB3-A711-0D4A6E9085E9}"/>
    <cellStyle name="Normal 5 4 4 3 6" xfId="10783" xr:uid="{B335047A-CAD0-498E-84B2-861910B63751}"/>
    <cellStyle name="Normal 5 4 4 3 6 2" xfId="24473" xr:uid="{C88CB69E-9C08-4642-9702-1581F488A128}"/>
    <cellStyle name="Normal 5 4 4 3 6 2 2" xfId="38165" xr:uid="{07118A93-C996-4EC9-8699-ECA91D1BDB07}"/>
    <cellStyle name="Normal 5 4 4 3 6 2 3" xfId="53049" xr:uid="{FA17B340-14BA-4D32-BEC9-2B038D73BF7A}"/>
    <cellStyle name="Normal 5 4 4 3 6 3" xfId="17629" xr:uid="{21797F74-CD8A-46FF-9EAB-19FB847084CA}"/>
    <cellStyle name="Normal 5 4 4 3 6 4" xfId="31319" xr:uid="{EBD822FB-3691-4380-A3D5-F17936D6249F}"/>
    <cellStyle name="Normal 5 4 4 3 6 5" xfId="46203" xr:uid="{7D17E0FE-6CF6-44E7-9B9A-81015E39C90B}"/>
    <cellStyle name="Normal 5 4 4 3 7" xfId="21051" xr:uid="{38D2EE2E-9447-4E66-9F5C-FF3DD982857C}"/>
    <cellStyle name="Normal 5 4 4 3 7 2" xfId="34743" xr:uid="{DF9054E1-A05E-4EA1-8FB2-7D681EB9ADCE}"/>
    <cellStyle name="Normal 5 4 4 3 7 3" xfId="49627" xr:uid="{9B1E8F0E-0F11-494B-9682-B8110A2F5870}"/>
    <cellStyle name="Normal 5 4 4 3 8" xfId="14207" xr:uid="{49E5F7EE-2391-4CA3-AE48-9CF87C3C4C64}"/>
    <cellStyle name="Normal 5 4 4 3 8 2" xfId="40256" xr:uid="{44F567FC-9C1E-4C9B-BE55-88BF9CAEE769}"/>
    <cellStyle name="Normal 5 4 4 3 9" xfId="27897" xr:uid="{2DA2AC31-C4D0-4916-8D23-2DE29C0D4EC0}"/>
    <cellStyle name="Normal 5 4 4 4" xfId="1311" xr:uid="{CF8B5975-2DEA-4671-93AC-403B8F2F61C8}"/>
    <cellStyle name="Normal 5 4 4 4 2" xfId="1312" xr:uid="{256388CF-14FF-40DB-BABD-55BF9F0EE18D}"/>
    <cellStyle name="Normal 5 4 4 4 2 2" xfId="9079" xr:uid="{FE8BE938-4377-4F70-9314-10D59EC5B2F2}"/>
    <cellStyle name="Normal 5 4 4 4 2 2 2" xfId="12501" xr:uid="{8203B945-4BCB-4649-9CA9-6B0B63737A88}"/>
    <cellStyle name="Normal 5 4 4 4 2 2 2 2" xfId="26191" xr:uid="{14BD804B-F071-40B1-B789-5FB7D76E483A}"/>
    <cellStyle name="Normal 5 4 4 4 2 2 2 2 2" xfId="39883" xr:uid="{865A9097-4E74-4E64-874A-6C7C88330630}"/>
    <cellStyle name="Normal 5 4 4 4 2 2 2 2 3" xfId="54767" xr:uid="{9E9D3127-3F7C-4259-9CE6-28C503C9400D}"/>
    <cellStyle name="Normal 5 4 4 4 2 2 2 3" xfId="19347" xr:uid="{6D5B2E24-26F2-46ED-A32E-D2BC84FF2323}"/>
    <cellStyle name="Normal 5 4 4 4 2 2 2 4" xfId="33037" xr:uid="{B2965EF1-C398-4FD6-90F1-2D192DA0CBDD}"/>
    <cellStyle name="Normal 5 4 4 4 2 2 2 5" xfId="47921" xr:uid="{E85F3C4C-72A4-4D09-9B25-D7F09237DCA7}"/>
    <cellStyle name="Normal 5 4 4 4 2 2 3" xfId="22769" xr:uid="{A824218F-0EC6-4F91-853E-CC6A08A2B53A}"/>
    <cellStyle name="Normal 5 4 4 4 2 2 3 2" xfId="36461" xr:uid="{837546A0-3136-4EFC-9F65-2BDFB9359E5E}"/>
    <cellStyle name="Normal 5 4 4 4 2 2 3 3" xfId="51345" xr:uid="{9AF8103F-20DC-4D49-A9D1-B4EA18BBF6A7}"/>
    <cellStyle name="Normal 5 4 4 4 2 2 4" xfId="15925" xr:uid="{5C3736D3-094E-4C89-A3DB-771C1404E7AC}"/>
    <cellStyle name="Normal 5 4 4 4 2 2 5" xfId="29615" xr:uid="{5ED331C2-26F4-4E08-803D-7A66CFE22E9A}"/>
    <cellStyle name="Normal 5 4 4 4 2 2 6" xfId="44499" xr:uid="{2C01E11F-8E04-4346-9A4F-3DE65926C647}"/>
    <cellStyle name="Normal 5 4 4 4 2 3" xfId="10789" xr:uid="{0CE8E059-D857-4F6B-96DA-D0BE4513F2A7}"/>
    <cellStyle name="Normal 5 4 4 4 2 3 2" xfId="24479" xr:uid="{164B0CD4-E7D5-4BCF-9FED-99699C08AD60}"/>
    <cellStyle name="Normal 5 4 4 4 2 3 2 2" xfId="38171" xr:uid="{33652B5F-828D-4960-94D8-662A7E0E6B63}"/>
    <cellStyle name="Normal 5 4 4 4 2 3 2 3" xfId="53055" xr:uid="{39AB5E30-C1B3-4093-9BF7-B1EF239BC3FC}"/>
    <cellStyle name="Normal 5 4 4 4 2 3 3" xfId="17635" xr:uid="{0DB879A3-46E2-47CE-ABE7-5F8076D67228}"/>
    <cellStyle name="Normal 5 4 4 4 2 3 4" xfId="31325" xr:uid="{BCAE69A1-4369-4398-A8A8-CE63AF779C93}"/>
    <cellStyle name="Normal 5 4 4 4 2 3 5" xfId="46209" xr:uid="{E68D8A0B-ACDE-4F08-A76F-E48F3D958B9B}"/>
    <cellStyle name="Normal 5 4 4 4 2 4" xfId="21057" xr:uid="{934A20C2-0DEB-4332-9495-0461E15B76DE}"/>
    <cellStyle name="Normal 5 4 4 4 2 4 2" xfId="34749" xr:uid="{373B589F-0572-412C-8F02-981B3A65ACB9}"/>
    <cellStyle name="Normal 5 4 4 4 2 4 3" xfId="49633" xr:uid="{7417EEE1-B85A-4B15-91CC-EA9E4C6877CC}"/>
    <cellStyle name="Normal 5 4 4 4 2 5" xfId="14213" xr:uid="{418256F9-CD18-4F63-865E-BD09869C51B3}"/>
    <cellStyle name="Normal 5 4 4 4 2 5 2" xfId="40411" xr:uid="{2F358169-3663-4131-B53D-2092E391F45E}"/>
    <cellStyle name="Normal 5 4 4 4 2 6" xfId="27903" xr:uid="{0F8964DE-A731-4FDC-ACEF-042836B1CF64}"/>
    <cellStyle name="Normal 5 4 4 4 2 7" xfId="42787" xr:uid="{1D3400E0-0301-45A4-9C01-39E95821E1A9}"/>
    <cellStyle name="Normal 5 4 4 4 2 8" xfId="7367" xr:uid="{96DF580E-9CD1-4D2E-B78C-DB72BF87108C}"/>
    <cellStyle name="Normal 5 4 4 4 3" xfId="2875" xr:uid="{3862937F-0BCE-42A7-8C92-44F49FBB802F}"/>
    <cellStyle name="Normal 5 4 4 4 3 2" xfId="12500" xr:uid="{B960E3D8-B148-43D6-BF09-4ED26DB96369}"/>
    <cellStyle name="Normal 5 4 4 4 3 2 2" xfId="26190" xr:uid="{40893478-0410-49D3-B14E-101921EACBB2}"/>
    <cellStyle name="Normal 5 4 4 4 3 2 2 2" xfId="39882" xr:uid="{0EBC3B87-EDB1-4073-836F-409A7009043E}"/>
    <cellStyle name="Normal 5 4 4 4 3 2 2 3" xfId="54766" xr:uid="{B8A768CF-5F06-4DD7-BC95-40C6DB19C834}"/>
    <cellStyle name="Normal 5 4 4 4 3 2 3" xfId="19346" xr:uid="{D1D61729-D04B-413C-8C7A-6C8241B73CAD}"/>
    <cellStyle name="Normal 5 4 4 4 3 2 4" xfId="33036" xr:uid="{BCF8DEA8-3057-4B02-928A-D09109ADB5E9}"/>
    <cellStyle name="Normal 5 4 4 4 3 2 5" xfId="47920" xr:uid="{166D5999-4D6B-46A3-B14C-EE60C2D47A59}"/>
    <cellStyle name="Normal 5 4 4 4 3 3" xfId="22768" xr:uid="{B74D9A99-37D7-45F9-A132-8C6620FA58CE}"/>
    <cellStyle name="Normal 5 4 4 4 3 3 2" xfId="36460" xr:uid="{75A6EAA6-B8CE-4CBD-81F9-173462F47F80}"/>
    <cellStyle name="Normal 5 4 4 4 3 3 3" xfId="51344" xr:uid="{5A1AAA38-222A-47E3-8F73-88681AF4B1F6}"/>
    <cellStyle name="Normal 5 4 4 4 3 4" xfId="15924" xr:uid="{CB76B77E-51FD-4BC1-A7B6-28E2C1856481}"/>
    <cellStyle name="Normal 5 4 4 4 3 4 2" xfId="40558" xr:uid="{92F1014D-6FD2-4EAD-B995-FDDF093667DE}"/>
    <cellStyle name="Normal 5 4 4 4 3 5" xfId="29614" xr:uid="{1CA3D010-451D-4C73-9192-78EDF4FE8FDC}"/>
    <cellStyle name="Normal 5 4 4 4 3 6" xfId="44498" xr:uid="{BDC04C30-5856-4F88-A88B-433BA413197F}"/>
    <cellStyle name="Normal 5 4 4 4 3 7" xfId="9078" xr:uid="{26887700-D9C5-41DE-B42E-43D8B0492896}"/>
    <cellStyle name="Normal 5 4 4 4 4" xfId="2876" xr:uid="{07A304E9-96F3-4D4F-BE40-EA44F30B3DE7}"/>
    <cellStyle name="Normal 5 4 4 4 4 2" xfId="24478" xr:uid="{D9DB2321-518E-4A4C-8DE9-9A692D4BA4FD}"/>
    <cellStyle name="Normal 5 4 4 4 4 2 2" xfId="38170" xr:uid="{4432462A-B868-4975-BEE7-736808F9C3EC}"/>
    <cellStyle name="Normal 5 4 4 4 4 2 3" xfId="53054" xr:uid="{38D90564-B671-4432-AB22-6DB49D0A3DA7}"/>
    <cellStyle name="Normal 5 4 4 4 4 3" xfId="17634" xr:uid="{5AF6828D-87F9-4765-BF66-EADA4743C030}"/>
    <cellStyle name="Normal 5 4 4 4 4 3 2" xfId="40559" xr:uid="{8CCE7F2C-F5B0-478F-A34D-9AAA906EA69A}"/>
    <cellStyle name="Normal 5 4 4 4 4 4" xfId="31324" xr:uid="{C3BFEDE6-FD33-4481-BF22-B329F680B351}"/>
    <cellStyle name="Normal 5 4 4 4 4 5" xfId="46208" xr:uid="{5DD301EF-3A88-48FE-AA57-B10C77C7F0A7}"/>
    <cellStyle name="Normal 5 4 4 4 4 6" xfId="10788" xr:uid="{262CE34F-F0F9-4610-8636-385A120A0A48}"/>
    <cellStyle name="Normal 5 4 4 4 5" xfId="21056" xr:uid="{087F479D-A22A-4821-B8EF-2F40DDB97C20}"/>
    <cellStyle name="Normal 5 4 4 4 5 2" xfId="34748" xr:uid="{E73B2DBB-E8C4-4001-A062-3176295F98E3}"/>
    <cellStyle name="Normal 5 4 4 4 5 3" xfId="49632" xr:uid="{BAE1257C-B67D-469E-8FA2-0F40483E446F}"/>
    <cellStyle name="Normal 5 4 4 4 6" xfId="14212" xr:uid="{163963A4-A310-4C30-A709-4F965BB28917}"/>
    <cellStyle name="Normal 5 4 4 4 6 2" xfId="40410" xr:uid="{067DDB27-7B9F-44BB-8851-A92AE9C1EFC6}"/>
    <cellStyle name="Normal 5 4 4 4 7" xfId="27902" xr:uid="{86258038-701D-4B91-996B-DC4A5E998EC5}"/>
    <cellStyle name="Normal 5 4 4 4 8" xfId="42786" xr:uid="{F8742813-D141-4618-89AE-BF3DC11E5F86}"/>
    <cellStyle name="Normal 5 4 4 4 9" xfId="7366" xr:uid="{308F76C5-FD3A-4687-A87E-3AB8EB82E3B5}"/>
    <cellStyle name="Normal 5 4 4 5" xfId="1313" xr:uid="{64D62869-9D6D-49DE-B67A-C14A33968FA1}"/>
    <cellStyle name="Normal 5 4 4 5 2" xfId="9080" xr:uid="{E3390AF4-E866-4018-8242-4F693CB16F4D}"/>
    <cellStyle name="Normal 5 4 4 5 2 2" xfId="12502" xr:uid="{F8AD91FC-6AC2-4154-9404-2729C20C7F94}"/>
    <cellStyle name="Normal 5 4 4 5 2 2 2" xfId="26192" xr:uid="{CD9F137B-000C-4EEB-9267-12D05F5E20C2}"/>
    <cellStyle name="Normal 5 4 4 5 2 2 2 2" xfId="39884" xr:uid="{F31DDBE6-990D-4C17-BEA6-5F91EDF0EC44}"/>
    <cellStyle name="Normal 5 4 4 5 2 2 2 3" xfId="54768" xr:uid="{9E7C97D6-AAE5-4847-BF58-81943B1407FF}"/>
    <cellStyle name="Normal 5 4 4 5 2 2 3" xfId="19348" xr:uid="{0CE3AF6F-3AB7-4D70-8363-BB882AA4E603}"/>
    <cellStyle name="Normal 5 4 4 5 2 2 4" xfId="33038" xr:uid="{4D217A23-66FE-4E25-AF33-90494795B433}"/>
    <cellStyle name="Normal 5 4 4 5 2 2 5" xfId="47922" xr:uid="{AC4FC5B6-7001-470D-B8EE-C85C27942119}"/>
    <cellStyle name="Normal 5 4 4 5 2 3" xfId="22770" xr:uid="{120BB24B-5BAA-420F-855A-5C65252B27CB}"/>
    <cellStyle name="Normal 5 4 4 5 2 3 2" xfId="36462" xr:uid="{09F2515C-FB2F-4635-9F42-6A8EFAD859E0}"/>
    <cellStyle name="Normal 5 4 4 5 2 3 3" xfId="51346" xr:uid="{5641A96C-B386-40C0-B050-519C8D84EB37}"/>
    <cellStyle name="Normal 5 4 4 5 2 4" xfId="15926" xr:uid="{270215E3-1120-4D04-BD4C-AF5179364D0F}"/>
    <cellStyle name="Normal 5 4 4 5 2 5" xfId="29616" xr:uid="{F1B64E0B-50B3-4AAE-B820-FBF08BE4FE68}"/>
    <cellStyle name="Normal 5 4 4 5 2 6" xfId="44500" xr:uid="{C069EBC1-289E-40EA-ABAB-2ACD4E1FF83F}"/>
    <cellStyle name="Normal 5 4 4 5 3" xfId="10790" xr:uid="{0B06A80F-F747-4715-99A4-A8F51CCD1745}"/>
    <cellStyle name="Normal 5 4 4 5 3 2" xfId="24480" xr:uid="{8223F0AF-4172-4529-9D74-20341029B7F8}"/>
    <cellStyle name="Normal 5 4 4 5 3 2 2" xfId="38172" xr:uid="{C5C885DE-EC76-4AD8-A792-B452629981EE}"/>
    <cellStyle name="Normal 5 4 4 5 3 2 3" xfId="53056" xr:uid="{AEB71943-FA73-47D1-966F-4980478AD982}"/>
    <cellStyle name="Normal 5 4 4 5 3 3" xfId="17636" xr:uid="{4DC52212-2CC8-4A02-9652-8F18AEBB56C5}"/>
    <cellStyle name="Normal 5 4 4 5 3 4" xfId="31326" xr:uid="{4D88BF3E-0CB7-4046-A71B-B1B9C5BB837B}"/>
    <cellStyle name="Normal 5 4 4 5 3 5" xfId="46210" xr:uid="{DA7A68B9-E994-4E8D-A072-5CF4CFC38914}"/>
    <cellStyle name="Normal 5 4 4 5 4" xfId="21058" xr:uid="{E5B3CAF4-7EA6-4CF5-AE20-5675844B42A3}"/>
    <cellStyle name="Normal 5 4 4 5 4 2" xfId="34750" xr:uid="{FB27E87E-5F7E-45A7-AE9D-74FC9677E1AE}"/>
    <cellStyle name="Normal 5 4 4 5 4 3" xfId="49634" xr:uid="{E8DD205D-78D5-461F-B516-537F324ABEB6}"/>
    <cellStyle name="Normal 5 4 4 5 5" xfId="14214" xr:uid="{6FF2A50E-188E-4B2F-97AF-17731F1420D4}"/>
    <cellStyle name="Normal 5 4 4 5 5 2" xfId="40412" xr:uid="{FD0AD77D-8DC2-47F8-A46D-56CEE5AA504F}"/>
    <cellStyle name="Normal 5 4 4 5 6" xfId="27904" xr:uid="{5B6FBC99-222A-4C2A-869E-D7F07AADA08B}"/>
    <cellStyle name="Normal 5 4 4 5 7" xfId="42788" xr:uid="{B7BB3940-9C58-4111-96E8-B5382C98D52B}"/>
    <cellStyle name="Normal 5 4 4 5 8" xfId="7368" xr:uid="{8D404E71-8EC0-463B-92CC-45CE8EFAAC87}"/>
    <cellStyle name="Normal 5 4 4 6" xfId="2877" xr:uid="{0E5EB1A2-834F-4D12-8748-7B6BEA5340E5}"/>
    <cellStyle name="Normal 5 4 4 6 2" xfId="9081" xr:uid="{DF132179-5313-4E58-84CB-7BE21C5C7D8A}"/>
    <cellStyle name="Normal 5 4 4 6 2 2" xfId="12503" xr:uid="{F454839C-91FA-428B-A1EF-BCCAFF9C8582}"/>
    <cellStyle name="Normal 5 4 4 6 2 2 2" xfId="26193" xr:uid="{EBA23D87-09AD-4E82-B10A-E1A3B677B25D}"/>
    <cellStyle name="Normal 5 4 4 6 2 2 2 2" xfId="39885" xr:uid="{20AC6B3F-F8C1-4E11-946A-C16630A5064B}"/>
    <cellStyle name="Normal 5 4 4 6 2 2 2 3" xfId="54769" xr:uid="{7CEEBDF7-05C5-4338-A6DB-649524E3CCE4}"/>
    <cellStyle name="Normal 5 4 4 6 2 2 3" xfId="19349" xr:uid="{F0E1DE31-61F2-41B3-8AB7-2D5AE80EA364}"/>
    <cellStyle name="Normal 5 4 4 6 2 2 4" xfId="33039" xr:uid="{B4F2546A-0D51-4A2B-B997-790CD1D9AF3F}"/>
    <cellStyle name="Normal 5 4 4 6 2 2 5" xfId="47923" xr:uid="{60788548-F0FA-438A-A7D6-69EEB8E57D92}"/>
    <cellStyle name="Normal 5 4 4 6 2 3" xfId="22771" xr:uid="{4933603F-BA01-4383-A23F-2D9F8A57F69B}"/>
    <cellStyle name="Normal 5 4 4 6 2 3 2" xfId="36463" xr:uid="{199DFB8F-637A-4ECB-AAE7-F2711190C43B}"/>
    <cellStyle name="Normal 5 4 4 6 2 3 3" xfId="51347" xr:uid="{FA83BC56-7BFE-4A5F-B4FE-E0C4EC5B31CD}"/>
    <cellStyle name="Normal 5 4 4 6 2 4" xfId="15927" xr:uid="{E99D7BAF-DF51-4584-B10D-92C635115F43}"/>
    <cellStyle name="Normal 5 4 4 6 2 5" xfId="29617" xr:uid="{D77D210C-EE2F-4F86-9531-CD70D0C522E8}"/>
    <cellStyle name="Normal 5 4 4 6 2 6" xfId="44501" xr:uid="{41A4E555-6CCF-4E11-A516-98163C1E7389}"/>
    <cellStyle name="Normal 5 4 4 6 3" xfId="10791" xr:uid="{F2878558-CD76-4593-9BD7-522BD9BE4C63}"/>
    <cellStyle name="Normal 5 4 4 6 3 2" xfId="24481" xr:uid="{1CFDAA63-CFCD-4DEF-8715-63A20BFC4B50}"/>
    <cellStyle name="Normal 5 4 4 6 3 2 2" xfId="38173" xr:uid="{34340E53-AE38-4483-BD67-6AB7737BEB08}"/>
    <cellStyle name="Normal 5 4 4 6 3 2 3" xfId="53057" xr:uid="{351CCC21-8805-4068-9051-48D32245D728}"/>
    <cellStyle name="Normal 5 4 4 6 3 3" xfId="17637" xr:uid="{94EDB307-830F-4765-9305-7BEED919AC8C}"/>
    <cellStyle name="Normal 5 4 4 6 3 4" xfId="31327" xr:uid="{E6146A99-EDCD-417A-813D-48D2742AA3BE}"/>
    <cellStyle name="Normal 5 4 4 6 3 5" xfId="46211" xr:uid="{BC71C48F-2BFE-4B0D-84FA-F0C6D9B59506}"/>
    <cellStyle name="Normal 5 4 4 6 4" xfId="21059" xr:uid="{EF2FB756-36A1-42C5-B9C2-8053371358FD}"/>
    <cellStyle name="Normal 5 4 4 6 4 2" xfId="34751" xr:uid="{8870A2B0-E2E7-403C-A39A-8AC782FD4DCE}"/>
    <cellStyle name="Normal 5 4 4 6 4 3" xfId="49635" xr:uid="{B5F63DDB-C541-4EE0-A65F-8179458F8F40}"/>
    <cellStyle name="Normal 5 4 4 6 5" xfId="14215" xr:uid="{76598CFD-770A-41B4-8A53-A4C576DE2C03}"/>
    <cellStyle name="Normal 5 4 4 6 5 2" xfId="40560" xr:uid="{01859A8F-18E9-4544-80A3-9F32CA17064B}"/>
    <cellStyle name="Normal 5 4 4 6 6" xfId="27905" xr:uid="{6315097A-9A14-4332-B68C-9E4D06C8D05D}"/>
    <cellStyle name="Normal 5 4 4 6 7" xfId="42789" xr:uid="{20C8D9EF-9D90-4D64-AA84-6056976399C2}"/>
    <cellStyle name="Normal 5 4 4 6 8" xfId="7369" xr:uid="{207C7BCA-89A1-46F7-A74F-3A801ADFC688}"/>
    <cellStyle name="Normal 5 4 4 7" xfId="2878" xr:uid="{0D61F685-C7CA-4702-B5C6-62C1720A1E31}"/>
    <cellStyle name="Normal 5 4 4 7 2" xfId="12489" xr:uid="{38F73673-4C68-44B4-A53D-1B27C6BF1220}"/>
    <cellStyle name="Normal 5 4 4 7 2 2" xfId="26179" xr:uid="{EEB0CD4B-9D5E-4BB5-82CE-0A47956C0404}"/>
    <cellStyle name="Normal 5 4 4 7 2 2 2" xfId="39871" xr:uid="{7DF0480F-929D-4098-B60C-2EE1624B78A7}"/>
    <cellStyle name="Normal 5 4 4 7 2 2 3" xfId="54755" xr:uid="{275100FD-C6EF-4069-8427-21B0C88296E1}"/>
    <cellStyle name="Normal 5 4 4 7 2 3" xfId="19335" xr:uid="{F8ECFCC4-BD22-4237-B26F-FB0A87AF4C66}"/>
    <cellStyle name="Normal 5 4 4 7 2 4" xfId="33025" xr:uid="{0A4F4979-D88B-43AC-840B-DD229E128863}"/>
    <cellStyle name="Normal 5 4 4 7 2 5" xfId="47909" xr:uid="{805DE680-4CF6-43CD-B39F-D67DD84EDEFC}"/>
    <cellStyle name="Normal 5 4 4 7 3" xfId="22757" xr:uid="{72D523A0-B920-4126-BBFF-ABC7DD52BC40}"/>
    <cellStyle name="Normal 5 4 4 7 3 2" xfId="36449" xr:uid="{0C237C50-6249-4091-BF9F-46789E34DCC1}"/>
    <cellStyle name="Normal 5 4 4 7 3 3" xfId="51333" xr:uid="{52D125D1-E20A-4F03-8281-9946743FD96D}"/>
    <cellStyle name="Normal 5 4 4 7 4" xfId="15913" xr:uid="{E49DA3E8-30D4-4F46-AF94-30279BBE7CA4}"/>
    <cellStyle name="Normal 5 4 4 7 4 2" xfId="40561" xr:uid="{BAB069B2-D144-4D8A-9294-F2D60F89E067}"/>
    <cellStyle name="Normal 5 4 4 7 5" xfId="29603" xr:uid="{4E80B137-BBA3-4B20-BDD4-3E0F83AC4BC0}"/>
    <cellStyle name="Normal 5 4 4 7 6" xfId="44487" xr:uid="{AC2CC538-88AD-442D-A3A3-C9EC328FCAB6}"/>
    <cellStyle name="Normal 5 4 4 7 7" xfId="9067" xr:uid="{18E742E1-83C3-4034-BA2E-AF3D24DCF797}"/>
    <cellStyle name="Normal 5 4 4 8" xfId="10777" xr:uid="{D7611F46-52C9-4793-8499-F323E77621F9}"/>
    <cellStyle name="Normal 5 4 4 8 2" xfId="24467" xr:uid="{FDE40BCD-C7DF-49A4-9690-82E5BBBC53E9}"/>
    <cellStyle name="Normal 5 4 4 8 2 2" xfId="38159" xr:uid="{C7814699-E237-4256-8698-1937D8DC0A28}"/>
    <cellStyle name="Normal 5 4 4 8 2 3" xfId="53043" xr:uid="{40B2C031-693A-4061-9F8F-DFFA1AE7BCF8}"/>
    <cellStyle name="Normal 5 4 4 8 3" xfId="17623" xr:uid="{E0320E23-11CA-4133-8BF4-314385C1249D}"/>
    <cellStyle name="Normal 5 4 4 8 4" xfId="31313" xr:uid="{0436C6D3-1AA1-4B4C-A001-9069099A332B}"/>
    <cellStyle name="Normal 5 4 4 8 5" xfId="46197" xr:uid="{A680F6A5-77B9-4FDB-B56B-0CDFA2562413}"/>
    <cellStyle name="Normal 5 4 4 9" xfId="21045" xr:uid="{D1649970-229B-4CDE-B828-153CF3F9A012}"/>
    <cellStyle name="Normal 5 4 4 9 2" xfId="34737" xr:uid="{FDB98775-E032-4D17-B773-480673AEC58B}"/>
    <cellStyle name="Normal 5 4 4 9 3" xfId="49621" xr:uid="{A0CF00C7-F419-4D69-92CD-B24D1264499C}"/>
    <cellStyle name="Normal 5 4 5" xfId="319" xr:uid="{B8DEAA22-51A6-42D2-B33A-549E1EC7779A}"/>
    <cellStyle name="Normal 5 4 5 10" xfId="14216" xr:uid="{91852469-A30A-4ED1-85AC-EB2D6112354D}"/>
    <cellStyle name="Normal 5 4 5 10 2" xfId="40206" xr:uid="{E41A8F87-4DBD-4494-8B28-7E38D92CE13A}"/>
    <cellStyle name="Normal 5 4 5 11" xfId="27906" xr:uid="{DD2E8282-F319-4620-B1F5-72F1587899F1}"/>
    <cellStyle name="Normal 5 4 5 12" xfId="42790" xr:uid="{7B87FB8D-F5F3-493D-9F1A-89FC12E691F9}"/>
    <cellStyle name="Normal 5 4 5 13" xfId="7370" xr:uid="{552CD8BA-90D4-4580-A8DF-9F27E9FC1614}"/>
    <cellStyle name="Normal 5 4 5 2" xfId="574" xr:uid="{C64547AD-E6D8-4C01-ADDE-001D78E7ECC6}"/>
    <cellStyle name="Normal 5 4 5 2 10" xfId="42791" xr:uid="{CC48C73E-9173-49F3-90F0-635C194CFD03}"/>
    <cellStyle name="Normal 5 4 5 2 11" xfId="7371" xr:uid="{1930D009-0986-44E6-BDC9-8F99A660C781}"/>
    <cellStyle name="Normal 5 4 5 2 2" xfId="575" xr:uid="{96C8B87F-1432-4009-90E7-68EFF32E9764}"/>
    <cellStyle name="Normal 5 4 5 2 2 2" xfId="1314" xr:uid="{00901799-F082-4D3C-9EBE-DA7AF8A910D6}"/>
    <cellStyle name="Normal 5 4 5 2 2 2 2" xfId="1315" xr:uid="{0EC4177E-CE4B-4C5D-AA53-A1CD233EAB89}"/>
    <cellStyle name="Normal 5 4 5 2 2 2 2 2" xfId="12507" xr:uid="{6EFD67F0-D5F7-4FEF-87A5-18EFCFBD3225}"/>
    <cellStyle name="Normal 5 4 5 2 2 2 2 2 2" xfId="26197" xr:uid="{5A2A387B-65AC-460A-9F69-81F706228343}"/>
    <cellStyle name="Normal 5 4 5 2 2 2 2 2 2 2" xfId="39889" xr:uid="{CD562B2A-906B-4EAA-8ADD-5DBBB807FA45}"/>
    <cellStyle name="Normal 5 4 5 2 2 2 2 2 2 3" xfId="54773" xr:uid="{70787540-E057-408F-92C1-3D3AFD1A6354}"/>
    <cellStyle name="Normal 5 4 5 2 2 2 2 2 3" xfId="19353" xr:uid="{92C444FF-39B0-4BC4-B5A2-31EABB7C6847}"/>
    <cellStyle name="Normal 5 4 5 2 2 2 2 2 4" xfId="33043" xr:uid="{8C1D89C0-99F3-4292-8E60-21EE2C2214C7}"/>
    <cellStyle name="Normal 5 4 5 2 2 2 2 2 5" xfId="47927" xr:uid="{EDE26D14-011E-4319-8C80-17381AE5713C}"/>
    <cellStyle name="Normal 5 4 5 2 2 2 2 3" xfId="22775" xr:uid="{06B17094-350A-4713-AEF5-39EDA7CC52ED}"/>
    <cellStyle name="Normal 5 4 5 2 2 2 2 3 2" xfId="36467" xr:uid="{57F7BD17-4E50-4BD1-A507-649F47703A6C}"/>
    <cellStyle name="Normal 5 4 5 2 2 2 2 3 3" xfId="51351" xr:uid="{D8AFF544-A78F-4052-85E0-57AA457653E3}"/>
    <cellStyle name="Normal 5 4 5 2 2 2 2 4" xfId="15931" xr:uid="{058E66BB-06B5-4344-975E-412D85561C1D}"/>
    <cellStyle name="Normal 5 4 5 2 2 2 2 4 2" xfId="40414" xr:uid="{D3F8760B-8F69-434A-AF33-94C79C8D2EEB}"/>
    <cellStyle name="Normal 5 4 5 2 2 2 2 5" xfId="29621" xr:uid="{7346175B-9D10-40C0-A114-8DD0A9A22790}"/>
    <cellStyle name="Normal 5 4 5 2 2 2 2 6" xfId="44505" xr:uid="{AD8B84FE-699B-4FFD-B4A1-356B3425F8F2}"/>
    <cellStyle name="Normal 5 4 5 2 2 2 2 7" xfId="9085" xr:uid="{1719CA80-232E-44AF-BE36-81336B0867D7}"/>
    <cellStyle name="Normal 5 4 5 2 2 2 3" xfId="10795" xr:uid="{500901F0-3460-4B7D-81B2-47C08AC18B55}"/>
    <cellStyle name="Normal 5 4 5 2 2 2 3 2" xfId="24485" xr:uid="{F9A61278-9452-4C46-A335-C479E940B5B5}"/>
    <cellStyle name="Normal 5 4 5 2 2 2 3 2 2" xfId="38177" xr:uid="{81E22D1C-9612-40F6-A7FA-61178C2B02AE}"/>
    <cellStyle name="Normal 5 4 5 2 2 2 3 2 3" xfId="53061" xr:uid="{D5F14732-3D1F-417C-A5C7-57010FD47088}"/>
    <cellStyle name="Normal 5 4 5 2 2 2 3 3" xfId="17641" xr:uid="{FAC59286-4C1E-4833-A3B6-8F4C7A1BDB11}"/>
    <cellStyle name="Normal 5 4 5 2 2 2 3 4" xfId="31331" xr:uid="{78CD94D6-9FE1-4C61-A0DB-40F7FFBEF861}"/>
    <cellStyle name="Normal 5 4 5 2 2 2 3 5" xfId="46215" xr:uid="{DF2831B3-1D9C-4B82-A8B5-6772DB827295}"/>
    <cellStyle name="Normal 5 4 5 2 2 2 4" xfId="21063" xr:uid="{F6FBED42-AD34-4E19-9866-1FE80FE7EAC7}"/>
    <cellStyle name="Normal 5 4 5 2 2 2 4 2" xfId="34755" xr:uid="{E2055590-E9D9-4142-98CA-BC016441CAB1}"/>
    <cellStyle name="Normal 5 4 5 2 2 2 4 3" xfId="49639" xr:uid="{10F56F51-454D-4777-AD81-73BB6DA1CF50}"/>
    <cellStyle name="Normal 5 4 5 2 2 2 5" xfId="14219" xr:uid="{96F48AFB-8AD8-4DB2-BAD2-5E62B347576C}"/>
    <cellStyle name="Normal 5 4 5 2 2 2 5 2" xfId="40413" xr:uid="{D94AE202-1087-44C9-881A-9028F66502BB}"/>
    <cellStyle name="Normal 5 4 5 2 2 2 6" xfId="27909" xr:uid="{2523C25A-4BF5-4C2D-8153-7D2965C4C5AC}"/>
    <cellStyle name="Normal 5 4 5 2 2 2 7" xfId="42793" xr:uid="{0E5B5359-8193-412F-BE91-90066421F5BC}"/>
    <cellStyle name="Normal 5 4 5 2 2 2 8" xfId="7373" xr:uid="{90BEAD15-7F61-44E7-A406-57D0954F21BE}"/>
    <cellStyle name="Normal 5 4 5 2 2 3" xfId="1316" xr:uid="{761549B8-3F25-4D05-84AF-2965C77C19DE}"/>
    <cellStyle name="Normal 5 4 5 2 2 3 2" xfId="12506" xr:uid="{47E5229F-30F8-4A60-9FB5-4DD5BF3F3E9D}"/>
    <cellStyle name="Normal 5 4 5 2 2 3 2 2" xfId="26196" xr:uid="{E3B0709D-E39E-474C-8260-B887D4F75B60}"/>
    <cellStyle name="Normal 5 4 5 2 2 3 2 2 2" xfId="39888" xr:uid="{D82713B0-692C-4FD0-BC0E-B3F4D29954B8}"/>
    <cellStyle name="Normal 5 4 5 2 2 3 2 2 3" xfId="54772" xr:uid="{F3580D12-BB7C-4FA0-A860-B16EE87EDCAA}"/>
    <cellStyle name="Normal 5 4 5 2 2 3 2 3" xfId="19352" xr:uid="{D2A4C178-521E-49FC-B9AE-E4CBE8741A13}"/>
    <cellStyle name="Normal 5 4 5 2 2 3 2 4" xfId="33042" xr:uid="{74011732-73CC-43B1-BEBE-8EE076449F57}"/>
    <cellStyle name="Normal 5 4 5 2 2 3 2 5" xfId="47926" xr:uid="{98E35C07-737C-477D-83B5-31A35CCF6000}"/>
    <cellStyle name="Normal 5 4 5 2 2 3 3" xfId="22774" xr:uid="{73B9CBF4-BDAA-468A-92D6-CBC452E0DAB5}"/>
    <cellStyle name="Normal 5 4 5 2 2 3 3 2" xfId="36466" xr:uid="{952EF7C8-1F75-419D-B018-3F7969B1F2D7}"/>
    <cellStyle name="Normal 5 4 5 2 2 3 3 3" xfId="51350" xr:uid="{2CC71863-00A8-45D9-9720-4E029BEFE91D}"/>
    <cellStyle name="Normal 5 4 5 2 2 3 4" xfId="15930" xr:uid="{F816840B-D982-48BF-A406-CD36D16A7F3E}"/>
    <cellStyle name="Normal 5 4 5 2 2 3 4 2" xfId="40415" xr:uid="{D678BE1B-D206-4DEC-90F2-AA4BF0B1FD52}"/>
    <cellStyle name="Normal 5 4 5 2 2 3 5" xfId="29620" xr:uid="{D9D0DDF9-5F24-4672-A1A8-396DFAE198D6}"/>
    <cellStyle name="Normal 5 4 5 2 2 3 6" xfId="44504" xr:uid="{2B53930D-6D90-4565-9636-5050195E08FA}"/>
    <cellStyle name="Normal 5 4 5 2 2 3 7" xfId="9084" xr:uid="{C3EDFE77-F3BC-480E-B2DC-F682B8637463}"/>
    <cellStyle name="Normal 5 4 5 2 2 4" xfId="10794" xr:uid="{470C42A6-4EF4-4A33-9062-02A3308837C8}"/>
    <cellStyle name="Normal 5 4 5 2 2 4 2" xfId="24484" xr:uid="{69AC9C39-85C8-416B-80D4-15A46F85D1E7}"/>
    <cellStyle name="Normal 5 4 5 2 2 4 2 2" xfId="38176" xr:uid="{EAF76DAB-6B95-4F69-9D70-7E4A9648754C}"/>
    <cellStyle name="Normal 5 4 5 2 2 4 2 3" xfId="53060" xr:uid="{2DF3A1DF-DA63-422D-B2D1-2D3A2D418562}"/>
    <cellStyle name="Normal 5 4 5 2 2 4 3" xfId="17640" xr:uid="{88AF2AC7-0C34-4061-BA0F-4F32E6CBDBF5}"/>
    <cellStyle name="Normal 5 4 5 2 2 4 4" xfId="31330" xr:uid="{3A39F55E-5D44-422A-BA7B-68252C211434}"/>
    <cellStyle name="Normal 5 4 5 2 2 4 5" xfId="46214" xr:uid="{3C676687-CC8A-43B4-B724-460BBBE0ACE3}"/>
    <cellStyle name="Normal 5 4 5 2 2 5" xfId="21062" xr:uid="{818A1966-A7E4-4750-BEDA-E432A1E8835C}"/>
    <cellStyle name="Normal 5 4 5 2 2 5 2" xfId="34754" xr:uid="{CA64173D-CAA2-417A-A03C-B5784F455FE2}"/>
    <cellStyle name="Normal 5 4 5 2 2 5 3" xfId="49638" xr:uid="{80C32FDB-7B57-4053-A5D0-260F741000FB}"/>
    <cellStyle name="Normal 5 4 5 2 2 6" xfId="14218" xr:uid="{91027624-26F0-4723-B92D-C61F5CE5303D}"/>
    <cellStyle name="Normal 5 4 5 2 2 6 2" xfId="40258" xr:uid="{A7175A0C-B369-4CFD-83C2-AECAB560A381}"/>
    <cellStyle name="Normal 5 4 5 2 2 7" xfId="27908" xr:uid="{F4A276F9-2349-4702-A9E4-67361E07E423}"/>
    <cellStyle name="Normal 5 4 5 2 2 8" xfId="42792" xr:uid="{BEAB68FD-7D83-4779-9197-0FC0F1C0D50F}"/>
    <cellStyle name="Normal 5 4 5 2 2 9" xfId="7372" xr:uid="{2F1DB2B3-D36B-40FB-AF41-6C6CD2760D44}"/>
    <cellStyle name="Normal 5 4 5 2 3" xfId="1317" xr:uid="{72931B29-E332-4647-ABC1-AFA3EB471F3B}"/>
    <cellStyle name="Normal 5 4 5 2 3 2" xfId="1318" xr:uid="{0DE0E0C8-A083-403F-8B01-C283B1815BB0}"/>
    <cellStyle name="Normal 5 4 5 2 3 2 2" xfId="12508" xr:uid="{3CF28203-ADF7-4DA3-A987-2064A697540B}"/>
    <cellStyle name="Normal 5 4 5 2 3 2 2 2" xfId="26198" xr:uid="{EBA568A4-62EC-44F0-BC3A-83A27CF43467}"/>
    <cellStyle name="Normal 5 4 5 2 3 2 2 2 2" xfId="39890" xr:uid="{93FC8A4E-EB9C-4D1D-9885-D6FC90B328D7}"/>
    <cellStyle name="Normal 5 4 5 2 3 2 2 2 3" xfId="54774" xr:uid="{0ECD4C73-FA1F-4E0C-8A5D-5F2C9CB3F259}"/>
    <cellStyle name="Normal 5 4 5 2 3 2 2 3" xfId="19354" xr:uid="{AAD762D1-0671-41B5-8E8D-209F717FD2D3}"/>
    <cellStyle name="Normal 5 4 5 2 3 2 2 4" xfId="33044" xr:uid="{76295FD4-0336-479A-A22A-2B2956FA5678}"/>
    <cellStyle name="Normal 5 4 5 2 3 2 2 5" xfId="47928" xr:uid="{29EE740B-4E58-4425-AEED-259FC2E125AF}"/>
    <cellStyle name="Normal 5 4 5 2 3 2 3" xfId="22776" xr:uid="{873AC2A3-9D2C-41BB-9C4C-9F5B989B0CF1}"/>
    <cellStyle name="Normal 5 4 5 2 3 2 3 2" xfId="36468" xr:uid="{ADB24C70-C38B-41BF-AF39-45FF86D1B910}"/>
    <cellStyle name="Normal 5 4 5 2 3 2 3 3" xfId="51352" xr:uid="{D3691357-3EBE-4EEB-8A83-367969CC541A}"/>
    <cellStyle name="Normal 5 4 5 2 3 2 4" xfId="15932" xr:uid="{144253D5-C96F-44AC-AF33-19BAF9CB6C24}"/>
    <cellStyle name="Normal 5 4 5 2 3 2 4 2" xfId="40417" xr:uid="{95D0ABBF-2726-4197-86A7-9FD6C7626C38}"/>
    <cellStyle name="Normal 5 4 5 2 3 2 5" xfId="29622" xr:uid="{A9169228-BC1F-4F91-A0D4-0ACECE4165C5}"/>
    <cellStyle name="Normal 5 4 5 2 3 2 6" xfId="44506" xr:uid="{389ED7D5-B4E2-4F32-8DDA-531C29460585}"/>
    <cellStyle name="Normal 5 4 5 2 3 2 7" xfId="9086" xr:uid="{02948FC8-FF70-48F3-8C67-0491E391856E}"/>
    <cellStyle name="Normal 5 4 5 2 3 3" xfId="10796" xr:uid="{43E7DD85-102D-45D1-933D-623202A693D8}"/>
    <cellStyle name="Normal 5 4 5 2 3 3 2" xfId="24486" xr:uid="{5689AB45-3367-4AC8-8CD3-475E5901BA9E}"/>
    <cellStyle name="Normal 5 4 5 2 3 3 2 2" xfId="38178" xr:uid="{2AB4B157-C2A1-4782-A8F8-8B639F91E8D0}"/>
    <cellStyle name="Normal 5 4 5 2 3 3 2 3" xfId="53062" xr:uid="{C4E5EDAB-9ED8-40BA-8019-9DDB1ABA6A0E}"/>
    <cellStyle name="Normal 5 4 5 2 3 3 3" xfId="17642" xr:uid="{79F22AB9-B8DF-42E9-9C28-DC6409D2520D}"/>
    <cellStyle name="Normal 5 4 5 2 3 3 4" xfId="31332" xr:uid="{8864FF11-B202-4CA9-815D-06EAF8CA2140}"/>
    <cellStyle name="Normal 5 4 5 2 3 3 5" xfId="46216" xr:uid="{EE0B4B1B-0EB3-4581-B7D5-A53AC7927C14}"/>
    <cellStyle name="Normal 5 4 5 2 3 4" xfId="21064" xr:uid="{32ECDA04-F3ED-4E2B-8EF1-4985B5BB19D1}"/>
    <cellStyle name="Normal 5 4 5 2 3 4 2" xfId="34756" xr:uid="{3A13CD68-0835-4D89-990F-2A3A9B76342E}"/>
    <cellStyle name="Normal 5 4 5 2 3 4 3" xfId="49640" xr:uid="{558A434C-89C5-4A18-A785-F78F33CEB55A}"/>
    <cellStyle name="Normal 5 4 5 2 3 5" xfId="14220" xr:uid="{9E038AA1-3201-4BFF-836B-C1A7624E93BC}"/>
    <cellStyle name="Normal 5 4 5 2 3 5 2" xfId="40416" xr:uid="{786CC6CC-E91E-4533-B82A-95FDC0E65E7B}"/>
    <cellStyle name="Normal 5 4 5 2 3 6" xfId="27910" xr:uid="{C4FDCB93-2C87-41BE-A9BD-FC39962C1E8B}"/>
    <cellStyle name="Normal 5 4 5 2 3 7" xfId="42794" xr:uid="{8520BCA5-ACE2-464A-ACF8-7F6FA2C46DEC}"/>
    <cellStyle name="Normal 5 4 5 2 3 8" xfId="7374" xr:uid="{A8190860-7AEF-41B6-A3EF-7B92D0EB2B39}"/>
    <cellStyle name="Normal 5 4 5 2 4" xfId="1319" xr:uid="{10C2685A-E9A4-4090-8ECE-2DB4E8D9F322}"/>
    <cellStyle name="Normal 5 4 5 2 4 2" xfId="9087" xr:uid="{18753CDA-0B9C-419E-BCDE-E9FE77887031}"/>
    <cellStyle name="Normal 5 4 5 2 4 2 2" xfId="12509" xr:uid="{429B9B7A-ECCB-481D-AA68-4A95EA23163F}"/>
    <cellStyle name="Normal 5 4 5 2 4 2 2 2" xfId="26199" xr:uid="{FB33D28F-93E7-478A-9238-9364D7A21FE8}"/>
    <cellStyle name="Normal 5 4 5 2 4 2 2 2 2" xfId="39891" xr:uid="{AE17FB92-9E71-4E79-AA59-46C0EC8438A8}"/>
    <cellStyle name="Normal 5 4 5 2 4 2 2 2 3" xfId="54775" xr:uid="{80B7FCA8-954C-4BB4-A906-ED36F1D2762D}"/>
    <cellStyle name="Normal 5 4 5 2 4 2 2 3" xfId="19355" xr:uid="{DC9FED0F-3740-4502-9BC4-21666E32B435}"/>
    <cellStyle name="Normal 5 4 5 2 4 2 2 4" xfId="33045" xr:uid="{0519768F-330E-475E-B746-5AB9CF221547}"/>
    <cellStyle name="Normal 5 4 5 2 4 2 2 5" xfId="47929" xr:uid="{19AC2F4D-5E59-43C0-AE99-2CA4D71B0AB8}"/>
    <cellStyle name="Normal 5 4 5 2 4 2 3" xfId="22777" xr:uid="{CA67FF8C-9139-472F-BE46-7686504BC145}"/>
    <cellStyle name="Normal 5 4 5 2 4 2 3 2" xfId="36469" xr:uid="{A8BD5F91-3AE0-4DBA-A7A1-863B86CA5E78}"/>
    <cellStyle name="Normal 5 4 5 2 4 2 3 3" xfId="51353" xr:uid="{DEA58741-567C-48DA-9CAD-A147AFB18872}"/>
    <cellStyle name="Normal 5 4 5 2 4 2 4" xfId="15933" xr:uid="{3B45ABF5-0528-4042-ADC0-9DBB59605686}"/>
    <cellStyle name="Normal 5 4 5 2 4 2 5" xfId="29623" xr:uid="{43CB9FDF-E881-42D7-B887-9C8E1CD09744}"/>
    <cellStyle name="Normal 5 4 5 2 4 2 6" xfId="44507" xr:uid="{807F12F4-4974-4965-BA2A-3AD78DEC6AE5}"/>
    <cellStyle name="Normal 5 4 5 2 4 3" xfId="10797" xr:uid="{D32D258C-3B0B-429F-8A23-B40BFFF70768}"/>
    <cellStyle name="Normal 5 4 5 2 4 3 2" xfId="24487" xr:uid="{742A1CEA-95F9-4A77-B680-E0568BBA93F1}"/>
    <cellStyle name="Normal 5 4 5 2 4 3 2 2" xfId="38179" xr:uid="{48BC2DB5-E48D-40AA-9B7B-5734007F6454}"/>
    <cellStyle name="Normal 5 4 5 2 4 3 2 3" xfId="53063" xr:uid="{8EC65127-7E10-4B29-8C80-6B5125D9E43A}"/>
    <cellStyle name="Normal 5 4 5 2 4 3 3" xfId="17643" xr:uid="{05DFBB32-EF01-490A-89CA-E768E8E2D9B2}"/>
    <cellStyle name="Normal 5 4 5 2 4 3 4" xfId="31333" xr:uid="{B7639283-E92B-4F32-ABF5-EC64D391FCA0}"/>
    <cellStyle name="Normal 5 4 5 2 4 3 5" xfId="46217" xr:uid="{2221C540-90A5-4904-8BBF-D7D40CC32F34}"/>
    <cellStyle name="Normal 5 4 5 2 4 4" xfId="21065" xr:uid="{21B65BDD-D65B-4D9E-8F18-4EC38A81EA7B}"/>
    <cellStyle name="Normal 5 4 5 2 4 4 2" xfId="34757" xr:uid="{251DF1BC-EEF7-4B19-B8D2-8BE78283188D}"/>
    <cellStyle name="Normal 5 4 5 2 4 4 3" xfId="49641" xr:uid="{48351EF1-B74E-484E-9C57-0167B0143C3A}"/>
    <cellStyle name="Normal 5 4 5 2 4 5" xfId="14221" xr:uid="{A523CA6E-5ED8-478E-B83C-E9B66E621B8B}"/>
    <cellStyle name="Normal 5 4 5 2 4 5 2" xfId="40418" xr:uid="{76495070-FBF8-4D05-933E-08657159DC53}"/>
    <cellStyle name="Normal 5 4 5 2 4 6" xfId="27911" xr:uid="{F3A1E48C-9EEE-41AB-BDC3-DE7C3124D81B}"/>
    <cellStyle name="Normal 5 4 5 2 4 7" xfId="42795" xr:uid="{8053C228-B314-42F4-BA06-D17BAF54B762}"/>
    <cellStyle name="Normal 5 4 5 2 4 8" xfId="7375" xr:uid="{78731D2E-64D7-4E21-B5D8-993DBAA227F7}"/>
    <cellStyle name="Normal 5 4 5 2 5" xfId="9083" xr:uid="{A537D8ED-90E5-49D4-8276-1060D27D325A}"/>
    <cellStyle name="Normal 5 4 5 2 5 2" xfId="12505" xr:uid="{BBF8C217-C5A5-467C-BD09-6CBC025D2889}"/>
    <cellStyle name="Normal 5 4 5 2 5 2 2" xfId="26195" xr:uid="{C5A5DD44-1F12-4528-B8E8-7431384DF1B2}"/>
    <cellStyle name="Normal 5 4 5 2 5 2 2 2" xfId="39887" xr:uid="{76D5496E-1AC6-4995-A48C-66EA6E6A2DAA}"/>
    <cellStyle name="Normal 5 4 5 2 5 2 2 3" xfId="54771" xr:uid="{EC43579A-6474-41C4-9241-6486163434F4}"/>
    <cellStyle name="Normal 5 4 5 2 5 2 3" xfId="19351" xr:uid="{1F36EEDB-22F1-4DF8-96E8-B4F675D651DD}"/>
    <cellStyle name="Normal 5 4 5 2 5 2 4" xfId="33041" xr:uid="{3AA6E6F7-0FA7-4230-B1BD-B8D9873A53F2}"/>
    <cellStyle name="Normal 5 4 5 2 5 2 5" xfId="47925" xr:uid="{9A5472C3-5981-407A-8643-B291E8860B84}"/>
    <cellStyle name="Normal 5 4 5 2 5 3" xfId="22773" xr:uid="{2B93F9D3-CF73-4270-AFAF-664514C8507E}"/>
    <cellStyle name="Normal 5 4 5 2 5 3 2" xfId="36465" xr:uid="{13AA06CE-0757-408C-B93B-E1E7C9D0CA5A}"/>
    <cellStyle name="Normal 5 4 5 2 5 3 3" xfId="51349" xr:uid="{8D79665E-F122-431B-9F09-6AE4DB6C2257}"/>
    <cellStyle name="Normal 5 4 5 2 5 4" xfId="15929" xr:uid="{DB6D71C6-A3C6-4AD0-A080-EB567AEFD7F1}"/>
    <cellStyle name="Normal 5 4 5 2 5 5" xfId="29619" xr:uid="{026389D5-3F95-4C53-9483-79AFE2DEC440}"/>
    <cellStyle name="Normal 5 4 5 2 5 6" xfId="44503" xr:uid="{2CC45DCD-D46B-488E-8F56-99E1AC6FF7FD}"/>
    <cellStyle name="Normal 5 4 5 2 6" xfId="10793" xr:uid="{F96E000F-FB07-4DFA-8876-C5A9BAE0A726}"/>
    <cellStyle name="Normal 5 4 5 2 6 2" xfId="24483" xr:uid="{9BCF7EF4-67AD-4C8E-91F7-035C9C920094}"/>
    <cellStyle name="Normal 5 4 5 2 6 2 2" xfId="38175" xr:uid="{DDEC8C2F-7D7B-4CB2-87A9-15827CC0A292}"/>
    <cellStyle name="Normal 5 4 5 2 6 2 3" xfId="53059" xr:uid="{46E21E6E-A65E-4C13-9ACC-A8E50FCF8BF9}"/>
    <cellStyle name="Normal 5 4 5 2 6 3" xfId="17639" xr:uid="{D00E36A3-3511-42AF-9C36-ECB247A4B18C}"/>
    <cellStyle name="Normal 5 4 5 2 6 4" xfId="31329" xr:uid="{DF2FF7FE-557F-4E85-84FF-EEFE9D920888}"/>
    <cellStyle name="Normal 5 4 5 2 6 5" xfId="46213" xr:uid="{FB94896A-1282-4B22-9FFA-EEEC9F7314F7}"/>
    <cellStyle name="Normal 5 4 5 2 7" xfId="21061" xr:uid="{B9D33EC3-62F0-4123-A20F-F09710F6F9E2}"/>
    <cellStyle name="Normal 5 4 5 2 7 2" xfId="34753" xr:uid="{CAEDCBA6-C9BF-4012-90B4-FA790AB335D8}"/>
    <cellStyle name="Normal 5 4 5 2 7 3" xfId="49637" xr:uid="{4960B5C3-6D39-42B2-8EC3-9B44006B1526}"/>
    <cellStyle name="Normal 5 4 5 2 8" xfId="14217" xr:uid="{7027E1C2-9B4F-4D46-A814-59B9934BEBE3}"/>
    <cellStyle name="Normal 5 4 5 2 8 2" xfId="40257" xr:uid="{B2643BD6-0FE7-46C2-AF03-67094CA4A814}"/>
    <cellStyle name="Normal 5 4 5 2 9" xfId="27907" xr:uid="{FF71FBB8-5D61-4840-8B12-B07631BA91BC}"/>
    <cellStyle name="Normal 5 4 5 3" xfId="576" xr:uid="{5D98C4CF-E01A-4DCB-8513-DDFCE632D6C2}"/>
    <cellStyle name="Normal 5 4 5 3 10" xfId="42796" xr:uid="{68EB0307-21C7-4DF6-AE3A-148DF46CBD7B}"/>
    <cellStyle name="Normal 5 4 5 3 11" xfId="7376" xr:uid="{C1BA1FCC-BE51-4C1B-939B-646025DD2074}"/>
    <cellStyle name="Normal 5 4 5 3 2" xfId="1320" xr:uid="{52BB66CB-751B-458D-8726-804B61941A8A}"/>
    <cellStyle name="Normal 5 4 5 3 2 2" xfId="1321" xr:uid="{2B43E808-AA13-4570-B015-5F4B1EE5BBAB}"/>
    <cellStyle name="Normal 5 4 5 3 2 2 2" xfId="9090" xr:uid="{6647CC7F-5D23-4BC3-8ADC-908FA7DFC449}"/>
    <cellStyle name="Normal 5 4 5 3 2 2 2 2" xfId="12512" xr:uid="{15742638-A42C-4FF3-9D59-46A05AF40E67}"/>
    <cellStyle name="Normal 5 4 5 3 2 2 2 2 2" xfId="26202" xr:uid="{85E3C599-5063-491B-94E6-581348B5A836}"/>
    <cellStyle name="Normal 5 4 5 3 2 2 2 2 2 2" xfId="39894" xr:uid="{1EC3579B-15C8-4556-922F-E42368A955FD}"/>
    <cellStyle name="Normal 5 4 5 3 2 2 2 2 2 3" xfId="54778" xr:uid="{09376BC5-2710-435E-ACFF-92412C074B71}"/>
    <cellStyle name="Normal 5 4 5 3 2 2 2 2 3" xfId="19358" xr:uid="{199C37ED-454A-4713-AD63-212D7A2E2D31}"/>
    <cellStyle name="Normal 5 4 5 3 2 2 2 2 4" xfId="33048" xr:uid="{E2AF8586-8C8E-417A-BF34-43E43FE96C75}"/>
    <cellStyle name="Normal 5 4 5 3 2 2 2 2 5" xfId="47932" xr:uid="{74CA46CD-EC37-4893-9873-B47DF8D7FBE3}"/>
    <cellStyle name="Normal 5 4 5 3 2 2 2 3" xfId="22780" xr:uid="{5E0BA8AA-0D51-4FA4-B2CA-49971038BBE3}"/>
    <cellStyle name="Normal 5 4 5 3 2 2 2 3 2" xfId="36472" xr:uid="{900DA4C5-E4F1-4FFF-83E8-B7B5E51DB564}"/>
    <cellStyle name="Normal 5 4 5 3 2 2 2 3 3" xfId="51356" xr:uid="{D28A137D-194E-40AA-B702-7E625C7378B7}"/>
    <cellStyle name="Normal 5 4 5 3 2 2 2 4" xfId="15936" xr:uid="{827B0FE1-0129-44DF-9697-E728BBE69DF4}"/>
    <cellStyle name="Normal 5 4 5 3 2 2 2 5" xfId="29626" xr:uid="{9F533792-DB64-45CD-8DF0-175975247F0C}"/>
    <cellStyle name="Normal 5 4 5 3 2 2 2 6" xfId="44510" xr:uid="{5333FACB-2257-4E98-BDA5-EACB399AB226}"/>
    <cellStyle name="Normal 5 4 5 3 2 2 3" xfId="10800" xr:uid="{36D90682-D86A-44A5-807B-4FAAF302393F}"/>
    <cellStyle name="Normal 5 4 5 3 2 2 3 2" xfId="24490" xr:uid="{D8562DF7-1DF2-402B-92B8-553FA87FFA63}"/>
    <cellStyle name="Normal 5 4 5 3 2 2 3 2 2" xfId="38182" xr:uid="{3A80C600-FCD4-4A54-A2B9-B7C50C86DD68}"/>
    <cellStyle name="Normal 5 4 5 3 2 2 3 2 3" xfId="53066" xr:uid="{4D4ED401-982A-41F1-BE33-36A26D45DC16}"/>
    <cellStyle name="Normal 5 4 5 3 2 2 3 3" xfId="17646" xr:uid="{581BD9F1-DD0E-43C7-AB99-2B96BBA9153E}"/>
    <cellStyle name="Normal 5 4 5 3 2 2 3 4" xfId="31336" xr:uid="{A083BECA-F489-431F-83AF-FB0092A4657D}"/>
    <cellStyle name="Normal 5 4 5 3 2 2 3 5" xfId="46220" xr:uid="{8F3D483F-9C1C-4C60-AA35-C2186078D31C}"/>
    <cellStyle name="Normal 5 4 5 3 2 2 4" xfId="21068" xr:uid="{34F4B2D4-5785-4267-B927-5C115D095DF7}"/>
    <cellStyle name="Normal 5 4 5 3 2 2 4 2" xfId="34760" xr:uid="{556895CC-E1E7-4CA3-80FF-4C0D0A406431}"/>
    <cellStyle name="Normal 5 4 5 3 2 2 4 3" xfId="49644" xr:uid="{E5987742-2E70-412C-9611-CABCF9823160}"/>
    <cellStyle name="Normal 5 4 5 3 2 2 5" xfId="14224" xr:uid="{D58721F5-ECF2-4EE9-8550-6977B877AC4D}"/>
    <cellStyle name="Normal 5 4 5 3 2 2 5 2" xfId="40420" xr:uid="{B0A6CF18-46DC-48E1-AD3A-AE52028C6226}"/>
    <cellStyle name="Normal 5 4 5 3 2 2 6" xfId="27914" xr:uid="{96792A0D-CA90-4C47-BF27-D2A67F517B44}"/>
    <cellStyle name="Normal 5 4 5 3 2 2 7" xfId="42798" xr:uid="{91F83F14-FCBA-43A5-9047-1747AA778914}"/>
    <cellStyle name="Normal 5 4 5 3 2 2 8" xfId="7378" xr:uid="{903E09F6-27A7-4486-ACBC-5365826AD118}"/>
    <cellStyle name="Normal 5 4 5 3 2 3" xfId="9089" xr:uid="{73FC2F91-32F1-4425-8E6B-58354CF350B5}"/>
    <cellStyle name="Normal 5 4 5 3 2 3 2" xfId="12511" xr:uid="{D2A0B926-C539-467D-A036-16C3C3B3C709}"/>
    <cellStyle name="Normal 5 4 5 3 2 3 2 2" xfId="26201" xr:uid="{B54B542C-9469-4BE5-B5F9-DFACF8F2DF7C}"/>
    <cellStyle name="Normal 5 4 5 3 2 3 2 2 2" xfId="39893" xr:uid="{31CFF63E-13EF-43F3-B791-B2D53E6A4E50}"/>
    <cellStyle name="Normal 5 4 5 3 2 3 2 2 3" xfId="54777" xr:uid="{039638B4-7906-4BB5-93C1-69F833EB9B8C}"/>
    <cellStyle name="Normal 5 4 5 3 2 3 2 3" xfId="19357" xr:uid="{0BB859D5-5BE1-45F4-8E0D-DAE3B93EAFC6}"/>
    <cellStyle name="Normal 5 4 5 3 2 3 2 4" xfId="33047" xr:uid="{5BD54DD5-B96D-4B11-9DE8-EFADFE69E4C4}"/>
    <cellStyle name="Normal 5 4 5 3 2 3 2 5" xfId="47931" xr:uid="{8B00BEC0-F91A-4523-96C8-4ABDD5602CAF}"/>
    <cellStyle name="Normal 5 4 5 3 2 3 3" xfId="22779" xr:uid="{B3FEE2A8-525A-48F9-9466-8DEF3CF9F526}"/>
    <cellStyle name="Normal 5 4 5 3 2 3 3 2" xfId="36471" xr:uid="{6FBC82CF-4660-4812-9428-33DB535C9F74}"/>
    <cellStyle name="Normal 5 4 5 3 2 3 3 3" xfId="51355" xr:uid="{8FE3C267-99A3-48AE-A263-B730B25701C8}"/>
    <cellStyle name="Normal 5 4 5 3 2 3 4" xfId="15935" xr:uid="{14A5B3DD-B767-4CDD-BA94-DEDCBB84C01D}"/>
    <cellStyle name="Normal 5 4 5 3 2 3 5" xfId="29625" xr:uid="{B28EC6DD-F594-485F-87D0-67B1F9303ACA}"/>
    <cellStyle name="Normal 5 4 5 3 2 3 6" xfId="44509" xr:uid="{7C4C6299-3A47-4CCF-8387-E6728EF3592A}"/>
    <cellStyle name="Normal 5 4 5 3 2 4" xfId="10799" xr:uid="{C3F61D62-362F-41F9-A967-68EC725CB245}"/>
    <cellStyle name="Normal 5 4 5 3 2 4 2" xfId="24489" xr:uid="{60194BD5-F687-4E03-AADC-5ABAD3DA006A}"/>
    <cellStyle name="Normal 5 4 5 3 2 4 2 2" xfId="38181" xr:uid="{2757B952-0127-489E-8BB3-A493A04064F9}"/>
    <cellStyle name="Normal 5 4 5 3 2 4 2 3" xfId="53065" xr:uid="{FD547938-E91E-40ED-8337-B7FB04308B6F}"/>
    <cellStyle name="Normal 5 4 5 3 2 4 3" xfId="17645" xr:uid="{0D4B7E73-1CF8-4E1B-9520-006883F95158}"/>
    <cellStyle name="Normal 5 4 5 3 2 4 4" xfId="31335" xr:uid="{00E65065-42D1-45F3-A9C3-7A4E291FDFDA}"/>
    <cellStyle name="Normal 5 4 5 3 2 4 5" xfId="46219" xr:uid="{765F606A-0E33-4E5C-BA2C-A4CBF2BD6306}"/>
    <cellStyle name="Normal 5 4 5 3 2 5" xfId="21067" xr:uid="{5D100A08-AF18-4303-A01B-48DFD305D7F2}"/>
    <cellStyle name="Normal 5 4 5 3 2 5 2" xfId="34759" xr:uid="{1290A321-F384-4287-B382-043028577A67}"/>
    <cellStyle name="Normal 5 4 5 3 2 5 3" xfId="49643" xr:uid="{99E19907-13DE-4F35-A3EA-F4DF37FE65CB}"/>
    <cellStyle name="Normal 5 4 5 3 2 6" xfId="14223" xr:uid="{FBA1243C-E821-48E6-A2CF-0E203D706AE8}"/>
    <cellStyle name="Normal 5 4 5 3 2 6 2" xfId="40419" xr:uid="{55B3AB8F-054A-4E4B-BB61-BB72B4BA448D}"/>
    <cellStyle name="Normal 5 4 5 3 2 7" xfId="27913" xr:uid="{B94444BB-0F2F-42DF-B4A4-5441538EE7F5}"/>
    <cellStyle name="Normal 5 4 5 3 2 8" xfId="42797" xr:uid="{4BE0845B-EE27-4892-B817-AD4705C23AF5}"/>
    <cellStyle name="Normal 5 4 5 3 2 9" xfId="7377" xr:uid="{C0038C64-5E96-4C57-8974-64C4788D772D}"/>
    <cellStyle name="Normal 5 4 5 3 3" xfId="1322" xr:uid="{08408F01-63F2-44CF-BC02-82DC5669F430}"/>
    <cellStyle name="Normal 5 4 5 3 3 2" xfId="9091" xr:uid="{0E96C73D-D6ED-4D7A-A82C-BACEDDBD2D59}"/>
    <cellStyle name="Normal 5 4 5 3 3 2 2" xfId="12513" xr:uid="{BC5C8E79-1C28-4FE2-8475-A63EA3AA69C1}"/>
    <cellStyle name="Normal 5 4 5 3 3 2 2 2" xfId="26203" xr:uid="{AFFA0458-0ACA-455F-88D8-57B2A9BCDB3E}"/>
    <cellStyle name="Normal 5 4 5 3 3 2 2 2 2" xfId="39895" xr:uid="{C09B1D90-E0E7-4F15-AA5E-1DB7298DF832}"/>
    <cellStyle name="Normal 5 4 5 3 3 2 2 2 3" xfId="54779" xr:uid="{BE2D9E88-7BBF-4725-896E-A36FDCBED49D}"/>
    <cellStyle name="Normal 5 4 5 3 3 2 2 3" xfId="19359" xr:uid="{8899E831-E15E-4A55-AD22-54A6855D0FD3}"/>
    <cellStyle name="Normal 5 4 5 3 3 2 2 4" xfId="33049" xr:uid="{21435111-6A04-4E3F-BD7A-FC94D0CB91F4}"/>
    <cellStyle name="Normal 5 4 5 3 3 2 2 5" xfId="47933" xr:uid="{CA566498-635B-4532-B0D4-3931DF94C9FE}"/>
    <cellStyle name="Normal 5 4 5 3 3 2 3" xfId="22781" xr:uid="{ECCD9E8B-5BA5-459A-AC4E-D3EEE9E4E4A2}"/>
    <cellStyle name="Normal 5 4 5 3 3 2 3 2" xfId="36473" xr:uid="{A84F6FD4-F688-4110-85C3-90FEC90DA1B2}"/>
    <cellStyle name="Normal 5 4 5 3 3 2 3 3" xfId="51357" xr:uid="{1F3837C8-B304-4EAD-886D-1C07E3B02959}"/>
    <cellStyle name="Normal 5 4 5 3 3 2 4" xfId="15937" xr:uid="{1AD486E1-3D8F-4B0A-ADBD-1BBBDB0D42E9}"/>
    <cellStyle name="Normal 5 4 5 3 3 2 5" xfId="29627" xr:uid="{BDBDC4C5-6379-4491-A6C0-239CB54B6065}"/>
    <cellStyle name="Normal 5 4 5 3 3 2 6" xfId="44511" xr:uid="{8D38188B-6F6E-4B71-8CBD-326302AC1514}"/>
    <cellStyle name="Normal 5 4 5 3 3 3" xfId="10801" xr:uid="{A503E15C-4DA3-44C1-8174-63C33F9B07EB}"/>
    <cellStyle name="Normal 5 4 5 3 3 3 2" xfId="24491" xr:uid="{E9787B6A-318B-4E8E-AF2C-9B24F24B041A}"/>
    <cellStyle name="Normal 5 4 5 3 3 3 2 2" xfId="38183" xr:uid="{199C5974-C552-4E41-884C-E3EA002D6050}"/>
    <cellStyle name="Normal 5 4 5 3 3 3 2 3" xfId="53067" xr:uid="{CF6582A6-E2E2-4095-B242-747A6AACA305}"/>
    <cellStyle name="Normal 5 4 5 3 3 3 3" xfId="17647" xr:uid="{8B3096A9-4660-41C9-8628-C2D27D8949DE}"/>
    <cellStyle name="Normal 5 4 5 3 3 3 4" xfId="31337" xr:uid="{A16DAF15-A375-4722-A63E-24A47261038D}"/>
    <cellStyle name="Normal 5 4 5 3 3 3 5" xfId="46221" xr:uid="{87854605-FA4F-4C74-A66D-B955F10ADF43}"/>
    <cellStyle name="Normal 5 4 5 3 3 4" xfId="21069" xr:uid="{79E96068-4FC1-46D7-BE68-95093EF2BFAB}"/>
    <cellStyle name="Normal 5 4 5 3 3 4 2" xfId="34761" xr:uid="{55C4CBD2-7ACB-4036-98C9-44435EB8BE84}"/>
    <cellStyle name="Normal 5 4 5 3 3 4 3" xfId="49645" xr:uid="{67AD731A-FC62-46D7-BA6A-B38D98ED3992}"/>
    <cellStyle name="Normal 5 4 5 3 3 5" xfId="14225" xr:uid="{3CEC3B30-A4B3-4D53-B3F7-F5734ADCA4B6}"/>
    <cellStyle name="Normal 5 4 5 3 3 5 2" xfId="40421" xr:uid="{7D75808C-4DDE-475C-A15B-F24CC84908A4}"/>
    <cellStyle name="Normal 5 4 5 3 3 6" xfId="27915" xr:uid="{8C56135D-3AA1-4611-9F79-C00BBD7CA42D}"/>
    <cellStyle name="Normal 5 4 5 3 3 7" xfId="42799" xr:uid="{E6F5A1EE-24B2-4F19-9A5C-895D0D9BBC89}"/>
    <cellStyle name="Normal 5 4 5 3 3 8" xfId="7379" xr:uid="{996D59A7-5CAD-48C7-83A5-1DF4CCB9FD42}"/>
    <cellStyle name="Normal 5 4 5 3 4" xfId="2879" xr:uid="{21BC4F92-BDCA-4D1C-8D9C-43DA944217F1}"/>
    <cellStyle name="Normal 5 4 5 3 4 2" xfId="9092" xr:uid="{B059C1C8-3433-4249-82A7-F3579AF30262}"/>
    <cellStyle name="Normal 5 4 5 3 4 2 2" xfId="12514" xr:uid="{E052BC37-6ECF-456F-A1BE-1EA5E2F7F4CE}"/>
    <cellStyle name="Normal 5 4 5 3 4 2 2 2" xfId="26204" xr:uid="{4454425C-BCEF-4E08-BD7B-049DDBDFF893}"/>
    <cellStyle name="Normal 5 4 5 3 4 2 2 2 2" xfId="39896" xr:uid="{6E0A3722-0CF4-4357-9A83-7EFCE1672CB0}"/>
    <cellStyle name="Normal 5 4 5 3 4 2 2 2 3" xfId="54780" xr:uid="{E14D60A2-2F07-4A89-9C6B-615D436889AC}"/>
    <cellStyle name="Normal 5 4 5 3 4 2 2 3" xfId="19360" xr:uid="{9EE527DE-CFA5-4A66-AC7E-34EAC4B2A619}"/>
    <cellStyle name="Normal 5 4 5 3 4 2 2 4" xfId="33050" xr:uid="{88442B09-02A1-4E94-BDCB-7B8F4D786E5F}"/>
    <cellStyle name="Normal 5 4 5 3 4 2 2 5" xfId="47934" xr:uid="{C9262A76-6AC8-454A-A27A-036E14ECA0D8}"/>
    <cellStyle name="Normal 5 4 5 3 4 2 3" xfId="22782" xr:uid="{200378FB-F250-4CC5-92FF-D485A312254D}"/>
    <cellStyle name="Normal 5 4 5 3 4 2 3 2" xfId="36474" xr:uid="{4F23B163-8E4C-4E55-8E1F-2D94FA519179}"/>
    <cellStyle name="Normal 5 4 5 3 4 2 3 3" xfId="51358" xr:uid="{5597ECD4-32AB-4194-ADAF-9DCB9573F45D}"/>
    <cellStyle name="Normal 5 4 5 3 4 2 4" xfId="15938" xr:uid="{57A3539F-2DEE-4DEA-8BAF-17F6F7C15334}"/>
    <cellStyle name="Normal 5 4 5 3 4 2 5" xfId="29628" xr:uid="{B1665734-6A99-447A-963F-DD6CD5FA24AE}"/>
    <cellStyle name="Normal 5 4 5 3 4 2 6" xfId="44512" xr:uid="{0F400D96-AF61-4D92-9FBE-510F2F3334B6}"/>
    <cellStyle name="Normal 5 4 5 3 4 3" xfId="10802" xr:uid="{D3FB3E90-8534-4C1E-9301-D61B2B089B63}"/>
    <cellStyle name="Normal 5 4 5 3 4 3 2" xfId="24492" xr:uid="{AFFB19DB-66B5-444A-A1A0-4102E0C34566}"/>
    <cellStyle name="Normal 5 4 5 3 4 3 2 2" xfId="38184" xr:uid="{5FC7D748-C88E-4151-B40A-6333AC876859}"/>
    <cellStyle name="Normal 5 4 5 3 4 3 2 3" xfId="53068" xr:uid="{3055661D-C540-4A7A-9676-F83EC3E209C0}"/>
    <cellStyle name="Normal 5 4 5 3 4 3 3" xfId="17648" xr:uid="{5234AA3F-76F0-4BBB-BABA-C96CD0A9CF14}"/>
    <cellStyle name="Normal 5 4 5 3 4 3 4" xfId="31338" xr:uid="{787ED456-07D6-4A03-ABE1-C140887B3FE2}"/>
    <cellStyle name="Normal 5 4 5 3 4 3 5" xfId="46222" xr:uid="{425B353F-CF52-44F9-A31B-77A1D1F7C919}"/>
    <cellStyle name="Normal 5 4 5 3 4 4" xfId="21070" xr:uid="{D723FE9D-F399-471A-BE83-635859573950}"/>
    <cellStyle name="Normal 5 4 5 3 4 4 2" xfId="34762" xr:uid="{2E84B0D3-28C7-4CE2-A28B-4ED4AE5108B5}"/>
    <cellStyle name="Normal 5 4 5 3 4 4 3" xfId="49646" xr:uid="{2F1DEF2D-070B-4C81-A930-748D18169663}"/>
    <cellStyle name="Normal 5 4 5 3 4 5" xfId="14226" xr:uid="{37D545AB-D02F-4A2A-9192-B89DED99C001}"/>
    <cellStyle name="Normal 5 4 5 3 4 5 2" xfId="40562" xr:uid="{8FF3740A-BDCD-4C23-B1EB-6D453AFD27F1}"/>
    <cellStyle name="Normal 5 4 5 3 4 6" xfId="27916" xr:uid="{738C496A-E7DD-4EC6-AD4A-0D344813C607}"/>
    <cellStyle name="Normal 5 4 5 3 4 7" xfId="42800" xr:uid="{E4111E82-9AED-43CE-81B0-4ED80C72B787}"/>
    <cellStyle name="Normal 5 4 5 3 4 8" xfId="7380" xr:uid="{A225B9CF-85D1-48AF-A161-EBFF8D3076BE}"/>
    <cellStyle name="Normal 5 4 5 3 5" xfId="9088" xr:uid="{55FD88D5-71D6-4ABF-9B4C-45DAD77833C7}"/>
    <cellStyle name="Normal 5 4 5 3 5 2" xfId="12510" xr:uid="{4DF5AECA-F537-4F7D-9344-8FDCA771DC8B}"/>
    <cellStyle name="Normal 5 4 5 3 5 2 2" xfId="26200" xr:uid="{D5239A73-B8B3-4EF0-9138-3AB01DE41975}"/>
    <cellStyle name="Normal 5 4 5 3 5 2 2 2" xfId="39892" xr:uid="{417B7B63-FC72-4033-8F13-BA561FA48191}"/>
    <cellStyle name="Normal 5 4 5 3 5 2 2 3" xfId="54776" xr:uid="{E072BD46-C6CC-49BA-AD92-A199955E848F}"/>
    <cellStyle name="Normal 5 4 5 3 5 2 3" xfId="19356" xr:uid="{A3E2744F-990E-4572-AEA3-B3631717BF63}"/>
    <cellStyle name="Normal 5 4 5 3 5 2 4" xfId="33046" xr:uid="{B6B5466B-C89E-4E3D-A709-A8E889F629BF}"/>
    <cellStyle name="Normal 5 4 5 3 5 2 5" xfId="47930" xr:uid="{A1447B5E-3739-46BE-851A-A194E8834115}"/>
    <cellStyle name="Normal 5 4 5 3 5 3" xfId="22778" xr:uid="{4EAEA1F8-E3A2-4E55-99A6-2EC044815C26}"/>
    <cellStyle name="Normal 5 4 5 3 5 3 2" xfId="36470" xr:uid="{DED340BC-C55E-43A1-A936-46CD06758E9B}"/>
    <cellStyle name="Normal 5 4 5 3 5 3 3" xfId="51354" xr:uid="{0D4C774A-3E9E-4843-A091-3B0BEE1D4559}"/>
    <cellStyle name="Normal 5 4 5 3 5 4" xfId="15934" xr:uid="{65C5068D-97B4-485F-A1F5-B37A1A142BEB}"/>
    <cellStyle name="Normal 5 4 5 3 5 5" xfId="29624" xr:uid="{E909A186-7DF8-467D-B2CD-BEF94903EAAA}"/>
    <cellStyle name="Normal 5 4 5 3 5 6" xfId="44508" xr:uid="{68C87F58-EB4F-4245-9B1A-2E1D30AAAA75}"/>
    <cellStyle name="Normal 5 4 5 3 6" xfId="10798" xr:uid="{7E22F4B2-D084-4EA6-A2CE-2EFAA6378273}"/>
    <cellStyle name="Normal 5 4 5 3 6 2" xfId="24488" xr:uid="{C7E5982D-132A-49FF-83EA-8108C420B489}"/>
    <cellStyle name="Normal 5 4 5 3 6 2 2" xfId="38180" xr:uid="{9D898B6D-6AE6-4C25-AB88-30C61F503FCC}"/>
    <cellStyle name="Normal 5 4 5 3 6 2 3" xfId="53064" xr:uid="{D45121C1-D004-4C80-813E-ADFD731B9ACD}"/>
    <cellStyle name="Normal 5 4 5 3 6 3" xfId="17644" xr:uid="{BCC54362-B98F-4334-9CA9-F9748499F7FC}"/>
    <cellStyle name="Normal 5 4 5 3 6 4" xfId="31334" xr:uid="{41DD6A1C-C802-41E7-B408-58F0A5E97655}"/>
    <cellStyle name="Normal 5 4 5 3 6 5" xfId="46218" xr:uid="{B1FDF43F-446B-48AC-B10E-FDB594499471}"/>
    <cellStyle name="Normal 5 4 5 3 7" xfId="21066" xr:uid="{1DD987BE-2C61-49D9-8B49-D2E2D0E7F74F}"/>
    <cellStyle name="Normal 5 4 5 3 7 2" xfId="34758" xr:uid="{169C27B3-246F-4630-B320-DAC56D572597}"/>
    <cellStyle name="Normal 5 4 5 3 7 3" xfId="49642" xr:uid="{68341D9A-0697-4C24-AF12-134B3F05452E}"/>
    <cellStyle name="Normal 5 4 5 3 8" xfId="14222" xr:uid="{6754E6C1-ECF4-4991-8D81-E98396A7E21C}"/>
    <cellStyle name="Normal 5 4 5 3 8 2" xfId="40259" xr:uid="{4DC8F094-B4FA-404D-B6AF-64123D032A0B}"/>
    <cellStyle name="Normal 5 4 5 3 9" xfId="27912" xr:uid="{637EABA2-6066-4FB9-AC4F-4103B1BB27AB}"/>
    <cellStyle name="Normal 5 4 5 4" xfId="1323" xr:uid="{4B4F60C5-AE85-4EB7-8FE6-050CFE4A86AE}"/>
    <cellStyle name="Normal 5 4 5 4 2" xfId="1324" xr:uid="{99B53E20-B8E3-46F7-9425-24A77FEB4C4F}"/>
    <cellStyle name="Normal 5 4 5 4 2 2" xfId="9094" xr:uid="{69BDB5C6-7D3F-4FE4-AEF3-9A2DB674D896}"/>
    <cellStyle name="Normal 5 4 5 4 2 2 2" xfId="12516" xr:uid="{B03A9AE0-FDFB-484A-8203-888FC0826DEE}"/>
    <cellStyle name="Normal 5 4 5 4 2 2 2 2" xfId="26206" xr:uid="{3C1E18DF-DAB5-433C-888E-7EB4B2FD2E7B}"/>
    <cellStyle name="Normal 5 4 5 4 2 2 2 2 2" xfId="39898" xr:uid="{3E9FC037-5B92-41EA-99EF-495EEC5A5466}"/>
    <cellStyle name="Normal 5 4 5 4 2 2 2 2 3" xfId="54782" xr:uid="{1B7BBB2F-7DCA-456A-A502-202ACDA195E0}"/>
    <cellStyle name="Normal 5 4 5 4 2 2 2 3" xfId="19362" xr:uid="{D911CC91-FB9D-40A1-B493-F286CF0B64A7}"/>
    <cellStyle name="Normal 5 4 5 4 2 2 2 4" xfId="33052" xr:uid="{DF8AE32B-3AB6-45A4-8693-71093F162291}"/>
    <cellStyle name="Normal 5 4 5 4 2 2 2 5" xfId="47936" xr:uid="{BE20A77B-E9A4-4FEA-96B8-19AB863AB802}"/>
    <cellStyle name="Normal 5 4 5 4 2 2 3" xfId="22784" xr:uid="{493AD095-9555-4AFD-8067-40124F1855B3}"/>
    <cellStyle name="Normal 5 4 5 4 2 2 3 2" xfId="36476" xr:uid="{968274EA-17FE-4CF7-8453-A1665F86CB69}"/>
    <cellStyle name="Normal 5 4 5 4 2 2 3 3" xfId="51360" xr:uid="{56D3766E-B55D-4DBF-B839-7132DEC12520}"/>
    <cellStyle name="Normal 5 4 5 4 2 2 4" xfId="15940" xr:uid="{C55ACDDD-51DA-4565-BFCD-66A07E055315}"/>
    <cellStyle name="Normal 5 4 5 4 2 2 5" xfId="29630" xr:uid="{92011A5F-5371-4386-BD17-AF6D0F3999DF}"/>
    <cellStyle name="Normal 5 4 5 4 2 2 6" xfId="44514" xr:uid="{F652B0AE-496A-42A1-892F-695C36575EFE}"/>
    <cellStyle name="Normal 5 4 5 4 2 3" xfId="10804" xr:uid="{32E83128-0D47-487C-BA4A-4EF563AC348A}"/>
    <cellStyle name="Normal 5 4 5 4 2 3 2" xfId="24494" xr:uid="{8ABBC28D-CCFC-4F7D-847F-AC48EE45C503}"/>
    <cellStyle name="Normal 5 4 5 4 2 3 2 2" xfId="38186" xr:uid="{7E6D9087-5B10-44B3-8FC5-A94F481C01B6}"/>
    <cellStyle name="Normal 5 4 5 4 2 3 2 3" xfId="53070" xr:uid="{7294BC5B-F3E7-47A0-AFE2-457E022450DF}"/>
    <cellStyle name="Normal 5 4 5 4 2 3 3" xfId="17650" xr:uid="{9558590E-9C91-4919-9343-D1EBE3F16219}"/>
    <cellStyle name="Normal 5 4 5 4 2 3 4" xfId="31340" xr:uid="{F602DFF0-3E64-419A-AD10-61CE1FB3728A}"/>
    <cellStyle name="Normal 5 4 5 4 2 3 5" xfId="46224" xr:uid="{BE8C0E33-6D4E-48D4-9F49-335A37FE3A2D}"/>
    <cellStyle name="Normal 5 4 5 4 2 4" xfId="21072" xr:uid="{5FD331CE-63BC-4FE1-A86F-B472DAA7A680}"/>
    <cellStyle name="Normal 5 4 5 4 2 4 2" xfId="34764" xr:uid="{99584D8F-D72B-459A-8CE9-27883FF7027E}"/>
    <cellStyle name="Normal 5 4 5 4 2 4 3" xfId="49648" xr:uid="{4DBC3B72-3968-4A51-9728-16C7B69828E8}"/>
    <cellStyle name="Normal 5 4 5 4 2 5" xfId="14228" xr:uid="{8C6A53C6-402D-45C6-83B3-CED8C9EE2E21}"/>
    <cellStyle name="Normal 5 4 5 4 2 5 2" xfId="40423" xr:uid="{0BFF50AA-40D8-4F07-933B-CBC1B7179ED0}"/>
    <cellStyle name="Normal 5 4 5 4 2 6" xfId="27918" xr:uid="{44406448-BD10-47AB-B086-0B3897EB565D}"/>
    <cellStyle name="Normal 5 4 5 4 2 7" xfId="42802" xr:uid="{FA84A957-0127-405E-9B72-768A9AB6785B}"/>
    <cellStyle name="Normal 5 4 5 4 2 8" xfId="7382" xr:uid="{9533DAF5-1412-4974-8139-5CED91718984}"/>
    <cellStyle name="Normal 5 4 5 4 3" xfId="9093" xr:uid="{910BABC9-074E-4D85-9AED-18BC0E75EB1D}"/>
    <cellStyle name="Normal 5 4 5 4 3 2" xfId="12515" xr:uid="{617E02FE-7921-490F-8008-44D023B71EBC}"/>
    <cellStyle name="Normal 5 4 5 4 3 2 2" xfId="26205" xr:uid="{5E8B0E19-0F2E-4FAA-A4BB-51407A3F79DC}"/>
    <cellStyle name="Normal 5 4 5 4 3 2 2 2" xfId="39897" xr:uid="{26E29306-E354-47B5-9B89-E416AB2E50B7}"/>
    <cellStyle name="Normal 5 4 5 4 3 2 2 3" xfId="54781" xr:uid="{AF55C347-960A-4FFE-8542-432851C5E942}"/>
    <cellStyle name="Normal 5 4 5 4 3 2 3" xfId="19361" xr:uid="{0ECE0504-6A27-4983-BE47-CD7C492288C1}"/>
    <cellStyle name="Normal 5 4 5 4 3 2 4" xfId="33051" xr:uid="{75F159ED-048B-4C37-B250-61E3B5571B92}"/>
    <cellStyle name="Normal 5 4 5 4 3 2 5" xfId="47935" xr:uid="{8E22C2B2-0C5C-4448-A31A-850942121F3E}"/>
    <cellStyle name="Normal 5 4 5 4 3 3" xfId="22783" xr:uid="{DC4AEC15-47A3-4577-9EB9-38D1E36F7617}"/>
    <cellStyle name="Normal 5 4 5 4 3 3 2" xfId="36475" xr:uid="{3322BF29-C7B6-44BA-AD78-BA4113253E30}"/>
    <cellStyle name="Normal 5 4 5 4 3 3 3" xfId="51359" xr:uid="{FB2CEB0F-625D-4585-AECE-9A834765FB6E}"/>
    <cellStyle name="Normal 5 4 5 4 3 4" xfId="15939" xr:uid="{5580AE58-50A5-4F98-A06F-5E9CB9987923}"/>
    <cellStyle name="Normal 5 4 5 4 3 5" xfId="29629" xr:uid="{0E88E77D-AA3E-4856-9A9A-88B9A9ED61B6}"/>
    <cellStyle name="Normal 5 4 5 4 3 6" xfId="44513" xr:uid="{E530EDBC-844F-4116-B8E6-E2D4A2FFD002}"/>
    <cellStyle name="Normal 5 4 5 4 4" xfId="10803" xr:uid="{B05241E5-3844-4807-B1B6-93244D77C8B5}"/>
    <cellStyle name="Normal 5 4 5 4 4 2" xfId="24493" xr:uid="{6EED1088-39A4-44FF-9BB4-5715AED0D1FB}"/>
    <cellStyle name="Normal 5 4 5 4 4 2 2" xfId="38185" xr:uid="{01800374-1509-4AA1-9E5C-6149EA1697D4}"/>
    <cellStyle name="Normal 5 4 5 4 4 2 3" xfId="53069" xr:uid="{C9B807A0-6189-4210-95FC-ADAC16776B2F}"/>
    <cellStyle name="Normal 5 4 5 4 4 3" xfId="17649" xr:uid="{290242E9-4941-46B4-8219-D68D6B99F6FE}"/>
    <cellStyle name="Normal 5 4 5 4 4 4" xfId="31339" xr:uid="{71688B65-DC9C-40CD-A698-58737C016B7F}"/>
    <cellStyle name="Normal 5 4 5 4 4 5" xfId="46223" xr:uid="{56F111C0-7B40-45DD-98D7-AA1175CFAB2C}"/>
    <cellStyle name="Normal 5 4 5 4 5" xfId="21071" xr:uid="{D07F78BA-D770-428C-BF57-E30F91A9F337}"/>
    <cellStyle name="Normal 5 4 5 4 5 2" xfId="34763" xr:uid="{7459D8E5-59F4-46A9-BDA8-487ABAD8D380}"/>
    <cellStyle name="Normal 5 4 5 4 5 3" xfId="49647" xr:uid="{E31DD3A2-B7ED-487A-A6FE-0EFC60090AE9}"/>
    <cellStyle name="Normal 5 4 5 4 6" xfId="14227" xr:uid="{8C39ADE7-1B69-4604-9A38-5E7C18194D13}"/>
    <cellStyle name="Normal 5 4 5 4 6 2" xfId="40422" xr:uid="{50D70D38-0EE0-48E0-95A1-4D233ED00BDC}"/>
    <cellStyle name="Normal 5 4 5 4 7" xfId="27917" xr:uid="{5BB46CA6-6108-46DC-BA7D-E0D8A5FD69D0}"/>
    <cellStyle name="Normal 5 4 5 4 8" xfId="42801" xr:uid="{A4AAE17F-A889-4C8F-B74F-9A4ECB55B5B0}"/>
    <cellStyle name="Normal 5 4 5 4 9" xfId="7381" xr:uid="{73615B67-C1F4-417E-9711-4116E305C7B2}"/>
    <cellStyle name="Normal 5 4 5 5" xfId="1325" xr:uid="{C56A312D-C8E0-4D9B-A2A7-F30994462A3A}"/>
    <cellStyle name="Normal 5 4 5 5 2" xfId="9095" xr:uid="{74247948-2122-4A35-91C5-4A900D565CFD}"/>
    <cellStyle name="Normal 5 4 5 5 2 2" xfId="12517" xr:uid="{2D56BBCD-42B5-493D-ACF7-86ADCEEE7EA0}"/>
    <cellStyle name="Normal 5 4 5 5 2 2 2" xfId="26207" xr:uid="{31F3BE12-8903-4DFF-8F2E-ACECD2A49229}"/>
    <cellStyle name="Normal 5 4 5 5 2 2 2 2" xfId="39899" xr:uid="{0AAD3D7A-7EF5-48AF-A83E-9AEE8CC0E684}"/>
    <cellStyle name="Normal 5 4 5 5 2 2 2 3" xfId="54783" xr:uid="{DB1397BC-04BB-48B9-BC77-4ED49D744F05}"/>
    <cellStyle name="Normal 5 4 5 5 2 2 3" xfId="19363" xr:uid="{528FEA7E-0E19-4AEF-BF18-CDA09892CE8B}"/>
    <cellStyle name="Normal 5 4 5 5 2 2 4" xfId="33053" xr:uid="{36E87AE4-4548-45F8-96EC-2B9E39DD4E4B}"/>
    <cellStyle name="Normal 5 4 5 5 2 2 5" xfId="47937" xr:uid="{03E09D51-AEE7-46EA-98B6-C95C2EE43BE5}"/>
    <cellStyle name="Normal 5 4 5 5 2 3" xfId="22785" xr:uid="{93D4A737-83B3-4466-80B2-0A8F7AFC1B00}"/>
    <cellStyle name="Normal 5 4 5 5 2 3 2" xfId="36477" xr:uid="{B301D02A-C7FE-43AB-AAB3-7531FC9402C6}"/>
    <cellStyle name="Normal 5 4 5 5 2 3 3" xfId="51361" xr:uid="{33A602FE-AE87-4444-93D9-7C3B795E7EA9}"/>
    <cellStyle name="Normal 5 4 5 5 2 4" xfId="15941" xr:uid="{B13F03B9-BAF1-45AF-8E73-2D4843CA263C}"/>
    <cellStyle name="Normal 5 4 5 5 2 5" xfId="29631" xr:uid="{5960B791-C8AB-48E9-B1CA-E79F3FE41CF2}"/>
    <cellStyle name="Normal 5 4 5 5 2 6" xfId="44515" xr:uid="{2FEFC2C8-12EB-4844-B8FA-6CB28C1271F1}"/>
    <cellStyle name="Normal 5 4 5 5 3" xfId="10805" xr:uid="{613111B7-B283-42D5-B46F-7049DE92D73A}"/>
    <cellStyle name="Normal 5 4 5 5 3 2" xfId="24495" xr:uid="{20E32873-7D5A-488B-ADAE-DB4729E1A6CC}"/>
    <cellStyle name="Normal 5 4 5 5 3 2 2" xfId="38187" xr:uid="{FD4EDDB2-A891-4D68-AD39-F86D334016A6}"/>
    <cellStyle name="Normal 5 4 5 5 3 2 3" xfId="53071" xr:uid="{A19C0967-6AE7-4805-AC9A-5CB3BB953851}"/>
    <cellStyle name="Normal 5 4 5 5 3 3" xfId="17651" xr:uid="{F55C7B71-1C0B-405C-943A-739C19CAD57E}"/>
    <cellStyle name="Normal 5 4 5 5 3 4" xfId="31341" xr:uid="{8BE638FB-339F-4D96-9E08-D020BAECD052}"/>
    <cellStyle name="Normal 5 4 5 5 3 5" xfId="46225" xr:uid="{92493EEE-3AA0-43F1-A770-16F4304B0CBB}"/>
    <cellStyle name="Normal 5 4 5 5 4" xfId="21073" xr:uid="{E1F2E6E2-B48D-41D3-8636-85E4B33DED36}"/>
    <cellStyle name="Normal 5 4 5 5 4 2" xfId="34765" xr:uid="{9AED5971-A944-48E1-9C8F-126AEE2A1E77}"/>
    <cellStyle name="Normal 5 4 5 5 4 3" xfId="49649" xr:uid="{1C318B53-C26B-4631-B897-A004388A6316}"/>
    <cellStyle name="Normal 5 4 5 5 5" xfId="14229" xr:uid="{D8FDC659-2B72-40E7-876A-4027DAF5B43E}"/>
    <cellStyle name="Normal 5 4 5 5 5 2" xfId="40424" xr:uid="{9BAE49EF-7ABF-4A8B-94F6-BA1D37DBB53C}"/>
    <cellStyle name="Normal 5 4 5 5 6" xfId="27919" xr:uid="{45212BF8-4F55-4C0D-81A3-CC0415DBA08E}"/>
    <cellStyle name="Normal 5 4 5 5 7" xfId="42803" xr:uid="{3C40B9ED-1558-4FFA-9C49-BFA86BB97073}"/>
    <cellStyle name="Normal 5 4 5 5 8" xfId="7383" xr:uid="{6F441562-7453-487A-A29C-07A9F89A6912}"/>
    <cellStyle name="Normal 5 4 5 6" xfId="2880" xr:uid="{B033F6C5-2B5B-4B08-99F7-85F4E80C081D}"/>
    <cellStyle name="Normal 5 4 5 6 2" xfId="9096" xr:uid="{249E3952-1258-4D37-ABE2-E442E5DFA11E}"/>
    <cellStyle name="Normal 5 4 5 6 2 2" xfId="12518" xr:uid="{AA4CBE40-EF9D-4D12-BFED-8B48864330EF}"/>
    <cellStyle name="Normal 5 4 5 6 2 2 2" xfId="26208" xr:uid="{0EA42AF5-3C76-4D9C-88BC-AF3D0855B3A3}"/>
    <cellStyle name="Normal 5 4 5 6 2 2 2 2" xfId="39900" xr:uid="{6EF7516F-B021-4F2D-A72B-A740E3AFEA1C}"/>
    <cellStyle name="Normal 5 4 5 6 2 2 2 3" xfId="54784" xr:uid="{FB1796D9-8611-4191-BC40-1F3363666888}"/>
    <cellStyle name="Normal 5 4 5 6 2 2 3" xfId="19364" xr:uid="{7FC587DA-C003-4970-9A1A-2396D467DD17}"/>
    <cellStyle name="Normal 5 4 5 6 2 2 4" xfId="33054" xr:uid="{2F71CE3F-18A5-4818-B4B5-692E4580D91D}"/>
    <cellStyle name="Normal 5 4 5 6 2 2 5" xfId="47938" xr:uid="{B5A6EC8B-D345-43DB-8D74-1F57D44892AB}"/>
    <cellStyle name="Normal 5 4 5 6 2 3" xfId="22786" xr:uid="{59039FC8-5051-4D30-95BF-666989994059}"/>
    <cellStyle name="Normal 5 4 5 6 2 3 2" xfId="36478" xr:uid="{AAF55015-07F4-4EF3-A223-02BAE5FC8C39}"/>
    <cellStyle name="Normal 5 4 5 6 2 3 3" xfId="51362" xr:uid="{A1C68C25-C451-4F88-884E-25197E333FE7}"/>
    <cellStyle name="Normal 5 4 5 6 2 4" xfId="15942" xr:uid="{76FAACE2-1E43-4063-A1E6-9940A3D5454C}"/>
    <cellStyle name="Normal 5 4 5 6 2 5" xfId="29632" xr:uid="{4BE947FD-E2AE-4FE6-8ACD-646E4C0532AF}"/>
    <cellStyle name="Normal 5 4 5 6 2 6" xfId="44516" xr:uid="{DC5BF6DD-D312-47D2-985B-5AF99D922591}"/>
    <cellStyle name="Normal 5 4 5 6 3" xfId="10806" xr:uid="{DCEB9AF3-43EE-424D-ABAF-FA1E9A2CF310}"/>
    <cellStyle name="Normal 5 4 5 6 3 2" xfId="24496" xr:uid="{2A4FD55C-D9E4-4E3B-A8DD-5D2BD5A1F59A}"/>
    <cellStyle name="Normal 5 4 5 6 3 2 2" xfId="38188" xr:uid="{5D6123DC-2D7E-485E-A619-EB34A768F429}"/>
    <cellStyle name="Normal 5 4 5 6 3 2 3" xfId="53072" xr:uid="{6BF79B67-12F8-4094-98AE-2A1C3455AAB6}"/>
    <cellStyle name="Normal 5 4 5 6 3 3" xfId="17652" xr:uid="{1D4435E0-1AC4-4602-B3B6-969C9BBD10BB}"/>
    <cellStyle name="Normal 5 4 5 6 3 4" xfId="31342" xr:uid="{B0BC6272-D284-4776-8B13-988CE65A6CE8}"/>
    <cellStyle name="Normal 5 4 5 6 3 5" xfId="46226" xr:uid="{73188BAE-91F0-4416-B10D-552D9DB85B2B}"/>
    <cellStyle name="Normal 5 4 5 6 4" xfId="21074" xr:uid="{D055F874-4816-4456-9DD3-8F30EA802D52}"/>
    <cellStyle name="Normal 5 4 5 6 4 2" xfId="34766" xr:uid="{153C0787-756E-4693-9C03-A2AC3D7FFF30}"/>
    <cellStyle name="Normal 5 4 5 6 4 3" xfId="49650" xr:uid="{957650DC-E5FC-4BC9-9B3C-76AE38363643}"/>
    <cellStyle name="Normal 5 4 5 6 5" xfId="14230" xr:uid="{B5955E45-DC67-4598-898C-1B152ADCBBC4}"/>
    <cellStyle name="Normal 5 4 5 6 5 2" xfId="40563" xr:uid="{D0821C63-2899-435F-845C-284AAE560CC3}"/>
    <cellStyle name="Normal 5 4 5 6 6" xfId="27920" xr:uid="{415AEDBE-1AF0-4B9D-8232-F344D203CB0D}"/>
    <cellStyle name="Normal 5 4 5 6 7" xfId="42804" xr:uid="{E1E3B372-A252-4E10-A202-0A1FD1275142}"/>
    <cellStyle name="Normal 5 4 5 6 8" xfId="7384" xr:uid="{714215F2-0317-4988-9711-2A53F294A643}"/>
    <cellStyle name="Normal 5 4 5 7" xfId="9082" xr:uid="{3CFA3DAF-6B5E-4E61-8555-5B160DC8E4C9}"/>
    <cellStyle name="Normal 5 4 5 7 2" xfId="12504" xr:uid="{0A838000-ADDC-421F-B099-812EBA695CF9}"/>
    <cellStyle name="Normal 5 4 5 7 2 2" xfId="26194" xr:uid="{02570D24-423E-4861-A3AA-A7615111AE48}"/>
    <cellStyle name="Normal 5 4 5 7 2 2 2" xfId="39886" xr:uid="{E85C6390-965F-47A0-AE4E-08E71911E4C6}"/>
    <cellStyle name="Normal 5 4 5 7 2 2 3" xfId="54770" xr:uid="{DC9DB5C0-F249-427E-80D1-166A37431219}"/>
    <cellStyle name="Normal 5 4 5 7 2 3" xfId="19350" xr:uid="{E857A4BA-1921-442C-97E7-91FA009E7739}"/>
    <cellStyle name="Normal 5 4 5 7 2 4" xfId="33040" xr:uid="{F9CE0DE0-76E7-4502-B148-1B79212BD325}"/>
    <cellStyle name="Normal 5 4 5 7 2 5" xfId="47924" xr:uid="{24E7F7C9-732F-47F9-80F7-5E4FA8E6BA55}"/>
    <cellStyle name="Normal 5 4 5 7 3" xfId="22772" xr:uid="{30822CB8-2166-421E-AE3B-F26D57F58830}"/>
    <cellStyle name="Normal 5 4 5 7 3 2" xfId="36464" xr:uid="{4AC04F9A-B93C-4A3E-9453-AB543A143B1E}"/>
    <cellStyle name="Normal 5 4 5 7 3 3" xfId="51348" xr:uid="{FE94853B-1E5A-4FF7-9470-CEED1F9136B5}"/>
    <cellStyle name="Normal 5 4 5 7 4" xfId="15928" xr:uid="{EE6485C1-D1C7-4DE9-8C09-35345F69A823}"/>
    <cellStyle name="Normal 5 4 5 7 5" xfId="29618" xr:uid="{D4723CB5-6E43-41BF-9C61-BE2C65B2B799}"/>
    <cellStyle name="Normal 5 4 5 7 6" xfId="44502" xr:uid="{48C53B96-FEAC-4E6B-B17D-1B9236843CAA}"/>
    <cellStyle name="Normal 5 4 5 8" xfId="10792" xr:uid="{29233800-DCE8-4B6D-A2D3-D74F2AD8EF36}"/>
    <cellStyle name="Normal 5 4 5 8 2" xfId="24482" xr:uid="{0F98096D-F390-44F3-9A96-7A87E841C58D}"/>
    <cellStyle name="Normal 5 4 5 8 2 2" xfId="38174" xr:uid="{B4249ABA-CBCA-4DDA-8BAE-A8C0823696E6}"/>
    <cellStyle name="Normal 5 4 5 8 2 3" xfId="53058" xr:uid="{249A229E-7E71-4CED-A137-18BA28AFF4EE}"/>
    <cellStyle name="Normal 5 4 5 8 3" xfId="17638" xr:uid="{950A01E7-636F-4075-8631-33D6E7C44289}"/>
    <cellStyle name="Normal 5 4 5 8 4" xfId="31328" xr:uid="{8C7C7EC0-E103-4333-BADD-F462108A0C09}"/>
    <cellStyle name="Normal 5 4 5 8 5" xfId="46212" xr:uid="{7DEDFB40-082D-48F4-92D8-C20DA68DE236}"/>
    <cellStyle name="Normal 5 4 5 9" xfId="21060" xr:uid="{2BAB7CA9-1BE9-475A-9AD5-C27655567FA0}"/>
    <cellStyle name="Normal 5 4 5 9 2" xfId="34752" xr:uid="{00E25FE1-04AC-4A1C-B90C-C0AC8573A785}"/>
    <cellStyle name="Normal 5 4 5 9 3" xfId="49636" xr:uid="{00E954F6-ABF3-4A28-A8D3-8C1F008017DB}"/>
    <cellStyle name="Normal 5 4 6" xfId="320" xr:uid="{BE987996-92FF-442F-9F9A-2210959D8A81}"/>
    <cellStyle name="Normal 5 4 6 10" xfId="42805" xr:uid="{A41479F4-06AB-40DB-B897-748F92188259}"/>
    <cellStyle name="Normal 5 4 6 11" xfId="7385" xr:uid="{5F821939-9D8F-40EE-89DC-C0951E0DA77C}"/>
    <cellStyle name="Normal 5 4 6 2" xfId="577" xr:uid="{5C22DADF-9627-4709-A0F8-9B74113DD5A2}"/>
    <cellStyle name="Normal 5 4 6 2 2" xfId="1326" xr:uid="{32208E14-A124-4879-972D-4FB922BD59C9}"/>
    <cellStyle name="Normal 5 4 6 2 2 2" xfId="1327" xr:uid="{D2C26089-6B71-4C0B-9EA0-AAF95E6D3EC1}"/>
    <cellStyle name="Normal 5 4 6 2 2 2 2" xfId="12521" xr:uid="{AF1AE9CE-6E63-4FB4-8949-6F056AD4572A}"/>
    <cellStyle name="Normal 5 4 6 2 2 2 2 2" xfId="26211" xr:uid="{6106F681-E7D6-4A8E-AB9D-5BFC2A8C2BBF}"/>
    <cellStyle name="Normal 5 4 6 2 2 2 2 2 2" xfId="39903" xr:uid="{09D15E6D-56FD-44CE-B6DF-0217A8FBDAFF}"/>
    <cellStyle name="Normal 5 4 6 2 2 2 2 2 3" xfId="54787" xr:uid="{C97077CA-2038-49FD-B0D4-E875CEDF4DBC}"/>
    <cellStyle name="Normal 5 4 6 2 2 2 2 3" xfId="19367" xr:uid="{1DF293EC-A5E9-4F29-8E9F-31E2FF39F356}"/>
    <cellStyle name="Normal 5 4 6 2 2 2 2 4" xfId="33057" xr:uid="{0A10BAE6-12A7-4DB3-9B20-6186A6365B44}"/>
    <cellStyle name="Normal 5 4 6 2 2 2 2 5" xfId="47941" xr:uid="{F639DA66-A436-49FB-8CC5-49500DC191A1}"/>
    <cellStyle name="Normal 5 4 6 2 2 2 3" xfId="22789" xr:uid="{EA498EEA-40FB-4DEE-A403-CCE2080E1B7B}"/>
    <cellStyle name="Normal 5 4 6 2 2 2 3 2" xfId="36481" xr:uid="{C0E5E913-BE46-4013-BEBA-E3498C389115}"/>
    <cellStyle name="Normal 5 4 6 2 2 2 3 3" xfId="51365" xr:uid="{67DAD57E-C327-4377-9836-D27895CEF762}"/>
    <cellStyle name="Normal 5 4 6 2 2 2 4" xfId="15945" xr:uid="{42BA0A18-1F1A-4DD3-BF19-CA43F01258A5}"/>
    <cellStyle name="Normal 5 4 6 2 2 2 4 2" xfId="40426" xr:uid="{9B17659B-ECCA-4D42-A49F-E5AC201C6218}"/>
    <cellStyle name="Normal 5 4 6 2 2 2 5" xfId="29635" xr:uid="{0A00D671-A3B4-4350-81D6-3263C1C3A4D1}"/>
    <cellStyle name="Normal 5 4 6 2 2 2 6" xfId="44519" xr:uid="{27EEE637-12CE-400A-B622-5F3704B59250}"/>
    <cellStyle name="Normal 5 4 6 2 2 2 7" xfId="9099" xr:uid="{489B9596-0297-43FF-96E9-2AB1EDA493FB}"/>
    <cellStyle name="Normal 5 4 6 2 2 3" xfId="10809" xr:uid="{A60DF392-7A67-4EF6-9324-2AF64F2D2217}"/>
    <cellStyle name="Normal 5 4 6 2 2 3 2" xfId="24499" xr:uid="{E6E066B2-BEC9-4524-88DA-573C7220A8E0}"/>
    <cellStyle name="Normal 5 4 6 2 2 3 2 2" xfId="38191" xr:uid="{2AA46FDB-18E4-41F9-8513-15BECA475F88}"/>
    <cellStyle name="Normal 5 4 6 2 2 3 2 3" xfId="53075" xr:uid="{8A926204-327C-43F0-B1C4-52C1389A0DAE}"/>
    <cellStyle name="Normal 5 4 6 2 2 3 3" xfId="17655" xr:uid="{935AE19F-BEFD-4DA3-A492-479819F7E2F4}"/>
    <cellStyle name="Normal 5 4 6 2 2 3 4" xfId="31345" xr:uid="{DD304FC6-224C-4026-B20E-D861F88A4C2C}"/>
    <cellStyle name="Normal 5 4 6 2 2 3 5" xfId="46229" xr:uid="{E5AE6134-C2CE-41FA-8BF3-FC7AF350DD83}"/>
    <cellStyle name="Normal 5 4 6 2 2 4" xfId="21077" xr:uid="{76CBFC40-7C43-41B6-B6BB-1382D69748BC}"/>
    <cellStyle name="Normal 5 4 6 2 2 4 2" xfId="34769" xr:uid="{73090A5A-42E1-4D25-B0B2-80A543B7E1B2}"/>
    <cellStyle name="Normal 5 4 6 2 2 4 3" xfId="49653" xr:uid="{90F754FB-A337-4CB8-B5AD-34AB63513083}"/>
    <cellStyle name="Normal 5 4 6 2 2 5" xfId="14233" xr:uid="{3A449899-8FDE-4B18-BC4C-2176473C664A}"/>
    <cellStyle name="Normal 5 4 6 2 2 5 2" xfId="40425" xr:uid="{9272505A-145D-43D3-A2E0-A1307B0C2C71}"/>
    <cellStyle name="Normal 5 4 6 2 2 6" xfId="27923" xr:uid="{F185AD60-6997-4DE5-AE7B-8B820CB35BE5}"/>
    <cellStyle name="Normal 5 4 6 2 2 7" xfId="42807" xr:uid="{EB071DA6-6576-4F6A-AA18-FC49BD92A3A6}"/>
    <cellStyle name="Normal 5 4 6 2 2 8" xfId="7387" xr:uid="{02C9C676-5C89-47E5-B037-DFC9FAF3345F}"/>
    <cellStyle name="Normal 5 4 6 2 3" xfId="1328" xr:uid="{F0FC463F-9F20-44D6-8489-1595D8AC6907}"/>
    <cellStyle name="Normal 5 4 6 2 3 2" xfId="12520" xr:uid="{99E7442C-0BB4-4443-B3DD-B91D99962AF4}"/>
    <cellStyle name="Normal 5 4 6 2 3 2 2" xfId="26210" xr:uid="{C5700FB5-1265-4179-87FE-799154FD1C46}"/>
    <cellStyle name="Normal 5 4 6 2 3 2 2 2" xfId="39902" xr:uid="{09AF4AFE-C9C0-40BF-A7D6-0FA0C13120AE}"/>
    <cellStyle name="Normal 5 4 6 2 3 2 2 3" xfId="54786" xr:uid="{11A933C5-8D27-449B-9464-762EBD7346A4}"/>
    <cellStyle name="Normal 5 4 6 2 3 2 3" xfId="19366" xr:uid="{E5C6B99C-DCA2-49ED-B6D5-4048F6586813}"/>
    <cellStyle name="Normal 5 4 6 2 3 2 4" xfId="33056" xr:uid="{D52A18F3-F45A-4449-8648-8DCF7D570F77}"/>
    <cellStyle name="Normal 5 4 6 2 3 2 5" xfId="47940" xr:uid="{39400A21-212A-4CA0-9CE1-F3AA16FAB98B}"/>
    <cellStyle name="Normal 5 4 6 2 3 3" xfId="22788" xr:uid="{2C9F5E59-760C-4A17-9DF0-0F49653CEBC8}"/>
    <cellStyle name="Normal 5 4 6 2 3 3 2" xfId="36480" xr:uid="{3FABA2C6-3B1A-4E65-898E-95A1D879CA4E}"/>
    <cellStyle name="Normal 5 4 6 2 3 3 3" xfId="51364" xr:uid="{613FCF07-472E-4A96-A192-B57CCAC93872}"/>
    <cellStyle name="Normal 5 4 6 2 3 4" xfId="15944" xr:uid="{F2E58AFE-A22B-48D9-A229-32B7F260DEBD}"/>
    <cellStyle name="Normal 5 4 6 2 3 4 2" xfId="40427" xr:uid="{6A734AC2-B516-426D-97DB-393F3CDA3909}"/>
    <cellStyle name="Normal 5 4 6 2 3 5" xfId="29634" xr:uid="{8806BBF6-4176-495F-B192-27FC86018C1E}"/>
    <cellStyle name="Normal 5 4 6 2 3 6" xfId="44518" xr:uid="{280A1026-3925-4F48-8260-0B47F96172B5}"/>
    <cellStyle name="Normal 5 4 6 2 3 7" xfId="9098" xr:uid="{44CC5E84-7D75-4A2D-B0BC-7BA62C8B0EA7}"/>
    <cellStyle name="Normal 5 4 6 2 4" xfId="2881" xr:uid="{7467989F-B88A-4F3B-91AF-960A3B6BCE38}"/>
    <cellStyle name="Normal 5 4 6 2 4 2" xfId="24498" xr:uid="{08B8BEB2-CAEC-41DB-ADA3-C35222086422}"/>
    <cellStyle name="Normal 5 4 6 2 4 2 2" xfId="38190" xr:uid="{56DE3DE3-C252-435E-A191-DDF62529F71A}"/>
    <cellStyle name="Normal 5 4 6 2 4 2 3" xfId="53074" xr:uid="{72AC1FFE-C15D-4293-B300-4E52A125EFBE}"/>
    <cellStyle name="Normal 5 4 6 2 4 3" xfId="17654" xr:uid="{9F1519BE-38E1-4A65-8601-1435FC61FC3D}"/>
    <cellStyle name="Normal 5 4 6 2 4 3 2" xfId="40564" xr:uid="{D60DAD04-D453-4376-8EC1-453ACD2AE645}"/>
    <cellStyle name="Normal 5 4 6 2 4 4" xfId="31344" xr:uid="{3CAFD771-ACCC-4AC7-A95D-0EC1CC990848}"/>
    <cellStyle name="Normal 5 4 6 2 4 5" xfId="46228" xr:uid="{0510E510-B5B6-43E6-8BC3-082B64974E68}"/>
    <cellStyle name="Normal 5 4 6 2 4 6" xfId="10808" xr:uid="{1D127977-0772-4867-AEC3-6D83561AFB53}"/>
    <cellStyle name="Normal 5 4 6 2 5" xfId="21076" xr:uid="{C4CCC891-BF50-4EED-B2B3-A909FC26F9C4}"/>
    <cellStyle name="Normal 5 4 6 2 5 2" xfId="34768" xr:uid="{6D3062C8-8576-422E-83EC-BADCFCFA1D3C}"/>
    <cellStyle name="Normal 5 4 6 2 5 3" xfId="49652" xr:uid="{7E5DCCFF-DA7C-455B-82E2-6D61129A7A6D}"/>
    <cellStyle name="Normal 5 4 6 2 6" xfId="14232" xr:uid="{554248C2-AEEF-4368-B4CD-ECFBB2D944C4}"/>
    <cellStyle name="Normal 5 4 6 2 6 2" xfId="40260" xr:uid="{504CF2E1-F949-4542-B485-0E0C3F910095}"/>
    <cellStyle name="Normal 5 4 6 2 7" xfId="27922" xr:uid="{CBB230B6-E78D-4B4D-BB88-3757F4120FD5}"/>
    <cellStyle name="Normal 5 4 6 2 8" xfId="42806" xr:uid="{27AE420B-7F66-447A-8A18-53B0C0D87EF0}"/>
    <cellStyle name="Normal 5 4 6 2 9" xfId="7386" xr:uid="{0AABFC95-F240-4E6E-841A-55A2F1C676FB}"/>
    <cellStyle name="Normal 5 4 6 3" xfId="1329" xr:uid="{483FE080-A0F6-4861-9A74-ACFEC41E51FC}"/>
    <cellStyle name="Normal 5 4 6 3 2" xfId="1330" xr:uid="{39A029FC-98C4-44E3-98C7-F0621013E9C4}"/>
    <cellStyle name="Normal 5 4 6 3 2 2" xfId="12522" xr:uid="{054E9003-721B-4073-9706-8BD7612C4874}"/>
    <cellStyle name="Normal 5 4 6 3 2 2 2" xfId="26212" xr:uid="{B3EF6E59-68DF-4259-BEE8-2A4B0B3B2AB3}"/>
    <cellStyle name="Normal 5 4 6 3 2 2 2 2" xfId="39904" xr:uid="{A50DE257-41BA-4728-B0B7-1C133B3231BC}"/>
    <cellStyle name="Normal 5 4 6 3 2 2 2 3" xfId="54788" xr:uid="{67CF8426-DD9F-4476-996D-18860B0BEF86}"/>
    <cellStyle name="Normal 5 4 6 3 2 2 3" xfId="19368" xr:uid="{FCF08064-1664-44B2-84E0-D590FC04AB51}"/>
    <cellStyle name="Normal 5 4 6 3 2 2 4" xfId="33058" xr:uid="{68F42946-BA39-4335-81CB-A08BC9EA640D}"/>
    <cellStyle name="Normal 5 4 6 3 2 2 5" xfId="47942" xr:uid="{7D939DC7-283A-4633-9F8B-C63B24E429C4}"/>
    <cellStyle name="Normal 5 4 6 3 2 3" xfId="22790" xr:uid="{C5E0D685-0149-4D73-84D0-BE6306AFF197}"/>
    <cellStyle name="Normal 5 4 6 3 2 3 2" xfId="36482" xr:uid="{76076378-804D-4A61-B1AB-390899D464E3}"/>
    <cellStyle name="Normal 5 4 6 3 2 3 3" xfId="51366" xr:uid="{A61825C5-C319-4792-B89A-07ABDB5B1595}"/>
    <cellStyle name="Normal 5 4 6 3 2 4" xfId="15946" xr:uid="{B678BEC5-830B-4A30-BC53-0E71846E33BB}"/>
    <cellStyle name="Normal 5 4 6 3 2 4 2" xfId="40429" xr:uid="{7641321D-882D-411F-8913-A4BE3F6A1231}"/>
    <cellStyle name="Normal 5 4 6 3 2 5" xfId="29636" xr:uid="{23910B3E-F0A3-4E95-94F8-A950DFB2F773}"/>
    <cellStyle name="Normal 5 4 6 3 2 6" xfId="44520" xr:uid="{71F8D170-72E9-4BF6-85A1-173630A15AA5}"/>
    <cellStyle name="Normal 5 4 6 3 2 7" xfId="9100" xr:uid="{5F639AD7-85CF-47D8-A26D-BCFD9FB7CD9E}"/>
    <cellStyle name="Normal 5 4 6 3 3" xfId="10810" xr:uid="{3B5416B7-45F3-4E3F-A1E1-5D76383B6113}"/>
    <cellStyle name="Normal 5 4 6 3 3 2" xfId="24500" xr:uid="{28BA878F-D5BF-49C7-9398-9805458F1B33}"/>
    <cellStyle name="Normal 5 4 6 3 3 2 2" xfId="38192" xr:uid="{79E5965D-22AC-4F1A-8644-DBDC43583128}"/>
    <cellStyle name="Normal 5 4 6 3 3 2 3" xfId="53076" xr:uid="{068CF865-7EF1-4674-8577-FE457E321A76}"/>
    <cellStyle name="Normal 5 4 6 3 3 3" xfId="17656" xr:uid="{CA43BA3B-427E-4EBB-84E3-755C34472C9E}"/>
    <cellStyle name="Normal 5 4 6 3 3 4" xfId="31346" xr:uid="{475FF68B-33CF-4220-861F-EA1242029CE8}"/>
    <cellStyle name="Normal 5 4 6 3 3 5" xfId="46230" xr:uid="{1FB3CE31-862F-4851-B6D4-9C612650F1AD}"/>
    <cellStyle name="Normal 5 4 6 3 4" xfId="21078" xr:uid="{1B30B62A-3D89-4F71-92F0-9C8FC989D56D}"/>
    <cellStyle name="Normal 5 4 6 3 4 2" xfId="34770" xr:uid="{FF972E3C-29BC-48F1-822A-072953B47CFB}"/>
    <cellStyle name="Normal 5 4 6 3 4 3" xfId="49654" xr:uid="{1BB937F0-076B-42EF-BF79-7C5895CAF4AB}"/>
    <cellStyle name="Normal 5 4 6 3 5" xfId="14234" xr:uid="{9302797D-B276-4192-B2FB-B8A5AB1CD999}"/>
    <cellStyle name="Normal 5 4 6 3 5 2" xfId="40428" xr:uid="{D61920F6-49BD-40D0-8165-81D7948C24AC}"/>
    <cellStyle name="Normal 5 4 6 3 6" xfId="27924" xr:uid="{4BF30B7F-0333-47D3-8896-4CF322DEDED9}"/>
    <cellStyle name="Normal 5 4 6 3 7" xfId="42808" xr:uid="{5DBB66A5-B91B-45FF-A38B-34150B0B05BF}"/>
    <cellStyle name="Normal 5 4 6 3 8" xfId="7388" xr:uid="{15239EE5-725A-442E-94FF-1B10A080E1F6}"/>
    <cellStyle name="Normal 5 4 6 4" xfId="1331" xr:uid="{497ABCBB-2ACB-44FC-BAFC-F5337E2BD9E8}"/>
    <cellStyle name="Normal 5 4 6 4 2" xfId="9101" xr:uid="{03A35ABC-B648-4A27-9BF4-ABB460FCADD3}"/>
    <cellStyle name="Normal 5 4 6 4 2 2" xfId="12523" xr:uid="{4E30E3A1-A38F-4173-B7FE-EA77A4901AC1}"/>
    <cellStyle name="Normal 5 4 6 4 2 2 2" xfId="26213" xr:uid="{F4DDCF52-170D-4FE2-974A-3B913D4C8CCF}"/>
    <cellStyle name="Normal 5 4 6 4 2 2 2 2" xfId="39905" xr:uid="{A36989C4-D01A-448F-BF0E-EE0A4775811D}"/>
    <cellStyle name="Normal 5 4 6 4 2 2 2 3" xfId="54789" xr:uid="{EB5E00C4-1A82-42F2-9E78-E767A7BA4402}"/>
    <cellStyle name="Normal 5 4 6 4 2 2 3" xfId="19369" xr:uid="{DEADCCE4-250C-423F-B18A-80EF2C0B15A6}"/>
    <cellStyle name="Normal 5 4 6 4 2 2 4" xfId="33059" xr:uid="{D29B6FB9-5210-4065-9317-EB17EEFB9C8B}"/>
    <cellStyle name="Normal 5 4 6 4 2 2 5" xfId="47943" xr:uid="{2AF3CAF7-1D32-4577-A33F-99AB8A922F71}"/>
    <cellStyle name="Normal 5 4 6 4 2 3" xfId="22791" xr:uid="{826BE946-958C-46D6-924D-13E85CF9F30B}"/>
    <cellStyle name="Normal 5 4 6 4 2 3 2" xfId="36483" xr:uid="{34D1E748-64DC-434D-8270-34E11953DDFF}"/>
    <cellStyle name="Normal 5 4 6 4 2 3 3" xfId="51367" xr:uid="{1C68DB1E-D684-4EA6-8D75-AEFF1CA31A74}"/>
    <cellStyle name="Normal 5 4 6 4 2 4" xfId="15947" xr:uid="{0E5E3CED-9EB5-4068-95CC-119FF04EE865}"/>
    <cellStyle name="Normal 5 4 6 4 2 5" xfId="29637" xr:uid="{64A39990-9211-46AC-BB01-F627C7FB95F6}"/>
    <cellStyle name="Normal 5 4 6 4 2 6" xfId="44521" xr:uid="{34B6202B-8EC0-4AAB-B6BC-0F84892E0905}"/>
    <cellStyle name="Normal 5 4 6 4 3" xfId="10811" xr:uid="{D6C68187-6845-4ADD-A7C6-4B5215614DCF}"/>
    <cellStyle name="Normal 5 4 6 4 3 2" xfId="24501" xr:uid="{CF5A4629-8642-42BF-B4C6-B01407E715F6}"/>
    <cellStyle name="Normal 5 4 6 4 3 2 2" xfId="38193" xr:uid="{DC06113D-261F-4622-89FC-777D2EB79750}"/>
    <cellStyle name="Normal 5 4 6 4 3 2 3" xfId="53077" xr:uid="{898BBD88-1BF5-4713-B4FB-08E0B6542C16}"/>
    <cellStyle name="Normal 5 4 6 4 3 3" xfId="17657" xr:uid="{23443200-1CF8-4140-A7CD-DF6BBA04D5ED}"/>
    <cellStyle name="Normal 5 4 6 4 3 4" xfId="31347" xr:uid="{E756553E-8892-4550-AC20-2BC5DA17E625}"/>
    <cellStyle name="Normal 5 4 6 4 3 5" xfId="46231" xr:uid="{DD30E9B2-0B97-4F55-B647-1C0E13EE0224}"/>
    <cellStyle name="Normal 5 4 6 4 4" xfId="21079" xr:uid="{47FC21B1-43B5-41FE-9F66-522025AE5E85}"/>
    <cellStyle name="Normal 5 4 6 4 4 2" xfId="34771" xr:uid="{5C8EECA5-E19E-4A68-8BAB-0BDAA7662DD1}"/>
    <cellStyle name="Normal 5 4 6 4 4 3" xfId="49655" xr:uid="{B67F83EF-2BC1-4CCD-8795-A6026112B21B}"/>
    <cellStyle name="Normal 5 4 6 4 5" xfId="14235" xr:uid="{FD01F107-3157-4D02-BDE0-8299DA393240}"/>
    <cellStyle name="Normal 5 4 6 4 5 2" xfId="40430" xr:uid="{3B0F3902-0736-4326-B117-D8B3DB150340}"/>
    <cellStyle name="Normal 5 4 6 4 6" xfId="27925" xr:uid="{98AD49D7-E5EF-4CE7-8738-988B5C9D57AE}"/>
    <cellStyle name="Normal 5 4 6 4 7" xfId="42809" xr:uid="{C0D39ECA-41ED-4632-97A6-6D1C4D25B214}"/>
    <cellStyle name="Normal 5 4 6 4 8" xfId="7389" xr:uid="{3E6FB297-488D-498E-B8DE-C22D9A5D8A72}"/>
    <cellStyle name="Normal 5 4 6 5" xfId="2882" xr:uid="{AF5572E0-9491-4CF4-A97B-355E6220EACD}"/>
    <cellStyle name="Normal 5 4 6 5 2" xfId="12519" xr:uid="{0127066D-819C-4B50-B625-894FD4E63736}"/>
    <cellStyle name="Normal 5 4 6 5 2 2" xfId="26209" xr:uid="{7BBFA685-1CD9-4EFC-B3EC-EDE1ED179D2C}"/>
    <cellStyle name="Normal 5 4 6 5 2 2 2" xfId="39901" xr:uid="{614011D1-5443-49E2-AF69-6CE7BAD1BC0A}"/>
    <cellStyle name="Normal 5 4 6 5 2 2 3" xfId="54785" xr:uid="{B7CC5303-8C34-4223-97DB-50AF9C871C0D}"/>
    <cellStyle name="Normal 5 4 6 5 2 3" xfId="19365" xr:uid="{3964FF1C-4D9A-4E15-A316-FBE8C7C33A3F}"/>
    <cellStyle name="Normal 5 4 6 5 2 4" xfId="33055" xr:uid="{CEACC51A-49E4-4B63-B400-648358321B56}"/>
    <cellStyle name="Normal 5 4 6 5 2 5" xfId="47939" xr:uid="{A7ACC283-BD4A-4890-97CB-F8F439000939}"/>
    <cellStyle name="Normal 5 4 6 5 3" xfId="22787" xr:uid="{314B797F-B4A1-4B6C-BB60-B9C46A2DB8AA}"/>
    <cellStyle name="Normal 5 4 6 5 3 2" xfId="36479" xr:uid="{33B54033-344A-43E6-8E46-F41413C7968C}"/>
    <cellStyle name="Normal 5 4 6 5 3 3" xfId="51363" xr:uid="{3D775E06-A2AC-453F-81F0-7CF0BCDE1275}"/>
    <cellStyle name="Normal 5 4 6 5 4" xfId="15943" xr:uid="{C8F2E0B1-A9A8-4F17-B227-67BE8BF4114F}"/>
    <cellStyle name="Normal 5 4 6 5 4 2" xfId="40565" xr:uid="{B07E49E6-973D-4AFB-84E7-8426C0A189E0}"/>
    <cellStyle name="Normal 5 4 6 5 5" xfId="29633" xr:uid="{A6212643-E28D-4FB2-95C0-455EB2B1EEC6}"/>
    <cellStyle name="Normal 5 4 6 5 6" xfId="44517" xr:uid="{E6A5A6E3-35CB-4332-B379-1E475B3EB079}"/>
    <cellStyle name="Normal 5 4 6 5 7" xfId="9097" xr:uid="{8F7D34BF-A7AE-495E-92A7-6B2356C33ABC}"/>
    <cellStyle name="Normal 5 4 6 6" xfId="10807" xr:uid="{0F769B65-DDE4-4C95-88E1-007DDA83A26D}"/>
    <cellStyle name="Normal 5 4 6 6 2" xfId="24497" xr:uid="{465F1AE6-47E8-4D67-A946-33F72D13B966}"/>
    <cellStyle name="Normal 5 4 6 6 2 2" xfId="38189" xr:uid="{F6A4E9A8-93D3-4710-8DE7-41C87ED62783}"/>
    <cellStyle name="Normal 5 4 6 6 2 3" xfId="53073" xr:uid="{4BEBBC11-8B1C-4CF7-8057-64DE214D58D2}"/>
    <cellStyle name="Normal 5 4 6 6 3" xfId="17653" xr:uid="{C6746F5C-58BB-4828-A11C-7EFF2D9E0F5F}"/>
    <cellStyle name="Normal 5 4 6 6 4" xfId="31343" xr:uid="{1FDE5677-3AEA-4DB5-8DA9-6CC8C5280E92}"/>
    <cellStyle name="Normal 5 4 6 6 5" xfId="46227" xr:uid="{3613C215-616D-4DCC-A131-FBF2D5804913}"/>
    <cellStyle name="Normal 5 4 6 7" xfId="21075" xr:uid="{4DD781C2-1CA5-4552-9558-FD7557996154}"/>
    <cellStyle name="Normal 5 4 6 7 2" xfId="34767" xr:uid="{CFE675FE-05C6-4E7A-BAF2-923AAC3E849B}"/>
    <cellStyle name="Normal 5 4 6 7 3" xfId="49651" xr:uid="{D6990717-46C1-4CE0-BAD4-9A9FB297EFEF}"/>
    <cellStyle name="Normal 5 4 6 8" xfId="14231" xr:uid="{BA5BD03E-C71D-4BF7-B297-DE8A7AD21101}"/>
    <cellStyle name="Normal 5 4 6 8 2" xfId="40207" xr:uid="{0E2B3FA7-030C-4F36-B7CA-77DDB8873634}"/>
    <cellStyle name="Normal 5 4 6 9" xfId="27921" xr:uid="{E659D25D-B596-490A-9414-0888A71E026D}"/>
    <cellStyle name="Normal 5 4 7" xfId="578" xr:uid="{8CD4CCC6-4B98-4182-94E1-0DEC4FAC69FA}"/>
    <cellStyle name="Normal 5 4 7 10" xfId="42810" xr:uid="{7EBD4D94-717F-44EB-9E6A-ACBADE924935}"/>
    <cellStyle name="Normal 5 4 7 11" xfId="7390" xr:uid="{68AF95D7-E623-4667-9169-D786BD0EA1B7}"/>
    <cellStyle name="Normal 5 4 7 2" xfId="1332" xr:uid="{6C0D1D8D-7DFC-4965-8BD5-464E829F20EC}"/>
    <cellStyle name="Normal 5 4 7 2 2" xfId="1333" xr:uid="{781A7EFC-C05B-4716-A21C-B8C1DD73A79F}"/>
    <cellStyle name="Normal 5 4 7 2 2 2" xfId="9104" xr:uid="{F910BE72-6180-4A57-84E8-C47A9D835A6C}"/>
    <cellStyle name="Normal 5 4 7 2 2 2 2" xfId="12526" xr:uid="{AC2EC85F-9E81-4D9B-B6F1-728A32441C20}"/>
    <cellStyle name="Normal 5 4 7 2 2 2 2 2" xfId="26216" xr:uid="{184FE229-DD31-4DDE-ABA7-9BB4CC34C579}"/>
    <cellStyle name="Normal 5 4 7 2 2 2 2 2 2" xfId="39908" xr:uid="{7A7F3598-A518-4877-A48F-B3C2EEEFB090}"/>
    <cellStyle name="Normal 5 4 7 2 2 2 2 2 3" xfId="54792" xr:uid="{DA8B010E-BB77-497F-A68C-43D28A29D8FF}"/>
    <cellStyle name="Normal 5 4 7 2 2 2 2 3" xfId="19372" xr:uid="{E71DA90E-6C26-4D73-BD5C-4F011A35CF27}"/>
    <cellStyle name="Normal 5 4 7 2 2 2 2 4" xfId="33062" xr:uid="{FFC5CE9E-9052-4BFF-A549-D84867565C2D}"/>
    <cellStyle name="Normal 5 4 7 2 2 2 2 5" xfId="47946" xr:uid="{D88890CB-99B3-4DBE-A77E-D700422BF600}"/>
    <cellStyle name="Normal 5 4 7 2 2 2 3" xfId="22794" xr:uid="{D9C8DB9F-4C5F-4459-98B7-FFE5D887A87B}"/>
    <cellStyle name="Normal 5 4 7 2 2 2 3 2" xfId="36486" xr:uid="{BC396C2A-F029-45CD-842B-288567B1CA72}"/>
    <cellStyle name="Normal 5 4 7 2 2 2 3 3" xfId="51370" xr:uid="{1A0235B3-52E3-438E-9982-872E4639D2F3}"/>
    <cellStyle name="Normal 5 4 7 2 2 2 4" xfId="15950" xr:uid="{C3B25869-DFAD-408D-A1CA-6E1BE3B86B30}"/>
    <cellStyle name="Normal 5 4 7 2 2 2 5" xfId="29640" xr:uid="{9E9F9F44-8D0A-4EF7-A84C-779046C604D3}"/>
    <cellStyle name="Normal 5 4 7 2 2 2 6" xfId="44524" xr:uid="{6F051EC3-ABB9-4F88-BC7C-35A735C69F7D}"/>
    <cellStyle name="Normal 5 4 7 2 2 3" xfId="10814" xr:uid="{FB970066-48AC-4C07-823A-CB2F59995AAF}"/>
    <cellStyle name="Normal 5 4 7 2 2 3 2" xfId="24504" xr:uid="{38011D31-8E04-4016-AAAD-37378023E6B2}"/>
    <cellStyle name="Normal 5 4 7 2 2 3 2 2" xfId="38196" xr:uid="{BF34D7CD-4569-4C1E-A746-F877CE16AD1A}"/>
    <cellStyle name="Normal 5 4 7 2 2 3 2 3" xfId="53080" xr:uid="{D6D77DF6-93B0-4AD2-ABC9-BA05E724A3FC}"/>
    <cellStyle name="Normal 5 4 7 2 2 3 3" xfId="17660" xr:uid="{25D44D46-3EC3-47A8-A985-F7500A05CE08}"/>
    <cellStyle name="Normal 5 4 7 2 2 3 4" xfId="31350" xr:uid="{D1C6AA00-F33A-45D7-A6A1-0F37458C9C84}"/>
    <cellStyle name="Normal 5 4 7 2 2 3 5" xfId="46234" xr:uid="{496E9CE2-81E4-4989-99F6-4EBE9262263B}"/>
    <cellStyle name="Normal 5 4 7 2 2 4" xfId="21082" xr:uid="{5CF39A86-3032-4903-9BE4-E452E95FF831}"/>
    <cellStyle name="Normal 5 4 7 2 2 4 2" xfId="34774" xr:uid="{5DC0F43B-4CB7-45EC-B023-DF5368E0500C}"/>
    <cellStyle name="Normal 5 4 7 2 2 4 3" xfId="49658" xr:uid="{F2A19314-0858-4B3C-A41D-71BDC1B61E92}"/>
    <cellStyle name="Normal 5 4 7 2 2 5" xfId="14238" xr:uid="{BF5D7D76-D242-46C6-8854-68250182D171}"/>
    <cellStyle name="Normal 5 4 7 2 2 5 2" xfId="40432" xr:uid="{433ACAFF-7DCC-4DC2-8580-124D14B6B6AB}"/>
    <cellStyle name="Normal 5 4 7 2 2 6" xfId="27928" xr:uid="{7942B070-DB1D-4823-BFD9-246BEBF53F4F}"/>
    <cellStyle name="Normal 5 4 7 2 2 7" xfId="42812" xr:uid="{5B9AF6AE-7A6E-4212-9DB4-00527E1DB954}"/>
    <cellStyle name="Normal 5 4 7 2 2 8" xfId="7392" xr:uid="{17FED8C6-87FA-46EA-B4BA-926E180FEC69}"/>
    <cellStyle name="Normal 5 4 7 2 3" xfId="4434" xr:uid="{F4D58529-974E-40DD-BFDB-2AE838DE6967}"/>
    <cellStyle name="Normal 5 4 7 2 3 2" xfId="12525" xr:uid="{20A7A83A-F8A2-40FC-BDF7-48D27AD11473}"/>
    <cellStyle name="Normal 5 4 7 2 3 2 2" xfId="26215" xr:uid="{57606E05-4045-4737-A1BB-505D44C0032A}"/>
    <cellStyle name="Normal 5 4 7 2 3 2 2 2" xfId="39907" xr:uid="{379B80E6-DB6F-4149-9803-E0C585D28B63}"/>
    <cellStyle name="Normal 5 4 7 2 3 2 2 3" xfId="54791" xr:uid="{54794122-8772-42A3-8699-5033A17F55E0}"/>
    <cellStyle name="Normal 5 4 7 2 3 2 3" xfId="19371" xr:uid="{68730B19-324F-4A8C-B0A8-30CBC9D95A72}"/>
    <cellStyle name="Normal 5 4 7 2 3 2 4" xfId="33061" xr:uid="{E36637D9-EB36-4559-BCFE-811883B63C2B}"/>
    <cellStyle name="Normal 5 4 7 2 3 2 5" xfId="47945" xr:uid="{8AF26973-4276-4BE0-BEA4-E1F8CC81697A}"/>
    <cellStyle name="Normal 5 4 7 2 3 3" xfId="22793" xr:uid="{92F81E4B-AE68-4DC3-8F48-7B8A39663A44}"/>
    <cellStyle name="Normal 5 4 7 2 3 3 2" xfId="36485" xr:uid="{604E5C8F-B153-4530-9255-C03BD53C5BBF}"/>
    <cellStyle name="Normal 5 4 7 2 3 3 3" xfId="51369" xr:uid="{8359AC43-A7A0-407B-93ED-69771E9511C9}"/>
    <cellStyle name="Normal 5 4 7 2 3 4" xfId="15949" xr:uid="{08975DF6-9692-45A2-B88C-72A2FB6725A7}"/>
    <cellStyle name="Normal 5 4 7 2 3 4 2" xfId="40759" xr:uid="{A34E5E0E-AD72-47C4-AA0A-AD3D1A3FEDD4}"/>
    <cellStyle name="Normal 5 4 7 2 3 5" xfId="29639" xr:uid="{76783A5C-F29D-4D69-9FF6-5A1ECED650CA}"/>
    <cellStyle name="Normal 5 4 7 2 3 6" xfId="44523" xr:uid="{7FFAED9E-A2FD-4931-AF2B-CB738E6BC51C}"/>
    <cellStyle name="Normal 5 4 7 2 3 7" xfId="9103" xr:uid="{0EF278EA-0398-463B-90D6-C98F3CF13EEA}"/>
    <cellStyle name="Normal 5 4 7 2 4" xfId="10813" xr:uid="{4622092C-B029-4B64-B7F8-1E6366B1EEA4}"/>
    <cellStyle name="Normal 5 4 7 2 4 2" xfId="24503" xr:uid="{F83BCE36-FA8E-47A0-B9B2-6872DD58DB0E}"/>
    <cellStyle name="Normal 5 4 7 2 4 2 2" xfId="38195" xr:uid="{C7983657-5FBE-473D-824B-D64B3528CCF5}"/>
    <cellStyle name="Normal 5 4 7 2 4 2 3" xfId="53079" xr:uid="{C7367A93-53DF-42EE-B05D-EC4A914516F5}"/>
    <cellStyle name="Normal 5 4 7 2 4 3" xfId="17659" xr:uid="{A766686F-8CDE-4D3E-ADDB-93E8CDF9069A}"/>
    <cellStyle name="Normal 5 4 7 2 4 4" xfId="31349" xr:uid="{5E4E8348-B2F2-47C6-B813-33EA89766884}"/>
    <cellStyle name="Normal 5 4 7 2 4 5" xfId="46233" xr:uid="{0C0F2782-7B94-43E0-9534-C5F19788F1B4}"/>
    <cellStyle name="Normal 5 4 7 2 5" xfId="21081" xr:uid="{C357C03D-6473-4857-8E6F-87E93BAFC378}"/>
    <cellStyle name="Normal 5 4 7 2 5 2" xfId="34773" xr:uid="{D2DD2A5B-8346-40AA-8619-B4E12ED82391}"/>
    <cellStyle name="Normal 5 4 7 2 5 3" xfId="49657" xr:uid="{AD67E768-29D1-4833-AC01-185928BE1D4F}"/>
    <cellStyle name="Normal 5 4 7 2 6" xfId="14237" xr:uid="{FA1264D1-7619-4D09-93AB-28F3C10DD2DD}"/>
    <cellStyle name="Normal 5 4 7 2 6 2" xfId="40431" xr:uid="{F115101D-AA19-478E-B564-4C77F85CCF1A}"/>
    <cellStyle name="Normal 5 4 7 2 7" xfId="27927" xr:uid="{D97DECEA-241E-4F9D-B67F-D673C0E99EFB}"/>
    <cellStyle name="Normal 5 4 7 2 8" xfId="42811" xr:uid="{991AAF40-AD96-442E-BB86-D646685BE6BB}"/>
    <cellStyle name="Normal 5 4 7 2 9" xfId="7391" xr:uid="{E9145704-E233-4FB3-B448-5DCFA4034704}"/>
    <cellStyle name="Normal 5 4 7 3" xfId="1334" xr:uid="{D7B5566C-F9B7-4A34-9726-A75B37F2DD33}"/>
    <cellStyle name="Normal 5 4 7 3 2" xfId="9105" xr:uid="{F9602375-10C2-4334-B189-630B47798504}"/>
    <cellStyle name="Normal 5 4 7 3 2 2" xfId="12527" xr:uid="{D9A0B084-1317-45AF-8F8A-9CF87FC0BE2C}"/>
    <cellStyle name="Normal 5 4 7 3 2 2 2" xfId="26217" xr:uid="{3D0A9324-4629-427B-9B43-8CDE10F748B1}"/>
    <cellStyle name="Normal 5 4 7 3 2 2 2 2" xfId="39909" xr:uid="{4C9372F4-7114-46F4-B198-130323D4E458}"/>
    <cellStyle name="Normal 5 4 7 3 2 2 2 3" xfId="54793" xr:uid="{302C2FA2-19F2-4B52-9F27-2E3A0E9414BB}"/>
    <cellStyle name="Normal 5 4 7 3 2 2 3" xfId="19373" xr:uid="{3DDA5CDA-D65D-41B5-8EFA-0F7429CA0467}"/>
    <cellStyle name="Normal 5 4 7 3 2 2 4" xfId="33063" xr:uid="{FE42CA2A-C18E-4357-8D2A-02CCA87F15F5}"/>
    <cellStyle name="Normal 5 4 7 3 2 2 5" xfId="47947" xr:uid="{ADC01B8C-7789-460A-9872-4D1FA61ED246}"/>
    <cellStyle name="Normal 5 4 7 3 2 3" xfId="22795" xr:uid="{AA073CF1-4B83-4F7C-BBCA-AFA9EA8E7CCB}"/>
    <cellStyle name="Normal 5 4 7 3 2 3 2" xfId="36487" xr:uid="{8FE92F08-D033-474C-8D77-259DF3399FEB}"/>
    <cellStyle name="Normal 5 4 7 3 2 3 3" xfId="51371" xr:uid="{BE70C26F-1AEE-4FC4-8A05-AA87088F26E2}"/>
    <cellStyle name="Normal 5 4 7 3 2 4" xfId="15951" xr:uid="{3C6196BA-EF81-42CF-9C15-D9D534B07F2A}"/>
    <cellStyle name="Normal 5 4 7 3 2 5" xfId="29641" xr:uid="{5206C378-A181-4894-B9FE-7391EFC634C9}"/>
    <cellStyle name="Normal 5 4 7 3 2 6" xfId="44525" xr:uid="{08864856-3BBC-44B0-BAB3-F8C4338A2124}"/>
    <cellStyle name="Normal 5 4 7 3 3" xfId="10815" xr:uid="{8A906FE6-DBF1-47B9-8FF5-BD2B1DCB8429}"/>
    <cellStyle name="Normal 5 4 7 3 3 2" xfId="24505" xr:uid="{1986B59F-5DAE-460C-8C11-10FB395A861C}"/>
    <cellStyle name="Normal 5 4 7 3 3 2 2" xfId="38197" xr:uid="{1938592E-808E-4D8A-B9A1-DB550666A38E}"/>
    <cellStyle name="Normal 5 4 7 3 3 2 3" xfId="53081" xr:uid="{A54F14F6-8B55-4C27-83C2-5C19FD21ADA7}"/>
    <cellStyle name="Normal 5 4 7 3 3 3" xfId="17661" xr:uid="{F22A005B-BE42-4D99-B951-627B12E5623F}"/>
    <cellStyle name="Normal 5 4 7 3 3 4" xfId="31351" xr:uid="{F4FF4301-FD76-4FC8-83C7-44AC114A5CD5}"/>
    <cellStyle name="Normal 5 4 7 3 3 5" xfId="46235" xr:uid="{5F137624-7906-43F9-9AB1-AAEFD55193B4}"/>
    <cellStyle name="Normal 5 4 7 3 4" xfId="21083" xr:uid="{07B2094C-AC58-4E69-8228-F101ED3CABBF}"/>
    <cellStyle name="Normal 5 4 7 3 4 2" xfId="34775" xr:uid="{FC285277-21DD-4A8B-8DCA-B47D865EE70B}"/>
    <cellStyle name="Normal 5 4 7 3 4 3" xfId="49659" xr:uid="{0C74AE33-FEDD-4230-B6B1-E3B0EDD68F62}"/>
    <cellStyle name="Normal 5 4 7 3 5" xfId="14239" xr:uid="{36587F4C-76C2-44E8-94BF-7D5F4B9865C8}"/>
    <cellStyle name="Normal 5 4 7 3 5 2" xfId="40433" xr:uid="{4A98C937-9B8A-42EA-95A4-5EF223E346A5}"/>
    <cellStyle name="Normal 5 4 7 3 6" xfId="27929" xr:uid="{C9BBDED7-86F5-4DF7-8DAA-C664396AAD01}"/>
    <cellStyle name="Normal 5 4 7 3 7" xfId="42813" xr:uid="{A5F82112-6DE9-499F-BFF7-87EA8AEDB85E}"/>
    <cellStyle name="Normal 5 4 7 3 8" xfId="7393" xr:uid="{8A5EA027-1B7B-41BD-B9FC-6E1BE4D1672D}"/>
    <cellStyle name="Normal 5 4 7 4" xfId="2883" xr:uid="{6689527B-EEDF-4D2B-A71B-9A4295F61EBF}"/>
    <cellStyle name="Normal 5 4 7 4 2" xfId="4599" xr:uid="{30E024D1-DC84-4829-B0C8-6AEC32B70E92}"/>
    <cellStyle name="Normal 5 4 7 4 2 2" xfId="12528" xr:uid="{7ED9B7DA-326D-4102-9A9D-50C655B5157C}"/>
    <cellStyle name="Normal 5 4 7 4 2 2 2" xfId="26218" xr:uid="{81FE25EF-3666-4F69-893E-EDBC51B08236}"/>
    <cellStyle name="Normal 5 4 7 4 2 2 2 2" xfId="39910" xr:uid="{A51DC4A6-3AA6-48C4-8BF6-DFFBEB40234A}"/>
    <cellStyle name="Normal 5 4 7 4 2 2 2 3" xfId="54794" xr:uid="{98A197B1-3391-4F23-BDA6-AB4F8A71358E}"/>
    <cellStyle name="Normal 5 4 7 4 2 2 3" xfId="19374" xr:uid="{087B5F12-B141-466C-B27A-1B18B620AC40}"/>
    <cellStyle name="Normal 5 4 7 4 2 2 4" xfId="33064" xr:uid="{D96A0E4D-F8E9-48A0-B746-0FC5ABED001F}"/>
    <cellStyle name="Normal 5 4 7 4 2 2 5" xfId="47948" xr:uid="{9BBCA08C-6F58-4408-BCD1-C81C9B0F796A}"/>
    <cellStyle name="Normal 5 4 7 4 2 3" xfId="22796" xr:uid="{68D62EB4-46BF-4E4D-A833-05488D1A688F}"/>
    <cellStyle name="Normal 5 4 7 4 2 3 2" xfId="36488" xr:uid="{2D23A9C0-BF48-4A84-AE8E-55A544854A29}"/>
    <cellStyle name="Normal 5 4 7 4 2 3 3" xfId="51372" xr:uid="{AA3852CD-2F7E-436D-A457-69EBBF3F6805}"/>
    <cellStyle name="Normal 5 4 7 4 2 4" xfId="15952" xr:uid="{FD540451-946C-4205-ADFF-65D796EA6BC5}"/>
    <cellStyle name="Normal 5 4 7 4 2 4 2" xfId="40780" xr:uid="{C04C3CA6-F83A-4303-BAB8-4B7E4A20CD1D}"/>
    <cellStyle name="Normal 5 4 7 4 2 5" xfId="29642" xr:uid="{E4E1BC13-6B4B-45A5-BBAE-3D3B25B5A059}"/>
    <cellStyle name="Normal 5 4 7 4 2 6" xfId="44526" xr:uid="{B95A6555-B876-4FB4-88C4-55031842DF1A}"/>
    <cellStyle name="Normal 5 4 7 4 2 7" xfId="9106" xr:uid="{3529274B-5593-45BF-B0A6-AD3E6F8EAFAA}"/>
    <cellStyle name="Normal 5 4 7 4 3" xfId="4699" xr:uid="{11DF7169-9F9F-4BFD-A381-AA8436A8A681}"/>
    <cellStyle name="Normal 5 4 7 4 3 2" xfId="24506" xr:uid="{0F5C093D-8947-4634-B344-E76C46B8007A}"/>
    <cellStyle name="Normal 5 4 7 4 3 2 2" xfId="38198" xr:uid="{36862609-34E5-464B-AE63-898F81FDBB2E}"/>
    <cellStyle name="Normal 5 4 7 4 3 2 3" xfId="53082" xr:uid="{005FE7B5-1EF1-467C-B205-909EA11A6179}"/>
    <cellStyle name="Normal 5 4 7 4 3 3" xfId="17662" xr:uid="{7A69C60A-E726-44D2-AB39-15272CD3A006}"/>
    <cellStyle name="Normal 5 4 7 4 3 3 2" xfId="40796" xr:uid="{FE810711-7765-419D-B41D-73FCB5D1F73E}"/>
    <cellStyle name="Normal 5 4 7 4 3 4" xfId="31352" xr:uid="{04DDF6F8-2B7B-4855-9A27-641B6E257509}"/>
    <cellStyle name="Normal 5 4 7 4 3 5" xfId="46236" xr:uid="{4A37B33D-97E4-49D1-A0CA-B618306A9F98}"/>
    <cellStyle name="Normal 5 4 7 4 3 6" xfId="10816" xr:uid="{0EB21929-6B5A-4C8D-A601-A29833378039}"/>
    <cellStyle name="Normal 5 4 7 4 4" xfId="4626" xr:uid="{075D8251-8A70-45AA-936B-91FE971106A0}"/>
    <cellStyle name="Normal 5 4 7 4 4 2" xfId="40790" xr:uid="{749A24B9-29C0-4CE0-B18B-5C5CAAFF6875}"/>
    <cellStyle name="Normal 5 4 7 4 4 3" xfId="34776" xr:uid="{91C825E1-62B0-4BC4-A3DB-3330D65EA1DF}"/>
    <cellStyle name="Normal 5 4 7 4 4 4" xfId="49660" xr:uid="{8C418EFE-B0C0-4B92-91DD-A70FFDB5C596}"/>
    <cellStyle name="Normal 5 4 7 4 4 5" xfId="21084" xr:uid="{0071C991-C482-4CBE-BEC0-E6610FBDEB0F}"/>
    <cellStyle name="Normal 5 4 7 4 5" xfId="14240" xr:uid="{1B53FB90-244F-4097-8593-AC8E15490DE2}"/>
    <cellStyle name="Normal 5 4 7 4 5 2" xfId="40566" xr:uid="{9B118890-BCE3-406A-8073-CD4593FBC765}"/>
    <cellStyle name="Normal 5 4 7 4 6" xfId="27930" xr:uid="{9CEFF6AB-E5A9-496A-9598-5909A2368DD7}"/>
    <cellStyle name="Normal 5 4 7 4 7" xfId="42814" xr:uid="{7D94D950-3307-4391-A851-E18354185A5F}"/>
    <cellStyle name="Normal 5 4 7 4 8" xfId="7394" xr:uid="{6EACBF9A-1BA0-407A-BA5C-DE5CAEF87905}"/>
    <cellStyle name="Normal 5 4 7 5" xfId="9102" xr:uid="{40B06C09-3DA6-44F3-9DEE-32995AA5D631}"/>
    <cellStyle name="Normal 5 4 7 5 2" xfId="12524" xr:uid="{8B1BCEA9-A5D5-4CE9-91F6-0C59303B8A2B}"/>
    <cellStyle name="Normal 5 4 7 5 2 2" xfId="26214" xr:uid="{4AC9E193-1EC4-48EE-B3AD-6E6E9AE41CF0}"/>
    <cellStyle name="Normal 5 4 7 5 2 2 2" xfId="39906" xr:uid="{3B4EDE0B-0ECF-45F5-8376-9CB2CA2E0AE0}"/>
    <cellStyle name="Normal 5 4 7 5 2 2 3" xfId="54790" xr:uid="{32F5A530-5E83-40D3-9241-17950B50E1DA}"/>
    <cellStyle name="Normal 5 4 7 5 2 3" xfId="19370" xr:uid="{60287E93-1E43-4F67-87E7-D09C1AC2D054}"/>
    <cellStyle name="Normal 5 4 7 5 2 4" xfId="33060" xr:uid="{A4DB0654-5ABA-44B1-9171-9E76049B4D3C}"/>
    <cellStyle name="Normal 5 4 7 5 2 5" xfId="47944" xr:uid="{A6D9EEDF-0361-4656-BCD0-0F97A0776C07}"/>
    <cellStyle name="Normal 5 4 7 5 3" xfId="22792" xr:uid="{F84349B1-4A53-4A12-A5C2-2ED6EDB76698}"/>
    <cellStyle name="Normal 5 4 7 5 3 2" xfId="36484" xr:uid="{83C27494-A1E6-44C0-8A91-BC9C968453DB}"/>
    <cellStyle name="Normal 5 4 7 5 3 3" xfId="51368" xr:uid="{CB5A8ECB-A6E8-419E-A178-EFF09AF8E8EF}"/>
    <cellStyle name="Normal 5 4 7 5 4" xfId="15948" xr:uid="{90080C8B-DFA9-4A8E-BA4B-A604C4D8ABD5}"/>
    <cellStyle name="Normal 5 4 7 5 5" xfId="29638" xr:uid="{2AA4B653-7C06-4ABC-B14D-4D838A45A0F0}"/>
    <cellStyle name="Normal 5 4 7 5 6" xfId="44522" xr:uid="{4F3DB1E7-8676-479B-AF1F-87CF1E83F03B}"/>
    <cellStyle name="Normal 5 4 7 6" xfId="10812" xr:uid="{E0478826-C910-4E10-98E8-4B8A11498785}"/>
    <cellStyle name="Normal 5 4 7 6 2" xfId="24502" xr:uid="{521ADEFA-68AA-4EBD-9416-2F71B9B3ABCA}"/>
    <cellStyle name="Normal 5 4 7 6 2 2" xfId="38194" xr:uid="{C3AD20E3-2AB9-480C-ABE5-ACD7D938E13C}"/>
    <cellStyle name="Normal 5 4 7 6 2 3" xfId="53078" xr:uid="{7C27AE33-0E17-4980-98D5-A746A95F56F1}"/>
    <cellStyle name="Normal 5 4 7 6 3" xfId="17658" xr:uid="{C9FD20AC-AE07-498D-A9CD-74FBAC28C6ED}"/>
    <cellStyle name="Normal 5 4 7 6 4" xfId="31348" xr:uid="{9A832B51-B2FF-4EA8-8231-D8688681AA77}"/>
    <cellStyle name="Normal 5 4 7 6 5" xfId="46232" xr:uid="{7EDA6419-E983-4B4C-96F2-C864794B467E}"/>
    <cellStyle name="Normal 5 4 7 7" xfId="21080" xr:uid="{D28C1C80-0AA4-4CC3-812F-400EB9C3FAD7}"/>
    <cellStyle name="Normal 5 4 7 7 2" xfId="34772" xr:uid="{1C34C04C-471F-4128-8454-A3CCF178A47F}"/>
    <cellStyle name="Normal 5 4 7 7 3" xfId="49656" xr:uid="{F1523193-5497-49E0-B4B5-0CB183B54875}"/>
    <cellStyle name="Normal 5 4 7 8" xfId="14236" xr:uid="{076752B0-649C-4526-AB22-78C7B9F6A3DE}"/>
    <cellStyle name="Normal 5 4 7 8 2" xfId="40261" xr:uid="{5C8213EA-FC75-40CC-9914-89B9E03A18B5}"/>
    <cellStyle name="Normal 5 4 7 9" xfId="27926" xr:uid="{64CAA97C-EB12-437A-BD16-F589839D48D1}"/>
    <cellStyle name="Normal 5 4 8" xfId="1335" xr:uid="{A335E3C7-7146-438C-B27B-3D5A893F894B}"/>
    <cellStyle name="Normal 5 4 8 2" xfId="1336" xr:uid="{F28506B5-5AD6-4AC3-98CA-002ECDBC4A11}"/>
    <cellStyle name="Normal 5 4 8 2 2" xfId="9108" xr:uid="{432D82BA-22E2-4A75-8824-CA2C0445644F}"/>
    <cellStyle name="Normal 5 4 8 2 2 2" xfId="12530" xr:uid="{6DD6EB39-44AB-45B2-B202-C183267B28C3}"/>
    <cellStyle name="Normal 5 4 8 2 2 2 2" xfId="26220" xr:uid="{33D76476-3B3A-496F-98B1-A5EE540FD20F}"/>
    <cellStyle name="Normal 5 4 8 2 2 2 2 2" xfId="39912" xr:uid="{9653925D-DBF2-4963-9B72-2E353960187C}"/>
    <cellStyle name="Normal 5 4 8 2 2 2 2 3" xfId="54796" xr:uid="{F1A53D14-62A8-4590-8997-4EBD91D769A5}"/>
    <cellStyle name="Normal 5 4 8 2 2 2 3" xfId="19376" xr:uid="{77D56B51-17D3-499E-8D6B-0FCBB3A34503}"/>
    <cellStyle name="Normal 5 4 8 2 2 2 4" xfId="33066" xr:uid="{D0A44089-BECA-47A4-ACF3-CD2CD5B3AAE7}"/>
    <cellStyle name="Normal 5 4 8 2 2 2 5" xfId="47950" xr:uid="{8F801531-7D0D-4C8F-9085-01986D91914E}"/>
    <cellStyle name="Normal 5 4 8 2 2 3" xfId="22798" xr:uid="{3FA75419-7C81-4DD6-A9F0-CE337D439318}"/>
    <cellStyle name="Normal 5 4 8 2 2 3 2" xfId="36490" xr:uid="{8E2AAEB2-6970-4884-85DE-FD57C92E96FA}"/>
    <cellStyle name="Normal 5 4 8 2 2 3 3" xfId="51374" xr:uid="{7A8C6149-2D63-4E8D-95E2-6AB164F8B748}"/>
    <cellStyle name="Normal 5 4 8 2 2 4" xfId="15954" xr:uid="{3D21E661-EB65-4EEC-A3C9-9F03BD140547}"/>
    <cellStyle name="Normal 5 4 8 2 2 5" xfId="29644" xr:uid="{D99ECB4E-D16D-49F7-9777-5538D72109EC}"/>
    <cellStyle name="Normal 5 4 8 2 2 6" xfId="44528" xr:uid="{6DC7B76D-9853-419B-A457-8359BB25AE66}"/>
    <cellStyle name="Normal 5 4 8 2 3" xfId="10818" xr:uid="{DA840EBB-43EC-4B20-97EA-8E0BD2D41E2E}"/>
    <cellStyle name="Normal 5 4 8 2 3 2" xfId="24508" xr:uid="{3FD1B897-F491-443C-8848-FCB9E5757360}"/>
    <cellStyle name="Normal 5 4 8 2 3 2 2" xfId="38200" xr:uid="{DFEF31B1-2D79-4B9C-9CFC-A33AFB7BA6B2}"/>
    <cellStyle name="Normal 5 4 8 2 3 2 3" xfId="53084" xr:uid="{120F923A-06D7-413B-830D-CFAC5A9E1DFF}"/>
    <cellStyle name="Normal 5 4 8 2 3 3" xfId="17664" xr:uid="{88565BD7-8CB7-4D68-BA2D-3A2B65E60DCF}"/>
    <cellStyle name="Normal 5 4 8 2 3 4" xfId="31354" xr:uid="{2778F2C3-5942-427C-A89D-923A06E5A3D8}"/>
    <cellStyle name="Normal 5 4 8 2 3 5" xfId="46238" xr:uid="{1DC40251-B8F0-4AEC-BF51-2DB80225A5AD}"/>
    <cellStyle name="Normal 5 4 8 2 4" xfId="21086" xr:uid="{02DD79A2-3C10-403B-94FB-88B0FF88D51F}"/>
    <cellStyle name="Normal 5 4 8 2 4 2" xfId="34778" xr:uid="{29FAF3DB-6786-43B8-ABAD-5B8EE903EBBB}"/>
    <cellStyle name="Normal 5 4 8 2 4 3" xfId="49662" xr:uid="{9FC3ABE4-3849-4CDE-B7EE-7C1BCB092CF5}"/>
    <cellStyle name="Normal 5 4 8 2 5" xfId="14242" xr:uid="{B032B001-8DB4-4B96-AD00-EE94BED11BA1}"/>
    <cellStyle name="Normal 5 4 8 2 5 2" xfId="40435" xr:uid="{722660EE-DC01-4BEB-A8D5-F06C61B36A68}"/>
    <cellStyle name="Normal 5 4 8 2 6" xfId="27932" xr:uid="{421B4400-E2F6-4846-BF46-85EE91DBDB38}"/>
    <cellStyle name="Normal 5 4 8 2 7" xfId="42816" xr:uid="{AC775A84-DED6-4ABB-8A8A-89C93053186D}"/>
    <cellStyle name="Normal 5 4 8 2 8" xfId="7396" xr:uid="{41A593A4-90A0-4DEC-B680-EE6E6B626253}"/>
    <cellStyle name="Normal 5 4 8 3" xfId="2884" xr:uid="{94F215D1-4524-4E63-9944-5B50D2C4B701}"/>
    <cellStyle name="Normal 5 4 8 3 2" xfId="12529" xr:uid="{2BCD2863-8860-4BFD-B78A-B101A2D248D0}"/>
    <cellStyle name="Normal 5 4 8 3 2 2" xfId="26219" xr:uid="{03A0E6D0-0435-4FA2-ACF9-1D711B41813E}"/>
    <cellStyle name="Normal 5 4 8 3 2 2 2" xfId="39911" xr:uid="{F188DA00-2867-48CC-86A4-206494FC1E56}"/>
    <cellStyle name="Normal 5 4 8 3 2 2 3" xfId="54795" xr:uid="{38CE129D-6BF3-4BF4-8FFD-919CEBB417CA}"/>
    <cellStyle name="Normal 5 4 8 3 2 3" xfId="19375" xr:uid="{587306C2-1616-4A64-B63C-1CAB75AB4580}"/>
    <cellStyle name="Normal 5 4 8 3 2 4" xfId="33065" xr:uid="{F906EC90-6262-400B-90BA-948386B7B4F2}"/>
    <cellStyle name="Normal 5 4 8 3 2 5" xfId="47949" xr:uid="{BB8B3604-C55E-469D-9C08-7B49EF8CB3AC}"/>
    <cellStyle name="Normal 5 4 8 3 3" xfId="22797" xr:uid="{DB94B168-930A-42A1-9162-D2E31D468529}"/>
    <cellStyle name="Normal 5 4 8 3 3 2" xfId="36489" xr:uid="{8AF89D4A-5942-4D51-B1C2-E5636CBEFA77}"/>
    <cellStyle name="Normal 5 4 8 3 3 3" xfId="51373" xr:uid="{DA825C11-1972-4F71-BCA3-98CEBD89C32D}"/>
    <cellStyle name="Normal 5 4 8 3 4" xfId="15953" xr:uid="{4A169BB9-5D25-4C2B-BE1B-2C0155A20EC8}"/>
    <cellStyle name="Normal 5 4 8 3 4 2" xfId="40567" xr:uid="{D1B9F4A8-C524-4FB6-8516-2DFEBFDC9139}"/>
    <cellStyle name="Normal 5 4 8 3 5" xfId="29643" xr:uid="{D300453B-08B2-4DC0-A019-C5EA36DE04D7}"/>
    <cellStyle name="Normal 5 4 8 3 6" xfId="44527" xr:uid="{65E0746B-AB5E-40F4-8D2A-33384C8725E6}"/>
    <cellStyle name="Normal 5 4 8 3 7" xfId="9107" xr:uid="{8E549E19-9BF8-4642-935F-CA6D5A1E52BD}"/>
    <cellStyle name="Normal 5 4 8 4" xfId="2885" xr:uid="{938AB11C-2D2D-470C-8F55-89D8D65DC8B5}"/>
    <cellStyle name="Normal 5 4 8 4 2" xfId="24507" xr:uid="{0F758AB7-D9FC-4565-9168-B669745BFF43}"/>
    <cellStyle name="Normal 5 4 8 4 2 2" xfId="38199" xr:uid="{EB512C96-05FD-4D8A-9AC9-BD8BB12CF0C4}"/>
    <cellStyle name="Normal 5 4 8 4 2 3" xfId="53083" xr:uid="{DB602E32-F449-4A92-897F-BB45A1C111A9}"/>
    <cellStyle name="Normal 5 4 8 4 3" xfId="17663" xr:uid="{B7CDAD11-80C8-4FAD-8908-BC09425CCECE}"/>
    <cellStyle name="Normal 5 4 8 4 3 2" xfId="40568" xr:uid="{F2B1DBD5-081D-4632-8A71-7D887FC742B9}"/>
    <cellStyle name="Normal 5 4 8 4 4" xfId="31353" xr:uid="{16A79DE8-07EC-4E7A-8560-808CB0F1E38A}"/>
    <cellStyle name="Normal 5 4 8 4 5" xfId="46237" xr:uid="{172FB879-7570-45E1-974C-5913CE976444}"/>
    <cellStyle name="Normal 5 4 8 4 6" xfId="10817" xr:uid="{FE69E3E7-2AE5-45A3-B5C6-F27450E91EC6}"/>
    <cellStyle name="Normal 5 4 8 5" xfId="21085" xr:uid="{EC50D15F-D826-42D3-B4A8-F1D84D013764}"/>
    <cellStyle name="Normal 5 4 8 5 2" xfId="34777" xr:uid="{CDFEB7D0-C59B-4190-98E0-1E4616DE62CF}"/>
    <cellStyle name="Normal 5 4 8 5 3" xfId="49661" xr:uid="{BD18FDF0-4E7B-47A2-B384-1A0972E70046}"/>
    <cellStyle name="Normal 5 4 8 6" xfId="14241" xr:uid="{B84582AA-AB1F-44B3-AC43-D224336DEA17}"/>
    <cellStyle name="Normal 5 4 8 6 2" xfId="40434" xr:uid="{E416E90F-9C4D-4B06-8A68-58D48C5FA41E}"/>
    <cellStyle name="Normal 5 4 8 7" xfId="27931" xr:uid="{4357C21D-44C5-446E-BE4C-F6BEC6AB4B80}"/>
    <cellStyle name="Normal 5 4 8 8" xfId="42815" xr:uid="{55D9FD9A-9BEB-494A-AA56-B8BAE522B401}"/>
    <cellStyle name="Normal 5 4 8 9" xfId="7395" xr:uid="{84ECC3EC-2304-4545-928B-C4301C976A19}"/>
    <cellStyle name="Normal 5 4 9" xfId="1337" xr:uid="{B9BBBB8F-BDA1-4611-B8AC-61EFC28957F5}"/>
    <cellStyle name="Normal 5 4 9 2" xfId="9109" xr:uid="{05E5B4B1-93CA-4A86-A780-76784F394335}"/>
    <cellStyle name="Normal 5 4 9 2 2" xfId="12531" xr:uid="{A64A8661-7EA0-4DD8-A82C-36FA2635E361}"/>
    <cellStyle name="Normal 5 4 9 2 2 2" xfId="26221" xr:uid="{CBCEE894-48E2-4BBA-99D3-D05EB5F845B3}"/>
    <cellStyle name="Normal 5 4 9 2 2 2 2" xfId="39913" xr:uid="{7B2DAEAC-73DB-457E-A80A-898C5196E7B6}"/>
    <cellStyle name="Normal 5 4 9 2 2 2 3" xfId="54797" xr:uid="{CB56C392-C67D-4F0D-B24F-15A4E15A0B24}"/>
    <cellStyle name="Normal 5 4 9 2 2 3" xfId="19377" xr:uid="{AC511539-5CEA-4BA6-96B7-DD35D0B1E540}"/>
    <cellStyle name="Normal 5 4 9 2 2 4" xfId="33067" xr:uid="{0A51BB44-7C72-4B9C-81E1-C9932C4DF925}"/>
    <cellStyle name="Normal 5 4 9 2 2 5" xfId="47951" xr:uid="{9CDBF692-6CB7-490F-993B-E9296B9B25EE}"/>
    <cellStyle name="Normal 5 4 9 2 3" xfId="22799" xr:uid="{B50FD511-1272-4268-AEAF-C14857AFB871}"/>
    <cellStyle name="Normal 5 4 9 2 3 2" xfId="36491" xr:uid="{F415A460-B963-4324-92D0-74F96999532C}"/>
    <cellStyle name="Normal 5 4 9 2 3 3" xfId="51375" xr:uid="{1505BF9A-D4C2-4616-BDD7-700107D3F4D6}"/>
    <cellStyle name="Normal 5 4 9 2 4" xfId="15955" xr:uid="{E573F111-115C-496D-BED4-0471AB62481C}"/>
    <cellStyle name="Normal 5 4 9 2 5" xfId="29645" xr:uid="{966E99A2-1DDE-4570-AAE1-CBF186081E64}"/>
    <cellStyle name="Normal 5 4 9 2 6" xfId="44529" xr:uid="{2CDE7B72-0AA0-40AC-ADCE-C19AED50B48F}"/>
    <cellStyle name="Normal 5 4 9 3" xfId="10819" xr:uid="{2682CF35-178B-497E-9987-18067A39C5AD}"/>
    <cellStyle name="Normal 5 4 9 3 2" xfId="24509" xr:uid="{D110FCA1-CE34-485C-9127-7804B092FF4E}"/>
    <cellStyle name="Normal 5 4 9 3 2 2" xfId="38201" xr:uid="{1A8756D9-1963-42F8-8F6D-433B63E5FE8C}"/>
    <cellStyle name="Normal 5 4 9 3 2 3" xfId="53085" xr:uid="{2D49DD58-76FF-4C74-A70C-5599CA3A7E4B}"/>
    <cellStyle name="Normal 5 4 9 3 3" xfId="17665" xr:uid="{9C235516-92C0-45BF-9D3E-4A2DF368BCB1}"/>
    <cellStyle name="Normal 5 4 9 3 4" xfId="31355" xr:uid="{0B1A6E02-E03F-43C4-AA5F-B09FA8E4C0F0}"/>
    <cellStyle name="Normal 5 4 9 3 5" xfId="46239" xr:uid="{BFF8CB6C-C116-40AF-8476-312AE5F01AC6}"/>
    <cellStyle name="Normal 5 4 9 4" xfId="21087" xr:uid="{856C8B60-678B-4703-B4FE-2122267C5E97}"/>
    <cellStyle name="Normal 5 4 9 4 2" xfId="34779" xr:uid="{9BB648F9-A971-4721-9D52-834DA0D6D615}"/>
    <cellStyle name="Normal 5 4 9 4 3" xfId="49663" xr:uid="{1174FC3B-96EA-4861-9299-5E1D7D076387}"/>
    <cellStyle name="Normal 5 4 9 5" xfId="14243" xr:uid="{4862A28C-9F5A-4A55-A74F-0DC39B6C3AE5}"/>
    <cellStyle name="Normal 5 4 9 5 2" xfId="40436" xr:uid="{7C4923BE-F46D-428D-90EC-8B2F4AC83A84}"/>
    <cellStyle name="Normal 5 4 9 6" xfId="27933" xr:uid="{8E8FC5BE-B8DC-4870-ADC1-74D20DAEAD61}"/>
    <cellStyle name="Normal 5 4 9 7" xfId="42817" xr:uid="{504BBBBF-E656-4A37-9952-C63DAEF8B47E}"/>
    <cellStyle name="Normal 5 4 9 8" xfId="7397" xr:uid="{845A52D8-1480-4C63-A633-1FC8F8B4B18E}"/>
    <cellStyle name="Normal 5 5" xfId="102" xr:uid="{B82E944B-AF7E-49A7-A112-B2B3F3EECE25}"/>
    <cellStyle name="Normal 5 5 10" xfId="2886" xr:uid="{FEC63CDF-6001-4CC6-A388-04546994977B}"/>
    <cellStyle name="Normal 5 5 10 2" xfId="12532" xr:uid="{6CB53EC1-C0B2-4FDE-90FC-E127D483C147}"/>
    <cellStyle name="Normal 5 5 10 2 2" xfId="26222" xr:uid="{45CB7CFB-A0B9-4452-92D5-8373FF3BA3D0}"/>
    <cellStyle name="Normal 5 5 10 2 2 2" xfId="39914" xr:uid="{33817EED-0763-4ADE-B32A-7F062CB5C373}"/>
    <cellStyle name="Normal 5 5 10 2 2 3" xfId="54798" xr:uid="{2A76B5B2-4ACB-478B-9632-DDA6AEDD00C1}"/>
    <cellStyle name="Normal 5 5 10 2 3" xfId="19378" xr:uid="{85D894CC-85C7-438D-B125-04A8FD5948C5}"/>
    <cellStyle name="Normal 5 5 10 2 4" xfId="33068" xr:uid="{94DDAC20-4010-42F9-8348-72B06F70E814}"/>
    <cellStyle name="Normal 5 5 10 2 5" xfId="47952" xr:uid="{E5A4132A-C62D-407F-8B1A-C69FE7364DC1}"/>
    <cellStyle name="Normal 5 5 10 3" xfId="22800" xr:uid="{38ECC2BF-BD26-492E-BBC6-AB4EECD2A9B4}"/>
    <cellStyle name="Normal 5 5 10 3 2" xfId="36492" xr:uid="{1EAF8C16-2F93-40ED-A0BF-8A67DEC32C33}"/>
    <cellStyle name="Normal 5 5 10 3 3" xfId="51376" xr:uid="{866C4135-37CF-4A70-BBF9-F2EA5BB55717}"/>
    <cellStyle name="Normal 5 5 10 4" xfId="15956" xr:uid="{26AEE7C7-407B-4673-80F8-927E082A6BEB}"/>
    <cellStyle name="Normal 5 5 10 4 2" xfId="40569" xr:uid="{4DC2D977-67CF-461A-A240-97BFB4E96D5B}"/>
    <cellStyle name="Normal 5 5 10 5" xfId="29646" xr:uid="{E1961331-975B-44FA-87C7-B46C4E5BA304}"/>
    <cellStyle name="Normal 5 5 10 6" xfId="44530" xr:uid="{9DAA6201-8D62-47B4-AEAB-935E81688087}"/>
    <cellStyle name="Normal 5 5 10 7" xfId="9110" xr:uid="{71FDE1B4-6C38-4CDD-998A-0375CC95E9BA}"/>
    <cellStyle name="Normal 5 5 11" xfId="2887" xr:uid="{EBB201F5-F67C-49C4-8115-D3BB70185D17}"/>
    <cellStyle name="Normal 5 5 11 2" xfId="24510" xr:uid="{5BC824B3-0B3C-4C0D-8C57-5B5375ED0790}"/>
    <cellStyle name="Normal 5 5 11 2 2" xfId="38202" xr:uid="{14D16CCB-6C12-44ED-9721-476C3664FC30}"/>
    <cellStyle name="Normal 5 5 11 2 3" xfId="53086" xr:uid="{2E75A47E-6343-4EEF-A890-143EB8EB1F71}"/>
    <cellStyle name="Normal 5 5 11 3" xfId="17666" xr:uid="{0493E7EE-A5D9-4E5D-B9BC-62BDD9AB55C9}"/>
    <cellStyle name="Normal 5 5 11 3 2" xfId="40570" xr:uid="{DF83FF49-1D2E-4446-AA8A-8818B251B7F0}"/>
    <cellStyle name="Normal 5 5 11 4" xfId="31356" xr:uid="{464DA9BB-711E-4610-AB28-9D4255DF605A}"/>
    <cellStyle name="Normal 5 5 11 5" xfId="46240" xr:uid="{40F93DB8-FF00-469B-9B26-4C0CB642A914}"/>
    <cellStyle name="Normal 5 5 11 6" xfId="10820" xr:uid="{03CEC8E6-A8C7-4B3E-875D-D7D74A5D9D59}"/>
    <cellStyle name="Normal 5 5 12" xfId="21088" xr:uid="{3E5303C4-2D0D-484E-B9A8-CC5A7F604807}"/>
    <cellStyle name="Normal 5 5 12 2" xfId="34780" xr:uid="{4BFA7867-7282-4875-9336-EFA6C01ADAB1}"/>
    <cellStyle name="Normal 5 5 12 3" xfId="49664" xr:uid="{C6CB54C3-B93B-4C25-9094-39FDFEFA861A}"/>
    <cellStyle name="Normal 5 5 13" xfId="14244" xr:uid="{257A082C-D8AF-409E-82BD-D5C77988E0A7}"/>
    <cellStyle name="Normal 5 5 13 2" xfId="40187" xr:uid="{2917C9D4-43E0-426D-A708-EF11D6001E39}"/>
    <cellStyle name="Normal 5 5 14" xfId="27934" xr:uid="{2710C34E-641D-4C8D-9D4F-ECF485215292}"/>
    <cellStyle name="Normal 5 5 15" xfId="42818" xr:uid="{773EC497-1613-46D4-8CE0-612C247C8481}"/>
    <cellStyle name="Normal 5 5 16" xfId="7398" xr:uid="{F2495E4E-5A8A-488B-9309-13744AF9824D}"/>
    <cellStyle name="Normal 5 5 2" xfId="103" xr:uid="{8369D366-9EFA-411E-AFAB-477F9D08FBAF}"/>
    <cellStyle name="Normal 5 5 2 10" xfId="21089" xr:uid="{82B581DB-719F-43F8-AE83-825990EC4833}"/>
    <cellStyle name="Normal 5 5 2 10 2" xfId="34781" xr:uid="{5C249774-808A-492F-B19B-0DA200D1C65B}"/>
    <cellStyle name="Normal 5 5 2 10 3" xfId="49665" xr:uid="{721C02F1-660C-4CCE-8B52-4C381BF6A2A4}"/>
    <cellStyle name="Normal 5 5 2 11" xfId="14245" xr:uid="{0226734B-EE4E-4214-8B2B-1E67386CCC27}"/>
    <cellStyle name="Normal 5 5 2 11 2" xfId="40188" xr:uid="{981699D9-07DD-4662-B515-DD114D0CC15D}"/>
    <cellStyle name="Normal 5 5 2 12" xfId="27935" xr:uid="{E9DF4542-A5D4-4C47-8A7F-3942CD9D1029}"/>
    <cellStyle name="Normal 5 5 2 13" xfId="42819" xr:uid="{A22E9D27-7EDC-482A-902D-CBD0A06D09E1}"/>
    <cellStyle name="Normal 5 5 2 14" xfId="7399" xr:uid="{EECFC011-DB14-48DC-8D62-FDE784F80338}"/>
    <cellStyle name="Normal 5 5 2 2" xfId="160" xr:uid="{6C1823D9-7304-4205-88DA-C06E4DCA5654}"/>
    <cellStyle name="Normal 5 5 2 2 10" xfId="14246" xr:uid="{970D606D-0FEB-42CE-815B-3623E2FFA8B3}"/>
    <cellStyle name="Normal 5 5 2 2 10 2" xfId="40189" xr:uid="{A6D46E0E-470F-4343-AFA1-A82CF070A89E}"/>
    <cellStyle name="Normal 5 5 2 2 11" xfId="27936" xr:uid="{122ED960-9923-4243-AD2C-2EDF06FE3CC0}"/>
    <cellStyle name="Normal 5 5 2 2 12" xfId="42820" xr:uid="{9BDB98B9-98BA-4EC9-AC92-9EE1217106EE}"/>
    <cellStyle name="Normal 5 5 2 2 13" xfId="7400" xr:uid="{F96833DC-10CE-452A-82D1-A6AB0B8F5B0C}"/>
    <cellStyle name="Normal 5 5 2 2 2" xfId="321" xr:uid="{54DB2216-C9B4-489C-8938-552FF3FBA575}"/>
    <cellStyle name="Normal 5 5 2 2 2 10" xfId="42821" xr:uid="{E9A09B06-34F9-4D79-97BC-0A8F831B3F6A}"/>
    <cellStyle name="Normal 5 5 2 2 2 11" xfId="7401" xr:uid="{8BE456A0-3524-4702-8AE7-1BA7E29FA4FA}"/>
    <cellStyle name="Normal 5 5 2 2 2 2" xfId="579" xr:uid="{167FA17B-2537-49F4-A379-85191EE6BB46}"/>
    <cellStyle name="Normal 5 5 2 2 2 2 2" xfId="1338" xr:uid="{6112F1DF-86A5-40BC-8577-3392F4887AE7}"/>
    <cellStyle name="Normal 5 5 2 2 2 2 2 2" xfId="1339" xr:uid="{11E50662-ECB5-49D9-90AE-8095F3D7E281}"/>
    <cellStyle name="Normal 5 5 2 2 2 2 2 2 2" xfId="12537" xr:uid="{34A5C506-D284-4863-B0C1-7FC8781920B8}"/>
    <cellStyle name="Normal 5 5 2 2 2 2 2 2 2 2" xfId="26227" xr:uid="{1F8A4FC8-87A9-4417-B052-FFD6DB83380A}"/>
    <cellStyle name="Normal 5 5 2 2 2 2 2 2 2 2 2" xfId="39919" xr:uid="{9E85BCAB-8FEB-41FA-8B67-C6C79347021A}"/>
    <cellStyle name="Normal 5 5 2 2 2 2 2 2 2 2 3" xfId="54803" xr:uid="{AFC1624B-C376-4851-8129-D703759AB6AE}"/>
    <cellStyle name="Normal 5 5 2 2 2 2 2 2 2 3" xfId="19383" xr:uid="{27E1A1BA-2AB8-4B02-96FF-1DE53473B42F}"/>
    <cellStyle name="Normal 5 5 2 2 2 2 2 2 2 4" xfId="33073" xr:uid="{1A92B25C-8F3A-47FB-955D-9E6041C5DEC6}"/>
    <cellStyle name="Normal 5 5 2 2 2 2 2 2 2 5" xfId="47957" xr:uid="{F4B7209D-BD25-4741-85DA-A41EA2091ABE}"/>
    <cellStyle name="Normal 5 5 2 2 2 2 2 2 3" xfId="22805" xr:uid="{69B58C0E-1BB7-481C-9FF6-8530BE6625EE}"/>
    <cellStyle name="Normal 5 5 2 2 2 2 2 2 3 2" xfId="36497" xr:uid="{5A9CE6C4-A224-4868-9096-142C224515A2}"/>
    <cellStyle name="Normal 5 5 2 2 2 2 2 2 3 3" xfId="51381" xr:uid="{942B78C1-F411-42E5-A0F7-61228C4A5187}"/>
    <cellStyle name="Normal 5 5 2 2 2 2 2 2 4" xfId="15961" xr:uid="{48D12E7A-8E74-4BB4-BEDA-0C8A3821CDD9}"/>
    <cellStyle name="Normal 5 5 2 2 2 2 2 2 4 2" xfId="40438" xr:uid="{DB754D4E-1AB9-47D1-85AC-34C29AFFFF54}"/>
    <cellStyle name="Normal 5 5 2 2 2 2 2 2 5" xfId="29651" xr:uid="{ECA00069-2A6A-4041-89B7-2D51EDC2E988}"/>
    <cellStyle name="Normal 5 5 2 2 2 2 2 2 6" xfId="44535" xr:uid="{827CB779-FDF5-42D5-8132-BE52B90EC9E6}"/>
    <cellStyle name="Normal 5 5 2 2 2 2 2 2 7" xfId="9115" xr:uid="{FDA9756F-EDF8-4C4C-BAF4-F7174BE2320E}"/>
    <cellStyle name="Normal 5 5 2 2 2 2 2 3" xfId="10825" xr:uid="{44520A51-9B3B-46D5-8956-7881E95FB7DD}"/>
    <cellStyle name="Normal 5 5 2 2 2 2 2 3 2" xfId="24515" xr:uid="{560C6595-3FC8-4EF6-9EF2-62525DD2544A}"/>
    <cellStyle name="Normal 5 5 2 2 2 2 2 3 2 2" xfId="38207" xr:uid="{3EAB1592-710E-42D4-B073-8EF6C09EA671}"/>
    <cellStyle name="Normal 5 5 2 2 2 2 2 3 2 3" xfId="53091" xr:uid="{57F3D5B6-FF57-4AA8-A6EA-782EF408BB3C}"/>
    <cellStyle name="Normal 5 5 2 2 2 2 2 3 3" xfId="17671" xr:uid="{DBEAEA64-C6BB-4D48-8324-4E0B0AB66938}"/>
    <cellStyle name="Normal 5 5 2 2 2 2 2 3 4" xfId="31361" xr:uid="{022FF0A6-DC65-4B6C-B174-C45482AC1B43}"/>
    <cellStyle name="Normal 5 5 2 2 2 2 2 3 5" xfId="46245" xr:uid="{33755E7B-C6F7-4CE3-9478-985E617E8640}"/>
    <cellStyle name="Normal 5 5 2 2 2 2 2 4" xfId="21093" xr:uid="{E5689887-429C-499C-971A-81BE275AC377}"/>
    <cellStyle name="Normal 5 5 2 2 2 2 2 4 2" xfId="34785" xr:uid="{0CBC0971-2089-4D45-AD6F-3E737C6A43ED}"/>
    <cellStyle name="Normal 5 5 2 2 2 2 2 4 3" xfId="49669" xr:uid="{5440622F-8421-4EDD-9E3D-8BF5BC70BE52}"/>
    <cellStyle name="Normal 5 5 2 2 2 2 2 5" xfId="14249" xr:uid="{945A4CF7-9CCA-4D4D-83F7-059B267CC815}"/>
    <cellStyle name="Normal 5 5 2 2 2 2 2 5 2" xfId="40437" xr:uid="{4E8D388B-B015-4C4A-B83A-F8E715B434FD}"/>
    <cellStyle name="Normal 5 5 2 2 2 2 2 6" xfId="27939" xr:uid="{399DC513-5B50-4DC2-A8F0-573370E97F82}"/>
    <cellStyle name="Normal 5 5 2 2 2 2 2 7" xfId="42823" xr:uid="{EE917A2B-09FA-4180-A0AA-EE2E26C7FBB8}"/>
    <cellStyle name="Normal 5 5 2 2 2 2 2 8" xfId="7403" xr:uid="{6ED1D91E-071D-460D-98DE-CF3CB572C459}"/>
    <cellStyle name="Normal 5 5 2 2 2 2 3" xfId="1340" xr:uid="{92730B1A-43EB-4F63-89C7-CD01B7839117}"/>
    <cellStyle name="Normal 5 5 2 2 2 2 3 2" xfId="12536" xr:uid="{B6E8D471-6FB6-4557-8CD0-8024D415A350}"/>
    <cellStyle name="Normal 5 5 2 2 2 2 3 2 2" xfId="26226" xr:uid="{C0E64C1F-8623-4548-8313-34C43272E428}"/>
    <cellStyle name="Normal 5 5 2 2 2 2 3 2 2 2" xfId="39918" xr:uid="{67BCBBEE-3F6E-45AC-8AD5-9CD095146245}"/>
    <cellStyle name="Normal 5 5 2 2 2 2 3 2 2 3" xfId="54802" xr:uid="{3CA40CA6-9FB8-421B-9D89-FBE5736547DA}"/>
    <cellStyle name="Normal 5 5 2 2 2 2 3 2 3" xfId="19382" xr:uid="{0B060828-9CB1-4AA9-9F33-91E3FA67C81D}"/>
    <cellStyle name="Normal 5 5 2 2 2 2 3 2 4" xfId="33072" xr:uid="{533209F0-AB99-449D-BD31-4C6AE527CA96}"/>
    <cellStyle name="Normal 5 5 2 2 2 2 3 2 5" xfId="47956" xr:uid="{CD254B4F-3331-4DB8-9B96-37BDEB1C1702}"/>
    <cellStyle name="Normal 5 5 2 2 2 2 3 3" xfId="22804" xr:uid="{E1BD3BE1-093D-4E48-96ED-9D755F8FC99E}"/>
    <cellStyle name="Normal 5 5 2 2 2 2 3 3 2" xfId="36496" xr:uid="{ECFAEDB5-E46C-4D2C-919E-2E05667C31EF}"/>
    <cellStyle name="Normal 5 5 2 2 2 2 3 3 3" xfId="51380" xr:uid="{428E58E9-2743-4263-97F8-08C596308B1E}"/>
    <cellStyle name="Normal 5 5 2 2 2 2 3 4" xfId="15960" xr:uid="{4CD8F57D-7708-485B-955D-071348AC007A}"/>
    <cellStyle name="Normal 5 5 2 2 2 2 3 4 2" xfId="40439" xr:uid="{E8F198A1-B0D1-44F2-A026-CEE0B69B9526}"/>
    <cellStyle name="Normal 5 5 2 2 2 2 3 5" xfId="29650" xr:uid="{D0C15BC1-B34F-46CF-9DBE-D2C8A07856EC}"/>
    <cellStyle name="Normal 5 5 2 2 2 2 3 6" xfId="44534" xr:uid="{DBBBC88C-2070-4176-BDFD-A4003A308A07}"/>
    <cellStyle name="Normal 5 5 2 2 2 2 3 7" xfId="9114" xr:uid="{3992AB83-91C4-4156-9C98-25BC29C7E0BC}"/>
    <cellStyle name="Normal 5 5 2 2 2 2 4" xfId="2888" xr:uid="{F217A156-B963-4DB1-8BB8-79BC6565CD82}"/>
    <cellStyle name="Normal 5 5 2 2 2 2 4 2" xfId="24514" xr:uid="{FBE67495-E913-4C8B-9E32-6EF3C3E8DE4F}"/>
    <cellStyle name="Normal 5 5 2 2 2 2 4 2 2" xfId="38206" xr:uid="{2BFD5C94-FBFA-4612-A813-2BD724526665}"/>
    <cellStyle name="Normal 5 5 2 2 2 2 4 2 3" xfId="53090" xr:uid="{97748173-EEFC-4574-B974-47BBF6D5B3E6}"/>
    <cellStyle name="Normal 5 5 2 2 2 2 4 3" xfId="17670" xr:uid="{1FBB2F57-BFBA-476A-B5A0-B815599659ED}"/>
    <cellStyle name="Normal 5 5 2 2 2 2 4 3 2" xfId="40571" xr:uid="{448AB820-451F-426E-A757-C70C7E2B7D63}"/>
    <cellStyle name="Normal 5 5 2 2 2 2 4 4" xfId="31360" xr:uid="{27F0C86A-06E5-469F-8919-45F9DFF68DD9}"/>
    <cellStyle name="Normal 5 5 2 2 2 2 4 5" xfId="46244" xr:uid="{722AC347-E20B-426F-8DF1-AEAE70B9B397}"/>
    <cellStyle name="Normal 5 5 2 2 2 2 4 6" xfId="10824" xr:uid="{9C99AF34-1A04-4CF9-91F7-314FCF6627B5}"/>
    <cellStyle name="Normal 5 5 2 2 2 2 5" xfId="21092" xr:uid="{D0DAE99D-F511-4896-B01B-E0136D839CA8}"/>
    <cellStyle name="Normal 5 5 2 2 2 2 5 2" xfId="34784" xr:uid="{E3A72F57-FE21-474B-9360-5E772EA78768}"/>
    <cellStyle name="Normal 5 5 2 2 2 2 5 3" xfId="49668" xr:uid="{3F308C0E-C072-45F1-A41A-5521D9D6B7A9}"/>
    <cellStyle name="Normal 5 5 2 2 2 2 6" xfId="14248" xr:uid="{F38248D4-FC6F-4ACA-BAA1-5BD702CEF5EC}"/>
    <cellStyle name="Normal 5 5 2 2 2 2 6 2" xfId="40262" xr:uid="{772C0BF7-DF1A-43AD-8A67-3C7A2B2C4775}"/>
    <cellStyle name="Normal 5 5 2 2 2 2 7" xfId="27938" xr:uid="{ED4C354B-925A-4784-A0DE-98A961C57843}"/>
    <cellStyle name="Normal 5 5 2 2 2 2 8" xfId="42822" xr:uid="{5B0BA637-A924-4FD4-8F9F-F0E95C9396BF}"/>
    <cellStyle name="Normal 5 5 2 2 2 2 9" xfId="7402" xr:uid="{18E69D99-82FD-4B82-9EAF-DACBACEB8468}"/>
    <cellStyle name="Normal 5 5 2 2 2 3" xfId="1341" xr:uid="{877B7742-C64F-4B07-892F-699663AA6C67}"/>
    <cellStyle name="Normal 5 5 2 2 2 3 2" xfId="1342" xr:uid="{8D9ECE5A-32CB-4D6C-A36A-751434E5C446}"/>
    <cellStyle name="Normal 5 5 2 2 2 3 2 2" xfId="12538" xr:uid="{FBF6A43D-8B71-4261-AE3A-FEED16488A52}"/>
    <cellStyle name="Normal 5 5 2 2 2 3 2 2 2" xfId="26228" xr:uid="{4C94122F-A14B-4313-B329-945631830908}"/>
    <cellStyle name="Normal 5 5 2 2 2 3 2 2 2 2" xfId="39920" xr:uid="{91A513A7-7EC1-4E0E-9260-664B6F6AE4ED}"/>
    <cellStyle name="Normal 5 5 2 2 2 3 2 2 2 3" xfId="54804" xr:uid="{0BF04303-F445-4CEA-BF91-1388F4B941F4}"/>
    <cellStyle name="Normal 5 5 2 2 2 3 2 2 3" xfId="19384" xr:uid="{A9F7B063-1295-4C55-A27C-578BFE07225F}"/>
    <cellStyle name="Normal 5 5 2 2 2 3 2 2 4" xfId="33074" xr:uid="{1F026062-15F2-4789-90B1-BEB6C95D028C}"/>
    <cellStyle name="Normal 5 5 2 2 2 3 2 2 5" xfId="47958" xr:uid="{AED38E9F-4DD6-47E4-9746-0B4C0AC6A04B}"/>
    <cellStyle name="Normal 5 5 2 2 2 3 2 3" xfId="22806" xr:uid="{B4E79281-4BDB-49F8-B638-9FB6C615AD87}"/>
    <cellStyle name="Normal 5 5 2 2 2 3 2 3 2" xfId="36498" xr:uid="{10211783-78B4-4448-9DFB-6EB9F7E2FD57}"/>
    <cellStyle name="Normal 5 5 2 2 2 3 2 3 3" xfId="51382" xr:uid="{B3CCE354-2EE6-43C9-A645-9E58E0D70BB9}"/>
    <cellStyle name="Normal 5 5 2 2 2 3 2 4" xfId="15962" xr:uid="{5EE02D7C-CBF4-4C15-AC2A-0E1B87CF38E5}"/>
    <cellStyle name="Normal 5 5 2 2 2 3 2 4 2" xfId="40441" xr:uid="{7E84F355-3929-4A04-99B8-97B2C132C2E4}"/>
    <cellStyle name="Normal 5 5 2 2 2 3 2 5" xfId="29652" xr:uid="{645E6F6B-0950-4F5A-A838-B6AEB6C765E7}"/>
    <cellStyle name="Normal 5 5 2 2 2 3 2 6" xfId="44536" xr:uid="{486071B3-856D-40D7-91BA-F23D7FAF3833}"/>
    <cellStyle name="Normal 5 5 2 2 2 3 2 7" xfId="9116" xr:uid="{4565D57C-8223-4990-894A-403AB6F32184}"/>
    <cellStyle name="Normal 5 5 2 2 2 3 3" xfId="2889" xr:uid="{49894B9E-897C-4C25-A5B9-AFC60D68F24F}"/>
    <cellStyle name="Normal 5 5 2 2 2 3 3 2" xfId="24516" xr:uid="{8923BCD5-6D40-49B2-A561-CFBA9555FE47}"/>
    <cellStyle name="Normal 5 5 2 2 2 3 3 2 2" xfId="38208" xr:uid="{A17077BD-43F8-4221-A3B2-6E5A90F285CE}"/>
    <cellStyle name="Normal 5 5 2 2 2 3 3 2 3" xfId="53092" xr:uid="{9C711C0F-EB4B-4BD0-AC8C-CA7191534605}"/>
    <cellStyle name="Normal 5 5 2 2 2 3 3 3" xfId="17672" xr:uid="{C5234148-15B0-4ADD-843D-B957372F0F52}"/>
    <cellStyle name="Normal 5 5 2 2 2 3 3 3 2" xfId="40572" xr:uid="{7728F2DB-813E-46D2-A2D4-C9C1E10BAA73}"/>
    <cellStyle name="Normal 5 5 2 2 2 3 3 4" xfId="31362" xr:uid="{3BD163A5-5433-44EE-AB76-D79A4FD3E23C}"/>
    <cellStyle name="Normal 5 5 2 2 2 3 3 5" xfId="46246" xr:uid="{BED09786-7920-4944-A79E-8F76216DD0EC}"/>
    <cellStyle name="Normal 5 5 2 2 2 3 3 6" xfId="10826" xr:uid="{2402ACDB-A227-4435-9210-016C8A252726}"/>
    <cellStyle name="Normal 5 5 2 2 2 3 4" xfId="2890" xr:uid="{24DBF128-4784-4D66-A4B6-E140C4DB91D5}"/>
    <cellStyle name="Normal 5 5 2 2 2 3 4 2" xfId="40573" xr:uid="{B239CAC0-9396-4621-AA14-1E84AD49EC8A}"/>
    <cellStyle name="Normal 5 5 2 2 2 3 4 3" xfId="34786" xr:uid="{C82BCC29-97DF-49DB-B9D9-4AF92C2DDD34}"/>
    <cellStyle name="Normal 5 5 2 2 2 3 4 4" xfId="49670" xr:uid="{80D98B60-C029-4487-992B-5D2FF1F65684}"/>
    <cellStyle name="Normal 5 5 2 2 2 3 4 5" xfId="21094" xr:uid="{7F938227-8625-4CFC-BAFE-767BE532547C}"/>
    <cellStyle name="Normal 5 5 2 2 2 3 5" xfId="14250" xr:uid="{4112AA1E-EE5C-4C6D-A1C6-DAFEFDA44C47}"/>
    <cellStyle name="Normal 5 5 2 2 2 3 5 2" xfId="40440" xr:uid="{4E2E6EE1-C7F0-4B54-BD8A-2367A8D4D973}"/>
    <cellStyle name="Normal 5 5 2 2 2 3 6" xfId="27940" xr:uid="{F18EAE32-6992-4695-A30F-6801E014311A}"/>
    <cellStyle name="Normal 5 5 2 2 2 3 7" xfId="42824" xr:uid="{5C91B887-42C3-464F-972C-776CA92668B7}"/>
    <cellStyle name="Normal 5 5 2 2 2 3 8" xfId="7404" xr:uid="{40DB7A3F-A74E-44D5-9A3F-96E304C93E7B}"/>
    <cellStyle name="Normal 5 5 2 2 2 4" xfId="1343" xr:uid="{A5B01F1C-0C22-4F68-91DF-28CC3824EE06}"/>
    <cellStyle name="Normal 5 5 2 2 2 4 2" xfId="9117" xr:uid="{0421ACD2-34AC-4521-9984-A6142405F72F}"/>
    <cellStyle name="Normal 5 5 2 2 2 4 2 2" xfId="12539" xr:uid="{58D96F0A-A3B0-4EC4-BBDA-45D3281F986F}"/>
    <cellStyle name="Normal 5 5 2 2 2 4 2 2 2" xfId="26229" xr:uid="{20B5D823-CBA5-42B6-A807-74F602AA310B}"/>
    <cellStyle name="Normal 5 5 2 2 2 4 2 2 2 2" xfId="39921" xr:uid="{36483A03-1CBA-400E-9301-2C78B4B3A46D}"/>
    <cellStyle name="Normal 5 5 2 2 2 4 2 2 2 3" xfId="54805" xr:uid="{4CA8008A-8FAB-435B-A4B4-70020BCBA66C}"/>
    <cellStyle name="Normal 5 5 2 2 2 4 2 2 3" xfId="19385" xr:uid="{0EF5BB0B-6BBA-4F3F-9ADC-861E277D8E9A}"/>
    <cellStyle name="Normal 5 5 2 2 2 4 2 2 4" xfId="33075" xr:uid="{E5502A12-B93C-496B-9D8A-D2D278C9D782}"/>
    <cellStyle name="Normal 5 5 2 2 2 4 2 2 5" xfId="47959" xr:uid="{4D3D5143-D20D-4F1E-BD33-E192193957D9}"/>
    <cellStyle name="Normal 5 5 2 2 2 4 2 3" xfId="22807" xr:uid="{6439C77A-278E-44AD-B48B-AE1FD75D1CFD}"/>
    <cellStyle name="Normal 5 5 2 2 2 4 2 3 2" xfId="36499" xr:uid="{FF1CA2E7-C2BA-4387-941B-FFC4D7200D9C}"/>
    <cellStyle name="Normal 5 5 2 2 2 4 2 3 3" xfId="51383" xr:uid="{83267402-4384-4E79-B9FE-EECBD5CE891D}"/>
    <cellStyle name="Normal 5 5 2 2 2 4 2 4" xfId="15963" xr:uid="{95A25D9E-CB0D-42FA-81FB-544B203CD804}"/>
    <cellStyle name="Normal 5 5 2 2 2 4 2 5" xfId="29653" xr:uid="{41A4147F-A4D9-4F4C-B960-00AE63405195}"/>
    <cellStyle name="Normal 5 5 2 2 2 4 2 6" xfId="44537" xr:uid="{5EE153D0-25FC-4E4A-ABFB-BF2DF970628B}"/>
    <cellStyle name="Normal 5 5 2 2 2 4 3" xfId="10827" xr:uid="{31F118CC-5F90-4944-B6F9-5EF9E6856242}"/>
    <cellStyle name="Normal 5 5 2 2 2 4 3 2" xfId="24517" xr:uid="{89F1C33B-2245-4465-AB92-1A7BF051F6D2}"/>
    <cellStyle name="Normal 5 5 2 2 2 4 3 2 2" xfId="38209" xr:uid="{2DEC0DC2-73A9-4DD4-964C-5E31F12F0233}"/>
    <cellStyle name="Normal 5 5 2 2 2 4 3 2 3" xfId="53093" xr:uid="{976F5F4C-5E23-42D3-AF94-297D09698F76}"/>
    <cellStyle name="Normal 5 5 2 2 2 4 3 3" xfId="17673" xr:uid="{CDE16E86-D3AB-45AA-B50C-1D8477C62F4D}"/>
    <cellStyle name="Normal 5 5 2 2 2 4 3 4" xfId="31363" xr:uid="{B9707498-E019-4B59-BB10-A4CB24A631FF}"/>
    <cellStyle name="Normal 5 5 2 2 2 4 3 5" xfId="46247" xr:uid="{CE9858CE-626F-48AA-A508-A3AD459E4AA7}"/>
    <cellStyle name="Normal 5 5 2 2 2 4 4" xfId="21095" xr:uid="{164678CD-A68E-4DAD-8EBA-9FDDEC142D7C}"/>
    <cellStyle name="Normal 5 5 2 2 2 4 4 2" xfId="34787" xr:uid="{39719BA7-6BBA-4B32-884C-8ED83644F155}"/>
    <cellStyle name="Normal 5 5 2 2 2 4 4 3" xfId="49671" xr:uid="{462DB488-D2A8-45ED-A9C0-67E3646C67E6}"/>
    <cellStyle name="Normal 5 5 2 2 2 4 5" xfId="14251" xr:uid="{206B2299-FBBD-4722-B98F-2C0C4F97C399}"/>
    <cellStyle name="Normal 5 5 2 2 2 4 5 2" xfId="40442" xr:uid="{9BAE645F-E33B-4216-88DA-DA238242EBDF}"/>
    <cellStyle name="Normal 5 5 2 2 2 4 6" xfId="27941" xr:uid="{287C93FE-B516-4857-8315-C049E3BDDAAE}"/>
    <cellStyle name="Normal 5 5 2 2 2 4 7" xfId="42825" xr:uid="{DBAAAA39-7D63-4422-8B56-843C8945554B}"/>
    <cellStyle name="Normal 5 5 2 2 2 4 8" xfId="7405" xr:uid="{6E744467-FD62-4022-97C4-03FDE633A123}"/>
    <cellStyle name="Normal 5 5 2 2 2 5" xfId="2891" xr:uid="{19BF7662-F078-48B1-8687-C4C67C593652}"/>
    <cellStyle name="Normal 5 5 2 2 2 5 2" xfId="12535" xr:uid="{CC8B2457-A2FD-413D-AF72-81C680333441}"/>
    <cellStyle name="Normal 5 5 2 2 2 5 2 2" xfId="26225" xr:uid="{6AB95C2F-834D-44D8-934A-EA9CC790712E}"/>
    <cellStyle name="Normal 5 5 2 2 2 5 2 2 2" xfId="39917" xr:uid="{2C5A694F-4D0C-4138-B1A7-FC53F23394D2}"/>
    <cellStyle name="Normal 5 5 2 2 2 5 2 2 3" xfId="54801" xr:uid="{459314A3-CA27-419C-91CE-79D492694393}"/>
    <cellStyle name="Normal 5 5 2 2 2 5 2 3" xfId="19381" xr:uid="{3D903D76-7573-4CA7-A63C-FBBA47638106}"/>
    <cellStyle name="Normal 5 5 2 2 2 5 2 4" xfId="33071" xr:uid="{FD7DC73F-800C-4A9A-A44E-4127AF0BB207}"/>
    <cellStyle name="Normal 5 5 2 2 2 5 2 5" xfId="47955" xr:uid="{B1574C67-64F7-4FB5-8218-0A9D389D6662}"/>
    <cellStyle name="Normal 5 5 2 2 2 5 3" xfId="22803" xr:uid="{B332D0B3-BFB7-49C0-9A20-B691FC3B3EB1}"/>
    <cellStyle name="Normal 5 5 2 2 2 5 3 2" xfId="36495" xr:uid="{CAA881B3-7966-4B4D-9767-A20140056EBD}"/>
    <cellStyle name="Normal 5 5 2 2 2 5 3 3" xfId="51379" xr:uid="{2A7FED22-1F13-44BE-AA6B-F27BC2DABDFB}"/>
    <cellStyle name="Normal 5 5 2 2 2 5 4" xfId="15959" xr:uid="{8CDB9D85-E57B-40AB-9FF7-197B4823E485}"/>
    <cellStyle name="Normal 5 5 2 2 2 5 4 2" xfId="40574" xr:uid="{2C0C14DA-8EC9-4F12-A55B-0AA4437B8D9E}"/>
    <cellStyle name="Normal 5 5 2 2 2 5 5" xfId="29649" xr:uid="{AB1DB0AD-F6FA-4B00-867A-56C4A92335B9}"/>
    <cellStyle name="Normal 5 5 2 2 2 5 6" xfId="44533" xr:uid="{533F6AAA-F53C-4FB6-A4F1-B14B552FAE47}"/>
    <cellStyle name="Normal 5 5 2 2 2 5 7" xfId="9113" xr:uid="{42D44E40-4C2B-4D35-9D37-250912E046B8}"/>
    <cellStyle name="Normal 5 5 2 2 2 6" xfId="2892" xr:uid="{ADAC5305-D3B6-48A7-B9B3-74007CE406F1}"/>
    <cellStyle name="Normal 5 5 2 2 2 6 2" xfId="24513" xr:uid="{82E18E2F-ACEB-472C-96C8-703815334E6B}"/>
    <cellStyle name="Normal 5 5 2 2 2 6 2 2" xfId="38205" xr:uid="{3A9E6ED1-D78E-4965-90E4-8B01B5DE235E}"/>
    <cellStyle name="Normal 5 5 2 2 2 6 2 3" xfId="53089" xr:uid="{2A8E8817-37C9-4A6D-9996-8FF02CF78D93}"/>
    <cellStyle name="Normal 5 5 2 2 2 6 3" xfId="17669" xr:uid="{77B83A87-26AF-4EEB-B8B5-AB9B52B3C8B4}"/>
    <cellStyle name="Normal 5 5 2 2 2 6 3 2" xfId="40575" xr:uid="{3CF9B764-F4D7-481D-846C-3D739CFE0B5E}"/>
    <cellStyle name="Normal 5 5 2 2 2 6 4" xfId="31359" xr:uid="{D99CBD54-C78A-4AD2-AF0C-BC279EE8F54C}"/>
    <cellStyle name="Normal 5 5 2 2 2 6 5" xfId="46243" xr:uid="{7D870902-02DF-4A8B-A8B2-7BC4DB3FF8B0}"/>
    <cellStyle name="Normal 5 5 2 2 2 6 6" xfId="10823" xr:uid="{ABFCA920-26E5-4356-B10F-DFF1AEFE6A27}"/>
    <cellStyle name="Normal 5 5 2 2 2 7" xfId="21091" xr:uid="{5C5777E5-181F-4741-B91B-1526F438D35F}"/>
    <cellStyle name="Normal 5 5 2 2 2 7 2" xfId="34783" xr:uid="{B27651B9-C8CA-4EA5-9DAA-38EDD091D318}"/>
    <cellStyle name="Normal 5 5 2 2 2 7 3" xfId="49667" xr:uid="{0090D03D-6FA0-4950-B5D7-86F0C47CD3F6}"/>
    <cellStyle name="Normal 5 5 2 2 2 8" xfId="14247" xr:uid="{17B7911B-B5FF-42EC-8512-64AE4418055A}"/>
    <cellStyle name="Normal 5 5 2 2 2 8 2" xfId="40208" xr:uid="{B48A7D89-60B1-489C-A720-3E2AE353FAF6}"/>
    <cellStyle name="Normal 5 5 2 2 2 9" xfId="27937" xr:uid="{32608EF3-2E7C-49B9-82DB-476BA09E7634}"/>
    <cellStyle name="Normal 5 5 2 2 3" xfId="580" xr:uid="{DB723F82-AD8B-418D-8C00-E8AF5519A9AF}"/>
    <cellStyle name="Normal 5 5 2 2 3 10" xfId="42826" xr:uid="{75425769-D107-449F-B833-FBB658F0DE76}"/>
    <cellStyle name="Normal 5 5 2 2 3 11" xfId="7406" xr:uid="{62C3FA60-6927-4E55-AC59-D19D04B6605F}"/>
    <cellStyle name="Normal 5 5 2 2 3 2" xfId="1344" xr:uid="{C8FBBD5D-38E3-42F2-BE59-6192B685BD18}"/>
    <cellStyle name="Normal 5 5 2 2 3 2 2" xfId="1345" xr:uid="{FDD3B182-DF54-48F7-9A48-B11F7C5FE202}"/>
    <cellStyle name="Normal 5 5 2 2 3 2 2 2" xfId="9120" xr:uid="{B45C5A7E-6A46-4D46-BA63-C0EF2E4B9916}"/>
    <cellStyle name="Normal 5 5 2 2 3 2 2 2 2" xfId="12542" xr:uid="{9D4AB038-5122-4933-B4A5-C60F2E5A8B23}"/>
    <cellStyle name="Normal 5 5 2 2 3 2 2 2 2 2" xfId="26232" xr:uid="{4D2C4D73-0622-4518-BC15-37A130A4B52F}"/>
    <cellStyle name="Normal 5 5 2 2 3 2 2 2 2 2 2" xfId="39924" xr:uid="{4AA1D23F-4984-4C1D-BFC3-4024A101C201}"/>
    <cellStyle name="Normal 5 5 2 2 3 2 2 2 2 2 3" xfId="54808" xr:uid="{2BCEE450-834B-46B9-BC77-E2ACB149A5DC}"/>
    <cellStyle name="Normal 5 5 2 2 3 2 2 2 2 3" xfId="19388" xr:uid="{79CF9430-FFF1-4F78-8CA5-30C0605C80C1}"/>
    <cellStyle name="Normal 5 5 2 2 3 2 2 2 2 4" xfId="33078" xr:uid="{E737BB5B-96E8-4A36-B20A-5013B0373752}"/>
    <cellStyle name="Normal 5 5 2 2 3 2 2 2 2 5" xfId="47962" xr:uid="{4085C60D-D740-4FF1-88FE-896E7BD97C84}"/>
    <cellStyle name="Normal 5 5 2 2 3 2 2 2 3" xfId="22810" xr:uid="{788A090E-E0A0-495A-AF23-82EA889A2C8C}"/>
    <cellStyle name="Normal 5 5 2 2 3 2 2 2 3 2" xfId="36502" xr:uid="{4D859387-91B0-4CDF-9FD5-FA5DA2AFEB9C}"/>
    <cellStyle name="Normal 5 5 2 2 3 2 2 2 3 3" xfId="51386" xr:uid="{F6CC68B9-E3BA-469F-BED1-ACEF93909531}"/>
    <cellStyle name="Normal 5 5 2 2 3 2 2 2 4" xfId="15966" xr:uid="{4BF824A4-E87A-49C3-B82D-726805134B34}"/>
    <cellStyle name="Normal 5 5 2 2 3 2 2 2 5" xfId="29656" xr:uid="{4A6C4A79-23C6-485E-92D6-EB5E11809367}"/>
    <cellStyle name="Normal 5 5 2 2 3 2 2 2 6" xfId="44540" xr:uid="{C63C6994-5B57-4BA4-AD58-6C2C4D5E98F5}"/>
    <cellStyle name="Normal 5 5 2 2 3 2 2 3" xfId="10830" xr:uid="{8B71A6EB-D521-4C09-B007-1F145C19493E}"/>
    <cellStyle name="Normal 5 5 2 2 3 2 2 3 2" xfId="24520" xr:uid="{64982806-C8BB-4D58-9DD3-4689F1CF3FFB}"/>
    <cellStyle name="Normal 5 5 2 2 3 2 2 3 2 2" xfId="38212" xr:uid="{FD77A644-13AB-4E98-B8A4-9571F4CA8F1B}"/>
    <cellStyle name="Normal 5 5 2 2 3 2 2 3 2 3" xfId="53096" xr:uid="{46F39F85-183F-4C56-A34F-DDD60B004476}"/>
    <cellStyle name="Normal 5 5 2 2 3 2 2 3 3" xfId="17676" xr:uid="{C2C3CABF-6DAF-4B54-B734-509B6B8D31FC}"/>
    <cellStyle name="Normal 5 5 2 2 3 2 2 3 4" xfId="31366" xr:uid="{7360929F-4CE5-4C1F-81CD-163811C387B2}"/>
    <cellStyle name="Normal 5 5 2 2 3 2 2 3 5" xfId="46250" xr:uid="{4D15A055-6F6F-4012-A721-6ADFE834A059}"/>
    <cellStyle name="Normal 5 5 2 2 3 2 2 4" xfId="21098" xr:uid="{2D9A1A55-9B85-457F-B672-365AE4557779}"/>
    <cellStyle name="Normal 5 5 2 2 3 2 2 4 2" xfId="34790" xr:uid="{2BC36F4A-05AA-4730-AA41-514E6E034B55}"/>
    <cellStyle name="Normal 5 5 2 2 3 2 2 4 3" xfId="49674" xr:uid="{38228CAD-4666-411F-AC15-6C59A7994DD4}"/>
    <cellStyle name="Normal 5 5 2 2 3 2 2 5" xfId="14254" xr:uid="{6713C18C-B0F0-40B8-AB2C-6DAE9438759E}"/>
    <cellStyle name="Normal 5 5 2 2 3 2 2 5 2" xfId="40444" xr:uid="{800AB7D2-AD43-467E-91FF-74F1BDC43639}"/>
    <cellStyle name="Normal 5 5 2 2 3 2 2 6" xfId="27944" xr:uid="{496E103B-3EE2-4E47-826F-F08B3056A258}"/>
    <cellStyle name="Normal 5 5 2 2 3 2 2 7" xfId="42828" xr:uid="{CA8E3104-DCB0-4885-BFC3-068F57ACF0D3}"/>
    <cellStyle name="Normal 5 5 2 2 3 2 2 8" xfId="7408" xr:uid="{B2FD090E-2938-4B81-AB68-68F262628C12}"/>
    <cellStyle name="Normal 5 5 2 2 3 2 3" xfId="2893" xr:uid="{CB2DC2A4-CEEE-47AB-9F38-86C58FAF7BE7}"/>
    <cellStyle name="Normal 5 5 2 2 3 2 3 2" xfId="12541" xr:uid="{D6E6276B-CB96-47A7-9EB3-83960C877511}"/>
    <cellStyle name="Normal 5 5 2 2 3 2 3 2 2" xfId="26231" xr:uid="{47F8EDF7-6AE3-4CC2-8E90-609C3E4B81AB}"/>
    <cellStyle name="Normal 5 5 2 2 3 2 3 2 2 2" xfId="39923" xr:uid="{31FAFC8D-1BE3-467F-8658-ED92F6A71FD5}"/>
    <cellStyle name="Normal 5 5 2 2 3 2 3 2 2 3" xfId="54807" xr:uid="{84B5B024-8161-421B-8422-9D76C7426ABC}"/>
    <cellStyle name="Normal 5 5 2 2 3 2 3 2 3" xfId="19387" xr:uid="{E00B858C-59A0-4154-BE4F-EB8FE3A4FEBE}"/>
    <cellStyle name="Normal 5 5 2 2 3 2 3 2 4" xfId="33077" xr:uid="{A3889EA4-CFFF-4F30-BA5C-5AECD43F4311}"/>
    <cellStyle name="Normal 5 5 2 2 3 2 3 2 5" xfId="47961" xr:uid="{65117AB5-DF22-496C-99B9-7CAF06C1399F}"/>
    <cellStyle name="Normal 5 5 2 2 3 2 3 3" xfId="22809" xr:uid="{E7D4FD1C-0EB0-42CD-857C-CDAAD4F97E9D}"/>
    <cellStyle name="Normal 5 5 2 2 3 2 3 3 2" xfId="36501" xr:uid="{BC5F3D7C-BBE0-4449-8015-7AC639E131A1}"/>
    <cellStyle name="Normal 5 5 2 2 3 2 3 3 3" xfId="51385" xr:uid="{CB75593C-F847-4972-85B0-2EC0B97B2FF1}"/>
    <cellStyle name="Normal 5 5 2 2 3 2 3 4" xfId="15965" xr:uid="{FB543C69-0DB0-491C-88C5-E4C84ECEA95D}"/>
    <cellStyle name="Normal 5 5 2 2 3 2 3 4 2" xfId="40576" xr:uid="{C6CBC772-E313-45AD-9B01-9ACE147B5278}"/>
    <cellStyle name="Normal 5 5 2 2 3 2 3 5" xfId="29655" xr:uid="{787C2270-0B16-48D1-B8A0-CB74A68802B3}"/>
    <cellStyle name="Normal 5 5 2 2 3 2 3 6" xfId="44539" xr:uid="{7E24C09F-D1EC-4269-A8BD-28748EDCCB3A}"/>
    <cellStyle name="Normal 5 5 2 2 3 2 3 7" xfId="9119" xr:uid="{0E1A9A10-D3C2-4E6D-92F9-9EA3DD4B5E2C}"/>
    <cellStyle name="Normal 5 5 2 2 3 2 4" xfId="2894" xr:uid="{122E7ED9-374D-427C-8E7F-10150D4442E4}"/>
    <cellStyle name="Normal 5 5 2 2 3 2 4 2" xfId="24519" xr:uid="{D2601570-150A-4F77-B3D1-D2C07870936F}"/>
    <cellStyle name="Normal 5 5 2 2 3 2 4 2 2" xfId="38211" xr:uid="{7D940112-DFE6-4821-83E2-D08B868567AE}"/>
    <cellStyle name="Normal 5 5 2 2 3 2 4 2 3" xfId="53095" xr:uid="{25E8D83A-F6C0-45EA-A01E-A5397E916D01}"/>
    <cellStyle name="Normal 5 5 2 2 3 2 4 3" xfId="17675" xr:uid="{11BAB1D6-C56A-45C4-AB97-8571754252F0}"/>
    <cellStyle name="Normal 5 5 2 2 3 2 4 3 2" xfId="40577" xr:uid="{DE704B54-6847-4B7E-9F8E-C1D417F74BF4}"/>
    <cellStyle name="Normal 5 5 2 2 3 2 4 4" xfId="31365" xr:uid="{361704C8-A2E9-4BD9-A7CE-A5B737EFFDA4}"/>
    <cellStyle name="Normal 5 5 2 2 3 2 4 5" xfId="46249" xr:uid="{03122581-DF43-41B8-9400-4E09EAA1626C}"/>
    <cellStyle name="Normal 5 5 2 2 3 2 4 6" xfId="10829" xr:uid="{E47FA32C-9C1B-4B1A-A4C4-188354E0AD22}"/>
    <cellStyle name="Normal 5 5 2 2 3 2 5" xfId="21097" xr:uid="{45F984B3-F5E6-45EB-814E-F5C9EB6F11F1}"/>
    <cellStyle name="Normal 5 5 2 2 3 2 5 2" xfId="34789" xr:uid="{12ED256D-E9F5-45C3-BD2E-E94EB4F69489}"/>
    <cellStyle name="Normal 5 5 2 2 3 2 5 3" xfId="49673" xr:uid="{070447AC-1F16-4E86-A49E-573F81294171}"/>
    <cellStyle name="Normal 5 5 2 2 3 2 6" xfId="14253" xr:uid="{34459AA1-E9CF-4AFB-BEA7-C3560B028885}"/>
    <cellStyle name="Normal 5 5 2 2 3 2 6 2" xfId="40443" xr:uid="{E1A650FD-91CF-4DA0-BAD9-0A69519EC3DF}"/>
    <cellStyle name="Normal 5 5 2 2 3 2 7" xfId="27943" xr:uid="{C0EEBB81-4E23-4711-A700-AEFBB4176E72}"/>
    <cellStyle name="Normal 5 5 2 2 3 2 8" xfId="42827" xr:uid="{4B188DE5-4488-41D4-A8D0-8671F78A1E53}"/>
    <cellStyle name="Normal 5 5 2 2 3 2 9" xfId="7407" xr:uid="{85B8D124-812D-46A5-8468-2A2F674EFECD}"/>
    <cellStyle name="Normal 5 5 2 2 3 3" xfId="1346" xr:uid="{C4A87133-DAE9-41EF-81E7-59E4AEB16579}"/>
    <cellStyle name="Normal 5 5 2 2 3 3 2" xfId="9121" xr:uid="{24F2E116-2856-455D-B9F2-92D4A22CBABD}"/>
    <cellStyle name="Normal 5 5 2 2 3 3 2 2" xfId="12543" xr:uid="{00C8737C-C610-47E8-BF1F-FA8A08A32810}"/>
    <cellStyle name="Normal 5 5 2 2 3 3 2 2 2" xfId="26233" xr:uid="{8A6AE58A-6AAA-4415-859D-B0ED0CBCB6BC}"/>
    <cellStyle name="Normal 5 5 2 2 3 3 2 2 2 2" xfId="39925" xr:uid="{4317FAB2-A35F-4DFE-8237-521C2EE050E4}"/>
    <cellStyle name="Normal 5 5 2 2 3 3 2 2 2 3" xfId="54809" xr:uid="{7E61597A-8078-4D27-AF4E-501614D816EA}"/>
    <cellStyle name="Normal 5 5 2 2 3 3 2 2 3" xfId="19389" xr:uid="{75779650-7296-4390-8376-E98772D809D1}"/>
    <cellStyle name="Normal 5 5 2 2 3 3 2 2 4" xfId="33079" xr:uid="{E97A5F40-6A3F-4EB1-A324-048D820D29B8}"/>
    <cellStyle name="Normal 5 5 2 2 3 3 2 2 5" xfId="47963" xr:uid="{56257077-55B2-46C0-867A-E3179AF0C5C5}"/>
    <cellStyle name="Normal 5 5 2 2 3 3 2 3" xfId="22811" xr:uid="{1F7D687C-57FE-4137-9EDD-9BE5373680B6}"/>
    <cellStyle name="Normal 5 5 2 2 3 3 2 3 2" xfId="36503" xr:uid="{86DDCDE5-5C6F-4D85-9AD2-044210B9ABBD}"/>
    <cellStyle name="Normal 5 5 2 2 3 3 2 3 3" xfId="51387" xr:uid="{EACD1AD6-8912-4C1C-9B3D-3389D18B962A}"/>
    <cellStyle name="Normal 5 5 2 2 3 3 2 4" xfId="15967" xr:uid="{62F8EC8E-1727-4BCD-B55B-DC0748073B6D}"/>
    <cellStyle name="Normal 5 5 2 2 3 3 2 5" xfId="29657" xr:uid="{360FB415-CC36-4243-9A28-E48946C0BD4D}"/>
    <cellStyle name="Normal 5 5 2 2 3 3 2 6" xfId="44541" xr:uid="{5B58560F-F5D0-45FC-BB48-7213524B1FFB}"/>
    <cellStyle name="Normal 5 5 2 2 3 3 3" xfId="10831" xr:uid="{981279C0-60CD-4F46-B764-9763017934D2}"/>
    <cellStyle name="Normal 5 5 2 2 3 3 3 2" xfId="24521" xr:uid="{C86D4C88-6F7E-4021-A2B0-53816412C261}"/>
    <cellStyle name="Normal 5 5 2 2 3 3 3 2 2" xfId="38213" xr:uid="{E7BA1B88-F43D-4A84-83F5-B9C413A714D4}"/>
    <cellStyle name="Normal 5 5 2 2 3 3 3 2 3" xfId="53097" xr:uid="{4F2762DF-703D-48E6-BF5C-4A353CD3C8EC}"/>
    <cellStyle name="Normal 5 5 2 2 3 3 3 3" xfId="17677" xr:uid="{B49346BC-8C64-4766-B358-593423783480}"/>
    <cellStyle name="Normal 5 5 2 2 3 3 3 4" xfId="31367" xr:uid="{B1A63434-9E3B-46C1-8AED-8BA9EFF1BCFB}"/>
    <cellStyle name="Normal 5 5 2 2 3 3 3 5" xfId="46251" xr:uid="{15E8CE6E-D0C6-4CB3-9CA8-6570AEBB2F6F}"/>
    <cellStyle name="Normal 5 5 2 2 3 3 4" xfId="21099" xr:uid="{262CEB70-BF38-4609-B77A-858D634E0138}"/>
    <cellStyle name="Normal 5 5 2 2 3 3 4 2" xfId="34791" xr:uid="{6D10C7E6-B882-4B93-A151-D3D9CD474BEE}"/>
    <cellStyle name="Normal 5 5 2 2 3 3 4 3" xfId="49675" xr:uid="{8C844757-51A6-4DA5-886D-CC9B15C36C8F}"/>
    <cellStyle name="Normal 5 5 2 2 3 3 5" xfId="14255" xr:uid="{E22446BC-8050-44AA-8B29-0CDE83615514}"/>
    <cellStyle name="Normal 5 5 2 2 3 3 5 2" xfId="40445" xr:uid="{8E32BD3E-B91B-4687-A108-E257093A8E30}"/>
    <cellStyle name="Normal 5 5 2 2 3 3 6" xfId="27945" xr:uid="{20D101B2-0139-4D73-A527-75914A13BB83}"/>
    <cellStyle name="Normal 5 5 2 2 3 3 7" xfId="42829" xr:uid="{EBC2C0DD-4C79-48D7-A0A8-0C5359E92220}"/>
    <cellStyle name="Normal 5 5 2 2 3 3 8" xfId="7409" xr:uid="{80784E29-9E8D-48F0-9543-D9423756611D}"/>
    <cellStyle name="Normal 5 5 2 2 3 4" xfId="2895" xr:uid="{756F3282-9DF0-4FDA-8779-D0B7A247C066}"/>
    <cellStyle name="Normal 5 5 2 2 3 4 2" xfId="9122" xr:uid="{97A0E65D-7A5A-46F6-AF9A-6A2F6C41C00C}"/>
    <cellStyle name="Normal 5 5 2 2 3 4 2 2" xfId="12544" xr:uid="{3A22952F-8464-4C17-BFCE-5C000D987CD7}"/>
    <cellStyle name="Normal 5 5 2 2 3 4 2 2 2" xfId="26234" xr:uid="{B3E33EC0-E64B-4FE9-90EE-E3313FD8C654}"/>
    <cellStyle name="Normal 5 5 2 2 3 4 2 2 2 2" xfId="39926" xr:uid="{EC57BC5D-05DD-490F-A050-4729D00DC8EE}"/>
    <cellStyle name="Normal 5 5 2 2 3 4 2 2 2 3" xfId="54810" xr:uid="{0AD0BE71-C2BB-4EED-A0AB-227EFF6CFE65}"/>
    <cellStyle name="Normal 5 5 2 2 3 4 2 2 3" xfId="19390" xr:uid="{B3094DC6-0008-4C23-BDE6-4BF48AD421E8}"/>
    <cellStyle name="Normal 5 5 2 2 3 4 2 2 4" xfId="33080" xr:uid="{DA1A00D7-39FB-481A-A88D-ECFC36559D0F}"/>
    <cellStyle name="Normal 5 5 2 2 3 4 2 2 5" xfId="47964" xr:uid="{5219767A-2D30-4709-AA50-96748A91B7CD}"/>
    <cellStyle name="Normal 5 5 2 2 3 4 2 3" xfId="22812" xr:uid="{BF72DCD0-5260-4DC9-B414-F9CD1EBEF1E1}"/>
    <cellStyle name="Normal 5 5 2 2 3 4 2 3 2" xfId="36504" xr:uid="{07654EE2-A5B2-4E42-87A5-C6DE21CA207D}"/>
    <cellStyle name="Normal 5 5 2 2 3 4 2 3 3" xfId="51388" xr:uid="{9498E2C7-5582-43E4-9742-D2A33853F444}"/>
    <cellStyle name="Normal 5 5 2 2 3 4 2 4" xfId="15968" xr:uid="{A004E49C-8FC4-49EB-8453-2D61BC5C972E}"/>
    <cellStyle name="Normal 5 5 2 2 3 4 2 5" xfId="29658" xr:uid="{DA6A06E7-58EF-465A-A45C-D84D22A67BD1}"/>
    <cellStyle name="Normal 5 5 2 2 3 4 2 6" xfId="44542" xr:uid="{84693DBA-580D-483A-AC24-A181311A7471}"/>
    <cellStyle name="Normal 5 5 2 2 3 4 3" xfId="10832" xr:uid="{93514067-1603-4862-8616-D48FA173E98C}"/>
    <cellStyle name="Normal 5 5 2 2 3 4 3 2" xfId="24522" xr:uid="{04D72C1D-ADFB-44AA-A6DA-8B134EABCF7B}"/>
    <cellStyle name="Normal 5 5 2 2 3 4 3 2 2" xfId="38214" xr:uid="{4BA2537E-DCD6-42F3-AC3A-8B6011DF581F}"/>
    <cellStyle name="Normal 5 5 2 2 3 4 3 2 3" xfId="53098" xr:uid="{79FBC7DA-DFD9-46FE-AE32-0A00DE306EE6}"/>
    <cellStyle name="Normal 5 5 2 2 3 4 3 3" xfId="17678" xr:uid="{020F4ACF-7D94-4628-8C2B-6702FC57C5C7}"/>
    <cellStyle name="Normal 5 5 2 2 3 4 3 4" xfId="31368" xr:uid="{D61B90E1-5300-40B1-BAAC-753CB11F6739}"/>
    <cellStyle name="Normal 5 5 2 2 3 4 3 5" xfId="46252" xr:uid="{BCCF9780-59F5-427C-9710-8630B46E35ED}"/>
    <cellStyle name="Normal 5 5 2 2 3 4 4" xfId="21100" xr:uid="{2C64E885-8725-4128-B1C9-FEC894679C77}"/>
    <cellStyle name="Normal 5 5 2 2 3 4 4 2" xfId="34792" xr:uid="{06D8B6D0-1F8A-4B02-959E-565389386880}"/>
    <cellStyle name="Normal 5 5 2 2 3 4 4 3" xfId="49676" xr:uid="{C65A226D-E187-456C-9B86-772A9E9CE6CE}"/>
    <cellStyle name="Normal 5 5 2 2 3 4 5" xfId="14256" xr:uid="{59EC1E6B-6DE6-4E29-A405-4957EA5419E3}"/>
    <cellStyle name="Normal 5 5 2 2 3 4 5 2" xfId="40578" xr:uid="{9FA63EF8-9D75-449D-B788-1684316EB026}"/>
    <cellStyle name="Normal 5 5 2 2 3 4 6" xfId="27946" xr:uid="{A40F6CAF-889D-4A8A-874C-B870FC73476F}"/>
    <cellStyle name="Normal 5 5 2 2 3 4 7" xfId="42830" xr:uid="{CE5D242F-B1B8-46BF-B4ED-30132B357D6C}"/>
    <cellStyle name="Normal 5 5 2 2 3 4 8" xfId="7410" xr:uid="{E55C3870-A953-4686-A44B-6124907CEEE0}"/>
    <cellStyle name="Normal 5 5 2 2 3 5" xfId="2896" xr:uid="{E223B1F7-FBE5-41E9-95AE-8A334AAD8D2C}"/>
    <cellStyle name="Normal 5 5 2 2 3 5 2" xfId="12540" xr:uid="{95298CB6-F008-459E-AA0D-D9D0DB39EC0D}"/>
    <cellStyle name="Normal 5 5 2 2 3 5 2 2" xfId="26230" xr:uid="{A2A3431C-A526-4B8A-9EBC-E5EC853A6DBB}"/>
    <cellStyle name="Normal 5 5 2 2 3 5 2 2 2" xfId="39922" xr:uid="{18A52867-CA0A-4C62-A130-6D4453EB7030}"/>
    <cellStyle name="Normal 5 5 2 2 3 5 2 2 3" xfId="54806" xr:uid="{084E596C-A1F4-4DAE-9DCE-D5763F1860C9}"/>
    <cellStyle name="Normal 5 5 2 2 3 5 2 3" xfId="19386" xr:uid="{1923A272-6A2C-4488-A59E-4CD56F09E2B0}"/>
    <cellStyle name="Normal 5 5 2 2 3 5 2 4" xfId="33076" xr:uid="{C7AD7F86-A2EB-410F-994B-68C7AE49E7C3}"/>
    <cellStyle name="Normal 5 5 2 2 3 5 2 5" xfId="47960" xr:uid="{EEA7777F-D08B-4D68-88EB-5AE8B4E31EB5}"/>
    <cellStyle name="Normal 5 5 2 2 3 5 3" xfId="22808" xr:uid="{E7FD9398-8964-40F6-9C1E-2E9046492911}"/>
    <cellStyle name="Normal 5 5 2 2 3 5 3 2" xfId="36500" xr:uid="{C9B98B73-008D-4CD1-9CD8-D7F185177045}"/>
    <cellStyle name="Normal 5 5 2 2 3 5 3 3" xfId="51384" xr:uid="{B1F7BD88-2D8E-48DF-B5D8-E0BC89DD9B43}"/>
    <cellStyle name="Normal 5 5 2 2 3 5 4" xfId="15964" xr:uid="{04A3BBBF-2002-4309-9711-716E0023EA2C}"/>
    <cellStyle name="Normal 5 5 2 2 3 5 4 2" xfId="40579" xr:uid="{3E4AFC9C-C8DA-4756-8B00-FDC2D8845746}"/>
    <cellStyle name="Normal 5 5 2 2 3 5 5" xfId="29654" xr:uid="{9C73FC1B-BF2A-47B2-A609-FAA3EA4A261A}"/>
    <cellStyle name="Normal 5 5 2 2 3 5 6" xfId="44538" xr:uid="{B671C0C7-7276-40C3-8E56-3A6D4388C90D}"/>
    <cellStyle name="Normal 5 5 2 2 3 5 7" xfId="9118" xr:uid="{777DE946-A46D-4222-A6BA-8CCF69CA971A}"/>
    <cellStyle name="Normal 5 5 2 2 3 6" xfId="10828" xr:uid="{147B28F1-B0C7-4C15-8735-3F8E6EEC08BA}"/>
    <cellStyle name="Normal 5 5 2 2 3 6 2" xfId="24518" xr:uid="{6B7038D2-F077-4F5E-ACB3-8AA7E5D41CF0}"/>
    <cellStyle name="Normal 5 5 2 2 3 6 2 2" xfId="38210" xr:uid="{E87305AE-CE20-4AEB-B7A1-77EC26826AD4}"/>
    <cellStyle name="Normal 5 5 2 2 3 6 2 3" xfId="53094" xr:uid="{D479CD45-5F3F-4CDA-A1B1-3C84DC16DB18}"/>
    <cellStyle name="Normal 5 5 2 2 3 6 3" xfId="17674" xr:uid="{C3607CD7-413C-43CF-82AC-F72F14ED3F94}"/>
    <cellStyle name="Normal 5 5 2 2 3 6 4" xfId="31364" xr:uid="{F0F98411-CAB0-43E8-B803-3B909110E79A}"/>
    <cellStyle name="Normal 5 5 2 2 3 6 5" xfId="46248" xr:uid="{0B4AA477-8A29-42DA-A531-540BD24A266A}"/>
    <cellStyle name="Normal 5 5 2 2 3 7" xfId="21096" xr:uid="{F8B88B35-DB8A-435B-ACA5-42A39C3BEEFE}"/>
    <cellStyle name="Normal 5 5 2 2 3 7 2" xfId="34788" xr:uid="{5ED75BB6-2DA3-477D-9819-59476CF70933}"/>
    <cellStyle name="Normal 5 5 2 2 3 7 3" xfId="49672" xr:uid="{27134E30-7F23-43CD-9E50-52325D90E644}"/>
    <cellStyle name="Normal 5 5 2 2 3 8" xfId="14252" xr:uid="{F61F92CB-EB5D-464B-884C-E855C3BD6114}"/>
    <cellStyle name="Normal 5 5 2 2 3 8 2" xfId="40263" xr:uid="{52DAD017-A72A-4FD4-9257-B79DC2814437}"/>
    <cellStyle name="Normal 5 5 2 2 3 9" xfId="27942" xr:uid="{51F57E27-494D-4263-A7BD-EE2407779118}"/>
    <cellStyle name="Normal 5 5 2 2 4" xfId="1347" xr:uid="{D95AD72D-CB10-4A9D-90C5-2F45B032E48F}"/>
    <cellStyle name="Normal 5 5 2 2 4 2" xfId="1348" xr:uid="{7BB1F320-1C0A-462E-AAAC-DEA8883E464A}"/>
    <cellStyle name="Normal 5 5 2 2 4 2 2" xfId="9124" xr:uid="{3A676CC0-419C-4E9A-B567-630D778E03ED}"/>
    <cellStyle name="Normal 5 5 2 2 4 2 2 2" xfId="12546" xr:uid="{AC5F3C53-767D-49D9-B554-23F7E9461775}"/>
    <cellStyle name="Normal 5 5 2 2 4 2 2 2 2" xfId="26236" xr:uid="{7399D720-5FAA-4D2D-A61F-60B72192D180}"/>
    <cellStyle name="Normal 5 5 2 2 4 2 2 2 2 2" xfId="39928" xr:uid="{3BAD098B-8192-4559-8B78-AB1554DA4235}"/>
    <cellStyle name="Normal 5 5 2 2 4 2 2 2 2 3" xfId="54812" xr:uid="{D93A8F12-86A0-4B3D-A6F6-1DA722B87CD7}"/>
    <cellStyle name="Normal 5 5 2 2 4 2 2 2 3" xfId="19392" xr:uid="{E742F246-D108-4B31-BB07-AC0D646B305F}"/>
    <cellStyle name="Normal 5 5 2 2 4 2 2 2 4" xfId="33082" xr:uid="{79A375A1-CFA7-4CE5-8F1F-FB0C496C84E1}"/>
    <cellStyle name="Normal 5 5 2 2 4 2 2 2 5" xfId="47966" xr:uid="{49CBCC61-6D38-45D6-A479-A9A778D2389D}"/>
    <cellStyle name="Normal 5 5 2 2 4 2 2 3" xfId="22814" xr:uid="{A0AEF552-F3B9-4C67-AD3B-1D0FEF3C1822}"/>
    <cellStyle name="Normal 5 5 2 2 4 2 2 3 2" xfId="36506" xr:uid="{D1B0D2CA-6C30-4910-A8AA-58BCD3F8B437}"/>
    <cellStyle name="Normal 5 5 2 2 4 2 2 3 3" xfId="51390" xr:uid="{50413020-5412-4150-A002-8799543E56FB}"/>
    <cellStyle name="Normal 5 5 2 2 4 2 2 4" xfId="15970" xr:uid="{4206D9FA-5708-4101-9F34-0EBCBAEE8440}"/>
    <cellStyle name="Normal 5 5 2 2 4 2 2 5" xfId="29660" xr:uid="{C5AC5FCE-A88A-4DE2-A2AB-7D0C3B1C7869}"/>
    <cellStyle name="Normal 5 5 2 2 4 2 2 6" xfId="44544" xr:uid="{E02333D9-5AED-4BE7-A1DD-8B107671DCB2}"/>
    <cellStyle name="Normal 5 5 2 2 4 2 3" xfId="10834" xr:uid="{8D496496-A0B3-4463-8C60-1406B8525943}"/>
    <cellStyle name="Normal 5 5 2 2 4 2 3 2" xfId="24524" xr:uid="{D236D94B-29CB-45F3-A33F-3B6F16EBA795}"/>
    <cellStyle name="Normal 5 5 2 2 4 2 3 2 2" xfId="38216" xr:uid="{4FAF797B-BFFF-4DD9-BEA1-D015739DF499}"/>
    <cellStyle name="Normal 5 5 2 2 4 2 3 2 3" xfId="53100" xr:uid="{5A2558BB-D0A9-491D-956D-94C56AA931D6}"/>
    <cellStyle name="Normal 5 5 2 2 4 2 3 3" xfId="17680" xr:uid="{0C52C3CA-FF27-489B-8BDC-399C8CC66E05}"/>
    <cellStyle name="Normal 5 5 2 2 4 2 3 4" xfId="31370" xr:uid="{D99A7C54-5369-4D61-B096-DABA6B405D29}"/>
    <cellStyle name="Normal 5 5 2 2 4 2 3 5" xfId="46254" xr:uid="{8A1CA57F-C316-4204-BADB-3074B5F639AA}"/>
    <cellStyle name="Normal 5 5 2 2 4 2 4" xfId="21102" xr:uid="{3F52EE16-AE31-48D9-816F-FAC35468F08B}"/>
    <cellStyle name="Normal 5 5 2 2 4 2 4 2" xfId="34794" xr:uid="{41FE8924-2D28-45B8-B4FE-77CDBF894097}"/>
    <cellStyle name="Normal 5 5 2 2 4 2 4 3" xfId="49678" xr:uid="{60CB1C5E-4355-478A-9264-296BD29A0238}"/>
    <cellStyle name="Normal 5 5 2 2 4 2 5" xfId="14258" xr:uid="{B4D682E1-3A40-4705-85BC-D8C16457BAF6}"/>
    <cellStyle name="Normal 5 5 2 2 4 2 5 2" xfId="40447" xr:uid="{B1133C08-7C23-41D9-B28E-F4E293B20E86}"/>
    <cellStyle name="Normal 5 5 2 2 4 2 6" xfId="27948" xr:uid="{912047A6-C200-4F93-9398-A8CC08A28D73}"/>
    <cellStyle name="Normal 5 5 2 2 4 2 7" xfId="42832" xr:uid="{FBDE76A8-2BD1-4B69-8195-0C9A0D709534}"/>
    <cellStyle name="Normal 5 5 2 2 4 2 8" xfId="7412" xr:uid="{9A0A5FD7-7FB5-4FC0-A11E-EE4D9F3CDC19}"/>
    <cellStyle name="Normal 5 5 2 2 4 3" xfId="2897" xr:uid="{029BCFFB-EF7A-43BC-AA9B-2B14CF657C7C}"/>
    <cellStyle name="Normal 5 5 2 2 4 3 2" xfId="12545" xr:uid="{8A9627FD-FAAB-48CB-9AF5-51AA06BC73CC}"/>
    <cellStyle name="Normal 5 5 2 2 4 3 2 2" xfId="26235" xr:uid="{332C31F7-A1EF-46A5-B23B-934CC6AB2D46}"/>
    <cellStyle name="Normal 5 5 2 2 4 3 2 2 2" xfId="39927" xr:uid="{E16610B9-8E57-41C0-8D79-B435B3B60BEB}"/>
    <cellStyle name="Normal 5 5 2 2 4 3 2 2 3" xfId="54811" xr:uid="{E5237CB3-497F-4410-BF37-962EF89FAF3E}"/>
    <cellStyle name="Normal 5 5 2 2 4 3 2 3" xfId="19391" xr:uid="{03CD700A-4AF1-444A-85DD-7D1A0FFACDEB}"/>
    <cellStyle name="Normal 5 5 2 2 4 3 2 4" xfId="33081" xr:uid="{CE6D1C23-B374-4B6D-B45A-1B1519665675}"/>
    <cellStyle name="Normal 5 5 2 2 4 3 2 5" xfId="47965" xr:uid="{00342CCF-D194-4973-AE45-B30B9B83D3F2}"/>
    <cellStyle name="Normal 5 5 2 2 4 3 3" xfId="22813" xr:uid="{46BCF051-DFA2-4ECD-86FD-371499093184}"/>
    <cellStyle name="Normal 5 5 2 2 4 3 3 2" xfId="36505" xr:uid="{7D30B767-0C9F-4D65-AD7B-C0B1AAB87AEB}"/>
    <cellStyle name="Normal 5 5 2 2 4 3 3 3" xfId="51389" xr:uid="{C3D09350-9F09-49FC-B065-05FC1A0DCB67}"/>
    <cellStyle name="Normal 5 5 2 2 4 3 4" xfId="15969" xr:uid="{937BA89A-D6F9-4BDD-840A-569FC11B698F}"/>
    <cellStyle name="Normal 5 5 2 2 4 3 4 2" xfId="40580" xr:uid="{C24F16FE-210C-4D0B-A208-48445E63E9A2}"/>
    <cellStyle name="Normal 5 5 2 2 4 3 5" xfId="29659" xr:uid="{BBFDB383-16CA-4308-8DBC-D06D16F4C48A}"/>
    <cellStyle name="Normal 5 5 2 2 4 3 6" xfId="44543" xr:uid="{C9C6F062-D1CD-4068-B58F-1467A32066D8}"/>
    <cellStyle name="Normal 5 5 2 2 4 3 7" xfId="9123" xr:uid="{354EC992-A121-44AB-A3DE-983CD9C7370C}"/>
    <cellStyle name="Normal 5 5 2 2 4 4" xfId="2898" xr:uid="{30967906-842E-4F32-921E-8D30A3DB2CE9}"/>
    <cellStyle name="Normal 5 5 2 2 4 4 2" xfId="24523" xr:uid="{B7E236DF-BE8E-440C-B09A-972ACE89973D}"/>
    <cellStyle name="Normal 5 5 2 2 4 4 2 2" xfId="38215" xr:uid="{BB7D76F3-A7B9-4D7A-8DD0-812108233D58}"/>
    <cellStyle name="Normal 5 5 2 2 4 4 2 3" xfId="53099" xr:uid="{4E7BBBB0-71AE-4ED4-BF03-5079F8795D85}"/>
    <cellStyle name="Normal 5 5 2 2 4 4 3" xfId="17679" xr:uid="{8D4A203E-3849-4EE0-9B60-5A4E09F0B3B6}"/>
    <cellStyle name="Normal 5 5 2 2 4 4 3 2" xfId="40581" xr:uid="{1C439A6E-19D5-4E6D-8DFE-98CA3C9E3687}"/>
    <cellStyle name="Normal 5 5 2 2 4 4 4" xfId="31369" xr:uid="{BAB566BF-3B54-4524-A30B-8A01466CD43D}"/>
    <cellStyle name="Normal 5 5 2 2 4 4 5" xfId="46253" xr:uid="{F2F8B2E0-A1E8-4158-9B3C-DB34FED0D789}"/>
    <cellStyle name="Normal 5 5 2 2 4 4 6" xfId="10833" xr:uid="{3C4C4E84-6AEB-411E-907C-815ABD42D7B1}"/>
    <cellStyle name="Normal 5 5 2 2 4 5" xfId="21101" xr:uid="{76A9F566-185C-4186-9126-2297ADD4E720}"/>
    <cellStyle name="Normal 5 5 2 2 4 5 2" xfId="34793" xr:uid="{0E21021F-847F-482F-A95F-B5A13617BB26}"/>
    <cellStyle name="Normal 5 5 2 2 4 5 3" xfId="49677" xr:uid="{6650DE0D-2AD9-4C47-B3D8-BA560702E656}"/>
    <cellStyle name="Normal 5 5 2 2 4 6" xfId="14257" xr:uid="{4CB42FD4-FDD3-4AA4-A147-D61790014B2C}"/>
    <cellStyle name="Normal 5 5 2 2 4 6 2" xfId="40446" xr:uid="{49E1B718-C420-4986-8D4B-F52A4FDE880A}"/>
    <cellStyle name="Normal 5 5 2 2 4 7" xfId="27947" xr:uid="{FBC5AC7E-DAB9-46BC-9968-FDE8F46A89D4}"/>
    <cellStyle name="Normal 5 5 2 2 4 8" xfId="42831" xr:uid="{70166232-7835-47C5-A227-543EA9FE3213}"/>
    <cellStyle name="Normal 5 5 2 2 4 9" xfId="7411" xr:uid="{7DCB823B-7A7B-40E1-B08C-70789DAEBBEB}"/>
    <cellStyle name="Normal 5 5 2 2 5" xfId="1349" xr:uid="{D2209C04-B8C8-4734-97DB-980805BFF904}"/>
    <cellStyle name="Normal 5 5 2 2 5 2" xfId="2899" xr:uid="{102B3550-EC04-4286-8557-E64CC2EA3852}"/>
    <cellStyle name="Normal 5 5 2 2 5 2 2" xfId="12547" xr:uid="{D6B9D0F9-6418-40D2-8DFC-BBA5EA1D012D}"/>
    <cellStyle name="Normal 5 5 2 2 5 2 2 2" xfId="26237" xr:uid="{F7F323CB-473F-424B-B849-874889AD5D58}"/>
    <cellStyle name="Normal 5 5 2 2 5 2 2 2 2" xfId="39929" xr:uid="{42D7627A-A018-4137-B8D9-5EC759544BC8}"/>
    <cellStyle name="Normal 5 5 2 2 5 2 2 2 3" xfId="54813" xr:uid="{B206A93F-3C37-444E-91A6-D91A8B21CD0C}"/>
    <cellStyle name="Normal 5 5 2 2 5 2 2 3" xfId="19393" xr:uid="{E97B4EFC-AE01-4294-81C4-156DF68B0278}"/>
    <cellStyle name="Normal 5 5 2 2 5 2 2 4" xfId="33083" xr:uid="{5A0FBE88-8B7A-4047-A39B-C75BEA82EAFA}"/>
    <cellStyle name="Normal 5 5 2 2 5 2 2 5" xfId="47967" xr:uid="{DDF4FE60-FE8E-4B2F-A0B3-1BBB416FFB19}"/>
    <cellStyle name="Normal 5 5 2 2 5 2 3" xfId="22815" xr:uid="{01F0156A-7308-4EAD-9425-23B9811EF789}"/>
    <cellStyle name="Normal 5 5 2 2 5 2 3 2" xfId="36507" xr:uid="{8E4A9ADE-6AC5-4A35-BFDE-F1ABCB622376}"/>
    <cellStyle name="Normal 5 5 2 2 5 2 3 3" xfId="51391" xr:uid="{99C47CD7-E2F2-4531-AAD1-9AE818759CB7}"/>
    <cellStyle name="Normal 5 5 2 2 5 2 4" xfId="15971" xr:uid="{9990E005-8A57-4377-8F2F-032F094915EE}"/>
    <cellStyle name="Normal 5 5 2 2 5 2 4 2" xfId="40582" xr:uid="{9C41C0F7-8555-4552-9569-0EB469D4B01F}"/>
    <cellStyle name="Normal 5 5 2 2 5 2 5" xfId="29661" xr:uid="{12F7DB6A-7F9E-453A-A395-CFACDC33DAF6}"/>
    <cellStyle name="Normal 5 5 2 2 5 2 6" xfId="44545" xr:uid="{F43C80D4-2A97-4374-884C-A87D82570692}"/>
    <cellStyle name="Normal 5 5 2 2 5 2 7" xfId="9125" xr:uid="{38C0E651-F185-4EC5-B50B-3E41735881F1}"/>
    <cellStyle name="Normal 5 5 2 2 5 3" xfId="2900" xr:uid="{61A44546-84BC-4B80-B5B8-3CF7874ED744}"/>
    <cellStyle name="Normal 5 5 2 2 5 3 2" xfId="24525" xr:uid="{36F8BEC5-7137-42E6-B28C-8BF23F017627}"/>
    <cellStyle name="Normal 5 5 2 2 5 3 2 2" xfId="38217" xr:uid="{F7996247-C90F-4630-A9E5-C00956F952F2}"/>
    <cellStyle name="Normal 5 5 2 2 5 3 2 3" xfId="53101" xr:uid="{B27CD303-A8E6-412A-9BF5-E3726291A05B}"/>
    <cellStyle name="Normal 5 5 2 2 5 3 3" xfId="17681" xr:uid="{39810B96-43A5-494A-8594-A4C4078D8C80}"/>
    <cellStyle name="Normal 5 5 2 2 5 3 3 2" xfId="40583" xr:uid="{61C2A5EC-5F82-4A0A-BB0B-D543B162B785}"/>
    <cellStyle name="Normal 5 5 2 2 5 3 4" xfId="31371" xr:uid="{DBF3E290-4348-42BA-B4DF-D70B28DC6565}"/>
    <cellStyle name="Normal 5 5 2 2 5 3 5" xfId="46255" xr:uid="{07E1FFD2-507E-42F0-A96F-60DEEDA14173}"/>
    <cellStyle name="Normal 5 5 2 2 5 3 6" xfId="10835" xr:uid="{3D1C1977-27DE-46EA-9D7D-981359CEDB1C}"/>
    <cellStyle name="Normal 5 5 2 2 5 4" xfId="2901" xr:uid="{88E6A012-6E4C-4B39-93FD-8FBCC664429D}"/>
    <cellStyle name="Normal 5 5 2 2 5 4 2" xfId="40584" xr:uid="{F6907B90-7057-4E4E-8D9F-4AA7B66B81A2}"/>
    <cellStyle name="Normal 5 5 2 2 5 4 3" xfId="34795" xr:uid="{D6A5D5B0-F1D7-4472-AABF-5C5A0318710E}"/>
    <cellStyle name="Normal 5 5 2 2 5 4 4" xfId="49679" xr:uid="{F25A27E9-9B5F-4AE8-8A25-6526F1311A68}"/>
    <cellStyle name="Normal 5 5 2 2 5 4 5" xfId="21103" xr:uid="{A5E19050-5E00-4B20-BE03-DCB9210D9780}"/>
    <cellStyle name="Normal 5 5 2 2 5 5" xfId="14259" xr:uid="{6CFEC3DB-7132-4EC7-AEA9-8020F11CF1BE}"/>
    <cellStyle name="Normal 5 5 2 2 5 5 2" xfId="40448" xr:uid="{6716F2A2-2425-4F63-910B-015DF049426B}"/>
    <cellStyle name="Normal 5 5 2 2 5 6" xfId="27949" xr:uid="{DBE5F7FB-6913-47A2-B7DC-54966E5F9F3D}"/>
    <cellStyle name="Normal 5 5 2 2 5 7" xfId="42833" xr:uid="{C0D71B08-F164-4251-A276-BC50B0216208}"/>
    <cellStyle name="Normal 5 5 2 2 5 8" xfId="7413" xr:uid="{E274FF77-9C0E-4CDC-B3F8-F6AE81D3D897}"/>
    <cellStyle name="Normal 5 5 2 2 6" xfId="2902" xr:uid="{AB55A2AE-C8B8-4CB6-9E75-364E131DCEA5}"/>
    <cellStyle name="Normal 5 5 2 2 6 2" xfId="9126" xr:uid="{AE32C523-7664-435F-B543-3383D6E85B3D}"/>
    <cellStyle name="Normal 5 5 2 2 6 2 2" xfId="12548" xr:uid="{5B12A3D3-E176-4624-B60B-522AB577E13E}"/>
    <cellStyle name="Normal 5 5 2 2 6 2 2 2" xfId="26238" xr:uid="{E7C76A27-B85A-4234-AF17-8C2AF5B418B0}"/>
    <cellStyle name="Normal 5 5 2 2 6 2 2 2 2" xfId="39930" xr:uid="{FDCA52C6-078E-495A-9C58-7D7673A45E5A}"/>
    <cellStyle name="Normal 5 5 2 2 6 2 2 2 3" xfId="54814" xr:uid="{19AA8D5E-0EB2-40DF-8BFF-08B83C59C74E}"/>
    <cellStyle name="Normal 5 5 2 2 6 2 2 3" xfId="19394" xr:uid="{31F875D5-F08B-4693-A5B1-641DB9A5A6D8}"/>
    <cellStyle name="Normal 5 5 2 2 6 2 2 4" xfId="33084" xr:uid="{49A663B5-C871-4CC0-855B-EEC5A19A76F0}"/>
    <cellStyle name="Normal 5 5 2 2 6 2 2 5" xfId="47968" xr:uid="{B6BC44C2-7D05-4B1E-866A-944D81E8324D}"/>
    <cellStyle name="Normal 5 5 2 2 6 2 3" xfId="22816" xr:uid="{9ACCFD37-CC6D-4362-B832-FD3FC0F3C85E}"/>
    <cellStyle name="Normal 5 5 2 2 6 2 3 2" xfId="36508" xr:uid="{EFFA3F3B-F35C-4551-8122-BC4D1E1FB62C}"/>
    <cellStyle name="Normal 5 5 2 2 6 2 3 3" xfId="51392" xr:uid="{6E8E0C42-5CB0-4C98-B7F1-5B59B9E17872}"/>
    <cellStyle name="Normal 5 5 2 2 6 2 4" xfId="15972" xr:uid="{D8886E07-4DAA-4D85-A811-0BD5440036D2}"/>
    <cellStyle name="Normal 5 5 2 2 6 2 5" xfId="29662" xr:uid="{5955EEDB-EBCF-4AD3-A8D4-2F9A640BDF79}"/>
    <cellStyle name="Normal 5 5 2 2 6 2 6" xfId="44546" xr:uid="{52AC427A-2F1C-4825-92BC-B39EF5697868}"/>
    <cellStyle name="Normal 5 5 2 2 6 3" xfId="10836" xr:uid="{C4BBC933-2B3B-40BA-8C56-36378ABB61C6}"/>
    <cellStyle name="Normal 5 5 2 2 6 3 2" xfId="24526" xr:uid="{78DFBC67-1CBE-4382-A894-2FB4F38A2A2E}"/>
    <cellStyle name="Normal 5 5 2 2 6 3 2 2" xfId="38218" xr:uid="{88D7BD94-3083-4926-AD22-9C1CD6407A39}"/>
    <cellStyle name="Normal 5 5 2 2 6 3 2 3" xfId="53102" xr:uid="{0E98CE8A-188E-44D6-9995-C98387F3302D}"/>
    <cellStyle name="Normal 5 5 2 2 6 3 3" xfId="17682" xr:uid="{E4BA3DF2-F6F0-4983-9775-7CBEF0030179}"/>
    <cellStyle name="Normal 5 5 2 2 6 3 4" xfId="31372" xr:uid="{492D6BD3-8CB6-4E7B-B544-EB53A6D6AF5E}"/>
    <cellStyle name="Normal 5 5 2 2 6 3 5" xfId="46256" xr:uid="{0E4DF3FE-DB7A-449D-B0B6-0495844A3B5B}"/>
    <cellStyle name="Normal 5 5 2 2 6 4" xfId="21104" xr:uid="{7A98FA96-2FA1-4935-BC5C-931F9972C103}"/>
    <cellStyle name="Normal 5 5 2 2 6 4 2" xfId="34796" xr:uid="{9E475406-72BC-426A-9B84-FF9BAA7EAA5C}"/>
    <cellStyle name="Normal 5 5 2 2 6 4 3" xfId="49680" xr:uid="{693C738A-DEFA-4F1B-8B9E-87CA97DED096}"/>
    <cellStyle name="Normal 5 5 2 2 6 5" xfId="14260" xr:uid="{67A7AE03-2E46-4B6B-BAA3-00A4986F9ABB}"/>
    <cellStyle name="Normal 5 5 2 2 6 5 2" xfId="40585" xr:uid="{DDC4DAB3-3AEF-401E-AFC6-FC87EEEB9A09}"/>
    <cellStyle name="Normal 5 5 2 2 6 6" xfId="27950" xr:uid="{075E4A09-D54C-4A0F-B8E1-5783A003B172}"/>
    <cellStyle name="Normal 5 5 2 2 6 7" xfId="42834" xr:uid="{8F7BB291-6950-4F03-BE18-EA50B38EFDD1}"/>
    <cellStyle name="Normal 5 5 2 2 6 8" xfId="7414" xr:uid="{44259305-6109-47F7-A2EF-AEA38DD58CE8}"/>
    <cellStyle name="Normal 5 5 2 2 7" xfId="2903" xr:uid="{82277510-90C2-4877-ACFC-71909931AAFE}"/>
    <cellStyle name="Normal 5 5 2 2 7 2" xfId="12534" xr:uid="{BAC0E470-D216-40DC-9047-B2F26C087D8D}"/>
    <cellStyle name="Normal 5 5 2 2 7 2 2" xfId="26224" xr:uid="{F83BF6BB-2EE7-4584-BCF1-C7902689F0B1}"/>
    <cellStyle name="Normal 5 5 2 2 7 2 2 2" xfId="39916" xr:uid="{B5271D56-F7C0-4926-83FB-47DBD39F0B19}"/>
    <cellStyle name="Normal 5 5 2 2 7 2 2 3" xfId="54800" xr:uid="{DAF4EAE5-D711-4B32-95D9-7FC81BBD7CF6}"/>
    <cellStyle name="Normal 5 5 2 2 7 2 3" xfId="19380" xr:uid="{14BDD054-2765-458B-AC80-80DC99E661E5}"/>
    <cellStyle name="Normal 5 5 2 2 7 2 4" xfId="33070" xr:uid="{5C02A07C-3E2E-4E21-946A-8162F1F8B632}"/>
    <cellStyle name="Normal 5 5 2 2 7 2 5" xfId="47954" xr:uid="{85DA6697-6072-4ED1-8D64-C38C4FFCBBCA}"/>
    <cellStyle name="Normal 5 5 2 2 7 3" xfId="22802" xr:uid="{99ED3F4C-8B11-4154-9AAF-3BD1D3352FF0}"/>
    <cellStyle name="Normal 5 5 2 2 7 3 2" xfId="36494" xr:uid="{14FE07B7-D9F3-41C2-A1D4-02515B87AEE3}"/>
    <cellStyle name="Normal 5 5 2 2 7 3 3" xfId="51378" xr:uid="{7578AD80-D12C-476F-9ABA-296101FE8E76}"/>
    <cellStyle name="Normal 5 5 2 2 7 4" xfId="15958" xr:uid="{2962483B-E1ED-4D0E-AF62-6555088700CF}"/>
    <cellStyle name="Normal 5 5 2 2 7 4 2" xfId="40586" xr:uid="{E8F559AD-B4D5-427B-9E85-E14DDB5DBE69}"/>
    <cellStyle name="Normal 5 5 2 2 7 5" xfId="29648" xr:uid="{DDCD5AED-C827-467B-B340-5CB475A6A502}"/>
    <cellStyle name="Normal 5 5 2 2 7 6" xfId="44532" xr:uid="{9E5F2F15-6FF8-4072-9AEE-FD2037737BEC}"/>
    <cellStyle name="Normal 5 5 2 2 7 7" xfId="9112" xr:uid="{1C800721-BF7B-4253-B213-1873B0AF79B9}"/>
    <cellStyle name="Normal 5 5 2 2 8" xfId="2904" xr:uid="{BBC846FD-61F9-42BE-8A2D-001224007111}"/>
    <cellStyle name="Normal 5 5 2 2 8 2" xfId="24512" xr:uid="{FFD64FD1-C530-4FE4-99FB-BC114EEE43DA}"/>
    <cellStyle name="Normal 5 5 2 2 8 2 2" xfId="38204" xr:uid="{B957A5C5-43C7-4180-8EFC-73167473B348}"/>
    <cellStyle name="Normal 5 5 2 2 8 2 3" xfId="53088" xr:uid="{0319DE8B-E140-458D-938C-6421DB448001}"/>
    <cellStyle name="Normal 5 5 2 2 8 3" xfId="17668" xr:uid="{03D18FDD-A4C2-4A92-9325-70E8E34F2187}"/>
    <cellStyle name="Normal 5 5 2 2 8 3 2" xfId="40587" xr:uid="{49709858-6399-428A-84D6-36A7E037B3A0}"/>
    <cellStyle name="Normal 5 5 2 2 8 4" xfId="31358" xr:uid="{2C979F87-8CB2-4F70-A764-B41CAC30E249}"/>
    <cellStyle name="Normal 5 5 2 2 8 5" xfId="46242" xr:uid="{0201E4F3-8B8C-4A06-9E2C-A013DF3D3038}"/>
    <cellStyle name="Normal 5 5 2 2 8 6" xfId="10822" xr:uid="{CB5BCB91-DF77-4E32-B4B4-870F4345F8A9}"/>
    <cellStyle name="Normal 5 5 2 2 9" xfId="21090" xr:uid="{992BD2FD-F1E4-406A-8E09-D5336625C1EA}"/>
    <cellStyle name="Normal 5 5 2 2 9 2" xfId="34782" xr:uid="{7F7184C9-8C25-4D72-8FE7-6DE41057F914}"/>
    <cellStyle name="Normal 5 5 2 2 9 3" xfId="49666" xr:uid="{41AA963D-9E1B-454B-A8C1-0A0CEED009B0}"/>
    <cellStyle name="Normal 5 5 2 3" xfId="322" xr:uid="{7BCA8465-B4D3-42A5-9049-136EE1874612}"/>
    <cellStyle name="Normal 5 5 2 3 10" xfId="42835" xr:uid="{F8886ECE-1B7A-4204-A900-FF7A1E166522}"/>
    <cellStyle name="Normal 5 5 2 3 11" xfId="7415" xr:uid="{D83712AB-2658-4DF0-9A34-C1CC57F4F69C}"/>
    <cellStyle name="Normal 5 5 2 3 2" xfId="581" xr:uid="{E36A75BD-CD2A-4003-8720-AD36F267A9EA}"/>
    <cellStyle name="Normal 5 5 2 3 2 2" xfId="582" xr:uid="{018B7BDE-4E1D-4FE1-B47E-B19FCB4F817A}"/>
    <cellStyle name="Normal 5 5 2 3 2 2 2" xfId="1350" xr:uid="{348A7AB1-0171-4233-8871-A540D6146250}"/>
    <cellStyle name="Normal 5 5 2 3 2 2 2 2" xfId="1351" xr:uid="{4FCB328D-3504-4B6B-AB31-60D032845888}"/>
    <cellStyle name="Normal 5 5 2 3 2 2 2 2 2" xfId="26241" xr:uid="{CB0244B9-F7C0-46E3-A1EE-F5A010999DF4}"/>
    <cellStyle name="Normal 5 5 2 3 2 2 2 2 2 2" xfId="39933" xr:uid="{09331293-55B0-43A1-98EB-8D36C6FDB6AF}"/>
    <cellStyle name="Normal 5 5 2 3 2 2 2 2 2 3" xfId="54817" xr:uid="{818476F6-E028-4963-B129-6BA594F9CF4A}"/>
    <cellStyle name="Normal 5 5 2 3 2 2 2 2 3" xfId="19397" xr:uid="{A071B1C2-06D1-4A53-A576-05F17A582690}"/>
    <cellStyle name="Normal 5 5 2 3 2 2 2 2 3 2" xfId="40450" xr:uid="{244FAFF1-6487-428E-9B8A-83762A6AFEC1}"/>
    <cellStyle name="Normal 5 5 2 3 2 2 2 2 4" xfId="33087" xr:uid="{A880CE75-6A85-4EBD-924B-3B734902A8E1}"/>
    <cellStyle name="Normal 5 5 2 3 2 2 2 2 5" xfId="47971" xr:uid="{25E24721-FD20-4182-B07B-0263396180A5}"/>
    <cellStyle name="Normal 5 5 2 3 2 2 2 2 6" xfId="12551" xr:uid="{A8792EC6-E399-4B4C-A1EE-4CE9F88A7FC2}"/>
    <cellStyle name="Normal 5 5 2 3 2 2 2 3" xfId="22819" xr:uid="{8DE0C915-630E-447A-B004-B9FCC704ECC0}"/>
    <cellStyle name="Normal 5 5 2 3 2 2 2 3 2" xfId="36511" xr:uid="{D623E53B-137A-4444-95A6-DAA3A9C95DD1}"/>
    <cellStyle name="Normal 5 5 2 3 2 2 2 3 3" xfId="51395" xr:uid="{8811206A-E82C-48E3-B57B-EBC2EF525744}"/>
    <cellStyle name="Normal 5 5 2 3 2 2 2 4" xfId="15975" xr:uid="{CD03A282-7286-4571-BD3D-BC569EF1DFB4}"/>
    <cellStyle name="Normal 5 5 2 3 2 2 2 4 2" xfId="40449" xr:uid="{09F3B020-65BA-4BBB-90CE-992303293213}"/>
    <cellStyle name="Normal 5 5 2 3 2 2 2 5" xfId="29665" xr:uid="{BF5524F1-8393-4CD3-B977-3BE535112021}"/>
    <cellStyle name="Normal 5 5 2 3 2 2 2 6" xfId="44549" xr:uid="{D0958C53-02C6-4EDC-AE0B-FC8C7CAC7BFE}"/>
    <cellStyle name="Normal 5 5 2 3 2 2 2 7" xfId="9129" xr:uid="{7E3CF21F-DC6B-4EEE-A6D5-626BFD8DC112}"/>
    <cellStyle name="Normal 5 5 2 3 2 2 3" xfId="1352" xr:uid="{10F0952E-1A31-44A6-B595-3556C3437981}"/>
    <cellStyle name="Normal 5 5 2 3 2 2 3 2" xfId="24529" xr:uid="{71D9B601-8651-4363-A1C0-378AA3166A80}"/>
    <cellStyle name="Normal 5 5 2 3 2 2 3 2 2" xfId="38221" xr:uid="{8E8C3510-9578-4AAD-BB01-F57115AC57B4}"/>
    <cellStyle name="Normal 5 5 2 3 2 2 3 2 3" xfId="53105" xr:uid="{28852B3A-07E2-48D1-8B44-1154FC5ACC9E}"/>
    <cellStyle name="Normal 5 5 2 3 2 2 3 3" xfId="17685" xr:uid="{D2DD3AE5-EEC1-4224-80AA-EF1FD96122C2}"/>
    <cellStyle name="Normal 5 5 2 3 2 2 3 3 2" xfId="40451" xr:uid="{5310E1ED-0506-4A2F-8CFF-E42C6760E795}"/>
    <cellStyle name="Normal 5 5 2 3 2 2 3 4" xfId="31375" xr:uid="{319503B6-4709-4862-A799-790DF07D5E3C}"/>
    <cellStyle name="Normal 5 5 2 3 2 2 3 5" xfId="46259" xr:uid="{EC97FBFF-8995-4A44-874D-E4E1466F5E5F}"/>
    <cellStyle name="Normal 5 5 2 3 2 2 3 6" xfId="10839" xr:uid="{1855AB1E-EEA4-4368-B437-18A6D35B7DCE}"/>
    <cellStyle name="Normal 5 5 2 3 2 2 4" xfId="21107" xr:uid="{27620D8B-EF65-4770-B438-0BBA8C8CA9E0}"/>
    <cellStyle name="Normal 5 5 2 3 2 2 4 2" xfId="34799" xr:uid="{81B93D6E-FA4E-41D4-918B-F00843C690D3}"/>
    <cellStyle name="Normal 5 5 2 3 2 2 4 3" xfId="49683" xr:uid="{D62EBACC-CBD7-4FC9-A2BE-E637CD60FAB5}"/>
    <cellStyle name="Normal 5 5 2 3 2 2 5" xfId="14263" xr:uid="{C0296908-529D-48AA-8096-0246635FDDAB}"/>
    <cellStyle name="Normal 5 5 2 3 2 2 5 2" xfId="40265" xr:uid="{FC5150FC-3072-4DF7-9396-391E6D616813}"/>
    <cellStyle name="Normal 5 5 2 3 2 2 6" xfId="27953" xr:uid="{9724BFEC-79ED-4691-AD28-D089D721112A}"/>
    <cellStyle name="Normal 5 5 2 3 2 2 7" xfId="42837" xr:uid="{634799EB-3EF8-4197-A0F0-6B1354841732}"/>
    <cellStyle name="Normal 5 5 2 3 2 2 8" xfId="7417" xr:uid="{DCAD81C4-00C8-4C5B-B89F-E30C17A1C4AF}"/>
    <cellStyle name="Normal 5 5 2 3 2 3" xfId="1353" xr:uid="{2A78E764-DC07-4BF8-B8F4-4B20DC91EEC3}"/>
    <cellStyle name="Normal 5 5 2 3 2 3 2" xfId="1354" xr:uid="{513F871F-8354-4E81-ABBC-E3339A4677DB}"/>
    <cellStyle name="Normal 5 5 2 3 2 3 2 2" xfId="26240" xr:uid="{47DCC767-BF56-455C-8305-6A9496FD965D}"/>
    <cellStyle name="Normal 5 5 2 3 2 3 2 2 2" xfId="39932" xr:uid="{0FEC8B8F-5CB1-4F32-AB34-64ADF5491C90}"/>
    <cellStyle name="Normal 5 5 2 3 2 3 2 2 3" xfId="54816" xr:uid="{17278845-D412-4C45-802A-389DF0B02F1B}"/>
    <cellStyle name="Normal 5 5 2 3 2 3 2 3" xfId="19396" xr:uid="{D46D3AC7-BC38-41E9-A166-3C9811B2B490}"/>
    <cellStyle name="Normal 5 5 2 3 2 3 2 3 2" xfId="40453" xr:uid="{94F1B75B-60DE-464A-BDAC-785BF341590E}"/>
    <cellStyle name="Normal 5 5 2 3 2 3 2 4" xfId="33086" xr:uid="{A231FD55-AFA7-4995-B009-EB813C9E5F7D}"/>
    <cellStyle name="Normal 5 5 2 3 2 3 2 5" xfId="47970" xr:uid="{76A80B61-16E4-40B0-BCB4-49555C0EF823}"/>
    <cellStyle name="Normal 5 5 2 3 2 3 2 6" xfId="12550" xr:uid="{0A32A1E1-1E88-4CB9-801A-E7CCCABB7F81}"/>
    <cellStyle name="Normal 5 5 2 3 2 3 3" xfId="22818" xr:uid="{B72D5B82-15C9-44FD-9657-77A7273E27DD}"/>
    <cellStyle name="Normal 5 5 2 3 2 3 3 2" xfId="36510" xr:uid="{6695E292-3799-4995-9DE4-BB703E511E61}"/>
    <cellStyle name="Normal 5 5 2 3 2 3 3 3" xfId="51394" xr:uid="{938E41FA-BD55-46B0-8062-ACA0AF5E9599}"/>
    <cellStyle name="Normal 5 5 2 3 2 3 4" xfId="15974" xr:uid="{900529E0-BCC2-4DF8-A6AD-BBC8F3C36D9C}"/>
    <cellStyle name="Normal 5 5 2 3 2 3 4 2" xfId="40452" xr:uid="{0AE081AE-9C8C-49BC-B90D-50DE54C27EB9}"/>
    <cellStyle name="Normal 5 5 2 3 2 3 5" xfId="29664" xr:uid="{45C5D287-872D-4D0C-8445-A3F3CE66D163}"/>
    <cellStyle name="Normal 5 5 2 3 2 3 6" xfId="44548" xr:uid="{8DC054D5-36D5-470D-BFC4-85DFBF1382DA}"/>
    <cellStyle name="Normal 5 5 2 3 2 3 7" xfId="9128" xr:uid="{CCBD2AF6-C4F1-4A5B-BED4-15A235CC4D4C}"/>
    <cellStyle name="Normal 5 5 2 3 2 4" xfId="1355" xr:uid="{B8C747C9-8660-45D0-B8C6-A69EC7DDD7BE}"/>
    <cellStyle name="Normal 5 5 2 3 2 4 2" xfId="24528" xr:uid="{3E396C65-82F9-4E0E-A0D6-A5035DDB5158}"/>
    <cellStyle name="Normal 5 5 2 3 2 4 2 2" xfId="38220" xr:uid="{1E839E7C-C14B-4879-BC9E-BC8D9FC9B3ED}"/>
    <cellStyle name="Normal 5 5 2 3 2 4 2 3" xfId="53104" xr:uid="{B4513B1F-00DD-4C1A-A2D4-037885F34EBE}"/>
    <cellStyle name="Normal 5 5 2 3 2 4 3" xfId="17684" xr:uid="{697EDD65-31FA-428D-9A0C-36ACB1AAB339}"/>
    <cellStyle name="Normal 5 5 2 3 2 4 3 2" xfId="40454" xr:uid="{200CFF11-E12F-45E2-8296-B1DDC209C810}"/>
    <cellStyle name="Normal 5 5 2 3 2 4 4" xfId="31374" xr:uid="{96ED34C8-316D-45D6-BB68-45540927A8CC}"/>
    <cellStyle name="Normal 5 5 2 3 2 4 5" xfId="46258" xr:uid="{225806DB-2E07-455B-BE87-367E24CE6B5A}"/>
    <cellStyle name="Normal 5 5 2 3 2 4 6" xfId="10838" xr:uid="{F10063B1-8A50-414B-92C1-DA6F2C56B56E}"/>
    <cellStyle name="Normal 5 5 2 3 2 5" xfId="21106" xr:uid="{D46E85C1-A402-418E-891B-8218570B352C}"/>
    <cellStyle name="Normal 5 5 2 3 2 5 2" xfId="34798" xr:uid="{7E647352-D78A-45B4-93EC-299661E38F0F}"/>
    <cellStyle name="Normal 5 5 2 3 2 5 3" xfId="49682" xr:uid="{7FF814CF-8E4E-4127-AD9E-C66928BC9172}"/>
    <cellStyle name="Normal 5 5 2 3 2 6" xfId="14262" xr:uid="{4D0098F6-1985-4B86-9C4C-7E83D0542620}"/>
    <cellStyle name="Normal 5 5 2 3 2 6 2" xfId="40264" xr:uid="{38F3F6D2-D0C8-4F14-8034-B2D380CD6F85}"/>
    <cellStyle name="Normal 5 5 2 3 2 7" xfId="27952" xr:uid="{10F6D1D5-9E7A-425D-AC26-EF6F1B7FE0E2}"/>
    <cellStyle name="Normal 5 5 2 3 2 8" xfId="42836" xr:uid="{1E8CCF94-53FB-4CE6-ABD0-F166BAA7FCF7}"/>
    <cellStyle name="Normal 5 5 2 3 2 9" xfId="7416" xr:uid="{5276234A-F2DC-4DD5-A5F6-A37EAC9E609E}"/>
    <cellStyle name="Normal 5 5 2 3 3" xfId="583" xr:uid="{EDD98EAC-A4AC-42DE-8F28-C2BC1D928F8B}"/>
    <cellStyle name="Normal 5 5 2 3 3 2" xfId="1356" xr:uid="{CF6B044B-BDA7-4C3E-925E-3EBA57027AAF}"/>
    <cellStyle name="Normal 5 5 2 3 3 2 2" xfId="1357" xr:uid="{9C8621BA-E1A7-49FF-B4BC-51098DAC1229}"/>
    <cellStyle name="Normal 5 5 2 3 3 2 2 2" xfId="26242" xr:uid="{01F32DC8-2BDB-4D03-A712-87CC72058741}"/>
    <cellStyle name="Normal 5 5 2 3 3 2 2 2 2" xfId="39934" xr:uid="{DEEC95C5-DD32-4C0C-929B-D6F1AC50BC32}"/>
    <cellStyle name="Normal 5 5 2 3 3 2 2 2 3" xfId="54818" xr:uid="{ADA950F3-80BD-4296-826A-4C41B106F981}"/>
    <cellStyle name="Normal 5 5 2 3 3 2 2 3" xfId="19398" xr:uid="{93EEA6F8-CB35-4940-A313-92ECBDCC8BCB}"/>
    <cellStyle name="Normal 5 5 2 3 3 2 2 3 2" xfId="40456" xr:uid="{12314B19-F86D-424E-BC76-56969190EAFE}"/>
    <cellStyle name="Normal 5 5 2 3 3 2 2 4" xfId="33088" xr:uid="{A7D91D02-17E2-4E5A-A490-FDC4109BD6F4}"/>
    <cellStyle name="Normal 5 5 2 3 3 2 2 5" xfId="47972" xr:uid="{00066DE5-A6D4-496B-9F51-E91556B664F4}"/>
    <cellStyle name="Normal 5 5 2 3 3 2 2 6" xfId="12552" xr:uid="{27036D1B-9844-4BBB-A6D0-A0AE29C4DF6B}"/>
    <cellStyle name="Normal 5 5 2 3 3 2 3" xfId="22820" xr:uid="{549AC58E-EFD5-4BC6-98E3-EF5624F47243}"/>
    <cellStyle name="Normal 5 5 2 3 3 2 3 2" xfId="36512" xr:uid="{1D7A1211-5147-4CB7-8743-0EFEE58916E5}"/>
    <cellStyle name="Normal 5 5 2 3 3 2 3 3" xfId="51396" xr:uid="{59C9BC1A-DCFC-49CF-A6C9-3776BBE014C0}"/>
    <cellStyle name="Normal 5 5 2 3 3 2 4" xfId="15976" xr:uid="{9F558694-7CB8-43BB-8548-8D2E3953799F}"/>
    <cellStyle name="Normal 5 5 2 3 3 2 4 2" xfId="40455" xr:uid="{39A7B1A5-746A-4430-A7F7-9F5A2EF48B18}"/>
    <cellStyle name="Normal 5 5 2 3 3 2 5" xfId="29666" xr:uid="{90521599-64C2-4885-AA8F-ED9913C92DC7}"/>
    <cellStyle name="Normal 5 5 2 3 3 2 6" xfId="44550" xr:uid="{8487F523-2F0D-42A3-B22B-B4B558391A9F}"/>
    <cellStyle name="Normal 5 5 2 3 3 2 7" xfId="9130" xr:uid="{173B701C-C4C2-4DFE-BD16-093B4C0F4766}"/>
    <cellStyle name="Normal 5 5 2 3 3 3" xfId="1358" xr:uid="{C69B9817-F284-4538-8C7C-A4E2522386A9}"/>
    <cellStyle name="Normal 5 5 2 3 3 3 2" xfId="24530" xr:uid="{54B007FF-9852-4CA1-8DC8-3EC8644F1FD4}"/>
    <cellStyle name="Normal 5 5 2 3 3 3 2 2" xfId="38222" xr:uid="{4B393180-920E-430A-94F2-89B51A44D34D}"/>
    <cellStyle name="Normal 5 5 2 3 3 3 2 3" xfId="53106" xr:uid="{BCF72DF8-4F16-497F-BE92-8ADC468AFCD9}"/>
    <cellStyle name="Normal 5 5 2 3 3 3 3" xfId="17686" xr:uid="{BE34D6C2-6A17-418B-955C-ED95BCEE46E6}"/>
    <cellStyle name="Normal 5 5 2 3 3 3 3 2" xfId="40457" xr:uid="{8A932AD7-0929-4374-8F18-C939CF66BCCB}"/>
    <cellStyle name="Normal 5 5 2 3 3 3 4" xfId="31376" xr:uid="{84B520BD-D1D0-4B84-A3A5-68A5A9C51D31}"/>
    <cellStyle name="Normal 5 5 2 3 3 3 5" xfId="46260" xr:uid="{5A357255-3E78-4DA8-B3A6-27781A7EAE78}"/>
    <cellStyle name="Normal 5 5 2 3 3 3 6" xfId="10840" xr:uid="{9A100E7F-2AA9-437B-99BA-F7F0B27EE092}"/>
    <cellStyle name="Normal 5 5 2 3 3 4" xfId="2905" xr:uid="{127958F5-AD0D-46CE-A2ED-8B3E5013C8EF}"/>
    <cellStyle name="Normal 5 5 2 3 3 4 2" xfId="40588" xr:uid="{CE1E36F8-0D35-4CBF-AB95-1FEDEC87DFB4}"/>
    <cellStyle name="Normal 5 5 2 3 3 4 3" xfId="34800" xr:uid="{248F7DF0-DB9C-486B-84BD-62A161BAFE72}"/>
    <cellStyle name="Normal 5 5 2 3 3 4 4" xfId="49684" xr:uid="{BB8E1A95-CBCC-44B4-8D89-637F8BF1FBF5}"/>
    <cellStyle name="Normal 5 5 2 3 3 4 5" xfId="21108" xr:uid="{F0BC3038-423B-4146-BADF-F919AB7580DB}"/>
    <cellStyle name="Normal 5 5 2 3 3 5" xfId="14264" xr:uid="{244D7477-A8D7-4BE2-8907-964E0A35C1FC}"/>
    <cellStyle name="Normal 5 5 2 3 3 5 2" xfId="40266" xr:uid="{E4F15579-8672-4F3A-B590-09463C654284}"/>
    <cellStyle name="Normal 5 5 2 3 3 6" xfId="27954" xr:uid="{09A501BD-44D0-4F1B-9DCC-B0A24C6FBD46}"/>
    <cellStyle name="Normal 5 5 2 3 3 7" xfId="42838" xr:uid="{3BA3D183-2D26-49BB-9086-7CBB485CE0C4}"/>
    <cellStyle name="Normal 5 5 2 3 3 8" xfId="7418" xr:uid="{4932CA64-5E9C-470B-84A0-AF86B0B4F4B6}"/>
    <cellStyle name="Normal 5 5 2 3 4" xfId="1359" xr:uid="{CE8B4DFC-BE79-47B6-B76D-A0158DFD1FF3}"/>
    <cellStyle name="Normal 5 5 2 3 4 2" xfId="1360" xr:uid="{594B8F0E-73CF-4CF1-951E-017499546553}"/>
    <cellStyle name="Normal 5 5 2 3 4 2 2" xfId="12553" xr:uid="{9C2A992C-0CFB-4CBD-8D0D-34A079219C84}"/>
    <cellStyle name="Normal 5 5 2 3 4 2 2 2" xfId="26243" xr:uid="{9EDFE41F-59EF-45E0-A6C4-91082A5C3096}"/>
    <cellStyle name="Normal 5 5 2 3 4 2 2 2 2" xfId="39935" xr:uid="{9F6EE628-3503-4F0B-BE01-7E8CCB948FD0}"/>
    <cellStyle name="Normal 5 5 2 3 4 2 2 2 3" xfId="54819" xr:uid="{BDD30A8D-348A-4A7A-A25C-D860BF79CD50}"/>
    <cellStyle name="Normal 5 5 2 3 4 2 2 3" xfId="19399" xr:uid="{F1643396-7632-45A2-A931-90B76CC58EF5}"/>
    <cellStyle name="Normal 5 5 2 3 4 2 2 4" xfId="33089" xr:uid="{17EA0BEC-EA15-4BD5-81E0-4E3FABCBC039}"/>
    <cellStyle name="Normal 5 5 2 3 4 2 2 5" xfId="47973" xr:uid="{74C82661-4F5F-482A-8959-7F67DC18F4F7}"/>
    <cellStyle name="Normal 5 5 2 3 4 2 3" xfId="22821" xr:uid="{F043DE58-5327-4506-9770-59829E593102}"/>
    <cellStyle name="Normal 5 5 2 3 4 2 3 2" xfId="36513" xr:uid="{B63FDD36-31AD-46DC-9041-3B1EED764263}"/>
    <cellStyle name="Normal 5 5 2 3 4 2 3 3" xfId="51397" xr:uid="{804BBDB8-C3C2-4D3E-A262-C51C4B6C32C6}"/>
    <cellStyle name="Normal 5 5 2 3 4 2 4" xfId="15977" xr:uid="{983AC936-E5C0-44C6-A9B0-BC6AF1684055}"/>
    <cellStyle name="Normal 5 5 2 3 4 2 4 2" xfId="40459" xr:uid="{19A16F7F-B8FD-4B82-9392-25F5372B1A58}"/>
    <cellStyle name="Normal 5 5 2 3 4 2 5" xfId="29667" xr:uid="{B0E0A720-A7C9-4FA7-8116-03DC0308EF07}"/>
    <cellStyle name="Normal 5 5 2 3 4 2 6" xfId="44551" xr:uid="{EFA076E3-149C-4B77-A467-B17F81B7B118}"/>
    <cellStyle name="Normal 5 5 2 3 4 2 7" xfId="9131" xr:uid="{54681E98-D0F4-4872-B01E-226229846791}"/>
    <cellStyle name="Normal 5 5 2 3 4 3" xfId="10841" xr:uid="{B40488F1-A095-44B4-9470-EF8BFF45265C}"/>
    <cellStyle name="Normal 5 5 2 3 4 3 2" xfId="24531" xr:uid="{C272644A-FC9E-4A9C-A5C6-11B25D420469}"/>
    <cellStyle name="Normal 5 5 2 3 4 3 2 2" xfId="38223" xr:uid="{2640D6F3-714A-4E9A-A869-09CE126E005A}"/>
    <cellStyle name="Normal 5 5 2 3 4 3 2 3" xfId="53107" xr:uid="{890A94F0-EE32-4073-90FD-48EDF43FB6A7}"/>
    <cellStyle name="Normal 5 5 2 3 4 3 3" xfId="17687" xr:uid="{4B10C928-362F-4C08-B87D-9FE077CFC819}"/>
    <cellStyle name="Normal 5 5 2 3 4 3 4" xfId="31377" xr:uid="{31EB6648-5FA5-4B05-88AB-D8C01FD844AA}"/>
    <cellStyle name="Normal 5 5 2 3 4 3 5" xfId="46261" xr:uid="{6A9A3327-2EAF-4744-BFB8-9726B117DBC1}"/>
    <cellStyle name="Normal 5 5 2 3 4 4" xfId="21109" xr:uid="{8E419F43-490D-46A1-927E-8805A991798E}"/>
    <cellStyle name="Normal 5 5 2 3 4 4 2" xfId="34801" xr:uid="{BAD29F9B-D580-4625-B3DB-4B81BBC51AEB}"/>
    <cellStyle name="Normal 5 5 2 3 4 4 3" xfId="49685" xr:uid="{67180DD0-7F7C-4566-B26B-74F6AE5505B2}"/>
    <cellStyle name="Normal 5 5 2 3 4 5" xfId="14265" xr:uid="{D38DB7E2-17CE-48E1-890C-803443E4121E}"/>
    <cellStyle name="Normal 5 5 2 3 4 5 2" xfId="40458" xr:uid="{297F6CA3-C20D-445E-ACA3-41A6DFB0120F}"/>
    <cellStyle name="Normal 5 5 2 3 4 6" xfId="27955" xr:uid="{54CF6E27-8B81-4C9B-BDFA-8E17DF8017AB}"/>
    <cellStyle name="Normal 5 5 2 3 4 7" xfId="42839" xr:uid="{88564ED0-AA43-48EE-A4F1-BB66DAD7A90B}"/>
    <cellStyle name="Normal 5 5 2 3 4 8" xfId="7419" xr:uid="{A95B5C25-AC2B-4AAB-B535-AB172A4CDE7E}"/>
    <cellStyle name="Normal 5 5 2 3 5" xfId="1361" xr:uid="{C42B4F26-B8DE-4547-B168-06071F199E74}"/>
    <cellStyle name="Normal 5 5 2 3 5 2" xfId="12549" xr:uid="{2F4CA67D-3D12-4F0B-86AE-0C282EEA42E6}"/>
    <cellStyle name="Normal 5 5 2 3 5 2 2" xfId="26239" xr:uid="{6048E085-88E3-4A24-BB24-C14DB67AAF52}"/>
    <cellStyle name="Normal 5 5 2 3 5 2 2 2" xfId="39931" xr:uid="{94E1A27B-75FA-4ECE-8187-22673EFBD46C}"/>
    <cellStyle name="Normal 5 5 2 3 5 2 2 3" xfId="54815" xr:uid="{28CF6E87-42F9-40DA-A050-CAEAB293B6B9}"/>
    <cellStyle name="Normal 5 5 2 3 5 2 3" xfId="19395" xr:uid="{783BFB65-47CA-4469-A25B-8928ACAEAB0B}"/>
    <cellStyle name="Normal 5 5 2 3 5 2 4" xfId="33085" xr:uid="{054D20C1-B3CF-446C-9D6D-3D59FFF26D08}"/>
    <cellStyle name="Normal 5 5 2 3 5 2 5" xfId="47969" xr:uid="{05685C6B-F3A4-4F4E-9FC1-34FBA57C9913}"/>
    <cellStyle name="Normal 5 5 2 3 5 3" xfId="22817" xr:uid="{6DE5E4F8-E056-4F79-8CAD-4F787C2E68E9}"/>
    <cellStyle name="Normal 5 5 2 3 5 3 2" xfId="36509" xr:uid="{2F9528DD-803D-4575-92EC-33F859566C02}"/>
    <cellStyle name="Normal 5 5 2 3 5 3 3" xfId="51393" xr:uid="{7C73C844-6A46-4B6C-8A28-C277FEEB1A40}"/>
    <cellStyle name="Normal 5 5 2 3 5 4" xfId="15973" xr:uid="{5960FE88-F14A-4805-B3A0-FDFF3BE836D8}"/>
    <cellStyle name="Normal 5 5 2 3 5 4 2" xfId="40460" xr:uid="{FB45A9F0-8877-4DBC-938F-008E851142D7}"/>
    <cellStyle name="Normal 5 5 2 3 5 5" xfId="29663" xr:uid="{0FA3D6EE-5769-4D8D-B49D-F428AA0BA204}"/>
    <cellStyle name="Normal 5 5 2 3 5 6" xfId="44547" xr:uid="{EE215CB4-DA7B-44DB-A38B-F5A66AC86C4D}"/>
    <cellStyle name="Normal 5 5 2 3 5 7" xfId="9127" xr:uid="{F9747EDD-9AE9-4CE4-90AA-937C2B1D4EC9}"/>
    <cellStyle name="Normal 5 5 2 3 6" xfId="2906" xr:uid="{2BA9140F-E54E-4925-90AA-1D0D2BCBA004}"/>
    <cellStyle name="Normal 5 5 2 3 6 2" xfId="24527" xr:uid="{37A71948-6241-4402-9288-FD347C0DBBF9}"/>
    <cellStyle name="Normal 5 5 2 3 6 2 2" xfId="38219" xr:uid="{B3959EAF-46C7-4F88-B93D-17CCB58EB6EC}"/>
    <cellStyle name="Normal 5 5 2 3 6 2 3" xfId="53103" xr:uid="{8869ED44-53DD-4739-857D-F4F945E558E5}"/>
    <cellStyle name="Normal 5 5 2 3 6 3" xfId="17683" xr:uid="{6216A60D-09CB-405D-92EF-ACE357A178B8}"/>
    <cellStyle name="Normal 5 5 2 3 6 3 2" xfId="40589" xr:uid="{BA93B74D-4A4E-42B9-8A7F-7964EA2CF5C9}"/>
    <cellStyle name="Normal 5 5 2 3 6 4" xfId="31373" xr:uid="{27939AF3-DCCA-4FCF-AEA9-8B3D79EB0123}"/>
    <cellStyle name="Normal 5 5 2 3 6 5" xfId="46257" xr:uid="{E06310AF-80E8-41DF-BC84-0DEB4B72545A}"/>
    <cellStyle name="Normal 5 5 2 3 6 6" xfId="10837" xr:uid="{17BA36B7-507E-49A6-9AC3-A77832EACC2F}"/>
    <cellStyle name="Normal 5 5 2 3 7" xfId="21105" xr:uid="{6180A2DD-5D40-4375-B7E4-4D822BB282CE}"/>
    <cellStyle name="Normal 5 5 2 3 7 2" xfId="34797" xr:uid="{9D8AEB50-DFA0-4D0D-9B0B-2615D332DFD6}"/>
    <cellStyle name="Normal 5 5 2 3 7 3" xfId="49681" xr:uid="{8E92CF29-262E-4EC3-85D5-06E33F3FC86E}"/>
    <cellStyle name="Normal 5 5 2 3 8" xfId="14261" xr:uid="{158AC3D0-23F4-4209-A338-68FB1E22F3B8}"/>
    <cellStyle name="Normal 5 5 2 3 8 2" xfId="40209" xr:uid="{A9C3B1D4-9A2F-4365-AE88-C15FEA08F981}"/>
    <cellStyle name="Normal 5 5 2 3 9" xfId="27951" xr:uid="{1012195E-4294-445F-9456-2A044C8F44D1}"/>
    <cellStyle name="Normal 5 5 2 4" xfId="323" xr:uid="{5A34BB5B-CD60-477A-B124-ABC0861F6808}"/>
    <cellStyle name="Normal 5 5 2 4 10" xfId="42840" xr:uid="{0F8B12CB-73AB-442B-970F-6D2B38D88038}"/>
    <cellStyle name="Normal 5 5 2 4 11" xfId="7420" xr:uid="{B8B5D33D-7900-4A4B-9F9C-717DE8EE3867}"/>
    <cellStyle name="Normal 5 5 2 4 2" xfId="584" xr:uid="{B6852ECA-E546-43C1-9F08-B3F7010D4845}"/>
    <cellStyle name="Normal 5 5 2 4 2 2" xfId="1362" xr:uid="{A929D3B0-0CC7-43B7-8A9C-8E8D50E2D387}"/>
    <cellStyle name="Normal 5 5 2 4 2 2 2" xfId="1363" xr:uid="{F1E0CEF1-C6DE-4EEB-BC80-BBBF4CA5E332}"/>
    <cellStyle name="Normal 5 5 2 4 2 2 2 2" xfId="12556" xr:uid="{729BCBF8-C082-4806-B93D-2B6D8C142941}"/>
    <cellStyle name="Normal 5 5 2 4 2 2 2 2 2" xfId="26246" xr:uid="{4540C484-58B2-4407-ADD3-C1E74E6CD59C}"/>
    <cellStyle name="Normal 5 5 2 4 2 2 2 2 2 2" xfId="39938" xr:uid="{982F0E6B-5BE7-4B4C-A739-C31D794BF969}"/>
    <cellStyle name="Normal 5 5 2 4 2 2 2 2 2 3" xfId="54822" xr:uid="{048A3ACA-A809-4BE5-A7DE-6D59F2F69CD6}"/>
    <cellStyle name="Normal 5 5 2 4 2 2 2 2 3" xfId="19402" xr:uid="{31709FF6-DE53-4A95-8D2C-1A66C8A23C30}"/>
    <cellStyle name="Normal 5 5 2 4 2 2 2 2 4" xfId="33092" xr:uid="{DF6E5D5A-9989-4D34-AA14-6409754D8492}"/>
    <cellStyle name="Normal 5 5 2 4 2 2 2 2 5" xfId="47976" xr:uid="{571C68DB-90C7-4802-920F-DAE23E2411EC}"/>
    <cellStyle name="Normal 5 5 2 4 2 2 2 3" xfId="22824" xr:uid="{CA27E212-A3FE-41B4-A16B-449E62AC703B}"/>
    <cellStyle name="Normal 5 5 2 4 2 2 2 3 2" xfId="36516" xr:uid="{82372184-1C79-46F5-9635-56440B5513B9}"/>
    <cellStyle name="Normal 5 5 2 4 2 2 2 3 3" xfId="51400" xr:uid="{2C182CF5-5DDA-46D5-8DB0-663FF430AD24}"/>
    <cellStyle name="Normal 5 5 2 4 2 2 2 4" xfId="15980" xr:uid="{1EAC77EE-AB54-4419-9A7E-19CC276EF728}"/>
    <cellStyle name="Normal 5 5 2 4 2 2 2 4 2" xfId="40462" xr:uid="{BF8EF97D-28FE-4EA1-9B70-2F8998EAB691}"/>
    <cellStyle name="Normal 5 5 2 4 2 2 2 5" xfId="29670" xr:uid="{D75A1FED-F7B0-4F0A-A6C6-F51EA317841E}"/>
    <cellStyle name="Normal 5 5 2 4 2 2 2 6" xfId="44554" xr:uid="{AF8AB2DB-3C29-442B-B47F-C6E2FABE2CEC}"/>
    <cellStyle name="Normal 5 5 2 4 2 2 2 7" xfId="9134" xr:uid="{D7FDD912-ABA8-4454-8EF1-56EB9D3C7E65}"/>
    <cellStyle name="Normal 5 5 2 4 2 2 3" xfId="10844" xr:uid="{654FECED-7970-4C85-B161-59CCFDB41071}"/>
    <cellStyle name="Normal 5 5 2 4 2 2 3 2" xfId="24534" xr:uid="{E05FDA25-6099-42F5-8737-CC993A180A12}"/>
    <cellStyle name="Normal 5 5 2 4 2 2 3 2 2" xfId="38226" xr:uid="{A251E1FF-2735-4714-A957-0C521ED275AC}"/>
    <cellStyle name="Normal 5 5 2 4 2 2 3 2 3" xfId="53110" xr:uid="{9B581D21-EACC-4172-899A-B01868052DFA}"/>
    <cellStyle name="Normal 5 5 2 4 2 2 3 3" xfId="17690" xr:uid="{3780EA7F-2AD5-465C-99FA-35DCCC42BBF9}"/>
    <cellStyle name="Normal 5 5 2 4 2 2 3 4" xfId="31380" xr:uid="{47107DE6-59C2-4098-B4C0-0FA89CA2E4AE}"/>
    <cellStyle name="Normal 5 5 2 4 2 2 3 5" xfId="46264" xr:uid="{59C49407-0503-4359-A1FE-2336EB509564}"/>
    <cellStyle name="Normal 5 5 2 4 2 2 4" xfId="21112" xr:uid="{ECED39AD-2531-4BC4-B767-407DD956DE0C}"/>
    <cellStyle name="Normal 5 5 2 4 2 2 4 2" xfId="34804" xr:uid="{A32C3F27-8913-4B49-B0D4-48B5317749D9}"/>
    <cellStyle name="Normal 5 5 2 4 2 2 4 3" xfId="49688" xr:uid="{2EEB2483-4F95-4F35-AEBF-E76D675BE859}"/>
    <cellStyle name="Normal 5 5 2 4 2 2 5" xfId="14268" xr:uid="{B376CF65-696D-4B59-9A03-15CC45789DB9}"/>
    <cellStyle name="Normal 5 5 2 4 2 2 5 2" xfId="40461" xr:uid="{DF16859B-5DB9-4147-8514-AD789ACA4A1D}"/>
    <cellStyle name="Normal 5 5 2 4 2 2 6" xfId="27958" xr:uid="{07BE5715-364D-43C4-9E40-BADBCA59F7C0}"/>
    <cellStyle name="Normal 5 5 2 4 2 2 7" xfId="42842" xr:uid="{8B90EC79-D646-4882-87CB-51C91D0912E7}"/>
    <cellStyle name="Normal 5 5 2 4 2 2 8" xfId="7422" xr:uid="{15A430CA-C044-4A48-9715-675018068469}"/>
    <cellStyle name="Normal 5 5 2 4 2 3" xfId="1364" xr:uid="{DDDCE24C-D24A-47B7-ACC3-5E427C697CE2}"/>
    <cellStyle name="Normal 5 5 2 4 2 3 2" xfId="12555" xr:uid="{608852FC-D4B5-4B7B-8447-D26E310A701A}"/>
    <cellStyle name="Normal 5 5 2 4 2 3 2 2" xfId="26245" xr:uid="{3BA09983-AFFC-4739-98A3-2119B609EB4A}"/>
    <cellStyle name="Normal 5 5 2 4 2 3 2 2 2" xfId="39937" xr:uid="{7A7F1B2F-8118-4700-8E60-FF325E2E6337}"/>
    <cellStyle name="Normal 5 5 2 4 2 3 2 2 3" xfId="54821" xr:uid="{FC6448A3-AD1D-480D-A204-2400C0FB972A}"/>
    <cellStyle name="Normal 5 5 2 4 2 3 2 3" xfId="19401" xr:uid="{7E66DAAD-40E8-4EA6-98F4-3E35DFA9B019}"/>
    <cellStyle name="Normal 5 5 2 4 2 3 2 4" xfId="33091" xr:uid="{F1E88085-9BD5-4A74-9EB4-1D6E789440A2}"/>
    <cellStyle name="Normal 5 5 2 4 2 3 2 5" xfId="47975" xr:uid="{1E37EF05-A041-4EE7-A1EC-12568C228CD1}"/>
    <cellStyle name="Normal 5 5 2 4 2 3 3" xfId="22823" xr:uid="{AEFA660B-0B28-4B40-B518-D8F93A6D9587}"/>
    <cellStyle name="Normal 5 5 2 4 2 3 3 2" xfId="36515" xr:uid="{37ED0457-4109-46FC-9B5A-7DFF882184BB}"/>
    <cellStyle name="Normal 5 5 2 4 2 3 3 3" xfId="51399" xr:uid="{A39208CC-DD7C-4094-875E-BD680647DEBC}"/>
    <cellStyle name="Normal 5 5 2 4 2 3 4" xfId="15979" xr:uid="{2189DE32-0F8F-410D-9204-F56F6B7FDA57}"/>
    <cellStyle name="Normal 5 5 2 4 2 3 4 2" xfId="40463" xr:uid="{8ACD8B7E-A2AF-4D85-B7F2-7FCE9A66A87B}"/>
    <cellStyle name="Normal 5 5 2 4 2 3 5" xfId="29669" xr:uid="{5EA9DF5C-237E-41B7-9056-AB385F328354}"/>
    <cellStyle name="Normal 5 5 2 4 2 3 6" xfId="44553" xr:uid="{367694DF-94B9-4297-B673-C4FCF0A235A3}"/>
    <cellStyle name="Normal 5 5 2 4 2 3 7" xfId="9133" xr:uid="{B262E31C-F63A-4072-BE3B-DC63FD537527}"/>
    <cellStyle name="Normal 5 5 2 4 2 4" xfId="2907" xr:uid="{2CDC6621-B8F8-43AB-8C7A-7C8798C9FCB1}"/>
    <cellStyle name="Normal 5 5 2 4 2 4 2" xfId="24533" xr:uid="{A5CDFA46-60FC-48AF-8383-A3216964A260}"/>
    <cellStyle name="Normal 5 5 2 4 2 4 2 2" xfId="38225" xr:uid="{04660A39-702E-4073-8093-48DE9B48D846}"/>
    <cellStyle name="Normal 5 5 2 4 2 4 2 3" xfId="53109" xr:uid="{A5616F9E-54B7-4C4A-B62D-3CD8FA9E867A}"/>
    <cellStyle name="Normal 5 5 2 4 2 4 3" xfId="17689" xr:uid="{D73AAF1E-3B9C-44FE-8BC5-EDAB4265C2C9}"/>
    <cellStyle name="Normal 5 5 2 4 2 4 3 2" xfId="40590" xr:uid="{2E5070A9-2701-410C-B8B2-38CBA789F566}"/>
    <cellStyle name="Normal 5 5 2 4 2 4 4" xfId="31379" xr:uid="{8E2DAFCA-B5C4-46A5-9412-F76548839D3C}"/>
    <cellStyle name="Normal 5 5 2 4 2 4 5" xfId="46263" xr:uid="{A0F1EA61-075A-442C-9E28-D5E18B9139A9}"/>
    <cellStyle name="Normal 5 5 2 4 2 4 6" xfId="10843" xr:uid="{F665EB63-0515-42E4-AB90-0C8EB6DC2DE5}"/>
    <cellStyle name="Normal 5 5 2 4 2 5" xfId="21111" xr:uid="{CE6FAC2F-FD73-496A-B53C-ACF4F7684B5E}"/>
    <cellStyle name="Normal 5 5 2 4 2 5 2" xfId="34803" xr:uid="{29EE0A64-3C78-4E26-9427-024C201B14F7}"/>
    <cellStyle name="Normal 5 5 2 4 2 5 3" xfId="49687" xr:uid="{0A43B02F-CA2E-461A-8690-01D28EEB71E4}"/>
    <cellStyle name="Normal 5 5 2 4 2 6" xfId="14267" xr:uid="{69A225D4-B605-49EC-A91C-AC786F022542}"/>
    <cellStyle name="Normal 5 5 2 4 2 6 2" xfId="40267" xr:uid="{04D3638C-2FFC-4275-94EA-745327C9626D}"/>
    <cellStyle name="Normal 5 5 2 4 2 7" xfId="27957" xr:uid="{FA50BF0D-3A9C-46B3-B2DC-EB5714048C26}"/>
    <cellStyle name="Normal 5 5 2 4 2 8" xfId="42841" xr:uid="{B71AFA21-D3B8-4385-A5CD-CBFEC41EA710}"/>
    <cellStyle name="Normal 5 5 2 4 2 9" xfId="7421" xr:uid="{988676FE-0AE7-4E84-88F7-9B0F33510CB6}"/>
    <cellStyle name="Normal 5 5 2 4 3" xfId="1365" xr:uid="{9BEDDC16-5A02-4DC7-8D6B-64F99E05356A}"/>
    <cellStyle name="Normal 5 5 2 4 3 2" xfId="1366" xr:uid="{7D29F3E5-198E-4A96-B60F-08DA36E98099}"/>
    <cellStyle name="Normal 5 5 2 4 3 2 2" xfId="12557" xr:uid="{19F2F339-70AD-492D-A818-F84CF44EC5E3}"/>
    <cellStyle name="Normal 5 5 2 4 3 2 2 2" xfId="26247" xr:uid="{1F8AE5D6-19E3-471F-8513-A3637A514CF0}"/>
    <cellStyle name="Normal 5 5 2 4 3 2 2 2 2" xfId="39939" xr:uid="{8E8ECF4B-ABF4-41DD-B091-2AA4226958D9}"/>
    <cellStyle name="Normal 5 5 2 4 3 2 2 2 3" xfId="54823" xr:uid="{4D86713A-B801-4859-89C5-E727D453F4F1}"/>
    <cellStyle name="Normal 5 5 2 4 3 2 2 3" xfId="19403" xr:uid="{F6084BD3-D07E-4C56-A676-B1A4A08CE9CF}"/>
    <cellStyle name="Normal 5 5 2 4 3 2 2 4" xfId="33093" xr:uid="{BAB8B42D-AD48-41CA-865A-F3561B979F4B}"/>
    <cellStyle name="Normal 5 5 2 4 3 2 2 5" xfId="47977" xr:uid="{3CFDC6F6-5C09-4110-9955-7DE1889D81E9}"/>
    <cellStyle name="Normal 5 5 2 4 3 2 3" xfId="22825" xr:uid="{3385C82D-ABB1-4F64-8E6F-29FD074D0326}"/>
    <cellStyle name="Normal 5 5 2 4 3 2 3 2" xfId="36517" xr:uid="{A6C9E42F-0F15-489B-B575-95ADD30EC195}"/>
    <cellStyle name="Normal 5 5 2 4 3 2 3 3" xfId="51401" xr:uid="{5BA25513-F4EF-4C14-BE2F-6400A29D9B43}"/>
    <cellStyle name="Normal 5 5 2 4 3 2 4" xfId="15981" xr:uid="{06B2D50D-33AC-40C6-AD8C-6178C2D8D2F8}"/>
    <cellStyle name="Normal 5 5 2 4 3 2 4 2" xfId="40465" xr:uid="{67B3099A-2E94-48CA-937A-F6CC2E6C475E}"/>
    <cellStyle name="Normal 5 5 2 4 3 2 5" xfId="29671" xr:uid="{3837D41F-346B-4671-B0BC-F1EF5EE349C4}"/>
    <cellStyle name="Normal 5 5 2 4 3 2 6" xfId="44555" xr:uid="{42D6957E-E6E5-4ABC-A2AF-099A10F53FAE}"/>
    <cellStyle name="Normal 5 5 2 4 3 2 7" xfId="9135" xr:uid="{84487E29-76CC-446D-BE81-352FBF48CB80}"/>
    <cellStyle name="Normal 5 5 2 4 3 3" xfId="10845" xr:uid="{1B4C20E0-C66B-4B25-AE9E-AEAE516417FB}"/>
    <cellStyle name="Normal 5 5 2 4 3 3 2" xfId="24535" xr:uid="{47F364EA-0285-47CC-8AD8-781F69A4D571}"/>
    <cellStyle name="Normal 5 5 2 4 3 3 2 2" xfId="38227" xr:uid="{CD478BD6-39C4-4588-BD2B-545AA8999F98}"/>
    <cellStyle name="Normal 5 5 2 4 3 3 2 3" xfId="53111" xr:uid="{061D271E-00D2-48AB-95F4-382A75391922}"/>
    <cellStyle name="Normal 5 5 2 4 3 3 3" xfId="17691" xr:uid="{AD378CD5-69AD-4EC3-8A2F-28F0D1DFE5F7}"/>
    <cellStyle name="Normal 5 5 2 4 3 3 4" xfId="31381" xr:uid="{C6B2B1E0-373D-458B-8ED5-C4A41CE51606}"/>
    <cellStyle name="Normal 5 5 2 4 3 3 5" xfId="46265" xr:uid="{7D9535CB-39A8-4E88-B778-7D3E0EF1F36D}"/>
    <cellStyle name="Normal 5 5 2 4 3 4" xfId="21113" xr:uid="{4F27949C-C2A8-469B-A72D-B468090561CA}"/>
    <cellStyle name="Normal 5 5 2 4 3 4 2" xfId="34805" xr:uid="{46F8D7C5-35BF-4108-B3D1-FE6B1374CA9C}"/>
    <cellStyle name="Normal 5 5 2 4 3 4 3" xfId="49689" xr:uid="{AF91E69B-6F8C-43E0-A92A-33F283B18A92}"/>
    <cellStyle name="Normal 5 5 2 4 3 5" xfId="14269" xr:uid="{E89AFF4F-4508-4AAD-8DD8-CD8061920C28}"/>
    <cellStyle name="Normal 5 5 2 4 3 5 2" xfId="40464" xr:uid="{B0AD6466-CAB5-433C-B586-BF196095C914}"/>
    <cellStyle name="Normal 5 5 2 4 3 6" xfId="27959" xr:uid="{DAA511C0-EEAD-4871-9C96-C741F49A02AF}"/>
    <cellStyle name="Normal 5 5 2 4 3 7" xfId="42843" xr:uid="{687800FF-12A0-4E86-B2F9-EB5427E404D7}"/>
    <cellStyle name="Normal 5 5 2 4 3 8" xfId="7423" xr:uid="{D43F0F59-9F79-496F-9DA1-1EFDE8164784}"/>
    <cellStyle name="Normal 5 5 2 4 4" xfId="1367" xr:uid="{E6D19086-1E79-4889-843E-1BEEA26C827C}"/>
    <cellStyle name="Normal 5 5 2 4 4 2" xfId="9136" xr:uid="{040EF802-71AB-4FB6-A36D-88108174B82B}"/>
    <cellStyle name="Normal 5 5 2 4 4 2 2" xfId="12558" xr:uid="{7FCBCE0A-5584-492F-BCF1-0C4BFA94E6C5}"/>
    <cellStyle name="Normal 5 5 2 4 4 2 2 2" xfId="26248" xr:uid="{E43DCC08-F19B-4999-B89C-360E75712EA4}"/>
    <cellStyle name="Normal 5 5 2 4 4 2 2 2 2" xfId="39940" xr:uid="{245871F8-3C0B-4D95-B207-FD018D1C37C3}"/>
    <cellStyle name="Normal 5 5 2 4 4 2 2 2 3" xfId="54824" xr:uid="{6CB207EB-5DBC-4B1E-9B38-16C8282AFFDD}"/>
    <cellStyle name="Normal 5 5 2 4 4 2 2 3" xfId="19404" xr:uid="{6435F15C-04CF-4BF5-8E8D-DC62B6B1C2B2}"/>
    <cellStyle name="Normal 5 5 2 4 4 2 2 4" xfId="33094" xr:uid="{92BEE5C1-910B-4D3E-8C7E-8EE831B1AC1B}"/>
    <cellStyle name="Normal 5 5 2 4 4 2 2 5" xfId="47978" xr:uid="{832B9E55-CDFE-4E9A-B31D-0B9AFB2F9478}"/>
    <cellStyle name="Normal 5 5 2 4 4 2 3" xfId="22826" xr:uid="{A677AA5B-2F5F-49E1-BDAE-719B307AB384}"/>
    <cellStyle name="Normal 5 5 2 4 4 2 3 2" xfId="36518" xr:uid="{1F4A0F80-1512-414C-96CA-3406B08F04AE}"/>
    <cellStyle name="Normal 5 5 2 4 4 2 3 3" xfId="51402" xr:uid="{7518C6A2-D436-4A8B-AB5E-AAA03BD40D9A}"/>
    <cellStyle name="Normal 5 5 2 4 4 2 4" xfId="15982" xr:uid="{21523D62-F98D-46E3-9DC1-AB9CA52A4BF0}"/>
    <cellStyle name="Normal 5 5 2 4 4 2 5" xfId="29672" xr:uid="{2DE12860-1CC8-4301-9B8B-0F497834CC5B}"/>
    <cellStyle name="Normal 5 5 2 4 4 2 6" xfId="44556" xr:uid="{6A7EEED5-E87C-4597-9960-F2217CCA13F5}"/>
    <cellStyle name="Normal 5 5 2 4 4 3" xfId="10846" xr:uid="{B9C6751B-0256-4835-85B9-51DC6E6FFB43}"/>
    <cellStyle name="Normal 5 5 2 4 4 3 2" xfId="24536" xr:uid="{7C16E57C-74E0-4B69-9FD6-8BE266283DE6}"/>
    <cellStyle name="Normal 5 5 2 4 4 3 2 2" xfId="38228" xr:uid="{1D87A260-1E0A-4AA4-9A45-3018D0FA0248}"/>
    <cellStyle name="Normal 5 5 2 4 4 3 2 3" xfId="53112" xr:uid="{5C846FDE-2FD4-4857-B443-B979B4E86C96}"/>
    <cellStyle name="Normal 5 5 2 4 4 3 3" xfId="17692" xr:uid="{3AEE5026-9296-47C0-9723-9098973CF969}"/>
    <cellStyle name="Normal 5 5 2 4 4 3 4" xfId="31382" xr:uid="{1FA94C39-6790-45CA-AC2C-1341B33DDD38}"/>
    <cellStyle name="Normal 5 5 2 4 4 3 5" xfId="46266" xr:uid="{B48DEA5F-FB8C-4EC0-A5FE-059145BCC0AA}"/>
    <cellStyle name="Normal 5 5 2 4 4 4" xfId="21114" xr:uid="{FFD74BF1-4DCB-411A-8EEC-7DBB5B84A5B2}"/>
    <cellStyle name="Normal 5 5 2 4 4 4 2" xfId="34806" xr:uid="{635A11E6-1DB1-471D-A641-A3A60FBE56BE}"/>
    <cellStyle name="Normal 5 5 2 4 4 4 3" xfId="49690" xr:uid="{537698D6-5FC4-46D6-B2D0-B1E77301C419}"/>
    <cellStyle name="Normal 5 5 2 4 4 5" xfId="14270" xr:uid="{56B6D30B-9BE5-44D2-8E0F-C907EF956FA9}"/>
    <cellStyle name="Normal 5 5 2 4 4 5 2" xfId="40466" xr:uid="{CD2EA5C4-5283-4674-A3FB-BD38A5F06D49}"/>
    <cellStyle name="Normal 5 5 2 4 4 6" xfId="27960" xr:uid="{26F08EFB-CBAF-4855-9CE6-30278161F5A5}"/>
    <cellStyle name="Normal 5 5 2 4 4 7" xfId="42844" xr:uid="{C9AB8109-3B8C-4C0D-95D6-C58E77014524}"/>
    <cellStyle name="Normal 5 5 2 4 4 8" xfId="7424" xr:uid="{617DC268-70FD-41B0-9766-40FF0D842643}"/>
    <cellStyle name="Normal 5 5 2 4 5" xfId="2908" xr:uid="{2CE92A7B-E9B8-48E3-BD83-FCA362A7EE9D}"/>
    <cellStyle name="Normal 5 5 2 4 5 2" xfId="12554" xr:uid="{E5301E6E-5056-4468-ADD5-ECA5E0F45FBD}"/>
    <cellStyle name="Normal 5 5 2 4 5 2 2" xfId="26244" xr:uid="{F7B368B5-82C6-4F31-9970-B4A0DA1F4836}"/>
    <cellStyle name="Normal 5 5 2 4 5 2 2 2" xfId="39936" xr:uid="{E6EE844D-1597-460E-BD06-A5281B308C9F}"/>
    <cellStyle name="Normal 5 5 2 4 5 2 2 3" xfId="54820" xr:uid="{04F88C2D-1F49-400E-B27D-EF8667AF6D49}"/>
    <cellStyle name="Normal 5 5 2 4 5 2 3" xfId="19400" xr:uid="{0633C211-2798-405A-99E8-AE4AB4CB0C13}"/>
    <cellStyle name="Normal 5 5 2 4 5 2 4" xfId="33090" xr:uid="{6E5D261C-5999-4AEC-9488-5C0C070B660C}"/>
    <cellStyle name="Normal 5 5 2 4 5 2 5" xfId="47974" xr:uid="{D9638E23-65CD-4EA8-A903-499071DCCA10}"/>
    <cellStyle name="Normal 5 5 2 4 5 3" xfId="22822" xr:uid="{EA7A6194-9A0E-4E5E-95F1-130F9E100877}"/>
    <cellStyle name="Normal 5 5 2 4 5 3 2" xfId="36514" xr:uid="{DB03C13C-A7B9-4BAE-BBD8-D2B949FE914C}"/>
    <cellStyle name="Normal 5 5 2 4 5 3 3" xfId="51398" xr:uid="{7EF51799-579D-4F1A-82F2-D06219756A26}"/>
    <cellStyle name="Normal 5 5 2 4 5 4" xfId="15978" xr:uid="{F8B70E4F-A2CB-44CC-9DDF-F4CB516D081C}"/>
    <cellStyle name="Normal 5 5 2 4 5 4 2" xfId="40591" xr:uid="{2728FF40-6FDB-4B31-8AFB-CC0050745351}"/>
    <cellStyle name="Normal 5 5 2 4 5 5" xfId="29668" xr:uid="{FC982E4B-996F-475B-8787-0557B26B4542}"/>
    <cellStyle name="Normal 5 5 2 4 5 6" xfId="44552" xr:uid="{2B8F8E18-68EE-42ED-96FC-9A8D683C3228}"/>
    <cellStyle name="Normal 5 5 2 4 5 7" xfId="9132" xr:uid="{A19C0ADE-0C4E-4E38-8790-E1814589C2C3}"/>
    <cellStyle name="Normal 5 5 2 4 6" xfId="10842" xr:uid="{6608CEBC-C69F-4209-ADA2-5AFB2979E943}"/>
    <cellStyle name="Normal 5 5 2 4 6 2" xfId="24532" xr:uid="{BF279E88-71A5-460B-8E7C-B3F6A53CF02E}"/>
    <cellStyle name="Normal 5 5 2 4 6 2 2" xfId="38224" xr:uid="{C99FFE72-B7E1-46C6-83E5-4DA0D7D8592B}"/>
    <cellStyle name="Normal 5 5 2 4 6 2 3" xfId="53108" xr:uid="{7EC644C6-291D-4B6A-B005-F695DC8A6C1A}"/>
    <cellStyle name="Normal 5 5 2 4 6 3" xfId="17688" xr:uid="{D0FF6133-A0D3-4D56-84A4-F6B6EEB3C9F6}"/>
    <cellStyle name="Normal 5 5 2 4 6 4" xfId="31378" xr:uid="{6C3FE2CC-5F10-47F6-9509-523ED6E86190}"/>
    <cellStyle name="Normal 5 5 2 4 6 5" xfId="46262" xr:uid="{32CAF1A7-98CD-4640-AC65-126369458C81}"/>
    <cellStyle name="Normal 5 5 2 4 7" xfId="21110" xr:uid="{53DEFA43-1250-46B4-B340-9DD9CE810333}"/>
    <cellStyle name="Normal 5 5 2 4 7 2" xfId="34802" xr:uid="{53B8DAC3-33FF-4356-A924-F993977D3A95}"/>
    <cellStyle name="Normal 5 5 2 4 7 3" xfId="49686" xr:uid="{508C9E2C-6B06-44CE-9A4B-82AD329B46E4}"/>
    <cellStyle name="Normal 5 5 2 4 8" xfId="14266" xr:uid="{F1B853BB-FBB6-4134-9DF6-FF0B6D06F840}"/>
    <cellStyle name="Normal 5 5 2 4 8 2" xfId="40210" xr:uid="{8261238F-F331-4E22-817E-EC608AA5EB4D}"/>
    <cellStyle name="Normal 5 5 2 4 9" xfId="27956" xr:uid="{B993929E-9741-4002-B586-E8D2B3A83888}"/>
    <cellStyle name="Normal 5 5 2 5" xfId="324" xr:uid="{B7DCC623-69E1-40A8-91D0-3CB8E7B9B785}"/>
    <cellStyle name="Normal 5 5 2 5 2" xfId="1368" xr:uid="{9F030E16-E5CC-489C-AEEE-50E406C55697}"/>
    <cellStyle name="Normal 5 5 2 5 2 2" xfId="1369" xr:uid="{1593454F-F23D-4634-B437-B322A152C451}"/>
    <cellStyle name="Normal 5 5 2 5 2 2 2" xfId="12560" xr:uid="{9EDC624E-EC7F-414E-9E56-A7722E856A9E}"/>
    <cellStyle name="Normal 5 5 2 5 2 2 2 2" xfId="26250" xr:uid="{FA911C3F-B9B7-4019-B0D8-20E031260D83}"/>
    <cellStyle name="Normal 5 5 2 5 2 2 2 2 2" xfId="39942" xr:uid="{24B0B65D-1B75-4975-8F7E-17BC3D576C72}"/>
    <cellStyle name="Normal 5 5 2 5 2 2 2 2 3" xfId="54826" xr:uid="{41CE8D7E-652D-486E-BC94-39889A48E698}"/>
    <cellStyle name="Normal 5 5 2 5 2 2 2 3" xfId="19406" xr:uid="{E6EC8032-CD08-4410-A3F2-5EF811F2FB68}"/>
    <cellStyle name="Normal 5 5 2 5 2 2 2 4" xfId="33096" xr:uid="{8A8881D1-D476-4F9D-9500-D2D2E621F160}"/>
    <cellStyle name="Normal 5 5 2 5 2 2 2 5" xfId="47980" xr:uid="{38BAB432-2642-428E-B43F-F2F304CFF25D}"/>
    <cellStyle name="Normal 5 5 2 5 2 2 3" xfId="22828" xr:uid="{04CF7FA9-902F-41AA-81A3-166F4FC0DD35}"/>
    <cellStyle name="Normal 5 5 2 5 2 2 3 2" xfId="36520" xr:uid="{A4236ABB-01D1-4535-BDEF-5035AE62DFF9}"/>
    <cellStyle name="Normal 5 5 2 5 2 2 3 3" xfId="51404" xr:uid="{0CE3C144-8154-4260-B317-3082DED023C6}"/>
    <cellStyle name="Normal 5 5 2 5 2 2 4" xfId="15984" xr:uid="{3F319AE7-9AD5-43E2-93AC-1043FE909538}"/>
    <cellStyle name="Normal 5 5 2 5 2 2 4 2" xfId="40468" xr:uid="{CE6B54C9-A040-4C47-9566-AF1269B4DA91}"/>
    <cellStyle name="Normal 5 5 2 5 2 2 5" xfId="29674" xr:uid="{79F1AB70-3472-4E45-9281-37BD02722F46}"/>
    <cellStyle name="Normal 5 5 2 5 2 2 6" xfId="44558" xr:uid="{FD5BFADE-20D2-410D-BC4F-2E3F7E3BC4B9}"/>
    <cellStyle name="Normal 5 5 2 5 2 2 7" xfId="9138" xr:uid="{AE34B370-5478-44A6-B598-4D78954786EE}"/>
    <cellStyle name="Normal 5 5 2 5 2 3" xfId="10848" xr:uid="{D9D3BB2F-1D12-42BD-BD6B-EE83D25CD13E}"/>
    <cellStyle name="Normal 5 5 2 5 2 3 2" xfId="24538" xr:uid="{F558AB90-76B5-465D-8446-105A568F3E0D}"/>
    <cellStyle name="Normal 5 5 2 5 2 3 2 2" xfId="38230" xr:uid="{95F2DE1F-1417-48C2-8005-A7D762DC2421}"/>
    <cellStyle name="Normal 5 5 2 5 2 3 2 3" xfId="53114" xr:uid="{AFD548C4-92CC-46AD-8C6D-EAE8476A7BD4}"/>
    <cellStyle name="Normal 5 5 2 5 2 3 3" xfId="17694" xr:uid="{5C48FFF6-8D07-43F9-B80A-98B5F1797B56}"/>
    <cellStyle name="Normal 5 5 2 5 2 3 4" xfId="31384" xr:uid="{01460238-F349-47CC-B7CD-41690E811A6A}"/>
    <cellStyle name="Normal 5 5 2 5 2 3 5" xfId="46268" xr:uid="{06C933E0-B886-4FBA-9939-DC8EC76426F9}"/>
    <cellStyle name="Normal 5 5 2 5 2 4" xfId="21116" xr:uid="{8F0D7455-7653-46DB-BD01-9B978CDB9E64}"/>
    <cellStyle name="Normal 5 5 2 5 2 4 2" xfId="34808" xr:uid="{325B7F32-2D34-4E42-BA3D-D400A0D5B008}"/>
    <cellStyle name="Normal 5 5 2 5 2 4 3" xfId="49692" xr:uid="{BCD1A589-CD77-4CBC-9259-4FBA37E170C1}"/>
    <cellStyle name="Normal 5 5 2 5 2 5" xfId="14272" xr:uid="{A98E5542-6CC5-444A-839E-F22D6B24F44F}"/>
    <cellStyle name="Normal 5 5 2 5 2 5 2" xfId="40467" xr:uid="{F01F226C-4B03-4E98-9062-57AB324DAC0A}"/>
    <cellStyle name="Normal 5 5 2 5 2 6" xfId="27962" xr:uid="{5585EEFE-895F-4B54-B622-8DC0EFF6ABF8}"/>
    <cellStyle name="Normal 5 5 2 5 2 7" xfId="42846" xr:uid="{9B63FECF-8E6B-49BF-8A2F-68EF089A31E3}"/>
    <cellStyle name="Normal 5 5 2 5 2 8" xfId="7426" xr:uid="{860A3935-2399-4D08-B3E9-24134D24B3D2}"/>
    <cellStyle name="Normal 5 5 2 5 3" xfId="1370" xr:uid="{8162A2F2-3828-4D9C-901D-6D78A021AD4F}"/>
    <cellStyle name="Normal 5 5 2 5 3 2" xfId="12559" xr:uid="{5226D664-84E4-4FCE-BB56-20D4FA3F7169}"/>
    <cellStyle name="Normal 5 5 2 5 3 2 2" xfId="26249" xr:uid="{2E6DA188-8BA6-434D-B3B6-D08FED3B2E5D}"/>
    <cellStyle name="Normal 5 5 2 5 3 2 2 2" xfId="39941" xr:uid="{38C72922-7CE2-4269-A2D9-0AEFFBEC63A7}"/>
    <cellStyle name="Normal 5 5 2 5 3 2 2 3" xfId="54825" xr:uid="{CBDFF782-F6D8-49C0-91E6-E0BEBDD24DBB}"/>
    <cellStyle name="Normal 5 5 2 5 3 2 3" xfId="19405" xr:uid="{C6577A84-14FE-494B-849D-4B6966468DEB}"/>
    <cellStyle name="Normal 5 5 2 5 3 2 4" xfId="33095" xr:uid="{85728642-C548-4971-B8AA-1886931CB1B4}"/>
    <cellStyle name="Normal 5 5 2 5 3 2 5" xfId="47979" xr:uid="{0C775B0E-B63C-4D58-B025-C79D1DB247F8}"/>
    <cellStyle name="Normal 5 5 2 5 3 3" xfId="22827" xr:uid="{CA7F26B1-AC8F-47B8-AF7C-CA2869899FCF}"/>
    <cellStyle name="Normal 5 5 2 5 3 3 2" xfId="36519" xr:uid="{B169BE2A-9C1A-47F5-B768-801D5852EF28}"/>
    <cellStyle name="Normal 5 5 2 5 3 3 3" xfId="51403" xr:uid="{61DD9360-3AA4-437B-8011-49A9B0FAB2C5}"/>
    <cellStyle name="Normal 5 5 2 5 3 4" xfId="15983" xr:uid="{705FE79A-B45A-4671-8885-7B19707A55BD}"/>
    <cellStyle name="Normal 5 5 2 5 3 4 2" xfId="40469" xr:uid="{1164347F-6B21-4CE2-B4AA-55B671DE04B9}"/>
    <cellStyle name="Normal 5 5 2 5 3 5" xfId="29673" xr:uid="{CEE1291B-F55E-48E0-8FD0-C2FAC2393FB0}"/>
    <cellStyle name="Normal 5 5 2 5 3 6" xfId="44557" xr:uid="{94FFA757-CDDA-4236-826A-7826FABB8382}"/>
    <cellStyle name="Normal 5 5 2 5 3 7" xfId="9137" xr:uid="{51E8C6FB-8A9C-4874-AC53-0A78362D2C0C}"/>
    <cellStyle name="Normal 5 5 2 5 4" xfId="2909" xr:uid="{302144A0-A13E-4DC1-935E-11ECF2389C93}"/>
    <cellStyle name="Normal 5 5 2 5 4 2" xfId="24537" xr:uid="{7A37D942-3AA9-417E-B129-B4BE8DD1D91E}"/>
    <cellStyle name="Normal 5 5 2 5 4 2 2" xfId="38229" xr:uid="{68C7B34B-6A6A-468F-BFF5-A8BCE5A75BDD}"/>
    <cellStyle name="Normal 5 5 2 5 4 2 3" xfId="53113" xr:uid="{8A095E9A-5EF2-46B8-94D1-B10D4A2B576E}"/>
    <cellStyle name="Normal 5 5 2 5 4 3" xfId="17693" xr:uid="{F124B417-F963-418D-A30D-4F9CD9BF841E}"/>
    <cellStyle name="Normal 5 5 2 5 4 3 2" xfId="40592" xr:uid="{E744A215-ED04-4BB8-AC10-B6FE1505B599}"/>
    <cellStyle name="Normal 5 5 2 5 4 4" xfId="31383" xr:uid="{BF7E226E-DE33-4795-911C-85CBD9F9A998}"/>
    <cellStyle name="Normal 5 5 2 5 4 5" xfId="46267" xr:uid="{FD8D19D2-39BC-4EB2-A8EE-8F8CDC1C48F5}"/>
    <cellStyle name="Normal 5 5 2 5 4 6" xfId="10847" xr:uid="{C928BB82-2A75-4CF2-821C-6EC32DDD84D6}"/>
    <cellStyle name="Normal 5 5 2 5 5" xfId="21115" xr:uid="{04A93FCF-7B4A-416C-8A28-37790A68AF72}"/>
    <cellStyle name="Normal 5 5 2 5 5 2" xfId="34807" xr:uid="{FFB42A15-8DE4-43E5-81B6-AAF93EA910E5}"/>
    <cellStyle name="Normal 5 5 2 5 5 3" xfId="49691" xr:uid="{499BDBD6-BCDC-4F5C-97FA-26F66E48CBB6}"/>
    <cellStyle name="Normal 5 5 2 5 6" xfId="14271" xr:uid="{241EC71B-96C4-4C84-86C5-0373597A2304}"/>
    <cellStyle name="Normal 5 5 2 5 6 2" xfId="40211" xr:uid="{FDF87550-2456-48EE-B64C-430E098580DC}"/>
    <cellStyle name="Normal 5 5 2 5 7" xfId="27961" xr:uid="{8234B437-DA22-4B10-9E43-4987B072C843}"/>
    <cellStyle name="Normal 5 5 2 5 8" xfId="42845" xr:uid="{4643CEC6-7FBA-4FC3-ACCF-5889651B538D}"/>
    <cellStyle name="Normal 5 5 2 5 9" xfId="7425" xr:uid="{EFC03FB5-C8AE-496E-91C6-7F8E011E2569}"/>
    <cellStyle name="Normal 5 5 2 6" xfId="1371" xr:uid="{AE926B82-202B-491E-A9E7-F51823DA0EB9}"/>
    <cellStyle name="Normal 5 5 2 6 2" xfId="1372" xr:uid="{FFFF5ED8-E50A-4B43-9A80-70016503EA1C}"/>
    <cellStyle name="Normal 5 5 2 6 2 2" xfId="12561" xr:uid="{BE39CF80-D28B-42FE-A731-A7746C46EEC7}"/>
    <cellStyle name="Normal 5 5 2 6 2 2 2" xfId="26251" xr:uid="{ABA16389-36AA-45E2-ADC9-2BE034D306DC}"/>
    <cellStyle name="Normal 5 5 2 6 2 2 2 2" xfId="39943" xr:uid="{9B11C65D-740F-4D2E-B944-995EDF53C82E}"/>
    <cellStyle name="Normal 5 5 2 6 2 2 2 3" xfId="54827" xr:uid="{CA4DB406-7668-4CB2-B446-E26BDAFA1502}"/>
    <cellStyle name="Normal 5 5 2 6 2 2 3" xfId="19407" xr:uid="{DD60E9D9-F4A0-4A55-AAD7-2CC6594AD692}"/>
    <cellStyle name="Normal 5 5 2 6 2 2 4" xfId="33097" xr:uid="{F81A00F3-01DD-422E-A165-DE0E738DB61F}"/>
    <cellStyle name="Normal 5 5 2 6 2 2 5" xfId="47981" xr:uid="{78A1B962-A71A-40FF-9EE4-3D1D43C2FBFC}"/>
    <cellStyle name="Normal 5 5 2 6 2 3" xfId="22829" xr:uid="{7F5E2BFF-4DBA-4EC7-BAD8-85150634E94F}"/>
    <cellStyle name="Normal 5 5 2 6 2 3 2" xfId="36521" xr:uid="{A82A106A-F00A-4D33-99C4-131108AB7EC7}"/>
    <cellStyle name="Normal 5 5 2 6 2 3 3" xfId="51405" xr:uid="{35216BF0-1775-4368-8D1D-F6446F403E45}"/>
    <cellStyle name="Normal 5 5 2 6 2 4" xfId="15985" xr:uid="{81595A4E-33C9-44BD-8455-8CFCA628179A}"/>
    <cellStyle name="Normal 5 5 2 6 2 4 2" xfId="40471" xr:uid="{57C93585-7052-4C6E-96D9-59DBF848256C}"/>
    <cellStyle name="Normal 5 5 2 6 2 5" xfId="29675" xr:uid="{FF38F98C-3C2C-4ECF-A409-F23276100991}"/>
    <cellStyle name="Normal 5 5 2 6 2 6" xfId="44559" xr:uid="{2112329F-A434-40A8-82A0-A5307C2D2C3D}"/>
    <cellStyle name="Normal 5 5 2 6 2 7" xfId="9139" xr:uid="{D99AA96F-809E-443B-BF6A-155D38B1DAE2}"/>
    <cellStyle name="Normal 5 5 2 6 3" xfId="2910" xr:uid="{68BE6B20-C0E9-4C38-85AA-E92C674002ED}"/>
    <cellStyle name="Normal 5 5 2 6 3 2" xfId="24539" xr:uid="{E97ED0C7-9F18-4148-8424-18BB231BF300}"/>
    <cellStyle name="Normal 5 5 2 6 3 2 2" xfId="38231" xr:uid="{56EDDFDC-16C4-4E6F-B813-233B9B1226BA}"/>
    <cellStyle name="Normal 5 5 2 6 3 2 3" xfId="53115" xr:uid="{87D90EBB-59B5-4AF3-BD8A-E264C330D56F}"/>
    <cellStyle name="Normal 5 5 2 6 3 3" xfId="17695" xr:uid="{32AB0E66-0DB8-4A90-933C-9AB4DB4A657A}"/>
    <cellStyle name="Normal 5 5 2 6 3 3 2" xfId="40593" xr:uid="{C33C7C14-9D14-4871-AEDD-8486AB8FA436}"/>
    <cellStyle name="Normal 5 5 2 6 3 4" xfId="31385" xr:uid="{0A0247A8-BAD1-4A8D-B8D7-DA06D3CA85DC}"/>
    <cellStyle name="Normal 5 5 2 6 3 5" xfId="46269" xr:uid="{1AC4293F-E877-44E5-801A-9199E0D0A4E6}"/>
    <cellStyle name="Normal 5 5 2 6 3 6" xfId="10849" xr:uid="{6E625950-3BA0-4285-88FE-9A95106DF68C}"/>
    <cellStyle name="Normal 5 5 2 6 4" xfId="2911" xr:uid="{D90E6B2A-95B5-44DF-8D4E-38163D01843E}"/>
    <cellStyle name="Normal 5 5 2 6 4 2" xfId="40594" xr:uid="{A7BB3ACF-F944-44C3-87AE-61FA011EFC3D}"/>
    <cellStyle name="Normal 5 5 2 6 4 3" xfId="34809" xr:uid="{900D0FF7-8F40-4EFB-871A-446B26F5DFA9}"/>
    <cellStyle name="Normal 5 5 2 6 4 4" xfId="49693" xr:uid="{685AD1E8-EE45-412C-B731-DDBE0B2BA751}"/>
    <cellStyle name="Normal 5 5 2 6 4 5" xfId="21117" xr:uid="{24978710-79BB-4A82-93D2-5F651B90C5B9}"/>
    <cellStyle name="Normal 5 5 2 6 5" xfId="14273" xr:uid="{9A9854E0-D45A-404C-94AA-81E1B5DF0F01}"/>
    <cellStyle name="Normal 5 5 2 6 5 2" xfId="40470" xr:uid="{93130B2C-4025-4833-B88B-CB25DDC67204}"/>
    <cellStyle name="Normal 5 5 2 6 6" xfId="27963" xr:uid="{B8E2A16A-DA1F-4099-BD13-6B0AF110E1D3}"/>
    <cellStyle name="Normal 5 5 2 6 7" xfId="42847" xr:uid="{2EBCC9F6-5311-48CD-8C29-04EBE19B0FF1}"/>
    <cellStyle name="Normal 5 5 2 6 8" xfId="7427" xr:uid="{E0E8F606-6CCF-4AEF-A190-8745CE21A6DA}"/>
    <cellStyle name="Normal 5 5 2 7" xfId="1373" xr:uid="{3B78E4C4-CC09-4026-85EA-5B284036E3BD}"/>
    <cellStyle name="Normal 5 5 2 7 2" xfId="9140" xr:uid="{823B56B6-F970-44E8-A606-CBE16886F374}"/>
    <cellStyle name="Normal 5 5 2 7 2 2" xfId="12562" xr:uid="{311222D4-948C-4D5E-8931-2426D5197467}"/>
    <cellStyle name="Normal 5 5 2 7 2 2 2" xfId="26252" xr:uid="{1D1A7FAF-9C14-4C98-A0FE-09A5D03F1295}"/>
    <cellStyle name="Normal 5 5 2 7 2 2 2 2" xfId="39944" xr:uid="{A485DF7F-D07B-4FFE-AB08-D62CFA51EC62}"/>
    <cellStyle name="Normal 5 5 2 7 2 2 2 3" xfId="54828" xr:uid="{AC340C06-9FFB-4876-B1EF-6D819164F2CC}"/>
    <cellStyle name="Normal 5 5 2 7 2 2 3" xfId="19408" xr:uid="{63E0C564-C27C-43CA-8E1D-49336DACB593}"/>
    <cellStyle name="Normal 5 5 2 7 2 2 4" xfId="33098" xr:uid="{B771080F-74EC-4938-87CD-060C3A2EC360}"/>
    <cellStyle name="Normal 5 5 2 7 2 2 5" xfId="47982" xr:uid="{9C0D4215-D05A-44F0-B41B-2BD50794DFB6}"/>
    <cellStyle name="Normal 5 5 2 7 2 3" xfId="22830" xr:uid="{29B5C315-C676-449B-AAE6-E68F5098BE8B}"/>
    <cellStyle name="Normal 5 5 2 7 2 3 2" xfId="36522" xr:uid="{5D97961A-20AA-4B3F-99E6-7172EFCA3B1A}"/>
    <cellStyle name="Normal 5 5 2 7 2 3 3" xfId="51406" xr:uid="{F4271BFA-65F9-4B4F-A118-423E5FE3B681}"/>
    <cellStyle name="Normal 5 5 2 7 2 4" xfId="15986" xr:uid="{4D7D31DB-0B3B-484A-974E-C4B2168EA6F0}"/>
    <cellStyle name="Normal 5 5 2 7 2 5" xfId="29676" xr:uid="{8E04A677-7D81-4578-B964-40C6BA7EEBED}"/>
    <cellStyle name="Normal 5 5 2 7 2 6" xfId="44560" xr:uid="{60B1361F-5E76-4DF5-B057-EB630472B5DD}"/>
    <cellStyle name="Normal 5 5 2 7 3" xfId="10850" xr:uid="{0904664F-FF43-4293-908A-C830A6BBC8FA}"/>
    <cellStyle name="Normal 5 5 2 7 3 2" xfId="24540" xr:uid="{1D48124B-3ED8-4A7D-BC57-3D38DE09DB5E}"/>
    <cellStyle name="Normal 5 5 2 7 3 2 2" xfId="38232" xr:uid="{57E6B4BA-E47E-4380-BB03-52DD35BFCE01}"/>
    <cellStyle name="Normal 5 5 2 7 3 2 3" xfId="53116" xr:uid="{3DEC7DAE-F66C-479F-8C34-872DB1F10027}"/>
    <cellStyle name="Normal 5 5 2 7 3 3" xfId="17696" xr:uid="{EB7A660E-E73C-4C6D-98B5-30FE719C0DAC}"/>
    <cellStyle name="Normal 5 5 2 7 3 4" xfId="31386" xr:uid="{2077491A-6966-4FEC-877F-075E67B6A93C}"/>
    <cellStyle name="Normal 5 5 2 7 3 5" xfId="46270" xr:uid="{DE347378-5EC8-4EF3-86EF-E749DA200D2F}"/>
    <cellStyle name="Normal 5 5 2 7 4" xfId="21118" xr:uid="{C6F1A0C9-804D-4443-A151-77251EA216C6}"/>
    <cellStyle name="Normal 5 5 2 7 4 2" xfId="34810" xr:uid="{EAF155F6-759C-4961-A3E6-240DD1D8C4B3}"/>
    <cellStyle name="Normal 5 5 2 7 4 3" xfId="49694" xr:uid="{BD6F2AE5-1A89-46AF-BB11-15EA4E84CC7A}"/>
    <cellStyle name="Normal 5 5 2 7 5" xfId="14274" xr:uid="{4FC9A6D0-39EA-462F-A849-4FADD0474BFE}"/>
    <cellStyle name="Normal 5 5 2 7 5 2" xfId="40472" xr:uid="{DE4ED563-B565-48A6-B092-8CC5C45A5804}"/>
    <cellStyle name="Normal 5 5 2 7 6" xfId="27964" xr:uid="{7944FB9A-F2F8-4212-A4C6-82FC2B28374C}"/>
    <cellStyle name="Normal 5 5 2 7 7" xfId="42848" xr:uid="{CF748E5A-0CBE-4677-8A7A-A8CC2E64AC09}"/>
    <cellStyle name="Normal 5 5 2 7 8" xfId="7428" xr:uid="{78E72617-14B9-4EF4-85A9-8F841B289586}"/>
    <cellStyle name="Normal 5 5 2 8" xfId="2912" xr:uid="{B5A9876A-3197-4151-A862-3CFEC3ED1ABE}"/>
    <cellStyle name="Normal 5 5 2 8 2" xfId="12533" xr:uid="{0FB77D1C-760E-4857-A813-8A8B68F2914E}"/>
    <cellStyle name="Normal 5 5 2 8 2 2" xfId="26223" xr:uid="{6E6F2BD0-233D-4BCB-82DC-B23E0B153CC3}"/>
    <cellStyle name="Normal 5 5 2 8 2 2 2" xfId="39915" xr:uid="{3F86A4C5-75D3-4153-BC4C-5726F01B9CF6}"/>
    <cellStyle name="Normal 5 5 2 8 2 2 3" xfId="54799" xr:uid="{307723E9-900C-47D8-B364-738C3E8F93B8}"/>
    <cellStyle name="Normal 5 5 2 8 2 3" xfId="19379" xr:uid="{EF22DDA2-3BB3-4BC6-BD85-DD92405B720D}"/>
    <cellStyle name="Normal 5 5 2 8 2 4" xfId="33069" xr:uid="{C2D10C4D-9A34-4B88-A307-0CCF42006895}"/>
    <cellStyle name="Normal 5 5 2 8 2 5" xfId="47953" xr:uid="{2B30F510-82D5-4637-B569-28ED3F9D7F87}"/>
    <cellStyle name="Normal 5 5 2 8 3" xfId="22801" xr:uid="{8A608B1F-2A1C-4DF1-98BE-579C42395CB8}"/>
    <cellStyle name="Normal 5 5 2 8 3 2" xfId="36493" xr:uid="{7C5C23DB-4959-4216-8960-79311E25B690}"/>
    <cellStyle name="Normal 5 5 2 8 3 3" xfId="51377" xr:uid="{E76F1D9A-A767-4FAB-9C57-DCF552573C44}"/>
    <cellStyle name="Normal 5 5 2 8 4" xfId="15957" xr:uid="{55BAFC9E-6776-46FF-B005-DC947EEA9061}"/>
    <cellStyle name="Normal 5 5 2 8 4 2" xfId="40595" xr:uid="{9019300E-0CF3-4336-BC4E-9E9697AC4621}"/>
    <cellStyle name="Normal 5 5 2 8 5" xfId="29647" xr:uid="{B3766604-9745-4964-BAEA-FF0E78118633}"/>
    <cellStyle name="Normal 5 5 2 8 6" xfId="44531" xr:uid="{1FCD1E5D-DB74-4931-BF52-FA22CE5F8291}"/>
    <cellStyle name="Normal 5 5 2 8 7" xfId="9111" xr:uid="{8B64E8B0-3193-40DD-9F23-8C4A74FDA034}"/>
    <cellStyle name="Normal 5 5 2 9" xfId="2913" xr:uid="{E86CDC4C-F07C-4897-AF9E-CE6561C831BA}"/>
    <cellStyle name="Normal 5 5 2 9 2" xfId="24511" xr:uid="{1FED69A3-DD23-47E0-8D0D-4B41A240722A}"/>
    <cellStyle name="Normal 5 5 2 9 2 2" xfId="38203" xr:uid="{4006FB7C-3229-4B97-ACD9-7891D8ECA289}"/>
    <cellStyle name="Normal 5 5 2 9 2 3" xfId="53087" xr:uid="{58ED59CC-EC7C-4C06-A346-37AAF33A89BA}"/>
    <cellStyle name="Normal 5 5 2 9 3" xfId="17667" xr:uid="{07095C76-D400-4607-9775-988F8825C235}"/>
    <cellStyle name="Normal 5 5 2 9 3 2" xfId="40596" xr:uid="{A9DE3F48-9879-40C0-8516-9541A1063DAE}"/>
    <cellStyle name="Normal 5 5 2 9 4" xfId="31357" xr:uid="{151F6798-72D3-480B-B906-377C19DAE524}"/>
    <cellStyle name="Normal 5 5 2 9 5" xfId="46241" xr:uid="{AB3920C4-6489-46DA-A4AC-7548FC4D807C}"/>
    <cellStyle name="Normal 5 5 2 9 6" xfId="10821" xr:uid="{5969E54D-0434-4FB6-A4BC-A0EDADB5640B}"/>
    <cellStyle name="Normal 5 5 3" xfId="161" xr:uid="{3D260876-E49E-45C5-809B-C3FA0A03F896}"/>
    <cellStyle name="Normal 5 5 3 10" xfId="14275" xr:uid="{2058FACF-18E1-4CBB-9131-05FC4D015B74}"/>
    <cellStyle name="Normal 5 5 3 10 2" xfId="40190" xr:uid="{5B1AA02F-C403-4DAF-A549-3FEA715BD959}"/>
    <cellStyle name="Normal 5 5 3 11" xfId="27965" xr:uid="{CAF89212-411B-425D-8AE4-D2C54D288851}"/>
    <cellStyle name="Normal 5 5 3 12" xfId="42849" xr:uid="{488D9591-5AA0-4457-AD9F-653959711EE9}"/>
    <cellStyle name="Normal 5 5 3 13" xfId="7429" xr:uid="{4FC2E3C9-93F2-41CE-A827-E3900665FDA8}"/>
    <cellStyle name="Normal 5 5 3 2" xfId="162" xr:uid="{FA689DD9-552C-46D3-928B-D6A79DB9AFEF}"/>
    <cellStyle name="Normal 5 5 3 2 10" xfId="42850" xr:uid="{B1BE2F2A-BA25-4F66-88B4-9C4FC0B0A4C5}"/>
    <cellStyle name="Normal 5 5 3 2 11" xfId="7430" xr:uid="{FD900241-BB68-460F-8DE0-73ADF575B087}"/>
    <cellStyle name="Normal 5 5 3 2 2" xfId="585" xr:uid="{825EDC4A-EA53-49AA-BC10-AF27C44CFC95}"/>
    <cellStyle name="Normal 5 5 3 2 2 2" xfId="1374" xr:uid="{98021F53-5F92-461B-ACE2-FE6D1FD7B811}"/>
    <cellStyle name="Normal 5 5 3 2 2 2 2" xfId="1375" xr:uid="{FB57A11F-0AA8-476C-89AD-19A24062493D}"/>
    <cellStyle name="Normal 5 5 3 2 2 2 2 2" xfId="4484" xr:uid="{CF1B1BF3-CD53-47C3-A4A5-B207DFEE66E2}"/>
    <cellStyle name="Normal 5 5 3 2 2 2 2 2 2" xfId="26256" xr:uid="{D7F7E93A-F7C4-41FF-A46E-B00F34DA8B4C}"/>
    <cellStyle name="Normal 5 5 3 2 2 2 2 2 2 2" xfId="39948" xr:uid="{01CC2229-63CD-478B-A457-9E58A6BB1F68}"/>
    <cellStyle name="Normal 5 5 3 2 2 2 2 2 2 3" xfId="54832" xr:uid="{D7D54C76-48C5-49A3-B156-9A967A5314D4}"/>
    <cellStyle name="Normal 5 5 3 2 2 2 2 2 3" xfId="19412" xr:uid="{C3FC5115-EF73-493C-8B49-6C9CCAEE8E64}"/>
    <cellStyle name="Normal 5 5 3 2 2 2 2 2 3 2" xfId="40768" xr:uid="{70255348-0C91-42EB-9DA2-76793B63D548}"/>
    <cellStyle name="Normal 5 5 3 2 2 2 2 2 4" xfId="33102" xr:uid="{12307849-D512-4765-92DF-E1C4FB3918F6}"/>
    <cellStyle name="Normal 5 5 3 2 2 2 2 2 5" xfId="47986" xr:uid="{D2D15CA5-97B7-48B5-AD6A-E473A4EAB4CD}"/>
    <cellStyle name="Normal 5 5 3 2 2 2 2 2 6" xfId="12566" xr:uid="{178A6F8E-E040-45FA-9909-1827050FA1A6}"/>
    <cellStyle name="Normal 5 5 3 2 2 2 2 3" xfId="22834" xr:uid="{0095F120-C56A-4270-A3EB-51B28EB824BE}"/>
    <cellStyle name="Normal 5 5 3 2 2 2 2 3 2" xfId="36526" xr:uid="{92737EF2-90BC-43F9-B437-25BEC39EB3C8}"/>
    <cellStyle name="Normal 5 5 3 2 2 2 2 3 3" xfId="51410" xr:uid="{64A8F580-4C49-4286-9C81-764AF3371F67}"/>
    <cellStyle name="Normal 5 5 3 2 2 2 2 4" xfId="15990" xr:uid="{3623B2FD-A1D7-4AEE-A259-3B3B3E6B3702}"/>
    <cellStyle name="Normal 5 5 3 2 2 2 2 4 2" xfId="40474" xr:uid="{0AFD2B5C-DCA2-4049-B0F6-70FBC21A2C79}"/>
    <cellStyle name="Normal 5 5 3 2 2 2 2 5" xfId="29680" xr:uid="{F60E143D-0D75-4DF9-B4D6-A7B0F9DF511B}"/>
    <cellStyle name="Normal 5 5 3 2 2 2 2 6" xfId="44564" xr:uid="{D0B7CE98-C12D-4B6C-A40F-6A1BAD6B606D}"/>
    <cellStyle name="Normal 5 5 3 2 2 2 2 7" xfId="9144" xr:uid="{6A383939-6BC0-4D7F-A82B-EB9B271482D7}"/>
    <cellStyle name="Normal 5 5 3 2 2 2 3" xfId="4485" xr:uid="{65C846C1-585E-4E8B-BAB9-A9E658C530F4}"/>
    <cellStyle name="Normal 5 5 3 2 2 2 3 2" xfId="24544" xr:uid="{8631F219-2ACB-49A4-A472-87096502694D}"/>
    <cellStyle name="Normal 5 5 3 2 2 2 3 2 2" xfId="38236" xr:uid="{2719381F-B632-4920-8F80-94D16DE12A63}"/>
    <cellStyle name="Normal 5 5 3 2 2 2 3 2 3" xfId="53120" xr:uid="{735A4D3E-8639-450F-A414-23C3DBF4E819}"/>
    <cellStyle name="Normal 5 5 3 2 2 2 3 3" xfId="17700" xr:uid="{C8A3A5C0-B668-4141-817B-5F66F6C3FCAE}"/>
    <cellStyle name="Normal 5 5 3 2 2 2 3 3 2" xfId="40769" xr:uid="{F2AE4C91-9961-46C1-AE4C-C684F25BB35C}"/>
    <cellStyle name="Normal 5 5 3 2 2 2 3 4" xfId="31390" xr:uid="{6191A27C-342D-412F-B700-EB7AF76C2ADF}"/>
    <cellStyle name="Normal 5 5 3 2 2 2 3 5" xfId="46274" xr:uid="{78E56E45-4A7D-4468-B2D8-B980A3EC597C}"/>
    <cellStyle name="Normal 5 5 3 2 2 2 3 6" xfId="10854" xr:uid="{EAB946B4-4997-48A3-B43C-1B8A104A65B6}"/>
    <cellStyle name="Normal 5 5 3 2 2 2 4" xfId="21122" xr:uid="{E84D00BD-7F7F-44C9-ADED-78A057885B27}"/>
    <cellStyle name="Normal 5 5 3 2 2 2 4 2" xfId="34814" xr:uid="{2C8EE1C3-83B5-42F2-A2EA-64AC44FDC9D8}"/>
    <cellStyle name="Normal 5 5 3 2 2 2 4 3" xfId="49698" xr:uid="{8DDBFF1F-4B94-4F58-B8D8-4BA50A09C3F7}"/>
    <cellStyle name="Normal 5 5 3 2 2 2 5" xfId="14278" xr:uid="{DA87F102-6152-4F5E-B9D7-688C20F65D29}"/>
    <cellStyle name="Normal 5 5 3 2 2 2 5 2" xfId="40473" xr:uid="{C70729E9-BCA9-4721-A872-3787945DCB45}"/>
    <cellStyle name="Normal 5 5 3 2 2 2 6" xfId="27968" xr:uid="{32F605C4-CF53-4EFA-8CEB-7E702DB4F541}"/>
    <cellStyle name="Normal 5 5 3 2 2 2 7" xfId="42852" xr:uid="{5CAF055B-4862-4B2F-8C6D-F7E4D3267A62}"/>
    <cellStyle name="Normal 5 5 3 2 2 2 8" xfId="7432" xr:uid="{3CA5449B-8741-40C1-B792-EFB0340C9B02}"/>
    <cellStyle name="Normal 5 5 3 2 2 3" xfId="1376" xr:uid="{FC6AB919-60D9-4CAA-836A-04246662FB5F}"/>
    <cellStyle name="Normal 5 5 3 2 2 3 2" xfId="4486" xr:uid="{F0B08F68-6E32-41E3-AAC8-26BA68A947AF}"/>
    <cellStyle name="Normal 5 5 3 2 2 3 2 2" xfId="26255" xr:uid="{4AA528FC-D21A-4D3A-B034-31E8039615FC}"/>
    <cellStyle name="Normal 5 5 3 2 2 3 2 2 2" xfId="39947" xr:uid="{86F690CF-9723-4E29-BF08-0FDDC21C4530}"/>
    <cellStyle name="Normal 5 5 3 2 2 3 2 2 3" xfId="54831" xr:uid="{F79BC4A0-47F7-4379-9E2B-859A0ED874D5}"/>
    <cellStyle name="Normal 5 5 3 2 2 3 2 3" xfId="19411" xr:uid="{FB367AF2-E1D8-42CF-80C9-619A2E2802C1}"/>
    <cellStyle name="Normal 5 5 3 2 2 3 2 3 2" xfId="40770" xr:uid="{37F52182-0F58-485D-A02A-718DAD6A5FA7}"/>
    <cellStyle name="Normal 5 5 3 2 2 3 2 4" xfId="33101" xr:uid="{142F0E34-1BA6-4645-989D-9C145831F0B1}"/>
    <cellStyle name="Normal 5 5 3 2 2 3 2 5" xfId="47985" xr:uid="{C6BBCC76-6D9D-480E-8C49-3DBAF8248155}"/>
    <cellStyle name="Normal 5 5 3 2 2 3 2 6" xfId="12565" xr:uid="{906EFCB8-4A21-4147-8EA0-FF70B394715D}"/>
    <cellStyle name="Normal 5 5 3 2 2 3 3" xfId="22833" xr:uid="{D2E93860-BCAD-4533-BB02-E9A8C6BAF8A5}"/>
    <cellStyle name="Normal 5 5 3 2 2 3 3 2" xfId="36525" xr:uid="{0C21B995-DBA0-43DF-BB1B-36CEA43206D1}"/>
    <cellStyle name="Normal 5 5 3 2 2 3 3 3" xfId="51409" xr:uid="{D436F5A3-EE86-43EC-8EF7-148CA93DCE28}"/>
    <cellStyle name="Normal 5 5 3 2 2 3 4" xfId="15989" xr:uid="{CED12597-B94E-48A7-AD3E-5C01BC9EFACC}"/>
    <cellStyle name="Normal 5 5 3 2 2 3 4 2" xfId="40475" xr:uid="{4F15BBF9-3869-4DEB-B54A-422AE2FB7A7E}"/>
    <cellStyle name="Normal 5 5 3 2 2 3 5" xfId="29679" xr:uid="{0643E693-F9D4-4FB7-AD5E-89DDDFD09F12}"/>
    <cellStyle name="Normal 5 5 3 2 2 3 6" xfId="44563" xr:uid="{FD5D23ED-5A9E-4595-8AB5-76EF41960206}"/>
    <cellStyle name="Normal 5 5 3 2 2 3 7" xfId="9143" xr:uid="{94F43444-9A4C-4EE2-99BD-9A9E7178F61A}"/>
    <cellStyle name="Normal 5 5 3 2 2 4" xfId="2914" xr:uid="{012BD85A-7753-43D9-B41B-982E4B03B512}"/>
    <cellStyle name="Normal 5 5 3 2 2 4 2" xfId="24543" xr:uid="{28E99056-F7DD-4BE9-9736-F7DC004CCD97}"/>
    <cellStyle name="Normal 5 5 3 2 2 4 2 2" xfId="38235" xr:uid="{B984B037-F8D0-4C93-A05D-32E983A55A7F}"/>
    <cellStyle name="Normal 5 5 3 2 2 4 2 3" xfId="53119" xr:uid="{B23ADE6E-C2B2-4E8A-B96E-E8BC9286213F}"/>
    <cellStyle name="Normal 5 5 3 2 2 4 3" xfId="17699" xr:uid="{6429AFA3-8623-4D0C-8768-9BA425914F4D}"/>
    <cellStyle name="Normal 5 5 3 2 2 4 3 2" xfId="40597" xr:uid="{3794EE52-DBDC-48BD-BBBB-944CFCB88DCA}"/>
    <cellStyle name="Normal 5 5 3 2 2 4 4" xfId="31389" xr:uid="{C19D9E8C-BD43-48CF-ACC0-263AF4C84EB3}"/>
    <cellStyle name="Normal 5 5 3 2 2 4 5" xfId="46273" xr:uid="{5154B571-FA0E-4F46-84E7-FFEB5D8DC59E}"/>
    <cellStyle name="Normal 5 5 3 2 2 4 6" xfId="10853" xr:uid="{0DC43E0E-5DC7-46A3-A447-52A4A819CA62}"/>
    <cellStyle name="Normal 5 5 3 2 2 5" xfId="21121" xr:uid="{A704DC53-5B2C-400A-9408-AC251C4BD14A}"/>
    <cellStyle name="Normal 5 5 3 2 2 5 2" xfId="34813" xr:uid="{36F313DE-A410-4F7A-8816-7B7051522283}"/>
    <cellStyle name="Normal 5 5 3 2 2 5 3" xfId="49697" xr:uid="{9D25A9B2-0EBD-4867-A48D-F8EED8996998}"/>
    <cellStyle name="Normal 5 5 3 2 2 6" xfId="14277" xr:uid="{F2DF22C8-9CB0-4D1B-8683-E1752DDECA29}"/>
    <cellStyle name="Normal 5 5 3 2 2 6 2" xfId="40268" xr:uid="{B5F3907C-EE52-46E3-8C3A-56B250A035F6}"/>
    <cellStyle name="Normal 5 5 3 2 2 7" xfId="27967" xr:uid="{F5F33728-CA60-41E5-BE55-5CC0258F0815}"/>
    <cellStyle name="Normal 5 5 3 2 2 8" xfId="42851" xr:uid="{C8813A17-D75F-42F9-8C1D-6667802AC0FE}"/>
    <cellStyle name="Normal 5 5 3 2 2 9" xfId="7431" xr:uid="{E4CFB9C2-3E4E-4A48-B169-8CD46B127752}"/>
    <cellStyle name="Normal 5 5 3 2 3" xfId="1377" xr:uid="{3D49FF88-DEF5-4FB6-AF7D-4319A1617877}"/>
    <cellStyle name="Normal 5 5 3 2 3 2" xfId="1378" xr:uid="{C63F7E66-F62B-469F-B93F-AA49C7ECA0AE}"/>
    <cellStyle name="Normal 5 5 3 2 3 2 2" xfId="4487" xr:uid="{8A167345-09A9-4631-A6F2-1E6B9CADCFDD}"/>
    <cellStyle name="Normal 5 5 3 2 3 2 2 2" xfId="26257" xr:uid="{FB7FE514-45DA-495A-B26D-7A5737233839}"/>
    <cellStyle name="Normal 5 5 3 2 3 2 2 2 2" xfId="39949" xr:uid="{D230459A-1980-4A7B-A5EA-2EDFA47A39EE}"/>
    <cellStyle name="Normal 5 5 3 2 3 2 2 2 3" xfId="54833" xr:uid="{5AAB4774-DF5C-4E27-8494-58707AFD6A76}"/>
    <cellStyle name="Normal 5 5 3 2 3 2 2 3" xfId="19413" xr:uid="{B2A048E8-7E55-4544-9B8B-A0BDA2C94F2B}"/>
    <cellStyle name="Normal 5 5 3 2 3 2 2 3 2" xfId="40771" xr:uid="{2B158E7E-AC91-4B16-8098-1962EB93B943}"/>
    <cellStyle name="Normal 5 5 3 2 3 2 2 4" xfId="33103" xr:uid="{41B45BD6-DBAA-439C-A34A-3A9EEB190D29}"/>
    <cellStyle name="Normal 5 5 3 2 3 2 2 5" xfId="47987" xr:uid="{360CB68A-7DFD-4535-8B01-874B6BC08EA8}"/>
    <cellStyle name="Normal 5 5 3 2 3 2 2 6" xfId="12567" xr:uid="{DAC7C83A-B644-44A7-9981-FA01BBD55A3F}"/>
    <cellStyle name="Normal 5 5 3 2 3 2 3" xfId="22835" xr:uid="{F3BB4C05-9E9E-478E-B3FD-D21E11DACC91}"/>
    <cellStyle name="Normal 5 5 3 2 3 2 3 2" xfId="36527" xr:uid="{D9B0BE3F-081C-4399-9ACE-E41E1F9A1113}"/>
    <cellStyle name="Normal 5 5 3 2 3 2 3 3" xfId="51411" xr:uid="{C51189EB-90FD-48AB-8D88-A4479BCA6EF3}"/>
    <cellStyle name="Normal 5 5 3 2 3 2 4" xfId="15991" xr:uid="{A456D427-8D32-4B30-97C1-DAA829F6BF8C}"/>
    <cellStyle name="Normal 5 5 3 2 3 2 4 2" xfId="40477" xr:uid="{C1D4153C-17BC-4734-9080-C6016137A759}"/>
    <cellStyle name="Normal 5 5 3 2 3 2 5" xfId="29681" xr:uid="{CFCC16DC-6B83-40A7-B86D-94F57ADC59D2}"/>
    <cellStyle name="Normal 5 5 3 2 3 2 6" xfId="44565" xr:uid="{54467800-222E-440F-8BC4-1DE1EE85374D}"/>
    <cellStyle name="Normal 5 5 3 2 3 2 7" xfId="9145" xr:uid="{BB9D7B4E-A72E-44F5-B521-E45927C12EF2}"/>
    <cellStyle name="Normal 5 5 3 2 3 3" xfId="2915" xr:uid="{813F549D-0880-4075-8788-67FBFC392AC0}"/>
    <cellStyle name="Normal 5 5 3 2 3 3 2" xfId="24545" xr:uid="{8DC7A794-CA14-4360-896F-83C4079E3B9D}"/>
    <cellStyle name="Normal 5 5 3 2 3 3 2 2" xfId="38237" xr:uid="{D616667E-D120-4E9F-8885-1797DB93557D}"/>
    <cellStyle name="Normal 5 5 3 2 3 3 2 3" xfId="53121" xr:uid="{FD4410B5-6CA6-4AB8-9685-5E3244965B33}"/>
    <cellStyle name="Normal 5 5 3 2 3 3 3" xfId="17701" xr:uid="{ECA5741F-316D-4C44-BFF0-A0CB040DCDAC}"/>
    <cellStyle name="Normal 5 5 3 2 3 3 3 2" xfId="40598" xr:uid="{0C322091-521C-47FB-8061-AEEF3B586392}"/>
    <cellStyle name="Normal 5 5 3 2 3 3 4" xfId="31391" xr:uid="{BA3CF584-FC3F-44CC-869D-6753255E50A1}"/>
    <cellStyle name="Normal 5 5 3 2 3 3 5" xfId="46275" xr:uid="{B8832791-FE72-4E69-B129-7A9A456DDFD2}"/>
    <cellStyle name="Normal 5 5 3 2 3 3 6" xfId="10855" xr:uid="{F2273110-8B1F-4F62-B2FE-CD07CBE2E280}"/>
    <cellStyle name="Normal 5 5 3 2 3 4" xfId="2916" xr:uid="{23157FE8-0E60-4835-956A-49F8740516BD}"/>
    <cellStyle name="Normal 5 5 3 2 3 4 2" xfId="40599" xr:uid="{DDCD99C1-C06B-4F46-B125-C9B7634B44EE}"/>
    <cellStyle name="Normal 5 5 3 2 3 4 3" xfId="34815" xr:uid="{2382497F-7BA3-44EE-8F53-A3EC393EE7F1}"/>
    <cellStyle name="Normal 5 5 3 2 3 4 4" xfId="49699" xr:uid="{47086B1C-8B40-415E-92E8-D13A89D9369B}"/>
    <cellStyle name="Normal 5 5 3 2 3 4 5" xfId="21123" xr:uid="{1F92E112-6B42-4DF2-877D-1C4688D4A22D}"/>
    <cellStyle name="Normal 5 5 3 2 3 5" xfId="14279" xr:uid="{8CA05AB5-C8CB-4B9E-B0BF-14030BA31821}"/>
    <cellStyle name="Normal 5 5 3 2 3 5 2" xfId="40476" xr:uid="{C52D5114-E01E-47E8-9F3A-122663BC15CD}"/>
    <cellStyle name="Normal 5 5 3 2 3 6" xfId="27969" xr:uid="{C2326834-E3A0-4013-AFA6-89F2ED7B1C9E}"/>
    <cellStyle name="Normal 5 5 3 2 3 7" xfId="42853" xr:uid="{87E12A6C-4123-46C6-8E44-854167ECC045}"/>
    <cellStyle name="Normal 5 5 3 2 3 8" xfId="7433" xr:uid="{E16F16A5-C9A6-463B-87FA-EF1C3513177B}"/>
    <cellStyle name="Normal 5 5 3 2 4" xfId="1379" xr:uid="{58E7EA9D-BAB7-4613-9848-2BB141E919EB}"/>
    <cellStyle name="Normal 5 5 3 2 4 2" xfId="4488" xr:uid="{FFC9292D-8E3C-4B62-A1B8-FDBEBAB647B2}"/>
    <cellStyle name="Normal 5 5 3 2 4 2 2" xfId="12568" xr:uid="{8CB27C5E-7567-4638-9BC4-3F9C5B863134}"/>
    <cellStyle name="Normal 5 5 3 2 4 2 2 2" xfId="26258" xr:uid="{D720094A-B323-4733-966D-BCAC8E546B78}"/>
    <cellStyle name="Normal 5 5 3 2 4 2 2 2 2" xfId="39950" xr:uid="{7F434C14-A27C-4D1C-BBBC-DB82C4FE501D}"/>
    <cellStyle name="Normal 5 5 3 2 4 2 2 2 3" xfId="54834" xr:uid="{27B6DF93-D7EF-416B-A620-49A34F68348C}"/>
    <cellStyle name="Normal 5 5 3 2 4 2 2 3" xfId="19414" xr:uid="{996B4B3B-A2FF-43A2-B66A-EC5E6D225A57}"/>
    <cellStyle name="Normal 5 5 3 2 4 2 2 4" xfId="33104" xr:uid="{F3FEC27F-02E9-4971-9C44-93566B34C4E7}"/>
    <cellStyle name="Normal 5 5 3 2 4 2 2 5" xfId="47988" xr:uid="{AE415215-3731-4DAD-B3E5-2FA82939EF56}"/>
    <cellStyle name="Normal 5 5 3 2 4 2 3" xfId="22836" xr:uid="{9C953B40-C884-4D0D-974D-62F83E40F031}"/>
    <cellStyle name="Normal 5 5 3 2 4 2 3 2" xfId="36528" xr:uid="{D6B17BB4-DA3D-4151-AE5A-9F15D8477AC4}"/>
    <cellStyle name="Normal 5 5 3 2 4 2 3 3" xfId="51412" xr:uid="{A9C3DBD3-6B98-4553-A1E2-F08DC89C4FD6}"/>
    <cellStyle name="Normal 5 5 3 2 4 2 4" xfId="15992" xr:uid="{59369220-53DD-45C8-864B-5B75EFCF6E9F}"/>
    <cellStyle name="Normal 5 5 3 2 4 2 4 2" xfId="40772" xr:uid="{8B0E95B7-3F81-4FFD-A273-8F0F5DA16608}"/>
    <cellStyle name="Normal 5 5 3 2 4 2 5" xfId="29682" xr:uid="{5AD8492E-C684-4A3B-BE0C-4107DB0A3B96}"/>
    <cellStyle name="Normal 5 5 3 2 4 2 6" xfId="44566" xr:uid="{2186F501-A1DD-4276-AF7D-DDC8B7C4EED3}"/>
    <cellStyle name="Normal 5 5 3 2 4 2 7" xfId="9146" xr:uid="{9ED2E8F7-184B-40BD-8884-41561C664B9C}"/>
    <cellStyle name="Normal 5 5 3 2 4 3" xfId="10856" xr:uid="{4E3F0EE8-DE56-4169-87CE-4D6D3B7EDD83}"/>
    <cellStyle name="Normal 5 5 3 2 4 3 2" xfId="24546" xr:uid="{49E8302B-06E6-459A-B550-4DF1E9A8BBC0}"/>
    <cellStyle name="Normal 5 5 3 2 4 3 2 2" xfId="38238" xr:uid="{AAEAAC38-D88C-4BB0-ABE5-5C282C30D006}"/>
    <cellStyle name="Normal 5 5 3 2 4 3 2 3" xfId="53122" xr:uid="{3C9B1730-5399-4AF7-AC02-5C41CFFBC213}"/>
    <cellStyle name="Normal 5 5 3 2 4 3 3" xfId="17702" xr:uid="{815F34F7-5642-4387-8171-EC1EDA792A17}"/>
    <cellStyle name="Normal 5 5 3 2 4 3 4" xfId="31392" xr:uid="{49381E1F-208E-4349-9AA0-F7D2A7F006B2}"/>
    <cellStyle name="Normal 5 5 3 2 4 3 5" xfId="46276" xr:uid="{40498B82-429A-4A56-B5E7-A466620183D1}"/>
    <cellStyle name="Normal 5 5 3 2 4 4" xfId="21124" xr:uid="{29DE9B8F-45E9-4135-A92F-5343515EB4FD}"/>
    <cellStyle name="Normal 5 5 3 2 4 4 2" xfId="34816" xr:uid="{2D5C850C-25A0-4637-A787-8D1BFB2ECF24}"/>
    <cellStyle name="Normal 5 5 3 2 4 4 3" xfId="49700" xr:uid="{D5D1990A-4CEF-4DF3-B700-8B88C2523E2E}"/>
    <cellStyle name="Normal 5 5 3 2 4 5" xfId="14280" xr:uid="{8AF20FF9-7A4D-40EC-9FF1-C587A47D0119}"/>
    <cellStyle name="Normal 5 5 3 2 4 5 2" xfId="40478" xr:uid="{E61AB1DB-7A0F-45FE-A7DD-B65B297399C7}"/>
    <cellStyle name="Normal 5 5 3 2 4 6" xfId="27970" xr:uid="{6DD61B65-B925-493D-9BA7-63911C4D1AA1}"/>
    <cellStyle name="Normal 5 5 3 2 4 7" xfId="42854" xr:uid="{5FF62153-7962-4FD3-BF13-2A647EDF2D42}"/>
    <cellStyle name="Normal 5 5 3 2 4 8" xfId="7434" xr:uid="{9DCCF1B5-3E57-4252-B61E-3FD0F79AC68C}"/>
    <cellStyle name="Normal 5 5 3 2 5" xfId="2917" xr:uid="{DBD1550D-7F2D-4503-A384-9D1636F6D8E9}"/>
    <cellStyle name="Normal 5 5 3 2 5 2" xfId="12564" xr:uid="{89180F42-D427-423D-B025-78E04E99CDF8}"/>
    <cellStyle name="Normal 5 5 3 2 5 2 2" xfId="26254" xr:uid="{9A4D08BD-012F-42FC-B3C8-6615EC9474CB}"/>
    <cellStyle name="Normal 5 5 3 2 5 2 2 2" xfId="39946" xr:uid="{680657FF-1851-4B20-A898-C6FDAE0363CF}"/>
    <cellStyle name="Normal 5 5 3 2 5 2 2 3" xfId="54830" xr:uid="{C1E5B119-6C38-4031-81E2-713196821C53}"/>
    <cellStyle name="Normal 5 5 3 2 5 2 3" xfId="19410" xr:uid="{3F36FC46-FDE5-495E-9F39-300154763585}"/>
    <cellStyle name="Normal 5 5 3 2 5 2 4" xfId="33100" xr:uid="{0714628C-A84A-4400-B128-2DDC99C6D661}"/>
    <cellStyle name="Normal 5 5 3 2 5 2 5" xfId="47984" xr:uid="{194FDAC3-24E8-4410-B325-51952BEF7146}"/>
    <cellStyle name="Normal 5 5 3 2 5 3" xfId="22832" xr:uid="{9454AA70-8FFF-4095-A6A2-E46D02C9D2E2}"/>
    <cellStyle name="Normal 5 5 3 2 5 3 2" xfId="36524" xr:uid="{CBE7E18F-7D1C-4167-8E63-7587292774F2}"/>
    <cellStyle name="Normal 5 5 3 2 5 3 3" xfId="51408" xr:uid="{4FBC4E6B-0506-4494-8C74-23B6151F670E}"/>
    <cellStyle name="Normal 5 5 3 2 5 4" xfId="15988" xr:uid="{6A8DC3DB-1959-4B1C-9B7C-08019A8E3212}"/>
    <cellStyle name="Normal 5 5 3 2 5 4 2" xfId="40600" xr:uid="{BBB3C590-BACA-4EEE-925D-F005606206DE}"/>
    <cellStyle name="Normal 5 5 3 2 5 5" xfId="29678" xr:uid="{AA05BF1D-B6DA-4424-BCA5-8EADC483ACBE}"/>
    <cellStyle name="Normal 5 5 3 2 5 6" xfId="44562" xr:uid="{B528C01A-6A31-482B-9DF9-5A784D41B94B}"/>
    <cellStyle name="Normal 5 5 3 2 5 7" xfId="9142" xr:uid="{057326D7-494E-4C97-AE6D-5D0F4F5FEA69}"/>
    <cellStyle name="Normal 5 5 3 2 6" xfId="2918" xr:uid="{6D1934D8-BB83-4FA5-83DE-7A059AF50069}"/>
    <cellStyle name="Normal 5 5 3 2 6 2" xfId="24542" xr:uid="{1D070020-92B1-4ABB-A6D5-9C831CD941F7}"/>
    <cellStyle name="Normal 5 5 3 2 6 2 2" xfId="38234" xr:uid="{6366A471-7CDA-4E68-921B-09191E1632E2}"/>
    <cellStyle name="Normal 5 5 3 2 6 2 3" xfId="53118" xr:uid="{A3635580-C811-4A58-A261-F54B88EDE2D5}"/>
    <cellStyle name="Normal 5 5 3 2 6 3" xfId="17698" xr:uid="{30B48F41-8947-4FC3-9D6C-E81E6547A0DD}"/>
    <cellStyle name="Normal 5 5 3 2 6 3 2" xfId="40601" xr:uid="{7AE77D3E-06EC-4CEF-A2F2-6CF81A05F9CE}"/>
    <cellStyle name="Normal 5 5 3 2 6 4" xfId="31388" xr:uid="{588E2C4E-13B3-466C-B6E2-C2B973A33787}"/>
    <cellStyle name="Normal 5 5 3 2 6 5" xfId="46272" xr:uid="{BD274BC5-8A55-4EF6-B2D3-0B5BC9AF4A07}"/>
    <cellStyle name="Normal 5 5 3 2 6 6" xfId="10852" xr:uid="{5287AF62-3A79-48D1-BC74-E278CB7DB33D}"/>
    <cellStyle name="Normal 5 5 3 2 7" xfId="21120" xr:uid="{B2A52ECD-EDE3-4770-99C4-A622B51A9DFC}"/>
    <cellStyle name="Normal 5 5 3 2 7 2" xfId="34812" xr:uid="{A92D485A-0F69-499C-9327-ABD8D2BB44F2}"/>
    <cellStyle name="Normal 5 5 3 2 7 3" xfId="49696" xr:uid="{B0C2191A-8316-4084-BFD9-1BF45DD0C55D}"/>
    <cellStyle name="Normal 5 5 3 2 8" xfId="14276" xr:uid="{2D691C55-0202-49AA-BAA1-F60C1680ACF9}"/>
    <cellStyle name="Normal 5 5 3 2 8 2" xfId="40191" xr:uid="{4C502DAD-9577-440C-BA89-241E3CEC6055}"/>
    <cellStyle name="Normal 5 5 3 2 9" xfId="27966" xr:uid="{DE20B86C-525F-4EAC-8D43-AF86868786A3}"/>
    <cellStyle name="Normal 5 5 3 3" xfId="325" xr:uid="{D0B8000C-5A12-4A0A-A42F-81F1393C01F1}"/>
    <cellStyle name="Normal 5 5 3 3 10" xfId="42855" xr:uid="{5B3A3FCF-E300-4297-8C04-581DD99E506A}"/>
    <cellStyle name="Normal 5 5 3 3 11" xfId="7435" xr:uid="{F15043FF-D8E6-4976-BC8C-3621BCFBAB2B}"/>
    <cellStyle name="Normal 5 5 3 3 2" xfId="1380" xr:uid="{B96D7F1D-EE75-486E-A866-67A3C8FDB331}"/>
    <cellStyle name="Normal 5 5 3 3 2 2" xfId="1381" xr:uid="{28DAF078-641A-4B63-96BA-42F104642F9C}"/>
    <cellStyle name="Normal 5 5 3 3 2 2 2" xfId="4489" xr:uid="{5A70B537-60AC-4C59-BF2A-95859B17995A}"/>
    <cellStyle name="Normal 5 5 3 3 2 2 2 2" xfId="12571" xr:uid="{1F8BB656-4422-4C15-B17A-A79A8317B13B}"/>
    <cellStyle name="Normal 5 5 3 3 2 2 2 2 2" xfId="26261" xr:uid="{46707A0C-75B5-4ACE-AE7B-CB55581294DF}"/>
    <cellStyle name="Normal 5 5 3 3 2 2 2 2 2 2" xfId="39953" xr:uid="{9D181855-6850-40F2-AB30-BFC03F0385FF}"/>
    <cellStyle name="Normal 5 5 3 3 2 2 2 2 2 3" xfId="54837" xr:uid="{E270D3C4-9047-4775-9077-8BFEB6004194}"/>
    <cellStyle name="Normal 5 5 3 3 2 2 2 2 3" xfId="19417" xr:uid="{F32AFB9F-6046-42DF-931C-661194B0F636}"/>
    <cellStyle name="Normal 5 5 3 3 2 2 2 2 4" xfId="33107" xr:uid="{7B866AAB-532A-4BA1-A0F5-7313284466D1}"/>
    <cellStyle name="Normal 5 5 3 3 2 2 2 2 5" xfId="47991" xr:uid="{A94A02E2-094F-45B7-9176-8F1A77747191}"/>
    <cellStyle name="Normal 5 5 3 3 2 2 2 3" xfId="22839" xr:uid="{A83CA267-6478-4AB4-BC02-46AE2CF53F99}"/>
    <cellStyle name="Normal 5 5 3 3 2 2 2 3 2" xfId="36531" xr:uid="{45492BB4-1753-419D-BE2F-78EA0807719D}"/>
    <cellStyle name="Normal 5 5 3 3 2 2 2 3 3" xfId="51415" xr:uid="{C2292298-DFC4-44EB-8BFF-9BA633CDF43A}"/>
    <cellStyle name="Normal 5 5 3 3 2 2 2 4" xfId="15995" xr:uid="{442DE6BB-ADAA-4E5C-9DC0-610CFFA829E4}"/>
    <cellStyle name="Normal 5 5 3 3 2 2 2 4 2" xfId="40773" xr:uid="{375D2A9C-3CD4-44BF-9798-F906DE290278}"/>
    <cellStyle name="Normal 5 5 3 3 2 2 2 5" xfId="29685" xr:uid="{11764228-9AFB-4E15-BAD4-F57A771B2FED}"/>
    <cellStyle name="Normal 5 5 3 3 2 2 2 6" xfId="44569" xr:uid="{6CB33DAE-60DD-4859-9FC0-7801EB249134}"/>
    <cellStyle name="Normal 5 5 3 3 2 2 2 7" xfId="9149" xr:uid="{0BF774E6-805D-43FC-BC46-A209601F9307}"/>
    <cellStyle name="Normal 5 5 3 3 2 2 3" xfId="10859" xr:uid="{EE8873B2-429B-4A7C-992E-D1CC4F0A0B0E}"/>
    <cellStyle name="Normal 5 5 3 3 2 2 3 2" xfId="24549" xr:uid="{7202AC18-A491-443F-AA9A-6B60F45A8A02}"/>
    <cellStyle name="Normal 5 5 3 3 2 2 3 2 2" xfId="38241" xr:uid="{25115A60-E39F-487A-B669-E04BA2217659}"/>
    <cellStyle name="Normal 5 5 3 3 2 2 3 2 3" xfId="53125" xr:uid="{E1999ED5-765E-4932-9651-178E7F688CF7}"/>
    <cellStyle name="Normal 5 5 3 3 2 2 3 3" xfId="17705" xr:uid="{5C6FB390-946D-43B9-8D99-B092912047C7}"/>
    <cellStyle name="Normal 5 5 3 3 2 2 3 4" xfId="31395" xr:uid="{CA67BD9F-07B1-4AFD-8D1B-2BF856BF46CF}"/>
    <cellStyle name="Normal 5 5 3 3 2 2 3 5" xfId="46279" xr:uid="{0730FAC8-CA65-4315-9F5A-95750435FF02}"/>
    <cellStyle name="Normal 5 5 3 3 2 2 4" xfId="21127" xr:uid="{CBF8A92B-542D-42F0-949D-4E471FAAAC6F}"/>
    <cellStyle name="Normal 5 5 3 3 2 2 4 2" xfId="34819" xr:uid="{1CCB828C-585D-4AB3-8B19-2DB2BD72B8CA}"/>
    <cellStyle name="Normal 5 5 3 3 2 2 4 3" xfId="49703" xr:uid="{720143C8-FE05-4459-B221-7CBD5EE6A82B}"/>
    <cellStyle name="Normal 5 5 3 3 2 2 5" xfId="14283" xr:uid="{79D0C156-72CE-4012-AB33-F0938E58B392}"/>
    <cellStyle name="Normal 5 5 3 3 2 2 5 2" xfId="40480" xr:uid="{F6EBA4D0-8E1A-475A-B0F9-326C4DA643EF}"/>
    <cellStyle name="Normal 5 5 3 3 2 2 6" xfId="27973" xr:uid="{80FA641F-AC55-43CF-9BCF-2012646DB55B}"/>
    <cellStyle name="Normal 5 5 3 3 2 2 7" xfId="42857" xr:uid="{F1F9E9E3-B3A6-440C-AC81-FD418CCD47C9}"/>
    <cellStyle name="Normal 5 5 3 3 2 2 8" xfId="7437" xr:uid="{F9E3ED32-DE4F-41C1-95CA-5C81ECF085F7}"/>
    <cellStyle name="Normal 5 5 3 3 2 3" xfId="2919" xr:uid="{B3FFF214-8081-461F-A3EE-E239464C1F8B}"/>
    <cellStyle name="Normal 5 5 3 3 2 3 2" xfId="12570" xr:uid="{28EB2B67-2C07-4512-840B-CAEA6E7C3EF8}"/>
    <cellStyle name="Normal 5 5 3 3 2 3 2 2" xfId="26260" xr:uid="{3ECDA104-7DE9-41B0-B53A-87C71E7F7A63}"/>
    <cellStyle name="Normal 5 5 3 3 2 3 2 2 2" xfId="39952" xr:uid="{C27187AC-7907-4533-85FE-433A72463E27}"/>
    <cellStyle name="Normal 5 5 3 3 2 3 2 2 3" xfId="54836" xr:uid="{AC3A676D-F499-4C2E-9EAD-0999717EECA9}"/>
    <cellStyle name="Normal 5 5 3 3 2 3 2 3" xfId="19416" xr:uid="{6F24B412-C5CC-4CBE-B850-EC15B20437C3}"/>
    <cellStyle name="Normal 5 5 3 3 2 3 2 4" xfId="33106" xr:uid="{B95B72EE-8899-49A8-9C29-59F81A81C5B6}"/>
    <cellStyle name="Normal 5 5 3 3 2 3 2 5" xfId="47990" xr:uid="{DBA2D8CC-50C6-4F14-AF8E-53150A1FE2C8}"/>
    <cellStyle name="Normal 5 5 3 3 2 3 3" xfId="22838" xr:uid="{7EA59257-2006-4887-88B9-A30F722203F0}"/>
    <cellStyle name="Normal 5 5 3 3 2 3 3 2" xfId="36530" xr:uid="{64F5CBFB-D6FF-47E2-99DE-0F6481C17944}"/>
    <cellStyle name="Normal 5 5 3 3 2 3 3 3" xfId="51414" xr:uid="{EDBE01CD-5659-44B9-848A-EA7752EC0D88}"/>
    <cellStyle name="Normal 5 5 3 3 2 3 4" xfId="15994" xr:uid="{B6E3B944-C99E-4878-96C3-EE16AE0DA635}"/>
    <cellStyle name="Normal 5 5 3 3 2 3 4 2" xfId="40602" xr:uid="{66C231C0-9759-4D0E-AB07-16166D9E1F53}"/>
    <cellStyle name="Normal 5 5 3 3 2 3 5" xfId="29684" xr:uid="{2EF0D2F2-98CC-46F7-97E5-BCCC81E52C63}"/>
    <cellStyle name="Normal 5 5 3 3 2 3 6" xfId="44568" xr:uid="{FDF46CB4-BC1D-4AC9-AEF2-853A242B98B2}"/>
    <cellStyle name="Normal 5 5 3 3 2 3 7" xfId="9148" xr:uid="{FB227ED9-8EBB-4005-B880-5B6E9740A250}"/>
    <cellStyle name="Normal 5 5 3 3 2 4" xfId="2920" xr:uid="{5B8781D5-7230-494F-B00C-DDC1502416A3}"/>
    <cellStyle name="Normal 5 5 3 3 2 4 2" xfId="24548" xr:uid="{37EE5EB9-8765-46EB-B117-3E66D5B3B484}"/>
    <cellStyle name="Normal 5 5 3 3 2 4 2 2" xfId="38240" xr:uid="{B39FDC26-320B-4526-B372-B5B1020537F2}"/>
    <cellStyle name="Normal 5 5 3 3 2 4 2 3" xfId="53124" xr:uid="{3E7EDF50-95F2-45B1-87E2-1AF22781835D}"/>
    <cellStyle name="Normal 5 5 3 3 2 4 3" xfId="17704" xr:uid="{788C6282-A238-46CB-B13E-87CECF22CAD3}"/>
    <cellStyle name="Normal 5 5 3 3 2 4 3 2" xfId="40603" xr:uid="{5E161D0D-4DB7-42F9-868C-112A339A50AC}"/>
    <cellStyle name="Normal 5 5 3 3 2 4 4" xfId="31394" xr:uid="{563731FD-F338-466F-A65F-D568F838C0D4}"/>
    <cellStyle name="Normal 5 5 3 3 2 4 5" xfId="46278" xr:uid="{4B24B902-2A08-437F-893E-CD815414A337}"/>
    <cellStyle name="Normal 5 5 3 3 2 4 6" xfId="10858" xr:uid="{B7B497F8-17FC-40F5-9876-ED62A0B19A6B}"/>
    <cellStyle name="Normal 5 5 3 3 2 5" xfId="21126" xr:uid="{EE7773F3-0742-41D4-80B3-DAD052443BE1}"/>
    <cellStyle name="Normal 5 5 3 3 2 5 2" xfId="34818" xr:uid="{3E9A2C6C-4F39-4213-8484-6E3FF184BC0E}"/>
    <cellStyle name="Normal 5 5 3 3 2 5 3" xfId="49702" xr:uid="{721B0A9F-FDEC-43F2-8564-E8BA3C50D432}"/>
    <cellStyle name="Normal 5 5 3 3 2 6" xfId="14282" xr:uid="{8596121D-E08D-42EF-A4BA-B8C8E02EB889}"/>
    <cellStyle name="Normal 5 5 3 3 2 6 2" xfId="40479" xr:uid="{C3089F65-79D4-4AB4-94B7-5A91B5233748}"/>
    <cellStyle name="Normal 5 5 3 3 2 7" xfId="27972" xr:uid="{49A9248E-F02F-4BED-A257-04B0B0AAF3AD}"/>
    <cellStyle name="Normal 5 5 3 3 2 8" xfId="42856" xr:uid="{6CEC9667-E0C9-452C-8F9D-6732A5EDAA1A}"/>
    <cellStyle name="Normal 5 5 3 3 2 9" xfId="7436" xr:uid="{5B4FF876-9097-4C1B-84FC-A0A7ED8FF4B9}"/>
    <cellStyle name="Normal 5 5 3 3 3" xfId="1382" xr:uid="{467A6C1F-00F1-4738-B5C7-F8DDB3E7EFD2}"/>
    <cellStyle name="Normal 5 5 3 3 3 2" xfId="4490" xr:uid="{DFBF05AC-635F-47A4-BE62-890F04FFFB7F}"/>
    <cellStyle name="Normal 5 5 3 3 3 2 2" xfId="12572" xr:uid="{BA1C360F-F8CA-4A17-AB5A-2305A86B31E4}"/>
    <cellStyle name="Normal 5 5 3 3 3 2 2 2" xfId="26262" xr:uid="{1C266FED-4E6F-48C3-8F42-2200D263C5BA}"/>
    <cellStyle name="Normal 5 5 3 3 3 2 2 2 2" xfId="39954" xr:uid="{EBAAFF1A-AA2A-4406-B066-2A116FBCED2B}"/>
    <cellStyle name="Normal 5 5 3 3 3 2 2 2 3" xfId="54838" xr:uid="{29F264B9-D58A-4240-84B9-CFD11BB97546}"/>
    <cellStyle name="Normal 5 5 3 3 3 2 2 3" xfId="19418" xr:uid="{B407D121-32CD-4390-9B45-8FAA4D6F82F2}"/>
    <cellStyle name="Normal 5 5 3 3 3 2 2 4" xfId="33108" xr:uid="{9651D33A-E2F7-440C-925E-D00CAD2FC461}"/>
    <cellStyle name="Normal 5 5 3 3 3 2 2 5" xfId="47992" xr:uid="{2BA1A87A-323D-4FD8-AB2D-E05354FC5B12}"/>
    <cellStyle name="Normal 5 5 3 3 3 2 3" xfId="22840" xr:uid="{BCB6CDDB-0006-4DF0-B430-B10C1AEEF020}"/>
    <cellStyle name="Normal 5 5 3 3 3 2 3 2" xfId="36532" xr:uid="{590AB08F-4BC8-49AF-B246-1AAF84EAF44D}"/>
    <cellStyle name="Normal 5 5 3 3 3 2 3 3" xfId="51416" xr:uid="{54170D85-867F-4C03-8235-E8595AAA2EA3}"/>
    <cellStyle name="Normal 5 5 3 3 3 2 4" xfId="15996" xr:uid="{81D25911-DD38-4C82-B787-C473DFF6F9A5}"/>
    <cellStyle name="Normal 5 5 3 3 3 2 4 2" xfId="40774" xr:uid="{D0861990-B7C0-48CF-89F1-7FA2361E2862}"/>
    <cellStyle name="Normal 5 5 3 3 3 2 5" xfId="29686" xr:uid="{C683E32D-9A63-4532-9F86-43D6DDF339D2}"/>
    <cellStyle name="Normal 5 5 3 3 3 2 6" xfId="44570" xr:uid="{1491AC04-52C1-449D-820E-88580DEB5DC7}"/>
    <cellStyle name="Normal 5 5 3 3 3 2 7" xfId="9150" xr:uid="{59985DAB-E7F7-4281-82AB-321624EAD5A2}"/>
    <cellStyle name="Normal 5 5 3 3 3 3" xfId="10860" xr:uid="{E871F229-9EE3-417F-AD08-0B9C56C13B7B}"/>
    <cellStyle name="Normal 5 5 3 3 3 3 2" xfId="24550" xr:uid="{26889370-EED6-401C-B21F-1A2D269DD5CA}"/>
    <cellStyle name="Normal 5 5 3 3 3 3 2 2" xfId="38242" xr:uid="{DF9817CE-3CA6-456C-9E6F-F8361B937672}"/>
    <cellStyle name="Normal 5 5 3 3 3 3 2 3" xfId="53126" xr:uid="{406C6019-987F-4A44-8F0A-6C6A5E2126E4}"/>
    <cellStyle name="Normal 5 5 3 3 3 3 3" xfId="17706" xr:uid="{453866C3-D12B-4DBD-B531-998EDDA85C66}"/>
    <cellStyle name="Normal 5 5 3 3 3 3 4" xfId="31396" xr:uid="{6AC071D8-0CB6-42D4-9B6F-3D26CCF2F8AC}"/>
    <cellStyle name="Normal 5 5 3 3 3 3 5" xfId="46280" xr:uid="{9F6FF464-161C-4112-A11E-3FE599F54470}"/>
    <cellStyle name="Normal 5 5 3 3 3 4" xfId="21128" xr:uid="{0E8482D3-B36E-4941-B2A1-33DD6C373389}"/>
    <cellStyle name="Normal 5 5 3 3 3 4 2" xfId="34820" xr:uid="{1B36FD1E-7808-4E55-AFA8-A6A67EF211DB}"/>
    <cellStyle name="Normal 5 5 3 3 3 4 3" xfId="49704" xr:uid="{3C354FB6-3804-4D93-8D0A-C326FAB374FC}"/>
    <cellStyle name="Normal 5 5 3 3 3 5" xfId="14284" xr:uid="{2DBA8D35-88B2-4562-8B26-B475C3A444C4}"/>
    <cellStyle name="Normal 5 5 3 3 3 5 2" xfId="40481" xr:uid="{56D818FB-EF5E-4E2E-92AE-9B1FA9BCCAA6}"/>
    <cellStyle name="Normal 5 5 3 3 3 6" xfId="27974" xr:uid="{B240A9EB-4F25-45A4-9446-8AB2B70C9C0A}"/>
    <cellStyle name="Normal 5 5 3 3 3 7" xfId="42858" xr:uid="{F46CF15E-D2AC-4A5F-9BE1-2CBEC2F122E6}"/>
    <cellStyle name="Normal 5 5 3 3 3 8" xfId="7438" xr:uid="{E5192584-8B40-42CD-9388-37B8DF5A70B4}"/>
    <cellStyle name="Normal 5 5 3 3 4" xfId="2921" xr:uid="{D8D4FD6E-A963-4DF4-A314-D2C4DFB29A62}"/>
    <cellStyle name="Normal 5 5 3 3 4 2" xfId="9151" xr:uid="{35B40BB2-6A8D-40FE-9E7C-0CABCE76406E}"/>
    <cellStyle name="Normal 5 5 3 3 4 2 2" xfId="12573" xr:uid="{CE3723BC-4F26-4E6F-8419-5149E321156D}"/>
    <cellStyle name="Normal 5 5 3 3 4 2 2 2" xfId="26263" xr:uid="{9F3F49D3-58AF-43B0-BBC9-4D62737D2BFD}"/>
    <cellStyle name="Normal 5 5 3 3 4 2 2 2 2" xfId="39955" xr:uid="{B6CBECB3-89BC-4BCB-A5DC-161A0A1EB96C}"/>
    <cellStyle name="Normal 5 5 3 3 4 2 2 2 3" xfId="54839" xr:uid="{4406B354-DAD4-4175-9CF8-0DDE1B3F974F}"/>
    <cellStyle name="Normal 5 5 3 3 4 2 2 3" xfId="19419" xr:uid="{0FDB98EC-FE8D-40A6-9214-06FFD223AE64}"/>
    <cellStyle name="Normal 5 5 3 3 4 2 2 4" xfId="33109" xr:uid="{FDC5FA05-020C-41C1-915B-EE19C07E1F9E}"/>
    <cellStyle name="Normal 5 5 3 3 4 2 2 5" xfId="47993" xr:uid="{F8E67A58-C9C5-4214-B7A5-AF1D95F443B1}"/>
    <cellStyle name="Normal 5 5 3 3 4 2 3" xfId="22841" xr:uid="{BE8ACABE-F0B7-473D-A0C0-91C07E6F8223}"/>
    <cellStyle name="Normal 5 5 3 3 4 2 3 2" xfId="36533" xr:uid="{B9DD432D-7905-42D6-94C6-51EE3596EA8B}"/>
    <cellStyle name="Normal 5 5 3 3 4 2 3 3" xfId="51417" xr:uid="{EABBE143-6B98-4F08-808A-CD04C0E37809}"/>
    <cellStyle name="Normal 5 5 3 3 4 2 4" xfId="15997" xr:uid="{A48E5FB7-E519-4E88-8C71-40F88D0405ED}"/>
    <cellStyle name="Normal 5 5 3 3 4 2 5" xfId="29687" xr:uid="{715AD15C-0E49-42FB-8DFD-6D3D4A1CB06E}"/>
    <cellStyle name="Normal 5 5 3 3 4 2 6" xfId="44571" xr:uid="{C5E6C453-9511-4C4D-82DB-132D0AAE77B6}"/>
    <cellStyle name="Normal 5 5 3 3 4 3" xfId="10861" xr:uid="{4181AAF2-E866-430F-A5D0-C24D21DEA308}"/>
    <cellStyle name="Normal 5 5 3 3 4 3 2" xfId="24551" xr:uid="{26A1953E-8002-4AA5-AE60-BC2AFA195C01}"/>
    <cellStyle name="Normal 5 5 3 3 4 3 2 2" xfId="38243" xr:uid="{1EF79D21-262F-4895-8EC8-7EC80EF34380}"/>
    <cellStyle name="Normal 5 5 3 3 4 3 2 3" xfId="53127" xr:uid="{8711A690-97DC-4A4B-AADD-C0F778A24B8D}"/>
    <cellStyle name="Normal 5 5 3 3 4 3 3" xfId="17707" xr:uid="{836A99CA-EBA3-41C5-ADFD-A3D7FB472A0C}"/>
    <cellStyle name="Normal 5 5 3 3 4 3 4" xfId="31397" xr:uid="{33E24F65-EE1F-48A5-B85E-E181A0297DED}"/>
    <cellStyle name="Normal 5 5 3 3 4 3 5" xfId="46281" xr:uid="{1180F71C-62AA-4332-8CA5-84C97C1AB52D}"/>
    <cellStyle name="Normal 5 5 3 3 4 4" xfId="21129" xr:uid="{68B96091-96CE-4D63-9D2C-7D1E811E4777}"/>
    <cellStyle name="Normal 5 5 3 3 4 4 2" xfId="34821" xr:uid="{33C23D58-C1BE-49FF-A248-701579A46BE9}"/>
    <cellStyle name="Normal 5 5 3 3 4 4 3" xfId="49705" xr:uid="{3B5A3CC5-1848-470F-B0F7-D1E4BEDA7391}"/>
    <cellStyle name="Normal 5 5 3 3 4 5" xfId="14285" xr:uid="{103337DE-2B96-4BCD-8933-394CE5300693}"/>
    <cellStyle name="Normal 5 5 3 3 4 5 2" xfId="40604" xr:uid="{F643556D-EC42-4551-A6F7-DED2863F24E2}"/>
    <cellStyle name="Normal 5 5 3 3 4 6" xfId="27975" xr:uid="{04C21629-4456-4A9D-813B-68503E067D71}"/>
    <cellStyle name="Normal 5 5 3 3 4 7" xfId="42859" xr:uid="{E01A6F82-F057-4C45-A489-43F168BAE8DB}"/>
    <cellStyle name="Normal 5 5 3 3 4 8" xfId="7439" xr:uid="{15D87675-5EE4-45D4-BD24-087C9703AA11}"/>
    <cellStyle name="Normal 5 5 3 3 5" xfId="2922" xr:uid="{B85D23D3-48EE-4C27-807B-B9843F95CB8C}"/>
    <cellStyle name="Normal 5 5 3 3 5 2" xfId="12569" xr:uid="{D23732C0-EC82-40C6-B9C7-D6D6AF9B8B40}"/>
    <cellStyle name="Normal 5 5 3 3 5 2 2" xfId="26259" xr:uid="{D71CB644-F25B-4702-9343-3711412FD939}"/>
    <cellStyle name="Normal 5 5 3 3 5 2 2 2" xfId="39951" xr:uid="{2D057151-059D-47F6-97BD-3B9ACBC87064}"/>
    <cellStyle name="Normal 5 5 3 3 5 2 2 3" xfId="54835" xr:uid="{5FEBAD36-C116-45CC-9583-DCAAC4D9C93B}"/>
    <cellStyle name="Normal 5 5 3 3 5 2 3" xfId="19415" xr:uid="{AB1CB959-ACA8-431D-B609-11CEA86A60A8}"/>
    <cellStyle name="Normal 5 5 3 3 5 2 4" xfId="33105" xr:uid="{F0ABBDE7-B9E1-463A-B28F-354B1F77777F}"/>
    <cellStyle name="Normal 5 5 3 3 5 2 5" xfId="47989" xr:uid="{967F3B31-6B84-4DE9-9C64-221A5CA506AC}"/>
    <cellStyle name="Normal 5 5 3 3 5 3" xfId="22837" xr:uid="{B8791FDB-3235-4BE6-9A43-67DF02628E81}"/>
    <cellStyle name="Normal 5 5 3 3 5 3 2" xfId="36529" xr:uid="{4D132EE9-F7B2-4BC5-86BB-212D7E298371}"/>
    <cellStyle name="Normal 5 5 3 3 5 3 3" xfId="51413" xr:uid="{9B19D246-36CA-46D1-84A3-213C53DC8627}"/>
    <cellStyle name="Normal 5 5 3 3 5 4" xfId="15993" xr:uid="{E7DCC466-53FB-4A70-A776-A4E92132CB27}"/>
    <cellStyle name="Normal 5 5 3 3 5 4 2" xfId="40605" xr:uid="{A344BE39-B045-4BA6-A9AF-A86E10AC7F13}"/>
    <cellStyle name="Normal 5 5 3 3 5 5" xfId="29683" xr:uid="{7923C7C5-C16C-47ED-8DEA-67DC969E0442}"/>
    <cellStyle name="Normal 5 5 3 3 5 6" xfId="44567" xr:uid="{58E2A56E-9DF4-4CA7-8312-6E81CCE52D5F}"/>
    <cellStyle name="Normal 5 5 3 3 5 7" xfId="9147" xr:uid="{214A6D0C-F0C1-455B-938A-C2D28BF4B4AE}"/>
    <cellStyle name="Normal 5 5 3 3 6" xfId="10857" xr:uid="{B284D97A-3905-4FA1-83B9-1C66D1EDCD8F}"/>
    <cellStyle name="Normal 5 5 3 3 6 2" xfId="24547" xr:uid="{1E657D50-1B5C-4336-9592-F9AC998869BF}"/>
    <cellStyle name="Normal 5 5 3 3 6 2 2" xfId="38239" xr:uid="{9B11226F-9A6D-4202-94CD-753D2D14005A}"/>
    <cellStyle name="Normal 5 5 3 3 6 2 3" xfId="53123" xr:uid="{6FACF34D-4737-414F-9816-415E82C12757}"/>
    <cellStyle name="Normal 5 5 3 3 6 3" xfId="17703" xr:uid="{7F6BD1B2-2FB8-49A0-A4AE-EE748C650A9D}"/>
    <cellStyle name="Normal 5 5 3 3 6 4" xfId="31393" xr:uid="{9BD784F0-510E-4814-918E-447D5E8DEBDF}"/>
    <cellStyle name="Normal 5 5 3 3 6 5" xfId="46277" xr:uid="{855F6AE0-D7AC-488E-B77F-764939EF38F1}"/>
    <cellStyle name="Normal 5 5 3 3 7" xfId="21125" xr:uid="{46F1E143-DDD8-4928-A4EA-1BFA9B75B54B}"/>
    <cellStyle name="Normal 5 5 3 3 7 2" xfId="34817" xr:uid="{78E6A09C-BEE2-4F55-92F3-6E457220479B}"/>
    <cellStyle name="Normal 5 5 3 3 7 3" xfId="49701" xr:uid="{2FC03531-BC2A-4AC3-B554-EF3F16BC74D0}"/>
    <cellStyle name="Normal 5 5 3 3 8" xfId="14281" xr:uid="{728D441F-96C7-4B93-A72D-902ED0031317}"/>
    <cellStyle name="Normal 5 5 3 3 8 2" xfId="40212" xr:uid="{E2B9C93A-0257-4A34-9DE4-CFE02C80A6F2}"/>
    <cellStyle name="Normal 5 5 3 3 9" xfId="27971" xr:uid="{D1DF0C89-2B39-4948-8DEE-AB261B81A55F}"/>
    <cellStyle name="Normal 5 5 3 4" xfId="1383" xr:uid="{6421D3EB-923E-427E-8CD7-243FCDA887C1}"/>
    <cellStyle name="Normal 5 5 3 4 2" xfId="1384" xr:uid="{96978F84-4D99-4B21-A2DC-8DAD03D19427}"/>
    <cellStyle name="Normal 5 5 3 4 2 2" xfId="4491" xr:uid="{07C460AE-A690-4E4E-A045-CDA6BFAFE6EE}"/>
    <cellStyle name="Normal 5 5 3 4 2 2 2" xfId="12575" xr:uid="{43CE1BEF-44F7-4D07-BDEF-C9020A703BB4}"/>
    <cellStyle name="Normal 5 5 3 4 2 2 2 2" xfId="26265" xr:uid="{2641D758-CA98-40C3-BE91-9686D82E5632}"/>
    <cellStyle name="Normal 5 5 3 4 2 2 2 2 2" xfId="39957" xr:uid="{18F483AC-0673-4336-911B-F7D29BD95E65}"/>
    <cellStyle name="Normal 5 5 3 4 2 2 2 2 3" xfId="54841" xr:uid="{EFA02DC2-2678-4CE5-8CD7-DD5413F416D2}"/>
    <cellStyle name="Normal 5 5 3 4 2 2 2 3" xfId="19421" xr:uid="{3D7EAAF2-CC2F-40D0-9105-983DA237E1DF}"/>
    <cellStyle name="Normal 5 5 3 4 2 2 2 4" xfId="33111" xr:uid="{371F6858-8DEE-45B3-B02A-CB39BE5C9E30}"/>
    <cellStyle name="Normal 5 5 3 4 2 2 2 5" xfId="47995" xr:uid="{A42B931E-8F42-4540-83D7-DD2E2629B4F3}"/>
    <cellStyle name="Normal 5 5 3 4 2 2 3" xfId="22843" xr:uid="{283AD636-0634-4783-ACAA-097DA46050D1}"/>
    <cellStyle name="Normal 5 5 3 4 2 2 3 2" xfId="36535" xr:uid="{B74E2BEA-7B59-4303-BDFA-D422082F21EF}"/>
    <cellStyle name="Normal 5 5 3 4 2 2 3 3" xfId="51419" xr:uid="{F9298124-F3DF-4A89-9250-060E24B9E294}"/>
    <cellStyle name="Normal 5 5 3 4 2 2 4" xfId="15999" xr:uid="{2CC796A4-ACE5-4BFB-9749-EBEC1E2CD81F}"/>
    <cellStyle name="Normal 5 5 3 4 2 2 4 2" xfId="40775" xr:uid="{D4EFFCAC-6AFF-408D-8819-5BF58FD3FE31}"/>
    <cellStyle name="Normal 5 5 3 4 2 2 5" xfId="29689" xr:uid="{749FCDBC-3C7B-4F49-BB6A-B8F1F80DC1C0}"/>
    <cellStyle name="Normal 5 5 3 4 2 2 6" xfId="44573" xr:uid="{D0970527-F2DF-449F-A304-9A34947DFC30}"/>
    <cellStyle name="Normal 5 5 3 4 2 2 7" xfId="9153" xr:uid="{EE517113-847C-4587-A5FE-A975ECF93BE5}"/>
    <cellStyle name="Normal 5 5 3 4 2 3" xfId="10863" xr:uid="{88627E5B-8027-4561-BB45-52A2CDB81793}"/>
    <cellStyle name="Normal 5 5 3 4 2 3 2" xfId="24553" xr:uid="{EF2D4BA7-A9FB-48FB-AFC9-1FACD00CA400}"/>
    <cellStyle name="Normal 5 5 3 4 2 3 2 2" xfId="38245" xr:uid="{A0ECF973-ABC0-442B-B762-003FE6AC84B7}"/>
    <cellStyle name="Normal 5 5 3 4 2 3 2 3" xfId="53129" xr:uid="{FD76451B-302D-43B5-B816-09A98B72A480}"/>
    <cellStyle name="Normal 5 5 3 4 2 3 3" xfId="17709" xr:uid="{DAFF1DD4-147A-4DA1-8E67-DCA0B1618ED4}"/>
    <cellStyle name="Normal 5 5 3 4 2 3 4" xfId="31399" xr:uid="{DCD190C7-54F4-43CF-94BC-E2C2B4289179}"/>
    <cellStyle name="Normal 5 5 3 4 2 3 5" xfId="46283" xr:uid="{C83BB905-4141-4106-A49E-13D6C20F7523}"/>
    <cellStyle name="Normal 5 5 3 4 2 4" xfId="21131" xr:uid="{C4E64192-7161-4C73-9AE2-EB9AF2416539}"/>
    <cellStyle name="Normal 5 5 3 4 2 4 2" xfId="34823" xr:uid="{8DD7FD22-436F-4A42-83A4-EEF824D8B797}"/>
    <cellStyle name="Normal 5 5 3 4 2 4 3" xfId="49707" xr:uid="{0ADB618B-062E-4310-AB90-BB710DECAF82}"/>
    <cellStyle name="Normal 5 5 3 4 2 5" xfId="14287" xr:uid="{333C8EE2-744A-4F6F-BD90-FCA7B4920D07}"/>
    <cellStyle name="Normal 5 5 3 4 2 5 2" xfId="40483" xr:uid="{3E111B22-03D8-4673-B841-2584F012128B}"/>
    <cellStyle name="Normal 5 5 3 4 2 6" xfId="27977" xr:uid="{B93D0448-39CA-4B28-AB5A-60BBCF7CBCA8}"/>
    <cellStyle name="Normal 5 5 3 4 2 7" xfId="42861" xr:uid="{20E511A1-0329-41C4-94C7-610705808033}"/>
    <cellStyle name="Normal 5 5 3 4 2 8" xfId="7441" xr:uid="{31F4130F-2CB2-49AE-AEE2-A9CB61942DCB}"/>
    <cellStyle name="Normal 5 5 3 4 3" xfId="2923" xr:uid="{6C544741-FBDD-4165-B7F3-4ADA3919B36B}"/>
    <cellStyle name="Normal 5 5 3 4 3 2" xfId="12574" xr:uid="{A2435894-ECB8-4E49-9AD4-083B3DDC5200}"/>
    <cellStyle name="Normal 5 5 3 4 3 2 2" xfId="26264" xr:uid="{62187AE9-3BDD-4778-93DD-7AAE5F09C87B}"/>
    <cellStyle name="Normal 5 5 3 4 3 2 2 2" xfId="39956" xr:uid="{08EEBD3D-3E89-4A3A-B0D4-58F7698E21F3}"/>
    <cellStyle name="Normal 5 5 3 4 3 2 2 3" xfId="54840" xr:uid="{3A147337-CA3B-4A19-BE38-07B08E83E3C1}"/>
    <cellStyle name="Normal 5 5 3 4 3 2 3" xfId="19420" xr:uid="{97544AE3-0C54-48DC-90F5-376675419530}"/>
    <cellStyle name="Normal 5 5 3 4 3 2 4" xfId="33110" xr:uid="{506C536A-A56A-41F6-AA42-724247EF61DB}"/>
    <cellStyle name="Normal 5 5 3 4 3 2 5" xfId="47994" xr:uid="{3147058D-CBAF-4CA3-9524-E9F22089F94F}"/>
    <cellStyle name="Normal 5 5 3 4 3 3" xfId="22842" xr:uid="{B7CCCFA7-7EFD-473E-8FDA-D8EFFACDC120}"/>
    <cellStyle name="Normal 5 5 3 4 3 3 2" xfId="36534" xr:uid="{7F82FA67-4F03-4744-A12F-7F753CCB6A92}"/>
    <cellStyle name="Normal 5 5 3 4 3 3 3" xfId="51418" xr:uid="{DFFB47D2-04AD-4DD2-90AF-E454069217E7}"/>
    <cellStyle name="Normal 5 5 3 4 3 4" xfId="15998" xr:uid="{DE8498A3-16CA-41AB-928C-8327D3F884B5}"/>
    <cellStyle name="Normal 5 5 3 4 3 4 2" xfId="40606" xr:uid="{FE7DEFC8-A627-478D-B1CB-AEDC995D2E86}"/>
    <cellStyle name="Normal 5 5 3 4 3 5" xfId="29688" xr:uid="{9A287B0B-24F0-41FD-A854-D9E4E5342FCE}"/>
    <cellStyle name="Normal 5 5 3 4 3 6" xfId="44572" xr:uid="{8097138B-F86E-4BEE-B8B0-A94641B380AB}"/>
    <cellStyle name="Normal 5 5 3 4 3 7" xfId="9152" xr:uid="{B171C4AA-8335-4E81-A87C-10853CC4EB67}"/>
    <cellStyle name="Normal 5 5 3 4 4" xfId="2924" xr:uid="{D958733B-3B7E-4E0D-B56C-11F13A03B10A}"/>
    <cellStyle name="Normal 5 5 3 4 4 2" xfId="24552" xr:uid="{CD3C7F63-A8BB-487C-AE84-A20C39A48531}"/>
    <cellStyle name="Normal 5 5 3 4 4 2 2" xfId="38244" xr:uid="{5F299310-0CFA-4070-8B87-6CA3BDF2AA58}"/>
    <cellStyle name="Normal 5 5 3 4 4 2 3" xfId="53128" xr:uid="{36A757EE-7CAA-461B-8095-4E771CDF543E}"/>
    <cellStyle name="Normal 5 5 3 4 4 3" xfId="17708" xr:uid="{1C53485F-2C3B-4685-8CBF-639CD8EAF7A1}"/>
    <cellStyle name="Normal 5 5 3 4 4 3 2" xfId="40607" xr:uid="{DD28D3D6-F927-4AE9-BAB4-2458604B9B98}"/>
    <cellStyle name="Normal 5 5 3 4 4 4" xfId="31398" xr:uid="{65AB1BED-9707-49ED-82BF-860889A2F4D1}"/>
    <cellStyle name="Normal 5 5 3 4 4 5" xfId="46282" xr:uid="{36C58877-59A7-4F8D-B924-C97368E65DFB}"/>
    <cellStyle name="Normal 5 5 3 4 4 6" xfId="10862" xr:uid="{0B5B0AA7-65F9-4DC1-A7CF-CFAF92887C25}"/>
    <cellStyle name="Normal 5 5 3 4 5" xfId="21130" xr:uid="{6E193ED9-9E53-477E-922C-3EDE66BC74F3}"/>
    <cellStyle name="Normal 5 5 3 4 5 2" xfId="34822" xr:uid="{2276260D-1262-497A-A6CE-7E8FDBCC0972}"/>
    <cellStyle name="Normal 5 5 3 4 5 3" xfId="49706" xr:uid="{CCC4096C-B0C6-41C4-B604-A2EBE3E2FA4E}"/>
    <cellStyle name="Normal 5 5 3 4 6" xfId="14286" xr:uid="{C2F739A5-26E4-49E0-9F47-28E54D09DD73}"/>
    <cellStyle name="Normal 5 5 3 4 6 2" xfId="40482" xr:uid="{C5779277-DD2E-4AC0-A91D-E10BB5FB439C}"/>
    <cellStyle name="Normal 5 5 3 4 7" xfId="27976" xr:uid="{0D2379B1-3479-4611-AA03-501201EE4727}"/>
    <cellStyle name="Normal 5 5 3 4 8" xfId="42860" xr:uid="{A1ADDF88-A7F9-493A-92A3-1D42A87B76BF}"/>
    <cellStyle name="Normal 5 5 3 4 9" xfId="7440" xr:uid="{1AAFCEF1-4EE9-41AE-B09F-DBE81E668148}"/>
    <cellStyle name="Normal 5 5 3 5" xfId="1385" xr:uid="{1021467E-DE7E-47D6-90A4-CFD8A6460C01}"/>
    <cellStyle name="Normal 5 5 3 5 2" xfId="2925" xr:uid="{F18FEDE2-E5B6-48B1-98DC-657EADAD15D7}"/>
    <cellStyle name="Normal 5 5 3 5 2 2" xfId="12576" xr:uid="{6DA1C83B-8116-45A9-BDC8-DFF082ACE2A0}"/>
    <cellStyle name="Normal 5 5 3 5 2 2 2" xfId="26266" xr:uid="{F2C47374-DEBE-4C28-88B9-C8E6425C562B}"/>
    <cellStyle name="Normal 5 5 3 5 2 2 2 2" xfId="39958" xr:uid="{9AE09D5A-A2BF-4FE2-B6E6-8C785EB79052}"/>
    <cellStyle name="Normal 5 5 3 5 2 2 2 3" xfId="54842" xr:uid="{088736D5-E4E1-4058-B649-502AD261670E}"/>
    <cellStyle name="Normal 5 5 3 5 2 2 3" xfId="19422" xr:uid="{1C728113-D128-4E3D-94E5-9F0BF2FC19CE}"/>
    <cellStyle name="Normal 5 5 3 5 2 2 4" xfId="33112" xr:uid="{E269F679-7FBD-43BE-B82C-D43148442C06}"/>
    <cellStyle name="Normal 5 5 3 5 2 2 5" xfId="47996" xr:uid="{EC069F62-45CC-4FFD-B74E-7306E593F5B7}"/>
    <cellStyle name="Normal 5 5 3 5 2 3" xfId="22844" xr:uid="{AF24CF38-D653-4D97-A2F5-60A25AFA0B24}"/>
    <cellStyle name="Normal 5 5 3 5 2 3 2" xfId="36536" xr:uid="{79D79660-8A6C-40F7-AC24-CBA6F49FFD80}"/>
    <cellStyle name="Normal 5 5 3 5 2 3 3" xfId="51420" xr:uid="{C4AB6580-9211-49E4-ADDA-CB52F0260A55}"/>
    <cellStyle name="Normal 5 5 3 5 2 4" xfId="16000" xr:uid="{7EE2CB31-3E38-49C1-9BAE-7151376716B3}"/>
    <cellStyle name="Normal 5 5 3 5 2 4 2" xfId="40608" xr:uid="{9B797BAE-FB5B-49E6-B5D1-F2BCD5925000}"/>
    <cellStyle name="Normal 5 5 3 5 2 5" xfId="29690" xr:uid="{B4A722AE-D8CB-4C8B-9E6B-AA2952A51857}"/>
    <cellStyle name="Normal 5 5 3 5 2 6" xfId="44574" xr:uid="{BA5B4D93-2B1C-4E6F-8DF3-6353F9A1F7F2}"/>
    <cellStyle name="Normal 5 5 3 5 2 7" xfId="9154" xr:uid="{A34C56FF-3738-42D2-BEEB-ACC6C8F95BC4}"/>
    <cellStyle name="Normal 5 5 3 5 3" xfId="2926" xr:uid="{D57339C1-AADE-4C35-891B-1F38C333D18E}"/>
    <cellStyle name="Normal 5 5 3 5 3 2" xfId="24554" xr:uid="{E6ABD261-93B4-4E4B-8743-DE3A5C0AF837}"/>
    <cellStyle name="Normal 5 5 3 5 3 2 2" xfId="38246" xr:uid="{C2DB4F79-B62D-47CF-A4CE-640D0881D3E4}"/>
    <cellStyle name="Normal 5 5 3 5 3 2 3" xfId="53130" xr:uid="{2407488B-5999-4207-A39C-C98BC219DE0A}"/>
    <cellStyle name="Normal 5 5 3 5 3 3" xfId="17710" xr:uid="{4EEF95D3-152F-4EE3-89E9-0B9DD5E499FE}"/>
    <cellStyle name="Normal 5 5 3 5 3 3 2" xfId="40609" xr:uid="{D974349B-B946-4703-9B3F-EA3337018C90}"/>
    <cellStyle name="Normal 5 5 3 5 3 4" xfId="31400" xr:uid="{D06F22C1-322B-46D3-8063-9B0FBAA15C49}"/>
    <cellStyle name="Normal 5 5 3 5 3 5" xfId="46284" xr:uid="{939554B2-CFA1-4040-AEA3-8BABFB912C06}"/>
    <cellStyle name="Normal 5 5 3 5 3 6" xfId="10864" xr:uid="{6EFAE430-E2E1-41FF-AAD5-95DB82522939}"/>
    <cellStyle name="Normal 5 5 3 5 4" xfId="2927" xr:uid="{74030247-E69E-4A9B-A41F-D0A2FEAA55D3}"/>
    <cellStyle name="Normal 5 5 3 5 4 2" xfId="40610" xr:uid="{34A3CED5-7735-4429-BE14-40E548CA77DB}"/>
    <cellStyle name="Normal 5 5 3 5 4 3" xfId="34824" xr:uid="{72ADE2A2-F708-4F7B-A7F1-1EC016FD78AE}"/>
    <cellStyle name="Normal 5 5 3 5 4 4" xfId="49708" xr:uid="{662DF370-ECA5-4F6B-B039-021DA9E72B75}"/>
    <cellStyle name="Normal 5 5 3 5 4 5" xfId="21132" xr:uid="{F46F691F-1C51-47CF-9F33-C0F276AB1C6F}"/>
    <cellStyle name="Normal 5 5 3 5 5" xfId="14288" xr:uid="{80AF2CBD-D416-4D81-ACDD-88602804E52D}"/>
    <cellStyle name="Normal 5 5 3 5 5 2" xfId="40484" xr:uid="{5447A5CC-49B4-471A-B4E4-2D4EBCDB46C6}"/>
    <cellStyle name="Normal 5 5 3 5 6" xfId="27978" xr:uid="{AF0BE7C4-0DF2-46CF-9B04-8191D158D915}"/>
    <cellStyle name="Normal 5 5 3 5 7" xfId="42862" xr:uid="{22A623FF-4629-4652-9133-3962EDFF1EE5}"/>
    <cellStyle name="Normal 5 5 3 5 8" xfId="7442" xr:uid="{FE2D1EA7-4BBC-41D0-9C32-3BD08B5B14F6}"/>
    <cellStyle name="Normal 5 5 3 6" xfId="2928" xr:uid="{DFC04AF4-E9B9-41F3-930A-95BC230754DB}"/>
    <cellStyle name="Normal 5 5 3 6 2" xfId="9155" xr:uid="{A0A89DE4-3EF4-41DD-85BE-6EBB245C6795}"/>
    <cellStyle name="Normal 5 5 3 6 2 2" xfId="12577" xr:uid="{CF407102-4CA5-462A-8A25-8D1D2F30A1E9}"/>
    <cellStyle name="Normal 5 5 3 6 2 2 2" xfId="26267" xr:uid="{878B3115-0D1F-473D-B30F-3D5CFC0ED327}"/>
    <cellStyle name="Normal 5 5 3 6 2 2 2 2" xfId="39959" xr:uid="{1F714032-1D1F-45CA-85FC-ABF9724E6DEE}"/>
    <cellStyle name="Normal 5 5 3 6 2 2 2 3" xfId="54843" xr:uid="{391DA35B-0EDC-4319-B92D-9A118127A3BB}"/>
    <cellStyle name="Normal 5 5 3 6 2 2 3" xfId="19423" xr:uid="{317A5C3B-3172-45C1-B090-3243B758663D}"/>
    <cellStyle name="Normal 5 5 3 6 2 2 4" xfId="33113" xr:uid="{3E3F745F-F8EE-4950-9081-B3D101CF8F2D}"/>
    <cellStyle name="Normal 5 5 3 6 2 2 5" xfId="47997" xr:uid="{B1E4184D-5D2F-41DA-BB3D-C1A819FC6240}"/>
    <cellStyle name="Normal 5 5 3 6 2 3" xfId="22845" xr:uid="{6719130C-69A8-4BC6-A485-8D391102D71F}"/>
    <cellStyle name="Normal 5 5 3 6 2 3 2" xfId="36537" xr:uid="{D1148B14-471E-48EE-B468-3469267ADDB7}"/>
    <cellStyle name="Normal 5 5 3 6 2 3 3" xfId="51421" xr:uid="{11D3E3EB-34A2-46F3-B8EA-26B4B6E0FB71}"/>
    <cellStyle name="Normal 5 5 3 6 2 4" xfId="16001" xr:uid="{24D829A9-9D5E-47F7-B562-08DB0834117E}"/>
    <cellStyle name="Normal 5 5 3 6 2 5" xfId="29691" xr:uid="{15263430-91B3-4727-AAC4-22492BAEB89B}"/>
    <cellStyle name="Normal 5 5 3 6 2 6" xfId="44575" xr:uid="{4D50A7C5-885E-41EE-8278-331B5D725956}"/>
    <cellStyle name="Normal 5 5 3 6 3" xfId="10865" xr:uid="{2B9A473D-E75E-49CA-A287-A5A10B3C2989}"/>
    <cellStyle name="Normal 5 5 3 6 3 2" xfId="24555" xr:uid="{2DD5704D-C332-4E85-97EF-835A0E37EF2A}"/>
    <cellStyle name="Normal 5 5 3 6 3 2 2" xfId="38247" xr:uid="{12377A67-9F1B-4B66-841E-2DA509C130B5}"/>
    <cellStyle name="Normal 5 5 3 6 3 2 3" xfId="53131" xr:uid="{75345CC9-6857-48A8-8FC4-4B2635CDFD97}"/>
    <cellStyle name="Normal 5 5 3 6 3 3" xfId="17711" xr:uid="{BAFFC652-6BF6-4AFA-B4A2-A16EDEA4CF27}"/>
    <cellStyle name="Normal 5 5 3 6 3 4" xfId="31401" xr:uid="{735B89CC-CC23-4A84-860E-C7F3F85EA1A4}"/>
    <cellStyle name="Normal 5 5 3 6 3 5" xfId="46285" xr:uid="{154F9647-9A1C-47E0-B9F3-5A5EC34A8D39}"/>
    <cellStyle name="Normal 5 5 3 6 4" xfId="21133" xr:uid="{E6719E91-4A5B-4B3F-9E1F-2F4B43BE4827}"/>
    <cellStyle name="Normal 5 5 3 6 4 2" xfId="34825" xr:uid="{44CC6788-D31D-42A7-83EA-DF3CA70D60A0}"/>
    <cellStyle name="Normal 5 5 3 6 4 3" xfId="49709" xr:uid="{73B8FF97-C731-4095-A38D-07A641374F0C}"/>
    <cellStyle name="Normal 5 5 3 6 5" xfId="14289" xr:uid="{E8167E19-1245-4107-BC57-E700E9263C7E}"/>
    <cellStyle name="Normal 5 5 3 6 5 2" xfId="40611" xr:uid="{AA06DADF-8A88-42BC-8340-A7488AC769E2}"/>
    <cellStyle name="Normal 5 5 3 6 6" xfId="27979" xr:uid="{FFD16AD2-B776-48AD-A396-52E253AE69F4}"/>
    <cellStyle name="Normal 5 5 3 6 7" xfId="42863" xr:uid="{DC6F2214-C0E1-41B7-BB0D-1ECB83D1F328}"/>
    <cellStyle name="Normal 5 5 3 6 8" xfId="7443" xr:uid="{18733506-1CFE-4936-8242-A1276BAC1FD1}"/>
    <cellStyle name="Normal 5 5 3 7" xfId="2929" xr:uid="{ECB7899A-2B81-42A1-8DA2-27F5BC2C7AAD}"/>
    <cellStyle name="Normal 5 5 3 7 2" xfId="12563" xr:uid="{A9086BB0-9FAF-480E-886E-065CB97EE032}"/>
    <cellStyle name="Normal 5 5 3 7 2 2" xfId="26253" xr:uid="{7A26E78B-4980-4598-84EB-7C24A6EFFF57}"/>
    <cellStyle name="Normal 5 5 3 7 2 2 2" xfId="39945" xr:uid="{CB967758-1792-4E8F-A9D1-CD4FE71CA25A}"/>
    <cellStyle name="Normal 5 5 3 7 2 2 3" xfId="54829" xr:uid="{0C702A73-DD2D-4D51-B1DD-430C19D234ED}"/>
    <cellStyle name="Normal 5 5 3 7 2 3" xfId="19409" xr:uid="{4856D61B-44E8-4475-8DA9-8CB5D01F4B5A}"/>
    <cellStyle name="Normal 5 5 3 7 2 4" xfId="33099" xr:uid="{771DAD0E-E11E-4AA9-8D8A-74D49777C990}"/>
    <cellStyle name="Normal 5 5 3 7 2 5" xfId="47983" xr:uid="{A1A3DD8C-9BE0-4027-87B2-51A45F41BAC8}"/>
    <cellStyle name="Normal 5 5 3 7 3" xfId="22831" xr:uid="{EF4644E7-0D50-492C-8A83-BCDB4ECDC93B}"/>
    <cellStyle name="Normal 5 5 3 7 3 2" xfId="36523" xr:uid="{2C01B326-511B-4EF3-81D1-481BDC3945AF}"/>
    <cellStyle name="Normal 5 5 3 7 3 3" xfId="51407" xr:uid="{42C98EB9-8294-4838-9722-B08EDAC1CE0E}"/>
    <cellStyle name="Normal 5 5 3 7 4" xfId="15987" xr:uid="{D12C18AA-8EC7-4307-9889-2259CADAA0F0}"/>
    <cellStyle name="Normal 5 5 3 7 4 2" xfId="40612" xr:uid="{56C744C5-38F7-44C9-85D3-C67A2B326EB3}"/>
    <cellStyle name="Normal 5 5 3 7 5" xfId="29677" xr:uid="{59D4065C-D2E4-4D7A-960A-537B91D6B59F}"/>
    <cellStyle name="Normal 5 5 3 7 6" xfId="44561" xr:uid="{EBF87582-66AF-4D64-89B0-7FE3C6929B15}"/>
    <cellStyle name="Normal 5 5 3 7 7" xfId="9141" xr:uid="{5F6EC882-9901-429F-A15D-8EF406D97BB9}"/>
    <cellStyle name="Normal 5 5 3 8" xfId="2930" xr:uid="{C0D9E8E3-1F0F-431D-9EED-08EE4A2EAA0C}"/>
    <cellStyle name="Normal 5 5 3 8 2" xfId="24541" xr:uid="{76BB1F11-EC6F-4593-BEA6-3936DC111631}"/>
    <cellStyle name="Normal 5 5 3 8 2 2" xfId="38233" xr:uid="{3F8DF099-A57C-4A91-8215-4EEF53A28C0A}"/>
    <cellStyle name="Normal 5 5 3 8 2 3" xfId="53117" xr:uid="{5D27DDD7-2275-43AF-BEFE-B70EA9812642}"/>
    <cellStyle name="Normal 5 5 3 8 3" xfId="17697" xr:uid="{C4E0032D-7144-4560-A16C-E5D6365A7DEF}"/>
    <cellStyle name="Normal 5 5 3 8 3 2" xfId="40613" xr:uid="{BE1052E1-9B40-49BB-8D72-F759569D6A58}"/>
    <cellStyle name="Normal 5 5 3 8 4" xfId="31387" xr:uid="{B18C5CFC-694F-4E83-B55D-E95B590C0448}"/>
    <cellStyle name="Normal 5 5 3 8 5" xfId="46271" xr:uid="{8BD89E0E-9C88-46CF-92A4-66B0C1E5C95A}"/>
    <cellStyle name="Normal 5 5 3 8 6" xfId="10851" xr:uid="{D9FC3AA4-9CE0-47A5-8FCE-0EF71DBBC2A9}"/>
    <cellStyle name="Normal 5 5 3 9" xfId="21119" xr:uid="{C6995436-1703-48A1-B2BF-7202413A3D88}"/>
    <cellStyle name="Normal 5 5 3 9 2" xfId="34811" xr:uid="{A30091F8-642C-491D-9955-87CA7BDA8A43}"/>
    <cellStyle name="Normal 5 5 3 9 3" xfId="49695" xr:uid="{8294A46C-7856-47E5-94A1-821D1E97DF59}"/>
    <cellStyle name="Normal 5 5 4" xfId="163" xr:uid="{F347F66F-5A90-41F9-8FB6-C37517F605E4}"/>
    <cellStyle name="Normal 5 5 4 10" xfId="14290" xr:uid="{EED9EF99-E495-4DAB-810A-8770A90C07EE}"/>
    <cellStyle name="Normal 5 5 4 10 2" xfId="40192" xr:uid="{C109A137-CF2B-4BD0-9B8F-829712A91533}"/>
    <cellStyle name="Normal 5 5 4 11" xfId="27980" xr:uid="{7FAD7953-E77D-4E31-9232-FFBADD9072BB}"/>
    <cellStyle name="Normal 5 5 4 12" xfId="42864" xr:uid="{EECAFCC0-E03E-4AD6-A0B5-A4CBB0D2A4EF}"/>
    <cellStyle name="Normal 5 5 4 13" xfId="7444" xr:uid="{948E03CC-DEAB-4B53-A2C7-C2064C4D3F83}"/>
    <cellStyle name="Normal 5 5 4 2" xfId="586" xr:uid="{2B8D580C-C6C8-49E0-AE80-DA743D2F3896}"/>
    <cellStyle name="Normal 5 5 4 2 10" xfId="42865" xr:uid="{C1390F4F-648D-40E6-8F97-957F01A19C8C}"/>
    <cellStyle name="Normal 5 5 4 2 11" xfId="7445" xr:uid="{811DC133-01D7-4ECE-8A1E-DE9921B7E8F9}"/>
    <cellStyle name="Normal 5 5 4 2 2" xfId="587" xr:uid="{9BC3AD71-64F8-46D7-BDA3-EA5E565B5AC7}"/>
    <cellStyle name="Normal 5 5 4 2 2 2" xfId="1386" xr:uid="{7201DDC9-54D1-4DF6-B0A5-459F0D13C94F}"/>
    <cellStyle name="Normal 5 5 4 2 2 2 2" xfId="1387" xr:uid="{B444DA24-5B39-40A3-A9D6-3335454086D3}"/>
    <cellStyle name="Normal 5 5 4 2 2 2 2 2" xfId="12581" xr:uid="{4AC11EEF-31C3-4361-B7E5-164F93F6EE20}"/>
    <cellStyle name="Normal 5 5 4 2 2 2 2 2 2" xfId="26271" xr:uid="{C34EBB05-713B-490C-AE9A-F225CD4504EC}"/>
    <cellStyle name="Normal 5 5 4 2 2 2 2 2 2 2" xfId="39963" xr:uid="{27EC6824-C0F3-427B-9D70-2DBC901100C1}"/>
    <cellStyle name="Normal 5 5 4 2 2 2 2 2 2 3" xfId="54847" xr:uid="{D9A69790-9147-488F-888E-B0A9D37423F8}"/>
    <cellStyle name="Normal 5 5 4 2 2 2 2 2 3" xfId="19427" xr:uid="{C5D36785-58A5-4A96-B910-7E0047E97388}"/>
    <cellStyle name="Normal 5 5 4 2 2 2 2 2 4" xfId="33117" xr:uid="{AB1212FD-20C3-475F-B6DC-43CEF3BDDE49}"/>
    <cellStyle name="Normal 5 5 4 2 2 2 2 2 5" xfId="48001" xr:uid="{59B386B1-D6DA-4650-8333-3402D61BAF08}"/>
    <cellStyle name="Normal 5 5 4 2 2 2 2 3" xfId="22849" xr:uid="{88F52AAF-5C85-4EB5-A92E-DA5A407C4A2B}"/>
    <cellStyle name="Normal 5 5 4 2 2 2 2 3 2" xfId="36541" xr:uid="{E7B1B52E-2EC4-4780-A61A-42380EDFB73A}"/>
    <cellStyle name="Normal 5 5 4 2 2 2 2 3 3" xfId="51425" xr:uid="{FD1121B3-E249-4066-AB97-2DF3F09D76B0}"/>
    <cellStyle name="Normal 5 5 4 2 2 2 2 4" xfId="16005" xr:uid="{1FEA1B41-960B-489D-A76A-C92A75A81EB3}"/>
    <cellStyle name="Normal 5 5 4 2 2 2 2 4 2" xfId="40486" xr:uid="{4B882A33-2E29-4A46-ABEB-6E1D73B4B5E5}"/>
    <cellStyle name="Normal 5 5 4 2 2 2 2 5" xfId="29695" xr:uid="{3121AC27-0E30-4BAE-A9B8-1DE553B4FC3C}"/>
    <cellStyle name="Normal 5 5 4 2 2 2 2 6" xfId="44579" xr:uid="{B6CFA30B-7441-4699-9D5A-0F64C29E1D9B}"/>
    <cellStyle name="Normal 5 5 4 2 2 2 2 7" xfId="9159" xr:uid="{986633C8-0F19-4EA3-867F-F3CBF2D41CF1}"/>
    <cellStyle name="Normal 5 5 4 2 2 2 3" xfId="10869" xr:uid="{4BAD3D70-CE57-4397-AB27-E4BFDE2192FF}"/>
    <cellStyle name="Normal 5 5 4 2 2 2 3 2" xfId="24559" xr:uid="{A3387DDA-547F-43E3-A4C5-7D883697F614}"/>
    <cellStyle name="Normal 5 5 4 2 2 2 3 2 2" xfId="38251" xr:uid="{8B0E7E2D-A7B4-4AEA-8918-83111EAFB97D}"/>
    <cellStyle name="Normal 5 5 4 2 2 2 3 2 3" xfId="53135" xr:uid="{37B9D13E-58C4-49D1-B15B-280F26EBDD89}"/>
    <cellStyle name="Normal 5 5 4 2 2 2 3 3" xfId="17715" xr:uid="{D6ABE692-4F9D-4C05-B9FE-5322C5D2C1DA}"/>
    <cellStyle name="Normal 5 5 4 2 2 2 3 4" xfId="31405" xr:uid="{05B199E7-B988-42FC-8AD7-2CD461E04411}"/>
    <cellStyle name="Normal 5 5 4 2 2 2 3 5" xfId="46289" xr:uid="{33C81321-DEA6-42B6-B4EE-A40F016E7960}"/>
    <cellStyle name="Normal 5 5 4 2 2 2 4" xfId="21137" xr:uid="{570081DB-9A0D-4F5D-8B2F-E6DBC0EF8269}"/>
    <cellStyle name="Normal 5 5 4 2 2 2 4 2" xfId="34829" xr:uid="{658C8743-8E40-4623-B2D3-B101C37BB1B9}"/>
    <cellStyle name="Normal 5 5 4 2 2 2 4 3" xfId="49713" xr:uid="{C0B53683-63C2-4D60-BA5A-D40C38D04027}"/>
    <cellStyle name="Normal 5 5 4 2 2 2 5" xfId="14293" xr:uid="{4CE1A17A-F355-42A0-BCE6-713972CB1D03}"/>
    <cellStyle name="Normal 5 5 4 2 2 2 5 2" xfId="40485" xr:uid="{55CB2582-C7D6-4D65-A649-807D37D4B644}"/>
    <cellStyle name="Normal 5 5 4 2 2 2 6" xfId="27983" xr:uid="{17DFC188-5558-459E-95C7-247B597D61FB}"/>
    <cellStyle name="Normal 5 5 4 2 2 2 7" xfId="42867" xr:uid="{9BEE2C37-2056-4226-933A-E322DEE1617B}"/>
    <cellStyle name="Normal 5 5 4 2 2 2 8" xfId="7447" xr:uid="{6A2E907D-DEFD-49CE-9D46-27E0B4B56910}"/>
    <cellStyle name="Normal 5 5 4 2 2 3" xfId="1388" xr:uid="{85DB0477-7E8E-4CDC-870F-4DA8A08E7D0B}"/>
    <cellStyle name="Normal 5 5 4 2 2 3 2" xfId="12580" xr:uid="{7250752C-CC57-4019-B5F3-F01A6D1692E8}"/>
    <cellStyle name="Normal 5 5 4 2 2 3 2 2" xfId="26270" xr:uid="{879C4752-513C-488C-845E-2AB93D8A77DE}"/>
    <cellStyle name="Normal 5 5 4 2 2 3 2 2 2" xfId="39962" xr:uid="{CE4F679D-F630-4A7F-B05C-EFAC4337AEFB}"/>
    <cellStyle name="Normal 5 5 4 2 2 3 2 2 3" xfId="54846" xr:uid="{C16AC2D5-0A38-4069-A69B-859AA9F0D02D}"/>
    <cellStyle name="Normal 5 5 4 2 2 3 2 3" xfId="19426" xr:uid="{4B7E186E-ADDA-493B-84F9-6B6655D9D4D9}"/>
    <cellStyle name="Normal 5 5 4 2 2 3 2 4" xfId="33116" xr:uid="{1C7F7894-7E93-470A-9659-FE5009B56529}"/>
    <cellStyle name="Normal 5 5 4 2 2 3 2 5" xfId="48000" xr:uid="{C2996F32-B688-4190-8A77-40A7D632718C}"/>
    <cellStyle name="Normal 5 5 4 2 2 3 3" xfId="22848" xr:uid="{738D06B9-CF97-4CE2-B18B-2A49361BD88F}"/>
    <cellStyle name="Normal 5 5 4 2 2 3 3 2" xfId="36540" xr:uid="{5B61E1D6-73FF-408C-AFF2-BD8FA41F955D}"/>
    <cellStyle name="Normal 5 5 4 2 2 3 3 3" xfId="51424" xr:uid="{74057DEF-ABF5-4F3F-84E6-606C19E11E66}"/>
    <cellStyle name="Normal 5 5 4 2 2 3 4" xfId="16004" xr:uid="{58A1D9A7-D519-4C88-89A2-E8418AC3ADA7}"/>
    <cellStyle name="Normal 5 5 4 2 2 3 4 2" xfId="40487" xr:uid="{0F9A1743-E474-4A75-9D92-600696C13D6C}"/>
    <cellStyle name="Normal 5 5 4 2 2 3 5" xfId="29694" xr:uid="{6FCE05CB-47DA-463B-9598-9B0B4A0395E1}"/>
    <cellStyle name="Normal 5 5 4 2 2 3 6" xfId="44578" xr:uid="{5106B509-A821-4388-820E-231A60798A6E}"/>
    <cellStyle name="Normal 5 5 4 2 2 3 7" xfId="9158" xr:uid="{98831A79-5107-4039-A9C4-9109E05019F6}"/>
    <cellStyle name="Normal 5 5 4 2 2 4" xfId="2931" xr:uid="{9B4AD976-0E36-418F-B8D6-A507428E3A1D}"/>
    <cellStyle name="Normal 5 5 4 2 2 4 2" xfId="24558" xr:uid="{538847A2-A434-462B-8660-050A0D7E23BF}"/>
    <cellStyle name="Normal 5 5 4 2 2 4 2 2" xfId="38250" xr:uid="{28925677-F467-4F14-9C72-DD6B996233E3}"/>
    <cellStyle name="Normal 5 5 4 2 2 4 2 3" xfId="53134" xr:uid="{96D589D9-C3D6-4200-93EB-EB6558246C9C}"/>
    <cellStyle name="Normal 5 5 4 2 2 4 3" xfId="17714" xr:uid="{6E33CE8A-C466-4434-85A1-C8D68969956C}"/>
    <cellStyle name="Normal 5 5 4 2 2 4 3 2" xfId="40614" xr:uid="{16E457FC-5EE2-44B0-BCF0-3A2AD9D9E75C}"/>
    <cellStyle name="Normal 5 5 4 2 2 4 4" xfId="31404" xr:uid="{67AF1AAF-81D9-4D9A-9F99-2111493D3EB4}"/>
    <cellStyle name="Normal 5 5 4 2 2 4 5" xfId="46288" xr:uid="{73192261-FB18-4624-8D24-797D47CDFF74}"/>
    <cellStyle name="Normal 5 5 4 2 2 4 6" xfId="10868" xr:uid="{1E7BD413-6C58-413D-9EC2-33FD177BDDA5}"/>
    <cellStyle name="Normal 5 5 4 2 2 5" xfId="21136" xr:uid="{F260A6E6-CF31-4B40-9255-0F292AE184D2}"/>
    <cellStyle name="Normal 5 5 4 2 2 5 2" xfId="34828" xr:uid="{2C3E10A0-628A-43D8-9A24-1090A1B4302A}"/>
    <cellStyle name="Normal 5 5 4 2 2 5 3" xfId="49712" xr:uid="{1B187D4A-D7EA-4169-AC47-6C6BBF1FD5BF}"/>
    <cellStyle name="Normal 5 5 4 2 2 6" xfId="14292" xr:uid="{687C0832-B5DB-4CF7-A31D-E119AF74F85D}"/>
    <cellStyle name="Normal 5 5 4 2 2 6 2" xfId="40270" xr:uid="{66180626-756F-4190-8354-B364B2F2F1F8}"/>
    <cellStyle name="Normal 5 5 4 2 2 7" xfId="27982" xr:uid="{ECD0F1CC-2C64-4CC6-90B2-77E930FBDFE3}"/>
    <cellStyle name="Normal 5 5 4 2 2 8" xfId="42866" xr:uid="{57125A43-BE47-4FFD-99A6-9EB0D7C37401}"/>
    <cellStyle name="Normal 5 5 4 2 2 9" xfId="7446" xr:uid="{1F033CBA-D4A7-47C7-B191-DF4D16D5CDC5}"/>
    <cellStyle name="Normal 5 5 4 2 3" xfId="1389" xr:uid="{39B1EABB-D498-491B-96CB-403BB70DB883}"/>
    <cellStyle name="Normal 5 5 4 2 3 2" xfId="1390" xr:uid="{73ABDD17-1BE9-4DB6-A216-42D12A6CF67F}"/>
    <cellStyle name="Normal 5 5 4 2 3 2 2" xfId="12582" xr:uid="{8FD0EDB7-1365-44EB-92E3-C8F7D2C1696F}"/>
    <cellStyle name="Normal 5 5 4 2 3 2 2 2" xfId="26272" xr:uid="{8E1F130B-D30C-4EE4-BC25-BB1E7E2E99E5}"/>
    <cellStyle name="Normal 5 5 4 2 3 2 2 2 2" xfId="39964" xr:uid="{F8242B05-E7DB-43C4-90A7-699B3D8DD1C6}"/>
    <cellStyle name="Normal 5 5 4 2 3 2 2 2 3" xfId="54848" xr:uid="{06200700-5B26-46AA-92FF-8CE4BED49DB5}"/>
    <cellStyle name="Normal 5 5 4 2 3 2 2 3" xfId="19428" xr:uid="{7B3CD468-EC29-474F-AFD9-0BB99D4DE1DA}"/>
    <cellStyle name="Normal 5 5 4 2 3 2 2 4" xfId="33118" xr:uid="{8E23EF44-C646-4CDD-A0D1-C391B5EC89AA}"/>
    <cellStyle name="Normal 5 5 4 2 3 2 2 5" xfId="48002" xr:uid="{9B0D2330-4802-4FEC-9890-330B7047789A}"/>
    <cellStyle name="Normal 5 5 4 2 3 2 3" xfId="22850" xr:uid="{54305F20-2838-4450-A034-9547359C444D}"/>
    <cellStyle name="Normal 5 5 4 2 3 2 3 2" xfId="36542" xr:uid="{3A4AF124-8046-4EFD-AB77-AB4B9508B1D5}"/>
    <cellStyle name="Normal 5 5 4 2 3 2 3 3" xfId="51426" xr:uid="{87CB8C9C-C560-40C1-9580-897DF974AA15}"/>
    <cellStyle name="Normal 5 5 4 2 3 2 4" xfId="16006" xr:uid="{B86AF340-B01A-4955-808D-F20F8F82D787}"/>
    <cellStyle name="Normal 5 5 4 2 3 2 4 2" xfId="40489" xr:uid="{044B3C2E-DAA0-49E5-A20B-60A6D9014A81}"/>
    <cellStyle name="Normal 5 5 4 2 3 2 5" xfId="29696" xr:uid="{2525BC84-29CD-4E61-9C03-6F6533340A51}"/>
    <cellStyle name="Normal 5 5 4 2 3 2 6" xfId="44580" xr:uid="{61F526ED-5EAE-4338-A760-6E9C54E0C239}"/>
    <cellStyle name="Normal 5 5 4 2 3 2 7" xfId="9160" xr:uid="{7C4F2D2E-5CA2-4B32-9553-D13D04D0DD65}"/>
    <cellStyle name="Normal 5 5 4 2 3 3" xfId="10870" xr:uid="{E5580A37-0135-4015-9A14-A8AB3C17A81C}"/>
    <cellStyle name="Normal 5 5 4 2 3 3 2" xfId="24560" xr:uid="{13D5A5F3-0038-4E77-897E-501A4B5D0FCB}"/>
    <cellStyle name="Normal 5 5 4 2 3 3 2 2" xfId="38252" xr:uid="{02C8A15C-C9FB-4491-9493-3D7F66139D39}"/>
    <cellStyle name="Normal 5 5 4 2 3 3 2 3" xfId="53136" xr:uid="{77D4A1BD-677D-4D08-A731-8264E5EDA80E}"/>
    <cellStyle name="Normal 5 5 4 2 3 3 3" xfId="17716" xr:uid="{B3317576-EC0F-4474-BDDB-1F8A33C9A50A}"/>
    <cellStyle name="Normal 5 5 4 2 3 3 4" xfId="31406" xr:uid="{CFBFF3ED-D6EF-4179-A2B5-40FBBF348E55}"/>
    <cellStyle name="Normal 5 5 4 2 3 3 5" xfId="46290" xr:uid="{15D7D2FC-9604-4FDD-AAE3-8DBE5F34D0A1}"/>
    <cellStyle name="Normal 5 5 4 2 3 4" xfId="21138" xr:uid="{2CF1FA6D-0D92-4175-8988-29401D99A3BC}"/>
    <cellStyle name="Normal 5 5 4 2 3 4 2" xfId="34830" xr:uid="{D1A4F207-F9EB-46CB-9646-88F3C3B5B861}"/>
    <cellStyle name="Normal 5 5 4 2 3 4 3" xfId="49714" xr:uid="{EEA715C5-D882-4842-A74E-32EDB007A5EF}"/>
    <cellStyle name="Normal 5 5 4 2 3 5" xfId="14294" xr:uid="{5357A821-7AB7-47B7-B48D-FE96DA4F681D}"/>
    <cellStyle name="Normal 5 5 4 2 3 5 2" xfId="40488" xr:uid="{47141A25-308B-4A77-B7FB-9778BCE9B2C9}"/>
    <cellStyle name="Normal 5 5 4 2 3 6" xfId="27984" xr:uid="{DC4EAEBB-A5DC-4B3B-A011-2C604B198486}"/>
    <cellStyle name="Normal 5 5 4 2 3 7" xfId="42868" xr:uid="{70C2D871-5304-4586-94E6-0C651E73728B}"/>
    <cellStyle name="Normal 5 5 4 2 3 8" xfId="7448" xr:uid="{40A434CA-75A3-4887-B31C-882000A1E031}"/>
    <cellStyle name="Normal 5 5 4 2 4" xfId="1391" xr:uid="{8F79230B-0F1C-427D-A751-FE8FB522CAA8}"/>
    <cellStyle name="Normal 5 5 4 2 4 2" xfId="9161" xr:uid="{7775E92C-FD13-4B8A-BF5B-A85C0B3C47F6}"/>
    <cellStyle name="Normal 5 5 4 2 4 2 2" xfId="12583" xr:uid="{45180AA6-21DA-4A02-8544-601EB36E5C26}"/>
    <cellStyle name="Normal 5 5 4 2 4 2 2 2" xfId="26273" xr:uid="{D0278E10-DD2B-411E-8D9D-132620BF421B}"/>
    <cellStyle name="Normal 5 5 4 2 4 2 2 2 2" xfId="39965" xr:uid="{2F6AEE7F-4F5D-42F9-8C68-70699AA0A4FC}"/>
    <cellStyle name="Normal 5 5 4 2 4 2 2 2 3" xfId="54849" xr:uid="{3315170D-00FF-4E6C-BEA6-2A614EDAA621}"/>
    <cellStyle name="Normal 5 5 4 2 4 2 2 3" xfId="19429" xr:uid="{5AF10260-9D31-4654-80EA-B44D9B431CA0}"/>
    <cellStyle name="Normal 5 5 4 2 4 2 2 4" xfId="33119" xr:uid="{E48CF6EB-B76A-4C1D-85A8-0C6CDF8B7997}"/>
    <cellStyle name="Normal 5 5 4 2 4 2 2 5" xfId="48003" xr:uid="{AC40D441-657E-4D8F-8845-8F4FDA6AE80B}"/>
    <cellStyle name="Normal 5 5 4 2 4 2 3" xfId="22851" xr:uid="{0293ADBB-35B9-4CE8-B323-CA16DD5970E2}"/>
    <cellStyle name="Normal 5 5 4 2 4 2 3 2" xfId="36543" xr:uid="{58AC0C6C-526D-4C2F-AB1E-1A119C87DA51}"/>
    <cellStyle name="Normal 5 5 4 2 4 2 3 3" xfId="51427" xr:uid="{B816B0A2-AF8C-40CE-A71E-D1BC48B51A0F}"/>
    <cellStyle name="Normal 5 5 4 2 4 2 4" xfId="16007" xr:uid="{D76FAACC-9D12-44AE-9A9F-0A29859A23C5}"/>
    <cellStyle name="Normal 5 5 4 2 4 2 5" xfId="29697" xr:uid="{9CDE383E-3438-4DD1-90AB-597F0A07F039}"/>
    <cellStyle name="Normal 5 5 4 2 4 2 6" xfId="44581" xr:uid="{24F16AAD-3428-4C32-BC31-F68E703ED7A9}"/>
    <cellStyle name="Normal 5 5 4 2 4 3" xfId="10871" xr:uid="{6988D48C-27BD-47D6-B2F8-D28FCAE32409}"/>
    <cellStyle name="Normal 5 5 4 2 4 3 2" xfId="24561" xr:uid="{BB1D691A-8845-47E6-8D29-1DD103817DD8}"/>
    <cellStyle name="Normal 5 5 4 2 4 3 2 2" xfId="38253" xr:uid="{8BF1B822-086F-4DF4-983D-EA0FE16D839F}"/>
    <cellStyle name="Normal 5 5 4 2 4 3 2 3" xfId="53137" xr:uid="{9B7D60DE-BFAB-43AA-AD96-CE1E141910BE}"/>
    <cellStyle name="Normal 5 5 4 2 4 3 3" xfId="17717" xr:uid="{6DB60027-1642-4607-A774-09A3EAFD15E4}"/>
    <cellStyle name="Normal 5 5 4 2 4 3 4" xfId="31407" xr:uid="{72EA7432-CCD5-480C-B653-DA21F52B4D0C}"/>
    <cellStyle name="Normal 5 5 4 2 4 3 5" xfId="46291" xr:uid="{16272420-2936-42AB-9750-C990BBC1BB5E}"/>
    <cellStyle name="Normal 5 5 4 2 4 4" xfId="21139" xr:uid="{E55D157B-4B7F-4004-92E9-DD5E1A09F209}"/>
    <cellStyle name="Normal 5 5 4 2 4 4 2" xfId="34831" xr:uid="{08093A7F-721E-499A-9CD2-6F247492004D}"/>
    <cellStyle name="Normal 5 5 4 2 4 4 3" xfId="49715" xr:uid="{8F6711F9-74A2-4E74-BE57-D9ADBEA55B2F}"/>
    <cellStyle name="Normal 5 5 4 2 4 5" xfId="14295" xr:uid="{DCB117B8-4818-4F43-9E5F-D5284103DFBA}"/>
    <cellStyle name="Normal 5 5 4 2 4 5 2" xfId="40490" xr:uid="{6CF31ECF-1ABC-4479-9C76-2FA24B90A8AA}"/>
    <cellStyle name="Normal 5 5 4 2 4 6" xfId="27985" xr:uid="{48954C36-CD8C-46DE-90A8-8BDB426F31FE}"/>
    <cellStyle name="Normal 5 5 4 2 4 7" xfId="42869" xr:uid="{E4B644A7-4035-4905-B7A1-0CB7A322CE9C}"/>
    <cellStyle name="Normal 5 5 4 2 4 8" xfId="7449" xr:uid="{11BAEB9E-5D16-4796-BB41-232C11D3B558}"/>
    <cellStyle name="Normal 5 5 4 2 5" xfId="2932" xr:uid="{0BACA025-1087-4C80-AA21-E8FE3C511BD7}"/>
    <cellStyle name="Normal 5 5 4 2 5 2" xfId="12579" xr:uid="{DF1E78A7-BBEA-458D-A694-350D09794D7D}"/>
    <cellStyle name="Normal 5 5 4 2 5 2 2" xfId="26269" xr:uid="{272208A5-6929-4F36-94F1-16A1AD0699EB}"/>
    <cellStyle name="Normal 5 5 4 2 5 2 2 2" xfId="39961" xr:uid="{77F706E4-24CA-428E-9975-8AE45ADC06FE}"/>
    <cellStyle name="Normal 5 5 4 2 5 2 2 3" xfId="54845" xr:uid="{6E77F10F-03F8-4BE4-8543-6BA7DF427CC3}"/>
    <cellStyle name="Normal 5 5 4 2 5 2 3" xfId="19425" xr:uid="{1C032D88-0EB1-4CB1-8EE6-56FF0AB36F56}"/>
    <cellStyle name="Normal 5 5 4 2 5 2 4" xfId="33115" xr:uid="{AB4CADAC-03DB-4721-91CB-D3F280FF4DE4}"/>
    <cellStyle name="Normal 5 5 4 2 5 2 5" xfId="47999" xr:uid="{170D7F31-89BC-42B6-B6D2-2DD5B5239336}"/>
    <cellStyle name="Normal 5 5 4 2 5 3" xfId="22847" xr:uid="{219C5433-61DE-4FFC-8A53-BFCD89B8E988}"/>
    <cellStyle name="Normal 5 5 4 2 5 3 2" xfId="36539" xr:uid="{42FC2746-374D-48FA-AC95-BF526A84AC8F}"/>
    <cellStyle name="Normal 5 5 4 2 5 3 3" xfId="51423" xr:uid="{8472EDF4-393A-4285-9E11-6065C80AC49E}"/>
    <cellStyle name="Normal 5 5 4 2 5 4" xfId="16003" xr:uid="{65D95D24-96D3-4A06-BB0D-8B0815D4C4B9}"/>
    <cellStyle name="Normal 5 5 4 2 5 4 2" xfId="40615" xr:uid="{E6017A29-EE9C-42D2-BB38-186446A93752}"/>
    <cellStyle name="Normal 5 5 4 2 5 5" xfId="29693" xr:uid="{285CC77A-92C8-4EA3-BB36-70AB15557F84}"/>
    <cellStyle name="Normal 5 5 4 2 5 6" xfId="44577" xr:uid="{648771B1-E897-491D-B24A-5D4D3856D6E3}"/>
    <cellStyle name="Normal 5 5 4 2 5 7" xfId="9157" xr:uid="{2BABEDDA-E655-41B1-A609-2F6888220639}"/>
    <cellStyle name="Normal 5 5 4 2 6" xfId="10867" xr:uid="{9A6613A4-3340-4377-A31D-C08C7DF9D2F4}"/>
    <cellStyle name="Normal 5 5 4 2 6 2" xfId="24557" xr:uid="{2602FC8B-67E7-4820-BCA9-D66020C793B3}"/>
    <cellStyle name="Normal 5 5 4 2 6 2 2" xfId="38249" xr:uid="{6C330D40-F344-4C87-BBC1-46E3BF0206AD}"/>
    <cellStyle name="Normal 5 5 4 2 6 2 3" xfId="53133" xr:uid="{49D709A0-68B9-4644-92B7-8DF5B9CDBFBD}"/>
    <cellStyle name="Normal 5 5 4 2 6 3" xfId="17713" xr:uid="{E75EDD63-1772-4CCE-9531-97B786022A61}"/>
    <cellStyle name="Normal 5 5 4 2 6 4" xfId="31403" xr:uid="{EB6A8FBD-8707-4B5E-B4F1-8D5BAC72F67C}"/>
    <cellStyle name="Normal 5 5 4 2 6 5" xfId="46287" xr:uid="{90C26658-A50D-4C36-A1BF-E28B83694B26}"/>
    <cellStyle name="Normal 5 5 4 2 7" xfId="21135" xr:uid="{DD129B15-DB3C-4040-8D6B-F04E42FCD7F4}"/>
    <cellStyle name="Normal 5 5 4 2 7 2" xfId="34827" xr:uid="{5588F798-75C8-4E5C-884C-896191A0EDFE}"/>
    <cellStyle name="Normal 5 5 4 2 7 3" xfId="49711" xr:uid="{69CE1916-0AC3-45C7-91DF-DCA0ABDD3393}"/>
    <cellStyle name="Normal 5 5 4 2 8" xfId="14291" xr:uid="{9E9847F0-3F54-4CDB-8B77-AE3158B1EBC5}"/>
    <cellStyle name="Normal 5 5 4 2 8 2" xfId="40269" xr:uid="{044DBE69-6ABE-4FDC-B76E-E050594726E4}"/>
    <cellStyle name="Normal 5 5 4 2 9" xfId="27981" xr:uid="{145588C8-F5C7-4D32-A0E2-A274294A9239}"/>
    <cellStyle name="Normal 5 5 4 3" xfId="588" xr:uid="{70C820AC-6A2E-4704-B971-A67253CBE035}"/>
    <cellStyle name="Normal 5 5 4 3 10" xfId="42870" xr:uid="{FCCA00BF-5EEB-46BB-931C-3E8003BAB5A9}"/>
    <cellStyle name="Normal 5 5 4 3 11" xfId="7450" xr:uid="{F0B80775-4ED3-4E2F-93B4-FF5BA95F07E7}"/>
    <cellStyle name="Normal 5 5 4 3 2" xfId="1392" xr:uid="{9639D765-4DB1-4D36-8AD9-8B39CDDC665D}"/>
    <cellStyle name="Normal 5 5 4 3 2 2" xfId="1393" xr:uid="{DF881746-2E34-4B15-832F-AC4E2FECF8B2}"/>
    <cellStyle name="Normal 5 5 4 3 2 2 2" xfId="9164" xr:uid="{573960DE-A8DD-4B2D-B470-05209B256247}"/>
    <cellStyle name="Normal 5 5 4 3 2 2 2 2" xfId="12586" xr:uid="{9C509E63-81E2-4D2C-B8F7-F97B44F807ED}"/>
    <cellStyle name="Normal 5 5 4 3 2 2 2 2 2" xfId="26276" xr:uid="{F22AFACD-B230-4166-B7FC-2E12077BA931}"/>
    <cellStyle name="Normal 5 5 4 3 2 2 2 2 2 2" xfId="39968" xr:uid="{DB45C317-86D9-4044-9E9D-A4CF8382D753}"/>
    <cellStyle name="Normal 5 5 4 3 2 2 2 2 2 3" xfId="54852" xr:uid="{8E696C0E-4F31-4B9B-8483-E9DFD27C7722}"/>
    <cellStyle name="Normal 5 5 4 3 2 2 2 2 3" xfId="19432" xr:uid="{9AB06569-12AF-48A6-8515-B924474E89A2}"/>
    <cellStyle name="Normal 5 5 4 3 2 2 2 2 4" xfId="33122" xr:uid="{26C03BDE-69C7-4E7B-A6F8-3488750E0EBE}"/>
    <cellStyle name="Normal 5 5 4 3 2 2 2 2 5" xfId="48006" xr:uid="{EC7B462A-B5DC-410E-992D-86FB10BFF8B3}"/>
    <cellStyle name="Normal 5 5 4 3 2 2 2 3" xfId="22854" xr:uid="{9DCECA0D-7803-45AD-BC64-522DB46D215F}"/>
    <cellStyle name="Normal 5 5 4 3 2 2 2 3 2" xfId="36546" xr:uid="{E8467F69-0CBB-463E-8081-25B406F715A4}"/>
    <cellStyle name="Normal 5 5 4 3 2 2 2 3 3" xfId="51430" xr:uid="{B1506EB3-8036-4FCC-8195-DC688D241725}"/>
    <cellStyle name="Normal 5 5 4 3 2 2 2 4" xfId="16010" xr:uid="{56680536-1E4C-4A1C-B2A3-92AB1915F871}"/>
    <cellStyle name="Normal 5 5 4 3 2 2 2 5" xfId="29700" xr:uid="{8F949087-DCF8-495C-A150-2F14488A35F8}"/>
    <cellStyle name="Normal 5 5 4 3 2 2 2 6" xfId="44584" xr:uid="{46C39343-1FC1-4182-AD87-2831D6DEF414}"/>
    <cellStyle name="Normal 5 5 4 3 2 2 3" xfId="10874" xr:uid="{66AD2399-2B67-4A52-B016-B13DC46473B7}"/>
    <cellStyle name="Normal 5 5 4 3 2 2 3 2" xfId="24564" xr:uid="{9027064E-A5CF-4BD2-99E0-CDD1FDA9C887}"/>
    <cellStyle name="Normal 5 5 4 3 2 2 3 2 2" xfId="38256" xr:uid="{F91653AA-0210-41C9-805C-F10F4F0B5E5B}"/>
    <cellStyle name="Normal 5 5 4 3 2 2 3 2 3" xfId="53140" xr:uid="{60DDC164-44DC-4593-B817-92653A5FF45D}"/>
    <cellStyle name="Normal 5 5 4 3 2 2 3 3" xfId="17720" xr:uid="{763984AA-9C17-4DD9-87E9-DA069996945B}"/>
    <cellStyle name="Normal 5 5 4 3 2 2 3 4" xfId="31410" xr:uid="{1629ADC9-2AE8-41C0-89EE-3C39FFC9B029}"/>
    <cellStyle name="Normal 5 5 4 3 2 2 3 5" xfId="46294" xr:uid="{7709FEC2-29AA-4A46-AC65-4AE2F767AE72}"/>
    <cellStyle name="Normal 5 5 4 3 2 2 4" xfId="21142" xr:uid="{63074D2C-E18A-441B-B300-110FCE427EF2}"/>
    <cellStyle name="Normal 5 5 4 3 2 2 4 2" xfId="34834" xr:uid="{DBC93865-916A-45D7-8FC6-7E8B65401DC0}"/>
    <cellStyle name="Normal 5 5 4 3 2 2 4 3" xfId="49718" xr:uid="{BDB72C15-4D83-426B-BAB0-D494A07D3BCE}"/>
    <cellStyle name="Normal 5 5 4 3 2 2 5" xfId="14298" xr:uid="{410EDA00-2098-4B50-8C3A-627CC93C08AF}"/>
    <cellStyle name="Normal 5 5 4 3 2 2 5 2" xfId="40492" xr:uid="{3705CF65-8BDE-4FF2-8D8D-7F732D9EC412}"/>
    <cellStyle name="Normal 5 5 4 3 2 2 6" xfId="27988" xr:uid="{A42CCE2A-7F20-4539-95CA-804AED31AD6E}"/>
    <cellStyle name="Normal 5 5 4 3 2 2 7" xfId="42872" xr:uid="{A4AA2A3D-30D7-49AD-862A-CDDD23986A80}"/>
    <cellStyle name="Normal 5 5 4 3 2 2 8" xfId="7452" xr:uid="{86209C2C-351F-45EB-9CE8-3932A4C7FEF1}"/>
    <cellStyle name="Normal 5 5 4 3 2 3" xfId="9163" xr:uid="{BF5627B3-DCFA-4DF0-ABC5-B7D0C19E4164}"/>
    <cellStyle name="Normal 5 5 4 3 2 3 2" xfId="12585" xr:uid="{B5D110E1-989A-4C81-8853-2E3FB269F1C9}"/>
    <cellStyle name="Normal 5 5 4 3 2 3 2 2" xfId="26275" xr:uid="{3C42EFB1-FA5C-4531-B480-C0D1D57FED11}"/>
    <cellStyle name="Normal 5 5 4 3 2 3 2 2 2" xfId="39967" xr:uid="{07A24510-E3CA-40B5-A48F-FC111C87389F}"/>
    <cellStyle name="Normal 5 5 4 3 2 3 2 2 3" xfId="54851" xr:uid="{4A01894C-3A60-4586-B328-C83CABCF12FE}"/>
    <cellStyle name="Normal 5 5 4 3 2 3 2 3" xfId="19431" xr:uid="{C4816D48-26F1-4D66-AE65-A8CF1AAC29A0}"/>
    <cellStyle name="Normal 5 5 4 3 2 3 2 4" xfId="33121" xr:uid="{D8210193-239D-4EA1-8829-239EA0F83BB7}"/>
    <cellStyle name="Normal 5 5 4 3 2 3 2 5" xfId="48005" xr:uid="{5BDA6B06-B4C7-4345-9C20-92B870028EA1}"/>
    <cellStyle name="Normal 5 5 4 3 2 3 3" xfId="22853" xr:uid="{2EC5AB05-64CF-4027-B7CB-9243C3262338}"/>
    <cellStyle name="Normal 5 5 4 3 2 3 3 2" xfId="36545" xr:uid="{1A7C9C68-2118-4563-A31A-17D18FFA19D2}"/>
    <cellStyle name="Normal 5 5 4 3 2 3 3 3" xfId="51429" xr:uid="{FC949F22-EED9-4D5C-A3BB-61168483BCEB}"/>
    <cellStyle name="Normal 5 5 4 3 2 3 4" xfId="16009" xr:uid="{7211C539-5D0E-4184-A327-5C687BCE7FB9}"/>
    <cellStyle name="Normal 5 5 4 3 2 3 5" xfId="29699" xr:uid="{EF87797C-33A4-4C84-B2B4-BA8E63119C84}"/>
    <cellStyle name="Normal 5 5 4 3 2 3 6" xfId="44583" xr:uid="{DD25C4E0-49D3-4078-A775-65644A7C41FE}"/>
    <cellStyle name="Normal 5 5 4 3 2 4" xfId="10873" xr:uid="{05F4775F-6F1A-43C3-A43E-ABAA3B1F7AB6}"/>
    <cellStyle name="Normal 5 5 4 3 2 4 2" xfId="24563" xr:uid="{F552E9CD-2AF4-47CC-9D37-A2E0B8540AF3}"/>
    <cellStyle name="Normal 5 5 4 3 2 4 2 2" xfId="38255" xr:uid="{6EE70BE7-BE83-4149-B9CB-ADBD941E880F}"/>
    <cellStyle name="Normal 5 5 4 3 2 4 2 3" xfId="53139" xr:uid="{F0787D61-8549-4666-9003-F793C54877CA}"/>
    <cellStyle name="Normal 5 5 4 3 2 4 3" xfId="17719" xr:uid="{09561DAC-CC0B-40BE-AB54-A3594332EAEC}"/>
    <cellStyle name="Normal 5 5 4 3 2 4 4" xfId="31409" xr:uid="{10C09CDB-F1AE-4255-BE20-B3373C708711}"/>
    <cellStyle name="Normal 5 5 4 3 2 4 5" xfId="46293" xr:uid="{D2442363-5981-405D-AED7-6B723ED971E2}"/>
    <cellStyle name="Normal 5 5 4 3 2 5" xfId="21141" xr:uid="{FDBC15C6-A8C4-4AFD-BB3F-915D0C0C37DF}"/>
    <cellStyle name="Normal 5 5 4 3 2 5 2" xfId="34833" xr:uid="{F62748AF-9CE9-4B81-955C-6817D627DFE6}"/>
    <cellStyle name="Normal 5 5 4 3 2 5 3" xfId="49717" xr:uid="{1FAC9FE7-902E-44FB-B778-095C311DB438}"/>
    <cellStyle name="Normal 5 5 4 3 2 6" xfId="14297" xr:uid="{66F4D6A0-EB78-40B8-9A87-CEFF7C5B32A9}"/>
    <cellStyle name="Normal 5 5 4 3 2 6 2" xfId="40491" xr:uid="{DC4CF6E2-EBEF-4120-8214-5DFA7EB2846E}"/>
    <cellStyle name="Normal 5 5 4 3 2 7" xfId="27987" xr:uid="{9A2483F7-BA47-4689-ABE3-848904CDB0C3}"/>
    <cellStyle name="Normal 5 5 4 3 2 8" xfId="42871" xr:uid="{10B2048E-CCAB-4BA9-B8BA-A7C43DEC98E9}"/>
    <cellStyle name="Normal 5 5 4 3 2 9" xfId="7451" xr:uid="{ACE4DC4B-8941-4C38-B34B-7DEBEAA984F9}"/>
    <cellStyle name="Normal 5 5 4 3 3" xfId="1394" xr:uid="{2E22D061-3A61-46F7-9A60-49AF95AD24AE}"/>
    <cellStyle name="Normal 5 5 4 3 3 2" xfId="9165" xr:uid="{23FC93C3-C140-4A29-8267-7D53B388C43C}"/>
    <cellStyle name="Normal 5 5 4 3 3 2 2" xfId="12587" xr:uid="{8AF67292-57A3-405A-A865-DEC018F333C3}"/>
    <cellStyle name="Normal 5 5 4 3 3 2 2 2" xfId="26277" xr:uid="{3A704932-9E11-4D82-92B7-84547664DD8C}"/>
    <cellStyle name="Normal 5 5 4 3 3 2 2 2 2" xfId="39969" xr:uid="{9498F020-2BE3-440A-A85C-54A47D184E87}"/>
    <cellStyle name="Normal 5 5 4 3 3 2 2 2 3" xfId="54853" xr:uid="{E6447E51-D5B7-4628-9FC4-C031A90F2D8A}"/>
    <cellStyle name="Normal 5 5 4 3 3 2 2 3" xfId="19433" xr:uid="{1DE934B7-1092-4BE0-8A84-655D645A1B62}"/>
    <cellStyle name="Normal 5 5 4 3 3 2 2 4" xfId="33123" xr:uid="{7329BE08-03DB-46A5-BA09-25DFDDF4CB2F}"/>
    <cellStyle name="Normal 5 5 4 3 3 2 2 5" xfId="48007" xr:uid="{EB664DE5-BA2E-4312-9DCB-28CE7AF12BC1}"/>
    <cellStyle name="Normal 5 5 4 3 3 2 3" xfId="22855" xr:uid="{E2FB9F65-133D-4862-AEBF-B941E77558C9}"/>
    <cellStyle name="Normal 5 5 4 3 3 2 3 2" xfId="36547" xr:uid="{17FAD5B0-8486-4406-9CB2-E60C20234FE0}"/>
    <cellStyle name="Normal 5 5 4 3 3 2 3 3" xfId="51431" xr:uid="{FE9DCFAD-97A9-446F-86DC-A137BD0F6456}"/>
    <cellStyle name="Normal 5 5 4 3 3 2 4" xfId="16011" xr:uid="{45BFAEA8-C383-47B2-B3B6-4BBE8A2924FC}"/>
    <cellStyle name="Normal 5 5 4 3 3 2 5" xfId="29701" xr:uid="{45A8AA96-5A00-4CBB-8377-467529BC6D0C}"/>
    <cellStyle name="Normal 5 5 4 3 3 2 6" xfId="44585" xr:uid="{AB5F2413-863E-4D2D-A63E-9CAA63C82CC7}"/>
    <cellStyle name="Normal 5 5 4 3 3 3" xfId="10875" xr:uid="{50FAE4C6-7BBE-4E0E-A542-BB3843FC4E18}"/>
    <cellStyle name="Normal 5 5 4 3 3 3 2" xfId="24565" xr:uid="{A9D0E020-2F63-48F9-8749-C6A0F391475D}"/>
    <cellStyle name="Normal 5 5 4 3 3 3 2 2" xfId="38257" xr:uid="{53ABB455-7E9E-4650-997D-CE6787D2D2B2}"/>
    <cellStyle name="Normal 5 5 4 3 3 3 2 3" xfId="53141" xr:uid="{2BF73AB1-89CA-4750-8BA6-A16B2EAD2BCE}"/>
    <cellStyle name="Normal 5 5 4 3 3 3 3" xfId="17721" xr:uid="{E30F5AC2-063B-46C0-BCEE-01372F811E06}"/>
    <cellStyle name="Normal 5 5 4 3 3 3 4" xfId="31411" xr:uid="{FD10407F-6418-45DC-BD04-0A7334280941}"/>
    <cellStyle name="Normal 5 5 4 3 3 3 5" xfId="46295" xr:uid="{1AB64091-7A1E-4B8E-B38C-621CF061DD48}"/>
    <cellStyle name="Normal 5 5 4 3 3 4" xfId="21143" xr:uid="{4C10F7A1-5A97-48CE-843D-847EE569D39A}"/>
    <cellStyle name="Normal 5 5 4 3 3 4 2" xfId="34835" xr:uid="{90524EE5-6F11-4186-B414-9CDE2BB18150}"/>
    <cellStyle name="Normal 5 5 4 3 3 4 3" xfId="49719" xr:uid="{D4ADE519-0F5D-4E14-A960-2F8846FF815E}"/>
    <cellStyle name="Normal 5 5 4 3 3 5" xfId="14299" xr:uid="{47D9096B-8D3D-4119-B5CF-A23305242F2B}"/>
    <cellStyle name="Normal 5 5 4 3 3 5 2" xfId="40493" xr:uid="{58F2DFDC-F24B-4F4F-AB79-6757C514EF59}"/>
    <cellStyle name="Normal 5 5 4 3 3 6" xfId="27989" xr:uid="{9AFA6D24-BE09-4060-8FAA-7A3B65A0E8DA}"/>
    <cellStyle name="Normal 5 5 4 3 3 7" xfId="42873" xr:uid="{6D3BE9A9-3C62-4728-95BE-13E18552A1E7}"/>
    <cellStyle name="Normal 5 5 4 3 3 8" xfId="7453" xr:uid="{40AFA013-29FC-4F2A-95C9-20C9F2762CE9}"/>
    <cellStyle name="Normal 5 5 4 3 4" xfId="2933" xr:uid="{9CC1ABF4-23AF-4C07-AF2D-F0B431F1D59B}"/>
    <cellStyle name="Normal 5 5 4 3 4 2" xfId="9166" xr:uid="{F107498B-24AF-42BA-AA10-C0CA7E5D9C17}"/>
    <cellStyle name="Normal 5 5 4 3 4 2 2" xfId="12588" xr:uid="{1FBFD4A6-41E9-464A-A3D3-CCD60E1DE513}"/>
    <cellStyle name="Normal 5 5 4 3 4 2 2 2" xfId="26278" xr:uid="{8E8D3E49-29B8-4EAA-924D-5858AFDDECB4}"/>
    <cellStyle name="Normal 5 5 4 3 4 2 2 2 2" xfId="39970" xr:uid="{91F3F181-7F85-4E7E-A0A3-A151383B86F9}"/>
    <cellStyle name="Normal 5 5 4 3 4 2 2 2 3" xfId="54854" xr:uid="{5A667CEB-1DB6-42CC-AADB-1D821D088FE2}"/>
    <cellStyle name="Normal 5 5 4 3 4 2 2 3" xfId="19434" xr:uid="{0A5D5641-5770-4B10-9403-8911E048028F}"/>
    <cellStyle name="Normal 5 5 4 3 4 2 2 4" xfId="33124" xr:uid="{7264EBB2-B0DD-498D-B04A-60DBF6E547A5}"/>
    <cellStyle name="Normal 5 5 4 3 4 2 2 5" xfId="48008" xr:uid="{105A89BA-7DBF-42D9-9400-FDDFD2359FFC}"/>
    <cellStyle name="Normal 5 5 4 3 4 2 3" xfId="22856" xr:uid="{BFCA6149-64E0-4DD4-9BEA-28218904231A}"/>
    <cellStyle name="Normal 5 5 4 3 4 2 3 2" xfId="36548" xr:uid="{BFC4F8E7-4AC2-420F-BB8A-2F8E543F575A}"/>
    <cellStyle name="Normal 5 5 4 3 4 2 3 3" xfId="51432" xr:uid="{5A172E76-B5DA-49B2-9806-1A1D30104258}"/>
    <cellStyle name="Normal 5 5 4 3 4 2 4" xfId="16012" xr:uid="{15DA9FF9-6768-43E5-A6C8-A3458BAF256C}"/>
    <cellStyle name="Normal 5 5 4 3 4 2 5" xfId="29702" xr:uid="{54A1E6D7-0744-45FE-9E6D-B2F76C717251}"/>
    <cellStyle name="Normal 5 5 4 3 4 2 6" xfId="44586" xr:uid="{63E22FF0-A756-48C3-9E6B-30DC5BDDC998}"/>
    <cellStyle name="Normal 5 5 4 3 4 3" xfId="10876" xr:uid="{2CBB4557-74DC-4CAF-AE9C-33AACE68B097}"/>
    <cellStyle name="Normal 5 5 4 3 4 3 2" xfId="24566" xr:uid="{2E877AA2-0318-4C1F-B219-A44940850B8E}"/>
    <cellStyle name="Normal 5 5 4 3 4 3 2 2" xfId="38258" xr:uid="{0C704A43-B2DA-40AA-B1A6-D3C4716C8264}"/>
    <cellStyle name="Normal 5 5 4 3 4 3 2 3" xfId="53142" xr:uid="{996A4A18-A212-4DE5-A917-76F065022D7C}"/>
    <cellStyle name="Normal 5 5 4 3 4 3 3" xfId="17722" xr:uid="{1C7F299C-EE58-479A-A082-E7E0F713E569}"/>
    <cellStyle name="Normal 5 5 4 3 4 3 4" xfId="31412" xr:uid="{FD084DC9-AB5C-4127-BFB7-7F89EF32CDF1}"/>
    <cellStyle name="Normal 5 5 4 3 4 3 5" xfId="46296" xr:uid="{FAB6A824-420A-405F-9F59-D931044F6B56}"/>
    <cellStyle name="Normal 5 5 4 3 4 4" xfId="21144" xr:uid="{D67E83B4-A851-4349-9F9D-13DCB084E86C}"/>
    <cellStyle name="Normal 5 5 4 3 4 4 2" xfId="34836" xr:uid="{382E252B-9504-431D-BB7F-419C3760FFFC}"/>
    <cellStyle name="Normal 5 5 4 3 4 4 3" xfId="49720" xr:uid="{A4F90980-9F13-4264-A81B-37980F692A0F}"/>
    <cellStyle name="Normal 5 5 4 3 4 5" xfId="14300" xr:uid="{C5BC4298-BCD0-48DD-959B-980E488C414A}"/>
    <cellStyle name="Normal 5 5 4 3 4 5 2" xfId="40616" xr:uid="{C29584CB-6E51-45B7-AFFD-E439C181006C}"/>
    <cellStyle name="Normal 5 5 4 3 4 6" xfId="27990" xr:uid="{E1B0EF79-4BD6-4F30-B7F7-3F218EB8161B}"/>
    <cellStyle name="Normal 5 5 4 3 4 7" xfId="42874" xr:uid="{4675460D-0023-49E7-8B81-8445698CDE08}"/>
    <cellStyle name="Normal 5 5 4 3 4 8" xfId="7454" xr:uid="{C3FE41CC-98BF-4063-AA5E-984B6C3E1252}"/>
    <cellStyle name="Normal 5 5 4 3 5" xfId="9162" xr:uid="{A892C4C3-D581-4412-A63F-E8DCC58C58DF}"/>
    <cellStyle name="Normal 5 5 4 3 5 2" xfId="12584" xr:uid="{71DC12CC-67D4-437D-9317-F9DC11522E32}"/>
    <cellStyle name="Normal 5 5 4 3 5 2 2" xfId="26274" xr:uid="{CD893E13-1440-447B-A619-9BF0DD83640C}"/>
    <cellStyle name="Normal 5 5 4 3 5 2 2 2" xfId="39966" xr:uid="{B2E75E53-9A8E-4AD3-83AD-7614EFC50EEF}"/>
    <cellStyle name="Normal 5 5 4 3 5 2 2 3" xfId="54850" xr:uid="{6E69CB6D-FFF2-452F-BA00-5DB5A877D29C}"/>
    <cellStyle name="Normal 5 5 4 3 5 2 3" xfId="19430" xr:uid="{6657FDD6-C041-43AD-89A5-614FBCCAFADF}"/>
    <cellStyle name="Normal 5 5 4 3 5 2 4" xfId="33120" xr:uid="{29ABE303-DBBF-4E3A-8039-0E530816EBA5}"/>
    <cellStyle name="Normal 5 5 4 3 5 2 5" xfId="48004" xr:uid="{C1F1B24C-6B13-49CF-8FFB-2DDFE345A607}"/>
    <cellStyle name="Normal 5 5 4 3 5 3" xfId="22852" xr:uid="{9C8B2A7B-51C0-4080-AAF1-F1375ADFFD31}"/>
    <cellStyle name="Normal 5 5 4 3 5 3 2" xfId="36544" xr:uid="{820DBE95-E731-4B49-B2AB-12486E9B74C5}"/>
    <cellStyle name="Normal 5 5 4 3 5 3 3" xfId="51428" xr:uid="{7A4CD816-702E-4C41-B0BD-84C08CC07F82}"/>
    <cellStyle name="Normal 5 5 4 3 5 4" xfId="16008" xr:uid="{19AD7A35-F873-4206-8C13-11A6748031C6}"/>
    <cellStyle name="Normal 5 5 4 3 5 5" xfId="29698" xr:uid="{E6810173-2B3E-47EB-AB4B-41083A7838F4}"/>
    <cellStyle name="Normal 5 5 4 3 5 6" xfId="44582" xr:uid="{FCABA39E-AFE8-4DDE-A532-9CC5785FC8E5}"/>
    <cellStyle name="Normal 5 5 4 3 6" xfId="10872" xr:uid="{3E2E32BF-F014-49E8-92B6-C524553E10A9}"/>
    <cellStyle name="Normal 5 5 4 3 6 2" xfId="24562" xr:uid="{853C1F98-6F28-4E97-855F-46FCFE949D2B}"/>
    <cellStyle name="Normal 5 5 4 3 6 2 2" xfId="38254" xr:uid="{142221C2-A8A3-480B-B5ED-BCE503A665C9}"/>
    <cellStyle name="Normal 5 5 4 3 6 2 3" xfId="53138" xr:uid="{B2E9AE9F-4092-423C-9B30-991D0C72964D}"/>
    <cellStyle name="Normal 5 5 4 3 6 3" xfId="17718" xr:uid="{16FED00A-F0F7-4E35-B5A8-0319C8E6FF8F}"/>
    <cellStyle name="Normal 5 5 4 3 6 4" xfId="31408" xr:uid="{564EDA8F-A9D9-4759-A8F9-D495E9277EE7}"/>
    <cellStyle name="Normal 5 5 4 3 6 5" xfId="46292" xr:uid="{8742F6C2-4853-4F10-95D4-221308F28A83}"/>
    <cellStyle name="Normal 5 5 4 3 7" xfId="21140" xr:uid="{90553432-90B1-4A43-8361-5EB0D73FACA6}"/>
    <cellStyle name="Normal 5 5 4 3 7 2" xfId="34832" xr:uid="{38CDE6D4-8FA8-489D-936B-910F9630367F}"/>
    <cellStyle name="Normal 5 5 4 3 7 3" xfId="49716" xr:uid="{9FBB6AE0-131C-4332-8E67-26AAFE82CE53}"/>
    <cellStyle name="Normal 5 5 4 3 8" xfId="14296" xr:uid="{9F2A8E39-1AF7-47F0-ABF8-8EC3A4FD00CA}"/>
    <cellStyle name="Normal 5 5 4 3 8 2" xfId="40271" xr:uid="{82A2F601-15E2-4EC7-BBA7-594BD17CCD33}"/>
    <cellStyle name="Normal 5 5 4 3 9" xfId="27986" xr:uid="{3CB7B992-11F3-4054-9EF0-8576A0575F4E}"/>
    <cellStyle name="Normal 5 5 4 4" xfId="1395" xr:uid="{0000E908-165A-4E23-9862-5104650CEFC6}"/>
    <cellStyle name="Normal 5 5 4 4 2" xfId="1396" xr:uid="{868D4D5D-22E2-4CCA-B9E5-CACE8E9CDED6}"/>
    <cellStyle name="Normal 5 5 4 4 2 2" xfId="9168" xr:uid="{5BF477B6-99A7-4AEE-BBEE-9F029179272D}"/>
    <cellStyle name="Normal 5 5 4 4 2 2 2" xfId="12590" xr:uid="{15199CE4-A3DA-4B93-B4F1-0DCDFC33F446}"/>
    <cellStyle name="Normal 5 5 4 4 2 2 2 2" xfId="26280" xr:uid="{567859E6-E490-4B98-A4E2-6E399F9AF451}"/>
    <cellStyle name="Normal 5 5 4 4 2 2 2 2 2" xfId="39972" xr:uid="{26A633A0-D2F6-4063-B8E8-E736953D750B}"/>
    <cellStyle name="Normal 5 5 4 4 2 2 2 2 3" xfId="54856" xr:uid="{459FA8D8-7FD4-4865-86BF-823B9A59B575}"/>
    <cellStyle name="Normal 5 5 4 4 2 2 2 3" xfId="19436" xr:uid="{9715B16C-9ADD-4C78-8F34-EF024349C2FE}"/>
    <cellStyle name="Normal 5 5 4 4 2 2 2 4" xfId="33126" xr:uid="{567D742B-9412-4F1A-B3B1-B66F3445BEE1}"/>
    <cellStyle name="Normal 5 5 4 4 2 2 2 5" xfId="48010" xr:uid="{ED4E437D-1100-4B00-A38D-42964E7B118F}"/>
    <cellStyle name="Normal 5 5 4 4 2 2 3" xfId="22858" xr:uid="{DF58C45C-B130-4876-887D-5D37A9C4AE13}"/>
    <cellStyle name="Normal 5 5 4 4 2 2 3 2" xfId="36550" xr:uid="{4A37B8B6-5721-4627-B383-B1CF4126575A}"/>
    <cellStyle name="Normal 5 5 4 4 2 2 3 3" xfId="51434" xr:uid="{05702D7B-5959-4F59-BB86-D67BFB52F761}"/>
    <cellStyle name="Normal 5 5 4 4 2 2 4" xfId="16014" xr:uid="{DA8346DE-09C5-43E9-8589-085710329ED2}"/>
    <cellStyle name="Normal 5 5 4 4 2 2 5" xfId="29704" xr:uid="{F5ED0EDA-8E6A-49AE-8838-46BCCFACACA2}"/>
    <cellStyle name="Normal 5 5 4 4 2 2 6" xfId="44588" xr:uid="{7ED7DD30-457D-4616-961F-1BA764E8251F}"/>
    <cellStyle name="Normal 5 5 4 4 2 3" xfId="10878" xr:uid="{B672E6E5-3709-4549-B061-25166CE192A9}"/>
    <cellStyle name="Normal 5 5 4 4 2 3 2" xfId="24568" xr:uid="{642080B0-4B33-482D-832E-86707E884ACF}"/>
    <cellStyle name="Normal 5 5 4 4 2 3 2 2" xfId="38260" xr:uid="{46C8AAC2-EC4F-468C-95DD-4DF759DA198F}"/>
    <cellStyle name="Normal 5 5 4 4 2 3 2 3" xfId="53144" xr:uid="{AB111058-5118-4E73-A5AC-64676BAD22E0}"/>
    <cellStyle name="Normal 5 5 4 4 2 3 3" xfId="17724" xr:uid="{FE04C2EE-F36C-4AE1-885B-65CC9972046B}"/>
    <cellStyle name="Normal 5 5 4 4 2 3 4" xfId="31414" xr:uid="{9EF65B39-5B41-4980-95E4-8E114ECEFC8B}"/>
    <cellStyle name="Normal 5 5 4 4 2 3 5" xfId="46298" xr:uid="{74051BB8-C211-4C7E-8763-E64409C994B4}"/>
    <cellStyle name="Normal 5 5 4 4 2 4" xfId="21146" xr:uid="{5226A3AD-647D-4397-989E-995F71F1A01A}"/>
    <cellStyle name="Normal 5 5 4 4 2 4 2" xfId="34838" xr:uid="{A96C0FF1-6C0C-47AB-BFA5-6EF101DAD166}"/>
    <cellStyle name="Normal 5 5 4 4 2 4 3" xfId="49722" xr:uid="{7551A73F-1564-429D-A7DB-670047B4DA53}"/>
    <cellStyle name="Normal 5 5 4 4 2 5" xfId="14302" xr:uid="{FE816C95-24E1-49C1-9A31-AEE4A635491B}"/>
    <cellStyle name="Normal 5 5 4 4 2 5 2" xfId="40495" xr:uid="{DA56094E-0DB1-434B-B2CA-9F3802C96AED}"/>
    <cellStyle name="Normal 5 5 4 4 2 6" xfId="27992" xr:uid="{0C03C0D5-CEE7-4FC6-A05F-AC20AB7C87D4}"/>
    <cellStyle name="Normal 5 5 4 4 2 7" xfId="42876" xr:uid="{AC14246A-9466-4DA9-A543-66A64C6420B6}"/>
    <cellStyle name="Normal 5 5 4 4 2 8" xfId="7456" xr:uid="{61838FD3-DADD-4D58-8BC4-753CD1212AAF}"/>
    <cellStyle name="Normal 5 5 4 4 3" xfId="2934" xr:uid="{47B59BE2-083A-49B4-B84C-EFCFA11BFEC9}"/>
    <cellStyle name="Normal 5 5 4 4 3 2" xfId="12589" xr:uid="{A137D9F3-5C9C-4D76-A0DB-636DC95BD4FA}"/>
    <cellStyle name="Normal 5 5 4 4 3 2 2" xfId="26279" xr:uid="{FE3E9FCF-9EF8-4724-A9F0-ACB3C558EEE5}"/>
    <cellStyle name="Normal 5 5 4 4 3 2 2 2" xfId="39971" xr:uid="{A2C6F9C4-B5C6-4C9F-860C-3F340C4129A4}"/>
    <cellStyle name="Normal 5 5 4 4 3 2 2 3" xfId="54855" xr:uid="{E9EE1D10-0246-4880-BD3A-0E04877C1F92}"/>
    <cellStyle name="Normal 5 5 4 4 3 2 3" xfId="19435" xr:uid="{CD5A1B06-EACF-49EA-A3AD-D6BAE6B02437}"/>
    <cellStyle name="Normal 5 5 4 4 3 2 4" xfId="33125" xr:uid="{727BDB84-995D-434B-9EF1-E514FACD20EE}"/>
    <cellStyle name="Normal 5 5 4 4 3 2 5" xfId="48009" xr:uid="{B05C4196-44BA-4282-96C9-99C4DF407776}"/>
    <cellStyle name="Normal 5 5 4 4 3 3" xfId="22857" xr:uid="{78F9D074-B132-479D-A19B-E398D685749E}"/>
    <cellStyle name="Normal 5 5 4 4 3 3 2" xfId="36549" xr:uid="{002F2F85-8286-4C75-9039-31340AFF47CB}"/>
    <cellStyle name="Normal 5 5 4 4 3 3 3" xfId="51433" xr:uid="{C8BFC9E9-9070-48ED-841B-95808D953086}"/>
    <cellStyle name="Normal 5 5 4 4 3 4" xfId="16013" xr:uid="{F1A03424-5B12-46AD-99F8-7E501CCC6349}"/>
    <cellStyle name="Normal 5 5 4 4 3 4 2" xfId="40617" xr:uid="{B460B14B-B22F-4D2F-A75F-B8A9661F323C}"/>
    <cellStyle name="Normal 5 5 4 4 3 5" xfId="29703" xr:uid="{448B2018-BCF6-427F-B6EC-F2EA22BB1F9B}"/>
    <cellStyle name="Normal 5 5 4 4 3 6" xfId="44587" xr:uid="{70EEE2C4-9AFD-49F9-9A77-33FFE6F97FCD}"/>
    <cellStyle name="Normal 5 5 4 4 3 7" xfId="9167" xr:uid="{B97D20A8-0CD8-4D15-BECF-C44A74CAC750}"/>
    <cellStyle name="Normal 5 5 4 4 4" xfId="2935" xr:uid="{92676FB3-C1ED-4EBE-B845-C1FF31835758}"/>
    <cellStyle name="Normal 5 5 4 4 4 2" xfId="24567" xr:uid="{F459F12B-471E-4482-8300-D62BF07E154F}"/>
    <cellStyle name="Normal 5 5 4 4 4 2 2" xfId="38259" xr:uid="{3DD04AC0-4A0B-4B64-ADF1-18704510B997}"/>
    <cellStyle name="Normal 5 5 4 4 4 2 3" xfId="53143" xr:uid="{E8A038A4-C2D0-41AD-A396-EAFEBE8B9C5D}"/>
    <cellStyle name="Normal 5 5 4 4 4 3" xfId="17723" xr:uid="{BD151D5B-106E-4FD0-B307-321CE8D363FB}"/>
    <cellStyle name="Normal 5 5 4 4 4 3 2" xfId="40618" xr:uid="{ADCE0579-51ED-4534-8D9E-349DCCED858C}"/>
    <cellStyle name="Normal 5 5 4 4 4 4" xfId="31413" xr:uid="{871AEF2F-C35D-48D6-8E32-74D7870DB943}"/>
    <cellStyle name="Normal 5 5 4 4 4 5" xfId="46297" xr:uid="{E1063B26-F91F-42E3-B9DB-11427B6CE652}"/>
    <cellStyle name="Normal 5 5 4 4 4 6" xfId="10877" xr:uid="{89F0D93E-04C5-4AB7-B1AD-1EA8B2E70E42}"/>
    <cellStyle name="Normal 5 5 4 4 5" xfId="21145" xr:uid="{3C640C00-132C-4979-850A-A41AC8AF03B1}"/>
    <cellStyle name="Normal 5 5 4 4 5 2" xfId="34837" xr:uid="{E9255F5F-A92A-470F-B422-49E296A6410C}"/>
    <cellStyle name="Normal 5 5 4 4 5 3" xfId="49721" xr:uid="{F089DAED-E1E6-4C8A-BEF4-804E4EA14F8D}"/>
    <cellStyle name="Normal 5 5 4 4 6" xfId="14301" xr:uid="{6151BED1-CD7F-4793-9EFF-2D3C0FCAB36E}"/>
    <cellStyle name="Normal 5 5 4 4 6 2" xfId="40494" xr:uid="{144E98BF-8566-4CEA-88C5-C0B3D58CD18F}"/>
    <cellStyle name="Normal 5 5 4 4 7" xfId="27991" xr:uid="{2470A1ED-B777-47E8-9218-9A7B11EC6EC6}"/>
    <cellStyle name="Normal 5 5 4 4 8" xfId="42875" xr:uid="{6C1044F5-2476-481D-8FF6-A10BDA492972}"/>
    <cellStyle name="Normal 5 5 4 4 9" xfId="7455" xr:uid="{B998FA33-19C0-4381-98CF-2C74F2C99758}"/>
    <cellStyle name="Normal 5 5 4 5" xfId="1397" xr:uid="{D11BFA88-2743-43CF-B730-4A10C8A40E04}"/>
    <cellStyle name="Normal 5 5 4 5 2" xfId="9169" xr:uid="{62BBD12D-8100-4541-BE4F-2926C35B4BCD}"/>
    <cellStyle name="Normal 5 5 4 5 2 2" xfId="12591" xr:uid="{02EC08DA-F1D9-4897-8D27-3490AA7E1A78}"/>
    <cellStyle name="Normal 5 5 4 5 2 2 2" xfId="26281" xr:uid="{3B7B15CA-819A-4B44-8639-94D7A4B0B93E}"/>
    <cellStyle name="Normal 5 5 4 5 2 2 2 2" xfId="39973" xr:uid="{4E40DF47-A1A8-475D-9F78-30B8DA4F7D17}"/>
    <cellStyle name="Normal 5 5 4 5 2 2 2 3" xfId="54857" xr:uid="{A482D02E-701E-452E-A285-ABA0F3006300}"/>
    <cellStyle name="Normal 5 5 4 5 2 2 3" xfId="19437" xr:uid="{CAF7394C-D141-482C-8204-73931FDF7A07}"/>
    <cellStyle name="Normal 5 5 4 5 2 2 4" xfId="33127" xr:uid="{5D2A8B0E-453B-48F6-A104-C0747B92935B}"/>
    <cellStyle name="Normal 5 5 4 5 2 2 5" xfId="48011" xr:uid="{A3F668A7-9BFC-4BB5-BCD1-ECE436152B8F}"/>
    <cellStyle name="Normal 5 5 4 5 2 3" xfId="22859" xr:uid="{3F255669-A52E-468B-95CB-99730B3AAB4E}"/>
    <cellStyle name="Normal 5 5 4 5 2 3 2" xfId="36551" xr:uid="{CDBEB005-546A-4AD9-BE55-BF3F0B0EBA58}"/>
    <cellStyle name="Normal 5 5 4 5 2 3 3" xfId="51435" xr:uid="{405D9230-6ABD-49A3-834E-B4A167B6F57B}"/>
    <cellStyle name="Normal 5 5 4 5 2 4" xfId="16015" xr:uid="{C626C712-2404-4744-8223-0AEFDFB914C0}"/>
    <cellStyle name="Normal 5 5 4 5 2 5" xfId="29705" xr:uid="{889E0F8F-7402-40F4-9092-4A8C2ECF7786}"/>
    <cellStyle name="Normal 5 5 4 5 2 6" xfId="44589" xr:uid="{603323A6-3B7C-457C-8E10-82D6594220B0}"/>
    <cellStyle name="Normal 5 5 4 5 3" xfId="10879" xr:uid="{3CE8DCC8-62A0-43BE-8A4B-450DB1CA70AD}"/>
    <cellStyle name="Normal 5 5 4 5 3 2" xfId="24569" xr:uid="{2AC99A04-99E5-4E61-A8DB-C5E543715214}"/>
    <cellStyle name="Normal 5 5 4 5 3 2 2" xfId="38261" xr:uid="{97355E4A-5F7A-4D9C-844B-4B7D7C74C8CF}"/>
    <cellStyle name="Normal 5 5 4 5 3 2 3" xfId="53145" xr:uid="{82DDDB63-A6CF-4B79-8838-36E1BC88ED75}"/>
    <cellStyle name="Normal 5 5 4 5 3 3" xfId="17725" xr:uid="{CCD19D25-1251-4E24-BE2F-D5D09BE940CF}"/>
    <cellStyle name="Normal 5 5 4 5 3 4" xfId="31415" xr:uid="{DF8EAA72-E70C-4A84-B884-8330828DB5FF}"/>
    <cellStyle name="Normal 5 5 4 5 3 5" xfId="46299" xr:uid="{4D9ECBCF-78B7-43C3-B726-8584E2241029}"/>
    <cellStyle name="Normal 5 5 4 5 4" xfId="21147" xr:uid="{7C296D56-0366-4876-93F6-39989E58DC6F}"/>
    <cellStyle name="Normal 5 5 4 5 4 2" xfId="34839" xr:uid="{94E1DBF9-550B-4936-BFF9-0D317A45B7C4}"/>
    <cellStyle name="Normal 5 5 4 5 4 3" xfId="49723" xr:uid="{E7194564-954E-4E1C-9AD1-7B206F3AAF94}"/>
    <cellStyle name="Normal 5 5 4 5 5" xfId="14303" xr:uid="{0D58A572-BC5F-42BA-8C7A-FD0A37EC5B56}"/>
    <cellStyle name="Normal 5 5 4 5 5 2" xfId="40496" xr:uid="{06B4E723-80F5-4AE0-8FC3-89EF4EA89F10}"/>
    <cellStyle name="Normal 5 5 4 5 6" xfId="27993" xr:uid="{9EB8B69C-5A5E-46B9-BB1E-CA6ADC3F35E1}"/>
    <cellStyle name="Normal 5 5 4 5 7" xfId="42877" xr:uid="{E41F3B90-99DF-4E1B-9578-0EB4C1DD6BBB}"/>
    <cellStyle name="Normal 5 5 4 5 8" xfId="7457" xr:uid="{13572251-8192-40E6-8A46-B6090BC187A6}"/>
    <cellStyle name="Normal 5 5 4 6" xfId="2936" xr:uid="{8B0FE3FC-EE6C-474C-A6EC-CDAB3FBEB9F9}"/>
    <cellStyle name="Normal 5 5 4 6 2" xfId="9170" xr:uid="{305A3ECF-2159-42D4-9ECF-E9E65C49621F}"/>
    <cellStyle name="Normal 5 5 4 6 2 2" xfId="12592" xr:uid="{19F938E4-9D38-4E8D-A982-12D33CE744DA}"/>
    <cellStyle name="Normal 5 5 4 6 2 2 2" xfId="26282" xr:uid="{132BAEBF-29C1-43B3-B31D-67F33DBFCD84}"/>
    <cellStyle name="Normal 5 5 4 6 2 2 2 2" xfId="39974" xr:uid="{67B11FB9-FBB6-449D-82CF-7CF5B1687DF7}"/>
    <cellStyle name="Normal 5 5 4 6 2 2 2 3" xfId="54858" xr:uid="{15E0B16D-68DF-4D4E-A179-221A528AF939}"/>
    <cellStyle name="Normal 5 5 4 6 2 2 3" xfId="19438" xr:uid="{EA26CA1C-F791-41E6-AC9C-C80B2EE5598E}"/>
    <cellStyle name="Normal 5 5 4 6 2 2 4" xfId="33128" xr:uid="{8F2DB573-7212-440D-8612-F1880334ECA5}"/>
    <cellStyle name="Normal 5 5 4 6 2 2 5" xfId="48012" xr:uid="{EED61986-9846-4639-B350-A0B08701145D}"/>
    <cellStyle name="Normal 5 5 4 6 2 3" xfId="22860" xr:uid="{9BA90AC8-F6EF-43E1-83AB-2540EFB346CE}"/>
    <cellStyle name="Normal 5 5 4 6 2 3 2" xfId="36552" xr:uid="{D11E2A87-15C9-4103-BA96-2AF3B525A3E4}"/>
    <cellStyle name="Normal 5 5 4 6 2 3 3" xfId="51436" xr:uid="{DDDCAD4C-8BED-4DBB-89CC-F0986D5D01D2}"/>
    <cellStyle name="Normal 5 5 4 6 2 4" xfId="16016" xr:uid="{73524207-DC3F-41DC-B7C4-A4E57C342EA0}"/>
    <cellStyle name="Normal 5 5 4 6 2 5" xfId="29706" xr:uid="{0DE06E04-34C4-4134-929F-80B03A2BD65F}"/>
    <cellStyle name="Normal 5 5 4 6 2 6" xfId="44590" xr:uid="{B4F8D908-FF96-4A74-85FA-AB5DB19C61E3}"/>
    <cellStyle name="Normal 5 5 4 6 3" xfId="10880" xr:uid="{CA7C9950-813A-4671-8EB7-4C4E86BB2425}"/>
    <cellStyle name="Normal 5 5 4 6 3 2" xfId="24570" xr:uid="{DF34DF9C-758E-42B7-B86E-20A6BCA52DEE}"/>
    <cellStyle name="Normal 5 5 4 6 3 2 2" xfId="38262" xr:uid="{B682F596-169C-4D48-A8AF-28FE51F47238}"/>
    <cellStyle name="Normal 5 5 4 6 3 2 3" xfId="53146" xr:uid="{1264DC6A-E1C1-4838-AD61-4D3E2801844A}"/>
    <cellStyle name="Normal 5 5 4 6 3 3" xfId="17726" xr:uid="{F5926B92-2364-4F92-ACE1-DB75CE971C3A}"/>
    <cellStyle name="Normal 5 5 4 6 3 4" xfId="31416" xr:uid="{C469D864-4329-4ABE-A548-CEC761A592B1}"/>
    <cellStyle name="Normal 5 5 4 6 3 5" xfId="46300" xr:uid="{D597DC90-A63C-4315-A073-3E8A2DFCAC6F}"/>
    <cellStyle name="Normal 5 5 4 6 4" xfId="21148" xr:uid="{D698EBC7-0775-4C33-A088-10838D38DB84}"/>
    <cellStyle name="Normal 5 5 4 6 4 2" xfId="34840" xr:uid="{265E5F5A-E4BF-4247-B151-7949315BCA30}"/>
    <cellStyle name="Normal 5 5 4 6 4 3" xfId="49724" xr:uid="{326953E9-F6D8-48D1-9BD9-5ED397CA45D6}"/>
    <cellStyle name="Normal 5 5 4 6 5" xfId="14304" xr:uid="{DBCC2561-0516-4A57-9965-F197E5431610}"/>
    <cellStyle name="Normal 5 5 4 6 5 2" xfId="40619" xr:uid="{E215D347-EA86-403C-841C-D32BD1D6A24B}"/>
    <cellStyle name="Normal 5 5 4 6 6" xfId="27994" xr:uid="{2EE93650-FBDE-47B6-9C8B-B3A6153E5B25}"/>
    <cellStyle name="Normal 5 5 4 6 7" xfId="42878" xr:uid="{DC33EE09-9B0E-49D4-A82E-14C32A95345E}"/>
    <cellStyle name="Normal 5 5 4 6 8" xfId="7458" xr:uid="{F73D6C13-70D3-4E8A-B183-989ED9470A60}"/>
    <cellStyle name="Normal 5 5 4 7" xfId="2937" xr:uid="{3E6F87C9-73DE-43FF-8715-B9436C334D73}"/>
    <cellStyle name="Normal 5 5 4 7 2" xfId="12578" xr:uid="{C6456DF6-DA67-4F41-8F23-87C385DD2A25}"/>
    <cellStyle name="Normal 5 5 4 7 2 2" xfId="26268" xr:uid="{ECD740F5-9091-490A-A4CB-A80345DDDE80}"/>
    <cellStyle name="Normal 5 5 4 7 2 2 2" xfId="39960" xr:uid="{F3B6DD17-518B-42DC-B9B9-F90E5AB55179}"/>
    <cellStyle name="Normal 5 5 4 7 2 2 3" xfId="54844" xr:uid="{E93D2C59-9615-49DB-B387-CDE8A1F220CB}"/>
    <cellStyle name="Normal 5 5 4 7 2 3" xfId="19424" xr:uid="{6DB91228-D7D5-4A87-A6C6-01984D387B24}"/>
    <cellStyle name="Normal 5 5 4 7 2 4" xfId="33114" xr:uid="{D4DB2823-2134-47CE-894B-5B6ABCC75A23}"/>
    <cellStyle name="Normal 5 5 4 7 2 5" xfId="47998" xr:uid="{C7DBCD33-DDE6-4F99-A8DB-F52FAD5059F1}"/>
    <cellStyle name="Normal 5 5 4 7 3" xfId="22846" xr:uid="{F31B4648-0A4B-45FE-A4B5-3F3E482B568C}"/>
    <cellStyle name="Normal 5 5 4 7 3 2" xfId="36538" xr:uid="{F5402CED-1F19-4E57-862A-3B3659EA37A7}"/>
    <cellStyle name="Normal 5 5 4 7 3 3" xfId="51422" xr:uid="{29629E7B-AFDC-4EAE-B484-6418E287E259}"/>
    <cellStyle name="Normal 5 5 4 7 4" xfId="16002" xr:uid="{DC6B97B4-02EC-470E-87B5-07BFE2BC0953}"/>
    <cellStyle name="Normal 5 5 4 7 4 2" xfId="40620" xr:uid="{3F83880F-BFB0-4EA6-8C04-08128E1797C2}"/>
    <cellStyle name="Normal 5 5 4 7 5" xfId="29692" xr:uid="{41AB19A5-F1AD-46E6-86FA-539528229A2B}"/>
    <cellStyle name="Normal 5 5 4 7 6" xfId="44576" xr:uid="{03A9928F-2401-4860-A347-EC4E2F01A7AF}"/>
    <cellStyle name="Normal 5 5 4 7 7" xfId="9156" xr:uid="{6B4E0279-F18B-4048-8A44-057DBA6D78CB}"/>
    <cellStyle name="Normal 5 5 4 8" xfId="10866" xr:uid="{3E77E5D2-A0CA-4A22-9060-957DA63977AB}"/>
    <cellStyle name="Normal 5 5 4 8 2" xfId="24556" xr:uid="{A2ACAC9C-678D-43F0-A5D5-5E982FAABDE5}"/>
    <cellStyle name="Normal 5 5 4 8 2 2" xfId="38248" xr:uid="{3525CB63-B7F2-4316-9F80-0CCFFC681B72}"/>
    <cellStyle name="Normal 5 5 4 8 2 3" xfId="53132" xr:uid="{B7E18E47-C396-4BC4-911F-C82DEE149C45}"/>
    <cellStyle name="Normal 5 5 4 8 3" xfId="17712" xr:uid="{8C067BF9-CD59-4967-93B5-C49B1762835C}"/>
    <cellStyle name="Normal 5 5 4 8 4" xfId="31402" xr:uid="{FDEA9771-6042-4A2B-8410-2D1CF2997D07}"/>
    <cellStyle name="Normal 5 5 4 8 5" xfId="46286" xr:uid="{CE018E6C-6341-4BE0-9F34-2BA236FC90AD}"/>
    <cellStyle name="Normal 5 5 4 9" xfId="21134" xr:uid="{7AAD8CEB-ABA8-48CC-B042-482D89CFFD82}"/>
    <cellStyle name="Normal 5 5 4 9 2" xfId="34826" xr:uid="{F2189903-50DD-470A-A546-EAC205AAB9FC}"/>
    <cellStyle name="Normal 5 5 4 9 3" xfId="49710" xr:uid="{5D228013-904A-43FB-BB78-203C5831C8B1}"/>
    <cellStyle name="Normal 5 5 5" xfId="326" xr:uid="{A59FD0E9-93E8-459C-BA6E-C95D39691182}"/>
    <cellStyle name="Normal 5 5 5 10" xfId="42879" xr:uid="{1004F228-D4C9-4FD4-9A26-2C976629695F}"/>
    <cellStyle name="Normal 5 5 5 11" xfId="7459" xr:uid="{C045F65D-17F4-407C-A5B8-317F038746F8}"/>
    <cellStyle name="Normal 5 5 5 2" xfId="589" xr:uid="{3B996A45-AC2F-43EF-A00A-937A2C364A57}"/>
    <cellStyle name="Normal 5 5 5 2 2" xfId="1398" xr:uid="{D52B036B-B633-4C73-BDB6-1043703D3B24}"/>
    <cellStyle name="Normal 5 5 5 2 2 2" xfId="1399" xr:uid="{6572013C-EC89-4820-ADC7-1E752C06FD97}"/>
    <cellStyle name="Normal 5 5 5 2 2 2 2" xfId="12595" xr:uid="{27D8869E-303D-4F8A-859C-14C84B331ADF}"/>
    <cellStyle name="Normal 5 5 5 2 2 2 2 2" xfId="26285" xr:uid="{4AA44F08-8984-434D-9EE8-D62301519DA2}"/>
    <cellStyle name="Normal 5 5 5 2 2 2 2 2 2" xfId="39977" xr:uid="{7250F47E-37B5-4DE6-B788-4DEDC66D29B0}"/>
    <cellStyle name="Normal 5 5 5 2 2 2 2 2 3" xfId="54861" xr:uid="{9E8F573B-BF61-4818-8455-34DB21DBD42C}"/>
    <cellStyle name="Normal 5 5 5 2 2 2 2 3" xfId="19441" xr:uid="{79ADEB1A-82E7-4D99-9584-BF63245D3ACF}"/>
    <cellStyle name="Normal 5 5 5 2 2 2 2 4" xfId="33131" xr:uid="{138DAA96-7C26-4DB9-BE92-857567D5FD77}"/>
    <cellStyle name="Normal 5 5 5 2 2 2 2 5" xfId="48015" xr:uid="{21368934-1C96-4E72-B36B-5308B344DE4F}"/>
    <cellStyle name="Normal 5 5 5 2 2 2 3" xfId="22863" xr:uid="{66DD921C-B9C8-4C8C-9268-55D9C36C5649}"/>
    <cellStyle name="Normal 5 5 5 2 2 2 3 2" xfId="36555" xr:uid="{577AA4C4-F5D3-4A74-8AAE-3EA229F47EBE}"/>
    <cellStyle name="Normal 5 5 5 2 2 2 3 3" xfId="51439" xr:uid="{D681E88E-AABB-4FB7-809F-2936F738A0F9}"/>
    <cellStyle name="Normal 5 5 5 2 2 2 4" xfId="16019" xr:uid="{FE2F4B86-1ACC-4D91-8FA6-7C6C8988E884}"/>
    <cellStyle name="Normal 5 5 5 2 2 2 4 2" xfId="40498" xr:uid="{CAD87203-2ADC-4EBC-88C1-89F8E53FE69F}"/>
    <cellStyle name="Normal 5 5 5 2 2 2 5" xfId="29709" xr:uid="{354EF4C4-CC1A-447F-8BEA-579B258D6E8B}"/>
    <cellStyle name="Normal 5 5 5 2 2 2 6" xfId="44593" xr:uid="{793A322E-02F9-4B5F-A6A9-A4FE21C52028}"/>
    <cellStyle name="Normal 5 5 5 2 2 2 7" xfId="9173" xr:uid="{916F357D-B44C-46BC-96EE-05FB2A06FDC7}"/>
    <cellStyle name="Normal 5 5 5 2 2 3" xfId="10883" xr:uid="{DF88DCBA-AABA-42C1-A83E-3B73BF2B9C40}"/>
    <cellStyle name="Normal 5 5 5 2 2 3 2" xfId="24573" xr:uid="{234F3C95-ACB8-40FB-AFC3-D2FACF77CAFB}"/>
    <cellStyle name="Normal 5 5 5 2 2 3 2 2" xfId="38265" xr:uid="{F0695BAA-E731-427A-9656-06A1CA68AF37}"/>
    <cellStyle name="Normal 5 5 5 2 2 3 2 3" xfId="53149" xr:uid="{80B09C3B-B1A7-4EDE-9E3C-C4B90112814B}"/>
    <cellStyle name="Normal 5 5 5 2 2 3 3" xfId="17729" xr:uid="{069A8B83-F45C-467A-AF0D-8E21993EAAE3}"/>
    <cellStyle name="Normal 5 5 5 2 2 3 4" xfId="31419" xr:uid="{33919C71-CB69-47A2-980F-3BECE58EF905}"/>
    <cellStyle name="Normal 5 5 5 2 2 3 5" xfId="46303" xr:uid="{8874B9E7-7768-412C-A694-76531146CFF6}"/>
    <cellStyle name="Normal 5 5 5 2 2 4" xfId="21151" xr:uid="{C264A4AF-37DA-4A12-81C6-B374D275B0CC}"/>
    <cellStyle name="Normal 5 5 5 2 2 4 2" xfId="34843" xr:uid="{5FAE7982-1EB8-409E-80A2-45FEC5F8CCD9}"/>
    <cellStyle name="Normal 5 5 5 2 2 4 3" xfId="49727" xr:uid="{EDF7D7FE-2C6A-4450-8014-6DF81FDFB6E8}"/>
    <cellStyle name="Normal 5 5 5 2 2 5" xfId="14307" xr:uid="{956EA54C-CF3D-4849-A2A3-7CCC3C0C1BB9}"/>
    <cellStyle name="Normal 5 5 5 2 2 5 2" xfId="40497" xr:uid="{49849F7B-CCA1-4DC2-A24D-B3EB7B236CDC}"/>
    <cellStyle name="Normal 5 5 5 2 2 6" xfId="27997" xr:uid="{11A47415-9620-4B2F-B849-2AC2CC5355BE}"/>
    <cellStyle name="Normal 5 5 5 2 2 7" xfId="42881" xr:uid="{67FBDC79-2ED7-4448-91EB-E6D9848C06F9}"/>
    <cellStyle name="Normal 5 5 5 2 2 8" xfId="7461" xr:uid="{09FAF2E0-D2DC-48C7-A2CC-A2995DD0D0A7}"/>
    <cellStyle name="Normal 5 5 5 2 3" xfId="1400" xr:uid="{6BF9F2FD-AFC0-4579-A5C8-525E1937C5AF}"/>
    <cellStyle name="Normal 5 5 5 2 3 2" xfId="12594" xr:uid="{CF164155-42D1-4DFD-8B33-C58F6F5977FD}"/>
    <cellStyle name="Normal 5 5 5 2 3 2 2" xfId="26284" xr:uid="{BC36DBB9-37D4-407A-8D53-1BEF3D372FEF}"/>
    <cellStyle name="Normal 5 5 5 2 3 2 2 2" xfId="39976" xr:uid="{E1EF4B1E-F0FF-4ABD-8810-9AC6AD57EBD8}"/>
    <cellStyle name="Normal 5 5 5 2 3 2 2 3" xfId="54860" xr:uid="{1EB5CA73-2FB3-4B1C-821D-97C288230A84}"/>
    <cellStyle name="Normal 5 5 5 2 3 2 3" xfId="19440" xr:uid="{DF414A1A-6C0D-4441-BF45-18597DACD64E}"/>
    <cellStyle name="Normal 5 5 5 2 3 2 4" xfId="33130" xr:uid="{CC23A553-2F1C-41AB-9D01-58BAAC37D362}"/>
    <cellStyle name="Normal 5 5 5 2 3 2 5" xfId="48014" xr:uid="{0839D9B4-435F-46AD-ACB4-57BF50154967}"/>
    <cellStyle name="Normal 5 5 5 2 3 3" xfId="22862" xr:uid="{75B036B6-A835-4BFD-984F-BE65B8DDAB99}"/>
    <cellStyle name="Normal 5 5 5 2 3 3 2" xfId="36554" xr:uid="{E13577DE-EEF8-4B91-A531-2397989D90A2}"/>
    <cellStyle name="Normal 5 5 5 2 3 3 3" xfId="51438" xr:uid="{63BA95D9-98E4-482E-8CCE-68759F9125B8}"/>
    <cellStyle name="Normal 5 5 5 2 3 4" xfId="16018" xr:uid="{51461B53-F068-4678-A29A-485F3C32EA22}"/>
    <cellStyle name="Normal 5 5 5 2 3 4 2" xfId="40499" xr:uid="{56F82E5E-0CA1-4CA4-88CB-E28E448A0179}"/>
    <cellStyle name="Normal 5 5 5 2 3 5" xfId="29708" xr:uid="{9FE2D17E-B996-41B8-985F-8805F36C73CE}"/>
    <cellStyle name="Normal 5 5 5 2 3 6" xfId="44592" xr:uid="{F6F807C0-1124-4A8D-8583-4E97F3D53BC1}"/>
    <cellStyle name="Normal 5 5 5 2 3 7" xfId="9172" xr:uid="{97C4B4B4-EC36-4EC9-9930-42F304C54147}"/>
    <cellStyle name="Normal 5 5 5 2 4" xfId="2938" xr:uid="{51EC9C04-8824-463A-8FE1-A0F1F182F6E2}"/>
    <cellStyle name="Normal 5 5 5 2 4 2" xfId="24572" xr:uid="{CE525FAD-D62C-450E-B144-7ED14A661DBB}"/>
    <cellStyle name="Normal 5 5 5 2 4 2 2" xfId="38264" xr:uid="{B310C028-C80D-4C76-A7AA-4561C0DF6356}"/>
    <cellStyle name="Normal 5 5 5 2 4 2 3" xfId="53148" xr:uid="{1FFC2C3C-994E-4962-8984-802D4DA6E52B}"/>
    <cellStyle name="Normal 5 5 5 2 4 3" xfId="17728" xr:uid="{0A421410-9A48-4D67-A708-180DC53CCE18}"/>
    <cellStyle name="Normal 5 5 5 2 4 3 2" xfId="40621" xr:uid="{A451A4C4-B6F9-4B12-B98C-8CD8011C99E8}"/>
    <cellStyle name="Normal 5 5 5 2 4 4" xfId="31418" xr:uid="{C25AD7D4-25B3-4ABF-8E50-CA7865E0FF4D}"/>
    <cellStyle name="Normal 5 5 5 2 4 5" xfId="46302" xr:uid="{3E119456-B621-4C96-9F00-8F777BB54ECB}"/>
    <cellStyle name="Normal 5 5 5 2 4 6" xfId="10882" xr:uid="{9630CA00-525A-424A-8489-8F9BD53738C0}"/>
    <cellStyle name="Normal 5 5 5 2 5" xfId="21150" xr:uid="{E524ECB3-9D8C-4CBE-A5B6-E0585CC24346}"/>
    <cellStyle name="Normal 5 5 5 2 5 2" xfId="34842" xr:uid="{9527C337-4F15-4D25-99F4-D5B5513C75EF}"/>
    <cellStyle name="Normal 5 5 5 2 5 3" xfId="49726" xr:uid="{22448058-A81F-42AD-B030-BB0C229D115A}"/>
    <cellStyle name="Normal 5 5 5 2 6" xfId="14306" xr:uid="{10255084-F344-4E61-B4E9-46032B446079}"/>
    <cellStyle name="Normal 5 5 5 2 6 2" xfId="40272" xr:uid="{4EC6B92A-66B3-43A0-9662-F8CE186D1311}"/>
    <cellStyle name="Normal 5 5 5 2 7" xfId="27996" xr:uid="{2203C295-062B-4B05-9CC6-EAF4253DFE65}"/>
    <cellStyle name="Normal 5 5 5 2 8" xfId="42880" xr:uid="{FB6C2A32-4428-4B7B-8B3D-1B8244B53217}"/>
    <cellStyle name="Normal 5 5 5 2 9" xfId="7460" xr:uid="{762F8633-258C-4189-B6BB-9FE65BD12382}"/>
    <cellStyle name="Normal 5 5 5 3" xfId="1401" xr:uid="{0E4C89A8-870B-4B4E-A97E-CC3140726231}"/>
    <cellStyle name="Normal 5 5 5 3 2" xfId="1402" xr:uid="{C62DDFE2-5847-4667-8CA6-5083EAC39ACB}"/>
    <cellStyle name="Normal 5 5 5 3 2 2" xfId="12596" xr:uid="{E94CFEDA-F947-4E0A-B8C8-C784891C6E96}"/>
    <cellStyle name="Normal 5 5 5 3 2 2 2" xfId="26286" xr:uid="{334B56C8-4B08-415B-84E3-DACDB41BF74F}"/>
    <cellStyle name="Normal 5 5 5 3 2 2 2 2" xfId="39978" xr:uid="{F5377356-BAD4-4B06-9C4D-32667CD25C50}"/>
    <cellStyle name="Normal 5 5 5 3 2 2 2 3" xfId="54862" xr:uid="{583294F7-341E-4F35-B431-9BD9F996129F}"/>
    <cellStyle name="Normal 5 5 5 3 2 2 3" xfId="19442" xr:uid="{5E1B49D5-0796-4726-9C7F-10CA60188D11}"/>
    <cellStyle name="Normal 5 5 5 3 2 2 4" xfId="33132" xr:uid="{03FD0499-7D49-4C61-AFEF-7DA0B0C091E8}"/>
    <cellStyle name="Normal 5 5 5 3 2 2 5" xfId="48016" xr:uid="{FDF03CC4-06ED-47EC-8785-69D6C189DA41}"/>
    <cellStyle name="Normal 5 5 5 3 2 3" xfId="22864" xr:uid="{FA8D2A33-04A6-4D8E-84EA-D802A60FD1FD}"/>
    <cellStyle name="Normal 5 5 5 3 2 3 2" xfId="36556" xr:uid="{A05951C7-D594-4D77-A368-16F4DB4EBAC1}"/>
    <cellStyle name="Normal 5 5 5 3 2 3 3" xfId="51440" xr:uid="{253DA3BA-E7A9-476A-98D4-EED2361DFB00}"/>
    <cellStyle name="Normal 5 5 5 3 2 4" xfId="16020" xr:uid="{EFF1C08E-E941-440E-B529-DB2BFDEE01DC}"/>
    <cellStyle name="Normal 5 5 5 3 2 4 2" xfId="40501" xr:uid="{9A29C8CD-54E0-461C-85FF-C0BD05CA06E2}"/>
    <cellStyle name="Normal 5 5 5 3 2 5" xfId="29710" xr:uid="{AF03ED6C-3453-413E-B1C9-CD0467AE14F7}"/>
    <cellStyle name="Normal 5 5 5 3 2 6" xfId="44594" xr:uid="{8643C94D-817C-4C7C-A4DB-32B81DC91060}"/>
    <cellStyle name="Normal 5 5 5 3 2 7" xfId="9174" xr:uid="{F2AD7CF2-B510-46B3-A711-8EA1BE5B144D}"/>
    <cellStyle name="Normal 5 5 5 3 3" xfId="2939" xr:uid="{0BDA909C-C48D-47D3-A74F-A42C0E7DBE3E}"/>
    <cellStyle name="Normal 5 5 5 3 3 2" xfId="24574" xr:uid="{AD51E609-F79C-437E-9D10-A9A408D2BC29}"/>
    <cellStyle name="Normal 5 5 5 3 3 2 2" xfId="38266" xr:uid="{1330184E-732E-4413-B4E7-AEAA50713E73}"/>
    <cellStyle name="Normal 5 5 5 3 3 2 3" xfId="53150" xr:uid="{F923AD4B-4186-4464-846F-8F62FFA62FBF}"/>
    <cellStyle name="Normal 5 5 5 3 3 3" xfId="17730" xr:uid="{75D92EE1-120D-4469-903E-657C3E5A7D33}"/>
    <cellStyle name="Normal 5 5 5 3 3 3 2" xfId="40622" xr:uid="{EEA598DF-C1C8-4C69-A4AE-7DE671405057}"/>
    <cellStyle name="Normal 5 5 5 3 3 4" xfId="31420" xr:uid="{6F249566-6BAE-46E7-B76C-1E5D96DEBD54}"/>
    <cellStyle name="Normal 5 5 5 3 3 5" xfId="46304" xr:uid="{853F4F50-6248-404B-8A67-41BA1032AA4A}"/>
    <cellStyle name="Normal 5 5 5 3 3 6" xfId="10884" xr:uid="{A0FA2F8D-D3CD-49C7-99AC-560E301AA81D}"/>
    <cellStyle name="Normal 5 5 5 3 4" xfId="2940" xr:uid="{1CE1A13D-43C3-48C0-B018-853C6E5ED48F}"/>
    <cellStyle name="Normal 5 5 5 3 4 2" xfId="40623" xr:uid="{2081F5B1-4977-430E-AC5C-620562F91729}"/>
    <cellStyle name="Normal 5 5 5 3 4 3" xfId="34844" xr:uid="{2624BE27-55CC-429C-AA90-C9A282CB675A}"/>
    <cellStyle name="Normal 5 5 5 3 4 4" xfId="49728" xr:uid="{A75E1F8E-7DCB-4F92-A95B-57A0545D5E04}"/>
    <cellStyle name="Normal 5 5 5 3 4 5" xfId="21152" xr:uid="{D6EC9D78-33E0-4474-8BC3-7BA12D7B5592}"/>
    <cellStyle name="Normal 5 5 5 3 5" xfId="14308" xr:uid="{18864CDA-EDD5-4106-A066-482133D14694}"/>
    <cellStyle name="Normal 5 5 5 3 5 2" xfId="40500" xr:uid="{C38B9770-D80C-42EC-B8DC-8004677B7D01}"/>
    <cellStyle name="Normal 5 5 5 3 6" xfId="27998" xr:uid="{8074E130-571B-4F99-A6DB-3F0537904EA8}"/>
    <cellStyle name="Normal 5 5 5 3 7" xfId="42882" xr:uid="{E2B28042-C852-4F23-983B-F70C92E391A0}"/>
    <cellStyle name="Normal 5 5 5 3 8" xfId="7462" xr:uid="{FB1DBE99-F53A-4BFC-9CF7-A9C9A9ACFB4E}"/>
    <cellStyle name="Normal 5 5 5 4" xfId="1403" xr:uid="{8FC54A7D-23FA-453E-95AE-BF9CE121A059}"/>
    <cellStyle name="Normal 5 5 5 4 2" xfId="9175" xr:uid="{596D4B95-EBA9-42AC-808E-4086961F9FCF}"/>
    <cellStyle name="Normal 5 5 5 4 2 2" xfId="12597" xr:uid="{36257063-7229-48D2-8CA9-0C4DD8EC41A2}"/>
    <cellStyle name="Normal 5 5 5 4 2 2 2" xfId="26287" xr:uid="{2049BE15-6170-4CB9-8CD4-506F2B53C288}"/>
    <cellStyle name="Normal 5 5 5 4 2 2 2 2" xfId="39979" xr:uid="{82B54C75-78C6-4BD2-A4E9-A84E6214310E}"/>
    <cellStyle name="Normal 5 5 5 4 2 2 2 3" xfId="54863" xr:uid="{CB95BC2A-0C2D-4618-9A00-CD293E239C07}"/>
    <cellStyle name="Normal 5 5 5 4 2 2 3" xfId="19443" xr:uid="{FDFA6783-2CDF-48F2-A670-6271B6258F92}"/>
    <cellStyle name="Normal 5 5 5 4 2 2 4" xfId="33133" xr:uid="{8676FA52-987B-4B27-859B-7F28E4DCBA0F}"/>
    <cellStyle name="Normal 5 5 5 4 2 2 5" xfId="48017" xr:uid="{2A723A17-5E90-4E95-9D3B-7152ED79B1CE}"/>
    <cellStyle name="Normal 5 5 5 4 2 3" xfId="22865" xr:uid="{D17E0B63-035D-4143-BE3E-E8F628ED9AF9}"/>
    <cellStyle name="Normal 5 5 5 4 2 3 2" xfId="36557" xr:uid="{93D6A596-E564-46AE-91DA-394ECEA91E19}"/>
    <cellStyle name="Normal 5 5 5 4 2 3 3" xfId="51441" xr:uid="{04D8FF3A-4C8D-4DFD-AB35-54BF18B99487}"/>
    <cellStyle name="Normal 5 5 5 4 2 4" xfId="16021" xr:uid="{9B981A1B-F2EF-4EBA-BDF8-C38D2DDDE18D}"/>
    <cellStyle name="Normal 5 5 5 4 2 5" xfId="29711" xr:uid="{F5ABC042-2839-42BE-BDA1-C08540A4C7B8}"/>
    <cellStyle name="Normal 5 5 5 4 2 6" xfId="44595" xr:uid="{1E1319D2-ED76-46C3-902E-9F4B151E1C40}"/>
    <cellStyle name="Normal 5 5 5 4 3" xfId="10885" xr:uid="{8EBE13D6-9148-4642-83B1-F7B4663284F3}"/>
    <cellStyle name="Normal 5 5 5 4 3 2" xfId="24575" xr:uid="{0460AA07-B13E-4CAF-A670-F3F32AB93EF8}"/>
    <cellStyle name="Normal 5 5 5 4 3 2 2" xfId="38267" xr:uid="{D29951E6-A2DD-4D29-8AEF-617C329CBFC6}"/>
    <cellStyle name="Normal 5 5 5 4 3 2 3" xfId="53151" xr:uid="{05A4E6D8-6DAA-44FC-9057-E1DB4529003F}"/>
    <cellStyle name="Normal 5 5 5 4 3 3" xfId="17731" xr:uid="{AAE7502F-E51E-438B-AC7A-874AF7970B33}"/>
    <cellStyle name="Normal 5 5 5 4 3 4" xfId="31421" xr:uid="{94C77926-8ED7-4D30-BAF1-DF3837714DD5}"/>
    <cellStyle name="Normal 5 5 5 4 3 5" xfId="46305" xr:uid="{C7D870F3-AA4C-4105-95D6-CED32B7F2189}"/>
    <cellStyle name="Normal 5 5 5 4 4" xfId="21153" xr:uid="{37FA80D4-48D4-4F3D-A418-B523BD879DAB}"/>
    <cellStyle name="Normal 5 5 5 4 4 2" xfId="34845" xr:uid="{AAA14BE8-D75E-4642-B9CA-08F114ACB5D2}"/>
    <cellStyle name="Normal 5 5 5 4 4 3" xfId="49729" xr:uid="{0F949C6E-A6F8-41A8-9938-3F0F6D43B6E0}"/>
    <cellStyle name="Normal 5 5 5 4 5" xfId="14309" xr:uid="{3E0DD07C-9A7E-4C56-9C61-BB49104C5690}"/>
    <cellStyle name="Normal 5 5 5 4 5 2" xfId="40502" xr:uid="{55C15404-B808-4688-B0C1-3128F8D1E349}"/>
    <cellStyle name="Normal 5 5 5 4 6" xfId="27999" xr:uid="{77E38B5C-7DC7-425D-9319-1546D970FB26}"/>
    <cellStyle name="Normal 5 5 5 4 7" xfId="42883" xr:uid="{9B6C54ED-9FBD-4890-8896-D6E3E54BA4FD}"/>
    <cellStyle name="Normal 5 5 5 4 8" xfId="7463" xr:uid="{A9051FB2-959C-4639-943A-781BF3041083}"/>
    <cellStyle name="Normal 5 5 5 5" xfId="2941" xr:uid="{0E6F8E77-EC3D-4DB1-8F1B-5F55B6E26A81}"/>
    <cellStyle name="Normal 5 5 5 5 2" xfId="12593" xr:uid="{D2062C37-F2ED-40D0-9021-AA78F58E9D29}"/>
    <cellStyle name="Normal 5 5 5 5 2 2" xfId="26283" xr:uid="{CE954F96-64CE-419F-86B6-7F96758C59A9}"/>
    <cellStyle name="Normal 5 5 5 5 2 2 2" xfId="39975" xr:uid="{B02B66AE-2CCA-4D7F-A179-D7DE3FAFC79F}"/>
    <cellStyle name="Normal 5 5 5 5 2 2 3" xfId="54859" xr:uid="{F4C44699-C456-4733-A222-443FA4F97F04}"/>
    <cellStyle name="Normal 5 5 5 5 2 3" xfId="19439" xr:uid="{1B454D54-F661-4D46-A089-E5DBF46784FB}"/>
    <cellStyle name="Normal 5 5 5 5 2 4" xfId="33129" xr:uid="{B1399E51-D625-4471-BBAC-F039346E769E}"/>
    <cellStyle name="Normal 5 5 5 5 2 5" xfId="48013" xr:uid="{A857683B-CBAD-4D0D-98B7-E60EF0117563}"/>
    <cellStyle name="Normal 5 5 5 5 3" xfId="22861" xr:uid="{9A3685F7-02CF-4566-AD9D-D6BAFC37C8F2}"/>
    <cellStyle name="Normal 5 5 5 5 3 2" xfId="36553" xr:uid="{84A616AE-E685-42A4-AE27-3333247DFA00}"/>
    <cellStyle name="Normal 5 5 5 5 3 3" xfId="51437" xr:uid="{EC1D561C-E125-46C4-BB56-636B69090510}"/>
    <cellStyle name="Normal 5 5 5 5 4" xfId="16017" xr:uid="{EC704432-7DBF-4D07-8B9A-AD38E83D448A}"/>
    <cellStyle name="Normal 5 5 5 5 4 2" xfId="40624" xr:uid="{56E7067F-7C63-4C8C-ACFC-B322C1DF9DA6}"/>
    <cellStyle name="Normal 5 5 5 5 5" xfId="29707" xr:uid="{207A64CD-3773-49BF-82C3-64005CEE6B1A}"/>
    <cellStyle name="Normal 5 5 5 5 6" xfId="44591" xr:uid="{51AD9E0E-2246-4C5D-9E4B-2A8875D64E38}"/>
    <cellStyle name="Normal 5 5 5 5 7" xfId="9171" xr:uid="{C9736840-E3FA-4065-AC78-834B63968A03}"/>
    <cellStyle name="Normal 5 5 5 6" xfId="2942" xr:uid="{F170010C-86F8-420C-8C44-45E62064AE1D}"/>
    <cellStyle name="Normal 5 5 5 6 2" xfId="24571" xr:uid="{9D35E24B-61A3-4DBD-A756-DC66A11D1F0D}"/>
    <cellStyle name="Normal 5 5 5 6 2 2" xfId="38263" xr:uid="{B01DD756-1424-442A-8073-B28569ED5CEB}"/>
    <cellStyle name="Normal 5 5 5 6 2 3" xfId="53147" xr:uid="{26A069F7-7681-4353-8C0A-B9E4414FF6D9}"/>
    <cellStyle name="Normal 5 5 5 6 3" xfId="17727" xr:uid="{345B3E4B-0578-4599-948B-DE71AE555FF2}"/>
    <cellStyle name="Normal 5 5 5 6 3 2" xfId="40625" xr:uid="{343122E5-7684-4259-B474-4F962946DFAD}"/>
    <cellStyle name="Normal 5 5 5 6 4" xfId="31417" xr:uid="{AC2DACDF-B74C-4DF9-A550-200D40A6E0CC}"/>
    <cellStyle name="Normal 5 5 5 6 5" xfId="46301" xr:uid="{945E8342-91C0-400A-9B78-410C4C124C36}"/>
    <cellStyle name="Normal 5 5 5 6 6" xfId="10881" xr:uid="{8F1D6482-79B3-4DC4-BF11-ECFFD54159E6}"/>
    <cellStyle name="Normal 5 5 5 7" xfId="21149" xr:uid="{3E241A83-4682-41FB-8634-D8A768753624}"/>
    <cellStyle name="Normal 5 5 5 7 2" xfId="34841" xr:uid="{052ED0F2-920F-457A-81EB-BFD1D3DAF061}"/>
    <cellStyle name="Normal 5 5 5 7 3" xfId="49725" xr:uid="{9B3EFA17-798E-4081-9CEE-5A7F518245D4}"/>
    <cellStyle name="Normal 5 5 5 8" xfId="14305" xr:uid="{21101DF1-D9E0-4406-9408-D86C82270D8A}"/>
    <cellStyle name="Normal 5 5 5 8 2" xfId="40213" xr:uid="{049C07DB-A753-44C9-91E8-24F745F9DDBB}"/>
    <cellStyle name="Normal 5 5 5 9" xfId="27995" xr:uid="{42079B36-229D-40F1-9F91-9DBB6DD1C75F}"/>
    <cellStyle name="Normal 5 5 6" xfId="327" xr:uid="{9F555036-A652-4FEF-8B3C-016217801425}"/>
    <cellStyle name="Normal 5 5 6 10" xfId="42884" xr:uid="{B29DC6A2-7497-44F7-903F-585640BFCA79}"/>
    <cellStyle name="Normal 5 5 6 11" xfId="7464" xr:uid="{6036FB45-2C22-4744-AEDB-3EB8F803322A}"/>
    <cellStyle name="Normal 5 5 6 2" xfId="1404" xr:uid="{36B785FB-C184-418F-9F5C-79A4DB2929E7}"/>
    <cellStyle name="Normal 5 5 6 2 2" xfId="1405" xr:uid="{D5483627-0918-419C-A183-EAD5F4904859}"/>
    <cellStyle name="Normal 5 5 6 2 2 2" xfId="9178" xr:uid="{63DFD8D6-00CF-4335-B009-0C35F01B2F73}"/>
    <cellStyle name="Normal 5 5 6 2 2 2 2" xfId="12600" xr:uid="{8747A470-8EE2-4088-9AD8-021B9DC9C202}"/>
    <cellStyle name="Normal 5 5 6 2 2 2 2 2" xfId="26290" xr:uid="{12513B9E-D2DE-452F-9C19-E2ABCA9B4E70}"/>
    <cellStyle name="Normal 5 5 6 2 2 2 2 2 2" xfId="39982" xr:uid="{20FEA183-F0B7-4AE6-9698-13232ADD5979}"/>
    <cellStyle name="Normal 5 5 6 2 2 2 2 2 3" xfId="54866" xr:uid="{79F62785-DD21-41B0-ADBE-17AA745DECB7}"/>
    <cellStyle name="Normal 5 5 6 2 2 2 2 3" xfId="19446" xr:uid="{E57D31FE-E87A-4128-A639-54AD39442B07}"/>
    <cellStyle name="Normal 5 5 6 2 2 2 2 4" xfId="33136" xr:uid="{18095EA7-DEF6-4B75-AE3C-EC5EC7B4A43D}"/>
    <cellStyle name="Normal 5 5 6 2 2 2 2 5" xfId="48020" xr:uid="{6E56E45A-C53A-4659-825C-9DE107605188}"/>
    <cellStyle name="Normal 5 5 6 2 2 2 3" xfId="22868" xr:uid="{0F13F7E6-2F02-44F8-BFFC-7A75ADB40C1F}"/>
    <cellStyle name="Normal 5 5 6 2 2 2 3 2" xfId="36560" xr:uid="{7E79DD85-DAC3-4806-93E9-BB56BB3D8745}"/>
    <cellStyle name="Normal 5 5 6 2 2 2 3 3" xfId="51444" xr:uid="{EE846750-FADF-454A-8EB7-FB7143415B8D}"/>
    <cellStyle name="Normal 5 5 6 2 2 2 4" xfId="16024" xr:uid="{86F189A0-DFB7-49B3-BEEF-CBE58B30474C}"/>
    <cellStyle name="Normal 5 5 6 2 2 2 5" xfId="29714" xr:uid="{6E0DA39E-03A0-4DFF-BB48-ECB162DCB806}"/>
    <cellStyle name="Normal 5 5 6 2 2 2 6" xfId="44598" xr:uid="{6B87BF9A-82FD-4991-8AE6-7DC65FA41FE8}"/>
    <cellStyle name="Normal 5 5 6 2 2 3" xfId="10888" xr:uid="{EAAB257C-6937-4A04-ABE2-732AF25F9646}"/>
    <cellStyle name="Normal 5 5 6 2 2 3 2" xfId="24578" xr:uid="{6B97A003-FE06-4DD7-8A57-5A9F75042604}"/>
    <cellStyle name="Normal 5 5 6 2 2 3 2 2" xfId="38270" xr:uid="{7CFA9EE5-1F2D-4AB7-98D4-9DC5BD858CA2}"/>
    <cellStyle name="Normal 5 5 6 2 2 3 2 3" xfId="53154" xr:uid="{3ED4F632-71A6-4009-8A28-FC4D6478751B}"/>
    <cellStyle name="Normal 5 5 6 2 2 3 3" xfId="17734" xr:uid="{7F8CC95F-D191-4B45-B619-B3436847F84E}"/>
    <cellStyle name="Normal 5 5 6 2 2 3 4" xfId="31424" xr:uid="{E5ECBAE5-7508-4419-954C-439907FEA294}"/>
    <cellStyle name="Normal 5 5 6 2 2 3 5" xfId="46308" xr:uid="{886E55E7-9489-4D9D-8FE4-AEB61457803E}"/>
    <cellStyle name="Normal 5 5 6 2 2 4" xfId="21156" xr:uid="{29B13292-9D15-4B76-9034-873DD2AA476D}"/>
    <cellStyle name="Normal 5 5 6 2 2 4 2" xfId="34848" xr:uid="{FDA5D9B7-D003-456D-B2A0-D1642B7837EA}"/>
    <cellStyle name="Normal 5 5 6 2 2 4 3" xfId="49732" xr:uid="{EDF0D5E5-0068-48DC-9E0A-4E587C4A735D}"/>
    <cellStyle name="Normal 5 5 6 2 2 5" xfId="14312" xr:uid="{E3535E55-3596-4D11-A78D-525E7CB82D4B}"/>
    <cellStyle name="Normal 5 5 6 2 2 5 2" xfId="40504" xr:uid="{ED4ED3BC-7C74-4587-9CB8-3E1D6F2DFB42}"/>
    <cellStyle name="Normal 5 5 6 2 2 6" xfId="28002" xr:uid="{CD735E4B-33F1-4A3C-ADA6-21943725F8A2}"/>
    <cellStyle name="Normal 5 5 6 2 2 7" xfId="42886" xr:uid="{353B62AD-FCD9-4BB5-8525-F8B6B5366317}"/>
    <cellStyle name="Normal 5 5 6 2 2 8" xfId="7466" xr:uid="{F9DE89AC-68B6-44DA-9867-97718B870A5A}"/>
    <cellStyle name="Normal 5 5 6 2 3" xfId="2943" xr:uid="{A1C7F205-AD0C-496D-A67F-9CAC46143F04}"/>
    <cellStyle name="Normal 5 5 6 2 3 2" xfId="12599" xr:uid="{016F386A-3323-4E09-9542-8730CC2AFA26}"/>
    <cellStyle name="Normal 5 5 6 2 3 2 2" xfId="26289" xr:uid="{3819261C-9570-40B7-807E-F9C7BC1FAB6C}"/>
    <cellStyle name="Normal 5 5 6 2 3 2 2 2" xfId="39981" xr:uid="{15FB217D-2856-42B6-9D3A-3980280E5FB5}"/>
    <cellStyle name="Normal 5 5 6 2 3 2 2 3" xfId="54865" xr:uid="{36995489-AFF0-4641-9A42-5DA4A16CC716}"/>
    <cellStyle name="Normal 5 5 6 2 3 2 3" xfId="19445" xr:uid="{C1BF861D-38AD-41B1-B0E1-36CD11EF135C}"/>
    <cellStyle name="Normal 5 5 6 2 3 2 4" xfId="33135" xr:uid="{AC7F631B-C82C-487D-8645-C7FD2A376358}"/>
    <cellStyle name="Normal 5 5 6 2 3 2 5" xfId="48019" xr:uid="{C2B4F341-4863-46C9-93AB-EDB697C65318}"/>
    <cellStyle name="Normal 5 5 6 2 3 3" xfId="22867" xr:uid="{83FF60A2-17A2-41A7-91EE-9B2D36B94EAC}"/>
    <cellStyle name="Normal 5 5 6 2 3 3 2" xfId="36559" xr:uid="{1567E32C-DE0E-46BD-80F5-9838D62738F9}"/>
    <cellStyle name="Normal 5 5 6 2 3 3 3" xfId="51443" xr:uid="{D1D8A7E0-0E17-471F-83C2-AB996553B405}"/>
    <cellStyle name="Normal 5 5 6 2 3 4" xfId="16023" xr:uid="{3AEB5EDD-317D-4C9A-8F53-7A96379EA148}"/>
    <cellStyle name="Normal 5 5 6 2 3 4 2" xfId="40626" xr:uid="{F085BEEF-8512-49A1-B765-C7A2B23E030D}"/>
    <cellStyle name="Normal 5 5 6 2 3 5" xfId="29713" xr:uid="{7B040A29-2831-4A83-8961-8E62E76D6B23}"/>
    <cellStyle name="Normal 5 5 6 2 3 6" xfId="44597" xr:uid="{FB8401D5-0B40-4453-BFCF-61A25E66F9CE}"/>
    <cellStyle name="Normal 5 5 6 2 3 7" xfId="9177" xr:uid="{32F7CED2-46D2-4F34-AF9D-8DE1C9C7C3BC}"/>
    <cellStyle name="Normal 5 5 6 2 4" xfId="2944" xr:uid="{5B1C27C0-C6AB-4706-87A5-CCBD1E9EF3C6}"/>
    <cellStyle name="Normal 5 5 6 2 4 2" xfId="24577" xr:uid="{10154C18-7034-4641-9DFD-35EFC5862A98}"/>
    <cellStyle name="Normal 5 5 6 2 4 2 2" xfId="38269" xr:uid="{3FF13427-F8A4-4EB9-ACFC-FB069E1A479E}"/>
    <cellStyle name="Normal 5 5 6 2 4 2 3" xfId="53153" xr:uid="{87232ADC-ECAB-4A42-B506-DB545135FE43}"/>
    <cellStyle name="Normal 5 5 6 2 4 3" xfId="17733" xr:uid="{31EB7546-E0DE-42ED-BB0A-CBC31AE0ED5A}"/>
    <cellStyle name="Normal 5 5 6 2 4 3 2" xfId="40627" xr:uid="{8A0FD915-84E4-48CF-B440-70480B33F02E}"/>
    <cellStyle name="Normal 5 5 6 2 4 4" xfId="31423" xr:uid="{8AFB44DF-15C0-45E2-AE15-E8498A247664}"/>
    <cellStyle name="Normal 5 5 6 2 4 5" xfId="46307" xr:uid="{DEC5D6E5-30E2-49B6-837C-B229B3250756}"/>
    <cellStyle name="Normal 5 5 6 2 4 6" xfId="10887" xr:uid="{3493310E-33FD-4C2A-85D6-9EE65ECEEA79}"/>
    <cellStyle name="Normal 5 5 6 2 5" xfId="21155" xr:uid="{3042E04D-3653-4D86-BEDA-4657082A4DB4}"/>
    <cellStyle name="Normal 5 5 6 2 5 2" xfId="34847" xr:uid="{AEF94333-F2D9-4D2C-9A0B-BE2511668E4E}"/>
    <cellStyle name="Normal 5 5 6 2 5 3" xfId="49731" xr:uid="{EEAB7DE7-F30C-4E06-B8CD-A20FF198E387}"/>
    <cellStyle name="Normal 5 5 6 2 6" xfId="14311" xr:uid="{894554F7-4525-475E-89DE-6EB1DD07CAD3}"/>
    <cellStyle name="Normal 5 5 6 2 6 2" xfId="40503" xr:uid="{92B7AB71-5B56-4BE8-9C5A-97A9E5362E8A}"/>
    <cellStyle name="Normal 5 5 6 2 7" xfId="28001" xr:uid="{68E9EBF8-8785-4D11-8FCE-491E5DCD4D32}"/>
    <cellStyle name="Normal 5 5 6 2 8" xfId="42885" xr:uid="{4742EEEA-F37D-4CB7-B311-A91E73220CDC}"/>
    <cellStyle name="Normal 5 5 6 2 9" xfId="7465" xr:uid="{B61164C9-4AF9-4037-863C-AECCD8768087}"/>
    <cellStyle name="Normal 5 5 6 3" xfId="1406" xr:uid="{5706D9EF-C4B0-419F-9D60-DFFE8DD3EC90}"/>
    <cellStyle name="Normal 5 5 6 3 2" xfId="9179" xr:uid="{82604260-148F-4577-BE88-D1D0B67743D8}"/>
    <cellStyle name="Normal 5 5 6 3 2 2" xfId="12601" xr:uid="{A258EB0C-B61F-437C-B996-A36E1C7C17C6}"/>
    <cellStyle name="Normal 5 5 6 3 2 2 2" xfId="26291" xr:uid="{9025378E-EEB0-43A0-971F-7694F44A4880}"/>
    <cellStyle name="Normal 5 5 6 3 2 2 2 2" xfId="39983" xr:uid="{820DAD97-EF43-46FC-B100-680E4B787AB7}"/>
    <cellStyle name="Normal 5 5 6 3 2 2 2 3" xfId="54867" xr:uid="{509C8C5A-5B2E-40CC-B74D-5F55475AA677}"/>
    <cellStyle name="Normal 5 5 6 3 2 2 3" xfId="19447" xr:uid="{603FD954-AC23-4000-B4E5-5048E00FA4E6}"/>
    <cellStyle name="Normal 5 5 6 3 2 2 4" xfId="33137" xr:uid="{A336D877-A0A6-469A-AA67-43ED32BB67EC}"/>
    <cellStyle name="Normal 5 5 6 3 2 2 5" xfId="48021" xr:uid="{58FAE11B-86D1-4583-AF36-4BD17DA904C8}"/>
    <cellStyle name="Normal 5 5 6 3 2 3" xfId="22869" xr:uid="{A7BAA369-974B-4F73-BB2E-5FF77A30A7DF}"/>
    <cellStyle name="Normal 5 5 6 3 2 3 2" xfId="36561" xr:uid="{CD5BB2AF-BAF2-47F6-836C-AE3ECDDCDDFC}"/>
    <cellStyle name="Normal 5 5 6 3 2 3 3" xfId="51445" xr:uid="{2C7F7B34-7CE1-4324-BA07-0EBAD9A76958}"/>
    <cellStyle name="Normal 5 5 6 3 2 4" xfId="16025" xr:uid="{31C5333E-76C3-4B74-B0BF-FF1A8E0FE3AC}"/>
    <cellStyle name="Normal 5 5 6 3 2 5" xfId="29715" xr:uid="{136CDFBA-F81A-4CAD-A198-18CB05890D49}"/>
    <cellStyle name="Normal 5 5 6 3 2 6" xfId="44599" xr:uid="{6D49143D-6630-41C0-976F-C09928530C9A}"/>
    <cellStyle name="Normal 5 5 6 3 3" xfId="10889" xr:uid="{F9AB1CEB-1A97-4130-AAA1-346DF361B0FF}"/>
    <cellStyle name="Normal 5 5 6 3 3 2" xfId="24579" xr:uid="{4F7AFF4A-B1DE-44A3-9041-4E04D3708B5C}"/>
    <cellStyle name="Normal 5 5 6 3 3 2 2" xfId="38271" xr:uid="{DE3E52BC-5C40-4973-A063-C45602A5AD65}"/>
    <cellStyle name="Normal 5 5 6 3 3 2 3" xfId="53155" xr:uid="{C8105961-7ACA-4D89-80FC-4793418C25B6}"/>
    <cellStyle name="Normal 5 5 6 3 3 3" xfId="17735" xr:uid="{ED46DE0E-D881-47D0-9E42-633E7ACF5CFD}"/>
    <cellStyle name="Normal 5 5 6 3 3 4" xfId="31425" xr:uid="{3860F3AB-CA16-46A2-B96D-6E2A68B8E4A7}"/>
    <cellStyle name="Normal 5 5 6 3 3 5" xfId="46309" xr:uid="{25F8B271-55BE-4C11-9AD3-B4C1AEFCE26F}"/>
    <cellStyle name="Normal 5 5 6 3 4" xfId="21157" xr:uid="{68E385CC-1A35-4EC2-9A9D-18DAEBFADC2F}"/>
    <cellStyle name="Normal 5 5 6 3 4 2" xfId="34849" xr:uid="{0DAFC5DB-3A04-4583-BB66-5811A3D815FA}"/>
    <cellStyle name="Normal 5 5 6 3 4 3" xfId="49733" xr:uid="{4A3D17E9-49D8-4F6C-93E6-BEAF3748E980}"/>
    <cellStyle name="Normal 5 5 6 3 5" xfId="14313" xr:uid="{123B3D80-BC8E-4CED-BD6E-9798F0D96985}"/>
    <cellStyle name="Normal 5 5 6 3 5 2" xfId="40505" xr:uid="{55E4C7B7-CAFB-4101-9090-E8C2BD15C68C}"/>
    <cellStyle name="Normal 5 5 6 3 6" xfId="28003" xr:uid="{257B512D-5055-461D-8B51-D150DBDCA27D}"/>
    <cellStyle name="Normal 5 5 6 3 7" xfId="42887" xr:uid="{D6C83108-4494-4DC4-86F3-74243E919B44}"/>
    <cellStyle name="Normal 5 5 6 3 8" xfId="7467" xr:uid="{DE10D57F-02D0-4AE9-A88B-DC7D1D570512}"/>
    <cellStyle name="Normal 5 5 6 4" xfId="2945" xr:uid="{048867E1-11FE-489F-9C33-248903B7890D}"/>
    <cellStyle name="Normal 5 5 6 4 2" xfId="9180" xr:uid="{1A400E84-E61F-4DB7-BAE7-39FA3F0EDA68}"/>
    <cellStyle name="Normal 5 5 6 4 2 2" xfId="12602" xr:uid="{9EEC9D62-9A9E-4ED8-92E3-7F4447DC7ACA}"/>
    <cellStyle name="Normal 5 5 6 4 2 2 2" xfId="26292" xr:uid="{9D9B2B91-DC4A-40F4-9FDC-0E2714AC84F0}"/>
    <cellStyle name="Normal 5 5 6 4 2 2 2 2" xfId="39984" xr:uid="{3251A855-6EA2-4CF0-B797-BAD6E5627C98}"/>
    <cellStyle name="Normal 5 5 6 4 2 2 2 3" xfId="54868" xr:uid="{D6B7276C-CEA6-48AC-B9FD-CA9CC818CAF1}"/>
    <cellStyle name="Normal 5 5 6 4 2 2 3" xfId="19448" xr:uid="{27566CED-AE27-40C3-B01E-43B50BB52B0C}"/>
    <cellStyle name="Normal 5 5 6 4 2 2 4" xfId="33138" xr:uid="{F59717E3-AC3E-4A4D-9995-2BB945D4317C}"/>
    <cellStyle name="Normal 5 5 6 4 2 2 5" xfId="48022" xr:uid="{46956653-66FC-428C-B1AC-EF569DA320BD}"/>
    <cellStyle name="Normal 5 5 6 4 2 3" xfId="22870" xr:uid="{64303595-C1F2-4739-86C6-FD6A007CF82B}"/>
    <cellStyle name="Normal 5 5 6 4 2 3 2" xfId="36562" xr:uid="{FA3CA22F-E8F8-4D4A-84E2-16245C1A0264}"/>
    <cellStyle name="Normal 5 5 6 4 2 3 3" xfId="51446" xr:uid="{997EC106-CB61-42B3-B5ED-6D299D554FBE}"/>
    <cellStyle name="Normal 5 5 6 4 2 4" xfId="16026" xr:uid="{D3A19963-2B5F-425D-A606-5F890F29F9CE}"/>
    <cellStyle name="Normal 5 5 6 4 2 5" xfId="29716" xr:uid="{617D4F44-7A05-40BC-9B82-6D1BB2CE2884}"/>
    <cellStyle name="Normal 5 5 6 4 2 6" xfId="44600" xr:uid="{3D472845-6D1F-4977-890A-80DA544A4FF6}"/>
    <cellStyle name="Normal 5 5 6 4 3" xfId="10890" xr:uid="{1F7BBE72-F17A-4EE7-A2EB-5FC4A8DA92B9}"/>
    <cellStyle name="Normal 5 5 6 4 3 2" xfId="24580" xr:uid="{276DE023-81EB-4BF6-95DD-1790DC4A448B}"/>
    <cellStyle name="Normal 5 5 6 4 3 2 2" xfId="38272" xr:uid="{6A6EF60C-04DD-49C7-BAD2-837AADAAF20C}"/>
    <cellStyle name="Normal 5 5 6 4 3 2 3" xfId="53156" xr:uid="{CBFD9F4D-886F-4F06-A6C6-F14FAEC6CAE6}"/>
    <cellStyle name="Normal 5 5 6 4 3 3" xfId="17736" xr:uid="{11580958-2FDE-4E14-8820-51A88E074713}"/>
    <cellStyle name="Normal 5 5 6 4 3 4" xfId="31426" xr:uid="{1455A9FB-EF15-40D4-8E71-06D83049A7C0}"/>
    <cellStyle name="Normal 5 5 6 4 3 5" xfId="46310" xr:uid="{F21171D0-0CC0-4086-9F8C-32F332904F37}"/>
    <cellStyle name="Normal 5 5 6 4 4" xfId="21158" xr:uid="{6E23D716-1550-4634-B80A-284AFE1739A5}"/>
    <cellStyle name="Normal 5 5 6 4 4 2" xfId="34850" xr:uid="{92A0819C-A443-47D0-8EAD-8095C6D893FD}"/>
    <cellStyle name="Normal 5 5 6 4 4 3" xfId="49734" xr:uid="{C60943D0-FE11-48BC-A33D-D0C1C38DCD5B}"/>
    <cellStyle name="Normal 5 5 6 4 5" xfId="14314" xr:uid="{C0D81552-067E-4FFB-A285-B36F2BEE1056}"/>
    <cellStyle name="Normal 5 5 6 4 5 2" xfId="40628" xr:uid="{77029B4A-8742-426A-96CF-EF9BC0AB34F9}"/>
    <cellStyle name="Normal 5 5 6 4 6" xfId="28004" xr:uid="{431A4319-1FCB-4C9F-B8E7-63F093EC67A9}"/>
    <cellStyle name="Normal 5 5 6 4 7" xfId="42888" xr:uid="{7E51DA90-65B3-42FA-9902-0DF44E909312}"/>
    <cellStyle name="Normal 5 5 6 4 8" xfId="7468" xr:uid="{50B45676-4D9E-4C79-A31D-B703DBB2CA84}"/>
    <cellStyle name="Normal 5 5 6 5" xfId="2946" xr:uid="{A9AE3A3A-61B9-4212-8B5E-7BA7B26E418C}"/>
    <cellStyle name="Normal 5 5 6 5 2" xfId="12598" xr:uid="{0A6FA767-308D-4458-A546-0E4A90FD1032}"/>
    <cellStyle name="Normal 5 5 6 5 2 2" xfId="26288" xr:uid="{140081C4-D47C-4D2E-8697-875904EBBB53}"/>
    <cellStyle name="Normal 5 5 6 5 2 2 2" xfId="39980" xr:uid="{82CC3C93-15C3-4D0A-A5FC-050E22859C97}"/>
    <cellStyle name="Normal 5 5 6 5 2 2 3" xfId="54864" xr:uid="{0C6169AC-9728-460A-AAFD-83FFD9708116}"/>
    <cellStyle name="Normal 5 5 6 5 2 3" xfId="19444" xr:uid="{D33C2A7F-D0DA-4269-8D69-4546D267E1A1}"/>
    <cellStyle name="Normal 5 5 6 5 2 4" xfId="33134" xr:uid="{74437A70-5A84-4C58-872B-293993BE76B1}"/>
    <cellStyle name="Normal 5 5 6 5 2 5" xfId="48018" xr:uid="{B61CA0CF-9E47-4F3C-9426-04114D756072}"/>
    <cellStyle name="Normal 5 5 6 5 3" xfId="22866" xr:uid="{E1D13BCF-0B99-4695-B09A-1E8A7E6AF0A6}"/>
    <cellStyle name="Normal 5 5 6 5 3 2" xfId="36558" xr:uid="{BF59FCB1-0E48-407A-8AFA-ED8C648F5421}"/>
    <cellStyle name="Normal 5 5 6 5 3 3" xfId="51442" xr:uid="{D183DF2E-FF97-4EA0-84C7-D3FE0B604781}"/>
    <cellStyle name="Normal 5 5 6 5 4" xfId="16022" xr:uid="{52611217-EC77-4024-A3FA-4FF787F2ED09}"/>
    <cellStyle name="Normal 5 5 6 5 4 2" xfId="40629" xr:uid="{B4BAECC7-8CCF-46AD-B5D9-69E64B5D7D3D}"/>
    <cellStyle name="Normal 5 5 6 5 5" xfId="29712" xr:uid="{79F51ED4-D1A8-48A1-ACC1-3F788A1D2EA9}"/>
    <cellStyle name="Normal 5 5 6 5 6" xfId="44596" xr:uid="{536A6E2D-3004-486F-B2FA-BFA88152E0BF}"/>
    <cellStyle name="Normal 5 5 6 5 7" xfId="9176" xr:uid="{FDFC538B-D9DB-4FA4-8D26-FB4307D58257}"/>
    <cellStyle name="Normal 5 5 6 6" xfId="10886" xr:uid="{83F60061-FB4C-45EE-9893-755179233D05}"/>
    <cellStyle name="Normal 5 5 6 6 2" xfId="24576" xr:uid="{6C8AA5A3-5879-46F7-96F7-4AB1C915CD01}"/>
    <cellStyle name="Normal 5 5 6 6 2 2" xfId="38268" xr:uid="{00D97620-010C-4241-A10C-8415F78CF244}"/>
    <cellStyle name="Normal 5 5 6 6 2 3" xfId="53152" xr:uid="{3B8305D4-EEDC-4DC5-AD9D-82C48BE7A22B}"/>
    <cellStyle name="Normal 5 5 6 6 3" xfId="17732" xr:uid="{191FB148-17E9-4F16-B1B2-D4DFAE74DC63}"/>
    <cellStyle name="Normal 5 5 6 6 4" xfId="31422" xr:uid="{3C12EE15-75ED-4496-9BFC-B34942400DC9}"/>
    <cellStyle name="Normal 5 5 6 6 5" xfId="46306" xr:uid="{40485319-DECB-4979-90F1-BFCF748DA228}"/>
    <cellStyle name="Normal 5 5 6 7" xfId="21154" xr:uid="{740E6754-0896-4554-B691-0FD0F4A75BEE}"/>
    <cellStyle name="Normal 5 5 6 7 2" xfId="34846" xr:uid="{47B27EA2-56BF-4892-96B8-02B811294B93}"/>
    <cellStyle name="Normal 5 5 6 7 3" xfId="49730" xr:uid="{43EB17EC-E168-45CF-8D9D-C169C87ECBE0}"/>
    <cellStyle name="Normal 5 5 6 8" xfId="14310" xr:uid="{92FF5320-47DF-4DD5-ADBF-14336764D91E}"/>
    <cellStyle name="Normal 5 5 6 8 2" xfId="40214" xr:uid="{4087DFA1-78C6-46F1-89D3-ACF6D90F115D}"/>
    <cellStyle name="Normal 5 5 6 9" xfId="28000" xr:uid="{E5218876-59CB-4617-A25A-8AFDBC4FA424}"/>
    <cellStyle name="Normal 5 5 7" xfId="1407" xr:uid="{B40C54D6-1BB4-4A06-964D-DD95A28ECE24}"/>
    <cellStyle name="Normal 5 5 7 2" xfId="1408" xr:uid="{7D4709F0-E99A-404F-B291-2EFBFF9B03AD}"/>
    <cellStyle name="Normal 5 5 7 2 2" xfId="9182" xr:uid="{CD63612D-10C8-4FA0-9AE6-B9E1E1375C89}"/>
    <cellStyle name="Normal 5 5 7 2 2 2" xfId="12604" xr:uid="{1987C073-270B-4183-96B3-EDF7478F5C48}"/>
    <cellStyle name="Normal 5 5 7 2 2 2 2" xfId="26294" xr:uid="{5299D79C-7CA2-4119-A600-1E2EC6525E53}"/>
    <cellStyle name="Normal 5 5 7 2 2 2 2 2" xfId="39986" xr:uid="{EF64ACBF-1846-40A1-A814-9D6946B35236}"/>
    <cellStyle name="Normal 5 5 7 2 2 2 2 3" xfId="54870" xr:uid="{464CF69F-6BC9-4BBA-A4DA-D43E3561E1DF}"/>
    <cellStyle name="Normal 5 5 7 2 2 2 3" xfId="19450" xr:uid="{52B82692-CAC2-48EA-811B-AFB9899C6783}"/>
    <cellStyle name="Normal 5 5 7 2 2 2 4" xfId="33140" xr:uid="{EF12FFB3-3379-43B0-865D-93713E468BB4}"/>
    <cellStyle name="Normal 5 5 7 2 2 2 5" xfId="48024" xr:uid="{E1E1A8E0-EDA0-4100-822B-222550F54C5D}"/>
    <cellStyle name="Normal 5 5 7 2 2 3" xfId="22872" xr:uid="{247FEBB0-5C1E-46E2-BF39-9213BB9F9994}"/>
    <cellStyle name="Normal 5 5 7 2 2 3 2" xfId="36564" xr:uid="{C6305115-4A34-4348-B7A1-1053910BC228}"/>
    <cellStyle name="Normal 5 5 7 2 2 3 3" xfId="51448" xr:uid="{2FE3CB89-EF69-40F1-9B1E-F27F0FD53607}"/>
    <cellStyle name="Normal 5 5 7 2 2 4" xfId="16028" xr:uid="{0A6FBF38-6A2A-4270-BED6-D03DA58E6656}"/>
    <cellStyle name="Normal 5 5 7 2 2 5" xfId="29718" xr:uid="{BA065717-2497-42F0-81DB-F97CA5B67A47}"/>
    <cellStyle name="Normal 5 5 7 2 2 6" xfId="44602" xr:uid="{3EF2BE7A-13E4-4000-9FB3-B489E9A7D878}"/>
    <cellStyle name="Normal 5 5 7 2 3" xfId="10892" xr:uid="{E352BA0B-A734-46B4-B37C-77927F39BF3C}"/>
    <cellStyle name="Normal 5 5 7 2 3 2" xfId="24582" xr:uid="{95613B4E-5081-4D78-9409-4C521E984507}"/>
    <cellStyle name="Normal 5 5 7 2 3 2 2" xfId="38274" xr:uid="{8AFA8A0D-6926-407B-9A13-4835AFA81B8E}"/>
    <cellStyle name="Normal 5 5 7 2 3 2 3" xfId="53158" xr:uid="{0442B98D-66A0-454B-819A-38B178F17752}"/>
    <cellStyle name="Normal 5 5 7 2 3 3" xfId="17738" xr:uid="{6F68DD9A-6319-4DC6-8CBF-8C92F2FE147C}"/>
    <cellStyle name="Normal 5 5 7 2 3 4" xfId="31428" xr:uid="{4F2A36BF-01BC-43BA-BF0E-9F2209F95D89}"/>
    <cellStyle name="Normal 5 5 7 2 3 5" xfId="46312" xr:uid="{E679C482-A7F7-467C-AAFB-5E7BC19FD424}"/>
    <cellStyle name="Normal 5 5 7 2 4" xfId="21160" xr:uid="{1DE4DD5C-84E0-4C14-9E38-86F3DF857ABC}"/>
    <cellStyle name="Normal 5 5 7 2 4 2" xfId="34852" xr:uid="{8416B7A0-E78E-49F3-BD5B-BA5A2A9813C8}"/>
    <cellStyle name="Normal 5 5 7 2 4 3" xfId="49736" xr:uid="{DF25FF05-E5B6-4E45-BCEE-9FA19D20ECEB}"/>
    <cellStyle name="Normal 5 5 7 2 5" xfId="14316" xr:uid="{E1E6E077-6E4F-415B-A65A-E30284DA1176}"/>
    <cellStyle name="Normal 5 5 7 2 5 2" xfId="40507" xr:uid="{F5ACB220-71C7-4C0F-A9AE-91F5BED4943C}"/>
    <cellStyle name="Normal 5 5 7 2 6" xfId="28006" xr:uid="{32A42C06-845F-44C0-9C37-967D1AD710DD}"/>
    <cellStyle name="Normal 5 5 7 2 7" xfId="42890" xr:uid="{9AD7E63D-5A82-4F3C-8751-B4250B510343}"/>
    <cellStyle name="Normal 5 5 7 2 8" xfId="7470" xr:uid="{7876B7D9-518D-4DE4-B343-D7164E088F63}"/>
    <cellStyle name="Normal 5 5 7 3" xfId="2947" xr:uid="{6E850A19-845F-44BB-8D42-5567AC717BEE}"/>
    <cellStyle name="Normal 5 5 7 3 2" xfId="12603" xr:uid="{C1BB5748-C88A-4389-94DA-EA7BFB4200FF}"/>
    <cellStyle name="Normal 5 5 7 3 2 2" xfId="26293" xr:uid="{FD026713-0E83-482A-8A9E-F98672B896DB}"/>
    <cellStyle name="Normal 5 5 7 3 2 2 2" xfId="39985" xr:uid="{E06460B0-6CEA-41CE-95D1-7ACE99477803}"/>
    <cellStyle name="Normal 5 5 7 3 2 2 3" xfId="54869" xr:uid="{7947A356-FF7E-426E-B544-98D10924DA6F}"/>
    <cellStyle name="Normal 5 5 7 3 2 3" xfId="19449" xr:uid="{1AC828FB-84A3-4AAB-82AE-DB6A7093D5E3}"/>
    <cellStyle name="Normal 5 5 7 3 2 4" xfId="33139" xr:uid="{B05C3905-2C35-446F-A6B7-708F01E7E017}"/>
    <cellStyle name="Normal 5 5 7 3 2 5" xfId="48023" xr:uid="{C59562BA-43FD-4F67-AC7B-C9335FAE4521}"/>
    <cellStyle name="Normal 5 5 7 3 3" xfId="22871" xr:uid="{656FF317-B900-475E-9337-FEBFC8F7F22C}"/>
    <cellStyle name="Normal 5 5 7 3 3 2" xfId="36563" xr:uid="{F3516B2F-31A8-4B96-965D-782C5FE1AD12}"/>
    <cellStyle name="Normal 5 5 7 3 3 3" xfId="51447" xr:uid="{123B3CEB-12FE-4775-9C6C-C058C978D0F5}"/>
    <cellStyle name="Normal 5 5 7 3 4" xfId="16027" xr:uid="{5D21D98C-8282-446C-8558-3239004C57FC}"/>
    <cellStyle name="Normal 5 5 7 3 4 2" xfId="40630" xr:uid="{204A6B1A-E94C-49D9-B06A-80A17915655A}"/>
    <cellStyle name="Normal 5 5 7 3 5" xfId="29717" xr:uid="{7AA00B28-51CC-4DE4-B7EE-336D8EB6F3BB}"/>
    <cellStyle name="Normal 5 5 7 3 6" xfId="44601" xr:uid="{C4D78F16-44FE-4B19-B4DA-676004F3C01B}"/>
    <cellStyle name="Normal 5 5 7 3 7" xfId="9181" xr:uid="{F9771009-CEA3-4315-80C3-7A454B375AE2}"/>
    <cellStyle name="Normal 5 5 7 4" xfId="2948" xr:uid="{8005F83F-3469-4BC4-9FAB-EE94C4DC81F1}"/>
    <cellStyle name="Normal 5 5 7 4 2" xfId="24581" xr:uid="{E3669308-ADA3-4D80-94D4-1624F5886055}"/>
    <cellStyle name="Normal 5 5 7 4 2 2" xfId="38273" xr:uid="{0954CEAA-79F6-4DEC-AF06-2CDA740C7BC8}"/>
    <cellStyle name="Normal 5 5 7 4 2 3" xfId="53157" xr:uid="{2FC9DC95-AC7E-4CF2-923C-B885CBDB88F4}"/>
    <cellStyle name="Normal 5 5 7 4 3" xfId="17737" xr:uid="{3493536C-30DA-4B1D-B039-1FE3B85B723F}"/>
    <cellStyle name="Normal 5 5 7 4 3 2" xfId="40631" xr:uid="{AA71F54E-1218-4678-AC79-62DE92CA0B41}"/>
    <cellStyle name="Normal 5 5 7 4 4" xfId="31427" xr:uid="{08FE8BEA-1FA7-4EA6-9258-B5D9270349B4}"/>
    <cellStyle name="Normal 5 5 7 4 5" xfId="46311" xr:uid="{D5191944-5402-4B80-A9DA-5C742D4F6356}"/>
    <cellStyle name="Normal 5 5 7 4 6" xfId="10891" xr:uid="{04D1AF3F-6A95-4AB7-9F0C-68E7D7086B2E}"/>
    <cellStyle name="Normal 5 5 7 5" xfId="21159" xr:uid="{23E4AB06-00FB-47D3-82A9-6A0563A69973}"/>
    <cellStyle name="Normal 5 5 7 5 2" xfId="34851" xr:uid="{D1C75A97-A65A-4188-8AE9-123EC79A433A}"/>
    <cellStyle name="Normal 5 5 7 5 3" xfId="49735" xr:uid="{3CF5C05B-6DED-49B5-A38F-9599839D33EB}"/>
    <cellStyle name="Normal 5 5 7 6" xfId="14315" xr:uid="{95ED037E-6F5D-4653-94F0-915E7D22AFEA}"/>
    <cellStyle name="Normal 5 5 7 6 2" xfId="40506" xr:uid="{F345843B-B6F8-48AE-8081-FA0CC171D4C8}"/>
    <cellStyle name="Normal 5 5 7 7" xfId="28005" xr:uid="{1BE487C4-AF30-48FD-9BF3-F41E789994D6}"/>
    <cellStyle name="Normal 5 5 7 8" xfId="42889" xr:uid="{B43607C1-86A6-489C-BF78-CCDFD57AA79E}"/>
    <cellStyle name="Normal 5 5 7 9" xfId="7469" xr:uid="{71466104-0CF8-4AE3-A8EE-71847E366786}"/>
    <cellStyle name="Normal 5 5 8" xfId="1409" xr:uid="{5873EE02-C105-4103-8F1F-4770E3F0BBE7}"/>
    <cellStyle name="Normal 5 5 8 2" xfId="2949" xr:uid="{B00D316D-29E9-401B-9955-DB4287F9CFDA}"/>
    <cellStyle name="Normal 5 5 8 2 2" xfId="12605" xr:uid="{DA2F71C7-E93C-4788-BA54-0E4A804A20DF}"/>
    <cellStyle name="Normal 5 5 8 2 2 2" xfId="26295" xr:uid="{3346EBBF-EB58-413C-9FBD-E137C30B0A7F}"/>
    <cellStyle name="Normal 5 5 8 2 2 2 2" xfId="39987" xr:uid="{E921B777-AD15-4A65-8490-A1C83B60FC5C}"/>
    <cellStyle name="Normal 5 5 8 2 2 2 3" xfId="54871" xr:uid="{FD1F6A72-0E8C-437F-A61B-51B6D559A522}"/>
    <cellStyle name="Normal 5 5 8 2 2 3" xfId="19451" xr:uid="{9F12F186-9CCD-4479-A17D-5990D8CA9032}"/>
    <cellStyle name="Normal 5 5 8 2 2 4" xfId="33141" xr:uid="{39FE26AB-9E78-4336-8323-401512CD84B9}"/>
    <cellStyle name="Normal 5 5 8 2 2 5" xfId="48025" xr:uid="{05CBEC90-8DE2-48E7-BE36-E626934C08EB}"/>
    <cellStyle name="Normal 5 5 8 2 3" xfId="22873" xr:uid="{BB7B6D89-77E1-4577-B82E-AF5F0A85CDB2}"/>
    <cellStyle name="Normal 5 5 8 2 3 2" xfId="36565" xr:uid="{63ACFC03-F9CF-41DC-A456-070F662259C0}"/>
    <cellStyle name="Normal 5 5 8 2 3 3" xfId="51449" xr:uid="{BEB8525D-3B8B-4153-B546-9F5440E46FC6}"/>
    <cellStyle name="Normal 5 5 8 2 4" xfId="16029" xr:uid="{CF9540DF-7323-492C-B8D5-F504FE0C4273}"/>
    <cellStyle name="Normal 5 5 8 2 4 2" xfId="40632" xr:uid="{D93028FE-31C0-4B33-B25E-F023C4F7D89B}"/>
    <cellStyle name="Normal 5 5 8 2 5" xfId="29719" xr:uid="{628C0F54-017C-4DCD-A5CB-0D172161D4E5}"/>
    <cellStyle name="Normal 5 5 8 2 6" xfId="44603" xr:uid="{DC78A6AE-7961-4E60-837F-BB8378FCD78A}"/>
    <cellStyle name="Normal 5 5 8 2 7" xfId="9183" xr:uid="{97FE13C7-8BDC-4D34-9C2A-5F314F1E220F}"/>
    <cellStyle name="Normal 5 5 8 3" xfId="2950" xr:uid="{2F173E0B-8E0D-4EA4-96EA-E9B003192A19}"/>
    <cellStyle name="Normal 5 5 8 3 2" xfId="24583" xr:uid="{70EDDE34-16DF-4194-B1A3-BA1FC6DA3BD4}"/>
    <cellStyle name="Normal 5 5 8 3 2 2" xfId="38275" xr:uid="{393BDF85-1C09-4FDF-910E-6F10DAF052C0}"/>
    <cellStyle name="Normal 5 5 8 3 2 3" xfId="53159" xr:uid="{32D3E169-C1FB-4356-A8C3-53EC6B61CDBD}"/>
    <cellStyle name="Normal 5 5 8 3 3" xfId="17739" xr:uid="{8DCD9A0A-8CBF-4DE0-91E6-3486CC840D7E}"/>
    <cellStyle name="Normal 5 5 8 3 3 2" xfId="40633" xr:uid="{F5135355-0AA9-47DA-B377-B8E02F1A96C4}"/>
    <cellStyle name="Normal 5 5 8 3 4" xfId="31429" xr:uid="{28F303DE-B375-4AB2-A4D1-C591CBF45F9B}"/>
    <cellStyle name="Normal 5 5 8 3 5" xfId="46313" xr:uid="{458D1664-5413-4C63-8CCD-ED804C2AD9F4}"/>
    <cellStyle name="Normal 5 5 8 3 6" xfId="10893" xr:uid="{EE1DA281-A065-4BF5-AC84-BC44104C1018}"/>
    <cellStyle name="Normal 5 5 8 4" xfId="2951" xr:uid="{D4A7B110-F071-4875-9600-996D3913B9A8}"/>
    <cellStyle name="Normal 5 5 8 4 2" xfId="40634" xr:uid="{27E748F2-2D1D-4A5F-B4F9-19E10844F5C4}"/>
    <cellStyle name="Normal 5 5 8 4 3" xfId="34853" xr:uid="{6F729F73-ABA5-4B10-9A1D-ACBFCB8CB939}"/>
    <cellStyle name="Normal 5 5 8 4 4" xfId="49737" xr:uid="{FF29334C-2371-41BE-A226-A5383546444E}"/>
    <cellStyle name="Normal 5 5 8 4 5" xfId="21161" xr:uid="{F1573985-0A4D-4BC6-8342-30313FB51597}"/>
    <cellStyle name="Normal 5 5 8 5" xfId="14317" xr:uid="{72934B29-C8F6-41ED-B3FB-5E44E6047962}"/>
    <cellStyle name="Normal 5 5 8 5 2" xfId="40508" xr:uid="{857398ED-6E5A-4F2D-A4CC-212F28DC2E71}"/>
    <cellStyle name="Normal 5 5 8 6" xfId="28007" xr:uid="{38CA5DC5-FD0D-4EA8-8CEA-604E82805B6F}"/>
    <cellStyle name="Normal 5 5 8 7" xfId="42891" xr:uid="{9B073002-6A4A-4E34-9476-0E87C17D7780}"/>
    <cellStyle name="Normal 5 5 8 8" xfId="7471" xr:uid="{9B73A5E1-8E96-4C8A-9B84-5E4EEE6E6A98}"/>
    <cellStyle name="Normal 5 5 9" xfId="2952" xr:uid="{1AA6E6DA-EC59-48D0-8AE8-8C6C2790DA57}"/>
    <cellStyle name="Normal 5 5 9 2" xfId="9184" xr:uid="{B2BDAAA6-7656-40A2-817C-4ACA817D080E}"/>
    <cellStyle name="Normal 5 5 9 2 2" xfId="12606" xr:uid="{B609CB17-3096-4E73-991B-A68D8A824AFE}"/>
    <cellStyle name="Normal 5 5 9 2 2 2" xfId="26296" xr:uid="{046E6AFC-A476-496B-BB8C-4CCA66774A59}"/>
    <cellStyle name="Normal 5 5 9 2 2 2 2" xfId="39988" xr:uid="{3E8F7BC4-7A5D-44A3-896C-A1A0FBD08506}"/>
    <cellStyle name="Normal 5 5 9 2 2 2 3" xfId="54872" xr:uid="{DA18CA41-2FC0-4060-A8E4-937BBD402C00}"/>
    <cellStyle name="Normal 5 5 9 2 2 3" xfId="19452" xr:uid="{DE1826F5-4943-40DE-97CE-498F4EB88E0A}"/>
    <cellStyle name="Normal 5 5 9 2 2 4" xfId="33142" xr:uid="{98F4AA9B-F6FF-46EB-8FF0-15F46630B928}"/>
    <cellStyle name="Normal 5 5 9 2 2 5" xfId="48026" xr:uid="{F69E159B-B01B-4F39-A7EE-9C609953B6AF}"/>
    <cellStyle name="Normal 5 5 9 2 3" xfId="22874" xr:uid="{D09F011B-4536-46B6-BD39-06CA9F5353C2}"/>
    <cellStyle name="Normal 5 5 9 2 3 2" xfId="36566" xr:uid="{B673C3EB-2E79-4201-96ED-7E66D56F327D}"/>
    <cellStyle name="Normal 5 5 9 2 3 3" xfId="51450" xr:uid="{CA4A31B0-06B4-4CE6-9F8F-C98B2B5482A6}"/>
    <cellStyle name="Normal 5 5 9 2 4" xfId="16030" xr:uid="{6F703C8A-8BA5-4437-8459-339E2D2ED203}"/>
    <cellStyle name="Normal 5 5 9 2 5" xfId="29720" xr:uid="{858AE971-21C5-4F16-A984-DE9835C98274}"/>
    <cellStyle name="Normal 5 5 9 2 6" xfId="44604" xr:uid="{95D42050-B8AD-421D-8EE7-B4C954918E77}"/>
    <cellStyle name="Normal 5 5 9 3" xfId="10894" xr:uid="{B081204E-E157-4325-88A6-797CB31CBAD3}"/>
    <cellStyle name="Normal 5 5 9 3 2" xfId="24584" xr:uid="{6F582EF5-1764-4265-B1A5-64A5784E8EF2}"/>
    <cellStyle name="Normal 5 5 9 3 2 2" xfId="38276" xr:uid="{8FADAA83-2D48-439E-9579-EF4409195412}"/>
    <cellStyle name="Normal 5 5 9 3 2 3" xfId="53160" xr:uid="{BC3CA84B-9DEC-46C1-89B5-D09380A06D9F}"/>
    <cellStyle name="Normal 5 5 9 3 3" xfId="17740" xr:uid="{87EE7D04-FC6F-4B2C-993D-EAF4919BE843}"/>
    <cellStyle name="Normal 5 5 9 3 4" xfId="31430" xr:uid="{7FDB5E10-EDF8-4BDB-A0AB-24BAE8D9BD55}"/>
    <cellStyle name="Normal 5 5 9 3 5" xfId="46314" xr:uid="{632D5B89-8F25-4FE8-B828-9B9A2FA43F09}"/>
    <cellStyle name="Normal 5 5 9 4" xfId="21162" xr:uid="{99D0FEF4-C32A-4B67-845B-935163F8AD17}"/>
    <cellStyle name="Normal 5 5 9 4 2" xfId="34854" xr:uid="{BDFEFE72-34B7-4F2C-B1FD-73FED0CEFD81}"/>
    <cellStyle name="Normal 5 5 9 4 3" xfId="49738" xr:uid="{186D8E47-A0A8-45AC-814C-A2B08185DD74}"/>
    <cellStyle name="Normal 5 5 9 5" xfId="14318" xr:uid="{A4CE03BB-35A9-43B8-9035-1AA12FA0F7B2}"/>
    <cellStyle name="Normal 5 5 9 5 2" xfId="40635" xr:uid="{AE0E51F6-8938-4F8D-A747-035F70D9210D}"/>
    <cellStyle name="Normal 5 5 9 6" xfId="28008" xr:uid="{BB37CD64-8C7B-4BE1-8DFC-2687580D4F06}"/>
    <cellStyle name="Normal 5 5 9 7" xfId="42892" xr:uid="{DD8E4B2C-44C0-4F77-82D4-A920CE2A26D7}"/>
    <cellStyle name="Normal 5 5 9 8" xfId="7472" xr:uid="{2629BFA5-65AC-4B3D-8D76-90657103351A}"/>
    <cellStyle name="Normal 5 6" xfId="104" xr:uid="{0AAF1269-21CA-47C3-BE18-A09C6A3978C7}"/>
    <cellStyle name="Normal 5 6 10" xfId="2953" xr:uid="{FF7C866A-13B5-4536-8CBD-E7466AD54BD5}"/>
    <cellStyle name="Normal 5 6 10 2" xfId="40636" xr:uid="{33CD8C7C-212B-49E3-ACEA-E84BDBC03C9F}"/>
    <cellStyle name="Normal 5 6 10 3" xfId="34855" xr:uid="{1CCAB8DC-F615-4D7B-BD18-5E249F7049CC}"/>
    <cellStyle name="Normal 5 6 10 4" xfId="49739" xr:uid="{FE986615-9054-4C89-8FA6-E4D134E3CE57}"/>
    <cellStyle name="Normal 5 6 10 5" xfId="21163" xr:uid="{60F0A412-A407-46FE-8FB3-441FD394DC7C}"/>
    <cellStyle name="Normal 5 6 11" xfId="2954" xr:uid="{C6FB72C2-446D-4236-9F45-CA4973447476}"/>
    <cellStyle name="Normal 5 6 11 2" xfId="40637" xr:uid="{BC0FB7E4-7168-4864-8CBF-DC1982EDE95A}"/>
    <cellStyle name="Normal 5 6 11 3" xfId="14319" xr:uid="{9EB474AA-B3DA-403D-994F-7A2F4BED0CC9}"/>
    <cellStyle name="Normal 5 6 12" xfId="40193" xr:uid="{CAC18187-E301-40B1-8A37-865D7731F5A6}"/>
    <cellStyle name="Normal 5 6 13" xfId="28009" xr:uid="{2787C625-A324-4E2D-A521-7A6229E382E1}"/>
    <cellStyle name="Normal 5 6 14" xfId="42893" xr:uid="{CFA1B8C5-2B97-4F37-B004-92DDD8B80E7D}"/>
    <cellStyle name="Normal 5 6 15" xfId="7473" xr:uid="{735C9E3C-6040-4B07-A17A-C39FDDA40549}"/>
    <cellStyle name="Normal 5 6 2" xfId="164" xr:uid="{276C79BA-739C-41C1-B2EA-56C3A6F41231}"/>
    <cellStyle name="Normal 5 6 2 10" xfId="14320" xr:uid="{73ACE108-12AB-4F80-A04E-4BC1AB8424A5}"/>
    <cellStyle name="Normal 5 6 2 10 2" xfId="40194" xr:uid="{D6C10FDA-08DA-4DD1-8DF2-6417778008FF}"/>
    <cellStyle name="Normal 5 6 2 11" xfId="28010" xr:uid="{C24BDF48-E231-488D-AEFB-46A9C2116168}"/>
    <cellStyle name="Normal 5 6 2 12" xfId="42894" xr:uid="{7C5FC5EE-2BA1-4409-AF3A-456B500CFBFF}"/>
    <cellStyle name="Normal 5 6 2 13" xfId="7474" xr:uid="{3362663C-5832-4174-B3FE-D696042C6ED9}"/>
    <cellStyle name="Normal 5 6 2 2" xfId="328" xr:uid="{34E7E432-00BC-4918-9613-9876FDC99238}"/>
    <cellStyle name="Normal 5 6 2 2 10" xfId="28011" xr:uid="{27B4A11C-388C-49E4-93CA-F79FBE39D71F}"/>
    <cellStyle name="Normal 5 6 2 2 11" xfId="42895" xr:uid="{DDFACD19-EF0B-4852-BBF9-D809C0FF0055}"/>
    <cellStyle name="Normal 5 6 2 2 12" xfId="7475" xr:uid="{3F496D89-6E04-4490-A0AA-F8A0D4FD3454}"/>
    <cellStyle name="Normal 5 6 2 2 2" xfId="590" xr:uid="{80B2585C-E252-4361-9B64-F4BB5A340DFD}"/>
    <cellStyle name="Normal 5 6 2 2 2 10" xfId="7476" xr:uid="{3A02B9FD-1BE6-41FA-8D31-0A4C034F2DD1}"/>
    <cellStyle name="Normal 5 6 2 2 2 2" xfId="591" xr:uid="{9A681DD0-C6B6-48E7-8ECB-AFAC7B886799}"/>
    <cellStyle name="Normal 5 6 2 2 2 2 2" xfId="1410" xr:uid="{1D7F2286-8BB7-4BD9-8DFA-351F3F183790}"/>
    <cellStyle name="Normal 5 6 2 2 2 2 2 2" xfId="12611" xr:uid="{EECE8F9A-429C-49BA-8FDA-8B3FC004D6AE}"/>
    <cellStyle name="Normal 5 6 2 2 2 2 2 2 2" xfId="26301" xr:uid="{5AD855D6-30F2-4045-A141-37C625598547}"/>
    <cellStyle name="Normal 5 6 2 2 2 2 2 2 2 2" xfId="39993" xr:uid="{591B15C8-DAC2-4FE4-A1C7-8AB794DAD2C4}"/>
    <cellStyle name="Normal 5 6 2 2 2 2 2 2 2 3" xfId="54877" xr:uid="{AF6A82E9-6C7B-45BF-88F2-82F98A744674}"/>
    <cellStyle name="Normal 5 6 2 2 2 2 2 2 3" xfId="19457" xr:uid="{D20269BB-F6C4-41D5-8611-EC4276945465}"/>
    <cellStyle name="Normal 5 6 2 2 2 2 2 2 4" xfId="33147" xr:uid="{937BCFC5-2DDA-4E3F-9B40-3E401ACACA96}"/>
    <cellStyle name="Normal 5 6 2 2 2 2 2 2 5" xfId="48031" xr:uid="{B5014B6E-9E27-434D-B74C-C0B1D020D23C}"/>
    <cellStyle name="Normal 5 6 2 2 2 2 2 3" xfId="22879" xr:uid="{B646DC25-34B4-4072-B6F0-05015AF5D247}"/>
    <cellStyle name="Normal 5 6 2 2 2 2 2 3 2" xfId="36571" xr:uid="{F85B9969-1C3A-4DBE-9AF8-1214B01AE05E}"/>
    <cellStyle name="Normal 5 6 2 2 2 2 2 3 3" xfId="51455" xr:uid="{F13708F0-75FC-4912-858F-51E161DFAA1D}"/>
    <cellStyle name="Normal 5 6 2 2 2 2 2 4" xfId="16035" xr:uid="{72728237-AFF7-4D14-9E4F-4A2642B584EF}"/>
    <cellStyle name="Normal 5 6 2 2 2 2 2 4 2" xfId="40509" xr:uid="{EBF83196-757C-4F63-B518-23C718293A33}"/>
    <cellStyle name="Normal 5 6 2 2 2 2 2 5" xfId="29725" xr:uid="{1C47F8EE-AC9E-43B8-ADF8-4B20ABF93E72}"/>
    <cellStyle name="Normal 5 6 2 2 2 2 2 6" xfId="44609" xr:uid="{964A5E6F-31F1-47B7-A661-64FE65B0405E}"/>
    <cellStyle name="Normal 5 6 2 2 2 2 2 7" xfId="9189" xr:uid="{B5CA2FA7-1174-4FC9-B178-CBE3ACACCD2F}"/>
    <cellStyle name="Normal 5 6 2 2 2 2 3" xfId="2955" xr:uid="{EDF24698-9D3F-48CE-B8E8-9F9471DFA817}"/>
    <cellStyle name="Normal 5 6 2 2 2 2 3 2" xfId="24589" xr:uid="{2F7B0509-EB82-4298-B1C1-03EC423DC47A}"/>
    <cellStyle name="Normal 5 6 2 2 2 2 3 2 2" xfId="38281" xr:uid="{97B7C4D0-A5EB-4B93-B018-3CB650DAD3E2}"/>
    <cellStyle name="Normal 5 6 2 2 2 2 3 2 3" xfId="53165" xr:uid="{2FA92ECA-4B1F-47FF-A602-93B05BD9FAAF}"/>
    <cellStyle name="Normal 5 6 2 2 2 2 3 3" xfId="17745" xr:uid="{55CD410F-2CED-4053-A994-1FC8A6CFDAE1}"/>
    <cellStyle name="Normal 5 6 2 2 2 2 3 3 2" xfId="40638" xr:uid="{BB284E1D-CE0E-4898-BF11-257401067C54}"/>
    <cellStyle name="Normal 5 6 2 2 2 2 3 4" xfId="31435" xr:uid="{D9BE29A5-04FA-4FD8-A2C8-F61C93DC294F}"/>
    <cellStyle name="Normal 5 6 2 2 2 2 3 5" xfId="46319" xr:uid="{98214C14-1D90-4C77-B2E9-5E6AABF0DC49}"/>
    <cellStyle name="Normal 5 6 2 2 2 2 3 6" xfId="10899" xr:uid="{991D95C7-BD3C-4A53-A675-B1B3410E3BB1}"/>
    <cellStyle name="Normal 5 6 2 2 2 2 4" xfId="2956" xr:uid="{543E1F9D-16EB-41F6-A7B6-007B5D6AF702}"/>
    <cellStyle name="Normal 5 6 2 2 2 2 4 2" xfId="40639" xr:uid="{5BDE285C-2BB6-4826-BF90-B94CF2B493FB}"/>
    <cellStyle name="Normal 5 6 2 2 2 2 4 3" xfId="34859" xr:uid="{D01F9389-D25D-4840-8D5C-D72F25950B62}"/>
    <cellStyle name="Normal 5 6 2 2 2 2 4 4" xfId="49743" xr:uid="{B9F6A304-105E-4D10-93A3-343C37BFCD75}"/>
    <cellStyle name="Normal 5 6 2 2 2 2 4 5" xfId="21167" xr:uid="{7A21D9B8-62FB-441C-A74B-950EFA423040}"/>
    <cellStyle name="Normal 5 6 2 2 2 2 5" xfId="14323" xr:uid="{2DF648A1-63BE-43E1-9776-D1719AFE9C94}"/>
    <cellStyle name="Normal 5 6 2 2 2 2 5 2" xfId="40274" xr:uid="{C87626DA-33A5-42B3-8D9D-57010305AE21}"/>
    <cellStyle name="Normal 5 6 2 2 2 2 6" xfId="28013" xr:uid="{278E9BF8-3EB9-413E-874A-A06085E79E4F}"/>
    <cellStyle name="Normal 5 6 2 2 2 2 7" xfId="42897" xr:uid="{9106C956-802A-41ED-95A7-E06D20814185}"/>
    <cellStyle name="Normal 5 6 2 2 2 2 8" xfId="7477" xr:uid="{82FEE856-5E1B-4EC2-A2B6-7F323996A0AA}"/>
    <cellStyle name="Normal 5 6 2 2 2 3" xfId="1411" xr:uid="{E3FB5853-1B7C-464B-9B5A-2CCA18DADB11}"/>
    <cellStyle name="Normal 5 6 2 2 2 3 2" xfId="2957" xr:uid="{059C6168-A997-4E2A-82B5-9B1410E8398A}"/>
    <cellStyle name="Normal 5 6 2 2 2 3 2 2" xfId="26300" xr:uid="{150D26B7-E46D-4AB8-A99D-B5DE8DBBEB3D}"/>
    <cellStyle name="Normal 5 6 2 2 2 3 2 2 2" xfId="39992" xr:uid="{3E8CEA7F-824B-4DAA-B73C-B30D467D615F}"/>
    <cellStyle name="Normal 5 6 2 2 2 3 2 2 3" xfId="54876" xr:uid="{C95A4E7C-3664-4A7C-92BF-14793F09F269}"/>
    <cellStyle name="Normal 5 6 2 2 2 3 2 3" xfId="19456" xr:uid="{C66615EF-5B26-457F-9612-215B7711427A}"/>
    <cellStyle name="Normal 5 6 2 2 2 3 2 3 2" xfId="40640" xr:uid="{BD536C93-6035-41AB-97E5-9A8ED8B831E1}"/>
    <cellStyle name="Normal 5 6 2 2 2 3 2 4" xfId="33146" xr:uid="{963D4817-FB8F-4635-9764-368D8975A7EE}"/>
    <cellStyle name="Normal 5 6 2 2 2 3 2 5" xfId="48030" xr:uid="{56539C10-D8E5-45F2-AC43-AB71389C7F05}"/>
    <cellStyle name="Normal 5 6 2 2 2 3 2 6" xfId="12610" xr:uid="{7F8CFADF-8354-462A-9F05-15147438CFFE}"/>
    <cellStyle name="Normal 5 6 2 2 2 3 3" xfId="2958" xr:uid="{F2C63CC6-1292-4965-AB32-DDF5F096F3A9}"/>
    <cellStyle name="Normal 5 6 2 2 2 3 3 2" xfId="40641" xr:uid="{9B068B80-28C0-4F48-9AAF-0091F1CC17A2}"/>
    <cellStyle name="Normal 5 6 2 2 2 3 3 3" xfId="36570" xr:uid="{6B03CF15-6375-4FFA-B8B3-4CE580FAAA0A}"/>
    <cellStyle name="Normal 5 6 2 2 2 3 3 4" xfId="51454" xr:uid="{A43FF780-B513-4E8F-83FF-DD28010948AC}"/>
    <cellStyle name="Normal 5 6 2 2 2 3 3 5" xfId="22878" xr:uid="{BBC16EAA-A6B3-4B38-9B38-75213E3E8C3A}"/>
    <cellStyle name="Normal 5 6 2 2 2 3 4" xfId="2959" xr:uid="{13CC0F58-7656-4919-A8D7-647FBF21077C}"/>
    <cellStyle name="Normal 5 6 2 2 2 3 4 2" xfId="40642" xr:uid="{1DDBA06A-BD75-456E-A19B-2DB808FFEAF1}"/>
    <cellStyle name="Normal 5 6 2 2 2 3 4 3" xfId="16034" xr:uid="{B45B39E8-658B-4131-8957-0AB091B8513C}"/>
    <cellStyle name="Normal 5 6 2 2 2 3 5" xfId="40510" xr:uid="{7FA52780-0A39-4553-86D6-07ABB0D50410}"/>
    <cellStyle name="Normal 5 6 2 2 2 3 6" xfId="29724" xr:uid="{8499EBD7-58A8-4B07-9A5B-6A04B4A30E1A}"/>
    <cellStyle name="Normal 5 6 2 2 2 3 7" xfId="44608" xr:uid="{6BF1628B-6642-4A59-9146-46FC284F3885}"/>
    <cellStyle name="Normal 5 6 2 2 2 3 8" xfId="9188" xr:uid="{13BA0D5C-59A0-4852-8084-82DD5163D291}"/>
    <cellStyle name="Normal 5 6 2 2 2 4" xfId="2960" xr:uid="{E8E73851-59AB-4614-94A9-5E3068AF5EC8}"/>
    <cellStyle name="Normal 5 6 2 2 2 4 2" xfId="24588" xr:uid="{E54306A7-73D8-45AF-833F-9B64C7798C08}"/>
    <cellStyle name="Normal 5 6 2 2 2 4 2 2" xfId="38280" xr:uid="{51829AD4-D68F-441A-859E-599C417AB38D}"/>
    <cellStyle name="Normal 5 6 2 2 2 4 2 3" xfId="53164" xr:uid="{65BB34E4-CC45-429C-BA05-773478697168}"/>
    <cellStyle name="Normal 5 6 2 2 2 4 3" xfId="17744" xr:uid="{CFA1C3E0-71E4-4BEB-9300-4EB3E62B8AC8}"/>
    <cellStyle name="Normal 5 6 2 2 2 4 3 2" xfId="40643" xr:uid="{A5F0A716-9E0D-4930-85BC-7323C764AAC2}"/>
    <cellStyle name="Normal 5 6 2 2 2 4 4" xfId="31434" xr:uid="{A2F410A0-3317-4BF8-B8B5-8AF76182A238}"/>
    <cellStyle name="Normal 5 6 2 2 2 4 5" xfId="46318" xr:uid="{BD85B788-281C-4237-A1AD-8CDA9056DBA8}"/>
    <cellStyle name="Normal 5 6 2 2 2 4 6" xfId="10898" xr:uid="{FF5FAB95-0CC8-4DDC-84D2-C1D4C0DB7C89}"/>
    <cellStyle name="Normal 5 6 2 2 2 5" xfId="2961" xr:uid="{39E532AC-5FE1-4329-829F-08E3A6091958}"/>
    <cellStyle name="Normal 5 6 2 2 2 5 2" xfId="40644" xr:uid="{D5D90914-BE8B-4E60-9B31-BC0EA7922DF8}"/>
    <cellStyle name="Normal 5 6 2 2 2 5 3" xfId="34858" xr:uid="{921F2477-930A-42BE-9269-A5C02E6DA4DF}"/>
    <cellStyle name="Normal 5 6 2 2 2 5 4" xfId="49742" xr:uid="{125676D8-87E0-40FC-B7B7-901B2A5254A9}"/>
    <cellStyle name="Normal 5 6 2 2 2 5 5" xfId="21166" xr:uid="{8C6EED2E-57B1-4C6E-8960-5499DD59500D}"/>
    <cellStyle name="Normal 5 6 2 2 2 6" xfId="2962" xr:uid="{EB97E8D1-1CE0-4F0F-864A-B38AFF9C3E72}"/>
    <cellStyle name="Normal 5 6 2 2 2 6 2" xfId="40645" xr:uid="{107690A4-562A-439B-B919-D614FD0B2FBB}"/>
    <cellStyle name="Normal 5 6 2 2 2 6 3" xfId="14322" xr:uid="{8E77D7B4-3A52-4261-827D-D9C0DF6579BD}"/>
    <cellStyle name="Normal 5 6 2 2 2 7" xfId="40273" xr:uid="{88D4635B-B511-4E4B-A236-31790EB36DB9}"/>
    <cellStyle name="Normal 5 6 2 2 2 8" xfId="28012" xr:uid="{EB82649B-268F-4982-BB82-13AA2F7A5DE0}"/>
    <cellStyle name="Normal 5 6 2 2 2 9" xfId="42896" xr:uid="{F4FF20B0-DD13-4837-8387-3350D289DDAB}"/>
    <cellStyle name="Normal 5 6 2 2 3" xfId="592" xr:uid="{A3B21D56-473C-45B0-A98A-584EBB3F09AB}"/>
    <cellStyle name="Normal 5 6 2 2 3 2" xfId="1412" xr:uid="{B6BA6504-EEA2-46BF-A197-3FBBE96700AA}"/>
    <cellStyle name="Normal 5 6 2 2 3 2 2" xfId="2963" xr:uid="{C019F6DE-AB70-4D63-8298-08CA9DED19F9}"/>
    <cellStyle name="Normal 5 6 2 2 3 2 2 2" xfId="26302" xr:uid="{41AD9800-5A96-4FFF-A8F9-AA7C0D06489D}"/>
    <cellStyle name="Normal 5 6 2 2 3 2 2 2 2" xfId="39994" xr:uid="{4BAEFA8D-21E7-4E89-8DFB-DD2185EA5B76}"/>
    <cellStyle name="Normal 5 6 2 2 3 2 2 2 3" xfId="54878" xr:uid="{1034B0E1-BCF2-4939-83DF-A509738C53B8}"/>
    <cellStyle name="Normal 5 6 2 2 3 2 2 3" xfId="19458" xr:uid="{77BB6F90-1C75-4138-A7F5-7D5362CE6CBA}"/>
    <cellStyle name="Normal 5 6 2 2 3 2 2 3 2" xfId="40646" xr:uid="{23E383D2-FF84-4462-B353-52CACB0E5C0E}"/>
    <cellStyle name="Normal 5 6 2 2 3 2 2 4" xfId="33148" xr:uid="{27E7149B-5B6E-496C-974C-E48CC3DA964C}"/>
    <cellStyle name="Normal 5 6 2 2 3 2 2 5" xfId="48032" xr:uid="{E9DA8CCF-5944-4154-BD40-EFB6BB5465E1}"/>
    <cellStyle name="Normal 5 6 2 2 3 2 2 6" xfId="12612" xr:uid="{6757D250-0E3C-43B0-8970-609C31A134C7}"/>
    <cellStyle name="Normal 5 6 2 2 3 2 3" xfId="2964" xr:uid="{0E30CDE4-36E6-4DF9-A7EE-4CDA56618F6B}"/>
    <cellStyle name="Normal 5 6 2 2 3 2 3 2" xfId="40647" xr:uid="{F5370706-8F4D-4267-90B4-5CD2838829B2}"/>
    <cellStyle name="Normal 5 6 2 2 3 2 3 3" xfId="36572" xr:uid="{F4904FDA-2CA7-46D2-94BB-64D1E5AE20FC}"/>
    <cellStyle name="Normal 5 6 2 2 3 2 3 4" xfId="51456" xr:uid="{9A41D8B3-4FFD-4872-ADD0-3AD16C734B4D}"/>
    <cellStyle name="Normal 5 6 2 2 3 2 3 5" xfId="22880" xr:uid="{AD4408E6-FC27-4778-98AA-61CA4638FEC9}"/>
    <cellStyle name="Normal 5 6 2 2 3 2 4" xfId="2965" xr:uid="{34536734-012E-4FE9-99A0-DC56E72B740D}"/>
    <cellStyle name="Normal 5 6 2 2 3 2 4 2" xfId="40648" xr:uid="{2B972497-7FC6-4A4C-B29A-DD562C924632}"/>
    <cellStyle name="Normal 5 6 2 2 3 2 4 3" xfId="16036" xr:uid="{0C201FBE-F7D0-4316-8118-805874861748}"/>
    <cellStyle name="Normal 5 6 2 2 3 2 5" xfId="40511" xr:uid="{DFF79E77-EF4B-430E-B54F-1C2A69B2C198}"/>
    <cellStyle name="Normal 5 6 2 2 3 2 6" xfId="29726" xr:uid="{88B13FB9-83E7-499C-97F1-7F12DA588FCF}"/>
    <cellStyle name="Normal 5 6 2 2 3 2 7" xfId="44610" xr:uid="{D6D3592C-4D3E-425F-8358-95A575B9633D}"/>
    <cellStyle name="Normal 5 6 2 2 3 2 8" xfId="9190" xr:uid="{1CD34015-C334-4256-8114-80D971A499CB}"/>
    <cellStyle name="Normal 5 6 2 2 3 3" xfId="2966" xr:uid="{53534CBB-93A9-4EFA-9A89-43FB31ED7027}"/>
    <cellStyle name="Normal 5 6 2 2 3 3 2" xfId="24590" xr:uid="{D2F3567A-7628-46EC-AC60-55805D98B734}"/>
    <cellStyle name="Normal 5 6 2 2 3 3 2 2" xfId="38282" xr:uid="{A5D67A70-6C73-4229-A237-58F9425C45BB}"/>
    <cellStyle name="Normal 5 6 2 2 3 3 2 3" xfId="53166" xr:uid="{E8B5E1FE-E5AE-4C5F-A2F4-93BC6FFF539D}"/>
    <cellStyle name="Normal 5 6 2 2 3 3 3" xfId="17746" xr:uid="{F3C514F8-9225-40F7-A0EE-15494C67B9EF}"/>
    <cellStyle name="Normal 5 6 2 2 3 3 3 2" xfId="40649" xr:uid="{485230FF-90DC-4E58-803D-54F1F12EB3CE}"/>
    <cellStyle name="Normal 5 6 2 2 3 3 4" xfId="31436" xr:uid="{FFE83310-70A0-4A5E-B6F8-5DF3C96C576E}"/>
    <cellStyle name="Normal 5 6 2 2 3 3 5" xfId="46320" xr:uid="{4C9D7439-F1FA-48B8-A78D-55C3048C408C}"/>
    <cellStyle name="Normal 5 6 2 2 3 3 6" xfId="10900" xr:uid="{1883C372-641D-4729-ADDB-773F1581DC24}"/>
    <cellStyle name="Normal 5 6 2 2 3 4" xfId="2967" xr:uid="{771A8683-B22F-41F8-B6D6-58FFB6B6F120}"/>
    <cellStyle name="Normal 5 6 2 2 3 4 2" xfId="40650" xr:uid="{F6C3979E-0234-4005-9611-8B809951C240}"/>
    <cellStyle name="Normal 5 6 2 2 3 4 3" xfId="34860" xr:uid="{63DE4377-C63B-4847-8D1F-8C2A1DD0DB83}"/>
    <cellStyle name="Normal 5 6 2 2 3 4 4" xfId="49744" xr:uid="{7D46E8F6-8594-4B7B-983B-5B0FD3E609B8}"/>
    <cellStyle name="Normal 5 6 2 2 3 4 5" xfId="21168" xr:uid="{55715012-D8A1-44A7-8A3D-7B1192CF4AB2}"/>
    <cellStyle name="Normal 5 6 2 2 3 5" xfId="2968" xr:uid="{04AA5A5B-DD50-42FD-880E-1F29CDDBA886}"/>
    <cellStyle name="Normal 5 6 2 2 3 5 2" xfId="40651" xr:uid="{9FF25BAB-133C-4215-B185-C8DB107235A5}"/>
    <cellStyle name="Normal 5 6 2 2 3 5 3" xfId="14324" xr:uid="{25D745AE-86C7-4DE1-8B13-71AAD40F3E97}"/>
    <cellStyle name="Normal 5 6 2 2 3 6" xfId="40275" xr:uid="{BEB9567A-B2BE-4A33-B06F-691BA9EA9192}"/>
    <cellStyle name="Normal 5 6 2 2 3 7" xfId="28014" xr:uid="{59AC38FC-B5B2-4F0A-8FF3-BDE4F0FA507E}"/>
    <cellStyle name="Normal 5 6 2 2 3 8" xfId="42898" xr:uid="{9884D92A-C989-45EC-93AA-4E3015EDFCCE}"/>
    <cellStyle name="Normal 5 6 2 2 3 9" xfId="7478" xr:uid="{80422D2F-B9D9-4C43-BC2A-748F5E9AA1DA}"/>
    <cellStyle name="Normal 5 6 2 2 4" xfId="1413" xr:uid="{773C16F6-F1F5-40CA-A610-4702E888E343}"/>
    <cellStyle name="Normal 5 6 2 2 4 2" xfId="2969" xr:uid="{A9B0CB4D-0A39-4D07-B5C1-F830E7F0E649}"/>
    <cellStyle name="Normal 5 6 2 2 4 2 2" xfId="12613" xr:uid="{551AA056-0ED8-4F1A-9C12-9090810CB08F}"/>
    <cellStyle name="Normal 5 6 2 2 4 2 2 2" xfId="26303" xr:uid="{105AC3CB-DB6B-48E2-A8EB-150B37B28AD9}"/>
    <cellStyle name="Normal 5 6 2 2 4 2 2 2 2" xfId="39995" xr:uid="{B7218E54-EBCD-4219-96A9-69E2E4DB7C6F}"/>
    <cellStyle name="Normal 5 6 2 2 4 2 2 2 3" xfId="54879" xr:uid="{D856EE8A-9E76-458F-8B8E-7C3E89E98F91}"/>
    <cellStyle name="Normal 5 6 2 2 4 2 2 3" xfId="19459" xr:uid="{154D9E8A-38A8-4FB6-A6FB-4752898375F3}"/>
    <cellStyle name="Normal 5 6 2 2 4 2 2 4" xfId="33149" xr:uid="{9186714C-AA15-4328-B139-F5E2DB91A480}"/>
    <cellStyle name="Normal 5 6 2 2 4 2 2 5" xfId="48033" xr:uid="{726DB6EE-E170-47C2-96BD-5A2C2DE58453}"/>
    <cellStyle name="Normal 5 6 2 2 4 2 3" xfId="22881" xr:uid="{D3BCC924-D891-470D-BEB3-D09D865136AE}"/>
    <cellStyle name="Normal 5 6 2 2 4 2 3 2" xfId="36573" xr:uid="{FAB51A4B-8033-4FC7-9E5F-D91EA32ED7D4}"/>
    <cellStyle name="Normal 5 6 2 2 4 2 3 3" xfId="51457" xr:uid="{51F95200-79CE-4746-8242-7DF0AADE0D49}"/>
    <cellStyle name="Normal 5 6 2 2 4 2 4" xfId="16037" xr:uid="{F6A32334-0C07-477C-A211-675024EE25F1}"/>
    <cellStyle name="Normal 5 6 2 2 4 2 4 2" xfId="40652" xr:uid="{0019D39C-0CAD-4AA1-9647-C9D5FD6F1DFA}"/>
    <cellStyle name="Normal 5 6 2 2 4 2 5" xfId="29727" xr:uid="{A5AF6990-C742-4F89-94EE-A8E1D292A82A}"/>
    <cellStyle name="Normal 5 6 2 2 4 2 6" xfId="44611" xr:uid="{3F50F503-3A5F-4C08-98C3-60D34A3DEA0D}"/>
    <cellStyle name="Normal 5 6 2 2 4 2 7" xfId="9191" xr:uid="{5085129A-187E-4359-85C8-CF9198325490}"/>
    <cellStyle name="Normal 5 6 2 2 4 3" xfId="2970" xr:uid="{23D016D1-3CD6-40E9-9F94-1D2250AE1BCF}"/>
    <cellStyle name="Normal 5 6 2 2 4 3 2" xfId="24591" xr:uid="{6FBEE6D5-FA77-4139-A2B3-A260C0B26B72}"/>
    <cellStyle name="Normal 5 6 2 2 4 3 2 2" xfId="38283" xr:uid="{CFB0BECF-3813-4DDE-80FF-2A8F54419FF7}"/>
    <cellStyle name="Normal 5 6 2 2 4 3 2 3" xfId="53167" xr:uid="{AB75957C-C3B1-486D-9570-44652CBC8023}"/>
    <cellStyle name="Normal 5 6 2 2 4 3 3" xfId="17747" xr:uid="{CA1E91D1-3571-4EBB-B036-7FDAB05D209C}"/>
    <cellStyle name="Normal 5 6 2 2 4 3 3 2" xfId="40653" xr:uid="{FAACA2A7-C1ED-4081-9E04-E2FB16D3A8A6}"/>
    <cellStyle name="Normal 5 6 2 2 4 3 4" xfId="31437" xr:uid="{82DCB1C4-CBCB-4C82-BAE9-D4AD9648D6EA}"/>
    <cellStyle name="Normal 5 6 2 2 4 3 5" xfId="46321" xr:uid="{0607C375-BAA0-4A07-85CA-7BEAA497D3CC}"/>
    <cellStyle name="Normal 5 6 2 2 4 3 6" xfId="10901" xr:uid="{F34215D6-1705-42CE-BEDC-FCF44F9E9C90}"/>
    <cellStyle name="Normal 5 6 2 2 4 4" xfId="2971" xr:uid="{50A0F007-8169-4F1E-8851-16EB9C0E9B0C}"/>
    <cellStyle name="Normal 5 6 2 2 4 4 2" xfId="40654" xr:uid="{EBE87A9B-3DC2-4C78-8627-F19B54FFC702}"/>
    <cellStyle name="Normal 5 6 2 2 4 4 3" xfId="34861" xr:uid="{12AA9DFA-7D76-49F1-BE8C-A75730AEC11D}"/>
    <cellStyle name="Normal 5 6 2 2 4 4 4" xfId="49745" xr:uid="{D9F9BD76-A239-455F-93E3-EEF2B773CAEC}"/>
    <cellStyle name="Normal 5 6 2 2 4 4 5" xfId="21169" xr:uid="{913AEEEE-A053-4A9D-83D3-063726B531C1}"/>
    <cellStyle name="Normal 5 6 2 2 4 5" xfId="14325" xr:uid="{C8653636-1EE7-4BC9-AE80-8207A49ACECE}"/>
    <cellStyle name="Normal 5 6 2 2 4 5 2" xfId="40512" xr:uid="{C0F31625-8BFF-4359-BA88-5694D9476484}"/>
    <cellStyle name="Normal 5 6 2 2 4 6" xfId="28015" xr:uid="{779A16CE-F585-4E9D-8FC4-3BCDFE398FAD}"/>
    <cellStyle name="Normal 5 6 2 2 4 7" xfId="42899" xr:uid="{F4F6BC15-A271-4033-A2C0-723CE6E810AE}"/>
    <cellStyle name="Normal 5 6 2 2 4 8" xfId="7479" xr:uid="{07F8A8E6-5194-4AA9-B5EE-B94B2AB93EDE}"/>
    <cellStyle name="Normal 5 6 2 2 5" xfId="2972" xr:uid="{076A8E69-F83B-41A9-8D3F-D1E26F720487}"/>
    <cellStyle name="Normal 5 6 2 2 5 2" xfId="2973" xr:uid="{7316AC8F-183C-4EBC-BC1D-BB975B4678BE}"/>
    <cellStyle name="Normal 5 6 2 2 5 2 2" xfId="26299" xr:uid="{430A5366-A24B-4C47-BBD2-9996933D3138}"/>
    <cellStyle name="Normal 5 6 2 2 5 2 2 2" xfId="39991" xr:uid="{5181F64F-0990-40AE-8677-52777C66A457}"/>
    <cellStyle name="Normal 5 6 2 2 5 2 2 3" xfId="54875" xr:uid="{899CE8CB-D144-4A31-809E-4F96852168BE}"/>
    <cellStyle name="Normal 5 6 2 2 5 2 3" xfId="19455" xr:uid="{B8A79B45-88DA-4628-920D-F250D2AAD95A}"/>
    <cellStyle name="Normal 5 6 2 2 5 2 3 2" xfId="40656" xr:uid="{CE2DFF73-9F18-4264-B605-4C35AF7D8A7A}"/>
    <cellStyle name="Normal 5 6 2 2 5 2 4" xfId="33145" xr:uid="{EC08B5AF-62DA-4592-B0F2-78DD620B19D0}"/>
    <cellStyle name="Normal 5 6 2 2 5 2 5" xfId="48029" xr:uid="{F2D1B393-CB1E-46E2-8A38-58B33571A794}"/>
    <cellStyle name="Normal 5 6 2 2 5 2 6" xfId="12609" xr:uid="{A21A0AD7-28C2-44A1-84AD-5B3F1DFD9E3F}"/>
    <cellStyle name="Normal 5 6 2 2 5 3" xfId="2974" xr:uid="{FB24C402-50B4-4505-B49B-CAF6FA059920}"/>
    <cellStyle name="Normal 5 6 2 2 5 3 2" xfId="40657" xr:uid="{284E47CB-283E-4BCC-9D08-9688FF24429B}"/>
    <cellStyle name="Normal 5 6 2 2 5 3 3" xfId="36569" xr:uid="{E8340FA3-ECB7-44A6-B156-10101004B342}"/>
    <cellStyle name="Normal 5 6 2 2 5 3 4" xfId="51453" xr:uid="{4EB7B488-673B-4482-A3CB-F428FE751CBF}"/>
    <cellStyle name="Normal 5 6 2 2 5 3 5" xfId="22877" xr:uid="{76784480-F3E8-4E7A-B935-E67ECDEAE835}"/>
    <cellStyle name="Normal 5 6 2 2 5 4" xfId="2975" xr:uid="{539BCF40-BFCC-462F-A8CA-E993001B97D7}"/>
    <cellStyle name="Normal 5 6 2 2 5 4 2" xfId="40658" xr:uid="{7044EBA9-925D-456B-A824-75FE6B383BB4}"/>
    <cellStyle name="Normal 5 6 2 2 5 4 3" xfId="16033" xr:uid="{81BA5639-3B44-4476-AACE-5D47967D7718}"/>
    <cellStyle name="Normal 5 6 2 2 5 5" xfId="40655" xr:uid="{2C2CD9A1-6AF8-4C5F-A8CD-A52C6EA9D2A7}"/>
    <cellStyle name="Normal 5 6 2 2 5 6" xfId="29723" xr:uid="{4178958E-8CD4-4637-AA0F-A6E8069A7CFA}"/>
    <cellStyle name="Normal 5 6 2 2 5 7" xfId="44607" xr:uid="{1785271E-467A-4DC8-A72B-DB5A71814FC9}"/>
    <cellStyle name="Normal 5 6 2 2 5 8" xfId="9187" xr:uid="{0B58A715-49DF-4DC8-943F-3634B1EFEF8D}"/>
    <cellStyle name="Normal 5 6 2 2 6" xfId="2976" xr:uid="{4CCE2EF3-6390-49BC-A2C9-C28D2D45C062}"/>
    <cellStyle name="Normal 5 6 2 2 6 2" xfId="24587" xr:uid="{E54E43B5-9DD6-48BD-B28E-5866DD1C6BE2}"/>
    <cellStyle name="Normal 5 6 2 2 6 2 2" xfId="38279" xr:uid="{FDEC8F2F-DCA3-4FD0-8B3F-F11A960FE96D}"/>
    <cellStyle name="Normal 5 6 2 2 6 2 3" xfId="53163" xr:uid="{AEF362C0-E0C7-4CAA-8F60-A5FE00D07158}"/>
    <cellStyle name="Normal 5 6 2 2 6 3" xfId="17743" xr:uid="{07C5B121-E72F-408B-A32E-AF73D668135C}"/>
    <cellStyle name="Normal 5 6 2 2 6 3 2" xfId="40659" xr:uid="{2C0F80D3-4EF5-4223-93DC-674FA735C856}"/>
    <cellStyle name="Normal 5 6 2 2 6 4" xfId="31433" xr:uid="{BA72CD36-E293-4B2B-A2EC-79600FF5A2C5}"/>
    <cellStyle name="Normal 5 6 2 2 6 5" xfId="46317" xr:uid="{42306BD3-1453-473E-83C0-13988992E9B4}"/>
    <cellStyle name="Normal 5 6 2 2 6 6" xfId="10897" xr:uid="{38739E51-044F-456A-8B2E-543F94E42CC4}"/>
    <cellStyle name="Normal 5 6 2 2 7" xfId="2977" xr:uid="{0610CD9E-5616-4B2E-94DC-E9641FF3DECE}"/>
    <cellStyle name="Normal 5 6 2 2 7 2" xfId="40660" xr:uid="{F360058D-5963-4D85-A8F9-3B58D26728AB}"/>
    <cellStyle name="Normal 5 6 2 2 7 3" xfId="34857" xr:uid="{7A955791-30EC-4E34-A8C5-53346713869C}"/>
    <cellStyle name="Normal 5 6 2 2 7 4" xfId="49741" xr:uid="{1CBE884F-3B4B-43BF-9919-D05344498ECC}"/>
    <cellStyle name="Normal 5 6 2 2 7 5" xfId="21165" xr:uid="{47B812C4-0338-4282-B83E-337CECCAB487}"/>
    <cellStyle name="Normal 5 6 2 2 8" xfId="2978" xr:uid="{00377512-FECB-4B9A-9A35-46428B9545ED}"/>
    <cellStyle name="Normal 5 6 2 2 8 2" xfId="40661" xr:uid="{67863271-F4FC-42CD-A107-23C1757D2BC4}"/>
    <cellStyle name="Normal 5 6 2 2 8 3" xfId="14321" xr:uid="{64BCA6B4-1EA3-44AC-9D25-6A22112E70FE}"/>
    <cellStyle name="Normal 5 6 2 2 9" xfId="40215" xr:uid="{DF41887D-C96D-4E1E-9BB4-792DBE52BA49}"/>
    <cellStyle name="Normal 5 6 2 3" xfId="593" xr:uid="{9B3D33E8-AEAA-41C8-A60A-5CC3AED4A080}"/>
    <cellStyle name="Normal 5 6 2 3 10" xfId="42900" xr:uid="{4982649B-E0F0-4D1F-BAE5-1325E1CCA52F}"/>
    <cellStyle name="Normal 5 6 2 3 11" xfId="7480" xr:uid="{0B031EBA-A9F5-44EA-AE14-0F1DC22C4332}"/>
    <cellStyle name="Normal 5 6 2 3 2" xfId="594" xr:uid="{25343998-2B08-4623-BAF5-F20A2C83BC31}"/>
    <cellStyle name="Normal 5 6 2 3 2 2" xfId="595" xr:uid="{BE5FE535-E284-40B1-8671-3716D0D75F3C}"/>
    <cellStyle name="Normal 5 6 2 3 2 2 2" xfId="9194" xr:uid="{9FAFEF00-A2DE-4E7A-9044-BD7FF9014D5F}"/>
    <cellStyle name="Normal 5 6 2 3 2 2 2 2" xfId="12616" xr:uid="{6E45BA0B-A29D-4C46-B439-DBE7F8F831C9}"/>
    <cellStyle name="Normal 5 6 2 3 2 2 2 2 2" xfId="26306" xr:uid="{4C38DD68-2A18-4839-B1EF-5431F102754E}"/>
    <cellStyle name="Normal 5 6 2 3 2 2 2 2 2 2" xfId="39998" xr:uid="{367F07D7-0A61-42C8-B891-8170BD502F42}"/>
    <cellStyle name="Normal 5 6 2 3 2 2 2 2 2 3" xfId="54882" xr:uid="{4664BB24-2685-4B7B-A6EE-BD645441D144}"/>
    <cellStyle name="Normal 5 6 2 3 2 2 2 2 3" xfId="19462" xr:uid="{34FDCC8B-F338-4168-B5BE-33889C738733}"/>
    <cellStyle name="Normal 5 6 2 3 2 2 2 2 4" xfId="33152" xr:uid="{E11EF56E-A30D-4669-BE42-572DD75A4712}"/>
    <cellStyle name="Normal 5 6 2 3 2 2 2 2 5" xfId="48036" xr:uid="{9357FE8A-0AE1-47A7-9F32-AD82963CBC8F}"/>
    <cellStyle name="Normal 5 6 2 3 2 2 2 3" xfId="22884" xr:uid="{FDF64BF6-AEA4-46B6-AB66-4D4E13236FCE}"/>
    <cellStyle name="Normal 5 6 2 3 2 2 2 3 2" xfId="36576" xr:uid="{C613F2FA-320B-48F3-ADE3-D92BE7C8C639}"/>
    <cellStyle name="Normal 5 6 2 3 2 2 2 3 3" xfId="51460" xr:uid="{4C352234-E5BF-4272-885B-BDA670887E3C}"/>
    <cellStyle name="Normal 5 6 2 3 2 2 2 4" xfId="16040" xr:uid="{1D775456-6816-4982-9EAA-8A58256C7F0D}"/>
    <cellStyle name="Normal 5 6 2 3 2 2 2 5" xfId="29730" xr:uid="{B1F8709F-AE52-44B3-950C-7450F702240C}"/>
    <cellStyle name="Normal 5 6 2 3 2 2 2 6" xfId="44614" xr:uid="{B9D91CC2-170D-457F-B274-E57B8ECF5463}"/>
    <cellStyle name="Normal 5 6 2 3 2 2 3" xfId="10904" xr:uid="{C2563E6D-AAB3-4805-B1BB-90945788339B}"/>
    <cellStyle name="Normal 5 6 2 3 2 2 3 2" xfId="24594" xr:uid="{78560E61-BA65-44FF-B6D6-A9DDA5BB52D2}"/>
    <cellStyle name="Normal 5 6 2 3 2 2 3 2 2" xfId="38286" xr:uid="{273DF735-50B9-4807-9238-190CE6BF3434}"/>
    <cellStyle name="Normal 5 6 2 3 2 2 3 2 3" xfId="53170" xr:uid="{FF04DC7C-AC24-4FB2-BA77-63BE09D84731}"/>
    <cellStyle name="Normal 5 6 2 3 2 2 3 3" xfId="17750" xr:uid="{56D6A99F-C7AB-431D-AFC6-5BF76C9BA468}"/>
    <cellStyle name="Normal 5 6 2 3 2 2 3 4" xfId="31440" xr:uid="{7FF94724-0A73-4EC3-8C5B-AD9D8BE9A7D9}"/>
    <cellStyle name="Normal 5 6 2 3 2 2 3 5" xfId="46324" xr:uid="{C9637CFF-D5A1-430D-9E4F-9FEF70148500}"/>
    <cellStyle name="Normal 5 6 2 3 2 2 4" xfId="21172" xr:uid="{532DE70E-8299-47E5-BA54-0D72885DA934}"/>
    <cellStyle name="Normal 5 6 2 3 2 2 4 2" xfId="34864" xr:uid="{08F7B860-0DAF-43D1-844C-E692535FDB9C}"/>
    <cellStyle name="Normal 5 6 2 3 2 2 4 3" xfId="49748" xr:uid="{72B59F42-B24F-4057-A9E3-47CBEB6AFEAC}"/>
    <cellStyle name="Normal 5 6 2 3 2 2 5" xfId="14328" xr:uid="{7415C6AB-1FFE-4E7E-A9DF-76C1D8301A7A}"/>
    <cellStyle name="Normal 5 6 2 3 2 2 5 2" xfId="40278" xr:uid="{17EBC001-9D4A-4309-94E2-BC2060BEB2C6}"/>
    <cellStyle name="Normal 5 6 2 3 2 2 6" xfId="28018" xr:uid="{782C1EE1-6434-4F33-BBD1-6C7B4FEAFCF6}"/>
    <cellStyle name="Normal 5 6 2 3 2 2 7" xfId="42902" xr:uid="{77C35F3D-281E-4870-8CA0-236DF436092C}"/>
    <cellStyle name="Normal 5 6 2 3 2 2 8" xfId="7482" xr:uid="{9BCC7156-E561-4328-8108-BFFB92E2D077}"/>
    <cellStyle name="Normal 5 6 2 3 2 3" xfId="2979" xr:uid="{AEC7373D-B718-4486-A8AE-4196822ABDBB}"/>
    <cellStyle name="Normal 5 6 2 3 2 3 2" xfId="12615" xr:uid="{11AE03AB-5300-4DC1-9244-C139BEC39DCB}"/>
    <cellStyle name="Normal 5 6 2 3 2 3 2 2" xfId="26305" xr:uid="{54CA06B0-7C3C-4324-A730-40FE42383F10}"/>
    <cellStyle name="Normal 5 6 2 3 2 3 2 2 2" xfId="39997" xr:uid="{F9EB52A3-A58A-42B3-B617-7C8645DC6D53}"/>
    <cellStyle name="Normal 5 6 2 3 2 3 2 2 3" xfId="54881" xr:uid="{C8D9BFD9-275D-431C-9B79-4B668BD875B0}"/>
    <cellStyle name="Normal 5 6 2 3 2 3 2 3" xfId="19461" xr:uid="{AF80D084-0F9F-4F0D-8146-8BE30ECE9F38}"/>
    <cellStyle name="Normal 5 6 2 3 2 3 2 4" xfId="33151" xr:uid="{1285E7E2-13F7-47A3-810F-347103F207D2}"/>
    <cellStyle name="Normal 5 6 2 3 2 3 2 5" xfId="48035" xr:uid="{75FFBF05-F7A3-46B4-9D20-64BBA5FB924C}"/>
    <cellStyle name="Normal 5 6 2 3 2 3 3" xfId="22883" xr:uid="{4BAE9953-9025-4E91-8CFE-2F5940330F3E}"/>
    <cellStyle name="Normal 5 6 2 3 2 3 3 2" xfId="36575" xr:uid="{A542F8F3-2269-479B-BF0E-D243706DCA77}"/>
    <cellStyle name="Normal 5 6 2 3 2 3 3 3" xfId="51459" xr:uid="{2B9B946D-44CB-4DAB-B29C-A366E46EF0D0}"/>
    <cellStyle name="Normal 5 6 2 3 2 3 4" xfId="16039" xr:uid="{D5FEEA79-D844-40A9-852E-E2C30AEDB472}"/>
    <cellStyle name="Normal 5 6 2 3 2 3 4 2" xfId="40662" xr:uid="{B33AA997-7C6F-4855-904E-2DAD5946F4A2}"/>
    <cellStyle name="Normal 5 6 2 3 2 3 5" xfId="29729" xr:uid="{C0F1C65B-A41A-49B7-ADC3-F15FCAA9FFF2}"/>
    <cellStyle name="Normal 5 6 2 3 2 3 6" xfId="44613" xr:uid="{F7565E0A-2B29-43D8-AE2E-ACF79BD3AFBA}"/>
    <cellStyle name="Normal 5 6 2 3 2 3 7" xfId="9193" xr:uid="{C9E44255-63E3-4E75-AE33-9C952A746369}"/>
    <cellStyle name="Normal 5 6 2 3 2 4" xfId="2980" xr:uid="{D41A1E81-1954-43E5-9B7C-1CAC689F7F44}"/>
    <cellStyle name="Normal 5 6 2 3 2 4 2" xfId="24593" xr:uid="{EBD8AB83-5FC3-47AB-8B8B-91A32B8F6F8A}"/>
    <cellStyle name="Normal 5 6 2 3 2 4 2 2" xfId="38285" xr:uid="{E4AE0908-43BF-4840-9AA8-EC08AA13DB04}"/>
    <cellStyle name="Normal 5 6 2 3 2 4 2 3" xfId="53169" xr:uid="{05786BE9-ACC5-44E3-A705-5D34158365B3}"/>
    <cellStyle name="Normal 5 6 2 3 2 4 3" xfId="17749" xr:uid="{E2A8C78E-4D7E-4D61-A91D-98F8C6F573CA}"/>
    <cellStyle name="Normal 5 6 2 3 2 4 3 2" xfId="40663" xr:uid="{6047DB51-AC30-4DEC-AB12-7BD00A297243}"/>
    <cellStyle name="Normal 5 6 2 3 2 4 4" xfId="31439" xr:uid="{F9EC450A-1312-42D9-9B5C-686AE7F14114}"/>
    <cellStyle name="Normal 5 6 2 3 2 4 5" xfId="46323" xr:uid="{4DE091E3-5C6E-4B58-8C07-8C3FACF6840C}"/>
    <cellStyle name="Normal 5 6 2 3 2 4 6" xfId="10903" xr:uid="{B4735DDB-464D-4AE8-AD17-A96AE715B008}"/>
    <cellStyle name="Normal 5 6 2 3 2 5" xfId="21171" xr:uid="{74F5DBE9-266C-4916-AAFE-C232960649AD}"/>
    <cellStyle name="Normal 5 6 2 3 2 5 2" xfId="34863" xr:uid="{7627A3D4-4B70-4CAE-8ED5-58D2C03B7E7D}"/>
    <cellStyle name="Normal 5 6 2 3 2 5 3" xfId="49747" xr:uid="{2369072A-154D-4139-8077-C478699C924E}"/>
    <cellStyle name="Normal 5 6 2 3 2 6" xfId="14327" xr:uid="{B530D3C2-61FC-4F17-8564-D91EEF7DA2A7}"/>
    <cellStyle name="Normal 5 6 2 3 2 6 2" xfId="40277" xr:uid="{5EEDC7CC-F390-4F17-BC10-9A10DC8E0AE5}"/>
    <cellStyle name="Normal 5 6 2 3 2 7" xfId="28017" xr:uid="{32B0AAAE-2467-4E6C-87E7-E0BDDFBD3C6D}"/>
    <cellStyle name="Normal 5 6 2 3 2 8" xfId="42901" xr:uid="{CCC0A8F0-51B2-466E-BFFC-D98ED7550123}"/>
    <cellStyle name="Normal 5 6 2 3 2 9" xfId="7481" xr:uid="{C16EBC61-3C5F-40F9-8593-C526BF8AFACB}"/>
    <cellStyle name="Normal 5 6 2 3 3" xfId="596" xr:uid="{59AD53E3-1DC1-4E5F-AE43-40C08009A396}"/>
    <cellStyle name="Normal 5 6 2 3 3 2" xfId="2981" xr:uid="{1A02EF2E-1434-492F-99CE-4C2A98A5B0E4}"/>
    <cellStyle name="Normal 5 6 2 3 3 2 2" xfId="12617" xr:uid="{7B50CC14-15CB-4B36-95C8-B47027F7C445}"/>
    <cellStyle name="Normal 5 6 2 3 3 2 2 2" xfId="26307" xr:uid="{D9E8A12B-9C06-4A3F-B89D-05E6781E4EA7}"/>
    <cellStyle name="Normal 5 6 2 3 3 2 2 2 2" xfId="39999" xr:uid="{D81118A6-BEAD-4F28-A6E3-FE749C4F726C}"/>
    <cellStyle name="Normal 5 6 2 3 3 2 2 2 3" xfId="54883" xr:uid="{31F89DD3-3E95-4C3C-8BA7-C2B8C07B2769}"/>
    <cellStyle name="Normal 5 6 2 3 3 2 2 3" xfId="19463" xr:uid="{5966ECF9-CDCA-4250-B3C2-7A88C936A254}"/>
    <cellStyle name="Normal 5 6 2 3 3 2 2 4" xfId="33153" xr:uid="{EEE90F56-2349-4E21-81B0-693CD6A0A7A9}"/>
    <cellStyle name="Normal 5 6 2 3 3 2 2 5" xfId="48037" xr:uid="{12475CB5-2662-45BD-8D90-5333727A6395}"/>
    <cellStyle name="Normal 5 6 2 3 3 2 3" xfId="22885" xr:uid="{96196C21-AB7D-4F3E-8FD0-AAE9A3CF4F65}"/>
    <cellStyle name="Normal 5 6 2 3 3 2 3 2" xfId="36577" xr:uid="{A77D1D85-2ED4-4139-B4DE-C12D4FBF31FD}"/>
    <cellStyle name="Normal 5 6 2 3 3 2 3 3" xfId="51461" xr:uid="{B3DB6E8F-B426-479D-A2D6-669ADA17B2F3}"/>
    <cellStyle name="Normal 5 6 2 3 3 2 4" xfId="16041" xr:uid="{303A6FEB-18F7-4A3D-8169-A25C151BCFFF}"/>
    <cellStyle name="Normal 5 6 2 3 3 2 4 2" xfId="40664" xr:uid="{F0C203B0-BB07-4E98-8F27-06417F7B901C}"/>
    <cellStyle name="Normal 5 6 2 3 3 2 5" xfId="29731" xr:uid="{10890636-4E61-4EC4-BBB3-040F90060821}"/>
    <cellStyle name="Normal 5 6 2 3 3 2 6" xfId="44615" xr:uid="{CB2E4619-FBB4-4250-A0A3-CCE51B2E1F87}"/>
    <cellStyle name="Normal 5 6 2 3 3 2 7" xfId="9195" xr:uid="{5CB2117E-1F8A-4D09-AC3D-FD75F7B25462}"/>
    <cellStyle name="Normal 5 6 2 3 3 3" xfId="2982" xr:uid="{9D39A2B3-0D6A-4764-AF85-0CBABA3A7995}"/>
    <cellStyle name="Normal 5 6 2 3 3 3 2" xfId="24595" xr:uid="{E6F3E271-4042-43C3-8089-61688747A413}"/>
    <cellStyle name="Normal 5 6 2 3 3 3 2 2" xfId="38287" xr:uid="{461C7554-59C8-4AE6-A996-B85432FE33B3}"/>
    <cellStyle name="Normal 5 6 2 3 3 3 2 3" xfId="53171" xr:uid="{656C1D3E-708D-406B-9F74-4C9015D94B8F}"/>
    <cellStyle name="Normal 5 6 2 3 3 3 3" xfId="17751" xr:uid="{47A87823-1DA7-4528-B4A4-5748B1B84260}"/>
    <cellStyle name="Normal 5 6 2 3 3 3 3 2" xfId="40665" xr:uid="{1F9A634E-F5E5-4306-B159-6C2D5AA2D87A}"/>
    <cellStyle name="Normal 5 6 2 3 3 3 4" xfId="31441" xr:uid="{C0A12520-23D0-4CD7-BE68-EC020C24E1EE}"/>
    <cellStyle name="Normal 5 6 2 3 3 3 5" xfId="46325" xr:uid="{61963056-9568-4DC0-8E34-0023E2CE5543}"/>
    <cellStyle name="Normal 5 6 2 3 3 3 6" xfId="10905" xr:uid="{046D83B0-9505-4B9A-BA48-0DF7EF8EDD51}"/>
    <cellStyle name="Normal 5 6 2 3 3 4" xfId="2983" xr:uid="{FC5E2EAF-CE8C-43ED-9158-30ED00A6BCAA}"/>
    <cellStyle name="Normal 5 6 2 3 3 4 2" xfId="40666" xr:uid="{16D27917-98BB-495C-9730-897FFBDE8B73}"/>
    <cellStyle name="Normal 5 6 2 3 3 4 3" xfId="34865" xr:uid="{EB507326-6396-4880-A811-C658362E4419}"/>
    <cellStyle name="Normal 5 6 2 3 3 4 4" xfId="49749" xr:uid="{A6F5BA0D-C6C0-466C-BA64-BC9AE9A6D037}"/>
    <cellStyle name="Normal 5 6 2 3 3 4 5" xfId="21173" xr:uid="{20EFC73D-B271-412B-99EA-65520F01451C}"/>
    <cellStyle name="Normal 5 6 2 3 3 5" xfId="14329" xr:uid="{0C6E9031-DDA5-4F1F-85A5-65FB9A7F0E77}"/>
    <cellStyle name="Normal 5 6 2 3 3 5 2" xfId="40279" xr:uid="{65338B0B-8174-4939-9DFA-0DC95916120C}"/>
    <cellStyle name="Normal 5 6 2 3 3 6" xfId="28019" xr:uid="{C2EAC42B-0354-4234-BC13-97B895469E65}"/>
    <cellStyle name="Normal 5 6 2 3 3 7" xfId="42903" xr:uid="{FC2FD8FA-0F58-4AEC-BEA0-3C9AE28E7A46}"/>
    <cellStyle name="Normal 5 6 2 3 3 8" xfId="7483" xr:uid="{FE76A94E-0C21-4895-A431-1457521FB95F}"/>
    <cellStyle name="Normal 5 6 2 3 4" xfId="2984" xr:uid="{9DAE83B1-9C4C-4406-A61F-1824F8B5EAE0}"/>
    <cellStyle name="Normal 5 6 2 3 4 2" xfId="9196" xr:uid="{1DCDFCEC-3BE9-4C61-B586-404FE64BE174}"/>
    <cellStyle name="Normal 5 6 2 3 4 2 2" xfId="12618" xr:uid="{043DBA4B-E128-4A2C-ABD9-AE9F1D793E36}"/>
    <cellStyle name="Normal 5 6 2 3 4 2 2 2" xfId="26308" xr:uid="{508074D8-1E20-4755-B8BD-B37A2127A8CD}"/>
    <cellStyle name="Normal 5 6 2 3 4 2 2 2 2" xfId="40000" xr:uid="{02DDBEB7-EB59-43CB-8D91-571F7081D4E8}"/>
    <cellStyle name="Normal 5 6 2 3 4 2 2 2 3" xfId="54884" xr:uid="{90B2BE15-01EB-47B6-89AD-641DEB18F03C}"/>
    <cellStyle name="Normal 5 6 2 3 4 2 2 3" xfId="19464" xr:uid="{A22412DA-5582-4790-99AC-8B1722CAE6E9}"/>
    <cellStyle name="Normal 5 6 2 3 4 2 2 4" xfId="33154" xr:uid="{B3CD8040-3C20-48EB-9C82-0392D0876426}"/>
    <cellStyle name="Normal 5 6 2 3 4 2 2 5" xfId="48038" xr:uid="{33250265-91D1-4850-9923-693737902E8A}"/>
    <cellStyle name="Normal 5 6 2 3 4 2 3" xfId="22886" xr:uid="{01E56CB5-BBD8-4A9E-B7FA-CB47B2310232}"/>
    <cellStyle name="Normal 5 6 2 3 4 2 3 2" xfId="36578" xr:uid="{EEC0B53B-D13D-4008-B11E-E0F4DF1C3EEE}"/>
    <cellStyle name="Normal 5 6 2 3 4 2 3 3" xfId="51462" xr:uid="{C0D7218B-CFC3-4751-A078-608BEF3E39E4}"/>
    <cellStyle name="Normal 5 6 2 3 4 2 4" xfId="16042" xr:uid="{D29B4891-67E9-4D8E-9C1D-2721F90E0F85}"/>
    <cellStyle name="Normal 5 6 2 3 4 2 5" xfId="29732" xr:uid="{BB8F2B47-8215-47B9-B99F-682FF807EDE6}"/>
    <cellStyle name="Normal 5 6 2 3 4 2 6" xfId="44616" xr:uid="{FDDA2D8E-0F11-4CFC-A3F8-F9A6C8CE53CC}"/>
    <cellStyle name="Normal 5 6 2 3 4 3" xfId="10906" xr:uid="{52C826CD-9627-47B5-B054-DED63BC3F740}"/>
    <cellStyle name="Normal 5 6 2 3 4 3 2" xfId="24596" xr:uid="{708DD465-8A94-4587-AB8A-D9EFEB2D19DD}"/>
    <cellStyle name="Normal 5 6 2 3 4 3 2 2" xfId="38288" xr:uid="{B10B7AB3-9248-479C-AAD7-1C5C5EDED072}"/>
    <cellStyle name="Normal 5 6 2 3 4 3 2 3" xfId="53172" xr:uid="{A5B0727F-1404-4456-9654-22CE73090C7E}"/>
    <cellStyle name="Normal 5 6 2 3 4 3 3" xfId="17752" xr:uid="{17C851FB-7E34-450D-89E3-EC7B75C4AA50}"/>
    <cellStyle name="Normal 5 6 2 3 4 3 4" xfId="31442" xr:uid="{B91FBC43-4F5B-4C2B-B7BF-73D1BF5C094B}"/>
    <cellStyle name="Normal 5 6 2 3 4 3 5" xfId="46326" xr:uid="{4847B974-D8BF-4FB9-B9C0-F9DED014D424}"/>
    <cellStyle name="Normal 5 6 2 3 4 4" xfId="21174" xr:uid="{EB7D5E9A-A3EF-4B00-918F-5803F8C5F2C9}"/>
    <cellStyle name="Normal 5 6 2 3 4 4 2" xfId="34866" xr:uid="{004E2BC0-2E40-47E8-8A60-5D005258C64F}"/>
    <cellStyle name="Normal 5 6 2 3 4 4 3" xfId="49750" xr:uid="{AE6FCCAA-3B89-4429-A719-976B94691FD0}"/>
    <cellStyle name="Normal 5 6 2 3 4 5" xfId="14330" xr:uid="{FE84C66D-C696-45E9-9942-B6DC68402347}"/>
    <cellStyle name="Normal 5 6 2 3 4 5 2" xfId="40667" xr:uid="{64645A41-AA47-42A9-9981-06BB637EC428}"/>
    <cellStyle name="Normal 5 6 2 3 4 6" xfId="28020" xr:uid="{64D7BDBC-B657-40F3-BA6C-DA75B163424E}"/>
    <cellStyle name="Normal 5 6 2 3 4 7" xfId="42904" xr:uid="{1462395A-F3F9-4E5B-84C5-A1E59DF47CD2}"/>
    <cellStyle name="Normal 5 6 2 3 4 8" xfId="7484" xr:uid="{06018805-E381-499B-8BF8-CC1C607F0271}"/>
    <cellStyle name="Normal 5 6 2 3 5" xfId="2985" xr:uid="{07B6A6EF-970A-4300-8251-940F52C37837}"/>
    <cellStyle name="Normal 5 6 2 3 5 2" xfId="12614" xr:uid="{B0F8D8A6-2295-4AF1-801D-E7F573A2E7D5}"/>
    <cellStyle name="Normal 5 6 2 3 5 2 2" xfId="26304" xr:uid="{583EC389-3083-406D-98D4-3DD3A3263B93}"/>
    <cellStyle name="Normal 5 6 2 3 5 2 2 2" xfId="39996" xr:uid="{312CDE0E-371A-4423-B65B-6A4F0776F2FE}"/>
    <cellStyle name="Normal 5 6 2 3 5 2 2 3" xfId="54880" xr:uid="{EA7CA657-2CDD-4718-A41E-6C1BD51A34B3}"/>
    <cellStyle name="Normal 5 6 2 3 5 2 3" xfId="19460" xr:uid="{50EA54B1-1EF8-4F72-8424-EFD2DBC36B32}"/>
    <cellStyle name="Normal 5 6 2 3 5 2 4" xfId="33150" xr:uid="{9DFBE6D6-5431-490D-9C33-444A4AFD7590}"/>
    <cellStyle name="Normal 5 6 2 3 5 2 5" xfId="48034" xr:uid="{752F0818-BA36-4789-A91D-51F2FD66E777}"/>
    <cellStyle name="Normal 5 6 2 3 5 3" xfId="22882" xr:uid="{EB7F30B4-8083-4EB9-8B73-AE018561D46E}"/>
    <cellStyle name="Normal 5 6 2 3 5 3 2" xfId="36574" xr:uid="{C998E3B1-C7C5-4A93-9737-BF6171806E78}"/>
    <cellStyle name="Normal 5 6 2 3 5 3 3" xfId="51458" xr:uid="{EE1B8743-FA96-44C6-8D3E-86865DB37B82}"/>
    <cellStyle name="Normal 5 6 2 3 5 4" xfId="16038" xr:uid="{CCD8FA4B-14AD-4CDD-A3DC-4E1BFD0F58E9}"/>
    <cellStyle name="Normal 5 6 2 3 5 4 2" xfId="40668" xr:uid="{72C98F79-949A-40D2-89E9-99E9F28C1523}"/>
    <cellStyle name="Normal 5 6 2 3 5 5" xfId="29728" xr:uid="{84DA104A-4237-431E-8F82-486414599E3F}"/>
    <cellStyle name="Normal 5 6 2 3 5 6" xfId="44612" xr:uid="{7079561E-EFB0-49CF-BA3D-471F82109403}"/>
    <cellStyle name="Normal 5 6 2 3 5 7" xfId="9192" xr:uid="{CB29AA35-4945-442E-AE6D-EA2E3060FE1C}"/>
    <cellStyle name="Normal 5 6 2 3 6" xfId="2986" xr:uid="{7615165E-ED39-416E-B15C-DFC1EEDD4A59}"/>
    <cellStyle name="Normal 5 6 2 3 6 2" xfId="24592" xr:uid="{395FA0A8-8CF2-4E58-9F05-AF136AE421FC}"/>
    <cellStyle name="Normal 5 6 2 3 6 2 2" xfId="38284" xr:uid="{4B4E0908-2F42-40B2-9637-E645093F6434}"/>
    <cellStyle name="Normal 5 6 2 3 6 2 3" xfId="53168" xr:uid="{FBB6294D-64D0-4AEC-9D3B-3EB1AE23A056}"/>
    <cellStyle name="Normal 5 6 2 3 6 3" xfId="17748" xr:uid="{3F2BD5E8-1C94-4589-BF65-BD80DD249461}"/>
    <cellStyle name="Normal 5 6 2 3 6 3 2" xfId="40669" xr:uid="{AAE2CDAF-4B2D-4660-AA2C-8D67C124810B}"/>
    <cellStyle name="Normal 5 6 2 3 6 4" xfId="31438" xr:uid="{F98CF011-31CF-42A6-AB0D-FA3CD6BE12B8}"/>
    <cellStyle name="Normal 5 6 2 3 6 5" xfId="46322" xr:uid="{9CE2BB8C-074F-41DA-8E34-D8DA824D9AFE}"/>
    <cellStyle name="Normal 5 6 2 3 6 6" xfId="10902" xr:uid="{B1D17E59-2585-41C9-89D3-F42E30EB44F6}"/>
    <cellStyle name="Normal 5 6 2 3 7" xfId="21170" xr:uid="{DAC8B75A-F501-4286-B16E-A1563FF9FD4F}"/>
    <cellStyle name="Normal 5 6 2 3 7 2" xfId="34862" xr:uid="{6CDD440C-4A04-4FEF-A2F8-B03B8552029B}"/>
    <cellStyle name="Normal 5 6 2 3 7 3" xfId="49746" xr:uid="{D79DF678-FA93-40BF-8D8D-6E4166777023}"/>
    <cellStyle name="Normal 5 6 2 3 8" xfId="14326" xr:uid="{846E7CB1-28A7-4333-A9CC-6F902057F3DB}"/>
    <cellStyle name="Normal 5 6 2 3 8 2" xfId="40276" xr:uid="{56A80511-A283-4131-BC54-D2AEF2A3E3F7}"/>
    <cellStyle name="Normal 5 6 2 3 9" xfId="28016" xr:uid="{2176EDF5-1A2D-4E7B-86E8-4363BE2C40F2}"/>
    <cellStyle name="Normal 5 6 2 4" xfId="597" xr:uid="{FBA77A2B-34A4-4F81-9C3D-909A00F86423}"/>
    <cellStyle name="Normal 5 6 2 4 2" xfId="598" xr:uid="{4E1EE684-1242-40B8-88C2-7913237B672E}"/>
    <cellStyle name="Normal 5 6 2 4 2 2" xfId="2987" xr:uid="{2FB7C322-DD89-410F-85C0-C23615255D27}"/>
    <cellStyle name="Normal 5 6 2 4 2 2 2" xfId="12620" xr:uid="{641903CD-BD12-46E6-B095-1071A28E9AE3}"/>
    <cellStyle name="Normal 5 6 2 4 2 2 2 2" xfId="26310" xr:uid="{C30B533B-4A59-4F79-BEC0-2C7EA58C7DE0}"/>
    <cellStyle name="Normal 5 6 2 4 2 2 2 2 2" xfId="40002" xr:uid="{32BBC25D-6FC4-46C8-BAB9-47463E167AE7}"/>
    <cellStyle name="Normal 5 6 2 4 2 2 2 2 3" xfId="54886" xr:uid="{4C6DAD9C-236E-4D9B-B95F-723B9AB24D08}"/>
    <cellStyle name="Normal 5 6 2 4 2 2 2 3" xfId="19466" xr:uid="{44426C61-EF7D-4869-8C8E-40256C908578}"/>
    <cellStyle name="Normal 5 6 2 4 2 2 2 4" xfId="33156" xr:uid="{B0F63613-AE8D-44E3-82ED-7778B4F2E929}"/>
    <cellStyle name="Normal 5 6 2 4 2 2 2 5" xfId="48040" xr:uid="{F864E9BD-09A4-42F2-B8E5-84FA13F4B264}"/>
    <cellStyle name="Normal 5 6 2 4 2 2 3" xfId="22888" xr:uid="{34C1710A-58F4-45CF-9ED8-F84325FB71C3}"/>
    <cellStyle name="Normal 5 6 2 4 2 2 3 2" xfId="36580" xr:uid="{1E66EC49-CE2C-42D0-9DFE-C9A46268F56C}"/>
    <cellStyle name="Normal 5 6 2 4 2 2 3 3" xfId="51464" xr:uid="{CB060B0A-9F7F-4849-9F89-58CA5D84D6DC}"/>
    <cellStyle name="Normal 5 6 2 4 2 2 4" xfId="16044" xr:uid="{64465B52-6772-4A7B-BDD4-E81EF9793987}"/>
    <cellStyle name="Normal 5 6 2 4 2 2 4 2" xfId="40670" xr:uid="{204B15E8-99C2-4B92-9A8C-06261D1E3737}"/>
    <cellStyle name="Normal 5 6 2 4 2 2 5" xfId="29734" xr:uid="{C8E9DCD7-9884-4B95-89E2-F0216DAD28FD}"/>
    <cellStyle name="Normal 5 6 2 4 2 2 6" xfId="44618" xr:uid="{908F7D15-4B3B-4A1B-829D-B9E66564C94A}"/>
    <cellStyle name="Normal 5 6 2 4 2 2 7" xfId="9198" xr:uid="{A331BFB9-3858-41AE-97DD-D51DFFE3C8FE}"/>
    <cellStyle name="Normal 5 6 2 4 2 3" xfId="2988" xr:uid="{D391D6CB-CD8A-44E1-A8FE-E1BF1B42CA4D}"/>
    <cellStyle name="Normal 5 6 2 4 2 3 2" xfId="24598" xr:uid="{6A3B2C1B-0837-44A5-8935-631DC49325AC}"/>
    <cellStyle name="Normal 5 6 2 4 2 3 2 2" xfId="38290" xr:uid="{BE268F37-82D0-452B-AF34-70689BEC7166}"/>
    <cellStyle name="Normal 5 6 2 4 2 3 2 3" xfId="53174" xr:uid="{E4B48D82-5F4C-41E9-87AA-396E36DF2E4D}"/>
    <cellStyle name="Normal 5 6 2 4 2 3 3" xfId="17754" xr:uid="{22D9BE7C-F9CF-41DF-93AE-97AAA4593259}"/>
    <cellStyle name="Normal 5 6 2 4 2 3 3 2" xfId="40671" xr:uid="{DB02D9E2-A6B8-4C65-8747-D01289F49DF0}"/>
    <cellStyle name="Normal 5 6 2 4 2 3 4" xfId="31444" xr:uid="{89F5D786-456A-4FF4-8D72-D1ED0B46B3B7}"/>
    <cellStyle name="Normal 5 6 2 4 2 3 5" xfId="46328" xr:uid="{B7C1BF0D-BCB4-4EA3-8F1D-7E934F0EF9E5}"/>
    <cellStyle name="Normal 5 6 2 4 2 3 6" xfId="10908" xr:uid="{35699A36-015C-4F27-9A50-1C94498BADE5}"/>
    <cellStyle name="Normal 5 6 2 4 2 4" xfId="2989" xr:uid="{B811337F-7050-4D3C-807E-51DB4B3168D4}"/>
    <cellStyle name="Normal 5 6 2 4 2 4 2" xfId="40672" xr:uid="{0B4647C1-2B50-4C15-A06B-EBC9E0A80048}"/>
    <cellStyle name="Normal 5 6 2 4 2 4 3" xfId="34868" xr:uid="{ADD48EEB-4687-4446-9212-371F40E04AC5}"/>
    <cellStyle name="Normal 5 6 2 4 2 4 4" xfId="49752" xr:uid="{541FAB8A-1470-4428-99D4-F6EA081B997B}"/>
    <cellStyle name="Normal 5 6 2 4 2 4 5" xfId="21176" xr:uid="{39BACCE2-9BDD-4427-9617-A96FB262A35B}"/>
    <cellStyle name="Normal 5 6 2 4 2 5" xfId="14332" xr:uid="{2F5EC475-1E13-49EB-BAC4-D6C71C777AD6}"/>
    <cellStyle name="Normal 5 6 2 4 2 5 2" xfId="40281" xr:uid="{E71FBF05-4256-4313-A801-F5F7CDDAA08F}"/>
    <cellStyle name="Normal 5 6 2 4 2 6" xfId="28022" xr:uid="{DBE06812-4F37-4774-9BA1-8BA7A772B1F3}"/>
    <cellStyle name="Normal 5 6 2 4 2 7" xfId="42906" xr:uid="{1CE033A6-8053-4092-A0DB-47F8F73DF819}"/>
    <cellStyle name="Normal 5 6 2 4 2 8" xfId="7486" xr:uid="{90A594FD-C9A5-47F9-A156-B66E1258B58B}"/>
    <cellStyle name="Normal 5 6 2 4 3" xfId="2990" xr:uid="{A5300920-4E9C-42B9-9153-42C6B5C15D0A}"/>
    <cellStyle name="Normal 5 6 2 4 3 2" xfId="12619" xr:uid="{4480D59A-D5BC-4450-8AFA-E292374E8272}"/>
    <cellStyle name="Normal 5 6 2 4 3 2 2" xfId="26309" xr:uid="{94DE6AA7-2070-41E6-A15A-F8E900672157}"/>
    <cellStyle name="Normal 5 6 2 4 3 2 2 2" xfId="40001" xr:uid="{02AEAEB9-009E-4157-B4DC-4DD65675DE95}"/>
    <cellStyle name="Normal 5 6 2 4 3 2 2 3" xfId="54885" xr:uid="{DCB1D8DE-348F-4649-967E-49A10F998252}"/>
    <cellStyle name="Normal 5 6 2 4 3 2 3" xfId="19465" xr:uid="{698429CA-7987-4D86-ADF1-AADE45D9F31F}"/>
    <cellStyle name="Normal 5 6 2 4 3 2 4" xfId="33155" xr:uid="{C24D2748-5CC6-4D23-A191-3830F3D60BF8}"/>
    <cellStyle name="Normal 5 6 2 4 3 2 5" xfId="48039" xr:uid="{E3EACC69-C5FC-4BAA-90D4-23A448F6D45D}"/>
    <cellStyle name="Normal 5 6 2 4 3 3" xfId="22887" xr:uid="{AF7CC50F-2684-4DDC-ACAD-05E2F2AA3065}"/>
    <cellStyle name="Normal 5 6 2 4 3 3 2" xfId="36579" xr:uid="{53D62B0C-4AD6-46D1-AA2A-26B6AED13F0F}"/>
    <cellStyle name="Normal 5 6 2 4 3 3 3" xfId="51463" xr:uid="{66666E88-E2B9-475A-9395-2139DF2B3E6B}"/>
    <cellStyle name="Normal 5 6 2 4 3 4" xfId="16043" xr:uid="{D7490949-3602-4822-8C39-C4FCDE201140}"/>
    <cellStyle name="Normal 5 6 2 4 3 4 2" xfId="40673" xr:uid="{51EC7175-0874-4F25-A047-A734DFEACB6B}"/>
    <cellStyle name="Normal 5 6 2 4 3 5" xfId="29733" xr:uid="{69FA8427-A4F5-463D-8025-DB184502DC60}"/>
    <cellStyle name="Normal 5 6 2 4 3 6" xfId="44617" xr:uid="{90DA6407-9DBC-468A-B40C-084BBD4165F2}"/>
    <cellStyle name="Normal 5 6 2 4 3 7" xfId="9197" xr:uid="{4BCAB6B9-B4C1-4878-961E-5BF12C74BA92}"/>
    <cellStyle name="Normal 5 6 2 4 4" xfId="2991" xr:uid="{5CD852F9-F8B7-43AC-849F-B83C4169974F}"/>
    <cellStyle name="Normal 5 6 2 4 4 2" xfId="24597" xr:uid="{0851054D-ADBD-40E5-A932-224DF9286892}"/>
    <cellStyle name="Normal 5 6 2 4 4 2 2" xfId="38289" xr:uid="{E97DA2B7-07A3-449B-BDA7-858393FC1239}"/>
    <cellStyle name="Normal 5 6 2 4 4 2 3" xfId="53173" xr:uid="{AA20A037-34C3-4384-B98E-6BB28ABFF5F7}"/>
    <cellStyle name="Normal 5 6 2 4 4 3" xfId="17753" xr:uid="{AB71D2F2-2A0E-4CC9-B3DF-559513EDC8AE}"/>
    <cellStyle name="Normal 5 6 2 4 4 3 2" xfId="40674" xr:uid="{DBBD45FD-E549-4E65-AD5A-C1140CB54FC1}"/>
    <cellStyle name="Normal 5 6 2 4 4 4" xfId="31443" xr:uid="{4FD7BF89-4119-4C29-8B0E-8BD7B8FD489A}"/>
    <cellStyle name="Normal 5 6 2 4 4 5" xfId="46327" xr:uid="{1CEBDFB1-73F2-401C-8B51-05D16EEC617D}"/>
    <cellStyle name="Normal 5 6 2 4 4 6" xfId="10907" xr:uid="{911BDE9F-403F-4DD0-80B1-92E3156E0D00}"/>
    <cellStyle name="Normal 5 6 2 4 5" xfId="2992" xr:uid="{D54E30B7-115A-408D-97C0-BB519DD57AC4}"/>
    <cellStyle name="Normal 5 6 2 4 5 2" xfId="40675" xr:uid="{A3334F42-D696-4D40-B69B-AA9B57EA2E27}"/>
    <cellStyle name="Normal 5 6 2 4 5 3" xfId="34867" xr:uid="{EE321CC0-D34E-4A45-8947-9283BFD09C55}"/>
    <cellStyle name="Normal 5 6 2 4 5 4" xfId="49751" xr:uid="{4DF5633F-AAFD-485A-AD02-775F6BA53DE8}"/>
    <cellStyle name="Normal 5 6 2 4 5 5" xfId="21175" xr:uid="{0F2A99CC-2C6B-4FDD-A965-D91D4B324BE9}"/>
    <cellStyle name="Normal 5 6 2 4 6" xfId="14331" xr:uid="{812BEC6E-62F3-45DA-A8D1-01FF41BBD74F}"/>
    <cellStyle name="Normal 5 6 2 4 6 2" xfId="40280" xr:uid="{BF6AD462-E3DA-4B01-9468-A1D8291338D1}"/>
    <cellStyle name="Normal 5 6 2 4 7" xfId="28021" xr:uid="{D2D333C1-06DB-4FBC-8737-AC86BFC856F0}"/>
    <cellStyle name="Normal 5 6 2 4 8" xfId="42905" xr:uid="{B4F230FE-6CCE-418B-AF55-3B4619946767}"/>
    <cellStyle name="Normal 5 6 2 4 9" xfId="7485" xr:uid="{FEB9E958-AF13-405B-93A9-0A2A6C609D11}"/>
    <cellStyle name="Normal 5 6 2 5" xfId="599" xr:uid="{20098079-87D6-4138-A00E-4484D8B59946}"/>
    <cellStyle name="Normal 5 6 2 5 2" xfId="2993" xr:uid="{022E1CFC-5BFC-41FA-A413-AE44A2319C95}"/>
    <cellStyle name="Normal 5 6 2 5 2 2" xfId="12621" xr:uid="{48398776-3FEB-458A-8EAB-221A00FC0826}"/>
    <cellStyle name="Normal 5 6 2 5 2 2 2" xfId="26311" xr:uid="{C2228ED3-4A37-4542-8FA2-8FA6CB00EC57}"/>
    <cellStyle name="Normal 5 6 2 5 2 2 2 2" xfId="40003" xr:uid="{B1C0EC05-22F7-4778-9CA5-CFFAC4D501F6}"/>
    <cellStyle name="Normal 5 6 2 5 2 2 2 3" xfId="54887" xr:uid="{29D1D2CB-3FDB-4ACC-B9A2-7B3801EC0EB3}"/>
    <cellStyle name="Normal 5 6 2 5 2 2 3" xfId="19467" xr:uid="{E994863C-B74F-45EA-8E80-CC91944735AD}"/>
    <cellStyle name="Normal 5 6 2 5 2 2 4" xfId="33157" xr:uid="{A8D68767-22F6-414B-B0ED-5153E302E387}"/>
    <cellStyle name="Normal 5 6 2 5 2 2 5" xfId="48041" xr:uid="{1A61E159-53A4-4186-8076-C3BC6AF2A165}"/>
    <cellStyle name="Normal 5 6 2 5 2 3" xfId="22889" xr:uid="{B3709834-E8AD-41F0-A2CE-42CDF8797077}"/>
    <cellStyle name="Normal 5 6 2 5 2 3 2" xfId="36581" xr:uid="{4F51995A-ED61-405D-AEEF-03875CDC1CE8}"/>
    <cellStyle name="Normal 5 6 2 5 2 3 3" xfId="51465" xr:uid="{17DA451A-2AFB-4F91-8551-1F14D3F2E97E}"/>
    <cellStyle name="Normal 5 6 2 5 2 4" xfId="16045" xr:uid="{682716E6-0006-4CB1-A24F-E061658E199C}"/>
    <cellStyle name="Normal 5 6 2 5 2 4 2" xfId="40676" xr:uid="{6444EC55-7AB4-4C4B-A135-8FA496891E26}"/>
    <cellStyle name="Normal 5 6 2 5 2 5" xfId="29735" xr:uid="{6DB07A73-A744-45AF-AB20-2A40C8BE0F90}"/>
    <cellStyle name="Normal 5 6 2 5 2 6" xfId="44619" xr:uid="{43E5240A-B098-40DF-A6B7-582B57326055}"/>
    <cellStyle name="Normal 5 6 2 5 2 7" xfId="9199" xr:uid="{5875553E-1DEC-48E3-B7E3-C6AD9055AB5A}"/>
    <cellStyle name="Normal 5 6 2 5 3" xfId="2994" xr:uid="{1F2C3112-7B39-42F1-9709-67B68F880E62}"/>
    <cellStyle name="Normal 5 6 2 5 3 2" xfId="24599" xr:uid="{A8427E1C-BEF7-4478-8573-EC3BA3A60801}"/>
    <cellStyle name="Normal 5 6 2 5 3 2 2" xfId="38291" xr:uid="{012938D2-BA4E-4C39-9DE2-54A614ED8260}"/>
    <cellStyle name="Normal 5 6 2 5 3 2 3" xfId="53175" xr:uid="{6E0051ED-4643-4C2B-A834-AF3E9F1B43A4}"/>
    <cellStyle name="Normal 5 6 2 5 3 3" xfId="17755" xr:uid="{F0A457B9-8B59-444B-B447-9D61672BD611}"/>
    <cellStyle name="Normal 5 6 2 5 3 3 2" xfId="40677" xr:uid="{85C9D225-AEA5-4F58-B1FF-43BF8C7EE85E}"/>
    <cellStyle name="Normal 5 6 2 5 3 4" xfId="31445" xr:uid="{EAB834D9-D3D2-409B-99F0-3CAFC16E5EC2}"/>
    <cellStyle name="Normal 5 6 2 5 3 5" xfId="46329" xr:uid="{D89401AD-D04C-4941-A132-E275D355A827}"/>
    <cellStyle name="Normal 5 6 2 5 3 6" xfId="10909" xr:uid="{3D6F4DB6-65A4-40EC-9F37-ADD327D2B923}"/>
    <cellStyle name="Normal 5 6 2 5 4" xfId="2995" xr:uid="{56B7884A-4C9B-4D0E-884D-54C66C57A93A}"/>
    <cellStyle name="Normal 5 6 2 5 4 2" xfId="40678" xr:uid="{B0A9FF05-5BDE-4049-99A2-486BEE6A92B4}"/>
    <cellStyle name="Normal 5 6 2 5 4 3" xfId="34869" xr:uid="{6490F89E-B857-4DAD-95A7-E3C1EBADB91E}"/>
    <cellStyle name="Normal 5 6 2 5 4 4" xfId="49753" xr:uid="{52662DA8-2FDB-43B2-9C08-DA5AF7B4642F}"/>
    <cellStyle name="Normal 5 6 2 5 4 5" xfId="21177" xr:uid="{6EF265AA-CFD9-4B20-AA31-87E68261AA8D}"/>
    <cellStyle name="Normal 5 6 2 5 5" xfId="14333" xr:uid="{0BD213F5-A89E-471B-BBDD-D55CD1E340B1}"/>
    <cellStyle name="Normal 5 6 2 5 5 2" xfId="40282" xr:uid="{3637C0C4-D1AD-4F58-BC1C-B26FD1335745}"/>
    <cellStyle name="Normal 5 6 2 5 6" xfId="28023" xr:uid="{A08EF9D9-A164-4CC9-AEAF-F1F7A2B89A0A}"/>
    <cellStyle name="Normal 5 6 2 5 7" xfId="42907" xr:uid="{D4C67635-0776-452D-8526-67D98457BC96}"/>
    <cellStyle name="Normal 5 6 2 5 8" xfId="7487" xr:uid="{D386B192-24B8-4248-8CB9-97D8C8E3C424}"/>
    <cellStyle name="Normal 5 6 2 6" xfId="2996" xr:uid="{DE681AA0-73C8-4F79-BB93-64897FEC4C92}"/>
    <cellStyle name="Normal 5 6 2 6 2" xfId="2997" xr:uid="{3C4E0460-319C-4A9C-BA27-9266F36ACB91}"/>
    <cellStyle name="Normal 5 6 2 6 2 2" xfId="12622" xr:uid="{9EC8BA9D-11AC-4AA8-B999-A2177386CD92}"/>
    <cellStyle name="Normal 5 6 2 6 2 2 2" xfId="26312" xr:uid="{C96F07BA-21A1-4334-A454-1DC7A302B910}"/>
    <cellStyle name="Normal 5 6 2 6 2 2 2 2" xfId="40004" xr:uid="{C4A8F3B6-058F-4042-B729-14187C7AF5C1}"/>
    <cellStyle name="Normal 5 6 2 6 2 2 2 3" xfId="54888" xr:uid="{4B940B03-46B2-4B21-B161-6DEA85050B10}"/>
    <cellStyle name="Normal 5 6 2 6 2 2 3" xfId="19468" xr:uid="{DC0022E5-CA99-4B9C-8A90-6C18882C6DDE}"/>
    <cellStyle name="Normal 5 6 2 6 2 2 4" xfId="33158" xr:uid="{84777D03-DE88-4804-AEEE-88A3DFBF5268}"/>
    <cellStyle name="Normal 5 6 2 6 2 2 5" xfId="48042" xr:uid="{5CEE0784-225F-47D7-88CB-EE21646A1D11}"/>
    <cellStyle name="Normal 5 6 2 6 2 3" xfId="22890" xr:uid="{468E5267-05EE-4E04-B275-4343CEC1D2BA}"/>
    <cellStyle name="Normal 5 6 2 6 2 3 2" xfId="36582" xr:uid="{13D49E57-76AC-401C-8A71-3F08754C0EB0}"/>
    <cellStyle name="Normal 5 6 2 6 2 3 3" xfId="51466" xr:uid="{616630E2-52B2-47C2-91B4-1D5FE110F806}"/>
    <cellStyle name="Normal 5 6 2 6 2 4" xfId="16046" xr:uid="{0F635A57-DBFF-4E50-AA3A-61576838A49A}"/>
    <cellStyle name="Normal 5 6 2 6 2 4 2" xfId="40680" xr:uid="{8970D1EC-3758-40AB-92D6-ED42EBD84FAE}"/>
    <cellStyle name="Normal 5 6 2 6 2 5" xfId="29736" xr:uid="{3C3FBF53-BFA5-4657-A1BD-6197D9D43474}"/>
    <cellStyle name="Normal 5 6 2 6 2 6" xfId="44620" xr:uid="{BA942929-A0F6-4EA7-A8C7-A9173296A917}"/>
    <cellStyle name="Normal 5 6 2 6 2 7" xfId="9200" xr:uid="{5732E877-F561-4C05-BEED-83C07DB26071}"/>
    <cellStyle name="Normal 5 6 2 6 3" xfId="2998" xr:uid="{72DE77EF-914E-4984-9EDC-E57F87B43288}"/>
    <cellStyle name="Normal 5 6 2 6 3 2" xfId="24600" xr:uid="{D360FFFC-74A4-486D-AEDE-EC5B590E0CC0}"/>
    <cellStyle name="Normal 5 6 2 6 3 2 2" xfId="38292" xr:uid="{074690CE-6A42-4229-9911-1608D5BE02DC}"/>
    <cellStyle name="Normal 5 6 2 6 3 2 3" xfId="53176" xr:uid="{AFC2B343-BA48-487A-A156-ABF936006042}"/>
    <cellStyle name="Normal 5 6 2 6 3 3" xfId="17756" xr:uid="{A418B675-483D-4DB5-AFBA-D1525F2224D0}"/>
    <cellStyle name="Normal 5 6 2 6 3 3 2" xfId="40681" xr:uid="{A957943F-11D7-4628-B2BB-B3FEFD5FA227}"/>
    <cellStyle name="Normal 5 6 2 6 3 4" xfId="31446" xr:uid="{0FEC8AC7-84C3-4387-AC2A-DC678369145F}"/>
    <cellStyle name="Normal 5 6 2 6 3 5" xfId="46330" xr:uid="{31B2AE12-0FA4-420D-9DDE-33DC75C9E80F}"/>
    <cellStyle name="Normal 5 6 2 6 3 6" xfId="10910" xr:uid="{808D7343-F79C-44D3-A5A0-D7C87DFB19D9}"/>
    <cellStyle name="Normal 5 6 2 6 4" xfId="2999" xr:uid="{352A80F7-A031-4C2A-BC96-15B5CFF93B2B}"/>
    <cellStyle name="Normal 5 6 2 6 4 2" xfId="40682" xr:uid="{3AD9725D-7D30-4306-A699-2ADC897E8987}"/>
    <cellStyle name="Normal 5 6 2 6 4 3" xfId="34870" xr:uid="{5093D249-C432-42AE-9DEB-E9EDA2CD03D7}"/>
    <cellStyle name="Normal 5 6 2 6 4 4" xfId="49754" xr:uid="{80116E3C-8B3F-49F4-A3B2-DED93FC9948B}"/>
    <cellStyle name="Normal 5 6 2 6 4 5" xfId="21178" xr:uid="{810A2083-289D-4E58-874F-F98B1EF1E353}"/>
    <cellStyle name="Normal 5 6 2 6 5" xfId="14334" xr:uid="{5E70ED53-030A-4EC4-9EB4-2FFF2E0C9FAD}"/>
    <cellStyle name="Normal 5 6 2 6 5 2" xfId="40679" xr:uid="{E61FE21C-1E31-464C-9DC0-003A5A8C521C}"/>
    <cellStyle name="Normal 5 6 2 6 6" xfId="28024" xr:uid="{F6BE9C5A-23DC-413F-B228-8F6DF68E6231}"/>
    <cellStyle name="Normal 5 6 2 6 7" xfId="42908" xr:uid="{EBFC1730-F879-4573-AE3D-85BAAE616B7D}"/>
    <cellStyle name="Normal 5 6 2 6 8" xfId="7488" xr:uid="{D602980B-512C-4EA4-8EAA-A920D1F1AD3D}"/>
    <cellStyle name="Normal 5 6 2 7" xfId="3000" xr:uid="{B6312238-62BF-4133-AEF0-3B5BFD1AB8C6}"/>
    <cellStyle name="Normal 5 6 2 7 2" xfId="12608" xr:uid="{0B236879-D831-4B40-96FE-650A89809966}"/>
    <cellStyle name="Normal 5 6 2 7 2 2" xfId="26298" xr:uid="{ED7AEED5-BC80-4FF5-A495-157667781921}"/>
    <cellStyle name="Normal 5 6 2 7 2 2 2" xfId="39990" xr:uid="{D0E05DA7-9553-496F-9202-065F7A617BC9}"/>
    <cellStyle name="Normal 5 6 2 7 2 2 3" xfId="54874" xr:uid="{6EC8F3CC-24CA-4FBF-93AE-BA9BAD5E132C}"/>
    <cellStyle name="Normal 5 6 2 7 2 3" xfId="19454" xr:uid="{DE1CCFC3-F216-4B06-82A2-DA421FE353A1}"/>
    <cellStyle name="Normal 5 6 2 7 2 4" xfId="33144" xr:uid="{D0A9407D-F593-44B9-B72E-022FFE0BBE98}"/>
    <cellStyle name="Normal 5 6 2 7 2 5" xfId="48028" xr:uid="{029EE07D-ED05-4538-8956-CA40D6BA7C66}"/>
    <cellStyle name="Normal 5 6 2 7 3" xfId="22876" xr:uid="{457CE178-5FF7-4397-BF26-A2664750E3B2}"/>
    <cellStyle name="Normal 5 6 2 7 3 2" xfId="36568" xr:uid="{2133C51E-A741-4E31-A5FD-13FB4E931392}"/>
    <cellStyle name="Normal 5 6 2 7 3 3" xfId="51452" xr:uid="{347DFF2F-2419-4EBB-BB19-A8957F2A608F}"/>
    <cellStyle name="Normal 5 6 2 7 4" xfId="16032" xr:uid="{7915DC50-B145-45F1-B1FD-B3EB1103E537}"/>
    <cellStyle name="Normal 5 6 2 7 4 2" xfId="40683" xr:uid="{1E2C2BB0-6E70-4962-A428-6A1241735F77}"/>
    <cellStyle name="Normal 5 6 2 7 5" xfId="29722" xr:uid="{445CC4C7-2079-4AC8-9E29-44372A95F286}"/>
    <cellStyle name="Normal 5 6 2 7 6" xfId="44606" xr:uid="{65DDFE1C-35F3-4726-802F-78632188D01A}"/>
    <cellStyle name="Normal 5 6 2 7 7" xfId="9186" xr:uid="{DEA7F267-28AA-429B-9D44-42FA14BB50B1}"/>
    <cellStyle name="Normal 5 6 2 8" xfId="3001" xr:uid="{BEF8BAA0-13A3-4088-BCE3-A8F4FC3F93E5}"/>
    <cellStyle name="Normal 5 6 2 8 2" xfId="24586" xr:uid="{DE315D9A-61AA-406E-8715-554B1BB2C47C}"/>
    <cellStyle name="Normal 5 6 2 8 2 2" xfId="38278" xr:uid="{542774E7-EDAC-4209-9633-81A9AF294312}"/>
    <cellStyle name="Normal 5 6 2 8 2 3" xfId="53162" xr:uid="{E434F524-2771-4FEB-9D35-10639E54A381}"/>
    <cellStyle name="Normal 5 6 2 8 3" xfId="17742" xr:uid="{8D91628F-E438-4771-8FBE-60E800B6FFF8}"/>
    <cellStyle name="Normal 5 6 2 8 3 2" xfId="40684" xr:uid="{C21456E2-972F-4256-B414-73240F8DF43A}"/>
    <cellStyle name="Normal 5 6 2 8 4" xfId="31432" xr:uid="{87AD9B9E-2994-4FC3-8066-83A23CF0B0A6}"/>
    <cellStyle name="Normal 5 6 2 8 5" xfId="46316" xr:uid="{90646736-03AE-481E-8D46-BAE09020D5BE}"/>
    <cellStyle name="Normal 5 6 2 8 6" xfId="10896" xr:uid="{4281A790-39AF-443F-9ACF-61E05E5E9BF4}"/>
    <cellStyle name="Normal 5 6 2 9" xfId="3002" xr:uid="{F873BA2D-CBB8-4623-8E91-47CF22929509}"/>
    <cellStyle name="Normal 5 6 2 9 2" xfId="40685" xr:uid="{4005C8A6-E68C-4CA6-9596-F0809553077C}"/>
    <cellStyle name="Normal 5 6 2 9 3" xfId="34856" xr:uid="{39919C07-8BA2-4215-9CB8-FA4566094B1C}"/>
    <cellStyle name="Normal 5 6 2 9 4" xfId="49740" xr:uid="{4DAF977C-582D-4B28-A5AC-36C468D5A2AB}"/>
    <cellStyle name="Normal 5 6 2 9 5" xfId="21164" xr:uid="{81049E1B-8C7F-4CEE-BD56-3543CD6B5E30}"/>
    <cellStyle name="Normal 5 6 3" xfId="329" xr:uid="{454F4A91-1674-4C21-854B-3CAB16933D71}"/>
    <cellStyle name="Normal 5 6 3 10" xfId="28025" xr:uid="{AD7785D4-7BCC-4AD7-B6DF-7A97E3F1C0B6}"/>
    <cellStyle name="Normal 5 6 3 11" xfId="42909" xr:uid="{6701AA8A-3D15-4177-A389-49A3DB7F3706}"/>
    <cellStyle name="Normal 5 6 3 12" xfId="7489" xr:uid="{FD38AF5E-B4E3-4F09-8BC2-1A6AF3F402A6}"/>
    <cellStyle name="Normal 5 6 3 2" xfId="600" xr:uid="{DBD51B7A-4E3B-4424-B470-FB38A33B82FE}"/>
    <cellStyle name="Normal 5 6 3 2 10" xfId="7490" xr:uid="{EA79B19C-9D14-43E0-B42B-AE1B5EE97E04}"/>
    <cellStyle name="Normal 5 6 3 2 2" xfId="601" xr:uid="{5A129E98-67B0-46B3-8927-5B261F49855D}"/>
    <cellStyle name="Normal 5 6 3 2 2 2" xfId="1414" xr:uid="{6054BD9B-43F1-4F0B-BE19-9C339072636B}"/>
    <cellStyle name="Normal 5 6 3 2 2 2 2" xfId="1415" xr:uid="{6B602DC1-040E-43B8-8055-DE2AA623564F}"/>
    <cellStyle name="Normal 5 6 3 2 2 2 2 2" xfId="26315" xr:uid="{9C101683-01B9-4751-8E53-8F13AD185F78}"/>
    <cellStyle name="Normal 5 6 3 2 2 2 2 2 2" xfId="40007" xr:uid="{E5E1BCED-EABF-4BB5-BC3D-74452B2DEBF3}"/>
    <cellStyle name="Normal 5 6 3 2 2 2 2 2 3" xfId="54891" xr:uid="{DB4F490A-6934-421E-B7DB-413F57D82DDD}"/>
    <cellStyle name="Normal 5 6 3 2 2 2 2 3" xfId="19471" xr:uid="{FCB6C4AB-771E-4DDC-946A-22513FCCF4C2}"/>
    <cellStyle name="Normal 5 6 3 2 2 2 2 3 2" xfId="40514" xr:uid="{2ABACDF7-A5AB-49C4-B085-DB2917694B71}"/>
    <cellStyle name="Normal 5 6 3 2 2 2 2 4" xfId="33161" xr:uid="{D6DF8857-35FB-4071-8D99-2801925CBC1A}"/>
    <cellStyle name="Normal 5 6 3 2 2 2 2 5" xfId="48045" xr:uid="{91C888CA-1854-48D5-8084-4335DB164738}"/>
    <cellStyle name="Normal 5 6 3 2 2 2 2 6" xfId="12625" xr:uid="{EC05F146-D487-4CD5-93B7-E07445F6AE27}"/>
    <cellStyle name="Normal 5 6 3 2 2 2 3" xfId="22893" xr:uid="{7AD00CF0-E8F0-4F3D-BD26-4DF10C5E1F63}"/>
    <cellStyle name="Normal 5 6 3 2 2 2 3 2" xfId="36585" xr:uid="{720EC908-9E3F-492C-BFC7-9E06CAC3EBE6}"/>
    <cellStyle name="Normal 5 6 3 2 2 2 3 3" xfId="51469" xr:uid="{86E4C47C-48B2-4925-8956-4FE1B52B84E7}"/>
    <cellStyle name="Normal 5 6 3 2 2 2 4" xfId="16049" xr:uid="{04BDEFE5-8468-4309-9AEA-8961B124CDB2}"/>
    <cellStyle name="Normal 5 6 3 2 2 2 4 2" xfId="40513" xr:uid="{09FDAAEA-1A7A-470A-A69D-531FFBD4B993}"/>
    <cellStyle name="Normal 5 6 3 2 2 2 5" xfId="29739" xr:uid="{25D8C513-D49F-4960-9328-C7E14C72DC94}"/>
    <cellStyle name="Normal 5 6 3 2 2 2 6" xfId="44623" xr:uid="{5B5FE18E-1403-445E-8054-F8C92C75B030}"/>
    <cellStyle name="Normal 5 6 3 2 2 2 7" xfId="9203" xr:uid="{DE43AC12-F532-45FF-BE72-6A3FD7313902}"/>
    <cellStyle name="Normal 5 6 3 2 2 3" xfId="1416" xr:uid="{97A8A6F0-582B-485D-A6DE-6FD251F9DC29}"/>
    <cellStyle name="Normal 5 6 3 2 2 3 2" xfId="24603" xr:uid="{8A4653A1-6F92-4CA3-9619-9BDDB0F18D44}"/>
    <cellStyle name="Normal 5 6 3 2 2 3 2 2" xfId="38295" xr:uid="{DFECB918-36D9-4613-AD67-80F0A69CD39F}"/>
    <cellStyle name="Normal 5 6 3 2 2 3 2 3" xfId="53179" xr:uid="{E06F56D1-A2CB-4689-8497-5771CBD6C63D}"/>
    <cellStyle name="Normal 5 6 3 2 2 3 3" xfId="17759" xr:uid="{B390F90C-7A75-4900-ACDB-D5F3B4C9537E}"/>
    <cellStyle name="Normal 5 6 3 2 2 3 3 2" xfId="40515" xr:uid="{036FF13D-7825-4DBF-ADB6-75B3752E8DB1}"/>
    <cellStyle name="Normal 5 6 3 2 2 3 4" xfId="31449" xr:uid="{244CD1A2-5FFA-4DC9-A2CA-5365F49921F2}"/>
    <cellStyle name="Normal 5 6 3 2 2 3 5" xfId="46333" xr:uid="{7692B56C-CCB4-496C-A57F-58858907A888}"/>
    <cellStyle name="Normal 5 6 3 2 2 3 6" xfId="10913" xr:uid="{E4A92277-02AB-4932-9E19-DA4D49C31659}"/>
    <cellStyle name="Normal 5 6 3 2 2 4" xfId="3003" xr:uid="{5782671A-8FA1-4EB4-9DE2-6DE8905B0562}"/>
    <cellStyle name="Normal 5 6 3 2 2 4 2" xfId="40686" xr:uid="{F5CDFEDF-DF36-4438-B913-17F1B82DEA51}"/>
    <cellStyle name="Normal 5 6 3 2 2 4 3" xfId="34873" xr:uid="{17161E90-6DFB-44F8-8005-6CC38CEBC849}"/>
    <cellStyle name="Normal 5 6 3 2 2 4 4" xfId="49757" xr:uid="{5E4CC127-CE49-414E-A680-F1F86ED33F79}"/>
    <cellStyle name="Normal 5 6 3 2 2 4 5" xfId="21181" xr:uid="{0B85BA0B-182E-4D3B-B687-EEA754FEAC4B}"/>
    <cellStyle name="Normal 5 6 3 2 2 5" xfId="14337" xr:uid="{035A11B6-8D7B-4A8A-97C5-8E4ABE8244DF}"/>
    <cellStyle name="Normal 5 6 3 2 2 5 2" xfId="40284" xr:uid="{ACF25596-64DA-4540-AE35-8F3BD4B1C07D}"/>
    <cellStyle name="Normal 5 6 3 2 2 6" xfId="28027" xr:uid="{4C264CF2-14B2-49B1-AD9D-F661712B2530}"/>
    <cellStyle name="Normal 5 6 3 2 2 7" xfId="42911" xr:uid="{7CCFCC28-5784-466B-A92A-CB632AAE1969}"/>
    <cellStyle name="Normal 5 6 3 2 2 8" xfId="7491" xr:uid="{43E481AA-AA1F-4742-8641-220B8CF2EAE8}"/>
    <cellStyle name="Normal 5 6 3 2 3" xfId="1417" xr:uid="{773C7ED1-453C-4280-8607-6C7C39737C97}"/>
    <cellStyle name="Normal 5 6 3 2 3 2" xfId="1418" xr:uid="{D8294A90-4703-453E-B366-24DFD672BAC0}"/>
    <cellStyle name="Normal 5 6 3 2 3 2 2" xfId="26314" xr:uid="{4F9615A6-6A99-473E-A994-BAF4A2F6EE44}"/>
    <cellStyle name="Normal 5 6 3 2 3 2 2 2" xfId="40006" xr:uid="{8485C15B-D290-48E7-88FA-7C0CF3AE5833}"/>
    <cellStyle name="Normal 5 6 3 2 3 2 2 3" xfId="54890" xr:uid="{8C8A38E6-88D9-4680-9755-46F0ACE9668B}"/>
    <cellStyle name="Normal 5 6 3 2 3 2 3" xfId="19470" xr:uid="{45C2A48D-7EE8-4B33-8EC8-15748CAA3DD6}"/>
    <cellStyle name="Normal 5 6 3 2 3 2 3 2" xfId="40517" xr:uid="{6B0675C7-71E3-428A-A3F4-1E229F07A1CC}"/>
    <cellStyle name="Normal 5 6 3 2 3 2 4" xfId="33160" xr:uid="{A674FC2D-E157-45DE-8634-5053A531626C}"/>
    <cellStyle name="Normal 5 6 3 2 3 2 5" xfId="48044" xr:uid="{86D7A892-7610-4DD6-AD9C-EF3D153F8630}"/>
    <cellStyle name="Normal 5 6 3 2 3 2 6" xfId="12624" xr:uid="{3E2EB506-2694-4B3D-AD00-0A2D6425EE8E}"/>
    <cellStyle name="Normal 5 6 3 2 3 3" xfId="3004" xr:uid="{ADD34926-EBE8-484E-899D-260C62D6075A}"/>
    <cellStyle name="Normal 5 6 3 2 3 3 2" xfId="40687" xr:uid="{1CB3B153-5743-4ACE-8581-4251816AB88D}"/>
    <cellStyle name="Normal 5 6 3 2 3 3 3" xfId="36584" xr:uid="{E7992F27-D02B-44E9-B692-E3857725B088}"/>
    <cellStyle name="Normal 5 6 3 2 3 3 4" xfId="51468" xr:uid="{D42469AE-553C-4F64-827C-CAF5E62598A3}"/>
    <cellStyle name="Normal 5 6 3 2 3 3 5" xfId="22892" xr:uid="{81C3802D-7700-4679-B5F8-93193D7576AF}"/>
    <cellStyle name="Normal 5 6 3 2 3 4" xfId="3005" xr:uid="{E4CF3678-7F91-47EF-B134-4D298E0D935E}"/>
    <cellStyle name="Normal 5 6 3 2 3 4 2" xfId="40688" xr:uid="{0AF7A151-4D2E-43B8-8B15-FFD5A7C44249}"/>
    <cellStyle name="Normal 5 6 3 2 3 4 3" xfId="16048" xr:uid="{D9B26B49-4A70-41D1-BE6D-6987836ADAE5}"/>
    <cellStyle name="Normal 5 6 3 2 3 5" xfId="40516" xr:uid="{DD2F66B4-180E-443A-8BC7-62998BE60DF1}"/>
    <cellStyle name="Normal 5 6 3 2 3 6" xfId="29738" xr:uid="{AE940B6A-B6D0-4D9D-A233-2FFC2C5171CE}"/>
    <cellStyle name="Normal 5 6 3 2 3 7" xfId="44622" xr:uid="{CAB9D28D-6AAC-477A-8AE9-F7F17A7B350F}"/>
    <cellStyle name="Normal 5 6 3 2 3 8" xfId="9202" xr:uid="{8A76E8D6-5873-4C07-95F0-56CB69F5E91E}"/>
    <cellStyle name="Normal 5 6 3 2 4" xfId="1419" xr:uid="{CD8D6C8F-5545-40E2-8696-BC27BD48DC78}"/>
    <cellStyle name="Normal 5 6 3 2 4 2" xfId="24602" xr:uid="{B5E797B1-4059-476D-93C5-D0F6730CD89F}"/>
    <cellStyle name="Normal 5 6 3 2 4 2 2" xfId="38294" xr:uid="{9233B8C4-D569-4A2D-AB4B-1D4CCEC6228B}"/>
    <cellStyle name="Normal 5 6 3 2 4 2 3" xfId="53178" xr:uid="{F10341C0-D35A-47E6-9CAF-2D6508C02AA4}"/>
    <cellStyle name="Normal 5 6 3 2 4 3" xfId="17758" xr:uid="{11FDA8A0-3DE0-448D-8E5F-4FE127C6136D}"/>
    <cellStyle name="Normal 5 6 3 2 4 3 2" xfId="40518" xr:uid="{B4FCCE48-8074-4EE2-916A-80FD03F40ACA}"/>
    <cellStyle name="Normal 5 6 3 2 4 4" xfId="31448" xr:uid="{D4A08AC4-35A5-471B-8760-C91557C78D89}"/>
    <cellStyle name="Normal 5 6 3 2 4 5" xfId="46332" xr:uid="{E6B1E208-CA13-4FEA-A8C9-3F379D795B64}"/>
    <cellStyle name="Normal 5 6 3 2 4 6" xfId="10912" xr:uid="{31E1D2B6-66BC-42BE-B11B-DBA9253CF576}"/>
    <cellStyle name="Normal 5 6 3 2 5" xfId="3006" xr:uid="{F7EF4DF7-DE1E-4E09-B055-2675BD4E3C89}"/>
    <cellStyle name="Normal 5 6 3 2 5 2" xfId="40689" xr:uid="{B8708FB1-7311-4A08-8FC8-8820E264DBA5}"/>
    <cellStyle name="Normal 5 6 3 2 5 3" xfId="34872" xr:uid="{FBDA3C35-7161-47A8-94D7-D4D442527630}"/>
    <cellStyle name="Normal 5 6 3 2 5 4" xfId="49756" xr:uid="{D0D9D48E-98A5-4BAA-A083-682BFA9B59AB}"/>
    <cellStyle name="Normal 5 6 3 2 5 5" xfId="21180" xr:uid="{5E2A7C14-22FD-4006-9082-0C9EA1AE8871}"/>
    <cellStyle name="Normal 5 6 3 2 6" xfId="3007" xr:uid="{0274EA10-69ED-474A-B4A7-9B51739D8D56}"/>
    <cellStyle name="Normal 5 6 3 2 6 2" xfId="40690" xr:uid="{754DAA1F-98F9-435A-A060-5A42913408BE}"/>
    <cellStyle name="Normal 5 6 3 2 6 3" xfId="14336" xr:uid="{D193A121-D5F1-4E6B-8C7B-60A948ED3208}"/>
    <cellStyle name="Normal 5 6 3 2 7" xfId="40283" xr:uid="{486902B2-D205-4E86-B609-39D3EC35A79C}"/>
    <cellStyle name="Normal 5 6 3 2 8" xfId="28026" xr:uid="{8AFB5E52-F250-4269-A7F6-9015976495A5}"/>
    <cellStyle name="Normal 5 6 3 2 9" xfId="42910" xr:uid="{AB209B39-DCF3-4211-83D1-B6704D7D4E70}"/>
    <cellStyle name="Normal 5 6 3 3" xfId="602" xr:uid="{0F30E62A-6923-4FE1-B4E4-B705220D21A1}"/>
    <cellStyle name="Normal 5 6 3 3 2" xfId="1420" xr:uid="{3749FEC4-4673-42D8-97F2-73CDEF3B4A30}"/>
    <cellStyle name="Normal 5 6 3 3 2 2" xfId="1421" xr:uid="{0FC37059-6EAB-44D0-80A2-F409015B106A}"/>
    <cellStyle name="Normal 5 6 3 3 2 2 2" xfId="26316" xr:uid="{0A87DBFC-8961-4F41-AB25-C7B48586C03F}"/>
    <cellStyle name="Normal 5 6 3 3 2 2 2 2" xfId="40008" xr:uid="{EBD31CAD-D153-4358-BB51-F8E84F6E6BC8}"/>
    <cellStyle name="Normal 5 6 3 3 2 2 2 3" xfId="54892" xr:uid="{01CD6059-BD85-48D7-A41C-13281B0B2BA9}"/>
    <cellStyle name="Normal 5 6 3 3 2 2 3" xfId="19472" xr:uid="{9C7492B5-4CDD-4E11-8B96-870FC27C781A}"/>
    <cellStyle name="Normal 5 6 3 3 2 2 3 2" xfId="40520" xr:uid="{01B57E80-FC1F-44A8-99CE-B0EC179026F7}"/>
    <cellStyle name="Normal 5 6 3 3 2 2 4" xfId="33162" xr:uid="{0C151BF5-BD87-4969-BC09-923DD15DBE0B}"/>
    <cellStyle name="Normal 5 6 3 3 2 2 5" xfId="48046" xr:uid="{5F7D80F9-CDA2-404A-B83B-C28472946F05}"/>
    <cellStyle name="Normal 5 6 3 3 2 2 6" xfId="12626" xr:uid="{5572BE0D-8CC9-4AD0-9ADF-4B7FB95F985C}"/>
    <cellStyle name="Normal 5 6 3 3 2 3" xfId="3008" xr:uid="{09DFEC9C-68C4-4859-99D4-C6307AE64461}"/>
    <cellStyle name="Normal 5 6 3 3 2 3 2" xfId="40691" xr:uid="{808CBAAB-1789-4549-B099-AB759B7243B8}"/>
    <cellStyle name="Normal 5 6 3 3 2 3 3" xfId="36586" xr:uid="{491F3950-AC9F-4CDD-8133-A2C5456CEDB5}"/>
    <cellStyle name="Normal 5 6 3 3 2 3 4" xfId="51470" xr:uid="{F6DB3D0C-03CE-4B8A-A6C0-D993C41ACD9C}"/>
    <cellStyle name="Normal 5 6 3 3 2 3 5" xfId="22894" xr:uid="{78434C60-5ADA-4842-B385-84F49F2FF271}"/>
    <cellStyle name="Normal 5 6 3 3 2 4" xfId="3009" xr:uid="{AD524526-174B-4ADD-BFEE-2711D78F0C34}"/>
    <cellStyle name="Normal 5 6 3 3 2 4 2" xfId="40692" xr:uid="{3DF04314-B937-4745-8D60-D7E7DB6AF136}"/>
    <cellStyle name="Normal 5 6 3 3 2 4 3" xfId="16050" xr:uid="{F82A4DC2-E1A8-4A47-8849-88ADBB7C92A0}"/>
    <cellStyle name="Normal 5 6 3 3 2 5" xfId="40519" xr:uid="{7EE2E696-0BCC-4058-A69C-C05C00C0E563}"/>
    <cellStyle name="Normal 5 6 3 3 2 6" xfId="29740" xr:uid="{F1827ABB-36D7-4F33-ABE5-1BB679718848}"/>
    <cellStyle name="Normal 5 6 3 3 2 7" xfId="44624" xr:uid="{010CC5C8-08A0-4719-8DFA-A98F9ABF68C3}"/>
    <cellStyle name="Normal 5 6 3 3 2 8" xfId="9204" xr:uid="{63FF9A6A-117D-4A03-BD54-4A093BA45BD2}"/>
    <cellStyle name="Normal 5 6 3 3 3" xfId="1422" xr:uid="{ED28FBB3-8A56-4A91-85FD-7CA90BA7985D}"/>
    <cellStyle name="Normal 5 6 3 3 3 2" xfId="24604" xr:uid="{CDC29E20-DA47-4370-896A-73D8C12E6905}"/>
    <cellStyle name="Normal 5 6 3 3 3 2 2" xfId="38296" xr:uid="{008BEB30-992E-4E0B-998E-F5C5FB17E66D}"/>
    <cellStyle name="Normal 5 6 3 3 3 2 3" xfId="53180" xr:uid="{FC2D2422-DD67-4136-804C-AD6BBFDA946E}"/>
    <cellStyle name="Normal 5 6 3 3 3 3" xfId="17760" xr:uid="{AF6D46F9-88C2-4606-8E31-F81FC67A5DD6}"/>
    <cellStyle name="Normal 5 6 3 3 3 3 2" xfId="40521" xr:uid="{51E8F53B-5B16-495A-999A-07D81B2CAC5E}"/>
    <cellStyle name="Normal 5 6 3 3 3 4" xfId="31450" xr:uid="{F02FB547-FC2F-4E03-A73A-411FE718FA4E}"/>
    <cellStyle name="Normal 5 6 3 3 3 5" xfId="46334" xr:uid="{4AF825B9-8127-4647-8BF8-5770D3D51741}"/>
    <cellStyle name="Normal 5 6 3 3 3 6" xfId="10914" xr:uid="{00C59A21-6D1D-4B4D-8665-B9F1D3F1995B}"/>
    <cellStyle name="Normal 5 6 3 3 4" xfId="3010" xr:uid="{87E98BB3-89D8-42DA-BE80-22354867094D}"/>
    <cellStyle name="Normal 5 6 3 3 4 2" xfId="40693" xr:uid="{B1DABA0B-0EC5-4CA4-9052-0C13EDBD84FB}"/>
    <cellStyle name="Normal 5 6 3 3 4 3" xfId="34874" xr:uid="{BDCBE994-2F3D-4DD9-85B0-B7316A35E451}"/>
    <cellStyle name="Normal 5 6 3 3 4 4" xfId="49758" xr:uid="{15C28F8D-B94E-47E3-B96D-1CAF23BD5331}"/>
    <cellStyle name="Normal 5 6 3 3 4 5" xfId="21182" xr:uid="{840C650B-0160-4CB6-BBD8-65D5D5BEC05F}"/>
    <cellStyle name="Normal 5 6 3 3 5" xfId="3011" xr:uid="{C33D364F-FD58-4F3E-A2A5-C0D537411620}"/>
    <cellStyle name="Normal 5 6 3 3 5 2" xfId="40694" xr:uid="{D2979FA8-0E0B-4AE4-A3ED-F2FFDC922382}"/>
    <cellStyle name="Normal 5 6 3 3 5 3" xfId="14338" xr:uid="{5118E13E-69CA-4836-9842-9A69C01C546D}"/>
    <cellStyle name="Normal 5 6 3 3 6" xfId="40285" xr:uid="{2D66F3DE-3849-4C8E-B970-795AB97193BD}"/>
    <cellStyle name="Normal 5 6 3 3 7" xfId="28028" xr:uid="{CD470E65-F904-47B0-B6FB-592F5E5CA382}"/>
    <cellStyle name="Normal 5 6 3 3 8" xfId="42912" xr:uid="{48E5EA44-0013-4B5F-842E-D96E1E1E256B}"/>
    <cellStyle name="Normal 5 6 3 3 9" xfId="7492" xr:uid="{261078C1-45E6-41AF-A696-013367204344}"/>
    <cellStyle name="Normal 5 6 3 4" xfId="1423" xr:uid="{BE5FEA1D-25B6-482C-A8E0-CE982F41E8F4}"/>
    <cellStyle name="Normal 5 6 3 4 2" xfId="1424" xr:uid="{17A4A838-5EF8-4B6F-84BA-DABDDE2D2B4E}"/>
    <cellStyle name="Normal 5 6 3 4 2 2" xfId="12627" xr:uid="{97DBF89C-D649-411D-8589-08897077CEFE}"/>
    <cellStyle name="Normal 5 6 3 4 2 2 2" xfId="26317" xr:uid="{BF0CEA70-FEC4-46F5-A41A-DB6688494AAF}"/>
    <cellStyle name="Normal 5 6 3 4 2 2 2 2" xfId="40009" xr:uid="{51BBB603-F1D5-4AC1-8CA8-194839B53BDB}"/>
    <cellStyle name="Normal 5 6 3 4 2 2 2 3" xfId="54893" xr:uid="{8809922F-6BA9-48E8-919F-10C7C1244AD8}"/>
    <cellStyle name="Normal 5 6 3 4 2 2 3" xfId="19473" xr:uid="{785715FA-D558-4BBC-848F-429C91D85385}"/>
    <cellStyle name="Normal 5 6 3 4 2 2 4" xfId="33163" xr:uid="{CD79F882-BA3B-4E7F-84CC-E4D0AEF41F56}"/>
    <cellStyle name="Normal 5 6 3 4 2 2 5" xfId="48047" xr:uid="{DD2534C2-3D07-480B-9892-63BBFFD6C6DD}"/>
    <cellStyle name="Normal 5 6 3 4 2 3" xfId="22895" xr:uid="{EA8FEDCC-4BD6-4543-9F43-A599AEB9E0A7}"/>
    <cellStyle name="Normal 5 6 3 4 2 3 2" xfId="36587" xr:uid="{9955DB2F-4AA7-4872-87FA-3963B91703B6}"/>
    <cellStyle name="Normal 5 6 3 4 2 3 3" xfId="51471" xr:uid="{1BD21335-1336-4449-998C-92C3FDCB9C26}"/>
    <cellStyle name="Normal 5 6 3 4 2 4" xfId="16051" xr:uid="{ACED0814-F659-426D-9142-4CF203240A50}"/>
    <cellStyle name="Normal 5 6 3 4 2 4 2" xfId="40523" xr:uid="{0B3C6ADE-F29B-4737-B257-A434C39C0B3E}"/>
    <cellStyle name="Normal 5 6 3 4 2 5" xfId="29741" xr:uid="{CB33C4D3-ECDF-4547-8461-ECC8CEC3F003}"/>
    <cellStyle name="Normal 5 6 3 4 2 6" xfId="44625" xr:uid="{5AE60DFA-3E42-4897-9C0F-87994DC8E92F}"/>
    <cellStyle name="Normal 5 6 3 4 2 7" xfId="9205" xr:uid="{72473ED1-696E-4E9D-91C0-4F286B5FAD24}"/>
    <cellStyle name="Normal 5 6 3 4 3" xfId="3012" xr:uid="{126AA696-5013-4241-BABA-7B579675F5BE}"/>
    <cellStyle name="Normal 5 6 3 4 3 2" xfId="24605" xr:uid="{254BF13C-44CD-4186-8248-B5FC63161C8E}"/>
    <cellStyle name="Normal 5 6 3 4 3 2 2" xfId="38297" xr:uid="{6351FB94-6E64-476D-B8C4-243DA65128F7}"/>
    <cellStyle name="Normal 5 6 3 4 3 2 3" xfId="53181" xr:uid="{488DBBAA-9A10-4A77-86F1-09994BED2C77}"/>
    <cellStyle name="Normal 5 6 3 4 3 3" xfId="17761" xr:uid="{17FE75E8-868E-4BCD-A53C-8B6432178500}"/>
    <cellStyle name="Normal 5 6 3 4 3 3 2" xfId="40695" xr:uid="{1467CAB3-BDB7-4A83-9626-8E6370542D1E}"/>
    <cellStyle name="Normal 5 6 3 4 3 4" xfId="31451" xr:uid="{85F1812B-9EAA-4E0E-AB6C-0DFF5677C5E6}"/>
    <cellStyle name="Normal 5 6 3 4 3 5" xfId="46335" xr:uid="{92B0AAFC-2F6C-48FF-AAD6-56FED17A657C}"/>
    <cellStyle name="Normal 5 6 3 4 3 6" xfId="10915" xr:uid="{DF582EA6-4122-4844-A3EA-ABDC3E5BE0A1}"/>
    <cellStyle name="Normal 5 6 3 4 4" xfId="3013" xr:uid="{BF1AB457-056E-4804-BC20-0E8442DDD269}"/>
    <cellStyle name="Normal 5 6 3 4 4 2" xfId="40696" xr:uid="{BBCA6DFD-B0F1-4D0D-9263-2DDD81F9B526}"/>
    <cellStyle name="Normal 5 6 3 4 4 3" xfId="34875" xr:uid="{D9FC2C3D-1A53-4AC3-8A9D-57F726E342C8}"/>
    <cellStyle name="Normal 5 6 3 4 4 4" xfId="49759" xr:uid="{9C72623B-E6B9-497B-8EC0-66A334CBF464}"/>
    <cellStyle name="Normal 5 6 3 4 4 5" xfId="21183" xr:uid="{B218E9DA-E173-489F-A3DD-E61F5A2DB827}"/>
    <cellStyle name="Normal 5 6 3 4 5" xfId="14339" xr:uid="{582E6505-AD2A-4F90-98A4-353A76A2AC61}"/>
    <cellStyle name="Normal 5 6 3 4 5 2" xfId="40522" xr:uid="{2420B690-253E-4603-9878-2E1C919EE0BA}"/>
    <cellStyle name="Normal 5 6 3 4 6" xfId="28029" xr:uid="{B3872822-C7CE-433B-9528-58806EDC4D55}"/>
    <cellStyle name="Normal 5 6 3 4 7" xfId="42913" xr:uid="{566E5D54-A469-4203-9A82-F6B76B735A19}"/>
    <cellStyle name="Normal 5 6 3 4 8" xfId="7493" xr:uid="{EE0A1F9A-DC3B-49B8-ACD1-713D854F936C}"/>
    <cellStyle name="Normal 5 6 3 5" xfId="1425" xr:uid="{8EA52D83-E082-41C7-A6CA-4E949A438E57}"/>
    <cellStyle name="Normal 5 6 3 5 2" xfId="3014" xr:uid="{0B18ACB3-1138-4C12-A697-56252D2A7C96}"/>
    <cellStyle name="Normal 5 6 3 5 2 2" xfId="26313" xr:uid="{3BF9292B-C298-476F-8B06-13E4CE8351D2}"/>
    <cellStyle name="Normal 5 6 3 5 2 2 2" xfId="40005" xr:uid="{3C51F8C9-BF65-43E6-8B3B-0F8D608681E4}"/>
    <cellStyle name="Normal 5 6 3 5 2 2 3" xfId="54889" xr:uid="{269D5706-1721-4D2A-A511-61D3645C97A8}"/>
    <cellStyle name="Normal 5 6 3 5 2 3" xfId="19469" xr:uid="{9D339FE2-FA6A-435B-AFD9-1FF7FBC7F8C4}"/>
    <cellStyle name="Normal 5 6 3 5 2 3 2" xfId="40697" xr:uid="{7C885E40-64D7-4183-8D57-6D4C3F741138}"/>
    <cellStyle name="Normal 5 6 3 5 2 4" xfId="33159" xr:uid="{41BC31CD-4938-4804-8D2F-A460EA14200E}"/>
    <cellStyle name="Normal 5 6 3 5 2 5" xfId="48043" xr:uid="{C33A8C57-1C19-4A9E-81E5-22FD077C0A07}"/>
    <cellStyle name="Normal 5 6 3 5 2 6" xfId="12623" xr:uid="{2EA83729-79E2-4353-85DA-5971583461C2}"/>
    <cellStyle name="Normal 5 6 3 5 3" xfId="3015" xr:uid="{4255EC20-6DB8-44BF-AF48-976268A05E1E}"/>
    <cellStyle name="Normal 5 6 3 5 3 2" xfId="40698" xr:uid="{9E01F53C-2663-43D2-BB6C-D0A7B3E705CD}"/>
    <cellStyle name="Normal 5 6 3 5 3 3" xfId="36583" xr:uid="{70E17679-4381-46B9-9BFD-FB9EA0F376EC}"/>
    <cellStyle name="Normal 5 6 3 5 3 4" xfId="51467" xr:uid="{EFC816F7-3D2C-47E0-B05C-7C6056ED99EB}"/>
    <cellStyle name="Normal 5 6 3 5 3 5" xfId="22891" xr:uid="{395B6AC4-C559-4D4F-80CF-356BBDE1890C}"/>
    <cellStyle name="Normal 5 6 3 5 4" xfId="3016" xr:uid="{ABFF95CA-057E-4D81-AC18-C3C6E518D600}"/>
    <cellStyle name="Normal 5 6 3 5 4 2" xfId="40699" xr:uid="{A95186E9-F3D2-4794-97A2-3C7FF487498E}"/>
    <cellStyle name="Normal 5 6 3 5 4 3" xfId="16047" xr:uid="{08B35F2E-6F3B-4484-9C28-DE870A28E060}"/>
    <cellStyle name="Normal 5 6 3 5 5" xfId="40524" xr:uid="{BCD491A2-57F6-4C5C-996B-7F5FC064ACA0}"/>
    <cellStyle name="Normal 5 6 3 5 6" xfId="29737" xr:uid="{99AAFB3F-470F-44BD-997A-2370D526C500}"/>
    <cellStyle name="Normal 5 6 3 5 7" xfId="44621" xr:uid="{F7296758-E3DC-42C2-AB0F-0EF126C0162D}"/>
    <cellStyle name="Normal 5 6 3 5 8" xfId="9201" xr:uid="{6775A041-AA09-41D5-A6B1-F9686CD0FCB1}"/>
    <cellStyle name="Normal 5 6 3 6" xfId="3017" xr:uid="{4907DADE-F55B-4C36-B298-B5D08457461E}"/>
    <cellStyle name="Normal 5 6 3 6 2" xfId="24601" xr:uid="{F0C246C9-5F73-44C7-8B11-9C24053CA85D}"/>
    <cellStyle name="Normal 5 6 3 6 2 2" xfId="38293" xr:uid="{D8BC0F89-DE48-4A30-A836-437B4B9BDEA1}"/>
    <cellStyle name="Normal 5 6 3 6 2 3" xfId="53177" xr:uid="{3D36E4B2-DD51-4670-B26D-0269D2400B14}"/>
    <cellStyle name="Normal 5 6 3 6 3" xfId="17757" xr:uid="{EB5BBB5B-033E-4457-BA49-D75D3A6CD317}"/>
    <cellStyle name="Normal 5 6 3 6 3 2" xfId="40700" xr:uid="{4D561F2C-A8C4-4D9F-8B46-F89ABE682F83}"/>
    <cellStyle name="Normal 5 6 3 6 4" xfId="31447" xr:uid="{014B1C59-E588-4F25-830F-C4F06FE84010}"/>
    <cellStyle name="Normal 5 6 3 6 5" xfId="46331" xr:uid="{43F7890D-AEBD-45C4-9EB6-05F70496E832}"/>
    <cellStyle name="Normal 5 6 3 6 6" xfId="10911" xr:uid="{C645402B-71A8-459D-AE2B-53F83AA28B7D}"/>
    <cellStyle name="Normal 5 6 3 7" xfId="3018" xr:uid="{5CD7E717-4281-4DB3-9776-D634CB8855FA}"/>
    <cellStyle name="Normal 5 6 3 7 2" xfId="40701" xr:uid="{2B4DBB15-4AF8-40AF-941C-645F759B09DF}"/>
    <cellStyle name="Normal 5 6 3 7 3" xfId="34871" xr:uid="{6065D4F8-E8B4-459F-8848-CA64166C0BE4}"/>
    <cellStyle name="Normal 5 6 3 7 4" xfId="49755" xr:uid="{A39F1069-6BB2-4B16-B405-13FD0AD7B3D8}"/>
    <cellStyle name="Normal 5 6 3 7 5" xfId="21179" xr:uid="{6DA9ABD6-0DE7-425C-9714-2A4E3A1AFEF7}"/>
    <cellStyle name="Normal 5 6 3 8" xfId="3019" xr:uid="{85AC8029-C594-4AE5-AF56-7B5EC3851F9B}"/>
    <cellStyle name="Normal 5 6 3 8 2" xfId="40702" xr:uid="{2FDD2D4C-AFAF-45E2-8469-760039CF41E1}"/>
    <cellStyle name="Normal 5 6 3 8 3" xfId="14335" xr:uid="{419EC488-368F-4FAE-BF18-D5EA2982247F}"/>
    <cellStyle name="Normal 5 6 3 9" xfId="40216" xr:uid="{FC08D38A-49E1-473D-8C0F-3635220381FE}"/>
    <cellStyle name="Normal 5 6 4" xfId="330" xr:uid="{E283D2D6-939D-4CEB-B989-8B177FCCF2F5}"/>
    <cellStyle name="Normal 5 6 4 10" xfId="42914" xr:uid="{CCE6D7BC-33BA-47E8-BB92-EC07CFF4A798}"/>
    <cellStyle name="Normal 5 6 4 11" xfId="7494" xr:uid="{A1231CEB-5D4E-4C3E-BA64-24A88FA59146}"/>
    <cellStyle name="Normal 5 6 4 2" xfId="603" xr:uid="{1BBEC5FB-FE43-4F9F-8DB2-6C028129F254}"/>
    <cellStyle name="Normal 5 6 4 2 2" xfId="604" xr:uid="{6749B54C-1A5F-4D25-8872-443D77BEEE8D}"/>
    <cellStyle name="Normal 5 6 4 2 2 2" xfId="1426" xr:uid="{487506B0-DF0A-4995-B84C-77E5F50CD87C}"/>
    <cellStyle name="Normal 5 6 4 2 2 2 2" xfId="12630" xr:uid="{16C78178-837B-4559-B42E-F087054569D5}"/>
    <cellStyle name="Normal 5 6 4 2 2 2 2 2" xfId="26320" xr:uid="{C9C528AC-206B-4E5A-BFBE-A427E277EC98}"/>
    <cellStyle name="Normal 5 6 4 2 2 2 2 2 2" xfId="40012" xr:uid="{2A0DAF67-B1A3-4D4D-B5F2-5A9F7D309241}"/>
    <cellStyle name="Normal 5 6 4 2 2 2 2 2 3" xfId="54896" xr:uid="{EED79F83-D4C9-4E40-A374-725B57813EF9}"/>
    <cellStyle name="Normal 5 6 4 2 2 2 2 3" xfId="19476" xr:uid="{7FB06E90-602F-47A4-8B40-334C7628E65B}"/>
    <cellStyle name="Normal 5 6 4 2 2 2 2 4" xfId="33166" xr:uid="{3B67493E-0D1A-4A2C-82EA-00E5DD0AEBE9}"/>
    <cellStyle name="Normal 5 6 4 2 2 2 2 5" xfId="48050" xr:uid="{568116E1-41B2-4CD0-AFEF-0F9F5679A1F0}"/>
    <cellStyle name="Normal 5 6 4 2 2 2 3" xfId="22898" xr:uid="{36783E37-41F6-4593-88CB-8D9103B40A3E}"/>
    <cellStyle name="Normal 5 6 4 2 2 2 3 2" xfId="36590" xr:uid="{FF5287D6-32F4-4DFD-AF3B-ED89A1765740}"/>
    <cellStyle name="Normal 5 6 4 2 2 2 3 3" xfId="51474" xr:uid="{76E1DA77-1F19-4C39-B441-A4EF98B4DF82}"/>
    <cellStyle name="Normal 5 6 4 2 2 2 4" xfId="16054" xr:uid="{D75B2502-B143-407B-8313-424ABD69DDA4}"/>
    <cellStyle name="Normal 5 6 4 2 2 2 4 2" xfId="40525" xr:uid="{7CF473FF-509D-4852-A666-E56FB8BED4F9}"/>
    <cellStyle name="Normal 5 6 4 2 2 2 5" xfId="29744" xr:uid="{375D7991-841B-45A2-B72A-0C0B64E324C2}"/>
    <cellStyle name="Normal 5 6 4 2 2 2 6" xfId="44628" xr:uid="{B66B04F1-7611-4BEA-883C-29BF5DE26E28}"/>
    <cellStyle name="Normal 5 6 4 2 2 2 7" xfId="9208" xr:uid="{1A15D154-4089-4E6A-82A8-5C491906375E}"/>
    <cellStyle name="Normal 5 6 4 2 2 3" xfId="3020" xr:uid="{3C2975D6-FD44-43D1-A573-74321C30A63A}"/>
    <cellStyle name="Normal 5 6 4 2 2 3 2" xfId="24608" xr:uid="{16FF3118-D57F-4EDA-86D5-D3194FC02A9E}"/>
    <cellStyle name="Normal 5 6 4 2 2 3 2 2" xfId="38300" xr:uid="{66FB7349-D296-4FB7-ACC3-54243DC23420}"/>
    <cellStyle name="Normal 5 6 4 2 2 3 2 3" xfId="53184" xr:uid="{3490BF84-E7F4-4F2D-8C4F-C6F093BF0CC2}"/>
    <cellStyle name="Normal 5 6 4 2 2 3 3" xfId="17764" xr:uid="{4367661F-90B3-49D1-9145-B5CB6BA5377E}"/>
    <cellStyle name="Normal 5 6 4 2 2 3 3 2" xfId="40703" xr:uid="{EE4B7942-AF32-4D78-96F1-518DF79BE540}"/>
    <cellStyle name="Normal 5 6 4 2 2 3 4" xfId="31454" xr:uid="{D56EC8C8-276C-4036-B9DB-659F387D171C}"/>
    <cellStyle name="Normal 5 6 4 2 2 3 5" xfId="46338" xr:uid="{CEA63B78-8718-4F16-BE00-68B8E42204E6}"/>
    <cellStyle name="Normal 5 6 4 2 2 3 6" xfId="10918" xr:uid="{2950DD47-BB7F-41E2-855F-8135EF771175}"/>
    <cellStyle name="Normal 5 6 4 2 2 4" xfId="3021" xr:uid="{B637C38C-CA6D-462C-9D2B-E63301009691}"/>
    <cellStyle name="Normal 5 6 4 2 2 4 2" xfId="40704" xr:uid="{352A9AE9-2F33-4662-B4DA-46704F13DC92}"/>
    <cellStyle name="Normal 5 6 4 2 2 4 3" xfId="34878" xr:uid="{1DB2F0AE-5321-4935-B377-2E7F4030D817}"/>
    <cellStyle name="Normal 5 6 4 2 2 4 4" xfId="49762" xr:uid="{6E655935-B1D1-4E8B-B9E7-A0364554D449}"/>
    <cellStyle name="Normal 5 6 4 2 2 4 5" xfId="21186" xr:uid="{BAE91043-3BE1-4432-8E3D-6D7C6157C29D}"/>
    <cellStyle name="Normal 5 6 4 2 2 5" xfId="14342" xr:uid="{F6AC8474-92CD-4A21-BBA9-EEB77153BECB}"/>
    <cellStyle name="Normal 5 6 4 2 2 5 2" xfId="40287" xr:uid="{11F14F05-D499-43EC-B13F-D1C2C0F7DFCB}"/>
    <cellStyle name="Normal 5 6 4 2 2 6" xfId="28032" xr:uid="{186A4E19-5905-44E1-A9E7-BE023FDE0602}"/>
    <cellStyle name="Normal 5 6 4 2 2 7" xfId="42916" xr:uid="{5E9A6049-624B-448B-A2ED-7A76176CBADA}"/>
    <cellStyle name="Normal 5 6 4 2 2 8" xfId="7496" xr:uid="{E1CB657F-3667-4565-807B-20DDF77463D1}"/>
    <cellStyle name="Normal 5 6 4 2 3" xfId="1427" xr:uid="{0F4165C8-FCDF-4841-93AE-377DE98A19DA}"/>
    <cellStyle name="Normal 5 6 4 2 3 2" xfId="12629" xr:uid="{22517894-39AE-4F24-8DC6-1A3BF859D158}"/>
    <cellStyle name="Normal 5 6 4 2 3 2 2" xfId="26319" xr:uid="{B4106591-301C-4D09-97A6-D952DA3BCE80}"/>
    <cellStyle name="Normal 5 6 4 2 3 2 2 2" xfId="40011" xr:uid="{E6D91024-6777-4C3F-AE49-55ADF49C6F42}"/>
    <cellStyle name="Normal 5 6 4 2 3 2 2 3" xfId="54895" xr:uid="{6C8784E0-53DC-4F13-85E3-7657F47AE619}"/>
    <cellStyle name="Normal 5 6 4 2 3 2 3" xfId="19475" xr:uid="{DF057581-2474-4BC4-91B1-55989270897E}"/>
    <cellStyle name="Normal 5 6 4 2 3 2 4" xfId="33165" xr:uid="{91B9B1A5-B450-4E10-A726-7B58F327DFD0}"/>
    <cellStyle name="Normal 5 6 4 2 3 2 5" xfId="48049" xr:uid="{D73312F9-9A5B-4A76-9D1B-DACF46C4709A}"/>
    <cellStyle name="Normal 5 6 4 2 3 3" xfId="22897" xr:uid="{85BEF56E-2F8B-4431-80B8-5827C02B9B5C}"/>
    <cellStyle name="Normal 5 6 4 2 3 3 2" xfId="36589" xr:uid="{7CA9F29F-D95A-4BA0-B53E-3D0B119F3730}"/>
    <cellStyle name="Normal 5 6 4 2 3 3 3" xfId="51473" xr:uid="{F5F801BA-412F-44BC-83DA-BE69A3754CE5}"/>
    <cellStyle name="Normal 5 6 4 2 3 4" xfId="16053" xr:uid="{83D76782-03D6-47BE-8472-6C7630DFD857}"/>
    <cellStyle name="Normal 5 6 4 2 3 4 2" xfId="40526" xr:uid="{3AD65896-DB10-4B6C-A617-BBEE71AEC77E}"/>
    <cellStyle name="Normal 5 6 4 2 3 5" xfId="29743" xr:uid="{8B2F9601-F72F-46EB-A83A-45C74FEE1835}"/>
    <cellStyle name="Normal 5 6 4 2 3 6" xfId="44627" xr:uid="{453DA7BF-C105-4069-AE11-C3018EEABFAF}"/>
    <cellStyle name="Normal 5 6 4 2 3 7" xfId="9207" xr:uid="{DCF29F49-AF43-4D86-8CE0-21CF1469DFC8}"/>
    <cellStyle name="Normal 5 6 4 2 4" xfId="3022" xr:uid="{D3464A79-214A-4B9D-86EC-E70DBFFCA712}"/>
    <cellStyle name="Normal 5 6 4 2 4 2" xfId="24607" xr:uid="{C9AEE286-737E-49BC-A967-7CA035CC7F30}"/>
    <cellStyle name="Normal 5 6 4 2 4 2 2" xfId="38299" xr:uid="{47CDB39C-DB60-49AD-B31C-750DA31DA7D6}"/>
    <cellStyle name="Normal 5 6 4 2 4 2 3" xfId="53183" xr:uid="{7B893415-8CF3-450E-BFEB-5843333E1DAB}"/>
    <cellStyle name="Normal 5 6 4 2 4 3" xfId="17763" xr:uid="{26268021-0123-45AE-8429-F2DC5D9BE988}"/>
    <cellStyle name="Normal 5 6 4 2 4 3 2" xfId="40705" xr:uid="{BE745C7B-B79D-4CAA-9D8B-46F85595D768}"/>
    <cellStyle name="Normal 5 6 4 2 4 4" xfId="31453" xr:uid="{7D35FD4E-CC82-4853-A418-2C5A12ED18FC}"/>
    <cellStyle name="Normal 5 6 4 2 4 5" xfId="46337" xr:uid="{D5AFA117-0273-4238-894A-1C6790C06613}"/>
    <cellStyle name="Normal 5 6 4 2 4 6" xfId="10917" xr:uid="{ED9C4BF6-8E29-475A-A763-31226E7C17EA}"/>
    <cellStyle name="Normal 5 6 4 2 5" xfId="3023" xr:uid="{BD62BA9F-7779-4869-AA7A-BE7750CE6E02}"/>
    <cellStyle name="Normal 5 6 4 2 5 2" xfId="40706" xr:uid="{44BF18AE-3676-41FF-9B7A-88E3CC0B01F9}"/>
    <cellStyle name="Normal 5 6 4 2 5 3" xfId="34877" xr:uid="{CBB2C929-2564-43F9-83BD-2485B2C6B016}"/>
    <cellStyle name="Normal 5 6 4 2 5 4" xfId="49761" xr:uid="{DAC96B88-101E-4E4E-8068-665A6FBBEC55}"/>
    <cellStyle name="Normal 5 6 4 2 5 5" xfId="21185" xr:uid="{83A8147C-BC4D-4030-A050-9792FAF17648}"/>
    <cellStyle name="Normal 5 6 4 2 6" xfId="14341" xr:uid="{9AA6CCE4-C17A-45BF-A853-21418F62C2D0}"/>
    <cellStyle name="Normal 5 6 4 2 6 2" xfId="40286" xr:uid="{FB48C0BD-1CCA-4BAD-9CB4-B92610980809}"/>
    <cellStyle name="Normal 5 6 4 2 7" xfId="28031" xr:uid="{E691B715-B10D-4DCC-BC53-BB7DDAFA6239}"/>
    <cellStyle name="Normal 5 6 4 2 8" xfId="42915" xr:uid="{50CFA72B-593A-4CAA-A6FF-474A252838C2}"/>
    <cellStyle name="Normal 5 6 4 2 9" xfId="7495" xr:uid="{9BF32D62-BC73-4D32-9CE1-1601AD8ADEC9}"/>
    <cellStyle name="Normal 5 6 4 3" xfId="605" xr:uid="{4DBCA7D1-51F1-473E-A3FD-6156D95F6448}"/>
    <cellStyle name="Normal 5 6 4 3 2" xfId="1428" xr:uid="{2B29FFBC-05EA-467E-8915-183B1E9235BD}"/>
    <cellStyle name="Normal 5 6 4 3 2 2" xfId="12631" xr:uid="{B15BA9A8-5B24-46BE-B639-A4720D5899C4}"/>
    <cellStyle name="Normal 5 6 4 3 2 2 2" xfId="26321" xr:uid="{74006FC7-6A64-413B-BF8E-DB951852701B}"/>
    <cellStyle name="Normal 5 6 4 3 2 2 2 2" xfId="40013" xr:uid="{7BF8D2C5-3893-46EF-970D-56607A3E2720}"/>
    <cellStyle name="Normal 5 6 4 3 2 2 2 3" xfId="54897" xr:uid="{DBBE7A25-DC80-4F8B-BB95-F1AA9B8B69E0}"/>
    <cellStyle name="Normal 5 6 4 3 2 2 3" xfId="19477" xr:uid="{A5DE9E9A-FCE0-483F-B34D-32D59D6A2F4A}"/>
    <cellStyle name="Normal 5 6 4 3 2 2 4" xfId="33167" xr:uid="{A9140B04-05C1-4DFD-B9D1-90D1F7D8E018}"/>
    <cellStyle name="Normal 5 6 4 3 2 2 5" xfId="48051" xr:uid="{3C15CC5A-B4F5-4E4D-9385-00D60D41E269}"/>
    <cellStyle name="Normal 5 6 4 3 2 3" xfId="22899" xr:uid="{CBD5112A-902E-4675-8D4E-9042088C0920}"/>
    <cellStyle name="Normal 5 6 4 3 2 3 2" xfId="36591" xr:uid="{D4D48767-A6B4-4423-A3D3-E3B59CE1DB37}"/>
    <cellStyle name="Normal 5 6 4 3 2 3 3" xfId="51475" xr:uid="{CFE2557D-B8AD-43B5-942A-54CFAE6E0865}"/>
    <cellStyle name="Normal 5 6 4 3 2 4" xfId="16055" xr:uid="{AA50FFA4-21F9-476D-9486-63336C8EED79}"/>
    <cellStyle name="Normal 5 6 4 3 2 4 2" xfId="40527" xr:uid="{154371E7-DF0E-4A21-AB96-10038B4CF0CF}"/>
    <cellStyle name="Normal 5 6 4 3 2 5" xfId="29745" xr:uid="{AD55F133-2ABD-4D3C-8404-3FA3AAA48466}"/>
    <cellStyle name="Normal 5 6 4 3 2 6" xfId="44629" xr:uid="{8CCB8A51-9ECE-4880-BF2B-85D3E5933918}"/>
    <cellStyle name="Normal 5 6 4 3 2 7" xfId="9209" xr:uid="{66FE4ABF-F41B-48CD-AF9B-010B3BE1490E}"/>
    <cellStyle name="Normal 5 6 4 3 3" xfId="3024" xr:uid="{1B1BA558-6E29-4F4F-8B0B-B267BC608888}"/>
    <cellStyle name="Normal 5 6 4 3 3 2" xfId="24609" xr:uid="{2950B6C0-BB75-4A0C-A0F7-F23D85AF266E}"/>
    <cellStyle name="Normal 5 6 4 3 3 2 2" xfId="38301" xr:uid="{BC751F79-B5C7-4903-9EC2-731C0D686512}"/>
    <cellStyle name="Normal 5 6 4 3 3 2 3" xfId="53185" xr:uid="{3919158C-D6B5-4263-97A9-7970275291F1}"/>
    <cellStyle name="Normal 5 6 4 3 3 3" xfId="17765" xr:uid="{A02518E3-DB78-4D04-910C-F7EBF6CCD567}"/>
    <cellStyle name="Normal 5 6 4 3 3 3 2" xfId="40707" xr:uid="{669E053F-2501-49D3-A213-756EBACED7C4}"/>
    <cellStyle name="Normal 5 6 4 3 3 4" xfId="31455" xr:uid="{26FEC0F6-BA4B-489F-B342-06271A401177}"/>
    <cellStyle name="Normal 5 6 4 3 3 5" xfId="46339" xr:uid="{D986E2B4-084B-42B1-963D-B8ACA903DFCE}"/>
    <cellStyle name="Normal 5 6 4 3 3 6" xfId="10919" xr:uid="{047E6321-EF8B-4823-B331-8A1CE6024169}"/>
    <cellStyle name="Normal 5 6 4 3 4" xfId="3025" xr:uid="{9B6017A7-C42F-40A2-AD9A-227042A1120E}"/>
    <cellStyle name="Normal 5 6 4 3 4 2" xfId="40708" xr:uid="{A19C9237-8986-424C-B947-BC7F4252F510}"/>
    <cellStyle name="Normal 5 6 4 3 4 3" xfId="34879" xr:uid="{D80382ED-9265-48A2-8C48-B4631A6F9D94}"/>
    <cellStyle name="Normal 5 6 4 3 4 4" xfId="49763" xr:uid="{A9C002AE-E988-4B9F-955A-05A269A59E2E}"/>
    <cellStyle name="Normal 5 6 4 3 4 5" xfId="21187" xr:uid="{F2C4AE5A-23BD-49A0-B17D-15DAE090D5B8}"/>
    <cellStyle name="Normal 5 6 4 3 5" xfId="14343" xr:uid="{2FD1A7F6-9CF6-4A47-A7D7-4FA6AACC3B34}"/>
    <cellStyle name="Normal 5 6 4 3 5 2" xfId="40288" xr:uid="{70804272-8620-4423-81A6-ECEFCB1DA7D2}"/>
    <cellStyle name="Normal 5 6 4 3 6" xfId="28033" xr:uid="{E6B52D03-85D9-496C-B120-9D3E8F242339}"/>
    <cellStyle name="Normal 5 6 4 3 7" xfId="42917" xr:uid="{EC4ED158-9F35-4942-A9D8-D7C57A2649D8}"/>
    <cellStyle name="Normal 5 6 4 3 8" xfId="7497" xr:uid="{75E4285C-3376-46CD-8C56-08F6ECA0934A}"/>
    <cellStyle name="Normal 5 6 4 4" xfId="1429" xr:uid="{36101F77-33DC-4EAE-B3A0-C471FE2314A5}"/>
    <cellStyle name="Normal 5 6 4 4 2" xfId="3026" xr:uid="{880D6759-E9F8-4893-9ED8-36754780B4DB}"/>
    <cellStyle name="Normal 5 6 4 4 2 2" xfId="12632" xr:uid="{8E81D9E3-ECC2-49EC-B845-0B7414DEF13F}"/>
    <cellStyle name="Normal 5 6 4 4 2 2 2" xfId="26322" xr:uid="{BCB27B73-EC10-49B9-BB8E-EE9AD6B3367C}"/>
    <cellStyle name="Normal 5 6 4 4 2 2 2 2" xfId="40014" xr:uid="{0201C3C4-D146-4E48-AB66-609626419327}"/>
    <cellStyle name="Normal 5 6 4 4 2 2 2 3" xfId="54898" xr:uid="{666DBAAA-EC8F-4935-BFB5-01533E954B50}"/>
    <cellStyle name="Normal 5 6 4 4 2 2 3" xfId="19478" xr:uid="{9BD6A960-CC21-462C-AD24-C8E97CFC0AD4}"/>
    <cellStyle name="Normal 5 6 4 4 2 2 4" xfId="33168" xr:uid="{FCFEA5BB-B6CD-4595-B74F-C989A582614F}"/>
    <cellStyle name="Normal 5 6 4 4 2 2 5" xfId="48052" xr:uid="{6872A913-F9EE-4CF6-87BF-A48E9CF9BFE9}"/>
    <cellStyle name="Normal 5 6 4 4 2 3" xfId="22900" xr:uid="{62D78386-AEF5-4BC3-B82F-BD3659C30A33}"/>
    <cellStyle name="Normal 5 6 4 4 2 3 2" xfId="36592" xr:uid="{054AB8E5-913A-4545-80BE-2D482A28E951}"/>
    <cellStyle name="Normal 5 6 4 4 2 3 3" xfId="51476" xr:uid="{1C87E9E4-058A-46F9-8DE3-2772459D96E4}"/>
    <cellStyle name="Normal 5 6 4 4 2 4" xfId="16056" xr:uid="{20CD4414-1911-4D6B-B1BF-B461A5BE4149}"/>
    <cellStyle name="Normal 5 6 4 4 2 4 2" xfId="40709" xr:uid="{1B976FF7-159A-47AF-9DBA-CD0CF493781D}"/>
    <cellStyle name="Normal 5 6 4 4 2 5" xfId="29746" xr:uid="{9AEE4F66-76BC-4693-9841-95F8E6009059}"/>
    <cellStyle name="Normal 5 6 4 4 2 6" xfId="44630" xr:uid="{7D23CF78-6390-4EDE-A43D-A9B8A460B7B7}"/>
    <cellStyle name="Normal 5 6 4 4 2 7" xfId="9210" xr:uid="{0A98D474-5920-4045-9BCE-F4EB015B0F2E}"/>
    <cellStyle name="Normal 5 6 4 4 3" xfId="3027" xr:uid="{63C33437-891D-4234-9C42-FEA36D6AF426}"/>
    <cellStyle name="Normal 5 6 4 4 3 2" xfId="24610" xr:uid="{91E7081B-A9A5-4F06-A960-28696050AF1F}"/>
    <cellStyle name="Normal 5 6 4 4 3 2 2" xfId="38302" xr:uid="{AB8E7422-FADB-4C69-B0F1-00B807598D0C}"/>
    <cellStyle name="Normal 5 6 4 4 3 2 3" xfId="53186" xr:uid="{065D2AD2-F02A-4903-AFCF-BA461EC652F5}"/>
    <cellStyle name="Normal 5 6 4 4 3 3" xfId="17766" xr:uid="{D6407D09-2569-4F29-BD1E-D6F4AD77A9C2}"/>
    <cellStyle name="Normal 5 6 4 4 3 3 2" xfId="40710" xr:uid="{A6167A57-7089-48DD-9983-64D137981234}"/>
    <cellStyle name="Normal 5 6 4 4 3 4" xfId="31456" xr:uid="{ED1700AE-8D56-4684-98C3-CDF023A3D639}"/>
    <cellStyle name="Normal 5 6 4 4 3 5" xfId="46340" xr:uid="{2955A855-D39B-4269-919E-0CC7C128E5BB}"/>
    <cellStyle name="Normal 5 6 4 4 3 6" xfId="10920" xr:uid="{2918D2DB-F45D-4ECE-A851-1A8C6E1C0612}"/>
    <cellStyle name="Normal 5 6 4 4 4" xfId="3028" xr:uid="{068041B6-6020-4454-8271-5969A8F5E365}"/>
    <cellStyle name="Normal 5 6 4 4 4 2" xfId="40711" xr:uid="{1B08AF76-DF09-4037-93E9-BFF3B0F2E153}"/>
    <cellStyle name="Normal 5 6 4 4 4 3" xfId="34880" xr:uid="{D76F7B3A-1555-4F61-A2F6-63BFDAEB56AF}"/>
    <cellStyle name="Normal 5 6 4 4 4 4" xfId="49764" xr:uid="{FB9B9F1F-8087-48A8-8F51-F08CB2C772F0}"/>
    <cellStyle name="Normal 5 6 4 4 4 5" xfId="21188" xr:uid="{A61B1A19-D82A-433A-BD04-277B899AE4D8}"/>
    <cellStyle name="Normal 5 6 4 4 5" xfId="14344" xr:uid="{AEAFAA40-2577-4F99-9146-817BF734DD38}"/>
    <cellStyle name="Normal 5 6 4 4 5 2" xfId="40528" xr:uid="{6BBF3518-DB75-4955-ACD9-B52E03CCADF2}"/>
    <cellStyle name="Normal 5 6 4 4 6" xfId="28034" xr:uid="{474D060D-690E-4F18-B02F-1CAB9AF98D74}"/>
    <cellStyle name="Normal 5 6 4 4 7" xfId="42918" xr:uid="{EDD16EC7-057D-4197-B970-12BEFAB9072B}"/>
    <cellStyle name="Normal 5 6 4 4 8" xfId="7498" xr:uid="{17FE4803-642C-42B8-AAD3-EEB8E57ADF81}"/>
    <cellStyle name="Normal 5 6 4 5" xfId="3029" xr:uid="{956E4DBA-B1FC-4D78-BF93-D4D7C887408C}"/>
    <cellStyle name="Normal 5 6 4 5 2" xfId="12628" xr:uid="{729893D8-3818-40DD-A2FA-46215D25B849}"/>
    <cellStyle name="Normal 5 6 4 5 2 2" xfId="26318" xr:uid="{7C5C4087-357A-4260-A086-6CE75ADD0D2A}"/>
    <cellStyle name="Normal 5 6 4 5 2 2 2" xfId="40010" xr:uid="{35DFB198-EF2E-4E4F-9308-878CB03B9A4D}"/>
    <cellStyle name="Normal 5 6 4 5 2 2 3" xfId="54894" xr:uid="{53063F7A-D215-4EE2-AA2F-7ECFBE5C58F7}"/>
    <cellStyle name="Normal 5 6 4 5 2 3" xfId="19474" xr:uid="{ED618B2F-53D3-423E-9C44-29B9C700DCA2}"/>
    <cellStyle name="Normal 5 6 4 5 2 4" xfId="33164" xr:uid="{042F273F-BB1F-4235-B091-339A85343828}"/>
    <cellStyle name="Normal 5 6 4 5 2 5" xfId="48048" xr:uid="{29B9065A-2AD1-47F4-B03C-6C45AB2C0B1A}"/>
    <cellStyle name="Normal 5 6 4 5 3" xfId="22896" xr:uid="{76285D99-DB67-4322-9480-9472065CD37B}"/>
    <cellStyle name="Normal 5 6 4 5 3 2" xfId="36588" xr:uid="{31172289-42BC-4E91-946E-CEF17CED3290}"/>
    <cellStyle name="Normal 5 6 4 5 3 3" xfId="51472" xr:uid="{6249FAE0-78F1-498F-8AD9-FEB5F98B7CF0}"/>
    <cellStyle name="Normal 5 6 4 5 4" xfId="16052" xr:uid="{1BB729A4-1572-41CF-BAA9-432FC56A920E}"/>
    <cellStyle name="Normal 5 6 4 5 4 2" xfId="40712" xr:uid="{EE83B598-5FD0-43C8-B194-336730D2265C}"/>
    <cellStyle name="Normal 5 6 4 5 5" xfId="29742" xr:uid="{0F8085A2-FA8F-4A86-99F6-E966E98D1423}"/>
    <cellStyle name="Normal 5 6 4 5 6" xfId="44626" xr:uid="{D0A4F1FF-F661-4BA0-92E6-394E49818F51}"/>
    <cellStyle name="Normal 5 6 4 5 7" xfId="9206" xr:uid="{A4134FC8-CBDC-471A-A06B-33FAD94A4DC7}"/>
    <cellStyle name="Normal 5 6 4 6" xfId="3030" xr:uid="{B011A2D5-4DED-48B3-8AB3-A096E11B514D}"/>
    <cellStyle name="Normal 5 6 4 6 2" xfId="24606" xr:uid="{48304994-7A43-4ADA-BA1A-321D7D5656A2}"/>
    <cellStyle name="Normal 5 6 4 6 2 2" xfId="38298" xr:uid="{801B6B0C-D77A-454B-A136-4C36CF1F22DD}"/>
    <cellStyle name="Normal 5 6 4 6 2 3" xfId="53182" xr:uid="{BBFCC2C8-72C4-40FF-B9C2-5BA6D02790BE}"/>
    <cellStyle name="Normal 5 6 4 6 3" xfId="17762" xr:uid="{D165C1A7-4B20-4C7B-A5D6-89A3CED02090}"/>
    <cellStyle name="Normal 5 6 4 6 3 2" xfId="40713" xr:uid="{333FD258-740E-4A13-A7A9-C5736859D508}"/>
    <cellStyle name="Normal 5 6 4 6 4" xfId="31452" xr:uid="{43CEA52C-FF75-4066-8EDC-B40E02C18991}"/>
    <cellStyle name="Normal 5 6 4 6 5" xfId="46336" xr:uid="{277A40B1-1607-48CC-A31B-C8A85A40D3F3}"/>
    <cellStyle name="Normal 5 6 4 6 6" xfId="10916" xr:uid="{A88DD3B3-9C5E-45E8-BCD4-FB21CF1920C7}"/>
    <cellStyle name="Normal 5 6 4 7" xfId="3031" xr:uid="{BB93F28A-A6DE-4968-8D0C-C3DC95E6822E}"/>
    <cellStyle name="Normal 5 6 4 7 2" xfId="40714" xr:uid="{ABC7BB65-34A7-4106-A77F-16385A464588}"/>
    <cellStyle name="Normal 5 6 4 7 3" xfId="34876" xr:uid="{01333450-0ABD-4886-B526-085F65222A53}"/>
    <cellStyle name="Normal 5 6 4 7 4" xfId="49760" xr:uid="{43CE7775-ADBF-4DD9-9D1E-E423F1494130}"/>
    <cellStyle name="Normal 5 6 4 7 5" xfId="21184" xr:uid="{245E5EC4-60DA-4231-B7A9-3C0A46D4DB41}"/>
    <cellStyle name="Normal 5 6 4 8" xfId="14340" xr:uid="{F3ADF548-18F7-4A66-9352-0C0FA3346999}"/>
    <cellStyle name="Normal 5 6 4 8 2" xfId="40217" xr:uid="{E604A539-4864-4E3D-AA2D-C651651E8F55}"/>
    <cellStyle name="Normal 5 6 4 9" xfId="28030" xr:uid="{9B583A3A-0A74-4C71-BC2A-29DE11793C0D}"/>
    <cellStyle name="Normal 5 6 5" xfId="331" xr:uid="{46EF8830-782C-4AA1-9663-FCE17DF5F1EB}"/>
    <cellStyle name="Normal 5 6 5 10" xfId="7499" xr:uid="{19B61AF3-C2ED-4A20-BF5F-D71C0755F853}"/>
    <cellStyle name="Normal 5 6 5 2" xfId="606" xr:uid="{8A36A50F-6512-4725-93EB-8E319A9D10A4}"/>
    <cellStyle name="Normal 5 6 5 2 2" xfId="1430" xr:uid="{7FB6D134-7FA2-43F3-AED9-77E319805993}"/>
    <cellStyle name="Normal 5 6 5 2 2 2" xfId="12634" xr:uid="{62EC4245-D992-44A9-915F-B0580E1B8C8B}"/>
    <cellStyle name="Normal 5 6 5 2 2 2 2" xfId="26324" xr:uid="{AE979987-65FB-479E-BBC7-30742C8A931E}"/>
    <cellStyle name="Normal 5 6 5 2 2 2 2 2" xfId="40016" xr:uid="{2F6142A1-C246-44D7-982C-634CDBBD8B6F}"/>
    <cellStyle name="Normal 5 6 5 2 2 2 2 3" xfId="54900" xr:uid="{4303B1E0-1120-4102-96D0-8AE0753BF591}"/>
    <cellStyle name="Normal 5 6 5 2 2 2 3" xfId="19480" xr:uid="{C6C4C1BF-E7B2-4D74-81FD-718E0D13131C}"/>
    <cellStyle name="Normal 5 6 5 2 2 2 4" xfId="33170" xr:uid="{58B44B1F-4C81-4C57-B1A4-294C50D879DB}"/>
    <cellStyle name="Normal 5 6 5 2 2 2 5" xfId="48054" xr:uid="{6454EA18-51C6-4814-93F2-DE648C4027E9}"/>
    <cellStyle name="Normal 5 6 5 2 2 3" xfId="22902" xr:uid="{A3AEADFA-C465-4B56-A677-4E63F473FC11}"/>
    <cellStyle name="Normal 5 6 5 2 2 3 2" xfId="36594" xr:uid="{52B5CFA7-FD33-4AB4-9C02-64D19B775393}"/>
    <cellStyle name="Normal 5 6 5 2 2 3 3" xfId="51478" xr:uid="{9C2DE95C-D531-4263-B12A-84849081144D}"/>
    <cellStyle name="Normal 5 6 5 2 2 4" xfId="16058" xr:uid="{9985A539-5BE7-45A7-B1E2-D82A19C56CBF}"/>
    <cellStyle name="Normal 5 6 5 2 2 4 2" xfId="40529" xr:uid="{3E17325F-CFD2-486C-92C1-B0BCF0FE32D3}"/>
    <cellStyle name="Normal 5 6 5 2 2 5" xfId="29748" xr:uid="{089A7929-C383-4F14-BA0F-F90B3B7A8AB3}"/>
    <cellStyle name="Normal 5 6 5 2 2 6" xfId="44632" xr:uid="{A9665F4F-1FB1-4A1D-8AA8-6F440A5FB61C}"/>
    <cellStyle name="Normal 5 6 5 2 2 7" xfId="9212" xr:uid="{C517475C-218F-4F88-83AA-FD61A0F08269}"/>
    <cellStyle name="Normal 5 6 5 2 3" xfId="3032" xr:uid="{BF1A1B88-C586-434A-AA4E-A2EB7008DDE0}"/>
    <cellStyle name="Normal 5 6 5 2 3 2" xfId="24612" xr:uid="{F51B7CA2-7005-4C68-8494-F17E68A49606}"/>
    <cellStyle name="Normal 5 6 5 2 3 2 2" xfId="38304" xr:uid="{E26E17FD-4C48-480F-9341-8CA53C57E51F}"/>
    <cellStyle name="Normal 5 6 5 2 3 2 3" xfId="53188" xr:uid="{9A27A05F-8C45-43D0-B846-DAE8CDA0C659}"/>
    <cellStyle name="Normal 5 6 5 2 3 3" xfId="17768" xr:uid="{C4A94726-7A43-4490-BF7E-6286CB0F36F1}"/>
    <cellStyle name="Normal 5 6 5 2 3 3 2" xfId="40715" xr:uid="{BC13C7F1-3A71-4364-99DB-44CD34F91835}"/>
    <cellStyle name="Normal 5 6 5 2 3 4" xfId="31458" xr:uid="{03BC87E5-FD5F-413F-B160-5384F31997DA}"/>
    <cellStyle name="Normal 5 6 5 2 3 5" xfId="46342" xr:uid="{583A8D14-0589-4927-97DF-84305FEC7728}"/>
    <cellStyle name="Normal 5 6 5 2 3 6" xfId="10922" xr:uid="{6084D540-211F-481F-97FB-ED387BBE58D5}"/>
    <cellStyle name="Normal 5 6 5 2 4" xfId="3033" xr:uid="{64A8B7FA-9DBA-4616-8D0B-07D0B03D9899}"/>
    <cellStyle name="Normal 5 6 5 2 4 2" xfId="40716" xr:uid="{0D998D6C-FDF5-4B43-8FD1-188F9478DC3A}"/>
    <cellStyle name="Normal 5 6 5 2 4 3" xfId="34882" xr:uid="{9452AC72-D072-4A7F-B68A-4FDC8B237310}"/>
    <cellStyle name="Normal 5 6 5 2 4 4" xfId="49766" xr:uid="{A55C31A8-BB52-478F-863C-C36C716689BC}"/>
    <cellStyle name="Normal 5 6 5 2 4 5" xfId="21190" xr:uid="{7DCDAB3D-790A-4CA6-B15E-5066EC6814F4}"/>
    <cellStyle name="Normal 5 6 5 2 5" xfId="14346" xr:uid="{46D9652F-3317-4CE5-8CC5-27EB9C621B27}"/>
    <cellStyle name="Normal 5 6 5 2 5 2" xfId="40289" xr:uid="{5D0D90AD-9F7C-4097-8CDC-9E0ED73D6F29}"/>
    <cellStyle name="Normal 5 6 5 2 6" xfId="28036" xr:uid="{ECF7EA24-439C-4FCE-9162-1E7187945B35}"/>
    <cellStyle name="Normal 5 6 5 2 7" xfId="42920" xr:uid="{2610CAA0-A99C-4A77-99AE-23BF36968147}"/>
    <cellStyle name="Normal 5 6 5 2 8" xfId="7500" xr:uid="{6FEB884C-56B6-40BE-8DF0-B1960074DA3D}"/>
    <cellStyle name="Normal 5 6 5 3" xfId="1431" xr:uid="{43FA1621-38E1-4256-B761-3A3B2B5074CD}"/>
    <cellStyle name="Normal 5 6 5 3 2" xfId="3034" xr:uid="{B4B175C2-F39A-47D9-BF32-803E6332563E}"/>
    <cellStyle name="Normal 5 6 5 3 2 2" xfId="26323" xr:uid="{3C497C74-8A9B-4F2A-B75D-82A687CC3E79}"/>
    <cellStyle name="Normal 5 6 5 3 2 2 2" xfId="40015" xr:uid="{CC147B04-CB77-4CC0-8DC8-0234D92F7331}"/>
    <cellStyle name="Normal 5 6 5 3 2 2 3" xfId="54899" xr:uid="{00F4118D-AFFD-4008-8BF5-3B4574EE76E0}"/>
    <cellStyle name="Normal 5 6 5 3 2 3" xfId="19479" xr:uid="{B47759DF-F056-41EA-B59A-4A90EAD6D1B6}"/>
    <cellStyle name="Normal 5 6 5 3 2 3 2" xfId="40717" xr:uid="{D288AEA9-02BD-4FE8-AAC8-81DB2455CC07}"/>
    <cellStyle name="Normal 5 6 5 3 2 4" xfId="33169" xr:uid="{F502BAFF-C85F-4B52-ACF0-546EF9B29614}"/>
    <cellStyle name="Normal 5 6 5 3 2 5" xfId="48053" xr:uid="{964A1C8F-333F-431B-8914-8DDA11121024}"/>
    <cellStyle name="Normal 5 6 5 3 2 6" xfId="12633" xr:uid="{A9BDA462-8F44-486F-9DE0-318560D031CE}"/>
    <cellStyle name="Normal 5 6 5 3 3" xfId="3035" xr:uid="{9CB2D076-02AC-4D6A-B201-BB5A5FDFB0B3}"/>
    <cellStyle name="Normal 5 6 5 3 3 2" xfId="40718" xr:uid="{5B7E4A8D-EE12-45DE-AC08-B8EE43E9FDA2}"/>
    <cellStyle name="Normal 5 6 5 3 3 3" xfId="36593" xr:uid="{2A23D29B-FD8E-43C0-A5B9-B71FF86A3303}"/>
    <cellStyle name="Normal 5 6 5 3 3 4" xfId="51477" xr:uid="{5080355F-552E-49E5-9509-425EC5FF714C}"/>
    <cellStyle name="Normal 5 6 5 3 3 5" xfId="22901" xr:uid="{F10FBDC0-2AF0-48A6-B361-20390B0C2BE4}"/>
    <cellStyle name="Normal 5 6 5 3 4" xfId="3036" xr:uid="{F8ED5489-1A18-4F4C-AC66-D3B2150E4F55}"/>
    <cellStyle name="Normal 5 6 5 3 4 2" xfId="40719" xr:uid="{FE0FA839-CF2A-4248-AC06-43FEFA323B25}"/>
    <cellStyle name="Normal 5 6 5 3 4 3" xfId="16057" xr:uid="{070F9827-AFC0-40EF-9864-845DC053E48D}"/>
    <cellStyle name="Normal 5 6 5 3 5" xfId="40530" xr:uid="{3417B335-EF96-4E8C-B896-A24E2B80A628}"/>
    <cellStyle name="Normal 5 6 5 3 6" xfId="29747" xr:uid="{EEF96DDF-CE5C-49C0-838F-290A7D248AEE}"/>
    <cellStyle name="Normal 5 6 5 3 7" xfId="44631" xr:uid="{52C577B9-76ED-4029-8758-989FAC0DDBCE}"/>
    <cellStyle name="Normal 5 6 5 3 8" xfId="9211" xr:uid="{9B9BC2ED-A4DF-4B9D-87D8-6C7A169D82CB}"/>
    <cellStyle name="Normal 5 6 5 4" xfId="3037" xr:uid="{64BBF816-667C-45D5-BE5C-85751DC31036}"/>
    <cellStyle name="Normal 5 6 5 4 2" xfId="24611" xr:uid="{7F09FFA6-7F90-47AF-80CA-CC4B36AD8AA0}"/>
    <cellStyle name="Normal 5 6 5 4 2 2" xfId="38303" xr:uid="{DAA286A4-74CB-4B4D-BE0C-CA833214B159}"/>
    <cellStyle name="Normal 5 6 5 4 2 3" xfId="53187" xr:uid="{D146E5C2-554F-4442-B2F9-117DB526B964}"/>
    <cellStyle name="Normal 5 6 5 4 3" xfId="17767" xr:uid="{27F3B158-EC76-43B2-B45F-EB9FDC4C3F28}"/>
    <cellStyle name="Normal 5 6 5 4 3 2" xfId="40720" xr:uid="{B6F77549-401D-46BD-B593-9219CCC7D7A3}"/>
    <cellStyle name="Normal 5 6 5 4 4" xfId="31457" xr:uid="{355A2A53-1FA1-478E-8C61-CD85CB293B83}"/>
    <cellStyle name="Normal 5 6 5 4 5" xfId="46341" xr:uid="{D2238A9C-A820-4C6B-9A8D-23FF168B8DB2}"/>
    <cellStyle name="Normal 5 6 5 4 6" xfId="10921" xr:uid="{213EA668-E1E7-43C0-AE72-08F982D72DEF}"/>
    <cellStyle name="Normal 5 6 5 5" xfId="3038" xr:uid="{06A33178-C44F-4D83-A185-2ED31C112CAD}"/>
    <cellStyle name="Normal 5 6 5 5 2" xfId="40721" xr:uid="{DC49536B-0D8D-4774-9AFC-3917A44E3569}"/>
    <cellStyle name="Normal 5 6 5 5 3" xfId="34881" xr:uid="{67B8AAD0-2A36-4EC1-BA8B-6916419D9F49}"/>
    <cellStyle name="Normal 5 6 5 5 4" xfId="49765" xr:uid="{BB7B5015-0216-4539-B0DF-2C90A791CC67}"/>
    <cellStyle name="Normal 5 6 5 5 5" xfId="21189" xr:uid="{289D76CA-14EF-441D-A8CD-A59CF93DF0A3}"/>
    <cellStyle name="Normal 5 6 5 6" xfId="3039" xr:uid="{C07EDFC0-9FE7-4512-8ABB-4807D185A3C6}"/>
    <cellStyle name="Normal 5 6 5 6 2" xfId="40722" xr:uid="{7AD36AA2-9CF6-4915-885F-DFBD78A795B3}"/>
    <cellStyle name="Normal 5 6 5 6 3" xfId="14345" xr:uid="{72F98EA8-6FBF-4C4F-80DB-53CC3189BE8F}"/>
    <cellStyle name="Normal 5 6 5 7" xfId="40218" xr:uid="{8931FD24-4164-48B8-963C-B736A6DF1E77}"/>
    <cellStyle name="Normal 5 6 5 8" xfId="28035" xr:uid="{4D6F82C2-E2E1-4F3A-B028-68A55DE7CF08}"/>
    <cellStyle name="Normal 5 6 5 9" xfId="42919" xr:uid="{E4FEB443-5AC5-4CE4-B559-6DF5C27E6E53}"/>
    <cellStyle name="Normal 5 6 6" xfId="607" xr:uid="{59403297-D58B-4E40-932D-7F7522498123}"/>
    <cellStyle name="Normal 5 6 6 2" xfId="1432" xr:uid="{23EE598F-67A7-4454-A720-5860775F7A21}"/>
    <cellStyle name="Normal 5 6 6 2 2" xfId="3040" xr:uid="{53270231-99E1-40AA-966E-C36C8BF0044F}"/>
    <cellStyle name="Normal 5 6 6 2 2 2" xfId="26325" xr:uid="{0487ABC4-4496-47CB-B7A4-05A813C8C755}"/>
    <cellStyle name="Normal 5 6 6 2 2 2 2" xfId="40017" xr:uid="{8DAE0D0C-0688-458A-8C53-838682873D50}"/>
    <cellStyle name="Normal 5 6 6 2 2 2 3" xfId="54901" xr:uid="{1C24EF91-181F-41E1-B300-97CD7AD3D57D}"/>
    <cellStyle name="Normal 5 6 6 2 2 3" xfId="19481" xr:uid="{D1A4973D-485B-4C0E-B3D4-23C2970D56B2}"/>
    <cellStyle name="Normal 5 6 6 2 2 3 2" xfId="40723" xr:uid="{5385B43C-3441-4161-A911-A8F250282E11}"/>
    <cellStyle name="Normal 5 6 6 2 2 4" xfId="33171" xr:uid="{8F5E318A-E389-4ECC-BC8F-4542375F5C82}"/>
    <cellStyle name="Normal 5 6 6 2 2 5" xfId="48055" xr:uid="{9F024505-F563-48EA-818E-959D8F19742B}"/>
    <cellStyle name="Normal 5 6 6 2 2 6" xfId="12635" xr:uid="{5B6C16FA-B6FF-4121-A2E6-793EDF2FAC0B}"/>
    <cellStyle name="Normal 5 6 6 2 3" xfId="3041" xr:uid="{3E224A03-6559-4E28-98BA-86177504AC97}"/>
    <cellStyle name="Normal 5 6 6 2 3 2" xfId="40724" xr:uid="{0C6EF4C1-E8B0-4D71-891E-D4B55963896C}"/>
    <cellStyle name="Normal 5 6 6 2 3 3" xfId="36595" xr:uid="{BC43C7A2-1EAC-43E7-85D7-4ED503B28DA8}"/>
    <cellStyle name="Normal 5 6 6 2 3 4" xfId="51479" xr:uid="{6E7BC296-1FCB-4932-B45C-6535A3E39E63}"/>
    <cellStyle name="Normal 5 6 6 2 3 5" xfId="22903" xr:uid="{88C7A290-FF1F-4732-848B-9C814C766E59}"/>
    <cellStyle name="Normal 5 6 6 2 4" xfId="3042" xr:uid="{EDFB2798-6214-4B63-AB84-D166EF507787}"/>
    <cellStyle name="Normal 5 6 6 2 4 2" xfId="40725" xr:uid="{55FF8EDE-56ED-4271-8837-47E5528D2379}"/>
    <cellStyle name="Normal 5 6 6 2 4 3" xfId="16059" xr:uid="{A894C3D0-0712-4FFA-B9A0-15D781D70E5F}"/>
    <cellStyle name="Normal 5 6 6 2 5" xfId="40531" xr:uid="{5D351104-0B54-4D93-8277-DB2B592BEE21}"/>
    <cellStyle name="Normal 5 6 6 2 6" xfId="29749" xr:uid="{131D096B-294B-4E0D-8706-FC6125848433}"/>
    <cellStyle name="Normal 5 6 6 2 7" xfId="44633" xr:uid="{CD343BFD-0DA3-423A-8F7A-15153A884173}"/>
    <cellStyle name="Normal 5 6 6 2 8" xfId="9213" xr:uid="{ED3FE0B9-200C-4121-8DD9-6F7729B06730}"/>
    <cellStyle name="Normal 5 6 6 3" xfId="3043" xr:uid="{11F2C770-44DB-4FD3-A105-A69911775571}"/>
    <cellStyle name="Normal 5 6 6 3 2" xfId="24613" xr:uid="{1E8CD057-1345-4420-8837-71057053D11E}"/>
    <cellStyle name="Normal 5 6 6 3 2 2" xfId="38305" xr:uid="{7B866766-211A-44BD-9961-133AF9891251}"/>
    <cellStyle name="Normal 5 6 6 3 2 3" xfId="53189" xr:uid="{59F2E40F-3CFB-412C-9A41-0AE2F27615BA}"/>
    <cellStyle name="Normal 5 6 6 3 3" xfId="17769" xr:uid="{E9242EA1-39F2-4345-A496-7D347E3805C6}"/>
    <cellStyle name="Normal 5 6 6 3 3 2" xfId="40726" xr:uid="{2C11084D-894C-4BFB-9E54-C1BEA717E9C9}"/>
    <cellStyle name="Normal 5 6 6 3 4" xfId="31459" xr:uid="{9C444AB9-3949-43A3-99BD-B85D4EA65AEB}"/>
    <cellStyle name="Normal 5 6 6 3 5" xfId="46343" xr:uid="{635F3A22-5139-459B-9E06-B6D25FFB2A6B}"/>
    <cellStyle name="Normal 5 6 6 3 6" xfId="10923" xr:uid="{2A4890C6-939A-4077-B2CA-9631A317C9D3}"/>
    <cellStyle name="Normal 5 6 6 4" xfId="3044" xr:uid="{08B78ADD-FF1D-4028-914D-F8023A95D56B}"/>
    <cellStyle name="Normal 5 6 6 4 2" xfId="40727" xr:uid="{34905503-AB61-43D5-BFB6-9D903BEAD10E}"/>
    <cellStyle name="Normal 5 6 6 4 3" xfId="34883" xr:uid="{395A72A7-2E8B-42E7-BB18-4A33F2B6ADDF}"/>
    <cellStyle name="Normal 5 6 6 4 4" xfId="49767" xr:uid="{655EAFA9-8A4F-49C0-BB94-416B9FCFFE16}"/>
    <cellStyle name="Normal 5 6 6 4 5" xfId="21191" xr:uid="{CD3C6E3F-609F-4A24-9808-068A90B296AF}"/>
    <cellStyle name="Normal 5 6 6 5" xfId="3045" xr:uid="{153181E6-7915-44D3-BBBC-87B882E9737A}"/>
    <cellStyle name="Normal 5 6 6 5 2" xfId="40728" xr:uid="{50452F42-74E0-41E0-8FE8-28845BE4995A}"/>
    <cellStyle name="Normal 5 6 6 5 3" xfId="14347" xr:uid="{F6A2C92C-0927-47BB-B66A-01A7CEF75043}"/>
    <cellStyle name="Normal 5 6 6 6" xfId="40290" xr:uid="{4ED6F104-6784-4EFA-800C-B1EDAB91CF32}"/>
    <cellStyle name="Normal 5 6 6 7" xfId="28037" xr:uid="{71EEF237-B9A7-468B-8753-80137006EF2F}"/>
    <cellStyle name="Normal 5 6 6 8" xfId="42921" xr:uid="{FEFA7E85-A005-4A3A-B20F-EAACF90C302E}"/>
    <cellStyle name="Normal 5 6 6 9" xfId="7501" xr:uid="{164E79E0-B730-4B80-8DED-8B10188CBDD4}"/>
    <cellStyle name="Normal 5 6 7" xfId="1433" xr:uid="{FC02B00D-0887-4A6E-85A2-F7F2D6946637}"/>
    <cellStyle name="Normal 5 6 7 2" xfId="3046" xr:uid="{9425FB46-CE35-464E-8FD4-FFEC982143E0}"/>
    <cellStyle name="Normal 5 6 7 2 2" xfId="12636" xr:uid="{934DEF6A-BFC7-4EBE-9824-8C26D3EDEBB5}"/>
    <cellStyle name="Normal 5 6 7 2 2 2" xfId="26326" xr:uid="{FE18B925-36FE-4302-94EF-A4BC9432BCF6}"/>
    <cellStyle name="Normal 5 6 7 2 2 2 2" xfId="40018" xr:uid="{3576CC23-1997-49E6-9DDB-4DE43834FB85}"/>
    <cellStyle name="Normal 5 6 7 2 2 2 3" xfId="54902" xr:uid="{DC29D4E5-851B-4934-94E4-F5E3B53D3521}"/>
    <cellStyle name="Normal 5 6 7 2 2 3" xfId="19482" xr:uid="{9FB26AB6-8A28-458E-AC4C-3CD9C934D6BA}"/>
    <cellStyle name="Normal 5 6 7 2 2 4" xfId="33172" xr:uid="{F2733F7F-6DD3-4928-B4FE-16BA706BF18C}"/>
    <cellStyle name="Normal 5 6 7 2 2 5" xfId="48056" xr:uid="{30EC9C2A-7FE1-4F7C-AC51-8979C8E22BE1}"/>
    <cellStyle name="Normal 5 6 7 2 3" xfId="22904" xr:uid="{D2A6CFC8-073D-468E-B72A-2A93B5665453}"/>
    <cellStyle name="Normal 5 6 7 2 3 2" xfId="36596" xr:uid="{B972A9A1-AF74-4BBA-9F7C-78E46CF105C3}"/>
    <cellStyle name="Normal 5 6 7 2 3 3" xfId="51480" xr:uid="{147A7828-80DF-4D4D-80B8-91904DA7BBF9}"/>
    <cellStyle name="Normal 5 6 7 2 4" xfId="16060" xr:uid="{6B38C1F9-DFB9-449B-B77C-8EBDBDD8C95B}"/>
    <cellStyle name="Normal 5 6 7 2 4 2" xfId="40729" xr:uid="{DA1539ED-4A47-4F55-80E0-3B48BC221A00}"/>
    <cellStyle name="Normal 5 6 7 2 5" xfId="29750" xr:uid="{9861752C-D2FF-40BC-8927-3A1322B10DC1}"/>
    <cellStyle name="Normal 5 6 7 2 6" xfId="44634" xr:uid="{07AD9903-2722-4943-9384-7EFC2B4B4A7F}"/>
    <cellStyle name="Normal 5 6 7 2 7" xfId="9214" xr:uid="{5E2C193D-5CF7-4B8A-8E96-2EEACC7C7C94}"/>
    <cellStyle name="Normal 5 6 7 3" xfId="3047" xr:uid="{313C2CC5-4618-45FF-8E14-B078EA215F4E}"/>
    <cellStyle name="Normal 5 6 7 3 2" xfId="24614" xr:uid="{D21B29B3-90B4-423C-AFDA-245F22697045}"/>
    <cellStyle name="Normal 5 6 7 3 2 2" xfId="38306" xr:uid="{8F859A32-4E8F-48E1-A333-1739178B1274}"/>
    <cellStyle name="Normal 5 6 7 3 2 3" xfId="53190" xr:uid="{9CA7DE90-4C93-4AC1-9231-B919A4F90C20}"/>
    <cellStyle name="Normal 5 6 7 3 3" xfId="17770" xr:uid="{0CAC2C13-A4DC-4B60-AA8C-F1B17921D873}"/>
    <cellStyle name="Normal 5 6 7 3 3 2" xfId="40730" xr:uid="{E6B3115C-952A-4D8D-ABE4-18B59D1671B2}"/>
    <cellStyle name="Normal 5 6 7 3 4" xfId="31460" xr:uid="{6EADDD48-3BB8-4C3E-9C1B-B0184E83CC61}"/>
    <cellStyle name="Normal 5 6 7 3 5" xfId="46344" xr:uid="{5A237F6C-CFBA-4822-BCBE-871081CF2B89}"/>
    <cellStyle name="Normal 5 6 7 3 6" xfId="10924" xr:uid="{AC95DC14-8FCB-4E21-861B-4D1F8B54AAA9}"/>
    <cellStyle name="Normal 5 6 7 4" xfId="3048" xr:uid="{F7E908A3-F449-4136-A16F-9ACEE1D848EE}"/>
    <cellStyle name="Normal 5 6 7 4 2" xfId="40731" xr:uid="{5F4DEBBD-00F2-43B1-A0DB-1EEE093224FF}"/>
    <cellStyle name="Normal 5 6 7 4 3" xfId="34884" xr:uid="{C63F6FC3-7C0A-4397-A887-BCFA2456E7EC}"/>
    <cellStyle name="Normal 5 6 7 4 4" xfId="49768" xr:uid="{C29A62E6-D59B-4440-AC6A-1603C56521DD}"/>
    <cellStyle name="Normal 5 6 7 4 5" xfId="21192" xr:uid="{949643BC-1646-4F92-88E3-4EE7EA8C68EA}"/>
    <cellStyle name="Normal 5 6 7 5" xfId="14348" xr:uid="{6E8655BC-E432-40BA-9B9C-1990CE6B3586}"/>
    <cellStyle name="Normal 5 6 7 5 2" xfId="40532" xr:uid="{7BD4EFB8-BEED-4D7E-B56F-5493395CD964}"/>
    <cellStyle name="Normal 5 6 7 6" xfId="28038" xr:uid="{8E0054E9-2158-43A9-BF26-9C27E1CCB0E4}"/>
    <cellStyle name="Normal 5 6 7 7" xfId="42922" xr:uid="{78123247-A575-492D-9712-618EC59C0A07}"/>
    <cellStyle name="Normal 5 6 7 8" xfId="7502" xr:uid="{9B0C1622-688C-4E8C-AF01-43EB2A527FCD}"/>
    <cellStyle name="Normal 5 6 8" xfId="3049" xr:uid="{97ED0EE4-A251-4F53-A78B-D2D701C1B610}"/>
    <cellStyle name="Normal 5 6 8 2" xfId="3050" xr:uid="{D97929D9-F3BB-4D66-8EFD-34315E4A12C5}"/>
    <cellStyle name="Normal 5 6 8 2 2" xfId="26297" xr:uid="{62DAA5AB-ED17-4B2A-A1FB-4486AC3B6351}"/>
    <cellStyle name="Normal 5 6 8 2 2 2" xfId="39989" xr:uid="{D361DCCB-F27A-4AA7-BD16-38B89F9E3DB0}"/>
    <cellStyle name="Normal 5 6 8 2 2 3" xfId="54873" xr:uid="{AFD750DC-E716-4BD7-BB73-3B6F2327DEFF}"/>
    <cellStyle name="Normal 5 6 8 2 3" xfId="19453" xr:uid="{E32D449B-619D-47D7-A06F-61FFDE4C4BB3}"/>
    <cellStyle name="Normal 5 6 8 2 3 2" xfId="40733" xr:uid="{A71AF743-70D1-4166-9CA0-16476ACC800F}"/>
    <cellStyle name="Normal 5 6 8 2 4" xfId="33143" xr:uid="{9C1D9022-C43B-4851-BF73-84EB9A4BF4C3}"/>
    <cellStyle name="Normal 5 6 8 2 5" xfId="48027" xr:uid="{5FC8EBF8-26E3-4F18-9EB7-6139201E4EDB}"/>
    <cellStyle name="Normal 5 6 8 2 6" xfId="12607" xr:uid="{493DCB61-51E5-4C8A-B6DF-C6393E05661B}"/>
    <cellStyle name="Normal 5 6 8 3" xfId="3051" xr:uid="{C65930EA-26DF-483E-8965-C0ABA96FB95D}"/>
    <cellStyle name="Normal 5 6 8 3 2" xfId="40734" xr:uid="{ABFE1C5D-C504-42FB-B5DF-09FB20C5C73F}"/>
    <cellStyle name="Normal 5 6 8 3 3" xfId="36567" xr:uid="{374049CE-27BE-4E57-B6DC-74281B0523F2}"/>
    <cellStyle name="Normal 5 6 8 3 4" xfId="51451" xr:uid="{55FE6D0A-3E02-439C-9227-1B2E0DF47019}"/>
    <cellStyle name="Normal 5 6 8 3 5" xfId="22875" xr:uid="{4AA864F0-B5F4-41D9-AF6E-B899CBF05749}"/>
    <cellStyle name="Normal 5 6 8 4" xfId="3052" xr:uid="{ECA73D94-4712-4A0E-9502-54E9D99FD228}"/>
    <cellStyle name="Normal 5 6 8 4 2" xfId="40735" xr:uid="{6359B440-26F0-4BD7-A681-E46D4669628C}"/>
    <cellStyle name="Normal 5 6 8 4 3" xfId="16031" xr:uid="{6237D28A-DFBC-4908-ABDF-0E2FE9342F2C}"/>
    <cellStyle name="Normal 5 6 8 5" xfId="40732" xr:uid="{BE2D91C5-4E54-4060-AF2D-FB45338E806D}"/>
    <cellStyle name="Normal 5 6 8 6" xfId="29721" xr:uid="{2E5D47C6-F799-4406-BD21-B53D84BE5CB8}"/>
    <cellStyle name="Normal 5 6 8 7" xfId="44605" xr:uid="{75C9ACAF-1908-4576-8D1E-70211D260701}"/>
    <cellStyle name="Normal 5 6 8 8" xfId="9185" xr:uid="{F50A9593-9CC5-4BCE-9D25-00629CA73E04}"/>
    <cellStyle name="Normal 5 6 9" xfId="3053" xr:uid="{B7250D8F-4BA3-4E9C-BA10-B1E17B71BBA7}"/>
    <cellStyle name="Normal 5 6 9 2" xfId="24585" xr:uid="{6E820562-287C-4AB1-B637-846DFA4D9D0F}"/>
    <cellStyle name="Normal 5 6 9 2 2" xfId="38277" xr:uid="{2D73D6B2-A2E0-44BA-876F-8E3331A63446}"/>
    <cellStyle name="Normal 5 6 9 2 3" xfId="53161" xr:uid="{7A4DFE15-CE0F-4000-ACCE-7646EDF2F921}"/>
    <cellStyle name="Normal 5 6 9 3" xfId="17741" xr:uid="{D5308A5D-F91A-4C95-BAF9-BD7FCD8CE892}"/>
    <cellStyle name="Normal 5 6 9 3 2" xfId="40736" xr:uid="{96CE4E49-37B0-4FAC-BC77-54D82E1F8EB4}"/>
    <cellStyle name="Normal 5 6 9 4" xfId="31431" xr:uid="{3BA54EF5-538B-49A8-A6C3-82668D767CC6}"/>
    <cellStyle name="Normal 5 6 9 5" xfId="46315" xr:uid="{31B5FAC8-3266-4544-942D-800586907775}"/>
    <cellStyle name="Normal 5 6 9 6" xfId="10895" xr:uid="{F6E2F1DB-588B-483E-89A2-2EEB323EDF4F}"/>
    <cellStyle name="Normal 5 7" xfId="105" xr:uid="{0B9238F2-69BD-47E7-9837-5D2AB42608C8}"/>
    <cellStyle name="Normal 5 7 10" xfId="40195" xr:uid="{7DD876F5-3526-4F50-ACA4-CBAC84132C05}"/>
    <cellStyle name="Normal 5 7 11" xfId="28190" xr:uid="{50970A39-E1F1-428A-A4E1-5F50DDF0D412}"/>
    <cellStyle name="Normal 5 7 12" xfId="43074" xr:uid="{AD3C18C6-E7B9-4A44-AA5B-538DBAD0F23B}"/>
    <cellStyle name="Normal 5 7 13" xfId="7654" xr:uid="{03D5A203-0F86-4811-932D-02492471D537}"/>
    <cellStyle name="Normal 5 7 2" xfId="165" xr:uid="{B43D83DD-D4A8-4DD3-B28D-E9BCC9A42C24}"/>
    <cellStyle name="Normal 5 7 2 10" xfId="31612" xr:uid="{36169206-2EF7-4C92-A2D3-C9931F7866FD}"/>
    <cellStyle name="Normal 5 7 2 11" xfId="46496" xr:uid="{93BB1E70-E2F5-4A49-934C-B887AA80F521}"/>
    <cellStyle name="Normal 5 7 2 12" xfId="11076" xr:uid="{7986EB07-E787-40F6-B4F1-3B2F0632ADE9}"/>
    <cellStyle name="Normal 5 7 2 2" xfId="332" xr:uid="{89D4666C-A5CF-4FD7-BE03-1184409C6AEF}"/>
    <cellStyle name="Normal 5 7 2 2 10" xfId="24766" xr:uid="{130058E2-805F-498D-BDFA-17C274B071BF}"/>
    <cellStyle name="Normal 5 7 2 2 2" xfId="608" xr:uid="{EC3DF7D9-B8FD-40C4-BD95-DFEADDD93A66}"/>
    <cellStyle name="Normal 5 7 2 2 2 2" xfId="1434" xr:uid="{E60627B5-60F9-4D3C-B9E8-F549E8A66B38}"/>
    <cellStyle name="Normal 5 7 2 2 2 3" xfId="3054" xr:uid="{379C15A4-2259-4A72-A8DC-AFA5EC982BF5}"/>
    <cellStyle name="Normal 5 7 2 2 2 4" xfId="3055" xr:uid="{67CB361A-C2B4-4308-8910-8BA9D2C75F3F}"/>
    <cellStyle name="Normal 5 7 2 2 3" xfId="1435" xr:uid="{4E1FDDD1-A28A-456E-B65E-E410642263FE}"/>
    <cellStyle name="Normal 5 7 2 2 3 2" xfId="3056" xr:uid="{7364E55D-14DE-4AF5-AC81-CDA679455499}"/>
    <cellStyle name="Normal 5 7 2 2 3 3" xfId="3057" xr:uid="{95435D54-32FC-4A5E-9515-B482DBD76D59}"/>
    <cellStyle name="Normal 5 7 2 2 3 4" xfId="3058" xr:uid="{CACD7F94-EC94-46ED-AA58-A991749FA4A2}"/>
    <cellStyle name="Normal 5 7 2 2 4" xfId="3059" xr:uid="{3E5E262D-09A0-4287-882C-AB6DA68461FC}"/>
    <cellStyle name="Normal 5 7 2 2 5" xfId="3060" xr:uid="{1679CEB9-4A20-4F43-B3E9-DD6152866CCB}"/>
    <cellStyle name="Normal 5 7 2 2 6" xfId="3061" xr:uid="{FF74D512-5DB5-4312-B7FC-DF64781341A1}"/>
    <cellStyle name="Normal 5 7 2 2 7" xfId="40219" xr:uid="{1EBC8B86-1526-46CB-8F25-38E0400349C1}"/>
    <cellStyle name="Normal 5 7 2 2 8" xfId="38458" xr:uid="{7143311D-D26F-43B2-A8BB-AB26B0C35046}"/>
    <cellStyle name="Normal 5 7 2 2 9" xfId="53342" xr:uid="{417DC8B5-2864-4BCE-A5AC-AB88EB96DF7E}"/>
    <cellStyle name="Normal 5 7 2 3" xfId="609" xr:uid="{7568A29B-F5AA-4A47-B599-8A5A78A1CAFF}"/>
    <cellStyle name="Normal 5 7 2 3 2" xfId="1436" xr:uid="{88498EB9-E272-4675-8C85-B7497F5796FA}"/>
    <cellStyle name="Normal 5 7 2 3 2 2" xfId="3062" xr:uid="{09027F79-435F-40C7-99CC-68AA45E1AD9A}"/>
    <cellStyle name="Normal 5 7 2 3 2 3" xfId="3063" xr:uid="{08F8361B-8A70-44A3-940E-CB3F3B11A32B}"/>
    <cellStyle name="Normal 5 7 2 3 2 4" xfId="3064" xr:uid="{A94E9D50-1C4B-4F06-8DCC-6759886F2C40}"/>
    <cellStyle name="Normal 5 7 2 3 3" xfId="3065" xr:uid="{CE56BE0F-A453-4E4D-A309-CAD8ADC7A041}"/>
    <cellStyle name="Normal 5 7 2 3 4" xfId="3066" xr:uid="{80FCC757-EC7D-4065-AF7F-D3FA80EDD148}"/>
    <cellStyle name="Normal 5 7 2 3 5" xfId="3067" xr:uid="{AD092579-7443-4C2F-9C84-735C654F2C14}"/>
    <cellStyle name="Normal 5 7 2 3 6" xfId="40291" xr:uid="{C5421474-B02B-4EAF-94F8-6CE12929AED7}"/>
    <cellStyle name="Normal 5 7 2 3 7" xfId="17922" xr:uid="{05295A0B-AA5D-4638-878A-B2465EA7EA9F}"/>
    <cellStyle name="Normal 5 7 2 4" xfId="1437" xr:uid="{BDD1E52C-A25A-4E05-850D-0A292BEA9267}"/>
    <cellStyle name="Normal 5 7 2 4 2" xfId="3068" xr:uid="{52140ABC-0252-43FD-AA30-F66EF9987CD5}"/>
    <cellStyle name="Normal 5 7 2 4 3" xfId="3069" xr:uid="{E86F82AE-90A8-4634-89BA-82B37E6B7416}"/>
    <cellStyle name="Normal 5 7 2 4 4" xfId="3070" xr:uid="{4CDB53AA-6074-4B6C-991F-E943A6295B6B}"/>
    <cellStyle name="Normal 5 7 2 5" xfId="3071" xr:uid="{5889BED3-F0FB-4F22-96D1-D9F2651A6C11}"/>
    <cellStyle name="Normal 5 7 2 5 2" xfId="3072" xr:uid="{7C819F02-B1B9-4F77-8856-F2DFD1640615}"/>
    <cellStyle name="Normal 5 7 2 5 3" xfId="3073" xr:uid="{99BF098F-457F-416A-9536-153ACBA3E42D}"/>
    <cellStyle name="Normal 5 7 2 5 4" xfId="3074" xr:uid="{0EEA8DB7-1560-4693-9481-C0EABABFA2C5}"/>
    <cellStyle name="Normal 5 7 2 6" xfId="3075" xr:uid="{00BCFBFB-BB0D-49E7-92F0-3C41A5BF0BD8}"/>
    <cellStyle name="Normal 5 7 2 7" xfId="3076" xr:uid="{E6414D70-408E-42BA-AE04-62FC754EB67E}"/>
    <cellStyle name="Normal 5 7 2 8" xfId="3077" xr:uid="{0BECAD6A-F4F8-4EF0-8E68-FE77BBE3F6AF}"/>
    <cellStyle name="Normal 5 7 2 9" xfId="40196" xr:uid="{2E44F108-C099-47CA-8DF5-A7B11F9701A0}"/>
    <cellStyle name="Normal 5 7 3" xfId="333" xr:uid="{40A07A36-8B08-489B-A99F-A71E823037FC}"/>
    <cellStyle name="Normal 5 7 3 10" xfId="21344" xr:uid="{3D44640C-FFCA-45C8-89B5-CA00E0D72665}"/>
    <cellStyle name="Normal 5 7 3 2" xfId="610" xr:uid="{4A7ADC73-58BC-4F8B-A6E6-81CE6AA5AA91}"/>
    <cellStyle name="Normal 5 7 3 2 2" xfId="611" xr:uid="{04B66D85-D6EF-4BE9-95C1-81E93A9233AF}"/>
    <cellStyle name="Normal 5 7 3 2 3" xfId="3078" xr:uid="{4FBBE182-A6BD-4155-BBD7-FAC1D6FB4854}"/>
    <cellStyle name="Normal 5 7 3 2 4" xfId="3079" xr:uid="{F8138CE2-44E1-4E18-8195-E5DE9A8F33D9}"/>
    <cellStyle name="Normal 5 7 3 3" xfId="612" xr:uid="{2E77919F-943B-4E7E-8400-4038A6211284}"/>
    <cellStyle name="Normal 5 7 3 3 2" xfId="3080" xr:uid="{58F9E350-431F-4938-B8BB-FEE9C8EFB913}"/>
    <cellStyle name="Normal 5 7 3 3 3" xfId="3081" xr:uid="{28FA1097-06AC-4C2B-A14E-09E642073473}"/>
    <cellStyle name="Normal 5 7 3 3 4" xfId="3082" xr:uid="{DE6C48CB-9128-4703-B9EA-FCDABA37715B}"/>
    <cellStyle name="Normal 5 7 3 4" xfId="3083" xr:uid="{E0E55371-2F17-4030-85B4-DFD0C0288EAE}"/>
    <cellStyle name="Normal 5 7 3 5" xfId="3084" xr:uid="{40C0BD85-9B93-4054-AB9B-CE35CC16B687}"/>
    <cellStyle name="Normal 5 7 3 6" xfId="3085" xr:uid="{6168C8D2-184F-437B-825C-B8E1B8FBEC7C}"/>
    <cellStyle name="Normal 5 7 3 7" xfId="40220" xr:uid="{82DFE306-8BF5-421B-93EF-780CBD395697}"/>
    <cellStyle name="Normal 5 7 3 8" xfId="35036" xr:uid="{1A936C45-8F50-4A35-ADE0-E7755F437E33}"/>
    <cellStyle name="Normal 5 7 3 9" xfId="49920" xr:uid="{C60F4C7C-AA9F-45C8-9E86-EFE564E34CA1}"/>
    <cellStyle name="Normal 5 7 4" xfId="334" xr:uid="{19DB86BB-6A07-4859-81D2-9A55BDAFD765}"/>
    <cellStyle name="Normal 5 7 4 2" xfId="613" xr:uid="{20ADA0EC-0E71-4EC2-A51F-7CCCC99C8A1B}"/>
    <cellStyle name="Normal 5 7 4 2 2" xfId="3086" xr:uid="{DB5D0F12-319E-4383-B8F8-EE4D42F87E0E}"/>
    <cellStyle name="Normal 5 7 4 2 3" xfId="3087" xr:uid="{F492A1B7-5F57-4D36-BA55-74F6FC546518}"/>
    <cellStyle name="Normal 5 7 4 2 4" xfId="3088" xr:uid="{B1009044-43A2-42BB-9599-24DEE9D26AEB}"/>
    <cellStyle name="Normal 5 7 4 3" xfId="3089" xr:uid="{87E86076-B2E3-4F5A-8DA4-C8838D26ACE1}"/>
    <cellStyle name="Normal 5 7 4 4" xfId="3090" xr:uid="{44E9C574-05E5-4DA8-974E-ECA84BEBD8E7}"/>
    <cellStyle name="Normal 5 7 4 5" xfId="3091" xr:uid="{57912829-36CA-4383-B259-89131FFA3449}"/>
    <cellStyle name="Normal 5 7 4 6" xfId="40221" xr:uid="{C6C0CD9E-B6C2-45B4-92E1-702E6E96EB94}"/>
    <cellStyle name="Normal 5 7 4 7" xfId="14500" xr:uid="{9131C6F5-CBA8-49B2-AC25-2041EB3749B5}"/>
    <cellStyle name="Normal 5 7 5" xfId="614" xr:uid="{20DDE7B7-3625-464A-B30E-3FB4D4E38CBB}"/>
    <cellStyle name="Normal 5 7 5 2" xfId="3092" xr:uid="{3CD409F3-D41A-41AF-8B94-43846F75B084}"/>
    <cellStyle name="Normal 5 7 5 3" xfId="3093" xr:uid="{944D77E7-6DC6-45CF-87F2-F7C4376A69F2}"/>
    <cellStyle name="Normal 5 7 5 4" xfId="3094" xr:uid="{AFC2B5DC-FC3E-4E1A-B2EF-BF2A69D6A1BF}"/>
    <cellStyle name="Normal 5 7 6" xfId="3095" xr:uid="{F8D196EA-F880-4F92-9A53-2FF188F6F9D0}"/>
    <cellStyle name="Normal 5 7 6 2" xfId="3096" xr:uid="{7FE22A80-64AD-43C3-827A-3E8BE2FA5B7A}"/>
    <cellStyle name="Normal 5 7 6 3" xfId="3097" xr:uid="{81ADDC38-5FF2-4F73-99BF-1D307B44D4CF}"/>
    <cellStyle name="Normal 5 7 6 4" xfId="3098" xr:uid="{DEC20C0D-5804-4820-A996-DD3404666707}"/>
    <cellStyle name="Normal 5 7 7" xfId="3099" xr:uid="{93CBFEF7-F833-47D5-BAAC-B2C877DB3CBB}"/>
    <cellStyle name="Normal 5 7 8" xfId="3100" xr:uid="{49665840-8530-455D-A9F1-3239DEE55D39}"/>
    <cellStyle name="Normal 5 7 9" xfId="3101" xr:uid="{EE4FC254-7AAE-48A5-83EE-39CE569556DE}"/>
    <cellStyle name="Normal 5 8" xfId="166" xr:uid="{B04543CF-5478-40C7-86A2-21266F0AA209}"/>
    <cellStyle name="Normal 5 8 2" xfId="335" xr:uid="{1FB54341-9CD0-41CE-8FEF-5A33FB0A1888}"/>
    <cellStyle name="Normal 5 8 2 2" xfId="615" xr:uid="{FF6B1048-1216-412E-BF65-F46ABF5563BA}"/>
    <cellStyle name="Normal 5 8 2 2 2" xfId="1438" xr:uid="{93027DA5-86A9-4F2F-873C-5BB1BA9877A7}"/>
    <cellStyle name="Normal 5 8 2 2 2 2" xfId="1439" xr:uid="{604F02DD-493A-4E4F-B47A-B5663E2AB6D4}"/>
    <cellStyle name="Normal 5 8 2 2 3" xfId="1440" xr:uid="{E5B0CBDC-E83C-4B23-B0E1-EBC08D2EA66B}"/>
    <cellStyle name="Normal 5 8 2 2 4" xfId="3102" xr:uid="{C811A2A4-B29C-4DF2-B125-D6DCDEB0755B}"/>
    <cellStyle name="Normal 5 8 2 3" xfId="1441" xr:uid="{9A881DC7-0891-415D-9D7E-61CFE4AE1315}"/>
    <cellStyle name="Normal 5 8 2 3 2" xfId="1442" xr:uid="{801129C6-2022-4371-A281-1CC1FBB729A8}"/>
    <cellStyle name="Normal 5 8 2 3 3" xfId="3103" xr:uid="{11BA0D94-E790-440D-99BE-5B4F05E53668}"/>
    <cellStyle name="Normal 5 8 2 3 4" xfId="3104" xr:uid="{CE8E560F-8ED1-417F-92F6-0AC58A747EEB}"/>
    <cellStyle name="Normal 5 8 2 4" xfId="1443" xr:uid="{0DF3D498-1831-46C1-8642-70BCF57E51E4}"/>
    <cellStyle name="Normal 5 8 2 5" xfId="3105" xr:uid="{D754F8B8-8624-4FC8-87E1-3473DDF0A91F}"/>
    <cellStyle name="Normal 5 8 2 6" xfId="3106" xr:uid="{94A126A1-E259-44A3-9C02-A3A6963F3939}"/>
    <cellStyle name="Normal 5 8 3" xfId="616" xr:uid="{EF374500-D05B-4B19-849D-35A38209C3C4}"/>
    <cellStyle name="Normal 5 8 3 2" xfId="1444" xr:uid="{5694C2CB-06B4-4B3E-AD46-FBF4A821B2D9}"/>
    <cellStyle name="Normal 5 8 3 2 2" xfId="1445" xr:uid="{B095B2F2-233A-4820-87F8-78F25A8593F2}"/>
    <cellStyle name="Normal 5 8 3 2 3" xfId="3107" xr:uid="{2CABCECD-A777-42EA-B17D-37BCC650B529}"/>
    <cellStyle name="Normal 5 8 3 2 4" xfId="3108" xr:uid="{557ECCF0-99F3-4B31-85C8-5FF6268BD4F3}"/>
    <cellStyle name="Normal 5 8 3 3" xfId="1446" xr:uid="{7B6459C3-4AA1-470F-9BA7-FB43B0B4A59D}"/>
    <cellStyle name="Normal 5 8 3 4" xfId="3109" xr:uid="{DF765235-E113-4CD0-B564-64D12EA4721D}"/>
    <cellStyle name="Normal 5 8 3 5" xfId="3110" xr:uid="{AE61626F-34FF-47E5-A338-FBDB147F0D5B}"/>
    <cellStyle name="Normal 5 8 4" xfId="1447" xr:uid="{86F1A6D9-DA43-4554-A950-C5E9F3C7DB5A}"/>
    <cellStyle name="Normal 5 8 4 2" xfId="1448" xr:uid="{D5DA5352-00DD-436F-94C5-3CD9E4B2DF6F}"/>
    <cellStyle name="Normal 5 8 4 3" xfId="3111" xr:uid="{5E606F4D-753B-4404-A177-2BCDC34E17C7}"/>
    <cellStyle name="Normal 5 8 4 4" xfId="3112" xr:uid="{4BE3FD77-6FF2-4C9F-B82B-DFF09BAEF133}"/>
    <cellStyle name="Normal 5 8 5" xfId="1449" xr:uid="{9C706445-2A30-423E-A598-4FD0E8D330F4}"/>
    <cellStyle name="Normal 5 8 5 2" xfId="3113" xr:uid="{72868A9C-A3DE-4B22-A3C3-24C14A13A959}"/>
    <cellStyle name="Normal 5 8 5 3" xfId="3114" xr:uid="{698337E0-ABE9-433C-834E-3BF5A6E3784D}"/>
    <cellStyle name="Normal 5 8 5 4" xfId="3115" xr:uid="{AACCF652-C674-4DEF-A41D-50FA6D262AA9}"/>
    <cellStyle name="Normal 5 8 6" xfId="3116" xr:uid="{3DC8A501-2E8D-4908-A7C6-F4BAB0D122E6}"/>
    <cellStyle name="Normal 5 8 7" xfId="3117" xr:uid="{5CFCA65A-26B2-40D0-B672-64A30291F52F}"/>
    <cellStyle name="Normal 5 8 8" xfId="3118" xr:uid="{D253E887-C392-4D1F-9AC9-0577DA9866B8}"/>
    <cellStyle name="Normal 5 9" xfId="336" xr:uid="{C0D8C43B-B5F0-49DB-95AE-B8B66824EBBE}"/>
    <cellStyle name="Normal 5 9 2" xfId="617" xr:uid="{A817E7BE-6A7E-4ED0-B8AD-B2C376A4572E}"/>
    <cellStyle name="Normal 5 9 2 2" xfId="618" xr:uid="{745909F3-6424-4169-B368-4AAFE4E8FCD9}"/>
    <cellStyle name="Normal 5 9 2 2 2" xfId="1450" xr:uid="{12219132-3AEA-42F3-B031-ECA3BD0363F0}"/>
    <cellStyle name="Normal 5 9 2 2 3" xfId="3119" xr:uid="{3EA370A8-7F90-4B4B-878D-DA501DF51C88}"/>
    <cellStyle name="Normal 5 9 2 2 4" xfId="3120" xr:uid="{050C2355-1788-41C1-875B-2EE04B266E23}"/>
    <cellStyle name="Normal 5 9 2 3" xfId="1451" xr:uid="{CEA95DCE-870F-4435-BBB3-89CF31502DE3}"/>
    <cellStyle name="Normal 5 9 2 4" xfId="3121" xr:uid="{058B87D7-1D80-4C23-AEEF-FACD82F0AEE9}"/>
    <cellStyle name="Normal 5 9 2 5" xfId="3122" xr:uid="{2F0FE655-32D5-4A2D-A98A-92CBD341B544}"/>
    <cellStyle name="Normal 5 9 3" xfId="619" xr:uid="{592E5F2F-6CA5-42B3-A485-18B71F73683B}"/>
    <cellStyle name="Normal 5 9 3 2" xfId="1452" xr:uid="{77AB6B47-DB0F-43E2-BF96-2357348E488D}"/>
    <cellStyle name="Normal 5 9 3 3" xfId="3123" xr:uid="{48D6AACB-471A-4588-A3E3-CD91A5FA7088}"/>
    <cellStyle name="Normal 5 9 3 4" xfId="3124" xr:uid="{D232EDF1-77E4-4CE0-ACDA-C5C4BB78F7FF}"/>
    <cellStyle name="Normal 5 9 4" xfId="1453" xr:uid="{5342CAA7-105F-46C1-9D97-BD61A303856C}"/>
    <cellStyle name="Normal 5 9 4 2" xfId="3125" xr:uid="{4ABC870A-BB29-455F-9BE5-FB1856E78C6D}"/>
    <cellStyle name="Normal 5 9 4 3" xfId="3126" xr:uid="{E0E4A0AA-1676-4962-B14B-9402EC1B8C8C}"/>
    <cellStyle name="Normal 5 9 4 4" xfId="3127" xr:uid="{4772EC1E-40D6-4FB5-8115-4248FC26D6D7}"/>
    <cellStyle name="Normal 5 9 5" xfId="3128" xr:uid="{14CC3B91-390C-4B1C-A659-AAC850EA2534}"/>
    <cellStyle name="Normal 5 9 6" xfId="3129" xr:uid="{7C293254-B47D-44A8-B7C6-9370243947BB}"/>
    <cellStyle name="Normal 5 9 7" xfId="3130" xr:uid="{2ADE9225-6DE1-40E4-8201-19C0B1F2017B}"/>
    <cellStyle name="Normal 6" xfId="77" xr:uid="{7CCE1FA8-E2D6-4990-95CC-7A0FE575181F}"/>
    <cellStyle name="Normal 6 10" xfId="337" xr:uid="{3BCC91A1-3CB1-4AEF-AEF8-C66530C86E46}"/>
    <cellStyle name="Normal 6 10 2" xfId="1454" xr:uid="{DA19D86C-2683-4443-B04D-0DD7FDE766F1}"/>
    <cellStyle name="Normal 6 10 2 2" xfId="3131" xr:uid="{E3D3EB77-7401-4BCF-B673-1A4A5152EDF0}"/>
    <cellStyle name="Normal 6 10 2 2 2" xfId="4604" xr:uid="{D6D83E4D-8651-4EBB-AF92-1ABF6FEA1ABA}"/>
    <cellStyle name="Normal 6 10 2 3" xfId="3132" xr:uid="{7B04DDD6-520D-454F-8EE7-4F1A780C5F8F}"/>
    <cellStyle name="Normal 6 10 2 4" xfId="3133" xr:uid="{C4B20399-C8FC-4A63-B949-13D5A3648530}"/>
    <cellStyle name="Normal 6 10 3" xfId="3134" xr:uid="{530D9542-46F5-4EE9-ABE7-DA2BF8B45A02}"/>
    <cellStyle name="Normal 6 10 4" xfId="3135" xr:uid="{7E3090CC-B8DE-44AD-8E07-72130DD30D55}"/>
    <cellStyle name="Normal 6 10 5" xfId="3136" xr:uid="{5651F92D-1A83-4575-80A8-7E71F71544B8}"/>
    <cellStyle name="Normal 6 11" xfId="1455" xr:uid="{000084B7-E6CF-492F-B955-3E5FB747FDD2}"/>
    <cellStyle name="Normal 6 11 2" xfId="3137" xr:uid="{16D3ED38-E6CD-49EE-BBC9-15DBCE787167}"/>
    <cellStyle name="Normal 6 11 3" xfId="3138" xr:uid="{85C9B6F9-9A5A-4638-88D0-2D7B9098FE69}"/>
    <cellStyle name="Normal 6 11 4" xfId="3139" xr:uid="{1C3F07E8-FF52-4610-BBDD-4C6D3ADB0C11}"/>
    <cellStyle name="Normal 6 12" xfId="919" xr:uid="{EDE1DA10-0D39-451B-9A99-736D4E0F4FE8}"/>
    <cellStyle name="Normal 6 12 2" xfId="3140" xr:uid="{85DE5FE9-7C46-4AFC-937D-03F8BC6DA6D4}"/>
    <cellStyle name="Normal 6 12 3" xfId="3141" xr:uid="{13880659-2AB1-44F5-A133-E83E2DC4EC6A}"/>
    <cellStyle name="Normal 6 12 4" xfId="3142" xr:uid="{F53CDFCD-46DA-44CD-92A3-7814D8EF5385}"/>
    <cellStyle name="Normal 6 13" xfId="916" xr:uid="{8F843E02-60C6-4B3B-9DB2-B6F2C065DA6A}"/>
    <cellStyle name="Normal 6 13 2" xfId="3144" xr:uid="{C72B08CC-A588-4390-9F8B-35F8417A4EC7}"/>
    <cellStyle name="Normal 6 13 3" xfId="4331" xr:uid="{46C14988-55D0-435C-BE0B-7AFC199A16B7}"/>
    <cellStyle name="Normal 6 13 4" xfId="3143" xr:uid="{38C181C3-C3BC-4881-B6EE-4FF2D99D1AC0}"/>
    <cellStyle name="Normal 6 13 5" xfId="5334" xr:uid="{C055CBB8-6B7C-4DDF-B3F4-EE9FA4C0DB0E}"/>
    <cellStyle name="Normal 6 14" xfId="3145" xr:uid="{9ED7E14A-AB69-4946-B2DF-14258896750B}"/>
    <cellStyle name="Normal 6 15" xfId="3146" xr:uid="{3DE8410E-8F39-4DAC-8C46-8C717B628265}"/>
    <cellStyle name="Normal 6 16" xfId="3147" xr:uid="{7A33AB3A-FAFE-4002-BD77-FCB59A481FDC}"/>
    <cellStyle name="Normal 6 2" xfId="78" xr:uid="{7562A5EB-F58A-4B0F-A550-23127A013375}"/>
    <cellStyle name="Normal 6 2 2" xfId="338" xr:uid="{D4FC07BB-8582-402E-BDFF-F429B99CD09E}"/>
    <cellStyle name="Normal 6 2 2 2" xfId="4686" xr:uid="{018397EC-0EC0-4719-8B98-2D21A0969FE7}"/>
    <cellStyle name="Normal 6 2 3" xfId="4576" xr:uid="{9CBC8FE8-5047-466D-8094-0FDEFCA5CA30}"/>
    <cellStyle name="Normal 6 3" xfId="106" xr:uid="{AC3B9773-E1B7-43CE-BCB0-59BB664DC962}"/>
    <cellStyle name="Normal 6 3 10" xfId="3148" xr:uid="{7A1C9C0C-0CAB-43C0-87F7-EBBB09C58962}"/>
    <cellStyle name="Normal 6 3 11" xfId="3149" xr:uid="{3AED5664-03AF-4E53-A7EB-FF30A127414D}"/>
    <cellStyle name="Normal 6 3 2" xfId="107" xr:uid="{C786FA05-FF3B-4F17-819C-CDD9E1AE12F8}"/>
    <cellStyle name="Normal 6 3 2 2" xfId="108" xr:uid="{AA11DE71-1872-454D-B35D-6F1FF7C0859E}"/>
    <cellStyle name="Normal 6 3 2 2 2" xfId="339" xr:uid="{F5DADE3C-1EF1-48A9-AB7D-C0EA18C1B9AB}"/>
    <cellStyle name="Normal 6 3 2 2 2 2" xfId="620" xr:uid="{C40F961C-CF04-4AA5-987B-78501CC6CF46}"/>
    <cellStyle name="Normal 6 3 2 2 2 2 2" xfId="621" xr:uid="{D4FCF18C-0AC8-41A9-9E41-E8202D008A08}"/>
    <cellStyle name="Normal 6 3 2 2 2 2 2 2" xfId="1456" xr:uid="{A7EC2665-763B-4DFA-B12A-E39A45D19282}"/>
    <cellStyle name="Normal 6 3 2 2 2 2 2 2 2" xfId="1457" xr:uid="{377223C8-08AB-424C-B3ED-E35ACB949122}"/>
    <cellStyle name="Normal 6 3 2 2 2 2 2 3" xfId="1458" xr:uid="{901B81EC-4DBB-4770-9F99-F2E6302DEC77}"/>
    <cellStyle name="Normal 6 3 2 2 2 2 3" xfId="1459" xr:uid="{BF847451-58B1-460D-9068-836EB0C6A5E0}"/>
    <cellStyle name="Normal 6 3 2 2 2 2 3 2" xfId="1460" xr:uid="{F78140BA-2664-4E44-8842-36D6FDA23FA2}"/>
    <cellStyle name="Normal 6 3 2 2 2 2 4" xfId="1461" xr:uid="{E73E31EA-A0B8-4B6F-AEDB-FF3195C93439}"/>
    <cellStyle name="Normal 6 3 2 2 2 3" xfId="622" xr:uid="{01F30FFA-B294-4C70-975B-985D85F05CE9}"/>
    <cellStyle name="Normal 6 3 2 2 2 3 2" xfId="1462" xr:uid="{B15BAB5E-EEDA-43ED-A367-D6E4FB8B4498}"/>
    <cellStyle name="Normal 6 3 2 2 2 3 2 2" xfId="1463" xr:uid="{19E7C5A3-46D4-4100-98D0-5B83B1F7434E}"/>
    <cellStyle name="Normal 6 3 2 2 2 3 3" xfId="1464" xr:uid="{809EBFB8-72E4-47AD-B43F-F249DC1A0B05}"/>
    <cellStyle name="Normal 6 3 2 2 2 3 4" xfId="3150" xr:uid="{FD4E6737-E23C-41ED-B76D-B0E747C856F9}"/>
    <cellStyle name="Normal 6 3 2 2 2 4" xfId="1465" xr:uid="{30374766-2595-4637-B911-7E2C6E5FF665}"/>
    <cellStyle name="Normal 6 3 2 2 2 4 2" xfId="1466" xr:uid="{8841CCD6-2354-4CEE-9D10-3C86F694AEC9}"/>
    <cellStyle name="Normal 6 3 2 2 2 5" xfId="1467" xr:uid="{425F902D-AF50-4E28-8C1C-B2CC1D22391D}"/>
    <cellStyle name="Normal 6 3 2 2 2 6" xfId="3151" xr:uid="{5FADC39A-5F26-4497-B3FD-C4D98169FD83}"/>
    <cellStyle name="Normal 6 3 2 2 3" xfId="340" xr:uid="{5218C788-13BC-4F2D-961A-B91AF80F9857}"/>
    <cellStyle name="Normal 6 3 2 2 3 2" xfId="623" xr:uid="{850FAAD3-97E9-40F6-90D6-5871A177338B}"/>
    <cellStyle name="Normal 6 3 2 2 3 2 2" xfId="624" xr:uid="{593E5732-E590-4A89-97FD-5FD756B5E241}"/>
    <cellStyle name="Normal 6 3 2 2 3 2 2 2" xfId="1468" xr:uid="{4F47455F-5BD6-43A3-AE05-4EC7445626F0}"/>
    <cellStyle name="Normal 6 3 2 2 3 2 2 2 2" xfId="1469" xr:uid="{51C4D744-F86A-4ECF-8F26-BEB852E46C91}"/>
    <cellStyle name="Normal 6 3 2 2 3 2 2 3" xfId="1470" xr:uid="{7EDB9118-FEC7-41B5-9749-A52D515E17E7}"/>
    <cellStyle name="Normal 6 3 2 2 3 2 3" xfId="1471" xr:uid="{3B8576F4-26EE-4531-9618-97C4ADFA9CA1}"/>
    <cellStyle name="Normal 6 3 2 2 3 2 3 2" xfId="1472" xr:uid="{72B5DD1B-7DDC-4F19-9C3E-230B41C1E8A6}"/>
    <cellStyle name="Normal 6 3 2 2 3 2 4" xfId="1473" xr:uid="{7366DEB5-7798-45AD-9D6E-B0D5C5CCF37B}"/>
    <cellStyle name="Normal 6 3 2 2 3 3" xfId="625" xr:uid="{CAE90EDE-0A02-464B-9678-D022EF791E11}"/>
    <cellStyle name="Normal 6 3 2 2 3 3 2" xfId="1474" xr:uid="{6297725B-B52B-4776-A134-8D4426F001E6}"/>
    <cellStyle name="Normal 6 3 2 2 3 3 2 2" xfId="1475" xr:uid="{7C321E7A-9E2C-4974-9BC4-F43D539100BD}"/>
    <cellStyle name="Normal 6 3 2 2 3 3 3" xfId="1476" xr:uid="{0A6F6A6A-B0D0-4B31-9BAF-A6F70356D152}"/>
    <cellStyle name="Normal 6 3 2 2 3 4" xfId="1477" xr:uid="{7FAED99C-3A15-4097-BB49-4E7FD4D0484F}"/>
    <cellStyle name="Normal 6 3 2 2 3 4 2" xfId="1478" xr:uid="{82D90F75-1C3B-476C-820F-49C2BDA45BEE}"/>
    <cellStyle name="Normal 6 3 2 2 3 5" xfId="1479" xr:uid="{7E39F531-9F66-4718-8773-CCF29D5A0B99}"/>
    <cellStyle name="Normal 6 3 2 2 4" xfId="626" xr:uid="{B422A43A-F63F-434E-B0EC-366E5BCAB186}"/>
    <cellStyle name="Normal 6 3 2 2 4 2" xfId="627" xr:uid="{015160D9-6AF6-4FA7-B3EA-38F4CBCA18A0}"/>
    <cellStyle name="Normal 6 3 2 2 4 2 2" xfId="1480" xr:uid="{BA0CFFA4-6DDF-4CAC-A806-07FBA3AD2465}"/>
    <cellStyle name="Normal 6 3 2 2 4 2 2 2" xfId="1481" xr:uid="{C9C133B3-8C5B-46BE-A5AC-68355A539E44}"/>
    <cellStyle name="Normal 6 3 2 2 4 2 3" xfId="1482" xr:uid="{4C53028B-AADB-42B0-8E48-E68F3B2A3E83}"/>
    <cellStyle name="Normal 6 3 2 2 4 3" xfId="1483" xr:uid="{A858D25D-B65B-4587-B262-B1F987EA9C8E}"/>
    <cellStyle name="Normal 6 3 2 2 4 3 2" xfId="1484" xr:uid="{D7A95C12-047E-4E58-8146-D134A2CD1465}"/>
    <cellStyle name="Normal 6 3 2 2 4 4" xfId="1485" xr:uid="{501FD42D-394E-451E-AFA9-58E350182151}"/>
    <cellStyle name="Normal 6 3 2 2 5" xfId="628" xr:uid="{96C3955B-7835-452B-9FB8-F67C79B80D20}"/>
    <cellStyle name="Normal 6 3 2 2 5 2" xfId="1486" xr:uid="{30A839C2-8788-4AAD-8E7D-9DA805E35B5B}"/>
    <cellStyle name="Normal 6 3 2 2 5 2 2" xfId="1487" xr:uid="{6B6E7093-B93C-4C06-95C5-7278E758C364}"/>
    <cellStyle name="Normal 6 3 2 2 5 3" xfId="1488" xr:uid="{2FE35943-D7A0-48F7-BFC1-285EA02AA8E1}"/>
    <cellStyle name="Normal 6 3 2 2 5 4" xfId="3152" xr:uid="{27F12B96-03AA-4E44-AD48-425D93F90D45}"/>
    <cellStyle name="Normal 6 3 2 2 6" xfId="1489" xr:uid="{BD3E554F-8A68-487C-B0CA-41AE311E8F58}"/>
    <cellStyle name="Normal 6 3 2 2 6 2" xfId="1490" xr:uid="{A9A60748-2CD0-4396-83C6-F6E4D36E642F}"/>
    <cellStyle name="Normal 6 3 2 2 7" xfId="1491" xr:uid="{4EBEF0A9-923D-4D9A-8B57-6896D824D3AE}"/>
    <cellStyle name="Normal 6 3 2 2 8" xfId="3153" xr:uid="{4F66CC45-2D50-47C8-B154-A8F2CBAEF96E}"/>
    <cellStyle name="Normal 6 3 2 3" xfId="341" xr:uid="{65240731-1AC8-4D85-9F6F-9367E870CA75}"/>
    <cellStyle name="Normal 6 3 2 3 2" xfId="629" xr:uid="{596A781F-9C0E-4304-97CD-C1A71033BBE7}"/>
    <cellStyle name="Normal 6 3 2 3 2 2" xfId="630" xr:uid="{C02BFDAC-2AE6-46C5-9BFB-4FB7910E5477}"/>
    <cellStyle name="Normal 6 3 2 3 2 2 2" xfId="1492" xr:uid="{04EFFAA0-486E-460C-8AE7-0D2DE09FF367}"/>
    <cellStyle name="Normal 6 3 2 3 2 2 2 2" xfId="1493" xr:uid="{7F92BB1E-11D7-4EE8-8D92-642FD7C393E0}"/>
    <cellStyle name="Normal 6 3 2 3 2 2 3" xfId="1494" xr:uid="{D014ED91-01A8-4A51-A71F-F4DCA101C456}"/>
    <cellStyle name="Normal 6 3 2 3 2 3" xfId="1495" xr:uid="{ECA6847B-6DC0-46B9-B313-3129AA43B396}"/>
    <cellStyle name="Normal 6 3 2 3 2 3 2" xfId="1496" xr:uid="{89D431B8-7CD6-40B4-8DA6-2B690BED7356}"/>
    <cellStyle name="Normal 6 3 2 3 2 4" xfId="1497" xr:uid="{591E65B9-C3E6-48C1-A1D0-DCDDBB72689B}"/>
    <cellStyle name="Normal 6 3 2 3 3" xfId="631" xr:uid="{A717B313-ABF9-4956-833B-2CCDB6C25664}"/>
    <cellStyle name="Normal 6 3 2 3 3 2" xfId="1498" xr:uid="{AF7E282C-89AB-4588-9F29-64E3E747AA21}"/>
    <cellStyle name="Normal 6 3 2 3 3 2 2" xfId="1499" xr:uid="{93F9A3B7-384E-449A-A9A5-90A611814CE5}"/>
    <cellStyle name="Normal 6 3 2 3 3 3" xfId="1500" xr:uid="{FDD853AE-E03A-4BB6-8253-4EE58F67381B}"/>
    <cellStyle name="Normal 6 3 2 3 3 4" xfId="3154" xr:uid="{63D23DA3-57ED-42B8-A67C-A8CA10616AE3}"/>
    <cellStyle name="Normal 6 3 2 3 4" xfId="1501" xr:uid="{9CC3BFEB-621A-451B-B8D8-299C8C8C64F9}"/>
    <cellStyle name="Normal 6 3 2 3 4 2" xfId="1502" xr:uid="{6E70B0E9-A3DA-4E0D-BD20-C25F49551EE1}"/>
    <cellStyle name="Normal 6 3 2 3 5" xfId="1503" xr:uid="{94C91F85-AF5A-49FF-A230-5A454CD467E5}"/>
    <cellStyle name="Normal 6 3 2 3 6" xfId="3155" xr:uid="{0AD4D606-1A23-4A25-8E5F-210A6B2FBADF}"/>
    <cellStyle name="Normal 6 3 2 4" xfId="342" xr:uid="{99907169-AB71-4396-8054-06991AEE930C}"/>
    <cellStyle name="Normal 6 3 2 4 2" xfId="632" xr:uid="{834D6B69-0D5C-4275-8405-2FE6498C668C}"/>
    <cellStyle name="Normal 6 3 2 4 2 2" xfId="633" xr:uid="{FBFC4DF3-43C9-4DA5-9ACF-F1322CF63218}"/>
    <cellStyle name="Normal 6 3 2 4 2 2 2" xfId="1504" xr:uid="{9DB99997-5F52-46D0-8939-E40C4D5D7948}"/>
    <cellStyle name="Normal 6 3 2 4 2 2 2 2" xfId="1505" xr:uid="{93EBAC93-45B9-426A-8781-AA55365E60EF}"/>
    <cellStyle name="Normal 6 3 2 4 2 2 3" xfId="1506" xr:uid="{843CA78C-478D-4CD4-80D2-A569A70D70A3}"/>
    <cellStyle name="Normal 6 3 2 4 2 3" xfId="1507" xr:uid="{F79358E9-863D-4D0F-BB1F-B3A6D71B33FD}"/>
    <cellStyle name="Normal 6 3 2 4 2 3 2" xfId="1508" xr:uid="{EC763244-C3DB-4644-A682-7D72E05F0693}"/>
    <cellStyle name="Normal 6 3 2 4 2 4" xfId="1509" xr:uid="{B2DC928E-E372-454C-A817-AA13C77ABB78}"/>
    <cellStyle name="Normal 6 3 2 4 3" xfId="634" xr:uid="{CDB0E844-258A-4CDB-BDF6-F20B294BEC99}"/>
    <cellStyle name="Normal 6 3 2 4 3 2" xfId="1510" xr:uid="{2B0AE217-4C36-4451-B0CD-EEA71D4EE11A}"/>
    <cellStyle name="Normal 6 3 2 4 3 2 2" xfId="1511" xr:uid="{A902C411-C153-496D-861D-E95822AF7C24}"/>
    <cellStyle name="Normal 6 3 2 4 3 3" xfId="1512" xr:uid="{97ECAA9A-C75A-42C7-BA3D-FFBBE441065E}"/>
    <cellStyle name="Normal 6 3 2 4 4" xfId="1513" xr:uid="{755754EF-74F3-4AA3-B8D4-92A7910308BA}"/>
    <cellStyle name="Normal 6 3 2 4 4 2" xfId="1514" xr:uid="{78B996DD-5344-4B07-B840-C4AE90BAEBC2}"/>
    <cellStyle name="Normal 6 3 2 4 5" xfId="1515" xr:uid="{19DB325D-5334-4928-8189-E0330A383EA7}"/>
    <cellStyle name="Normal 6 3 2 5" xfId="343" xr:uid="{19F5E110-09F6-48F2-BC6D-E9B54FB26664}"/>
    <cellStyle name="Normal 6 3 2 5 2" xfId="635" xr:uid="{64232950-78B0-450D-B0A4-D1EF17B55DD6}"/>
    <cellStyle name="Normal 6 3 2 5 2 2" xfId="1516" xr:uid="{952158B5-F2A9-45F3-8453-B26703581140}"/>
    <cellStyle name="Normal 6 3 2 5 2 2 2" xfId="1517" xr:uid="{C8D3A47B-610A-40B5-8019-ECAEDB7C9E0F}"/>
    <cellStyle name="Normal 6 3 2 5 2 3" xfId="1518" xr:uid="{40EFA20D-5E00-4C6F-B715-EA8E476FE2F2}"/>
    <cellStyle name="Normal 6 3 2 5 3" xfId="1519" xr:uid="{4C50B4F3-EA36-434B-B835-70ACD47803C8}"/>
    <cellStyle name="Normal 6 3 2 5 3 2" xfId="1520" xr:uid="{D730B0C4-900A-4038-9AC2-E3100B56F3C6}"/>
    <cellStyle name="Normal 6 3 2 5 4" xfId="1521" xr:uid="{0FB2FCEA-4A2E-42B3-9860-09BBBE927EA8}"/>
    <cellStyle name="Normal 6 3 2 6" xfId="636" xr:uid="{627122C3-08E1-4057-AEC6-5DE05B17DE87}"/>
    <cellStyle name="Normal 6 3 2 6 2" xfId="1522" xr:uid="{57749E26-F6E3-4110-8536-0F4FD2F7250E}"/>
    <cellStyle name="Normal 6 3 2 6 2 2" xfId="1523" xr:uid="{44341569-196E-4677-A76D-0578CFCC0D52}"/>
    <cellStyle name="Normal 6 3 2 6 3" xfId="1524" xr:uid="{95B25BF4-8DB7-4CEB-ABEB-49DF8484C303}"/>
    <cellStyle name="Normal 6 3 2 6 4" xfId="3156" xr:uid="{283FCECC-F922-4E53-B0D1-F6AF2CF06F27}"/>
    <cellStyle name="Normal 6 3 2 7" xfId="1525" xr:uid="{0C03ED69-C39E-40AE-9136-6537E7695091}"/>
    <cellStyle name="Normal 6 3 2 7 2" xfId="1526" xr:uid="{E4BCD4C7-A9F2-4D5E-8EF9-A430EBECA71D}"/>
    <cellStyle name="Normal 6 3 2 8" xfId="1527" xr:uid="{93899E61-3823-4338-A81A-8BE873D79F62}"/>
    <cellStyle name="Normal 6 3 2 9" xfId="3157" xr:uid="{ED5AF854-87C1-469F-913C-D46E90F02461}"/>
    <cellStyle name="Normal 6 3 3" xfId="109" xr:uid="{228CC403-9270-4D95-96B5-967235734001}"/>
    <cellStyle name="Normal 6 3 3 2" xfId="167" xr:uid="{106D64AB-5F5E-41E6-A690-7E8F06FE6281}"/>
    <cellStyle name="Normal 6 3 3 2 2" xfId="637" xr:uid="{701EB503-FD9F-4210-ACA6-8511BED918A2}"/>
    <cellStyle name="Normal 6 3 3 2 2 2" xfId="638" xr:uid="{E3F66E88-AB5B-4259-A534-DE60639DD4AD}"/>
    <cellStyle name="Normal 6 3 3 2 2 2 2" xfId="1528" xr:uid="{D316991B-A26E-44E5-A065-C8986B9B7142}"/>
    <cellStyle name="Normal 6 3 3 2 2 2 2 2" xfId="1529" xr:uid="{8F20B535-1B89-4059-AB6C-1D7FEACEF971}"/>
    <cellStyle name="Normal 6 3 3 2 2 2 3" xfId="1530" xr:uid="{8B32C78F-E33C-4452-A16B-907CF65CA9C6}"/>
    <cellStyle name="Normal 6 3 3 2 2 3" xfId="1531" xr:uid="{44746298-BD26-4268-8ABA-78FE0CB6C7D4}"/>
    <cellStyle name="Normal 6 3 3 2 2 3 2" xfId="1532" xr:uid="{8BA58F9E-CA92-4172-B245-AC7AB7630FF5}"/>
    <cellStyle name="Normal 6 3 3 2 2 4" xfId="1533" xr:uid="{A88E873E-8D73-4BB1-B01A-4D45A9009773}"/>
    <cellStyle name="Normal 6 3 3 2 3" xfId="639" xr:uid="{F92F60D8-7EF6-4B43-B954-62528CCEBB31}"/>
    <cellStyle name="Normal 6 3 3 2 3 2" xfId="1534" xr:uid="{25E62FD1-ACAE-4312-BCAB-3AC9276956A8}"/>
    <cellStyle name="Normal 6 3 3 2 3 2 2" xfId="1535" xr:uid="{5855C472-AC2E-432A-85F0-E58D7AD2181A}"/>
    <cellStyle name="Normal 6 3 3 2 3 3" xfId="1536" xr:uid="{93F59813-CFD8-487A-AA3B-64484312D5F7}"/>
    <cellStyle name="Normal 6 3 3 2 3 4" xfId="3158" xr:uid="{02BB053A-7F7B-417F-B2C0-7353820E5CE1}"/>
    <cellStyle name="Normal 6 3 3 2 4" xfId="1537" xr:uid="{40195EA9-4C71-47E4-984B-CE618DF17C5C}"/>
    <cellStyle name="Normal 6 3 3 2 4 2" xfId="1538" xr:uid="{DBECF546-1488-430D-9512-A633C6D3B4C5}"/>
    <cellStyle name="Normal 6 3 3 2 5" xfId="1539" xr:uid="{D84D1654-A3D9-4FCC-BD34-22CF71FFA633}"/>
    <cellStyle name="Normal 6 3 3 2 6" xfId="3159" xr:uid="{C9A4EA9B-BEF2-42DC-BC4F-CC75B305981C}"/>
    <cellStyle name="Normal 6 3 3 3" xfId="344" xr:uid="{663823E4-6CC1-4F40-A7C9-6C5DBABBE7CF}"/>
    <cellStyle name="Normal 6 3 3 3 2" xfId="640" xr:uid="{054CF91E-CF8F-4C75-AEB2-867C23CA0BBC}"/>
    <cellStyle name="Normal 6 3 3 3 2 2" xfId="641" xr:uid="{ACE58E96-D4EF-472A-8B10-2DC155E1F6E5}"/>
    <cellStyle name="Normal 6 3 3 3 2 2 2" xfId="1540" xr:uid="{D78A418D-85F0-4598-A883-84E9B17F7374}"/>
    <cellStyle name="Normal 6 3 3 3 2 2 2 2" xfId="1541" xr:uid="{AA7DBB01-F50F-40C5-98F6-7327A38E3D77}"/>
    <cellStyle name="Normal 6 3 3 3 2 2 3" xfId="1542" xr:uid="{E9836E52-9A07-4D29-80D5-488963A96084}"/>
    <cellStyle name="Normal 6 3 3 3 2 3" xfId="1543" xr:uid="{3A33D29B-4D92-402C-9F09-E4A61EB54364}"/>
    <cellStyle name="Normal 6 3 3 3 2 3 2" xfId="1544" xr:uid="{5D305AC2-4987-4218-B393-C1198E36DF8D}"/>
    <cellStyle name="Normal 6 3 3 3 2 4" xfId="1545" xr:uid="{E3767146-BB5B-4E98-B76E-0961D9C98AA9}"/>
    <cellStyle name="Normal 6 3 3 3 3" xfId="642" xr:uid="{602F17A6-4274-495F-87E9-4E12C6AB03A4}"/>
    <cellStyle name="Normal 6 3 3 3 3 2" xfId="1546" xr:uid="{B996CC12-BFA5-46AA-8D17-3C9E12A66F93}"/>
    <cellStyle name="Normal 6 3 3 3 3 2 2" xfId="1547" xr:uid="{5C59B13E-D161-42E8-9A7F-DEB1D510989E}"/>
    <cellStyle name="Normal 6 3 3 3 3 3" xfId="1548" xr:uid="{BE7FA657-339F-4615-A61D-FE0803819470}"/>
    <cellStyle name="Normal 6 3 3 3 4" xfId="1549" xr:uid="{2843E355-6A35-4C76-89AD-0B1355B023C4}"/>
    <cellStyle name="Normal 6 3 3 3 4 2" xfId="1550" xr:uid="{6D05736C-0281-45E9-8E58-9BFCD29CD7BD}"/>
    <cellStyle name="Normal 6 3 3 3 5" xfId="1551" xr:uid="{5189509E-2658-40C6-91B9-91D33D3B06C7}"/>
    <cellStyle name="Normal 6 3 3 4" xfId="345" xr:uid="{93C44D43-7752-4BCF-B5A5-FB813736EE87}"/>
    <cellStyle name="Normal 6 3 3 4 2" xfId="643" xr:uid="{A1D7CFD7-691E-4159-93E5-8F9AB9582E38}"/>
    <cellStyle name="Normal 6 3 3 4 2 2" xfId="1552" xr:uid="{B328A186-06E1-493D-91D0-AB4396C0692E}"/>
    <cellStyle name="Normal 6 3 3 4 2 2 2" xfId="1553" xr:uid="{B2FC5C77-AB57-432F-8052-E03367679BF1}"/>
    <cellStyle name="Normal 6 3 3 4 2 3" xfId="1554" xr:uid="{39C85191-B31D-478C-9FBD-A02D3CCBE3FD}"/>
    <cellStyle name="Normal 6 3 3 4 3" xfId="1555" xr:uid="{40773622-38E8-4035-A99D-3AE75781206E}"/>
    <cellStyle name="Normal 6 3 3 4 3 2" xfId="1556" xr:uid="{1B036C04-E835-4286-B5E0-7068F3134E63}"/>
    <cellStyle name="Normal 6 3 3 4 4" xfId="1557" xr:uid="{EF68B33F-CEC8-455C-B153-ADA2F24C66FB}"/>
    <cellStyle name="Normal 6 3 3 5" xfId="644" xr:uid="{15E62F20-B176-4736-899E-7745B4512431}"/>
    <cellStyle name="Normal 6 3 3 5 2" xfId="1558" xr:uid="{BB5BBA6D-462E-4BCF-A4C2-AE2691C33C5A}"/>
    <cellStyle name="Normal 6 3 3 5 2 2" xfId="1559" xr:uid="{1C217ADB-E43D-4220-99DF-5237B29DAF22}"/>
    <cellStyle name="Normal 6 3 3 5 3" xfId="1560" xr:uid="{E8398BE6-2D1A-450D-B656-D7593BB64B61}"/>
    <cellStyle name="Normal 6 3 3 5 4" xfId="3160" xr:uid="{A774AB09-04A2-43FD-95A6-BCA9E84566CF}"/>
    <cellStyle name="Normal 6 3 3 6" xfId="1561" xr:uid="{A8B8CC8C-1832-40FA-824C-BDCFB96C0083}"/>
    <cellStyle name="Normal 6 3 3 6 2" xfId="1562" xr:uid="{910DB7AE-14FB-4E16-93F6-8D4C840569DC}"/>
    <cellStyle name="Normal 6 3 3 7" xfId="1563" xr:uid="{900B1376-8E01-41D5-B385-76A0E8ADBFBC}"/>
    <cellStyle name="Normal 6 3 3 8" xfId="3161" xr:uid="{005075BA-CFD8-4CF5-8CB1-F9BA6FE7D4C3}"/>
    <cellStyle name="Normal 6 3 4" xfId="168" xr:uid="{2805EF8F-B43F-4C6F-9A76-9D111020200D}"/>
    <cellStyle name="Normal 6 3 4 2" xfId="464" xr:uid="{07BADA41-A3C5-448D-BDAB-FE3EC43B3B5C}"/>
    <cellStyle name="Normal 6 3 4 2 2" xfId="645" xr:uid="{5D45041E-B5D4-4608-BF82-12466D4F58C6}"/>
    <cellStyle name="Normal 6 3 4 2 2 2" xfId="1564" xr:uid="{C9423C77-8F3E-44C7-9D2E-623441F9E048}"/>
    <cellStyle name="Normal 6 3 4 2 2 2 2" xfId="1565" xr:uid="{5D9522AC-4329-4FF7-899F-841A2ABC108B}"/>
    <cellStyle name="Normal 6 3 4 2 2 3" xfId="1566" xr:uid="{1F32F571-FFF8-407A-90AC-303370A94916}"/>
    <cellStyle name="Normal 6 3 4 2 2 4" xfId="3162" xr:uid="{EBF040BF-99E5-4E60-B188-5BDC098C6983}"/>
    <cellStyle name="Normal 6 3 4 2 3" xfId="1567" xr:uid="{186FF755-C3F1-45E1-8EFA-B436EB174EE5}"/>
    <cellStyle name="Normal 6 3 4 2 3 2" xfId="1568" xr:uid="{5F8E7C81-2330-437D-BC87-8AA1F19BBAFC}"/>
    <cellStyle name="Normal 6 3 4 2 4" xfId="1569" xr:uid="{AC8D820C-6475-430C-82CD-70CB72C1B0A3}"/>
    <cellStyle name="Normal 6 3 4 2 5" xfId="3163" xr:uid="{3A00BE2C-FAC6-49E3-81A0-5C7E17260F5D}"/>
    <cellStyle name="Normal 6 3 4 3" xfId="646" xr:uid="{88C628F3-21B0-4408-ADE5-058C900D303D}"/>
    <cellStyle name="Normal 6 3 4 3 2" xfId="1570" xr:uid="{96BF4622-DB5A-4B36-B380-8B52C14D7F0E}"/>
    <cellStyle name="Normal 6 3 4 3 2 2" xfId="1571" xr:uid="{37D3D96A-89C6-43DE-B3E5-6DEE82511ED1}"/>
    <cellStyle name="Normal 6 3 4 3 3" xfId="1572" xr:uid="{ED3F62F5-61A2-4E4F-83E5-DBB92A96AED7}"/>
    <cellStyle name="Normal 6 3 4 3 4" xfId="3164" xr:uid="{E2AF3F1B-1E16-47F9-928C-1AEF459D3661}"/>
    <cellStyle name="Normal 6 3 4 4" xfId="1573" xr:uid="{1139FE2B-7B20-4F9C-8967-3460AB2F14A1}"/>
    <cellStyle name="Normal 6 3 4 4 2" xfId="1574" xr:uid="{EE87B38C-D0A6-45CC-9DEC-0DD61E2BBDE4}"/>
    <cellStyle name="Normal 6 3 4 4 3" xfId="3165" xr:uid="{9605A74C-FDA8-4521-A9D6-74FA6F0A2CB8}"/>
    <cellStyle name="Normal 6 3 4 4 4" xfId="3166" xr:uid="{612B7656-C575-48C1-B33D-A3BB02F8B995}"/>
    <cellStyle name="Normal 6 3 4 5" xfId="1575" xr:uid="{E45D09BC-48C9-4E68-8598-727D6CE1F4AF}"/>
    <cellStyle name="Normal 6 3 4 6" xfId="3167" xr:uid="{40E779DD-099C-4A67-A53A-4B558BB82EA5}"/>
    <cellStyle name="Normal 6 3 4 7" xfId="3168" xr:uid="{E633CA27-1E00-42D2-8128-2831BD5F4670}"/>
    <cellStyle name="Normal 6 3 5" xfId="346" xr:uid="{86148546-7A1F-4234-B097-E04C2F664E02}"/>
    <cellStyle name="Normal 6 3 5 2" xfId="647" xr:uid="{F26F3D60-905B-4E13-9B5D-D69FE396C7AA}"/>
    <cellStyle name="Normal 6 3 5 2 2" xfId="648" xr:uid="{6AC646AD-C4EB-4869-B36C-69E10EEA985A}"/>
    <cellStyle name="Normal 6 3 5 2 2 2" xfId="1576" xr:uid="{161C706E-E914-420C-A9BB-55CFA635404F}"/>
    <cellStyle name="Normal 6 3 5 2 2 2 2" xfId="1577" xr:uid="{7BAD1926-E389-4CFB-81B2-9F467A31C143}"/>
    <cellStyle name="Normal 6 3 5 2 2 3" xfId="1578" xr:uid="{216345E4-17D3-45A2-801A-410FC8C0FF96}"/>
    <cellStyle name="Normal 6 3 5 2 3" xfId="1579" xr:uid="{CC1B567C-1CE6-4EE7-A614-16BCFBB4443A}"/>
    <cellStyle name="Normal 6 3 5 2 3 2" xfId="1580" xr:uid="{4FF17748-93F4-4526-8F9A-5A05F52D4C83}"/>
    <cellStyle name="Normal 6 3 5 2 4" xfId="1581" xr:uid="{09F80D60-E57D-4495-9DB0-7F9BDF267EE1}"/>
    <cellStyle name="Normal 6 3 5 3" xfId="649" xr:uid="{18C8F695-A612-4788-9CB4-8B8A1611727E}"/>
    <cellStyle name="Normal 6 3 5 3 2" xfId="1582" xr:uid="{42C4F77B-0423-4F64-909B-E11523F4F8A2}"/>
    <cellStyle name="Normal 6 3 5 3 2 2" xfId="1583" xr:uid="{A02D8DEC-8CEB-44E9-BA1E-0942844BAA33}"/>
    <cellStyle name="Normal 6 3 5 3 3" xfId="1584" xr:uid="{C68EA869-5F5F-46B1-ACC3-3CBFE25DC0F5}"/>
    <cellStyle name="Normal 6 3 5 3 4" xfId="3169" xr:uid="{D0A65E6E-516E-44BA-B7EB-8E543C90621C}"/>
    <cellStyle name="Normal 6 3 5 4" xfId="1585" xr:uid="{DFCF62A6-BE65-452A-9699-EE8CFBACD61E}"/>
    <cellStyle name="Normal 6 3 5 4 2" xfId="1586" xr:uid="{FD4D2C4D-D266-4B24-BD4D-A64DDE622EDB}"/>
    <cellStyle name="Normal 6 3 5 5" xfId="1587" xr:uid="{ADD77DC5-C1CA-4055-82A9-FD410FC99C26}"/>
    <cellStyle name="Normal 6 3 5 6" xfId="3170" xr:uid="{274059D8-1EB3-474F-AC29-43CAFD645A21}"/>
    <cellStyle name="Normal 6 3 6" xfId="347" xr:uid="{641A4286-A922-4B36-AE46-FC2D54BF9F1A}"/>
    <cellStyle name="Normal 6 3 6 2" xfId="650" xr:uid="{3CD4A4DF-ECA1-42AC-BF55-B0F421A3152B}"/>
    <cellStyle name="Normal 6 3 6 2 2" xfId="1588" xr:uid="{0656DE00-CE64-4412-9E93-4F804222A6AD}"/>
    <cellStyle name="Normal 6 3 6 2 2 2" xfId="1589" xr:uid="{E01938BA-E708-4E73-B4D1-056FF7888D21}"/>
    <cellStyle name="Normal 6 3 6 2 3" xfId="1590" xr:uid="{420AB6EF-D37A-4EFB-8F2D-584155D38886}"/>
    <cellStyle name="Normal 6 3 6 2 4" xfId="3171" xr:uid="{0C3110F2-D087-480F-94CE-5D48CC57D525}"/>
    <cellStyle name="Normal 6 3 6 3" xfId="1591" xr:uid="{E7AD96E1-926B-4D34-80B6-E11D9C9E9135}"/>
    <cellStyle name="Normal 6 3 6 3 2" xfId="1592" xr:uid="{47F63F3B-5AE5-4BDE-8408-E80B4A9EC85E}"/>
    <cellStyle name="Normal 6 3 6 4" xfId="1593" xr:uid="{1B2C7286-B16E-4504-B517-8F32F17A8361}"/>
    <cellStyle name="Normal 6 3 6 5" xfId="3172" xr:uid="{3050160A-5D70-49B4-AAA5-CFC73DD4FE61}"/>
    <cellStyle name="Normal 6 3 7" xfId="651" xr:uid="{44D26B50-D5C1-4991-BC96-3D8C701E7443}"/>
    <cellStyle name="Normal 6 3 7 2" xfId="1594" xr:uid="{1D3DD235-9D83-452D-B71A-71DA1A4D4A17}"/>
    <cellStyle name="Normal 6 3 7 2 2" xfId="1595" xr:uid="{B01C1BB5-1FFE-475E-AA1D-F174A177CC34}"/>
    <cellStyle name="Normal 6 3 7 3" xfId="1596" xr:uid="{B209F0B0-3D43-471E-9F19-7C2135C0C441}"/>
    <cellStyle name="Normal 6 3 7 4" xfId="3173" xr:uid="{32FE4F46-4F98-4E33-97E5-D9888B47EBE8}"/>
    <cellStyle name="Normal 6 3 8" xfId="1597" xr:uid="{175922C2-CB15-4C09-91AE-2552D98A6EA3}"/>
    <cellStyle name="Normal 6 3 8 2" xfId="1598" xr:uid="{095CF1C1-5CA3-40CC-877B-F35B8AE1E9E6}"/>
    <cellStyle name="Normal 6 3 8 3" xfId="3174" xr:uid="{2FEE01DD-A4DE-47E8-85EE-3CAE7225FB93}"/>
    <cellStyle name="Normal 6 3 8 4" xfId="3175" xr:uid="{43F6B01F-EDBB-4307-8CB4-AD44261F0362}"/>
    <cellStyle name="Normal 6 3 9" xfId="1599" xr:uid="{E9868B6C-11C9-4518-A7F3-BF0A84ED352E}"/>
    <cellStyle name="Normal 6 3 9 2" xfId="4733" xr:uid="{C9EFB2AB-6031-4833-AC6F-9627547AF230}"/>
    <cellStyle name="Normal 6 4" xfId="110" xr:uid="{DA541CAA-F095-4C2F-A9DE-F6537DFFAD5E}"/>
    <cellStyle name="Normal 6 4 10" xfId="3176" xr:uid="{67084FC1-A2E1-4D39-A9FA-F094DED53ACF}"/>
    <cellStyle name="Normal 6 4 11" xfId="3177" xr:uid="{B176FAA4-593C-42AB-9519-64AEB87EE803}"/>
    <cellStyle name="Normal 6 4 2" xfId="111" xr:uid="{6CEBDAD5-54F3-45AF-995B-4A440D378F30}"/>
    <cellStyle name="Normal 6 4 2 2" xfId="169" xr:uid="{D87936F4-1681-4DB5-B8D2-602FEAF971AE}"/>
    <cellStyle name="Normal 6 4 2 2 2" xfId="348" xr:uid="{A6FD4B54-B408-4BFF-B894-AF2E6E49F354}"/>
    <cellStyle name="Normal 6 4 2 2 2 2" xfId="652" xr:uid="{04DE20E7-BE38-4DAE-A802-F1AF777C6497}"/>
    <cellStyle name="Normal 6 4 2 2 2 2 2" xfId="1600" xr:uid="{AED3143F-A3FA-4296-A5A0-69B1FBE57D24}"/>
    <cellStyle name="Normal 6 4 2 2 2 2 2 2" xfId="1601" xr:uid="{19592544-020E-4F3F-8F51-EE3DDECCA920}"/>
    <cellStyle name="Normal 6 4 2 2 2 2 3" xfId="1602" xr:uid="{FE997CCD-D3CB-4F6F-888F-43D4C514668D}"/>
    <cellStyle name="Normal 6 4 2 2 2 2 4" xfId="3178" xr:uid="{76FDDE62-AF20-447D-967E-12776AC051E4}"/>
    <cellStyle name="Normal 6 4 2 2 2 3" xfId="1603" xr:uid="{BBBAB66A-8D96-47FE-A38C-8D8D005ACA83}"/>
    <cellStyle name="Normal 6 4 2 2 2 3 2" xfId="1604" xr:uid="{C18015A2-3991-4A73-9BD5-6D63EF78F163}"/>
    <cellStyle name="Normal 6 4 2 2 2 3 3" xfId="3179" xr:uid="{9CFFE230-35A0-472B-A41B-96211076EF58}"/>
    <cellStyle name="Normal 6 4 2 2 2 3 4" xfId="3180" xr:uid="{BBD60BFF-5C65-4C3B-AA9E-C94E8C258C62}"/>
    <cellStyle name="Normal 6 4 2 2 2 4" xfId="1605" xr:uid="{96C21616-D12D-4BDF-96FF-04E1F9313B6E}"/>
    <cellStyle name="Normal 6 4 2 2 2 5" xfId="3181" xr:uid="{1AD0A7DC-AC78-449D-A3E7-8A105AE31CD6}"/>
    <cellStyle name="Normal 6 4 2 2 2 6" xfId="3182" xr:uid="{F4034A89-28BD-4E2C-9213-3AFAFCDFAF24}"/>
    <cellStyle name="Normal 6 4 2 2 3" xfId="653" xr:uid="{FBA30663-1B87-4DC4-BC76-7D89FE7BF524}"/>
    <cellStyle name="Normal 6 4 2 2 3 2" xfId="1606" xr:uid="{FE41F73F-AFAA-4BDC-BA73-C35310FB269B}"/>
    <cellStyle name="Normal 6 4 2 2 3 2 2" xfId="1607" xr:uid="{DB4F1DFE-8FB9-4665-B438-861D38AA6568}"/>
    <cellStyle name="Normal 6 4 2 2 3 2 3" xfId="3183" xr:uid="{83D55923-436F-4DB9-828E-B6C861A7D46C}"/>
    <cellStyle name="Normal 6 4 2 2 3 2 4" xfId="3184" xr:uid="{DE07DB1B-D7BF-4007-9CBE-5BBBD27B9DB6}"/>
    <cellStyle name="Normal 6 4 2 2 3 3" xfId="1608" xr:uid="{6559A97F-3319-49FD-8BD4-A2ED1354BF93}"/>
    <cellStyle name="Normal 6 4 2 2 3 4" xfId="3185" xr:uid="{2AFD673C-B019-4A8A-A999-9F7F43A3CD68}"/>
    <cellStyle name="Normal 6 4 2 2 3 5" xfId="3186" xr:uid="{7C38DD03-0136-4CAB-BE98-0A12BD93ABDB}"/>
    <cellStyle name="Normal 6 4 2 2 4" xfId="1609" xr:uid="{9EF5DEEA-1937-4E3F-968A-1531736C5155}"/>
    <cellStyle name="Normal 6 4 2 2 4 2" xfId="1610" xr:uid="{B6D12D22-39F1-4E92-A837-65EB525B390D}"/>
    <cellStyle name="Normal 6 4 2 2 4 3" xfId="3187" xr:uid="{407DDDCB-8FAF-4CAB-B480-B57761B8C381}"/>
    <cellStyle name="Normal 6 4 2 2 4 4" xfId="3188" xr:uid="{9DE608AB-F4B4-422D-94A4-88B2D5651C5A}"/>
    <cellStyle name="Normal 6 4 2 2 5" xfId="1611" xr:uid="{7617F1D5-F6E9-4049-9B73-5F9C8AB6A025}"/>
    <cellStyle name="Normal 6 4 2 2 5 2" xfId="3189" xr:uid="{AD9314E2-8CBE-4715-BAB7-948DC449B210}"/>
    <cellStyle name="Normal 6 4 2 2 5 3" xfId="3190" xr:uid="{64662629-3C03-48EA-9E16-B3BCABF5F4F2}"/>
    <cellStyle name="Normal 6 4 2 2 5 4" xfId="3191" xr:uid="{5A3477D1-0455-4060-A305-E76EB37A34AF}"/>
    <cellStyle name="Normal 6 4 2 2 6" xfId="3192" xr:uid="{38C33D6E-764D-4FB6-ADB4-883E9D22863E}"/>
    <cellStyle name="Normal 6 4 2 2 7" xfId="3193" xr:uid="{3667F8F4-D651-4DAD-9F78-A78D22050CCD}"/>
    <cellStyle name="Normal 6 4 2 2 8" xfId="3194" xr:uid="{FF8B3A37-FCDC-4B67-8A95-F2648D4433B0}"/>
    <cellStyle name="Normal 6 4 2 3" xfId="349" xr:uid="{BF906C0F-5F26-4422-BF1D-147DE996348D}"/>
    <cellStyle name="Normal 6 4 2 3 2" xfId="654" xr:uid="{46450D1E-97FB-4D63-90AB-074A7DB67E24}"/>
    <cellStyle name="Normal 6 4 2 3 2 2" xfId="655" xr:uid="{D5D6A732-04AA-4A95-908E-4B446388E944}"/>
    <cellStyle name="Normal 6 4 2 3 2 2 2" xfId="1612" xr:uid="{037D9652-6023-4F19-85D8-C17E4D6D28F6}"/>
    <cellStyle name="Normal 6 4 2 3 2 2 2 2" xfId="1613" xr:uid="{64C89CD6-B266-4513-9C1D-2F41C2651BDB}"/>
    <cellStyle name="Normal 6 4 2 3 2 2 3" xfId="1614" xr:uid="{38FC8A30-9413-4B8F-BF86-5FA8D8376646}"/>
    <cellStyle name="Normal 6 4 2 3 2 3" xfId="1615" xr:uid="{E02E32EA-BDFE-456F-BADA-E60FC2EC773E}"/>
    <cellStyle name="Normal 6 4 2 3 2 3 2" xfId="1616" xr:uid="{D8762FE6-7E1F-48BB-B5FE-C00CB16CCF9C}"/>
    <cellStyle name="Normal 6 4 2 3 2 4" xfId="1617" xr:uid="{E3E24DBD-7AA1-41B9-B369-C92EC9090BFC}"/>
    <cellStyle name="Normal 6 4 2 3 3" xfId="656" xr:uid="{A320400C-7AF2-49A9-B05F-86BDEDE064DA}"/>
    <cellStyle name="Normal 6 4 2 3 3 2" xfId="1618" xr:uid="{D47F0A5E-4E70-480E-8DE3-0C7177E30A5F}"/>
    <cellStyle name="Normal 6 4 2 3 3 2 2" xfId="1619" xr:uid="{BC65941D-54EB-4464-B138-AFD445A66E55}"/>
    <cellStyle name="Normal 6 4 2 3 3 3" xfId="1620" xr:uid="{BF8DDBBE-BEFA-4CD5-A28C-91264240DF04}"/>
    <cellStyle name="Normal 6 4 2 3 3 4" xfId="3195" xr:uid="{3A1A86F4-5BC6-409F-BE33-F0761FDA7F62}"/>
    <cellStyle name="Normal 6 4 2 3 4" xfId="1621" xr:uid="{501892E1-B94E-4F85-B9FB-FDF2F109E543}"/>
    <cellStyle name="Normal 6 4 2 3 4 2" xfId="1622" xr:uid="{84C50681-4696-424F-AD04-A12555D78F9E}"/>
    <cellStyle name="Normal 6 4 2 3 5" xfId="1623" xr:uid="{E36C225E-C41C-45F5-B948-CBE361703BBD}"/>
    <cellStyle name="Normal 6 4 2 3 6" xfId="3196" xr:uid="{15BC3C55-FB5E-41B2-8AA2-FBEB5997F900}"/>
    <cellStyle name="Normal 6 4 2 4" xfId="350" xr:uid="{93622A5E-2240-4034-866C-C8F2F751D61D}"/>
    <cellStyle name="Normal 6 4 2 4 2" xfId="657" xr:uid="{208E73E7-1B9D-493A-918A-D31DDA088EC1}"/>
    <cellStyle name="Normal 6 4 2 4 2 2" xfId="1624" xr:uid="{42CFCD38-EF1B-4487-B37B-B05F4B15441E}"/>
    <cellStyle name="Normal 6 4 2 4 2 2 2" xfId="1625" xr:uid="{E5FFFF5E-2FE7-460D-BC15-7390F43E8BD0}"/>
    <cellStyle name="Normal 6 4 2 4 2 3" xfId="1626" xr:uid="{AF373394-D5E5-408E-8AD0-8F42C0FDFD01}"/>
    <cellStyle name="Normal 6 4 2 4 2 4" xfId="3197" xr:uid="{14C5DA0B-AB10-4895-BD55-8F2B45103C8D}"/>
    <cellStyle name="Normal 6 4 2 4 3" xfId="1627" xr:uid="{82DD438F-2E4A-4F2D-B8E5-6AB1C8956802}"/>
    <cellStyle name="Normal 6 4 2 4 3 2" xfId="1628" xr:uid="{166B222A-4722-417D-8730-C7ED9F50CC88}"/>
    <cellStyle name="Normal 6 4 2 4 4" xfId="1629" xr:uid="{970DB220-BBEB-4A0F-96A9-CF954B322E5E}"/>
    <cellStyle name="Normal 6 4 2 4 5" xfId="3198" xr:uid="{A5169362-91A5-484A-8A21-4BCEF97FD326}"/>
    <cellStyle name="Normal 6 4 2 5" xfId="351" xr:uid="{E8AD82E7-87DF-40CD-B056-5DB4CA7F3532}"/>
    <cellStyle name="Normal 6 4 2 5 2" xfId="1630" xr:uid="{A4770473-BDE0-4C7F-8C51-F384FA8BDC25}"/>
    <cellStyle name="Normal 6 4 2 5 2 2" xfId="1631" xr:uid="{F7746A3C-9200-41C9-9E45-BF917B4F28EE}"/>
    <cellStyle name="Normal 6 4 2 5 3" xfId="1632" xr:uid="{FF28C578-D398-42D7-85AE-537AE4C54999}"/>
    <cellStyle name="Normal 6 4 2 5 4" xfId="3199" xr:uid="{030F61CF-69AA-4AB2-8490-48FDD8D38A52}"/>
    <cellStyle name="Normal 6 4 2 6" xfId="1633" xr:uid="{529A645D-8ED7-42B5-A6A5-EF4B29D2EF38}"/>
    <cellStyle name="Normal 6 4 2 6 2" xfId="1634" xr:uid="{1ECEF227-AE47-4186-AFBB-07CB090F55EC}"/>
    <cellStyle name="Normal 6 4 2 6 3" xfId="3200" xr:uid="{F82FD093-2CE1-4926-8172-2A45C83BB8AC}"/>
    <cellStyle name="Normal 6 4 2 6 4" xfId="3201" xr:uid="{FCBFD281-BD19-4C51-A82F-E63E5C0956AD}"/>
    <cellStyle name="Normal 6 4 2 7" xfId="1635" xr:uid="{11C3D5E4-9616-4BF6-AAED-C699710342B1}"/>
    <cellStyle name="Normal 6 4 2 8" xfId="3202" xr:uid="{71FAD20D-6ECB-4A38-A19E-AA7F938EDF19}"/>
    <cellStyle name="Normal 6 4 2 9" xfId="3203" xr:uid="{CBBE1212-47B0-4579-AE4C-A034D721E743}"/>
    <cellStyle name="Normal 6 4 3" xfId="170" xr:uid="{7AA2316A-7D1D-4552-A028-71B7BD076001}"/>
    <cellStyle name="Normal 6 4 3 2" xfId="171" xr:uid="{1E77F6E6-6459-4580-B32C-7662D5E7D91B}"/>
    <cellStyle name="Normal 6 4 3 2 2" xfId="658" xr:uid="{B3D7F37B-E061-4CF8-AF6A-C6FCE7C8728D}"/>
    <cellStyle name="Normal 6 4 3 2 2 2" xfId="1636" xr:uid="{5E65A90F-CD66-42ED-A5FE-D0ABDB798448}"/>
    <cellStyle name="Normal 6 4 3 2 2 2 2" xfId="1637" xr:uid="{CE1ED992-F7FB-408A-8008-8913637A344C}"/>
    <cellStyle name="Normal 6 4 3 2 2 2 2 2" xfId="4492" xr:uid="{70EF6901-2957-4C2D-AAC9-C16FACC9CF0A}"/>
    <cellStyle name="Normal 6 4 3 2 2 2 3" xfId="4493" xr:uid="{4827B207-45BE-4164-843F-C810A752283A}"/>
    <cellStyle name="Normal 6 4 3 2 2 3" xfId="1638" xr:uid="{D2CD2ABF-E934-47F3-A5D2-910FCC2D5823}"/>
    <cellStyle name="Normal 6 4 3 2 2 3 2" xfId="4494" xr:uid="{9C6E9A0C-4B29-45B3-A5D9-FB2C18EFB4FA}"/>
    <cellStyle name="Normal 6 4 3 2 2 4" xfId="3204" xr:uid="{DCC94E98-C9BF-4686-A8A5-47916B19A12A}"/>
    <cellStyle name="Normal 6 4 3 2 3" xfId="1639" xr:uid="{564854B3-CE47-4BC6-A0E9-12BDDD88F2B6}"/>
    <cellStyle name="Normal 6 4 3 2 3 2" xfId="1640" xr:uid="{AC59FF9A-ECB4-49B8-BEB1-098F1D98269A}"/>
    <cellStyle name="Normal 6 4 3 2 3 2 2" xfId="4495" xr:uid="{C71AC343-A6DD-4E3F-B1C5-1739ED4D1CAD}"/>
    <cellStyle name="Normal 6 4 3 2 3 3" xfId="3205" xr:uid="{AD7F434E-E164-4811-8045-511D3D8EA4F2}"/>
    <cellStyle name="Normal 6 4 3 2 3 4" xfId="3206" xr:uid="{83427746-DF7D-44E1-BDB8-4E7F03787E70}"/>
    <cellStyle name="Normal 6 4 3 2 4" xfId="1641" xr:uid="{3F477705-6D28-46E3-8E46-62034D33F4D9}"/>
    <cellStyle name="Normal 6 4 3 2 4 2" xfId="4496" xr:uid="{F205301E-E01B-4F96-877A-C5FCF5EB0F9D}"/>
    <cellStyle name="Normal 6 4 3 2 5" xfId="3207" xr:uid="{C188ED30-C6CD-42EC-9C76-F719C771FBE3}"/>
    <cellStyle name="Normal 6 4 3 2 6" xfId="3208" xr:uid="{A1C2598E-EE07-4F0F-97B4-92CD2C36C1B6}"/>
    <cellStyle name="Normal 6 4 3 3" xfId="352" xr:uid="{E7487083-9504-4281-A47B-DDF606F9F6BE}"/>
    <cellStyle name="Normal 6 4 3 3 2" xfId="1642" xr:uid="{18F51F78-3877-4F20-877E-AA472ACE87E2}"/>
    <cellStyle name="Normal 6 4 3 3 2 2" xfId="1643" xr:uid="{7A19B433-E3EC-479F-8354-934773AAD712}"/>
    <cellStyle name="Normal 6 4 3 3 2 2 2" xfId="4497" xr:uid="{E4B7A4C1-C715-4725-9478-9D877BB3DCAB}"/>
    <cellStyle name="Normal 6 4 3 3 2 3" xfId="3209" xr:uid="{25ADB580-BF3A-4A18-9831-86ECB74D791A}"/>
    <cellStyle name="Normal 6 4 3 3 2 4" xfId="3210" xr:uid="{BA7F2C6A-E8BB-4AB6-86C1-36A451325747}"/>
    <cellStyle name="Normal 6 4 3 3 3" xfId="1644" xr:uid="{B7F835D0-65A1-44FA-BA88-DA83B42D22C7}"/>
    <cellStyle name="Normal 6 4 3 3 3 2" xfId="4498" xr:uid="{29D30C1F-E672-4A3A-AF31-5CF49D6B37B7}"/>
    <cellStyle name="Normal 6 4 3 3 4" xfId="3211" xr:uid="{D85B1805-27B2-4884-86F8-DCD3C559BD14}"/>
    <cellStyle name="Normal 6 4 3 3 5" xfId="3212" xr:uid="{9E42EED4-C120-4E04-A184-F0F33B912F19}"/>
    <cellStyle name="Normal 6 4 3 4" xfId="1645" xr:uid="{96E60C2E-CC75-4B1E-AD6D-523A6819B5AE}"/>
    <cellStyle name="Normal 6 4 3 4 2" xfId="1646" xr:uid="{BEF087CD-4D45-4DBF-BA87-867B8D7D4F4C}"/>
    <cellStyle name="Normal 6 4 3 4 2 2" xfId="4499" xr:uid="{45490B7E-8813-448C-9E4F-37F808361B82}"/>
    <cellStyle name="Normal 6 4 3 4 3" xfId="3213" xr:uid="{8C5335DE-867B-40B8-A6A1-25AD94805DE9}"/>
    <cellStyle name="Normal 6 4 3 4 4" xfId="3214" xr:uid="{B4893B2E-9AB6-4BFE-BC6C-7D95E4FB352F}"/>
    <cellStyle name="Normal 6 4 3 5" xfId="1647" xr:uid="{C26FC4B6-FD1B-4BE4-A5BF-4BDE8D8E2DA8}"/>
    <cellStyle name="Normal 6 4 3 5 2" xfId="3215" xr:uid="{2B17314D-B041-424D-8354-B878F151CA7F}"/>
    <cellStyle name="Normal 6 4 3 5 3" xfId="3216" xr:uid="{23CA8205-12E4-4C12-839B-E657BBA9CBB0}"/>
    <cellStyle name="Normal 6 4 3 5 4" xfId="3217" xr:uid="{7DED1E46-D5C5-4593-8936-8829BD39CA5A}"/>
    <cellStyle name="Normal 6 4 3 6" xfId="3218" xr:uid="{163C16AA-CCC1-4F36-A2F4-E56D94E9E2A2}"/>
    <cellStyle name="Normal 6 4 3 7" xfId="3219" xr:uid="{A9DBC684-03C2-4140-9E79-323541E15016}"/>
    <cellStyle name="Normal 6 4 3 8" xfId="3220" xr:uid="{3380778A-471B-49CB-A5A8-80EB4BE81AEE}"/>
    <cellStyle name="Normal 6 4 4" xfId="172" xr:uid="{C095FB26-1D2D-4EE4-8656-1C136C0B41B0}"/>
    <cellStyle name="Normal 6 4 4 2" xfId="659" xr:uid="{D7914C05-9942-42FF-8A46-11061B19B8F2}"/>
    <cellStyle name="Normal 6 4 4 2 2" xfId="660" xr:uid="{55665423-0BF3-4413-B49B-7B6555C3BD46}"/>
    <cellStyle name="Normal 6 4 4 2 2 2" xfId="1648" xr:uid="{8938F54A-D60B-402E-996C-35DDC3E5092E}"/>
    <cellStyle name="Normal 6 4 4 2 2 2 2" xfId="1649" xr:uid="{42AA3377-DAB4-4379-9262-5E09DC1075B8}"/>
    <cellStyle name="Normal 6 4 4 2 2 3" xfId="1650" xr:uid="{2718A6E5-9500-477D-AFAF-BD24F79D6803}"/>
    <cellStyle name="Normal 6 4 4 2 2 4" xfId="3221" xr:uid="{B5C17DF7-AEC7-4035-B25B-0E7205D7C5AC}"/>
    <cellStyle name="Normal 6 4 4 2 3" xfId="1651" xr:uid="{94B4701C-A215-49C0-A545-E8ABAD023AB8}"/>
    <cellStyle name="Normal 6 4 4 2 3 2" xfId="1652" xr:uid="{5CFC9399-DE72-4E00-BFD4-66CE6CB6F56D}"/>
    <cellStyle name="Normal 6 4 4 2 4" xfId="1653" xr:uid="{4E8D75B3-766C-4093-A619-5F751DB5F2C6}"/>
    <cellStyle name="Normal 6 4 4 2 5" xfId="3222" xr:uid="{7CD2ABF4-E44C-4EF8-AC51-3C4F65B3E692}"/>
    <cellStyle name="Normal 6 4 4 3" xfId="661" xr:uid="{56823624-AF3F-4986-BDD7-72FA48D958FF}"/>
    <cellStyle name="Normal 6 4 4 3 2" xfId="1654" xr:uid="{FC40CE06-449C-49FB-8948-DE4373AE9F52}"/>
    <cellStyle name="Normal 6 4 4 3 2 2" xfId="1655" xr:uid="{8C5D734A-0783-4588-ADB2-EA43417F52A9}"/>
    <cellStyle name="Normal 6 4 4 3 3" xfId="1656" xr:uid="{E26AE398-FA98-40F4-AD36-325248F2853C}"/>
    <cellStyle name="Normal 6 4 4 3 4" xfId="3223" xr:uid="{29BD7A3C-3B9A-4159-BFC7-92F9E230A5F8}"/>
    <cellStyle name="Normal 6 4 4 4" xfId="1657" xr:uid="{FDD5A13D-C959-4223-97BF-ABAD7C0482EC}"/>
    <cellStyle name="Normal 6 4 4 4 2" xfId="1658" xr:uid="{159785E1-BD86-4FCA-A45C-DF728499AFF6}"/>
    <cellStyle name="Normal 6 4 4 4 3" xfId="3224" xr:uid="{B242AEEC-0D30-4C3C-A904-737D4BE17EEC}"/>
    <cellStyle name="Normal 6 4 4 4 4" xfId="3225" xr:uid="{1F1BE8A2-66B7-44E6-87F2-40EE94F8A30A}"/>
    <cellStyle name="Normal 6 4 4 5" xfId="1659" xr:uid="{CE4AC3C1-C3CD-4D95-B590-875B752EEE69}"/>
    <cellStyle name="Normal 6 4 4 6" xfId="3226" xr:uid="{89D988B4-3DD8-475F-8B4B-F2C9D24591B7}"/>
    <cellStyle name="Normal 6 4 4 7" xfId="3227" xr:uid="{DBF4D112-1CA6-4BCE-BAE3-F7A1EC4A563C}"/>
    <cellStyle name="Normal 6 4 5" xfId="353" xr:uid="{9AB63E3D-4A3B-40D1-BE9B-0FDAFFEAC9F0}"/>
    <cellStyle name="Normal 6 4 5 2" xfId="662" xr:uid="{89F1111C-9E32-4CD5-A947-92F4513105F9}"/>
    <cellStyle name="Normal 6 4 5 2 2" xfId="1660" xr:uid="{5F57EE85-3FD0-4D75-9B13-3FB27F673352}"/>
    <cellStyle name="Normal 6 4 5 2 2 2" xfId="1661" xr:uid="{26941E89-1231-433D-A6D3-96704848F537}"/>
    <cellStyle name="Normal 6 4 5 2 3" xfId="1662" xr:uid="{0E8F715B-A321-4077-B5AC-1E6F4470711D}"/>
    <cellStyle name="Normal 6 4 5 2 4" xfId="3228" xr:uid="{CD0EAB43-292C-4621-AD96-552E26B7B1C8}"/>
    <cellStyle name="Normal 6 4 5 3" xfId="1663" xr:uid="{1F9FF7E9-FD72-4BD2-B35D-80CC6DCEBB09}"/>
    <cellStyle name="Normal 6 4 5 3 2" xfId="1664" xr:uid="{9A44DA5F-1B6C-4116-8DA4-B1A041F46389}"/>
    <cellStyle name="Normal 6 4 5 3 3" xfId="3229" xr:uid="{FF1C397D-9B11-4F56-851D-751D66BAB2A7}"/>
    <cellStyle name="Normal 6 4 5 3 4" xfId="3230" xr:uid="{D87B38EA-1924-424D-AA85-904983264D35}"/>
    <cellStyle name="Normal 6 4 5 4" xfId="1665" xr:uid="{260DE528-FF46-483A-BD5F-9CFB2B3B1C62}"/>
    <cellStyle name="Normal 6 4 5 5" xfId="3231" xr:uid="{F5131158-8829-4474-9E49-EB640A6CBDEC}"/>
    <cellStyle name="Normal 6 4 5 6" xfId="3232" xr:uid="{58440346-2E25-49D0-98B3-2A643BE61ADD}"/>
    <cellStyle name="Normal 6 4 6" xfId="354" xr:uid="{E59DDDB7-F57E-4EBE-ABE0-0168C3707186}"/>
    <cellStyle name="Normal 6 4 6 2" xfId="1666" xr:uid="{341C2601-8F5D-4033-A9D8-170B5555AD09}"/>
    <cellStyle name="Normal 6 4 6 2 2" xfId="1667" xr:uid="{4A9DF17D-2900-4011-B5D1-6C6E473E0D7E}"/>
    <cellStyle name="Normal 6 4 6 2 3" xfId="3233" xr:uid="{AF626EFF-10AC-4656-A59D-F0AB61DCF724}"/>
    <cellStyle name="Normal 6 4 6 2 4" xfId="3234" xr:uid="{115ECCD3-7FC8-41FD-BB55-8B3F27B5CEBC}"/>
    <cellStyle name="Normal 6 4 6 3" xfId="1668" xr:uid="{C5C95843-2FAB-4B55-8351-24342740E703}"/>
    <cellStyle name="Normal 6 4 6 4" xfId="3235" xr:uid="{A799BAC5-E2E6-43A8-8660-170201FFEDF9}"/>
    <cellStyle name="Normal 6 4 6 5" xfId="3236" xr:uid="{AF9CA09E-CDBF-41B7-8B93-D5FC0F5B85FD}"/>
    <cellStyle name="Normal 6 4 7" xfId="1669" xr:uid="{138D6A8D-3DD4-43C1-8E05-51A8B1153994}"/>
    <cellStyle name="Normal 6 4 7 2" xfId="1670" xr:uid="{0818FFD1-A60F-484F-8EAE-ABDEE86C75B3}"/>
    <cellStyle name="Normal 6 4 7 3" xfId="3237" xr:uid="{56FF8909-0484-4AAB-BC71-CC15965BC418}"/>
    <cellStyle name="Normal 6 4 7 3 2" xfId="4423" xr:uid="{FE269BA4-DDD2-4B8B-B09F-743E2A586CFB}"/>
    <cellStyle name="Normal 6 4 7 3 3" xfId="4700" xr:uid="{AE3A6845-7D5E-42BA-9FF1-A37D7C060EE4}"/>
    <cellStyle name="Normal 6 4 7 4" xfId="3238" xr:uid="{16AAE3A2-0C53-4A0B-ACDA-C1620F31A15F}"/>
    <cellStyle name="Normal 6 4 8" xfId="1671" xr:uid="{C6832F6C-17F2-4E01-BF8F-CD69D3C544CC}"/>
    <cellStyle name="Normal 6 4 8 2" xfId="3239" xr:uid="{F8F46086-1C29-4178-B474-3CC518AFD809}"/>
    <cellStyle name="Normal 6 4 8 3" xfId="3240" xr:uid="{FF43162D-4B4D-4A2D-A95A-B808F5BBB550}"/>
    <cellStyle name="Normal 6 4 8 4" xfId="3241" xr:uid="{4B33338D-F92A-4550-B911-E9FC0A92BFAC}"/>
    <cellStyle name="Normal 6 4 9" xfId="3242" xr:uid="{8E57AA4C-6EE2-482A-A860-5136BDAE31FB}"/>
    <cellStyle name="Normal 6 5" xfId="112" xr:uid="{42A33550-671B-4360-BFB8-6D3ED731BEA1}"/>
    <cellStyle name="Normal 6 5 10" xfId="3243" xr:uid="{9BD1FE8A-AF9D-4C3C-BF37-C88A14F32558}"/>
    <cellStyle name="Normal 6 5 11" xfId="3244" xr:uid="{4ACD9C2E-BEF1-4EED-A383-AB832B4C30E0}"/>
    <cellStyle name="Normal 6 5 2" xfId="173" xr:uid="{2ED9B5AE-2E03-40F0-92AD-08D0FB1C0F99}"/>
    <cellStyle name="Normal 6 5 2 2" xfId="355" xr:uid="{67FFBD91-624A-43BB-B755-D232CAEBA645}"/>
    <cellStyle name="Normal 6 5 2 2 2" xfId="663" xr:uid="{CD39AD8E-C917-4CD5-BF2F-6908D14ACC27}"/>
    <cellStyle name="Normal 6 5 2 2 2 2" xfId="664" xr:uid="{A6461784-F1E4-445C-AE04-0E48AE1747A8}"/>
    <cellStyle name="Normal 6 5 2 2 2 2 2" xfId="1672" xr:uid="{3A321CDC-9EB3-4C49-A831-8D9C5CCAE88B}"/>
    <cellStyle name="Normal 6 5 2 2 2 2 3" xfId="3245" xr:uid="{269732C7-27F8-48ED-8A96-C1467FEF3E76}"/>
    <cellStyle name="Normal 6 5 2 2 2 2 4" xfId="3246" xr:uid="{126282C2-F275-409C-9F63-572037FB92DC}"/>
    <cellStyle name="Normal 6 5 2 2 2 3" xfId="1673" xr:uid="{3A685609-6BE8-45F1-BF21-DF6A592D8EE2}"/>
    <cellStyle name="Normal 6 5 2 2 2 3 2" xfId="3247" xr:uid="{C4867857-BE3B-4C14-8442-985ED4E4E998}"/>
    <cellStyle name="Normal 6 5 2 2 2 3 3" xfId="3248" xr:uid="{65BBF3BC-92C2-49E0-8D31-A73CEB168C15}"/>
    <cellStyle name="Normal 6 5 2 2 2 3 4" xfId="3249" xr:uid="{A786F477-2F23-4AF6-8720-70556520EAFA}"/>
    <cellStyle name="Normal 6 5 2 2 2 4" xfId="3250" xr:uid="{3D61DB61-38E7-42BC-BC35-E5DFF58DD5F4}"/>
    <cellStyle name="Normal 6 5 2 2 2 5" xfId="3251" xr:uid="{97904ABC-A2FD-4213-A9E0-53351003D695}"/>
    <cellStyle name="Normal 6 5 2 2 2 6" xfId="3252" xr:uid="{EDFA8CC0-D5A0-4687-BD30-1888B47E7E98}"/>
    <cellStyle name="Normal 6 5 2 2 3" xfId="665" xr:uid="{5BC4C713-D090-4458-89A2-B167636D189D}"/>
    <cellStyle name="Normal 6 5 2 2 3 2" xfId="1674" xr:uid="{66214001-B182-4065-AD2A-9A8C2485FDCF}"/>
    <cellStyle name="Normal 6 5 2 2 3 2 2" xfId="3253" xr:uid="{8AF48804-8C62-4903-8B7E-344CA84467F3}"/>
    <cellStyle name="Normal 6 5 2 2 3 2 3" xfId="3254" xr:uid="{59527E4A-76D1-4111-AA86-00C21D9585FA}"/>
    <cellStyle name="Normal 6 5 2 2 3 2 4" xfId="3255" xr:uid="{8399706C-7D2C-4209-857F-3AEE9CE70ED7}"/>
    <cellStyle name="Normal 6 5 2 2 3 3" xfId="3256" xr:uid="{8D145F8C-1CDE-4C4A-A39B-B0C15AD801C4}"/>
    <cellStyle name="Normal 6 5 2 2 3 4" xfId="3257" xr:uid="{11676903-3A3A-4D84-BEAA-021F450E6637}"/>
    <cellStyle name="Normal 6 5 2 2 3 5" xfId="3258" xr:uid="{0EBA0A9B-8957-429F-966B-03BB6540BA78}"/>
    <cellStyle name="Normal 6 5 2 2 4" xfId="1675" xr:uid="{6716D95D-10FE-46F0-8E14-19F4C5560888}"/>
    <cellStyle name="Normal 6 5 2 2 4 2" xfId="3259" xr:uid="{497C4AA6-5D28-4B23-A5F4-647A0320316D}"/>
    <cellStyle name="Normal 6 5 2 2 4 3" xfId="3260" xr:uid="{C5281EE0-FB2D-417F-9CCE-15C64CF22840}"/>
    <cellStyle name="Normal 6 5 2 2 4 4" xfId="3261" xr:uid="{65375876-5365-45F1-B0A7-C0F34D93AD2B}"/>
    <cellStyle name="Normal 6 5 2 2 5" xfId="3262" xr:uid="{A2B2142A-944C-4098-A548-271F36B4C708}"/>
    <cellStyle name="Normal 6 5 2 2 5 2" xfId="3263" xr:uid="{B1C49763-A8D2-4D70-AE1E-BA842FB96F13}"/>
    <cellStyle name="Normal 6 5 2 2 5 3" xfId="3264" xr:uid="{F8BDD169-5D2E-44DF-8604-DA2307248242}"/>
    <cellStyle name="Normal 6 5 2 2 5 4" xfId="3265" xr:uid="{E99007E9-F745-499D-8B84-0BEA22E03053}"/>
    <cellStyle name="Normal 6 5 2 2 6" xfId="3266" xr:uid="{D393C1A1-751E-4C91-87FB-E024A20299FE}"/>
    <cellStyle name="Normal 6 5 2 2 7" xfId="3267" xr:uid="{8A49463C-5C10-41B7-A90C-7EB218B6980D}"/>
    <cellStyle name="Normal 6 5 2 2 8" xfId="3268" xr:uid="{59E754EA-813E-435F-8C0A-94880607ACE7}"/>
    <cellStyle name="Normal 6 5 2 3" xfId="666" xr:uid="{91B1C93D-9D7C-4B3B-8B21-6CA83C416E26}"/>
    <cellStyle name="Normal 6 5 2 3 2" xfId="667" xr:uid="{1247AD41-DDD3-428C-BA31-3DEB1F3D860A}"/>
    <cellStyle name="Normal 6 5 2 3 2 2" xfId="668" xr:uid="{13EFF893-84E1-47B6-80E4-299D1C3D71E9}"/>
    <cellStyle name="Normal 6 5 2 3 2 3" xfId="3269" xr:uid="{67C95546-FF53-42E1-B138-5621CBB78777}"/>
    <cellStyle name="Normal 6 5 2 3 2 4" xfId="3270" xr:uid="{04CC2ECA-5894-4820-8F2A-E23346040ACC}"/>
    <cellStyle name="Normal 6 5 2 3 3" xfId="669" xr:uid="{5ACBD59D-4007-4B44-85C1-EA4DFAFC98AA}"/>
    <cellStyle name="Normal 6 5 2 3 3 2" xfId="3271" xr:uid="{74C1C1B0-6197-492F-A02E-BCB3606D739D}"/>
    <cellStyle name="Normal 6 5 2 3 3 3" xfId="3272" xr:uid="{2D9D1158-649D-4681-BF75-67AB50C58685}"/>
    <cellStyle name="Normal 6 5 2 3 3 4" xfId="3273" xr:uid="{2A7E64B3-DFD9-47F1-B3F9-432FA4E85EDD}"/>
    <cellStyle name="Normal 6 5 2 3 4" xfId="3274" xr:uid="{BB17D118-0596-473B-90C7-A967CAA68C2F}"/>
    <cellStyle name="Normal 6 5 2 3 5" xfId="3275" xr:uid="{B08F2841-F8B3-497F-8A3F-E12FF4DE09F1}"/>
    <cellStyle name="Normal 6 5 2 3 6" xfId="3276" xr:uid="{8542F4E9-A8AE-4A03-9E75-723A529979FD}"/>
    <cellStyle name="Normal 6 5 2 4" xfId="670" xr:uid="{5B90DD8C-9146-4C2D-8360-3DEB19DE5EDA}"/>
    <cellStyle name="Normal 6 5 2 4 2" xfId="671" xr:uid="{0CE9D5C0-DA06-4A7E-AF5E-73D59221C5C4}"/>
    <cellStyle name="Normal 6 5 2 4 2 2" xfId="3277" xr:uid="{E2C5F837-8356-441F-9FA0-28840C70A71C}"/>
    <cellStyle name="Normal 6 5 2 4 2 3" xfId="3278" xr:uid="{79261CE2-C6B3-4214-A19C-6F20E81017DC}"/>
    <cellStyle name="Normal 6 5 2 4 2 4" xfId="3279" xr:uid="{84E1DFAB-1908-4915-A752-E1D37E832C4F}"/>
    <cellStyle name="Normal 6 5 2 4 3" xfId="3280" xr:uid="{8EED1598-E8F8-4A4A-94D8-FF693A076E0B}"/>
    <cellStyle name="Normal 6 5 2 4 4" xfId="3281" xr:uid="{B94344F1-B716-410C-B36F-199F3C17A630}"/>
    <cellStyle name="Normal 6 5 2 4 5" xfId="3282" xr:uid="{BC8193AB-59E0-4123-889F-4AFA5ED26A60}"/>
    <cellStyle name="Normal 6 5 2 5" xfId="672" xr:uid="{68C7365D-5D57-4245-AB12-505D1240F57B}"/>
    <cellStyle name="Normal 6 5 2 5 2" xfId="3283" xr:uid="{9C04582E-643C-4D3F-910E-5E62FB1D8356}"/>
    <cellStyle name="Normal 6 5 2 5 3" xfId="3284" xr:uid="{7FD6E0AE-00B8-4B2F-A29C-23E015BE697A}"/>
    <cellStyle name="Normal 6 5 2 5 4" xfId="3285" xr:uid="{AFA53993-CBE1-427D-9121-F83CC0B656B7}"/>
    <cellStyle name="Normal 6 5 2 6" xfId="3286" xr:uid="{BD729F8C-6B13-42A0-9C26-2E76F79305B9}"/>
    <cellStyle name="Normal 6 5 2 6 2" xfId="3287" xr:uid="{5FABE11F-4ED3-4BA4-AD2F-2CB564E16A3F}"/>
    <cellStyle name="Normal 6 5 2 6 3" xfId="3288" xr:uid="{F5B76276-5235-4E03-A1B2-7393D866F090}"/>
    <cellStyle name="Normal 6 5 2 6 4" xfId="3289" xr:uid="{0B89C424-93CE-41B9-9D8B-D47347F5AFAF}"/>
    <cellStyle name="Normal 6 5 2 7" xfId="3290" xr:uid="{5B743BC1-9C71-4595-BFBC-1F8AE06C3B21}"/>
    <cellStyle name="Normal 6 5 2 8" xfId="3291" xr:uid="{51A78325-5679-43C5-952B-C6B6B99E7383}"/>
    <cellStyle name="Normal 6 5 2 9" xfId="3292" xr:uid="{2B0090EC-17DC-4E1D-994C-4E8F94552310}"/>
    <cellStyle name="Normal 6 5 3" xfId="356" xr:uid="{337419CD-148B-487C-8D54-8CEDD85C246A}"/>
    <cellStyle name="Normal 6 5 3 2" xfId="673" xr:uid="{E880A035-0A8D-4052-B7D4-15C4D16FF1B4}"/>
    <cellStyle name="Normal 6 5 3 2 2" xfId="674" xr:uid="{C6B36A6F-68F7-4275-9AA4-E1D493B4BA01}"/>
    <cellStyle name="Normal 6 5 3 2 2 2" xfId="1676" xr:uid="{FF144703-0CDE-4F58-9C3A-1CD05E5089EA}"/>
    <cellStyle name="Normal 6 5 3 2 2 2 2" xfId="1677" xr:uid="{A311AB83-DF60-4987-82AC-D04C9B4D4A56}"/>
    <cellStyle name="Normal 6 5 3 2 2 3" xfId="1678" xr:uid="{F87B9678-F379-4ECF-B32E-6D9CA1391C96}"/>
    <cellStyle name="Normal 6 5 3 2 2 4" xfId="3293" xr:uid="{387B67E5-719A-448D-91F6-DB08E21BFFF1}"/>
    <cellStyle name="Normal 6 5 3 2 3" xfId="1679" xr:uid="{F631B9BA-E269-4F0A-926D-610F0C3294D9}"/>
    <cellStyle name="Normal 6 5 3 2 3 2" xfId="1680" xr:uid="{1E2CF7E5-E1BA-442B-B30C-DF7516C56B6E}"/>
    <cellStyle name="Normal 6 5 3 2 3 3" xfId="3294" xr:uid="{FEB75CB7-8DE7-4288-BE48-664A26BAF885}"/>
    <cellStyle name="Normal 6 5 3 2 3 4" xfId="3295" xr:uid="{E4CB674D-FB01-4EED-B0A2-4E13FD3BEA9A}"/>
    <cellStyle name="Normal 6 5 3 2 4" xfId="1681" xr:uid="{57F3FBA3-19A2-4A2B-B92B-E8F74275D80E}"/>
    <cellStyle name="Normal 6 5 3 2 5" xfId="3296" xr:uid="{F0E921E2-369D-4CBC-BB58-2A02993FD943}"/>
    <cellStyle name="Normal 6 5 3 2 6" xfId="3297" xr:uid="{66D02AFD-A60A-42DC-9BA6-04CF74D53FF4}"/>
    <cellStyle name="Normal 6 5 3 3" xfId="675" xr:uid="{4F854D09-17D7-4095-8973-6B5DDB16F919}"/>
    <cellStyle name="Normal 6 5 3 3 2" xfId="1682" xr:uid="{84C8F8A1-5FA1-4BA2-A40D-BC6934448274}"/>
    <cellStyle name="Normal 6 5 3 3 2 2" xfId="1683" xr:uid="{036400DD-E796-4CD6-BEFA-FD403B3486E9}"/>
    <cellStyle name="Normal 6 5 3 3 2 3" xfId="3298" xr:uid="{41B28EC5-3D26-460A-A017-646C39581F01}"/>
    <cellStyle name="Normal 6 5 3 3 2 4" xfId="3299" xr:uid="{A4909EFF-A60A-40DE-A15C-2FBB80C7A96D}"/>
    <cellStyle name="Normal 6 5 3 3 3" xfId="1684" xr:uid="{C5A887BA-3723-40DF-91A8-FE541A5F780C}"/>
    <cellStyle name="Normal 6 5 3 3 4" xfId="3300" xr:uid="{0E311C89-421B-4F35-A303-C1E8DBC4F86F}"/>
    <cellStyle name="Normal 6 5 3 3 5" xfId="3301" xr:uid="{F6F6CA24-2A6C-44E3-B272-6244D1DDDCDB}"/>
    <cellStyle name="Normal 6 5 3 4" xfId="1685" xr:uid="{8E744BAB-6024-47FB-8DDA-00350BDF934D}"/>
    <cellStyle name="Normal 6 5 3 4 2" xfId="1686" xr:uid="{A201B135-BD43-4016-80E8-718E86B92D1A}"/>
    <cellStyle name="Normal 6 5 3 4 3" xfId="3302" xr:uid="{BA054AD7-DC2A-4D7C-B3AD-1D6C8EF0C345}"/>
    <cellStyle name="Normal 6 5 3 4 4" xfId="3303" xr:uid="{D5DC07D6-EB24-4603-98D1-D006214E8342}"/>
    <cellStyle name="Normal 6 5 3 5" xfId="1687" xr:uid="{DDE8FDAF-C2BC-44B4-90D3-0FDB8C5CC2A8}"/>
    <cellStyle name="Normal 6 5 3 5 2" xfId="3304" xr:uid="{3DFCEA39-AC61-42BA-B6F0-3F2DE996AD5C}"/>
    <cellStyle name="Normal 6 5 3 5 3" xfId="3305" xr:uid="{C76A04BF-30B2-4DDC-B5FE-0F480B24ED9D}"/>
    <cellStyle name="Normal 6 5 3 5 4" xfId="3306" xr:uid="{8662E77F-0C16-443F-A412-CF9977CF8C36}"/>
    <cellStyle name="Normal 6 5 3 6" xfId="3307" xr:uid="{9E1AE4CF-850D-4529-B77D-0E35FC20482C}"/>
    <cellStyle name="Normal 6 5 3 7" xfId="3308" xr:uid="{6F2F35D3-D78D-4A4C-9105-1FA4F91306C5}"/>
    <cellStyle name="Normal 6 5 3 8" xfId="3309" xr:uid="{393B4421-0FA6-4D59-B8C7-9651EA02B4DC}"/>
    <cellStyle name="Normal 6 5 4" xfId="357" xr:uid="{961F16A6-7BC2-4D7E-8F31-EC9EA2DEA653}"/>
    <cellStyle name="Normal 6 5 4 2" xfId="676" xr:uid="{E4B39339-057F-4A27-910B-E5EA25FBAEE7}"/>
    <cellStyle name="Normal 6 5 4 2 2" xfId="677" xr:uid="{672073E7-49FC-40CB-A453-31E33994C151}"/>
    <cellStyle name="Normal 6 5 4 2 2 2" xfId="1688" xr:uid="{B8C25542-6115-40B4-ADDB-04F1B091F7CE}"/>
    <cellStyle name="Normal 6 5 4 2 2 3" xfId="3310" xr:uid="{09B29CBC-447F-47E5-A52E-D062B45E9C67}"/>
    <cellStyle name="Normal 6 5 4 2 2 4" xfId="3311" xr:uid="{67E6F9A5-DC45-4895-95B6-E1B039EF6F72}"/>
    <cellStyle name="Normal 6 5 4 2 3" xfId="1689" xr:uid="{02606B80-8DE1-498F-BF40-8CDDE4A7F7D1}"/>
    <cellStyle name="Normal 6 5 4 2 4" xfId="3312" xr:uid="{10C37ABF-5563-40EB-AC93-2E06FD227D49}"/>
    <cellStyle name="Normal 6 5 4 2 5" xfId="3313" xr:uid="{F7BEF2E5-ADC8-4170-AB7D-B9B7BC5AE6AC}"/>
    <cellStyle name="Normal 6 5 4 3" xfId="678" xr:uid="{0CC0F99F-0699-48DE-B441-C2CB5F365A49}"/>
    <cellStyle name="Normal 6 5 4 3 2" xfId="1690" xr:uid="{F960721E-EF87-44AD-B58B-6B5EBE6BEADC}"/>
    <cellStyle name="Normal 6 5 4 3 3" xfId="3314" xr:uid="{D38D3299-023D-4E5F-B427-8A160E41BBCD}"/>
    <cellStyle name="Normal 6 5 4 3 4" xfId="3315" xr:uid="{45083046-89E5-4170-81B4-D4FACF876C2F}"/>
    <cellStyle name="Normal 6 5 4 4" xfId="1691" xr:uid="{3617FFF8-5904-4476-AB2E-23C0602387DA}"/>
    <cellStyle name="Normal 6 5 4 4 2" xfId="3316" xr:uid="{AFAA783F-4366-4BAA-B215-11C77B1D3106}"/>
    <cellStyle name="Normal 6 5 4 4 3" xfId="3317" xr:uid="{0840AD06-E8DD-4AEB-A166-56C6197997B7}"/>
    <cellStyle name="Normal 6 5 4 4 4" xfId="3318" xr:uid="{C87EAEA9-993A-4C35-9D6D-2ADB666119A1}"/>
    <cellStyle name="Normal 6 5 4 5" xfId="3319" xr:uid="{3713B213-6B21-4FF2-8781-5D53E894960E}"/>
    <cellStyle name="Normal 6 5 4 6" xfId="3320" xr:uid="{90DEDAB3-0844-4D59-B5E7-2466A60471A1}"/>
    <cellStyle name="Normal 6 5 4 7" xfId="3321" xr:uid="{AC59F4B0-EE17-4301-B24F-77C03799A3BD}"/>
    <cellStyle name="Normal 6 5 5" xfId="358" xr:uid="{A7A5E9C6-CA5A-4C4A-8BC1-EB050E1635F0}"/>
    <cellStyle name="Normal 6 5 5 2" xfId="679" xr:uid="{F61E6B98-BE1F-4067-8BC4-6E7A23592EE9}"/>
    <cellStyle name="Normal 6 5 5 2 2" xfId="1692" xr:uid="{709D6ACC-649D-4597-A4AB-7461EE586AF2}"/>
    <cellStyle name="Normal 6 5 5 2 3" xfId="3322" xr:uid="{0CB82448-EEC1-4FD9-AAEB-FF4B76646D27}"/>
    <cellStyle name="Normal 6 5 5 2 4" xfId="3323" xr:uid="{668B4855-B7C0-45B9-83D0-DD9F3FC60BB5}"/>
    <cellStyle name="Normal 6 5 5 3" xfId="1693" xr:uid="{57C1814C-C19F-45EF-89D2-76B0B0B342AE}"/>
    <cellStyle name="Normal 6 5 5 3 2" xfId="3324" xr:uid="{824EC2F4-6CCC-4B45-B06C-258174A3D66C}"/>
    <cellStyle name="Normal 6 5 5 3 3" xfId="3325" xr:uid="{DC795D82-2EDE-47F6-95E9-9BD6A752E371}"/>
    <cellStyle name="Normal 6 5 5 3 4" xfId="3326" xr:uid="{1FC5B4DD-1D93-4187-A90E-61E22186B014}"/>
    <cellStyle name="Normal 6 5 5 4" xfId="3327" xr:uid="{915294C3-07B3-443B-B43F-44AA57DD4E00}"/>
    <cellStyle name="Normal 6 5 5 5" xfId="3328" xr:uid="{826E7C69-2CCA-4FE0-9EEA-E06498BAFC80}"/>
    <cellStyle name="Normal 6 5 5 6" xfId="3329" xr:uid="{A1EE2F8E-019A-4A64-BFB0-79EEF533F375}"/>
    <cellStyle name="Normal 6 5 6" xfId="680" xr:uid="{A15BE026-15CB-4816-87AA-E7CD53EEEB29}"/>
    <cellStyle name="Normal 6 5 6 2" xfId="1694" xr:uid="{46046783-F08E-4351-9DAE-320ABB08A057}"/>
    <cellStyle name="Normal 6 5 6 2 2" xfId="3330" xr:uid="{A3F0780E-3751-47B2-9C8B-46278EE447E8}"/>
    <cellStyle name="Normal 6 5 6 2 3" xfId="3331" xr:uid="{983FA8B4-1D30-483B-91F8-52BF92FDCABC}"/>
    <cellStyle name="Normal 6 5 6 2 4" xfId="3332" xr:uid="{5D5CD891-D276-4EDA-91E0-42E8A7075A78}"/>
    <cellStyle name="Normal 6 5 6 3" xfId="3333" xr:uid="{B19B6A5F-E9FE-4A11-A17B-8912B0D3BEF5}"/>
    <cellStyle name="Normal 6 5 6 4" xfId="3334" xr:uid="{BDB4015E-1C8B-48DF-9FAC-AB4B71459811}"/>
    <cellStyle name="Normal 6 5 6 5" xfId="3335" xr:uid="{8F47579C-94A0-4D8B-8B79-49BC8F0A587D}"/>
    <cellStyle name="Normal 6 5 7" xfId="1695" xr:uid="{D6D765EE-8767-49BD-891E-F7C97288BB2F}"/>
    <cellStyle name="Normal 6 5 7 2" xfId="3336" xr:uid="{DB9EEEA8-8F99-41C7-94C0-2FE2B0039A85}"/>
    <cellStyle name="Normal 6 5 7 3" xfId="3337" xr:uid="{DC92E5D6-93EC-495B-8923-88B154E3879B}"/>
    <cellStyle name="Normal 6 5 7 4" xfId="3338" xr:uid="{D215914A-A56E-45C0-8B93-C4A982C50AEA}"/>
    <cellStyle name="Normal 6 5 8" xfId="3339" xr:uid="{79831FD3-4CBF-40AD-937C-2ED1A0738BB6}"/>
    <cellStyle name="Normal 6 5 8 2" xfId="3340" xr:uid="{2894F578-AD4D-4A36-A64C-761FA956A4DF}"/>
    <cellStyle name="Normal 6 5 8 3" xfId="3341" xr:uid="{09927426-424E-42BA-B7F1-CF35B31320E1}"/>
    <cellStyle name="Normal 6 5 8 4" xfId="3342" xr:uid="{6481792C-13AF-48D1-9C9E-38D62C977C59}"/>
    <cellStyle name="Normal 6 5 9" xfId="3343" xr:uid="{17281CBC-CC7E-453B-9F41-ABD329218660}"/>
    <cellStyle name="Normal 6 6" xfId="113" xr:uid="{E48E14F7-93AE-44EB-B58C-B8EA71192007}"/>
    <cellStyle name="Normal 6 6 2" xfId="174" xr:uid="{ADF3249C-0AC7-4642-A0F5-BC7AAF2C8A49}"/>
    <cellStyle name="Normal 6 6 2 2" xfId="359" xr:uid="{59D92AF4-D28A-4406-A2D3-6B0849E257FC}"/>
    <cellStyle name="Normal 6 6 2 2 2" xfId="681" xr:uid="{E446FB58-B547-41F8-BC37-9D43D1D0B2FC}"/>
    <cellStyle name="Normal 6 6 2 2 2 2" xfId="1696" xr:uid="{A67552FD-18CC-4555-9AF2-14B99551E4AB}"/>
    <cellStyle name="Normal 6 6 2 2 2 3" xfId="3344" xr:uid="{DF026008-B8D6-4F15-9F9A-848D5A13BAA5}"/>
    <cellStyle name="Normal 6 6 2 2 2 4" xfId="3345" xr:uid="{539A1051-D5AD-4096-9850-E27C12705B29}"/>
    <cellStyle name="Normal 6 6 2 2 3" xfId="1697" xr:uid="{F962D133-FD42-4379-B50A-0357AAEE8A8A}"/>
    <cellStyle name="Normal 6 6 2 2 3 2" xfId="3346" xr:uid="{D2669F4A-D4D8-46C2-B263-4C218C4612C2}"/>
    <cellStyle name="Normal 6 6 2 2 3 3" xfId="3347" xr:uid="{4552FB33-231D-4A21-8291-3A0AE1CC66ED}"/>
    <cellStyle name="Normal 6 6 2 2 3 4" xfId="3348" xr:uid="{EA0CEB7C-CB9C-4DE2-9F9C-BF82EDA052F3}"/>
    <cellStyle name="Normal 6 6 2 2 4" xfId="3349" xr:uid="{88D2C452-FE0E-4BB6-AD1A-2D09869175F5}"/>
    <cellStyle name="Normal 6 6 2 2 5" xfId="3350" xr:uid="{7CF84336-7B23-4D9F-8E8E-B996C904478A}"/>
    <cellStyle name="Normal 6 6 2 2 6" xfId="3351" xr:uid="{58B0F285-DC31-4901-BEC7-2844920D4E35}"/>
    <cellStyle name="Normal 6 6 2 3" xfId="682" xr:uid="{64AA4326-DED5-4B7E-B23A-258336B4289C}"/>
    <cellStyle name="Normal 6 6 2 3 2" xfId="1698" xr:uid="{99BF1FB8-7997-48C8-994D-8285E28105E6}"/>
    <cellStyle name="Normal 6 6 2 3 2 2" xfId="3352" xr:uid="{C10A4BC4-0B72-47F9-B552-4F2A4DC43D68}"/>
    <cellStyle name="Normal 6 6 2 3 2 3" xfId="3353" xr:uid="{4CB52640-D13A-44BB-A940-A7624EA206C5}"/>
    <cellStyle name="Normal 6 6 2 3 2 4" xfId="3354" xr:uid="{EB8D4B25-2677-4010-BE9E-7B50E984FBF0}"/>
    <cellStyle name="Normal 6 6 2 3 3" xfId="3355" xr:uid="{2D5C0827-F149-42E1-B9D5-077EA5962EF9}"/>
    <cellStyle name="Normal 6 6 2 3 4" xfId="3356" xr:uid="{DC467497-4ECD-4F42-AF57-7F3162D0D318}"/>
    <cellStyle name="Normal 6 6 2 3 5" xfId="3357" xr:uid="{998338BA-E928-486D-9029-DD2D085F2596}"/>
    <cellStyle name="Normal 6 6 2 4" xfId="1699" xr:uid="{04BF53F4-0891-487A-9D20-87D91EFDA128}"/>
    <cellStyle name="Normal 6 6 2 4 2" xfId="3358" xr:uid="{F742A149-DC2C-4DCA-BD33-6F383E60B02D}"/>
    <cellStyle name="Normal 6 6 2 4 3" xfId="3359" xr:uid="{D6AEFC0F-F03B-45F1-B6D7-FDE5447AE88B}"/>
    <cellStyle name="Normal 6 6 2 4 4" xfId="3360" xr:uid="{5612D4FA-452A-4E7C-A509-D8E74C259C4D}"/>
    <cellStyle name="Normal 6 6 2 5" xfId="3361" xr:uid="{F3BD4A20-9C53-4269-8DAE-0A625DCE5B60}"/>
    <cellStyle name="Normal 6 6 2 5 2" xfId="3362" xr:uid="{07B30520-5493-4E91-AC03-C5C5223335D9}"/>
    <cellStyle name="Normal 6 6 2 5 3" xfId="3363" xr:uid="{8D536153-3C8B-4AD8-BF7E-BB414B65814E}"/>
    <cellStyle name="Normal 6 6 2 5 4" xfId="3364" xr:uid="{E8B987F9-773D-40D9-BE8E-A449072D8987}"/>
    <cellStyle name="Normal 6 6 2 6" xfId="3365" xr:uid="{68D65F3F-577C-4490-9A2C-DC842A29A328}"/>
    <cellStyle name="Normal 6 6 2 7" xfId="3366" xr:uid="{2ED5FB2A-4309-4694-AA5A-098FDC3B631D}"/>
    <cellStyle name="Normal 6 6 2 8" xfId="3367" xr:uid="{048AD922-63B8-4187-8752-4266739115EC}"/>
    <cellStyle name="Normal 6 6 3" xfId="360" xr:uid="{24CED6CD-E4CA-453A-BC84-6DB92E413F27}"/>
    <cellStyle name="Normal 6 6 3 2" xfId="683" xr:uid="{C0F0F499-B0E0-48E6-8F25-03FE5B1EDF36}"/>
    <cellStyle name="Normal 6 6 3 2 2" xfId="684" xr:uid="{5EF7AA87-B7A8-49FE-BC64-567DD9A5A542}"/>
    <cellStyle name="Normal 6 6 3 2 3" xfId="3368" xr:uid="{640CF326-C929-47E6-93B8-3E71CC825691}"/>
    <cellStyle name="Normal 6 6 3 2 4" xfId="3369" xr:uid="{9A4D68E5-C577-4E3D-BE6C-03589DF78AC7}"/>
    <cellStyle name="Normal 6 6 3 3" xfId="685" xr:uid="{93CCCBD1-CBF1-470A-8910-4F5A4AFEDBCE}"/>
    <cellStyle name="Normal 6 6 3 3 2" xfId="3370" xr:uid="{F0201F7E-B434-4631-B938-EA98186F1F45}"/>
    <cellStyle name="Normal 6 6 3 3 3" xfId="3371" xr:uid="{D87808AD-E595-4669-8828-F9777C09EFAC}"/>
    <cellStyle name="Normal 6 6 3 3 4" xfId="3372" xr:uid="{91B4E6D9-C940-41BF-A543-CEC16A15DBBE}"/>
    <cellStyle name="Normal 6 6 3 4" xfId="3373" xr:uid="{27D7E50A-090E-47FD-A31A-BE5DD61C2DEB}"/>
    <cellStyle name="Normal 6 6 3 5" xfId="3374" xr:uid="{C7C5A4D0-18DA-4533-8C39-F830CF71F3BE}"/>
    <cellStyle name="Normal 6 6 3 6" xfId="3375" xr:uid="{D408A20D-B09E-4DC7-87F1-CEEA4A25CDAA}"/>
    <cellStyle name="Normal 6 6 4" xfId="361" xr:uid="{E9413AE6-9810-4459-B93A-6E9B8F43E095}"/>
    <cellStyle name="Normal 6 6 4 2" xfId="686" xr:uid="{22EFFAE6-4CA1-4C5A-AA3F-4723D91F773C}"/>
    <cellStyle name="Normal 6 6 4 2 2" xfId="3376" xr:uid="{230950F6-A781-4DCA-821E-7CB148B4E000}"/>
    <cellStyle name="Normal 6 6 4 2 3" xfId="3377" xr:uid="{24BD1268-C9A0-42B2-BD11-0AD36FFD081F}"/>
    <cellStyle name="Normal 6 6 4 2 4" xfId="3378" xr:uid="{A282CE3D-68C3-47A4-A047-6123ED2A5A90}"/>
    <cellStyle name="Normal 6 6 4 3" xfId="3379" xr:uid="{C23413E5-A413-41AA-99B5-D97294F840E4}"/>
    <cellStyle name="Normal 6 6 4 4" xfId="3380" xr:uid="{138DA4C2-A9A1-4896-A890-B5FA1A97DF1A}"/>
    <cellStyle name="Normal 6 6 4 5" xfId="3381" xr:uid="{EE8E3F42-7509-456C-98B6-39E31800E554}"/>
    <cellStyle name="Normal 6 6 5" xfId="687" xr:uid="{91AD7178-D96F-44F5-B971-03A1A32E3825}"/>
    <cellStyle name="Normal 6 6 5 2" xfId="3382" xr:uid="{FA0B9C3D-09DA-484A-AE87-DB124D5F0DE0}"/>
    <cellStyle name="Normal 6 6 5 3" xfId="3383" xr:uid="{7A06011C-E2AC-4517-AE99-90E58D72B0B4}"/>
    <cellStyle name="Normal 6 6 5 4" xfId="3384" xr:uid="{AC1D359B-A243-4733-8B82-10BE1ED7FA76}"/>
    <cellStyle name="Normal 6 6 6" xfId="3385" xr:uid="{4B820449-AB45-4F1C-ACC6-0A27A61F0749}"/>
    <cellStyle name="Normal 6 6 6 2" xfId="3386" xr:uid="{58C0D257-5C73-4B0E-9C8A-A8A0F0875B73}"/>
    <cellStyle name="Normal 6 6 6 3" xfId="3387" xr:uid="{21F56A52-A224-4130-9E27-9189CA689D27}"/>
    <cellStyle name="Normal 6 6 6 4" xfId="3388" xr:uid="{FED78667-C41E-407D-B9AC-BA25AC1CD13E}"/>
    <cellStyle name="Normal 6 6 7" xfId="3389" xr:uid="{08EEB186-47DB-4737-B235-6AEB8D996CF5}"/>
    <cellStyle name="Normal 6 6 8" xfId="3390" xr:uid="{9780BD05-0DF1-44B8-B23B-E0E7496B16C4}"/>
    <cellStyle name="Normal 6 6 9" xfId="3391" xr:uid="{B2E5C988-FF8D-485B-B558-2F24E0910103}"/>
    <cellStyle name="Normal 6 7" xfId="175" xr:uid="{9D04A14C-D918-4594-9124-A3C0C4B6A34C}"/>
    <cellStyle name="Normal 6 7 2" xfId="362" xr:uid="{C6DE91EB-7C7B-48CE-8E73-CCDBD1CB08C4}"/>
    <cellStyle name="Normal 6 7 2 2" xfId="688" xr:uid="{B866C51C-A17D-46D3-B265-2E9443739A8E}"/>
    <cellStyle name="Normal 6 7 2 2 2" xfId="1700" xr:uid="{415C421E-336F-48F0-AE72-549D85228F1B}"/>
    <cellStyle name="Normal 6 7 2 2 2 2" xfId="1701" xr:uid="{A661BC94-4987-4656-ABEA-CA26B243D892}"/>
    <cellStyle name="Normal 6 7 2 2 3" xfId="1702" xr:uid="{02CFB78D-7E56-4FDF-93C9-3F654E615442}"/>
    <cellStyle name="Normal 6 7 2 2 4" xfId="3392" xr:uid="{15F4DC60-EE0B-4CAE-8CFC-0D49EFBFCC79}"/>
    <cellStyle name="Normal 6 7 2 3" xfId="1703" xr:uid="{1AA514FD-6476-4D05-90B5-A3CCADD5915D}"/>
    <cellStyle name="Normal 6 7 2 3 2" xfId="1704" xr:uid="{12EDC616-5D67-4AFD-B69D-B8B3EAA11A2C}"/>
    <cellStyle name="Normal 6 7 2 3 3" xfId="3393" xr:uid="{0E160D9C-45EE-43B7-8BF1-155FEABCF635}"/>
    <cellStyle name="Normal 6 7 2 3 4" xfId="3394" xr:uid="{109EB31F-AF19-4577-9C8E-A93F733799D4}"/>
    <cellStyle name="Normal 6 7 2 4" xfId="1705" xr:uid="{B0AA5847-F90F-4316-8BB0-DB7A44316637}"/>
    <cellStyle name="Normal 6 7 2 5" xfId="3395" xr:uid="{FB6121D2-89FD-4805-AEB0-141473F0C0DD}"/>
    <cellStyle name="Normal 6 7 2 6" xfId="3396" xr:uid="{739368DC-D109-443A-AC83-0A8DC2DB3487}"/>
    <cellStyle name="Normal 6 7 3" xfId="689" xr:uid="{199C8A8A-3BA9-48FF-A9D0-CD7D20D2159B}"/>
    <cellStyle name="Normal 6 7 3 2" xfId="1706" xr:uid="{C3028E48-9AD6-4562-92B6-636BD544DAA5}"/>
    <cellStyle name="Normal 6 7 3 2 2" xfId="1707" xr:uid="{7ED3362B-BE18-446D-834E-B52A307488C4}"/>
    <cellStyle name="Normal 6 7 3 2 3" xfId="3397" xr:uid="{A584633E-1098-4338-93FF-510031A4D2DA}"/>
    <cellStyle name="Normal 6 7 3 2 4" xfId="3398" xr:uid="{099BD778-58CA-4EEA-9B07-4B1B5A3A8C3D}"/>
    <cellStyle name="Normal 6 7 3 3" xfId="1708" xr:uid="{FE04186E-D4DD-417A-A229-C5837AC32981}"/>
    <cellStyle name="Normal 6 7 3 4" xfId="3399" xr:uid="{A439549F-18D2-4451-87E5-C893FDFA11AE}"/>
    <cellStyle name="Normal 6 7 3 5" xfId="3400" xr:uid="{AA733C7F-2558-40F7-95CF-AF0B2AC0CE21}"/>
    <cellStyle name="Normal 6 7 4" xfId="1709" xr:uid="{C838E37D-660A-4E11-BD40-278C028F64A0}"/>
    <cellStyle name="Normal 6 7 4 2" xfId="1710" xr:uid="{A32AD501-DE27-4B8F-A779-DAC2D2777604}"/>
    <cellStyle name="Normal 6 7 4 3" xfId="3401" xr:uid="{EB6F4E2D-C031-476B-9114-86C666B49895}"/>
    <cellStyle name="Normal 6 7 4 4" xfId="3402" xr:uid="{B76502EA-1275-496C-8D62-CEB6807CF60B}"/>
    <cellStyle name="Normal 6 7 5" xfId="1711" xr:uid="{A18B2682-1BF4-41E8-A3BB-F5A3CB0268EB}"/>
    <cellStyle name="Normal 6 7 5 2" xfId="3403" xr:uid="{F504377D-C4BD-4C0E-9EB0-D4824EB1A80C}"/>
    <cellStyle name="Normal 6 7 5 3" xfId="3404" xr:uid="{1D324928-6613-446B-A575-C34B3943A862}"/>
    <cellStyle name="Normal 6 7 5 4" xfId="3405" xr:uid="{3AF73C38-05B1-4E77-A1B4-764894AAB729}"/>
    <cellStyle name="Normal 6 7 6" xfId="3406" xr:uid="{ECAA3970-2DE1-40DB-854B-2B48FE76D76D}"/>
    <cellStyle name="Normal 6 7 7" xfId="3407" xr:uid="{E32C2384-20DF-4A2A-AF84-F070433FE7C5}"/>
    <cellStyle name="Normal 6 7 8" xfId="3408" xr:uid="{3B0AA6A1-6116-4737-9EC1-A3EB828B5D2C}"/>
    <cellStyle name="Normal 6 8" xfId="363" xr:uid="{C6691A0A-63F8-4419-8BBF-FE5E69214027}"/>
    <cellStyle name="Normal 6 8 2" xfId="690" xr:uid="{365C746F-D92D-49D0-9746-454D280C52AE}"/>
    <cellStyle name="Normal 6 8 2 2" xfId="691" xr:uid="{1455C1B0-B811-4A5F-A627-D43B63A5BD13}"/>
    <cellStyle name="Normal 6 8 2 2 2" xfId="1712" xr:uid="{0DF26FD5-12AE-412B-B818-66211EAB3621}"/>
    <cellStyle name="Normal 6 8 2 2 3" xfId="3409" xr:uid="{8618B1A2-8F5F-4DD4-AE4B-FF297B9379B5}"/>
    <cellStyle name="Normal 6 8 2 2 4" xfId="3410" xr:uid="{1EA40FEA-DB8F-4295-B12F-0B6E2001BA15}"/>
    <cellStyle name="Normal 6 8 2 3" xfId="1713" xr:uid="{BFE7252B-9B27-435E-9628-AACE647CF052}"/>
    <cellStyle name="Normal 6 8 2 4" xfId="3411" xr:uid="{440DB6D4-4645-4024-9FF3-13D42E53A02A}"/>
    <cellStyle name="Normal 6 8 2 5" xfId="3412" xr:uid="{8D3FE314-5A27-4A44-8B48-D7359E60F1DA}"/>
    <cellStyle name="Normal 6 8 3" xfId="692" xr:uid="{F5C7E094-CBB3-434A-AA52-98181489F8F0}"/>
    <cellStyle name="Normal 6 8 3 2" xfId="1714" xr:uid="{1BF7C5FA-DF0F-4B74-8B49-FD9A8193AC6E}"/>
    <cellStyle name="Normal 6 8 3 3" xfId="3413" xr:uid="{1A390838-AAC4-45D5-9F08-E76B18C996AC}"/>
    <cellStyle name="Normal 6 8 3 4" xfId="3414" xr:uid="{92529DE8-00FD-4D86-B393-AF4409212B0C}"/>
    <cellStyle name="Normal 6 8 4" xfId="1715" xr:uid="{63226FC3-A4E7-49A7-A197-ABF65F718890}"/>
    <cellStyle name="Normal 6 8 4 2" xfId="3415" xr:uid="{7C29E571-674F-448E-B9C9-2310F55CCF15}"/>
    <cellStyle name="Normal 6 8 4 3" xfId="3416" xr:uid="{A892833D-055B-4F51-866C-376B1991253B}"/>
    <cellStyle name="Normal 6 8 4 4" xfId="3417" xr:uid="{707736E0-9B6F-4448-AABF-5D0E27109557}"/>
    <cellStyle name="Normal 6 8 5" xfId="3418" xr:uid="{8BD02DE0-EF65-47D8-B127-C3515CD0AA13}"/>
    <cellStyle name="Normal 6 8 6" xfId="3419" xr:uid="{3556B53B-40D9-4BCC-BA2E-A63924BF519D}"/>
    <cellStyle name="Normal 6 8 7" xfId="3420" xr:uid="{162BD877-2D4D-4631-AC06-7A0454BB17F5}"/>
    <cellStyle name="Normal 6 9" xfId="364" xr:uid="{95283923-679F-4346-B6EE-977FE684B635}"/>
    <cellStyle name="Normal 6 9 2" xfId="693" xr:uid="{F378AB72-74AA-4A84-959D-C6DDF3C2EBB8}"/>
    <cellStyle name="Normal 6 9 2 2" xfId="1716" xr:uid="{65E0A3E9-30FB-4207-9B23-EB197D5A8C45}"/>
    <cellStyle name="Normal 6 9 2 3" xfId="3421" xr:uid="{0EC6AB07-6AEC-4B1C-9240-59583793241E}"/>
    <cellStyle name="Normal 6 9 2 4" xfId="3422" xr:uid="{A9E349A7-FAD7-4C22-B384-8EA4CA3AA5FA}"/>
    <cellStyle name="Normal 6 9 3" xfId="1717" xr:uid="{4B467AE9-484B-4115-B766-11C438B3D783}"/>
    <cellStyle name="Normal 6 9 3 2" xfId="3423" xr:uid="{B18E4755-A610-47BC-807E-CEF4C0A20F92}"/>
    <cellStyle name="Normal 6 9 3 3" xfId="3424" xr:uid="{BC2242B0-B57A-4A4C-9ABC-9B2E483F5F46}"/>
    <cellStyle name="Normal 6 9 3 4" xfId="3425" xr:uid="{4E60DE49-CAB9-4643-9CD6-4C4C08B7CEC4}"/>
    <cellStyle name="Normal 6 9 4" xfId="3426" xr:uid="{52CBF53F-6FAD-414F-AC54-D2E4E09D5BBD}"/>
    <cellStyle name="Normal 6 9 5" xfId="3427" xr:uid="{0033FECF-9F36-48A9-8443-F2D33391D6B4}"/>
    <cellStyle name="Normal 6 9 6" xfId="3428" xr:uid="{5A0482F5-882E-42C0-81AA-864CD52EFB01}"/>
    <cellStyle name="Normal 7" xfId="79" xr:uid="{2F85EE29-3C16-4689-9230-BC29015B110F}"/>
    <cellStyle name="Normal 7 10" xfId="1718" xr:uid="{21E607BA-EE88-4120-8EF9-293799A5740A}"/>
    <cellStyle name="Normal 7 10 2" xfId="3429" xr:uid="{F3398693-A8FE-4841-9909-0021AEC4E537}"/>
    <cellStyle name="Normal 7 10 3" xfId="3430" xr:uid="{277CF7FF-6433-47DB-A572-753020E0DBE2}"/>
    <cellStyle name="Normal 7 10 4" xfId="3431" xr:uid="{7C1F9B61-E0CC-4595-9CE8-CFB7B8CB4867}"/>
    <cellStyle name="Normal 7 11" xfId="3432" xr:uid="{7FF09853-EA4F-42DB-B664-193B8FDE7006}"/>
    <cellStyle name="Normal 7 11 2" xfId="3433" xr:uid="{E6B4947B-440B-4A2C-80D4-512FDB44AC37}"/>
    <cellStyle name="Normal 7 11 3" xfId="3434" xr:uid="{1B004F5B-28AD-4FC5-81F9-806B88CF5658}"/>
    <cellStyle name="Normal 7 11 4" xfId="3435" xr:uid="{43BF5F22-5A8F-4A36-81F3-062A9B6D8ECB}"/>
    <cellStyle name="Normal 7 12" xfId="3436" xr:uid="{69AB5130-DE62-474B-A5A2-9C54A8B7B505}"/>
    <cellStyle name="Normal 7 12 2" xfId="3437" xr:uid="{5F40B5B4-2283-4470-A6E7-20FF01790312}"/>
    <cellStyle name="Normal 7 13" xfId="3438" xr:uid="{75A41CE9-7D01-44ED-A57C-E81DE8AF12D1}"/>
    <cellStyle name="Normal 7 14" xfId="3439" xr:uid="{393C6AD1-3B41-4AEB-8314-C9939F716814}"/>
    <cellStyle name="Normal 7 15" xfId="3440" xr:uid="{2294C0AB-9276-417F-82F9-9FFCA4075915}"/>
    <cellStyle name="Normal 7 2" xfId="114" xr:uid="{6889BE4B-E11E-4A87-A4C8-8FA529D45C9B}"/>
    <cellStyle name="Normal 7 2 10" xfId="3441" xr:uid="{806F1FAF-9C8B-4698-A573-F695A00F7204}"/>
    <cellStyle name="Normal 7 2 11" xfId="3442" xr:uid="{304DAE81-FC65-426D-90BE-04BFA0C63B40}"/>
    <cellStyle name="Normal 7 2 2" xfId="115" xr:uid="{78211AAD-0D88-48B6-AACE-41FD4054AEDA}"/>
    <cellStyle name="Normal 7 2 2 2" xfId="116" xr:uid="{2A116E69-4BA5-43F8-B597-49BECCEACB0C}"/>
    <cellStyle name="Normal 7 2 2 2 2" xfId="365" xr:uid="{690771C0-3378-4AA3-8899-9FA3B6E79822}"/>
    <cellStyle name="Normal 7 2 2 2 2 2" xfId="694" xr:uid="{E802337E-62D4-452B-BAC6-D0CA326D2DFE}"/>
    <cellStyle name="Normal 7 2 2 2 2 2 2" xfId="695" xr:uid="{E050C9A8-20B2-4EE7-9714-D8A7227917E0}"/>
    <cellStyle name="Normal 7 2 2 2 2 2 2 2" xfId="1719" xr:uid="{6F924A30-0C7A-477A-9021-EF3428204AF2}"/>
    <cellStyle name="Normal 7 2 2 2 2 2 2 2 2" xfId="1720" xr:uid="{3ECE9F34-EBDB-4651-B9DF-6BCA3428E15B}"/>
    <cellStyle name="Normal 7 2 2 2 2 2 2 3" xfId="1721" xr:uid="{F5571658-32D4-4FC1-A6C6-F747488AC253}"/>
    <cellStyle name="Normal 7 2 2 2 2 2 3" xfId="1722" xr:uid="{933853AB-4D36-4ACE-9805-9325B3222D3C}"/>
    <cellStyle name="Normal 7 2 2 2 2 2 3 2" xfId="1723" xr:uid="{65A02AF6-CD8A-421F-AC68-093ECF961F1F}"/>
    <cellStyle name="Normal 7 2 2 2 2 2 4" xfId="1724" xr:uid="{38FA6D62-B0E1-4B4C-8620-D3FEC395A670}"/>
    <cellStyle name="Normal 7 2 2 2 2 3" xfId="696" xr:uid="{89257C6C-6BA1-43E3-8BC6-C8632FDC892C}"/>
    <cellStyle name="Normal 7 2 2 2 2 3 2" xfId="1725" xr:uid="{1B698E40-32B7-4497-A9E0-FD4FF0C58849}"/>
    <cellStyle name="Normal 7 2 2 2 2 3 2 2" xfId="1726" xr:uid="{E5456003-412E-479F-9026-E63D2C625E8C}"/>
    <cellStyle name="Normal 7 2 2 2 2 3 3" xfId="1727" xr:uid="{5E0D1A2C-D547-48ED-B244-68E0BE9A9A02}"/>
    <cellStyle name="Normal 7 2 2 2 2 3 4" xfId="3443" xr:uid="{F8E30D57-FEE7-4B5D-B271-35557CA36E6B}"/>
    <cellStyle name="Normal 7 2 2 2 2 4" xfId="1728" xr:uid="{45797BCA-DFB7-4DB7-9347-0C3CA90C0454}"/>
    <cellStyle name="Normal 7 2 2 2 2 4 2" xfId="1729" xr:uid="{045CAD05-36A9-4DA7-A000-F8D9E6963D99}"/>
    <cellStyle name="Normal 7 2 2 2 2 5" xfId="1730" xr:uid="{BEB39B12-C21F-46DD-BCC0-DF6A7FB9F5B9}"/>
    <cellStyle name="Normal 7 2 2 2 2 6" xfId="3444" xr:uid="{4A02CD53-DCA4-4C9B-8732-D189C23DD2BB}"/>
    <cellStyle name="Normal 7 2 2 2 3" xfId="366" xr:uid="{48520C59-97EE-4E2B-9A3E-6F5FBCC8D6A5}"/>
    <cellStyle name="Normal 7 2 2 2 3 2" xfId="697" xr:uid="{03557B52-FC7F-4A31-8BED-49F62E6FE4B7}"/>
    <cellStyle name="Normal 7 2 2 2 3 2 2" xfId="698" xr:uid="{B7C2137D-1E61-484D-B4FE-0E9D43B646FE}"/>
    <cellStyle name="Normal 7 2 2 2 3 2 2 2" xfId="1731" xr:uid="{F7D2505B-4EFD-4BA5-8062-7AE908946742}"/>
    <cellStyle name="Normal 7 2 2 2 3 2 2 2 2" xfId="1732" xr:uid="{D8639023-8DE8-48AC-A990-A1F19A66771E}"/>
    <cellStyle name="Normal 7 2 2 2 3 2 2 3" xfId="1733" xr:uid="{5D23557E-D26C-4E7E-92A5-1B1007F8508B}"/>
    <cellStyle name="Normal 7 2 2 2 3 2 3" xfId="1734" xr:uid="{1DAD2F12-5B47-40D9-B0A1-83863927709C}"/>
    <cellStyle name="Normal 7 2 2 2 3 2 3 2" xfId="1735" xr:uid="{9982877D-7E72-4038-844F-430BE977ABD0}"/>
    <cellStyle name="Normal 7 2 2 2 3 2 4" xfId="1736" xr:uid="{C5D97B4C-6C52-4D57-98E7-E69778C4C73E}"/>
    <cellStyle name="Normal 7 2 2 2 3 3" xfId="699" xr:uid="{1FC86BCF-EA61-4AC7-8298-462C5380CA00}"/>
    <cellStyle name="Normal 7 2 2 2 3 3 2" xfId="1737" xr:uid="{29E7EC2C-61B5-420B-A932-4FA0DB6F87C5}"/>
    <cellStyle name="Normal 7 2 2 2 3 3 2 2" xfId="1738" xr:uid="{B507AD9B-E34B-48B7-B597-E4C7A8BD394E}"/>
    <cellStyle name="Normal 7 2 2 2 3 3 3" xfId="1739" xr:uid="{71D82DF8-A0AA-461F-9070-539252A469D3}"/>
    <cellStyle name="Normal 7 2 2 2 3 4" xfId="1740" xr:uid="{693B6D62-D081-44E0-BDE4-2825E3F84B7B}"/>
    <cellStyle name="Normal 7 2 2 2 3 4 2" xfId="1741" xr:uid="{1913CF70-75A9-4E31-B123-051D7BBDE116}"/>
    <cellStyle name="Normal 7 2 2 2 3 5" xfId="1742" xr:uid="{35D488D3-6AF7-4F70-AA29-74DED1BC7F00}"/>
    <cellStyle name="Normal 7 2 2 2 4" xfId="700" xr:uid="{65263E1E-8365-473E-B272-8431208BCA6E}"/>
    <cellStyle name="Normal 7 2 2 2 4 2" xfId="701" xr:uid="{62D7B07B-5C19-4F1B-8382-851933BDADA2}"/>
    <cellStyle name="Normal 7 2 2 2 4 2 2" xfId="1743" xr:uid="{C4EDEDCF-44A6-4F07-B841-522BDFC95927}"/>
    <cellStyle name="Normal 7 2 2 2 4 2 2 2" xfId="1744" xr:uid="{1241E31C-729F-454A-89BC-903AE67110C9}"/>
    <cellStyle name="Normal 7 2 2 2 4 2 3" xfId="1745" xr:uid="{86CA3360-5DFE-4667-A10D-2CED90AE13FB}"/>
    <cellStyle name="Normal 7 2 2 2 4 3" xfId="1746" xr:uid="{72E82B8C-D0E2-4F7F-B8B4-067753B7684D}"/>
    <cellStyle name="Normal 7 2 2 2 4 3 2" xfId="1747" xr:uid="{CD70B6CB-7E69-4512-B5BF-6C49900C9BD4}"/>
    <cellStyle name="Normal 7 2 2 2 4 4" xfId="1748" xr:uid="{1D2404BE-2461-48FF-AE25-87AF016C0B2A}"/>
    <cellStyle name="Normal 7 2 2 2 5" xfId="702" xr:uid="{5C08915A-4C23-4D7A-B7DA-7BE5B0AC1A33}"/>
    <cellStyle name="Normal 7 2 2 2 5 2" xfId="1749" xr:uid="{2D0E142F-E637-4168-BA37-786F87264821}"/>
    <cellStyle name="Normal 7 2 2 2 5 2 2" xfId="1750" xr:uid="{C804C348-7D18-4DA4-B66E-B86D80045905}"/>
    <cellStyle name="Normal 7 2 2 2 5 3" xfId="1751" xr:uid="{F73AA3AA-9598-4607-96C9-6F762D175D89}"/>
    <cellStyle name="Normal 7 2 2 2 5 4" xfId="3445" xr:uid="{FE4C1F57-2462-47BC-BAAC-4ADB16E22E79}"/>
    <cellStyle name="Normal 7 2 2 2 6" xfId="1752" xr:uid="{C927F00A-6F3A-4273-BDC5-2599A4A5F659}"/>
    <cellStyle name="Normal 7 2 2 2 6 2" xfId="1753" xr:uid="{8824CFC1-030D-4542-BAE2-AC7F999A55FA}"/>
    <cellStyle name="Normal 7 2 2 2 7" xfId="1754" xr:uid="{F0E83E64-6ACD-4B3B-BBD4-6FE9598AC66D}"/>
    <cellStyle name="Normal 7 2 2 2 8" xfId="3446" xr:uid="{2CDF44FA-368C-40D9-9B04-8EE88612CCF8}"/>
    <cellStyle name="Normal 7 2 2 3" xfId="367" xr:uid="{B0D610B3-497F-462F-854C-E8E56EA3864E}"/>
    <cellStyle name="Normal 7 2 2 3 2" xfId="703" xr:uid="{64F7E03C-4DB2-47F9-AC7F-1314E00F07BC}"/>
    <cellStyle name="Normal 7 2 2 3 2 2" xfId="704" xr:uid="{5745A73D-6FCD-43E2-84E3-3677B0EB9CA3}"/>
    <cellStyle name="Normal 7 2 2 3 2 2 2" xfId="1755" xr:uid="{3F74E809-AC7E-45F4-B9AE-FDE33086D1FF}"/>
    <cellStyle name="Normal 7 2 2 3 2 2 2 2" xfId="1756" xr:uid="{45EB987F-7827-40F9-BA8C-61FD1CEC038E}"/>
    <cellStyle name="Normal 7 2 2 3 2 2 3" xfId="1757" xr:uid="{07B223B3-1D14-406E-9F53-DB4ABEE1A482}"/>
    <cellStyle name="Normal 7 2 2 3 2 3" xfId="1758" xr:uid="{325735A6-51C0-49E1-B8B3-1D54334A53E0}"/>
    <cellStyle name="Normal 7 2 2 3 2 3 2" xfId="1759" xr:uid="{0088E3DE-5FFE-4A48-B28D-216E003F1E4C}"/>
    <cellStyle name="Normal 7 2 2 3 2 4" xfId="1760" xr:uid="{BFB50E43-6A31-4357-B8DA-DD58AECDC13C}"/>
    <cellStyle name="Normal 7 2 2 3 3" xfId="705" xr:uid="{3C6CF2B1-FB13-4B0A-9D8C-57EF2A813E0C}"/>
    <cellStyle name="Normal 7 2 2 3 3 2" xfId="1761" xr:uid="{863D94C1-7C8E-4F4C-AAB6-D00DE6072CBC}"/>
    <cellStyle name="Normal 7 2 2 3 3 2 2" xfId="1762" xr:uid="{C73A2B73-0852-4525-B69F-4A2B75A1BA44}"/>
    <cellStyle name="Normal 7 2 2 3 3 3" xfId="1763" xr:uid="{5285363C-FE33-4722-986C-1D6DF9D52FF0}"/>
    <cellStyle name="Normal 7 2 2 3 3 4" xfId="3447" xr:uid="{C651E6BC-5786-402E-9C8F-ED4ECB758041}"/>
    <cellStyle name="Normal 7 2 2 3 4" xfId="1764" xr:uid="{2E82B0E0-EB74-4786-AFD5-FDA995AD8BF2}"/>
    <cellStyle name="Normal 7 2 2 3 4 2" xfId="1765" xr:uid="{5B85C6AB-C4B1-45BD-8CAD-4F65DC96DAF5}"/>
    <cellStyle name="Normal 7 2 2 3 5" xfId="1766" xr:uid="{95BFE180-93FB-414A-9FD7-A11D9FD1C2B6}"/>
    <cellStyle name="Normal 7 2 2 3 6" xfId="3448" xr:uid="{B03A95A1-79AD-4AD3-A9E5-AE3EA5584890}"/>
    <cellStyle name="Normal 7 2 2 4" xfId="368" xr:uid="{86E7198E-191E-4599-B0AD-9AB95A9DF64F}"/>
    <cellStyle name="Normal 7 2 2 4 2" xfId="706" xr:uid="{D9E9B814-CE81-4DBA-BEB4-78D79FEC58D4}"/>
    <cellStyle name="Normal 7 2 2 4 2 2" xfId="707" xr:uid="{F79C12B9-15A7-460F-B990-ACA3FF8964BC}"/>
    <cellStyle name="Normal 7 2 2 4 2 2 2" xfId="1767" xr:uid="{E4056190-C124-4C7D-B99D-05578BC818F9}"/>
    <cellStyle name="Normal 7 2 2 4 2 2 2 2" xfId="1768" xr:uid="{4937F976-852D-4D45-9E14-44F97749DA15}"/>
    <cellStyle name="Normal 7 2 2 4 2 2 3" xfId="1769" xr:uid="{09B38694-B262-4F10-A583-7B2130B6C121}"/>
    <cellStyle name="Normal 7 2 2 4 2 3" xfId="1770" xr:uid="{B4B00F0D-0D5E-4ECA-ADE5-771BACC89421}"/>
    <cellStyle name="Normal 7 2 2 4 2 3 2" xfId="1771" xr:uid="{2DCA9037-C929-4852-9E2E-FF8001733640}"/>
    <cellStyle name="Normal 7 2 2 4 2 4" xfId="1772" xr:uid="{AE8F51E8-6D33-4222-9DFC-75DD9ECDC90B}"/>
    <cellStyle name="Normal 7 2 2 4 3" xfId="708" xr:uid="{F3DC3B8B-5EBC-4EAD-8C6A-82BCCC68CD59}"/>
    <cellStyle name="Normal 7 2 2 4 3 2" xfId="1773" xr:uid="{85448355-8574-4AD7-93D5-492DA659C81B}"/>
    <cellStyle name="Normal 7 2 2 4 3 2 2" xfId="1774" xr:uid="{DE0E0174-F1C9-4DE5-84B4-64F8B31E17C1}"/>
    <cellStyle name="Normal 7 2 2 4 3 3" xfId="1775" xr:uid="{0274739E-5CE8-4312-8D65-5D88B567C58A}"/>
    <cellStyle name="Normal 7 2 2 4 4" xfId="1776" xr:uid="{8C698F97-4FEF-439E-90F8-7AB842DDD5F0}"/>
    <cellStyle name="Normal 7 2 2 4 4 2" xfId="1777" xr:uid="{3EA0C171-C068-4621-AAA6-D0EE732693B0}"/>
    <cellStyle name="Normal 7 2 2 4 5" xfId="1778" xr:uid="{6302813F-DBE8-4B4F-B080-6FAF3E20C9AC}"/>
    <cellStyle name="Normal 7 2 2 5" xfId="369" xr:uid="{657CFCB4-CAFB-435B-B189-C9B7992A4BC8}"/>
    <cellStyle name="Normal 7 2 2 5 2" xfId="709" xr:uid="{F0AA361C-89DB-426A-B94F-ABB52A4A7CAF}"/>
    <cellStyle name="Normal 7 2 2 5 2 2" xfId="1779" xr:uid="{67811B33-3CB8-4C2D-A2D8-C5E9E32CD576}"/>
    <cellStyle name="Normal 7 2 2 5 2 2 2" xfId="1780" xr:uid="{642DA85F-FA20-4CF5-986F-CF7DB8E61DF7}"/>
    <cellStyle name="Normal 7 2 2 5 2 3" xfId="1781" xr:uid="{2F541B30-64B8-4AF7-AFD7-D87765F27AC6}"/>
    <cellStyle name="Normal 7 2 2 5 3" xfId="1782" xr:uid="{41D93003-1428-471D-8C89-C1480D3A2B36}"/>
    <cellStyle name="Normal 7 2 2 5 3 2" xfId="1783" xr:uid="{820CFB76-E957-4857-8391-2D4B025B08F3}"/>
    <cellStyle name="Normal 7 2 2 5 4" xfId="1784" xr:uid="{D1E8A0FA-6EF5-4B38-A9D9-3A47403AF823}"/>
    <cellStyle name="Normal 7 2 2 6" xfId="710" xr:uid="{F64AEAB1-00E4-4435-AF01-67A19DCADD92}"/>
    <cellStyle name="Normal 7 2 2 6 2" xfId="1785" xr:uid="{72EF363D-87E0-4FCA-84B3-95689B489B6B}"/>
    <cellStyle name="Normal 7 2 2 6 2 2" xfId="1786" xr:uid="{30DCA71E-B986-418B-81E7-0E8FF3D98472}"/>
    <cellStyle name="Normal 7 2 2 6 3" xfId="1787" xr:uid="{3863DB87-951E-40B9-9595-55D50ED18453}"/>
    <cellStyle name="Normal 7 2 2 6 4" xfId="3449" xr:uid="{CA103E34-7BED-43C6-BA5D-80E61E832859}"/>
    <cellStyle name="Normal 7 2 2 7" xfId="1788" xr:uid="{4177FC14-397D-4C95-AD75-63A72062E365}"/>
    <cellStyle name="Normal 7 2 2 7 2" xfId="1789" xr:uid="{BEADA7D4-3EBC-40D9-B5AE-7E2EDA81DA50}"/>
    <cellStyle name="Normal 7 2 2 8" xfId="1790" xr:uid="{B5534D94-98B9-47C0-9310-78A54502FB6C}"/>
    <cellStyle name="Normal 7 2 2 9" xfId="3450" xr:uid="{A6BC34DD-3BD6-4290-ABA6-6A0EB22A81E8}"/>
    <cellStyle name="Normal 7 2 3" xfId="117" xr:uid="{8F0FEB02-4A27-42CB-B16F-4D2C4345078D}"/>
    <cellStyle name="Normal 7 2 3 2" xfId="176" xr:uid="{6773E3A6-9073-4D58-B33F-6D4CBCB1DA99}"/>
    <cellStyle name="Normal 7 2 3 2 2" xfId="711" xr:uid="{0FA926F7-0442-4A94-B152-F3149F31D5BF}"/>
    <cellStyle name="Normal 7 2 3 2 2 2" xfId="712" xr:uid="{A908153E-6DFA-41E7-91F7-49CD19E76CE7}"/>
    <cellStyle name="Normal 7 2 3 2 2 2 2" xfId="1791" xr:uid="{D24378B6-31BC-44F7-891C-98BDAADFFF62}"/>
    <cellStyle name="Normal 7 2 3 2 2 2 2 2" xfId="1792" xr:uid="{653A791F-A902-4879-8C5C-5649BBC8C5ED}"/>
    <cellStyle name="Normal 7 2 3 2 2 2 3" xfId="1793" xr:uid="{D5059D65-C7F4-47FE-AF35-464F1FFE7E52}"/>
    <cellStyle name="Normal 7 2 3 2 2 3" xfId="1794" xr:uid="{343E6FF1-D00A-493A-8417-14A0898CF9E7}"/>
    <cellStyle name="Normal 7 2 3 2 2 3 2" xfId="1795" xr:uid="{21DA6A49-7E5F-448E-86EE-D0BE0E709881}"/>
    <cellStyle name="Normal 7 2 3 2 2 4" xfId="1796" xr:uid="{856ED08E-2BBB-4F01-A625-8A7CE608FBA9}"/>
    <cellStyle name="Normal 7 2 3 2 3" xfId="713" xr:uid="{7FEE7E22-5F54-46EE-A437-66C7BE094F80}"/>
    <cellStyle name="Normal 7 2 3 2 3 2" xfId="1797" xr:uid="{CE43FBB2-2AA7-45C8-8F3A-AAF0E55BDA6F}"/>
    <cellStyle name="Normal 7 2 3 2 3 2 2" xfId="1798" xr:uid="{ED6A0745-EE8C-41DC-8CFC-BB20D8A0D730}"/>
    <cellStyle name="Normal 7 2 3 2 3 3" xfId="1799" xr:uid="{742AD598-8D7F-4B55-8011-F0A64172E264}"/>
    <cellStyle name="Normal 7 2 3 2 3 4" xfId="3451" xr:uid="{C0D2C128-821E-4F76-8E7D-B7D120036F70}"/>
    <cellStyle name="Normal 7 2 3 2 4" xfId="1800" xr:uid="{EA452491-6EFC-47BE-9DA8-BE234212D490}"/>
    <cellStyle name="Normal 7 2 3 2 4 2" xfId="1801" xr:uid="{09EE3D67-DC64-416D-8B2E-8BB9BD506C68}"/>
    <cellStyle name="Normal 7 2 3 2 5" xfId="1802" xr:uid="{EC9D8448-A7B2-429C-8E4E-941669730206}"/>
    <cellStyle name="Normal 7 2 3 2 6" xfId="3452" xr:uid="{B05AD170-298B-4675-B811-7C7A8F98A838}"/>
    <cellStyle name="Normal 7 2 3 3" xfId="370" xr:uid="{0A23CC81-F2C6-471D-A26F-600F52F00A8F}"/>
    <cellStyle name="Normal 7 2 3 3 2" xfId="714" xr:uid="{D75E4264-F904-48A3-88A1-EC57D4991C74}"/>
    <cellStyle name="Normal 7 2 3 3 2 2" xfId="715" xr:uid="{19D6E6A9-C0D7-406F-AC14-87F4F69985F1}"/>
    <cellStyle name="Normal 7 2 3 3 2 2 2" xfId="1803" xr:uid="{E7A79177-66D6-4B33-AF7B-9ADA492A4FE1}"/>
    <cellStyle name="Normal 7 2 3 3 2 2 2 2" xfId="1804" xr:uid="{3D2BA74D-52AA-4984-8945-BAE30630F700}"/>
    <cellStyle name="Normal 7 2 3 3 2 2 3" xfId="1805" xr:uid="{BFAD66FF-FFB1-41F4-894A-52FEC118CE64}"/>
    <cellStyle name="Normal 7 2 3 3 2 3" xfId="1806" xr:uid="{689758F3-20DD-4A35-AB00-C3FBFA31E591}"/>
    <cellStyle name="Normal 7 2 3 3 2 3 2" xfId="1807" xr:uid="{8EB3C604-9FA9-4247-8DC8-78B212706DCF}"/>
    <cellStyle name="Normal 7 2 3 3 2 4" xfId="1808" xr:uid="{6480629D-B943-4B1E-BA09-B6B075126711}"/>
    <cellStyle name="Normal 7 2 3 3 3" xfId="716" xr:uid="{9D63BD2B-93A0-4E77-8FFD-0342A866F4B2}"/>
    <cellStyle name="Normal 7 2 3 3 3 2" xfId="1809" xr:uid="{90D171E7-9052-4196-B29D-8A9F7B1808E0}"/>
    <cellStyle name="Normal 7 2 3 3 3 2 2" xfId="1810" xr:uid="{57D8E7C6-1E48-491E-AE02-D68D3DCBC234}"/>
    <cellStyle name="Normal 7 2 3 3 3 3" xfId="1811" xr:uid="{1C5A7F94-DECC-48F6-B49A-178ABC597961}"/>
    <cellStyle name="Normal 7 2 3 3 4" xfId="1812" xr:uid="{420617F1-8359-475A-845F-AE3716CD48E3}"/>
    <cellStyle name="Normal 7 2 3 3 4 2" xfId="1813" xr:uid="{5725706E-0FEC-4B5A-A5BB-A4F931F4455E}"/>
    <cellStyle name="Normal 7 2 3 3 5" xfId="1814" xr:uid="{63327D54-AA89-4003-A763-C8B299E44E6A}"/>
    <cellStyle name="Normal 7 2 3 4" xfId="371" xr:uid="{F0D06F20-0201-4F3D-BA98-5085C0237B8B}"/>
    <cellStyle name="Normal 7 2 3 4 2" xfId="717" xr:uid="{5F7553F9-B65A-4CB6-B4E6-6BC745C562A7}"/>
    <cellStyle name="Normal 7 2 3 4 2 2" xfId="1815" xr:uid="{E7C0086F-843E-4351-8FC7-7ACC1DD939CA}"/>
    <cellStyle name="Normal 7 2 3 4 2 2 2" xfId="1816" xr:uid="{D17260C1-25FC-4BF8-9F6C-61E5D0D0CF48}"/>
    <cellStyle name="Normal 7 2 3 4 2 3" xfId="1817" xr:uid="{1566A474-299D-4ABC-98DE-8A23C368ABED}"/>
    <cellStyle name="Normal 7 2 3 4 3" xfId="1818" xr:uid="{6DD4C8A2-323B-4937-A2C7-4012C5F69750}"/>
    <cellStyle name="Normal 7 2 3 4 3 2" xfId="1819" xr:uid="{E1E6A528-D3B5-4CEC-9E4D-5D1BC7F5D00E}"/>
    <cellStyle name="Normal 7 2 3 4 4" xfId="1820" xr:uid="{4F412E33-1326-4946-9D97-D7099CDEF1C2}"/>
    <cellStyle name="Normal 7 2 3 5" xfId="718" xr:uid="{4614AFEC-DBCA-4887-8495-23B6F3CF1597}"/>
    <cellStyle name="Normal 7 2 3 5 2" xfId="1821" xr:uid="{22026400-7014-46F2-85EE-9AC0F8CEC4D6}"/>
    <cellStyle name="Normal 7 2 3 5 2 2" xfId="1822" xr:uid="{B1F5B064-B001-45B6-A75C-D488A296D424}"/>
    <cellStyle name="Normal 7 2 3 5 3" xfId="1823" xr:uid="{87096D77-DB3A-4F06-8EFF-D761513099F0}"/>
    <cellStyle name="Normal 7 2 3 5 4" xfId="3453" xr:uid="{1B1ED1B8-DB61-43B5-8A41-005361DB2EDA}"/>
    <cellStyle name="Normal 7 2 3 6" xfId="1824" xr:uid="{7F06F1C0-BD1E-43C4-BF57-D453EFC28DF4}"/>
    <cellStyle name="Normal 7 2 3 6 2" xfId="1825" xr:uid="{02702FE8-FA30-421D-8E80-258447F73B33}"/>
    <cellStyle name="Normal 7 2 3 7" xfId="1826" xr:uid="{FDF70584-8304-4B8C-ADEE-E88B9C270A37}"/>
    <cellStyle name="Normal 7 2 3 8" xfId="3454" xr:uid="{515A20ED-F268-499B-8EEE-D12180661075}"/>
    <cellStyle name="Normal 7 2 4" xfId="177" xr:uid="{F0A31AC0-5863-4ACF-89AC-CFDCC69B4448}"/>
    <cellStyle name="Normal 7 2 4 2" xfId="465" xr:uid="{9C9F6E0A-04B7-49D8-A22A-BFABDDB455BB}"/>
    <cellStyle name="Normal 7 2 4 2 2" xfId="719" xr:uid="{3E85EA77-EB2A-473D-952D-3FD941B76CF1}"/>
    <cellStyle name="Normal 7 2 4 2 2 2" xfId="1827" xr:uid="{1047B710-03F1-42E8-8D54-543D543575AC}"/>
    <cellStyle name="Normal 7 2 4 2 2 2 2" xfId="1828" xr:uid="{D5C89367-C3B4-4C9F-8A3D-C85021A6FA08}"/>
    <cellStyle name="Normal 7 2 4 2 2 3" xfId="1829" xr:uid="{741B85BB-7FF8-472E-85A5-DD6D8F270018}"/>
    <cellStyle name="Normal 7 2 4 2 2 4" xfId="3455" xr:uid="{D7FB576C-BFA8-4402-809F-D455844DA7D7}"/>
    <cellStyle name="Normal 7 2 4 2 3" xfId="1830" xr:uid="{311B358B-F258-4222-B792-7B21C63291A2}"/>
    <cellStyle name="Normal 7 2 4 2 3 2" xfId="1831" xr:uid="{4A83D428-F747-40E3-88D7-DCC9863937FF}"/>
    <cellStyle name="Normal 7 2 4 2 4" xfId="1832" xr:uid="{79FC7AD0-867A-4016-B773-A898BFB093BE}"/>
    <cellStyle name="Normal 7 2 4 2 5" xfId="3456" xr:uid="{5075E1DE-5895-4A0E-9C30-6BA54AD9F286}"/>
    <cellStyle name="Normal 7 2 4 3" xfId="720" xr:uid="{E266456D-60C9-42B1-B172-EE1F4A53743C}"/>
    <cellStyle name="Normal 7 2 4 3 2" xfId="1833" xr:uid="{64434D3B-AC9A-4FDD-BBBD-24EAE60C936E}"/>
    <cellStyle name="Normal 7 2 4 3 2 2" xfId="1834" xr:uid="{E474ACAE-5138-40D6-B825-F0E8E9C802A4}"/>
    <cellStyle name="Normal 7 2 4 3 3" xfId="1835" xr:uid="{C237A38A-121C-45EA-B7E6-B57A95A87984}"/>
    <cellStyle name="Normal 7 2 4 3 4" xfId="3457" xr:uid="{BABE6FB5-BA70-4124-A5A0-5ADF28A2E82A}"/>
    <cellStyle name="Normal 7 2 4 4" xfId="1836" xr:uid="{EC75B7AB-67D8-4437-BD7D-06895FEA95D2}"/>
    <cellStyle name="Normal 7 2 4 4 2" xfId="1837" xr:uid="{4830EA4C-A6C2-4BB0-BF94-558F376EE72F}"/>
    <cellStyle name="Normal 7 2 4 4 3" xfId="3458" xr:uid="{827D14F9-2ACB-4C56-ACC2-398887DE1523}"/>
    <cellStyle name="Normal 7 2 4 4 4" xfId="3459" xr:uid="{CCF56126-47DC-40AD-9C39-88106B105677}"/>
    <cellStyle name="Normal 7 2 4 5" xfId="1838" xr:uid="{7117A639-5DE3-400E-8467-76F83E502DAA}"/>
    <cellStyle name="Normal 7 2 4 6" xfId="3460" xr:uid="{C90CD1F6-ABCB-43B3-8AC9-39CBDBEAB9DE}"/>
    <cellStyle name="Normal 7 2 4 7" xfId="3461" xr:uid="{571853C9-8216-42F1-B51E-7EAEAC92C36F}"/>
    <cellStyle name="Normal 7 2 5" xfId="372" xr:uid="{6310B6D7-DE5B-4CF0-85E2-51CB7AC4A39F}"/>
    <cellStyle name="Normal 7 2 5 2" xfId="721" xr:uid="{B201AAC1-52FC-4844-8F0F-7C1DD3D0AB42}"/>
    <cellStyle name="Normal 7 2 5 2 2" xfId="722" xr:uid="{22FBEC6B-4348-444A-B933-BE4634179585}"/>
    <cellStyle name="Normal 7 2 5 2 2 2" xfId="1839" xr:uid="{2E4E1373-4E91-4A6F-9C19-85B050D1F1D6}"/>
    <cellStyle name="Normal 7 2 5 2 2 2 2" xfId="1840" xr:uid="{210A9630-25A1-4C2B-B13C-FB95B1FBD508}"/>
    <cellStyle name="Normal 7 2 5 2 2 3" xfId="1841" xr:uid="{DBE16990-3DEA-4900-A9FC-54EA069A003E}"/>
    <cellStyle name="Normal 7 2 5 2 3" xfId="1842" xr:uid="{D3BC70E3-E86D-4679-A02B-AA7821EC19B9}"/>
    <cellStyle name="Normal 7 2 5 2 3 2" xfId="1843" xr:uid="{5B250B16-2ED5-431D-BE4D-EFB59BEF4F6B}"/>
    <cellStyle name="Normal 7 2 5 2 4" xfId="1844" xr:uid="{DB3F4236-EC87-4BDB-A2FE-1DB527BDCCE7}"/>
    <cellStyle name="Normal 7 2 5 3" xfId="723" xr:uid="{E5DBC703-4036-48BD-BCFB-BBB6B2CB3EA2}"/>
    <cellStyle name="Normal 7 2 5 3 2" xfId="1845" xr:uid="{7E32041C-5E42-433A-9EEB-2334A9F3CE0F}"/>
    <cellStyle name="Normal 7 2 5 3 2 2" xfId="1846" xr:uid="{AA5709CB-FA0B-4E4B-A80D-F6D8A8803E4E}"/>
    <cellStyle name="Normal 7 2 5 3 3" xfId="1847" xr:uid="{2DC9AC3D-DC50-4493-B173-FB9543A5169C}"/>
    <cellStyle name="Normal 7 2 5 3 4" xfId="3462" xr:uid="{201D2BD6-F47E-437A-9BFC-2483662921EA}"/>
    <cellStyle name="Normal 7 2 5 4" xfId="1848" xr:uid="{846EB928-FE74-4EBF-B369-A6708B76A5B9}"/>
    <cellStyle name="Normal 7 2 5 4 2" xfId="1849" xr:uid="{7F333934-8A87-44E5-82EF-F5D24B331E7A}"/>
    <cellStyle name="Normal 7 2 5 5" xfId="1850" xr:uid="{D88EB4A6-D763-4853-8E72-4AF142F2EB21}"/>
    <cellStyle name="Normal 7 2 5 6" xfId="3463" xr:uid="{19CFDC9C-7191-4056-B556-4136A5C6E5E8}"/>
    <cellStyle name="Normal 7 2 6" xfId="373" xr:uid="{F9D1657A-A936-46C8-A1C6-A1FCD9394EC8}"/>
    <cellStyle name="Normal 7 2 6 2" xfId="724" xr:uid="{C7E2F4FF-D601-4DAB-9910-682E742FBB5A}"/>
    <cellStyle name="Normal 7 2 6 2 2" xfId="1851" xr:uid="{8CB271BB-64FA-448D-BD5F-9648CF3E8CEB}"/>
    <cellStyle name="Normal 7 2 6 2 2 2" xfId="1852" xr:uid="{668AAB0E-7DAD-45D7-8A8B-C97782658D82}"/>
    <cellStyle name="Normal 7 2 6 2 3" xfId="1853" xr:uid="{589D0B40-3A88-4D59-8804-994CDF0AE38E}"/>
    <cellStyle name="Normal 7 2 6 2 4" xfId="3464" xr:uid="{98FBC08E-18AC-49F3-BDDC-6EBFAEB9EF9C}"/>
    <cellStyle name="Normal 7 2 6 3" xfId="1854" xr:uid="{252C75C7-66C5-4DE6-BFA4-0C8CF04D38B9}"/>
    <cellStyle name="Normal 7 2 6 3 2" xfId="1855" xr:uid="{429B589E-708D-4C09-9362-642512AE2782}"/>
    <cellStyle name="Normal 7 2 6 4" xfId="1856" xr:uid="{64E2EF9F-DA75-4B44-9FC8-EF0A3D8E2601}"/>
    <cellStyle name="Normal 7 2 6 5" xfId="3465" xr:uid="{EAD4C2F8-5104-4D9E-BE4D-51E859A1E437}"/>
    <cellStyle name="Normal 7 2 7" xfId="725" xr:uid="{68F3556D-125B-43C5-89AD-F5450BC8C89D}"/>
    <cellStyle name="Normal 7 2 7 2" xfId="1857" xr:uid="{FA6F5ECA-AD94-4A08-82C3-DC941B2FB48C}"/>
    <cellStyle name="Normal 7 2 7 2 2" xfId="1858" xr:uid="{E477C9FA-48F6-4A53-B0F0-F25C796C0B8B}"/>
    <cellStyle name="Normal 7 2 7 2 3" xfId="4425" xr:uid="{0DE27988-F0C4-4107-877E-016D52C92A9D}"/>
    <cellStyle name="Normal 7 2 7 3" xfId="1859" xr:uid="{38DDE0A4-6799-40D7-8DB2-94232533D5AB}"/>
    <cellStyle name="Normal 7 2 7 4" xfId="3466" xr:uid="{68701CF7-A0AE-4B39-97D2-0FC5BB48EAC2}"/>
    <cellStyle name="Normal 7 2 7 4 2" xfId="4595" xr:uid="{33D7635B-2D1D-43EE-BAE6-0B69EABE9724}"/>
    <cellStyle name="Normal 7 2 7 4 3" xfId="4701" xr:uid="{DCBA628F-D6BA-4ADF-A746-7F1EF1032620}"/>
    <cellStyle name="Normal 7 2 7 4 4" xfId="4624" xr:uid="{BF3F887E-6A7D-4A9C-BA9A-3EA2BCB823F1}"/>
    <cellStyle name="Normal 7 2 8" xfId="1860" xr:uid="{27D6DA3D-89F5-428D-9D44-F42B02199A98}"/>
    <cellStyle name="Normal 7 2 8 2" xfId="1861" xr:uid="{8E1A7BCB-FDE4-4485-9FB6-87455216ABC7}"/>
    <cellStyle name="Normal 7 2 8 3" xfId="3467" xr:uid="{147A84EE-A332-46C1-8D24-E48EDA0E1A57}"/>
    <cellStyle name="Normal 7 2 8 4" xfId="3468" xr:uid="{638D19B3-452B-42A8-B63B-14C61B8188D2}"/>
    <cellStyle name="Normal 7 2 9" xfId="1862" xr:uid="{6158DB58-8390-47B3-9845-EF3170E795F2}"/>
    <cellStyle name="Normal 7 3" xfId="118" xr:uid="{1206FACA-B555-4268-B792-E515AB4E833E}"/>
    <cellStyle name="Normal 7 3 10" xfId="3469" xr:uid="{115094E4-D3AC-4FBE-828A-BAB39D469984}"/>
    <cellStyle name="Normal 7 3 11" xfId="3470" xr:uid="{2418DCA4-BF45-4265-9273-13FFFF1AEA6E}"/>
    <cellStyle name="Normal 7 3 2" xfId="119" xr:uid="{856C21EA-3131-43DF-BD4C-D4CCFF344A5D}"/>
    <cellStyle name="Normal 7 3 2 2" xfId="178" xr:uid="{7BA382E1-7E7A-46BB-A3A8-4051E984782E}"/>
    <cellStyle name="Normal 7 3 2 2 2" xfId="374" xr:uid="{DCADBB66-D596-4C3D-A452-E72E0A887EAC}"/>
    <cellStyle name="Normal 7 3 2 2 2 2" xfId="726" xr:uid="{905F047E-24C8-463D-BD05-BE49417BF39F}"/>
    <cellStyle name="Normal 7 3 2 2 2 2 2" xfId="1863" xr:uid="{D7D14041-2F31-4B71-B1DA-3E44EADF4ABF}"/>
    <cellStyle name="Normal 7 3 2 2 2 2 2 2" xfId="1864" xr:uid="{17CDAA10-293B-4F39-965F-E5BEB0AF6A06}"/>
    <cellStyle name="Normal 7 3 2 2 2 2 3" xfId="1865" xr:uid="{57603CB8-57F8-4C80-87D3-2429647A8454}"/>
    <cellStyle name="Normal 7 3 2 2 2 2 4" xfId="3471" xr:uid="{EB1C002F-C678-4C05-8E09-A22C2C187FB7}"/>
    <cellStyle name="Normal 7 3 2 2 2 3" xfId="1866" xr:uid="{84377B04-FC99-4F20-A413-0C6D2DC26E61}"/>
    <cellStyle name="Normal 7 3 2 2 2 3 2" xfId="1867" xr:uid="{873C1B5E-134A-483D-A05F-526AABD987BB}"/>
    <cellStyle name="Normal 7 3 2 2 2 3 3" xfId="3472" xr:uid="{DF81C2EB-37E7-4757-ABEA-DF48BD37BC00}"/>
    <cellStyle name="Normal 7 3 2 2 2 3 4" xfId="3473" xr:uid="{D3B7CECF-4E54-4D34-A773-163F04AB20CA}"/>
    <cellStyle name="Normal 7 3 2 2 2 4" xfId="1868" xr:uid="{15DDF227-E635-489E-BFBE-E06D873DB334}"/>
    <cellStyle name="Normal 7 3 2 2 2 5" xfId="3474" xr:uid="{5770B343-B78E-4225-85EF-F8566832A47F}"/>
    <cellStyle name="Normal 7 3 2 2 2 6" xfId="3475" xr:uid="{C0272F5B-ECA5-4E33-8C24-F14C5EE59D41}"/>
    <cellStyle name="Normal 7 3 2 2 3" xfId="727" xr:uid="{D1820C6E-D0F7-4997-B8D9-2AF3B52920C2}"/>
    <cellStyle name="Normal 7 3 2 2 3 2" xfId="1869" xr:uid="{35066BD7-600A-42B2-B86F-C545AFB7DA43}"/>
    <cellStyle name="Normal 7 3 2 2 3 2 2" xfId="1870" xr:uid="{86204594-69A5-48E0-9E92-B44F276EE69A}"/>
    <cellStyle name="Normal 7 3 2 2 3 2 3" xfId="3476" xr:uid="{A1D9876C-9589-485F-9FB6-8ADFDB91D25E}"/>
    <cellStyle name="Normal 7 3 2 2 3 2 4" xfId="3477" xr:uid="{7D5931E3-605A-4DEB-8F46-53EC1CDCA5D4}"/>
    <cellStyle name="Normal 7 3 2 2 3 3" xfId="1871" xr:uid="{A62536A0-514D-4687-9CC8-677A2609583D}"/>
    <cellStyle name="Normal 7 3 2 2 3 4" xfId="3478" xr:uid="{16A7ED11-057C-46CF-83B6-7A872A03C29D}"/>
    <cellStyle name="Normal 7 3 2 2 3 5" xfId="3479" xr:uid="{FE46E991-6490-4DDC-8554-A2C4EE19A212}"/>
    <cellStyle name="Normal 7 3 2 2 4" xfId="1872" xr:uid="{8A1FE698-5373-4241-8022-43ABE30F556E}"/>
    <cellStyle name="Normal 7 3 2 2 4 2" xfId="1873" xr:uid="{A6A2CBAE-8F0D-4789-AFFA-2B79F92BDCA4}"/>
    <cellStyle name="Normal 7 3 2 2 4 3" xfId="3480" xr:uid="{940763C3-BAE2-4C22-9496-19D7B47D784A}"/>
    <cellStyle name="Normal 7 3 2 2 4 4" xfId="3481" xr:uid="{1214CB37-D812-4C71-A780-0A41CA2F4608}"/>
    <cellStyle name="Normal 7 3 2 2 5" xfId="1874" xr:uid="{18A92B6A-A1A7-41B3-9494-2D19E83A120C}"/>
    <cellStyle name="Normal 7 3 2 2 5 2" xfId="3482" xr:uid="{016BF335-7605-4939-A72D-1338580196AB}"/>
    <cellStyle name="Normal 7 3 2 2 5 3" xfId="3483" xr:uid="{D435D4A7-4D31-4A0D-9E2E-9EA6EDD288B4}"/>
    <cellStyle name="Normal 7 3 2 2 5 4" xfId="3484" xr:uid="{2391ECA8-A0E4-4462-B9F0-970AB2A7399B}"/>
    <cellStyle name="Normal 7 3 2 2 6" xfId="3485" xr:uid="{BB17BCD6-8EBC-47D0-8A4D-D86F11A993FC}"/>
    <cellStyle name="Normal 7 3 2 2 7" xfId="3486" xr:uid="{5041838F-8B49-4024-9074-81D036877470}"/>
    <cellStyle name="Normal 7 3 2 2 8" xfId="3487" xr:uid="{6907D2A4-4C0D-4DE6-A646-96B4A85C03E2}"/>
    <cellStyle name="Normal 7 3 2 3" xfId="375" xr:uid="{F7FD3CCF-10F5-4E0F-83BF-05BB699F6687}"/>
    <cellStyle name="Normal 7 3 2 3 2" xfId="728" xr:uid="{90C33C6C-A2E5-4CA3-9FB1-9A97AFCCD7E9}"/>
    <cellStyle name="Normal 7 3 2 3 2 2" xfId="729" xr:uid="{404A8D78-3A86-4F2A-BBE4-687A65D22CB9}"/>
    <cellStyle name="Normal 7 3 2 3 2 2 2" xfId="1875" xr:uid="{6CC34B7E-01A8-4625-9DC4-6FC36B3763A0}"/>
    <cellStyle name="Normal 7 3 2 3 2 2 2 2" xfId="1876" xr:uid="{D5E11CCB-28C2-4333-B976-6BB05CB6E73F}"/>
    <cellStyle name="Normal 7 3 2 3 2 2 3" xfId="1877" xr:uid="{86A7EE2D-FBE5-4827-8FC4-107801C94B87}"/>
    <cellStyle name="Normal 7 3 2 3 2 3" xfId="1878" xr:uid="{63AA463F-9EDB-464A-82B7-69AD5790FC9A}"/>
    <cellStyle name="Normal 7 3 2 3 2 3 2" xfId="1879" xr:uid="{274F1334-65E0-4484-8BA0-7B65CA52257A}"/>
    <cellStyle name="Normal 7 3 2 3 2 4" xfId="1880" xr:uid="{E3EA7CA2-A7A1-460B-98A8-0ECEE034F3D6}"/>
    <cellStyle name="Normal 7 3 2 3 3" xfId="730" xr:uid="{B5BC581F-C0AE-4F8E-8672-BF7083816E08}"/>
    <cellStyle name="Normal 7 3 2 3 3 2" xfId="1881" xr:uid="{13870D08-DB2C-475E-8F86-BB0138F12DDC}"/>
    <cellStyle name="Normal 7 3 2 3 3 2 2" xfId="1882" xr:uid="{A68B641E-9D62-40AD-B852-2DDDBE858769}"/>
    <cellStyle name="Normal 7 3 2 3 3 3" xfId="1883" xr:uid="{4D1BCD14-4C17-405B-8C91-7226A841C025}"/>
    <cellStyle name="Normal 7 3 2 3 3 4" xfId="3488" xr:uid="{67EF0D66-85A4-46A2-BC1B-0F2591F41950}"/>
    <cellStyle name="Normal 7 3 2 3 4" xfId="1884" xr:uid="{525D40C9-1086-4721-A2D2-7A15AE3C2953}"/>
    <cellStyle name="Normal 7 3 2 3 4 2" xfId="1885" xr:uid="{D6062DC6-38AD-4043-99F9-1BEC356A54AB}"/>
    <cellStyle name="Normal 7 3 2 3 5" xfId="1886" xr:uid="{57003A23-6B26-4EC4-9767-4292B3631C2E}"/>
    <cellStyle name="Normal 7 3 2 3 6" xfId="3489" xr:uid="{CF5EC4E3-B848-41DF-BD4A-31B82262D0EA}"/>
    <cellStyle name="Normal 7 3 2 4" xfId="376" xr:uid="{9CF45B92-3660-4A3A-95A6-78305A42A943}"/>
    <cellStyle name="Normal 7 3 2 4 2" xfId="731" xr:uid="{EA717A53-B6D3-4FA6-9978-8BC9401A8D6B}"/>
    <cellStyle name="Normal 7 3 2 4 2 2" xfId="1887" xr:uid="{6B521257-96DE-4DA8-9D70-DC5B9CC79437}"/>
    <cellStyle name="Normal 7 3 2 4 2 2 2" xfId="1888" xr:uid="{CA269D1E-74A3-4562-A9C3-E94C729358D4}"/>
    <cellStyle name="Normal 7 3 2 4 2 3" xfId="1889" xr:uid="{1A2D9893-C67D-41CD-8992-D1EA356A8275}"/>
    <cellStyle name="Normal 7 3 2 4 2 4" xfId="3490" xr:uid="{D84A1949-CB3A-4BF4-824D-ED5A55FC489A}"/>
    <cellStyle name="Normal 7 3 2 4 3" xfId="1890" xr:uid="{7323BDC6-3C40-4E06-BCE2-1430967E5739}"/>
    <cellStyle name="Normal 7 3 2 4 3 2" xfId="1891" xr:uid="{D7A9BCEB-CDD7-4D0E-AFC0-F7AFBF9D7326}"/>
    <cellStyle name="Normal 7 3 2 4 4" xfId="1892" xr:uid="{3F7E696B-44DB-4B19-99E1-F916BFA5FF45}"/>
    <cellStyle name="Normal 7 3 2 4 5" xfId="3491" xr:uid="{C130FE52-49C3-4B56-96A0-0DC63C88A70A}"/>
    <cellStyle name="Normal 7 3 2 5" xfId="377" xr:uid="{316DBB00-B95A-42D7-A5D2-CC6FB4908375}"/>
    <cellStyle name="Normal 7 3 2 5 2" xfId="1893" xr:uid="{DFA403C2-07DE-4933-8E83-D68348731102}"/>
    <cellStyle name="Normal 7 3 2 5 2 2" xfId="1894" xr:uid="{A60CF0F2-2CD2-4248-A078-9728B83FA51E}"/>
    <cellStyle name="Normal 7 3 2 5 3" xfId="1895" xr:uid="{F4655B81-2FF5-4DB7-9059-CD39EDA4DA5B}"/>
    <cellStyle name="Normal 7 3 2 5 4" xfId="3492" xr:uid="{8F311490-1CF2-4F81-B387-3E1B95617D09}"/>
    <cellStyle name="Normal 7 3 2 6" xfId="1896" xr:uid="{A690F2A2-58EF-4F56-B7EF-7549FE610621}"/>
    <cellStyle name="Normal 7 3 2 6 2" xfId="1897" xr:uid="{19A12DEA-5D82-489E-A067-398BFA0B6142}"/>
    <cellStyle name="Normal 7 3 2 6 3" xfId="3493" xr:uid="{816CBC7D-0CB2-49D6-AFBB-58480133EF6B}"/>
    <cellStyle name="Normal 7 3 2 6 4" xfId="3494" xr:uid="{927310B9-70BF-4703-ADE2-6B382F500B0E}"/>
    <cellStyle name="Normal 7 3 2 7" xfId="1898" xr:uid="{30917D9D-3FCD-48E2-B3D2-AAFF1360AAC4}"/>
    <cellStyle name="Normal 7 3 2 8" xfId="3495" xr:uid="{91719563-FAE5-4BA5-BA2C-686642308E32}"/>
    <cellStyle name="Normal 7 3 2 9" xfId="3496" xr:uid="{DB9431EC-E4F9-453D-859D-7C3EAEC5A5E1}"/>
    <cellStyle name="Normal 7 3 3" xfId="179" xr:uid="{69C10052-48ED-40CB-86DC-2CE1E83CC738}"/>
    <cellStyle name="Normal 7 3 3 2" xfId="180" xr:uid="{184780E9-2DE1-4F20-AE71-7EAF89FC0275}"/>
    <cellStyle name="Normal 7 3 3 2 2" xfId="732" xr:uid="{1070168C-E87A-448E-AFCA-D2D8EFB05327}"/>
    <cellStyle name="Normal 7 3 3 2 2 2" xfId="1899" xr:uid="{54C30A2B-BE8A-405C-8D54-5946AFDFA8DC}"/>
    <cellStyle name="Normal 7 3 3 2 2 2 2" xfId="1900" xr:uid="{65472718-4D82-4853-BA13-314908489746}"/>
    <cellStyle name="Normal 7 3 3 2 2 2 2 2" xfId="4500" xr:uid="{3D91AECC-7326-4947-A26C-FCD1AF720DE0}"/>
    <cellStyle name="Normal 7 3 3 2 2 2 3" xfId="4501" xr:uid="{13661677-4351-44CD-8525-3062F570D24C}"/>
    <cellStyle name="Normal 7 3 3 2 2 3" xfId="1901" xr:uid="{AB10D6B9-F62F-4002-BF80-A2F25926BEA9}"/>
    <cellStyle name="Normal 7 3 3 2 2 3 2" xfId="4502" xr:uid="{EDF7268E-EC81-4C9D-8FE0-19B617035AD3}"/>
    <cellStyle name="Normal 7 3 3 2 2 4" xfId="3497" xr:uid="{80578AE3-814F-47B7-B955-104A49D9E6EA}"/>
    <cellStyle name="Normal 7 3 3 2 3" xfId="1902" xr:uid="{9CA45BF3-E507-45E3-8B39-F1CFFEAA6E9B}"/>
    <cellStyle name="Normal 7 3 3 2 3 2" xfId="1903" xr:uid="{DADAE5EA-1167-4E73-800F-D4947A5BE1CE}"/>
    <cellStyle name="Normal 7 3 3 2 3 2 2" xfId="4503" xr:uid="{B91C578F-2110-4DC9-8D17-A40EE115C442}"/>
    <cellStyle name="Normal 7 3 3 2 3 3" xfId="3498" xr:uid="{697736DC-7B11-47CD-B57E-3DDE595DA340}"/>
    <cellStyle name="Normal 7 3 3 2 3 4" xfId="3499" xr:uid="{2EDC25DA-C482-4798-AB45-A0E727A79142}"/>
    <cellStyle name="Normal 7 3 3 2 4" xfId="1904" xr:uid="{93A3EB57-49BD-407C-BE1B-E27913683064}"/>
    <cellStyle name="Normal 7 3 3 2 4 2" xfId="4504" xr:uid="{345414AE-7BDC-4362-8934-59EFB310CE15}"/>
    <cellStyle name="Normal 7 3 3 2 5" xfId="3500" xr:uid="{D6B82F9D-3BBA-420A-B7D9-42579FB0DE93}"/>
    <cellStyle name="Normal 7 3 3 2 6" xfId="3501" xr:uid="{8F9C1832-E195-4AC4-8F82-B40B5A578600}"/>
    <cellStyle name="Normal 7 3 3 3" xfId="378" xr:uid="{1CAA1D28-6060-40A2-8D46-5258870B0F86}"/>
    <cellStyle name="Normal 7 3 3 3 2" xfId="1905" xr:uid="{FD8DD799-1CEC-4BAB-8D2D-33ABB1D135E3}"/>
    <cellStyle name="Normal 7 3 3 3 2 2" xfId="1906" xr:uid="{A92A1A55-FB3E-454E-BAD8-8A2D1BAD9ABC}"/>
    <cellStyle name="Normal 7 3 3 3 2 2 2" xfId="4505" xr:uid="{B626A5EB-AE59-4C32-97E3-AAC58609CBCE}"/>
    <cellStyle name="Normal 7 3 3 3 2 3" xfId="3502" xr:uid="{557DD5A2-F2BF-45B2-8745-F53715B5D96C}"/>
    <cellStyle name="Normal 7 3 3 3 2 4" xfId="3503" xr:uid="{F546DD11-DBC2-4B77-BDFC-AB5F6D17A6BD}"/>
    <cellStyle name="Normal 7 3 3 3 3" xfId="1907" xr:uid="{9A84D517-70E7-4C80-B446-28E77066A71B}"/>
    <cellStyle name="Normal 7 3 3 3 3 2" xfId="4506" xr:uid="{15F083D3-64EE-4DFC-A41C-28E8A229F966}"/>
    <cellStyle name="Normal 7 3 3 3 4" xfId="3504" xr:uid="{7360FDBD-4C34-4E7B-9253-5BD06D213A8C}"/>
    <cellStyle name="Normal 7 3 3 3 5" xfId="3505" xr:uid="{A058A93B-C6A2-4F7D-B53B-6DF231FED4AC}"/>
    <cellStyle name="Normal 7 3 3 4" xfId="1908" xr:uid="{DE516FBD-46D2-4EEF-8995-D433CE90BA2C}"/>
    <cellStyle name="Normal 7 3 3 4 2" xfId="1909" xr:uid="{19F45FFD-5328-4EBA-899D-FEDCB88DA8B0}"/>
    <cellStyle name="Normal 7 3 3 4 2 2" xfId="4507" xr:uid="{AA4864C8-29BF-4C83-A2BF-C39DF7189296}"/>
    <cellStyle name="Normal 7 3 3 4 3" xfId="3506" xr:uid="{A5AF8D81-0A54-4589-9C87-2BBAA7CE57E2}"/>
    <cellStyle name="Normal 7 3 3 4 4" xfId="3507" xr:uid="{AAD7F500-F7F8-4D74-9AE3-88B39EDD7213}"/>
    <cellStyle name="Normal 7 3 3 5" xfId="1910" xr:uid="{3B217510-27DE-4188-A75F-6379D0906FEA}"/>
    <cellStyle name="Normal 7 3 3 5 2" xfId="3508" xr:uid="{A10CE081-65A2-4757-AB37-8C8817C285FE}"/>
    <cellStyle name="Normal 7 3 3 5 3" xfId="3509" xr:uid="{741E447D-B0C7-42A0-A537-DB96FDE9887D}"/>
    <cellStyle name="Normal 7 3 3 5 4" xfId="3510" xr:uid="{E32D068A-532B-440C-ACC9-6CD25E9BD9E0}"/>
    <cellStyle name="Normal 7 3 3 6" xfId="3511" xr:uid="{32E7D1B5-4E44-4A13-B8F3-A796A5DA44BE}"/>
    <cellStyle name="Normal 7 3 3 7" xfId="3512" xr:uid="{55A18B9E-5F51-4EE2-8FEA-1489B724CE6E}"/>
    <cellStyle name="Normal 7 3 3 8" xfId="3513" xr:uid="{0E759704-8019-45AE-A9F6-D80242F09155}"/>
    <cellStyle name="Normal 7 3 4" xfId="181" xr:uid="{7C105C9B-2E3D-468E-B2CB-5C34CB2D231A}"/>
    <cellStyle name="Normal 7 3 4 2" xfId="733" xr:uid="{939A0037-26AC-4333-BB60-4503BE827041}"/>
    <cellStyle name="Normal 7 3 4 2 2" xfId="734" xr:uid="{2DC75783-79F3-4130-AB55-4344318FEAAD}"/>
    <cellStyle name="Normal 7 3 4 2 2 2" xfId="1911" xr:uid="{2565924F-5823-44CA-AC52-08D650B30C98}"/>
    <cellStyle name="Normal 7 3 4 2 2 2 2" xfId="1912" xr:uid="{0FFFED55-5390-446E-B329-869CB5DDF4DB}"/>
    <cellStyle name="Normal 7 3 4 2 2 3" xfId="1913" xr:uid="{B52CEE6C-1409-49E4-B704-1AB0562100FB}"/>
    <cellStyle name="Normal 7 3 4 2 2 4" xfId="3514" xr:uid="{6CC98DCB-917E-4FE4-99E4-5959CE029250}"/>
    <cellStyle name="Normal 7 3 4 2 3" xfId="1914" xr:uid="{E717C62A-B4F7-4FDA-AFD7-DBB67B65C45B}"/>
    <cellStyle name="Normal 7 3 4 2 3 2" xfId="1915" xr:uid="{E1A66767-B9F9-4341-AD68-FE51516C7E4A}"/>
    <cellStyle name="Normal 7 3 4 2 4" xfId="1916" xr:uid="{B4E9C039-5FA6-4288-9068-FD8CC22D3DD4}"/>
    <cellStyle name="Normal 7 3 4 2 5" xfId="3515" xr:uid="{FC132A3E-A59D-4485-B95F-5351A34C4131}"/>
    <cellStyle name="Normal 7 3 4 3" xfId="735" xr:uid="{BB29F1D0-C1EA-4292-AE39-CCDF2EB64656}"/>
    <cellStyle name="Normal 7 3 4 3 2" xfId="1917" xr:uid="{42A8C52B-4C02-4D54-A79A-E1EBC1CF7041}"/>
    <cellStyle name="Normal 7 3 4 3 2 2" xfId="1918" xr:uid="{1DE09324-8E8F-410C-9C97-26A31E706B1F}"/>
    <cellStyle name="Normal 7 3 4 3 3" xfId="1919" xr:uid="{0898E15F-B468-41ED-A7F7-D39529B73973}"/>
    <cellStyle name="Normal 7 3 4 3 4" xfId="3516" xr:uid="{B52C4088-9F2B-40B8-924B-6A0A095CD4FF}"/>
    <cellStyle name="Normal 7 3 4 4" xfId="1920" xr:uid="{CFEB47C3-5123-45C7-BFB5-3A74E10F114E}"/>
    <cellStyle name="Normal 7 3 4 4 2" xfId="1921" xr:uid="{CA2CA5CA-06AE-4516-87FE-3AD5668CE287}"/>
    <cellStyle name="Normal 7 3 4 4 3" xfId="3517" xr:uid="{2FCBA6A1-E2DD-421C-A2BE-35C1864330B0}"/>
    <cellStyle name="Normal 7 3 4 4 4" xfId="3518" xr:uid="{9D88D9DC-3DBA-4E29-88AA-1B3548240D5B}"/>
    <cellStyle name="Normal 7 3 4 5" xfId="1922" xr:uid="{2BF0F712-0235-44DB-8EE6-142E97CEFDA1}"/>
    <cellStyle name="Normal 7 3 4 6" xfId="3519" xr:uid="{3CB189CA-B5A3-4829-A2F9-72968AB61B87}"/>
    <cellStyle name="Normal 7 3 4 7" xfId="3520" xr:uid="{4742D4A8-553A-43D5-9D93-D2DF94A25555}"/>
    <cellStyle name="Normal 7 3 5" xfId="379" xr:uid="{11A606D9-5671-4B12-8054-816F80DEA7EB}"/>
    <cellStyle name="Normal 7 3 5 2" xfId="736" xr:uid="{35E39169-D08F-4B4B-8891-40775AC2466E}"/>
    <cellStyle name="Normal 7 3 5 2 2" xfId="1923" xr:uid="{7FEE1487-2264-4698-83B0-8B6FB9C24723}"/>
    <cellStyle name="Normal 7 3 5 2 2 2" xfId="1924" xr:uid="{4BC3C886-4080-4C2D-A36A-B6EF6102C5A7}"/>
    <cellStyle name="Normal 7 3 5 2 3" xfId="1925" xr:uid="{E631306A-DFFB-4242-9741-09207020ECA2}"/>
    <cellStyle name="Normal 7 3 5 2 4" xfId="3521" xr:uid="{005C2DE7-9DD4-47C9-BFA1-047DDB30DDC2}"/>
    <cellStyle name="Normal 7 3 5 3" xfId="1926" xr:uid="{13234CD7-2E68-4407-938C-9C7C35F0846A}"/>
    <cellStyle name="Normal 7 3 5 3 2" xfId="1927" xr:uid="{BF022052-2B22-4A5B-A4FF-8BE0063FDDC2}"/>
    <cellStyle name="Normal 7 3 5 3 3" xfId="3522" xr:uid="{E1642E4A-3234-4188-8CE3-07DB3D698499}"/>
    <cellStyle name="Normal 7 3 5 3 4" xfId="3523" xr:uid="{5C012C48-4BC2-4476-877B-C678BC797424}"/>
    <cellStyle name="Normal 7 3 5 4" xfId="1928" xr:uid="{B3974F0C-A77F-4219-B26C-3D73F53E50FD}"/>
    <cellStyle name="Normal 7 3 5 5" xfId="3524" xr:uid="{E7279EA1-1BFC-4C03-ABE0-59FF49AC2D16}"/>
    <cellStyle name="Normal 7 3 5 6" xfId="3525" xr:uid="{C3C5AC63-2A74-4793-B698-8D55DBE874E2}"/>
    <cellStyle name="Normal 7 3 6" xfId="380" xr:uid="{3E466962-5998-4FC7-B0C7-CAF7B78F7C7F}"/>
    <cellStyle name="Normal 7 3 6 2" xfId="1929" xr:uid="{9093B6C6-73F3-4050-97D3-1D27A201B945}"/>
    <cellStyle name="Normal 7 3 6 2 2" xfId="1930" xr:uid="{49349E69-E7AB-4EE5-BD7C-6B44CA1AFC39}"/>
    <cellStyle name="Normal 7 3 6 2 3" xfId="3526" xr:uid="{7C5D065F-036F-4080-83BE-44E9CE35100B}"/>
    <cellStyle name="Normal 7 3 6 2 4" xfId="3527" xr:uid="{18CE2E47-411F-4257-9B39-4857F8D15E6C}"/>
    <cellStyle name="Normal 7 3 6 3" xfId="1931" xr:uid="{1D2F1D93-EED4-4D4F-A731-D398BF1C28D8}"/>
    <cellStyle name="Normal 7 3 6 4" xfId="3528" xr:uid="{8274A2D4-1FC3-478D-9051-AA50517793D1}"/>
    <cellStyle name="Normal 7 3 6 5" xfId="3529" xr:uid="{D1B731B5-61D1-4697-AE55-AA32BA460340}"/>
    <cellStyle name="Normal 7 3 7" xfId="1932" xr:uid="{814033CE-F803-4626-AB75-D587F6491AC5}"/>
    <cellStyle name="Normal 7 3 7 2" xfId="1933" xr:uid="{18F95044-EB83-4DBA-98AA-657D82D6A2FB}"/>
    <cellStyle name="Normal 7 3 7 3" xfId="3530" xr:uid="{F4B1F305-2E52-409C-BF12-DC9E7781348A}"/>
    <cellStyle name="Normal 7 3 7 4" xfId="3531" xr:uid="{270EC66E-A952-4795-9DC0-610B8C7B3651}"/>
    <cellStyle name="Normal 7 3 8" xfId="1934" xr:uid="{1EDA1EEC-CE31-4CB9-9D44-02E499096F23}"/>
    <cellStyle name="Normal 7 3 8 2" xfId="3532" xr:uid="{221DA396-58BB-426C-98F7-6AC1FEB359B1}"/>
    <cellStyle name="Normal 7 3 8 3" xfId="3533" xr:uid="{AEFC59D8-51E5-46DA-A140-5532270FB8BD}"/>
    <cellStyle name="Normal 7 3 8 4" xfId="3534" xr:uid="{1EB839FE-5D6B-4127-911C-52D9B913CFFE}"/>
    <cellStyle name="Normal 7 3 9" xfId="3535" xr:uid="{025EECB5-905C-4690-B8B5-FDA5126B665D}"/>
    <cellStyle name="Normal 7 4" xfId="120" xr:uid="{344C660E-7A0E-4126-AB42-745BA294C007}"/>
    <cellStyle name="Normal 7 4 10" xfId="3536" xr:uid="{C9D5F388-EE87-451C-9668-130C06882041}"/>
    <cellStyle name="Normal 7 4 11" xfId="3537" xr:uid="{1FB0D818-4E1A-48BC-99A3-3F5098FDBA1D}"/>
    <cellStyle name="Normal 7 4 2" xfId="182" xr:uid="{142FD585-D513-4BBF-9169-B47D7F90685A}"/>
    <cellStyle name="Normal 7 4 2 2" xfId="381" xr:uid="{6973EB77-BAAE-4149-99A6-651DBC1B364C}"/>
    <cellStyle name="Normal 7 4 2 2 2" xfId="737" xr:uid="{E78EBAB2-CB22-49F1-A7C3-5A6470771ADA}"/>
    <cellStyle name="Normal 7 4 2 2 2 2" xfId="738" xr:uid="{D0F885FA-FDF6-4E6A-9C38-B472718763C6}"/>
    <cellStyle name="Normal 7 4 2 2 2 2 2" xfId="1935" xr:uid="{A786AEE3-4B4E-4D04-8A93-90AA1893357E}"/>
    <cellStyle name="Normal 7 4 2 2 2 2 3" xfId="3538" xr:uid="{B1D58592-41C7-4E2D-83CC-66A5402B8AD6}"/>
    <cellStyle name="Normal 7 4 2 2 2 2 4" xfId="3539" xr:uid="{FD103C0F-7627-40F8-8622-E1E06EF1E929}"/>
    <cellStyle name="Normal 7 4 2 2 2 3" xfId="1936" xr:uid="{51EC28C9-9093-49FE-B4BD-240D93F2138A}"/>
    <cellStyle name="Normal 7 4 2 2 2 3 2" xfId="3540" xr:uid="{7A9521A6-B83C-4660-9E02-A3596BCFAC08}"/>
    <cellStyle name="Normal 7 4 2 2 2 3 3" xfId="3541" xr:uid="{165A881F-E99F-4739-9B63-B0AAF97A141A}"/>
    <cellStyle name="Normal 7 4 2 2 2 3 4" xfId="3542" xr:uid="{81DFCCCF-6E8C-4391-8B1A-55EA203F4DFB}"/>
    <cellStyle name="Normal 7 4 2 2 2 4" xfId="3543" xr:uid="{683072FC-BCC2-4C03-B96B-01375D03558B}"/>
    <cellStyle name="Normal 7 4 2 2 2 5" xfId="3544" xr:uid="{A370B80E-247B-4515-9343-C507AF844E49}"/>
    <cellStyle name="Normal 7 4 2 2 2 6" xfId="3545" xr:uid="{5E0A16D8-0AF8-4DDB-9DF5-FE514DBF91D2}"/>
    <cellStyle name="Normal 7 4 2 2 3" xfId="739" xr:uid="{568D1A17-87BE-4809-ADCC-F9680F4FB190}"/>
    <cellStyle name="Normal 7 4 2 2 3 2" xfId="1937" xr:uid="{086D86FF-92AF-415C-87E4-0B4A1324F919}"/>
    <cellStyle name="Normal 7 4 2 2 3 2 2" xfId="3546" xr:uid="{83EED138-43F4-4325-92A8-0C46399C5B29}"/>
    <cellStyle name="Normal 7 4 2 2 3 2 3" xfId="3547" xr:uid="{545D5832-1E36-48AE-AFE2-3FE516AE11C8}"/>
    <cellStyle name="Normal 7 4 2 2 3 2 4" xfId="3548" xr:uid="{87CF4052-DFF9-4F7F-9727-711FB06FD125}"/>
    <cellStyle name="Normal 7 4 2 2 3 3" xfId="3549" xr:uid="{6444CB90-2D1F-4362-A699-2763C4A6DD4A}"/>
    <cellStyle name="Normal 7 4 2 2 3 4" xfId="3550" xr:uid="{1C1C4772-43E4-49D2-9301-AA19B32279B9}"/>
    <cellStyle name="Normal 7 4 2 2 3 5" xfId="3551" xr:uid="{E64150A5-5F5C-43A2-81E0-B8E26F4D41F7}"/>
    <cellStyle name="Normal 7 4 2 2 4" xfId="1938" xr:uid="{F8BE49F1-2E62-448B-912E-14848B415EAE}"/>
    <cellStyle name="Normal 7 4 2 2 4 2" xfId="3552" xr:uid="{6CC86184-E203-4B64-8386-786EF38E9896}"/>
    <cellStyle name="Normal 7 4 2 2 4 3" xfId="3553" xr:uid="{758BE1E4-58BA-4892-9F5C-C18112E8A09B}"/>
    <cellStyle name="Normal 7 4 2 2 4 4" xfId="3554" xr:uid="{A9718710-3197-4F87-93A1-FBC30A00B958}"/>
    <cellStyle name="Normal 7 4 2 2 5" xfId="3555" xr:uid="{4B42C54D-B283-42D4-A542-F30947169924}"/>
    <cellStyle name="Normal 7 4 2 2 5 2" xfId="3556" xr:uid="{38E37468-11FE-4FA3-A959-3EDF86FA6D3F}"/>
    <cellStyle name="Normal 7 4 2 2 5 3" xfId="3557" xr:uid="{20730882-A0AD-4597-8CB3-E84EAE939D60}"/>
    <cellStyle name="Normal 7 4 2 2 5 4" xfId="3558" xr:uid="{CC2E49FB-647C-47C0-A757-0AEA376BF7BB}"/>
    <cellStyle name="Normal 7 4 2 2 6" xfId="3559" xr:uid="{0AB6D35C-B28A-4F37-A275-29028A40DDF7}"/>
    <cellStyle name="Normal 7 4 2 2 7" xfId="3560" xr:uid="{2A5F9D46-91D7-416B-844D-D354D041A5DB}"/>
    <cellStyle name="Normal 7 4 2 2 8" xfId="3561" xr:uid="{9CF52F4C-28B3-45B4-B623-BA9F6A047640}"/>
    <cellStyle name="Normal 7 4 2 3" xfId="740" xr:uid="{B6D447A4-46ED-4199-8976-DEC02CCEBB44}"/>
    <cellStyle name="Normal 7 4 2 3 2" xfId="741" xr:uid="{5BBA9E73-2F3E-4430-BAAE-742399CDA0C0}"/>
    <cellStyle name="Normal 7 4 2 3 2 2" xfId="742" xr:uid="{40258F3D-3650-4353-86C4-36D69E7599D3}"/>
    <cellStyle name="Normal 7 4 2 3 2 3" xfId="3562" xr:uid="{42632496-92BA-41DE-8455-4B60A18AA455}"/>
    <cellStyle name="Normal 7 4 2 3 2 4" xfId="3563" xr:uid="{B2C91BB4-2F58-4DF4-887C-07B0F7B94531}"/>
    <cellStyle name="Normal 7 4 2 3 3" xfId="743" xr:uid="{603D28AB-9B59-4746-BE61-933AD7B5AB1F}"/>
    <cellStyle name="Normal 7 4 2 3 3 2" xfId="3564" xr:uid="{0657B170-7477-4813-862B-65C93FE89A54}"/>
    <cellStyle name="Normal 7 4 2 3 3 3" xfId="3565" xr:uid="{31E2E24E-F759-4D2C-9A35-D62F9647BA7E}"/>
    <cellStyle name="Normal 7 4 2 3 3 4" xfId="3566" xr:uid="{E3FE2212-DD68-426B-BAB0-214C3BCAB996}"/>
    <cellStyle name="Normal 7 4 2 3 4" xfId="3567" xr:uid="{C2FB92E3-EF9F-418D-B99F-5E676329D885}"/>
    <cellStyle name="Normal 7 4 2 3 5" xfId="3568" xr:uid="{837F3FA8-EA40-44BE-AF20-1529EA8D1FAA}"/>
    <cellStyle name="Normal 7 4 2 3 6" xfId="3569" xr:uid="{925321E5-2794-4521-B82B-B8706B8548DF}"/>
    <cellStyle name="Normal 7 4 2 4" xfId="744" xr:uid="{F42A1219-FAE7-48A9-8680-A41E061E3C3A}"/>
    <cellStyle name="Normal 7 4 2 4 2" xfId="745" xr:uid="{96088DCF-2616-4F9F-B25D-7E5F3373D1F5}"/>
    <cellStyle name="Normal 7 4 2 4 2 2" xfId="3570" xr:uid="{47FDA125-F784-4328-A61F-5A0D77D686FE}"/>
    <cellStyle name="Normal 7 4 2 4 2 3" xfId="3571" xr:uid="{11F8F977-B0B8-47F4-886D-38ADC82C798C}"/>
    <cellStyle name="Normal 7 4 2 4 2 4" xfId="3572" xr:uid="{770D20AB-D174-4164-9A31-412A2649E462}"/>
    <cellStyle name="Normal 7 4 2 4 3" xfId="3573" xr:uid="{DFDC9FB2-90EF-4775-8ADC-6F42766E444D}"/>
    <cellStyle name="Normal 7 4 2 4 4" xfId="3574" xr:uid="{4833219A-46F6-4737-A05B-5ACC2AB02061}"/>
    <cellStyle name="Normal 7 4 2 4 5" xfId="3575" xr:uid="{75E8D1DE-2F56-4B42-BC5D-B8929DBC769D}"/>
    <cellStyle name="Normal 7 4 2 5" xfId="746" xr:uid="{C5942ADA-D6BE-4850-BC89-E8439CEB4257}"/>
    <cellStyle name="Normal 7 4 2 5 2" xfId="3576" xr:uid="{52FDB52E-F546-4427-B2D0-62829F0D2B51}"/>
    <cellStyle name="Normal 7 4 2 5 3" xfId="3577" xr:uid="{A1727CAA-0067-4CB2-BB17-A52BAEA710D7}"/>
    <cellStyle name="Normal 7 4 2 5 4" xfId="3578" xr:uid="{6FD043A5-AC8D-4A4E-8CC6-583EB79AE613}"/>
    <cellStyle name="Normal 7 4 2 6" xfId="3579" xr:uid="{E7D79061-A403-408F-9E39-B02C17EE09FE}"/>
    <cellStyle name="Normal 7 4 2 6 2" xfId="3580" xr:uid="{C6533271-1C5D-43A3-90EC-ED6BC653C7C9}"/>
    <cellStyle name="Normal 7 4 2 6 3" xfId="3581" xr:uid="{677E97A1-4A36-489F-9B6F-839A12C570F5}"/>
    <cellStyle name="Normal 7 4 2 6 4" xfId="3582" xr:uid="{59407E2F-6A0F-4CFD-9B41-83C037315C96}"/>
    <cellStyle name="Normal 7 4 2 7" xfId="3583" xr:uid="{3985534A-89C8-45F5-AB10-AF095F41D8F3}"/>
    <cellStyle name="Normal 7 4 2 8" xfId="3584" xr:uid="{53E6EB94-00F0-4D80-AE97-1AD9745F2FCE}"/>
    <cellStyle name="Normal 7 4 2 9" xfId="3585" xr:uid="{79D3EE57-0E8A-4640-9B51-4547287604D7}"/>
    <cellStyle name="Normal 7 4 3" xfId="382" xr:uid="{394A1461-1DD6-4F2B-9956-094D2D5A0E4B}"/>
    <cellStyle name="Normal 7 4 3 2" xfId="747" xr:uid="{29F7651C-6CBA-405B-AB47-08AD230A9A60}"/>
    <cellStyle name="Normal 7 4 3 2 2" xfId="748" xr:uid="{8E4160D7-EF76-4621-AE85-492F0BB9BAFE}"/>
    <cellStyle name="Normal 7 4 3 2 2 2" xfId="1939" xr:uid="{DC2AB91C-6FF2-40A5-8FF9-9B3518E99064}"/>
    <cellStyle name="Normal 7 4 3 2 2 2 2" xfId="1940" xr:uid="{22012394-933D-49B9-BB31-3E118086791A}"/>
    <cellStyle name="Normal 7 4 3 2 2 3" xfId="1941" xr:uid="{2A47F7A4-986D-4EE1-B5E2-CD2D581D20D5}"/>
    <cellStyle name="Normal 7 4 3 2 2 4" xfId="3586" xr:uid="{1A9C676F-2774-451D-B862-0C24061175DB}"/>
    <cellStyle name="Normal 7 4 3 2 3" xfId="1942" xr:uid="{24BEADDA-328F-44BB-A36D-DFE564CCC6B8}"/>
    <cellStyle name="Normal 7 4 3 2 3 2" xfId="1943" xr:uid="{2FB050E9-4111-4A3A-B862-46AD00D1893A}"/>
    <cellStyle name="Normal 7 4 3 2 3 3" xfId="3587" xr:uid="{2AD06301-2A49-4B07-AE6D-E796E2DC4C75}"/>
    <cellStyle name="Normal 7 4 3 2 3 4" xfId="3588" xr:uid="{0CD2594A-D7CC-46F3-A6F8-8E72A418A953}"/>
    <cellStyle name="Normal 7 4 3 2 4" xfId="1944" xr:uid="{E4D57397-2314-4A56-BF34-8B521994DDDF}"/>
    <cellStyle name="Normal 7 4 3 2 5" xfId="3589" xr:uid="{9262075C-2F9F-43FF-928F-45880281CCDE}"/>
    <cellStyle name="Normal 7 4 3 2 6" xfId="3590" xr:uid="{98C86EA1-1D2F-4F53-8A23-9848BDAD70EF}"/>
    <cellStyle name="Normal 7 4 3 3" xfId="749" xr:uid="{87F5035B-1E3D-4FB0-82A3-BC92B9B26454}"/>
    <cellStyle name="Normal 7 4 3 3 2" xfId="1945" xr:uid="{9E5C15A2-EFD3-4432-BC86-4817CCA22014}"/>
    <cellStyle name="Normal 7 4 3 3 2 2" xfId="1946" xr:uid="{305D3A1E-42C0-4D1F-B21C-9410C27CAD34}"/>
    <cellStyle name="Normal 7 4 3 3 2 3" xfId="3591" xr:uid="{79E03715-E402-4E27-9691-8D2DE76EE161}"/>
    <cellStyle name="Normal 7 4 3 3 2 4" xfId="3592" xr:uid="{5A63980D-C206-4063-90D5-67E58A8B76C8}"/>
    <cellStyle name="Normal 7 4 3 3 3" xfId="1947" xr:uid="{7D59B6E6-1F2C-4DB6-B8D4-CF6A994666CD}"/>
    <cellStyle name="Normal 7 4 3 3 4" xfId="3593" xr:uid="{426FE651-30E4-4741-AFF7-9B1E159AAF6C}"/>
    <cellStyle name="Normal 7 4 3 3 5" xfId="3594" xr:uid="{9CEB327D-C3DD-464D-AED6-A0E97CFC7BA6}"/>
    <cellStyle name="Normal 7 4 3 4" xfId="1948" xr:uid="{A2B827D3-8AC5-403E-BC51-D8885BA1F7D8}"/>
    <cellStyle name="Normal 7 4 3 4 2" xfId="1949" xr:uid="{119A4F6A-DBE8-4705-847D-330478016E1D}"/>
    <cellStyle name="Normal 7 4 3 4 3" xfId="3595" xr:uid="{44822D3F-5F76-4CC8-B9AE-391B388E22F6}"/>
    <cellStyle name="Normal 7 4 3 4 4" xfId="3596" xr:uid="{6DBAAB6B-A000-4629-AD70-AD0D0D188CCE}"/>
    <cellStyle name="Normal 7 4 3 5" xfId="1950" xr:uid="{49DC1CC0-289E-4176-8125-CB2B3F80C791}"/>
    <cellStyle name="Normal 7 4 3 5 2" xfId="3597" xr:uid="{DA50D534-5992-4569-92BB-20E55C3BB43C}"/>
    <cellStyle name="Normal 7 4 3 5 3" xfId="3598" xr:uid="{1E61DD7D-85BE-4771-B1D4-C5B6A2CC12A9}"/>
    <cellStyle name="Normal 7 4 3 5 4" xfId="3599" xr:uid="{1ECF20B8-014B-4618-B3E1-6C0BFD5670E7}"/>
    <cellStyle name="Normal 7 4 3 6" xfId="3600" xr:uid="{57C81A35-34E4-425A-917B-C887C715A217}"/>
    <cellStyle name="Normal 7 4 3 7" xfId="3601" xr:uid="{39B31CC7-40C6-4AB0-8161-C11ED778B2AA}"/>
    <cellStyle name="Normal 7 4 3 8" xfId="3602" xr:uid="{C335BC5E-B898-48E5-853E-9CDAEE940B97}"/>
    <cellStyle name="Normal 7 4 4" xfId="383" xr:uid="{D95C8F4B-5744-4FC8-A237-FDB05EB19767}"/>
    <cellStyle name="Normal 7 4 4 2" xfId="750" xr:uid="{E7E7BC65-E4F7-4A25-ACCA-FB31B452CDFF}"/>
    <cellStyle name="Normal 7 4 4 2 2" xfId="751" xr:uid="{3A3EDA27-BF04-4502-85E3-0068D9506DCD}"/>
    <cellStyle name="Normal 7 4 4 2 2 2" xfId="1951" xr:uid="{65599E6F-0B9B-4798-A644-D3DB19DB413D}"/>
    <cellStyle name="Normal 7 4 4 2 2 3" xfId="3603" xr:uid="{CCEAAD0D-4941-4689-8E2B-6080A64B1281}"/>
    <cellStyle name="Normal 7 4 4 2 2 4" xfId="3604" xr:uid="{F6521E8B-E5B8-4D6C-B778-AE24E9FF4769}"/>
    <cellStyle name="Normal 7 4 4 2 3" xfId="1952" xr:uid="{730F0778-D184-475C-A49A-A896A8ABE0AE}"/>
    <cellStyle name="Normal 7 4 4 2 4" xfId="3605" xr:uid="{64893110-736B-459C-AD10-C7851E8F10A2}"/>
    <cellStyle name="Normal 7 4 4 2 5" xfId="3606" xr:uid="{B399F7FE-F342-4B88-905F-C72109624B2A}"/>
    <cellStyle name="Normal 7 4 4 3" xfId="752" xr:uid="{EBDE431E-AF36-4C3D-9FE3-CC3A0780BCB0}"/>
    <cellStyle name="Normal 7 4 4 3 2" xfId="1953" xr:uid="{77472B8C-0C9F-4F0F-A705-EF8053AC7E6E}"/>
    <cellStyle name="Normal 7 4 4 3 3" xfId="3607" xr:uid="{3C81E3B2-641A-4D8D-B041-B2A42AD1E16F}"/>
    <cellStyle name="Normal 7 4 4 3 4" xfId="3608" xr:uid="{F68B517A-4D26-4FFE-9493-FD9CA049A4D9}"/>
    <cellStyle name="Normal 7 4 4 4" xfId="1954" xr:uid="{420FF327-BB52-4405-8F29-7D9E2508B772}"/>
    <cellStyle name="Normal 7 4 4 4 2" xfId="3609" xr:uid="{327F3FAF-85A8-4FE1-ACD3-D1AC4972813D}"/>
    <cellStyle name="Normal 7 4 4 4 3" xfId="3610" xr:uid="{19F3EE73-0A9C-4650-90E7-D4D13DDBC7B8}"/>
    <cellStyle name="Normal 7 4 4 4 4" xfId="3611" xr:uid="{56293897-6898-4C78-8C5A-28B30F086280}"/>
    <cellStyle name="Normal 7 4 4 5" xfId="3612" xr:uid="{EEA1F2EE-38EB-4AEE-A34A-5925992EB9DC}"/>
    <cellStyle name="Normal 7 4 4 6" xfId="3613" xr:uid="{2A4B127D-7561-4AB0-99D7-EF3EE9E03CE3}"/>
    <cellStyle name="Normal 7 4 4 7" xfId="3614" xr:uid="{C4E5879F-EA58-46CD-AC57-88260CE5071C}"/>
    <cellStyle name="Normal 7 4 5" xfId="384" xr:uid="{6605CED8-33F7-4678-BAFC-CFC4BB0A040E}"/>
    <cellStyle name="Normal 7 4 5 2" xfId="753" xr:uid="{CF9B46B0-FE4B-4FC4-8F2A-BBB33B7100A6}"/>
    <cellStyle name="Normal 7 4 5 2 2" xfId="1955" xr:uid="{A7559318-E30A-4A7F-B69B-C1FA9FC930A4}"/>
    <cellStyle name="Normal 7 4 5 2 3" xfId="3615" xr:uid="{9144C25D-87C1-4ABB-9576-BD8517BDF60D}"/>
    <cellStyle name="Normal 7 4 5 2 4" xfId="3616" xr:uid="{8C0423E2-4740-4AD6-80D1-FE79DFD69114}"/>
    <cellStyle name="Normal 7 4 5 3" xfId="1956" xr:uid="{FC0C36D2-7CE9-443F-B74B-68711FB0F95D}"/>
    <cellStyle name="Normal 7 4 5 3 2" xfId="3617" xr:uid="{64C051D1-AB04-4429-841D-4F67D6C9E23F}"/>
    <cellStyle name="Normal 7 4 5 3 3" xfId="3618" xr:uid="{0322B11C-A056-4546-B8D7-3EA2D379EA5C}"/>
    <cellStyle name="Normal 7 4 5 3 4" xfId="3619" xr:uid="{53D7A969-7211-4C30-B774-CE6CF276DBAD}"/>
    <cellStyle name="Normal 7 4 5 4" xfId="3620" xr:uid="{552D81F8-CF9F-435F-9771-93AD10AB09D4}"/>
    <cellStyle name="Normal 7 4 5 5" xfId="3621" xr:uid="{2F00931B-FC03-4258-A6EC-C95B3938AB1B}"/>
    <cellStyle name="Normal 7 4 5 6" xfId="3622" xr:uid="{B5893745-1172-4FE7-B3AC-1BC91AAB9134}"/>
    <cellStyle name="Normal 7 4 6" xfId="754" xr:uid="{5F7CEAD3-1517-418A-83C2-77EF8D1E6B14}"/>
    <cellStyle name="Normal 7 4 6 2" xfId="1957" xr:uid="{86AC6574-6E4D-4F32-9347-584715474340}"/>
    <cellStyle name="Normal 7 4 6 2 2" xfId="3623" xr:uid="{23BD6E4A-DE3A-4A9B-BF07-78321699E2E5}"/>
    <cellStyle name="Normal 7 4 6 2 3" xfId="3624" xr:uid="{742D3805-CDBD-4AF1-AA88-D2745D8C9AE5}"/>
    <cellStyle name="Normal 7 4 6 2 4" xfId="3625" xr:uid="{4A4E7C80-EBF7-4540-9DE4-AE5381E95251}"/>
    <cellStyle name="Normal 7 4 6 3" xfId="3626" xr:uid="{EF2E27A7-337C-4CD6-84C6-A469A1782960}"/>
    <cellStyle name="Normal 7 4 6 4" xfId="3627" xr:uid="{CA571D74-FB51-447F-B5C7-0848F8238681}"/>
    <cellStyle name="Normal 7 4 6 5" xfId="3628" xr:uid="{E2C100BE-2B6A-4DC4-9E72-9A55CA34109D}"/>
    <cellStyle name="Normal 7 4 7" xfId="1958" xr:uid="{6D1B91A9-02A6-4B2E-975F-C42750D70A80}"/>
    <cellStyle name="Normal 7 4 7 2" xfId="3629" xr:uid="{919ABA13-EC52-4076-AEA9-9101C247347D}"/>
    <cellStyle name="Normal 7 4 7 3" xfId="3630" xr:uid="{9D8E7FAB-E831-4BC9-B0D7-F34E9CDB6D39}"/>
    <cellStyle name="Normal 7 4 7 4" xfId="3631" xr:uid="{27A8E6D9-1AEF-46D6-A11F-F2D0F403DB16}"/>
    <cellStyle name="Normal 7 4 8" xfId="3632" xr:uid="{2052AF25-5A29-4A04-A029-22213216CF4B}"/>
    <cellStyle name="Normal 7 4 8 2" xfId="3633" xr:uid="{6BDE1624-BBDE-4B6F-87AA-1488A1565498}"/>
    <cellStyle name="Normal 7 4 8 3" xfId="3634" xr:uid="{7F667292-B05D-4033-9E5A-3766087D59A5}"/>
    <cellStyle name="Normal 7 4 8 4" xfId="3635" xr:uid="{B1EDF2E5-17E8-43EB-A9E3-2E82C323F7F1}"/>
    <cellStyle name="Normal 7 4 9" xfId="3636" xr:uid="{9B0F427D-F058-48A0-BD3C-D57A9A2C26AF}"/>
    <cellStyle name="Normal 7 5" xfId="121" xr:uid="{39847496-C3FA-4265-B1CB-96614A8AD9BE}"/>
    <cellStyle name="Normal 7 5 2" xfId="183" xr:uid="{2EC01434-8E40-4106-98DA-7A18650DFF75}"/>
    <cellStyle name="Normal 7 5 2 2" xfId="385" xr:uid="{1C6C9421-7556-48F5-91E2-06C0DAA11E7B}"/>
    <cellStyle name="Normal 7 5 2 2 2" xfId="755" xr:uid="{24D8C77D-F1B2-4BF4-8BCD-48780EB81C28}"/>
    <cellStyle name="Normal 7 5 2 2 2 2" xfId="1959" xr:uid="{96B17BCF-0098-4092-99E9-74AB1CFFCC0A}"/>
    <cellStyle name="Normal 7 5 2 2 2 3" xfId="3637" xr:uid="{FAB32A64-B1DE-4969-81F8-BF18EA008351}"/>
    <cellStyle name="Normal 7 5 2 2 2 4" xfId="3638" xr:uid="{CD66BBC9-7FB5-4B21-96CB-55E3AC3960A2}"/>
    <cellStyle name="Normal 7 5 2 2 3" xfId="1960" xr:uid="{96D19E48-273D-427F-A57E-FE71BC7F3ADE}"/>
    <cellStyle name="Normal 7 5 2 2 3 2" xfId="3639" xr:uid="{8A59C960-27CC-4857-B474-D515D933A7F7}"/>
    <cellStyle name="Normal 7 5 2 2 3 3" xfId="3640" xr:uid="{BC1CE2F1-5A77-43CD-B87B-C3C32649B95A}"/>
    <cellStyle name="Normal 7 5 2 2 3 4" xfId="3641" xr:uid="{B73CB6F7-68D6-4727-9C6C-D71D38694F14}"/>
    <cellStyle name="Normal 7 5 2 2 4" xfId="3642" xr:uid="{83B9586F-AE56-4FFA-8895-1AD5F1046F29}"/>
    <cellStyle name="Normal 7 5 2 2 5" xfId="3643" xr:uid="{5920710A-9888-4CD4-8D69-515344F017B0}"/>
    <cellStyle name="Normal 7 5 2 2 6" xfId="3644" xr:uid="{DB94F524-1125-4C69-9939-338EB56BA021}"/>
    <cellStyle name="Normal 7 5 2 3" xfId="756" xr:uid="{73DB7DAD-C47E-4C9C-82AD-D16F8417FC27}"/>
    <cellStyle name="Normal 7 5 2 3 2" xfId="1961" xr:uid="{426F68E0-2DAB-40BF-BD7B-8936CC6803D8}"/>
    <cellStyle name="Normal 7 5 2 3 2 2" xfId="3645" xr:uid="{B05940C5-9F10-413B-8EEA-357EC26C8CC5}"/>
    <cellStyle name="Normal 7 5 2 3 2 3" xfId="3646" xr:uid="{16EEF0A4-F385-461A-8BAE-6E3AD5493B65}"/>
    <cellStyle name="Normal 7 5 2 3 2 4" xfId="3647" xr:uid="{BA61309E-C1D5-44FF-BB35-0DCACB87D9E8}"/>
    <cellStyle name="Normal 7 5 2 3 3" xfId="3648" xr:uid="{5D84485C-FA91-40D0-A3E0-378AD4BAA39D}"/>
    <cellStyle name="Normal 7 5 2 3 4" xfId="3649" xr:uid="{B62E7EC4-AE67-44DE-9553-7F6C22E7DE34}"/>
    <cellStyle name="Normal 7 5 2 3 5" xfId="3650" xr:uid="{CE57EC9C-EE87-4763-B896-DFF1A73454E1}"/>
    <cellStyle name="Normal 7 5 2 4" xfId="1962" xr:uid="{147F5BBB-6A95-4A57-BFC1-46297478AD68}"/>
    <cellStyle name="Normal 7 5 2 4 2" xfId="3651" xr:uid="{06B336AE-36C8-4DF4-BD27-78C684BA2E7A}"/>
    <cellStyle name="Normal 7 5 2 4 3" xfId="3652" xr:uid="{4913EE61-A57F-4C27-9F43-2CFD12554D7D}"/>
    <cellStyle name="Normal 7 5 2 4 4" xfId="3653" xr:uid="{6A6FC54F-C953-4BEB-A290-3A4714D783C7}"/>
    <cellStyle name="Normal 7 5 2 5" xfId="3654" xr:uid="{D4573FF9-3C5A-4238-A887-484208B82FEA}"/>
    <cellStyle name="Normal 7 5 2 5 2" xfId="3655" xr:uid="{9B2935DE-0376-4A60-895E-49C144B3DD6E}"/>
    <cellStyle name="Normal 7 5 2 5 3" xfId="3656" xr:uid="{10157160-2F25-42B7-B1E3-C7428CD89306}"/>
    <cellStyle name="Normal 7 5 2 5 4" xfId="3657" xr:uid="{BA438A59-F18D-4324-978E-40B724FB409B}"/>
    <cellStyle name="Normal 7 5 2 6" xfId="3658" xr:uid="{ADA380D2-EE7A-4EAE-AFF3-38420F3CFEC9}"/>
    <cellStyle name="Normal 7 5 2 7" xfId="3659" xr:uid="{99F9D967-6865-4426-A1E9-89F8570D2D78}"/>
    <cellStyle name="Normal 7 5 2 8" xfId="3660" xr:uid="{D20D04BF-C096-4957-A4AA-C59C3A71E6EF}"/>
    <cellStyle name="Normal 7 5 3" xfId="386" xr:uid="{C4E080C2-3DAB-4925-8BC0-B5FC46511DF5}"/>
    <cellStyle name="Normal 7 5 3 2" xfId="757" xr:uid="{6E388BC6-B533-4421-A0A2-1351EFB76A7D}"/>
    <cellStyle name="Normal 7 5 3 2 2" xfId="758" xr:uid="{368389C4-F8D7-4E56-9936-4EB53162E2A9}"/>
    <cellStyle name="Normal 7 5 3 2 3" xfId="3661" xr:uid="{AACE62BC-20A1-433F-A3FE-B7F71B1B2756}"/>
    <cellStyle name="Normal 7 5 3 2 4" xfId="3662" xr:uid="{7F9A03F8-1A3D-4185-9926-FB85ABEDE852}"/>
    <cellStyle name="Normal 7 5 3 3" xfId="759" xr:uid="{B2572E31-01F7-422D-B1B6-E9A9C3E6B4A5}"/>
    <cellStyle name="Normal 7 5 3 3 2" xfId="3663" xr:uid="{3AF2FE17-69A3-4865-B2AC-906FC31AECAA}"/>
    <cellStyle name="Normal 7 5 3 3 3" xfId="3664" xr:uid="{EAAAC7C1-CC57-4660-8FC3-F450E041A889}"/>
    <cellStyle name="Normal 7 5 3 3 4" xfId="3665" xr:uid="{B1CC56CE-BE68-4FAA-99DB-81C3AD4D2C98}"/>
    <cellStyle name="Normal 7 5 3 4" xfId="3666" xr:uid="{4506D20A-9994-4CDB-9913-9C8F9A803A2B}"/>
    <cellStyle name="Normal 7 5 3 5" xfId="3667" xr:uid="{566F19C2-E5B2-4CB2-AEDF-5A1A6146F29E}"/>
    <cellStyle name="Normal 7 5 3 6" xfId="3668" xr:uid="{BBB8062A-147C-40C7-89C6-043AF5C6857D}"/>
    <cellStyle name="Normal 7 5 4" xfId="387" xr:uid="{CDA2192C-FA97-4E22-88AB-1D8D4521DEF4}"/>
    <cellStyle name="Normal 7 5 4 2" xfId="760" xr:uid="{F7CA1B2D-ABF6-4973-BDED-47C3A31FF93D}"/>
    <cellStyle name="Normal 7 5 4 2 2" xfId="3669" xr:uid="{C244A2A2-7C2E-433A-87AB-D9CD6D30DD49}"/>
    <cellStyle name="Normal 7 5 4 2 3" xfId="3670" xr:uid="{1398A85D-9C5B-4697-B01D-234EC0E23AA2}"/>
    <cellStyle name="Normal 7 5 4 2 4" xfId="3671" xr:uid="{4AD15AEB-A449-4A50-B755-F4D90765986F}"/>
    <cellStyle name="Normal 7 5 4 3" xfId="3672" xr:uid="{78E2F3AC-4BF2-4C01-AAD1-5790323643EB}"/>
    <cellStyle name="Normal 7 5 4 4" xfId="3673" xr:uid="{BEB58DE9-06F5-4C02-8D34-4EB8387E6A1E}"/>
    <cellStyle name="Normal 7 5 4 5" xfId="3674" xr:uid="{AE6C5B0A-A1E3-4ED1-A15E-6F8DCC7F274A}"/>
    <cellStyle name="Normal 7 5 5" xfId="761" xr:uid="{8758A886-4151-4ED2-8750-9211D15F5971}"/>
    <cellStyle name="Normal 7 5 5 2" xfId="3675" xr:uid="{6BC8D349-31AF-42C7-88B6-B74A61D26689}"/>
    <cellStyle name="Normal 7 5 5 3" xfId="3676" xr:uid="{C5310BE9-BEA4-48CF-B069-3FF9252F4E54}"/>
    <cellStyle name="Normal 7 5 5 4" xfId="3677" xr:uid="{CB96F437-11D0-4696-9D38-86052EB2A9E7}"/>
    <cellStyle name="Normal 7 5 6" xfId="3678" xr:uid="{8E50BD22-BB8B-4ADB-92A7-5EFCCEC267C5}"/>
    <cellStyle name="Normal 7 5 6 2" xfId="3679" xr:uid="{33541168-1197-456A-AA0A-BF028C3D9B41}"/>
    <cellStyle name="Normal 7 5 6 3" xfId="3680" xr:uid="{43289042-9499-43E6-91DF-C8B4F47FB042}"/>
    <cellStyle name="Normal 7 5 6 4" xfId="3681" xr:uid="{6360AB2D-7BDA-45AC-B5EE-8802A5E98C7D}"/>
    <cellStyle name="Normal 7 5 7" xfId="3682" xr:uid="{F80AAAF5-95DF-461E-B501-0EF32EA7A644}"/>
    <cellStyle name="Normal 7 5 8" xfId="3683" xr:uid="{863970EC-6D83-45F0-B3CD-A18DB8DF8ED1}"/>
    <cellStyle name="Normal 7 5 9" xfId="3684" xr:uid="{DD03E87C-AEA2-4A31-8A63-E67D5292D398}"/>
    <cellStyle name="Normal 7 6" xfId="184" xr:uid="{0F2A21C9-7342-4991-B8A9-3E4D37FB57E8}"/>
    <cellStyle name="Normal 7 6 2" xfId="388" xr:uid="{3C16C8E0-991A-4714-AEA6-B0CA1BCE6865}"/>
    <cellStyle name="Normal 7 6 2 2" xfId="762" xr:uid="{02210797-26EC-453F-9CD3-8FE4EA4AABDB}"/>
    <cellStyle name="Normal 7 6 2 2 2" xfId="1963" xr:uid="{5EC38255-8A26-4B2C-9E83-055A654DDA54}"/>
    <cellStyle name="Normal 7 6 2 2 2 2" xfId="1964" xr:uid="{95DFC4BA-1CDD-41CA-97D7-69A210DEAF3E}"/>
    <cellStyle name="Normal 7 6 2 2 3" xfId="1965" xr:uid="{E7EDAC31-046B-432A-A11B-A287CCBB776A}"/>
    <cellStyle name="Normal 7 6 2 2 4" xfId="3685" xr:uid="{C504C5B2-D78C-4BCA-8FFD-BFD7867DE710}"/>
    <cellStyle name="Normal 7 6 2 3" xfId="1966" xr:uid="{AB380089-6561-4506-B6EE-9FC7A209651F}"/>
    <cellStyle name="Normal 7 6 2 3 2" xfId="1967" xr:uid="{2D7674F0-8833-47DD-BE6D-5392FCD15396}"/>
    <cellStyle name="Normal 7 6 2 3 3" xfId="3686" xr:uid="{7A7B9FB0-EF1B-4EDC-BD36-37B464C60FDA}"/>
    <cellStyle name="Normal 7 6 2 3 4" xfId="3687" xr:uid="{D502CABF-BC3D-404C-ABE6-AEB229E6787C}"/>
    <cellStyle name="Normal 7 6 2 4" xfId="1968" xr:uid="{6208AF9A-D34D-4EC2-89E6-6278CB27A973}"/>
    <cellStyle name="Normal 7 6 2 5" xfId="3688" xr:uid="{4B8FE2D1-9E4F-4D51-92B8-F8790F749C12}"/>
    <cellStyle name="Normal 7 6 2 6" xfId="3689" xr:uid="{826E3632-814E-4351-AE6A-FD18FC18F5B5}"/>
    <cellStyle name="Normal 7 6 3" xfId="763" xr:uid="{1D2670BC-98A9-4157-8B29-9A64FDB35216}"/>
    <cellStyle name="Normal 7 6 3 2" xfId="1969" xr:uid="{FE4DDA64-B1FD-4939-9A20-A2F6C6D15733}"/>
    <cellStyle name="Normal 7 6 3 2 2" xfId="1970" xr:uid="{3AA95392-6FF5-4D6C-9ED9-9A4DCBECDA0C}"/>
    <cellStyle name="Normal 7 6 3 2 3" xfId="3690" xr:uid="{84AEDE66-8543-497B-9A09-A84187ABB780}"/>
    <cellStyle name="Normal 7 6 3 2 4" xfId="3691" xr:uid="{964ABE9E-B278-4960-B1BF-353A6209B1CB}"/>
    <cellStyle name="Normal 7 6 3 3" xfId="1971" xr:uid="{23314AD9-DD82-43EC-B096-E082B053245D}"/>
    <cellStyle name="Normal 7 6 3 4" xfId="3692" xr:uid="{8AAE3684-E3D0-48E3-927E-2CA9C9A7623E}"/>
    <cellStyle name="Normal 7 6 3 5" xfId="3693" xr:uid="{FB7AE699-15DB-44BA-A4C1-799552FF0B9F}"/>
    <cellStyle name="Normal 7 6 4" xfId="1972" xr:uid="{CC33E351-EFE0-48C7-9415-1DD0E494FCA2}"/>
    <cellStyle name="Normal 7 6 4 2" xfId="1973" xr:uid="{47F488E3-F112-428F-BDB1-0DC4E9A72B0D}"/>
    <cellStyle name="Normal 7 6 4 3" xfId="3694" xr:uid="{5244AEFE-1ACF-49DC-A122-DD539F882687}"/>
    <cellStyle name="Normal 7 6 4 4" xfId="3695" xr:uid="{FBF8BCA4-61FB-44B2-9390-C96943E86D5D}"/>
    <cellStyle name="Normal 7 6 5" xfId="1974" xr:uid="{600D2D36-9DF6-48E1-8DFF-F1838E4AF6E0}"/>
    <cellStyle name="Normal 7 6 5 2" xfId="3696" xr:uid="{FBC0654B-7C41-4134-9A3A-7D74D4820A72}"/>
    <cellStyle name="Normal 7 6 5 3" xfId="3697" xr:uid="{61F8F334-D59B-409D-975D-F66377948929}"/>
    <cellStyle name="Normal 7 6 5 4" xfId="3698" xr:uid="{56485452-6D36-4BA4-A669-31C16F20AA2F}"/>
    <cellStyle name="Normal 7 6 6" xfId="3699" xr:uid="{3B14354A-8CE5-419F-B44C-D89054574989}"/>
    <cellStyle name="Normal 7 6 7" xfId="3700" xr:uid="{39C1B2DC-62E2-4924-A157-91275492830E}"/>
    <cellStyle name="Normal 7 6 8" xfId="3701" xr:uid="{7AC9A220-803F-491C-A84B-4886AA794DC7}"/>
    <cellStyle name="Normal 7 7" xfId="389" xr:uid="{D964E1E9-C36C-4A9B-BDED-1AD5440975DD}"/>
    <cellStyle name="Normal 7 7 2" xfId="764" xr:uid="{0905F4DD-B6EE-473A-99C4-6A417E1971EE}"/>
    <cellStyle name="Normal 7 7 2 2" xfId="765" xr:uid="{06778A7E-CA00-42ED-9C9F-C6DAA99278EA}"/>
    <cellStyle name="Normal 7 7 2 2 2" xfId="1975" xr:uid="{28720BC4-BF66-491F-8F02-19014428642F}"/>
    <cellStyle name="Normal 7 7 2 2 3" xfId="3702" xr:uid="{B44871E4-B475-4336-A07C-E73C7B23FC94}"/>
    <cellStyle name="Normal 7 7 2 2 4" xfId="3703" xr:uid="{2525A24E-62FB-4191-A2DD-60345C129C7A}"/>
    <cellStyle name="Normal 7 7 2 3" xfId="1976" xr:uid="{B8B75B89-9505-454B-8B69-807383DE7828}"/>
    <cellStyle name="Normal 7 7 2 4" xfId="3704" xr:uid="{92C537D2-BBD8-421F-B017-FAF942B802C7}"/>
    <cellStyle name="Normal 7 7 2 5" xfId="3705" xr:uid="{510FDC6C-B64E-42E2-B186-557056FB8B4C}"/>
    <cellStyle name="Normal 7 7 3" xfId="766" xr:uid="{6D159408-CB89-44C5-8087-9302C31E55F8}"/>
    <cellStyle name="Normal 7 7 3 2" xfId="1977" xr:uid="{CEDC7113-2812-40A7-A63E-CB0872E0AE3A}"/>
    <cellStyle name="Normal 7 7 3 3" xfId="3706" xr:uid="{04F32BD0-A3C9-4596-BA02-5D7740339E3E}"/>
    <cellStyle name="Normal 7 7 3 4" xfId="3707" xr:uid="{EE329F50-4A75-4B1C-8CD5-B5FEECB922B8}"/>
    <cellStyle name="Normal 7 7 4" xfId="1978" xr:uid="{FBE53C43-0589-4828-A507-10698CFA4FAE}"/>
    <cellStyle name="Normal 7 7 4 2" xfId="3708" xr:uid="{35997EAD-D501-4083-B757-7216C7ABE189}"/>
    <cellStyle name="Normal 7 7 4 3" xfId="3709" xr:uid="{173E78C3-E25F-41E3-82AD-9CB48379AF98}"/>
    <cellStyle name="Normal 7 7 4 4" xfId="3710" xr:uid="{4E7AAB41-02BA-42EF-B8A6-965EC39DCA1B}"/>
    <cellStyle name="Normal 7 7 5" xfId="3711" xr:uid="{4CE7B44D-9B0C-4987-BC19-625C8E02AC1A}"/>
    <cellStyle name="Normal 7 7 6" xfId="3712" xr:uid="{DC887121-B41C-404A-B172-6B8D156C7447}"/>
    <cellStyle name="Normal 7 7 7" xfId="3713" xr:uid="{B21D92CB-4346-4362-9DCC-223E4547A1F9}"/>
    <cellStyle name="Normal 7 8" xfId="390" xr:uid="{1713898A-F603-4AB5-9C80-C4268B0A8158}"/>
    <cellStyle name="Normal 7 8 2" xfId="767" xr:uid="{FF905AFE-B9C3-4278-A575-68EB247BB921}"/>
    <cellStyle name="Normal 7 8 2 2" xfId="1979" xr:uid="{90754A80-E5A6-4797-A83A-A50B8F0A5E69}"/>
    <cellStyle name="Normal 7 8 2 3" xfId="3714" xr:uid="{13F041ED-77A6-482F-8B2E-BE3E4D6FA539}"/>
    <cellStyle name="Normal 7 8 2 4" xfId="3715" xr:uid="{57A8ED51-2F4E-4846-9F0E-6513115B8068}"/>
    <cellStyle name="Normal 7 8 3" xfId="1980" xr:uid="{EE948CC5-02EB-4EB5-870C-67C254E1B5A7}"/>
    <cellStyle name="Normal 7 8 3 2" xfId="3716" xr:uid="{F033F4EA-7699-4362-B4C9-90EA4CD940E1}"/>
    <cellStyle name="Normal 7 8 3 3" xfId="3717" xr:uid="{D2790409-3DFB-435B-9BEB-035FD9910B01}"/>
    <cellStyle name="Normal 7 8 3 4" xfId="3718" xr:uid="{7159C9F3-6E06-4A78-AFA6-B28E933A08AE}"/>
    <cellStyle name="Normal 7 8 4" xfId="3719" xr:uid="{4FB6668A-E876-4301-AF70-4955EE813063}"/>
    <cellStyle name="Normal 7 8 5" xfId="3720" xr:uid="{87FC41A7-FF9B-4BC8-8349-838E8997AA53}"/>
    <cellStyle name="Normal 7 8 6" xfId="3721" xr:uid="{D7EE4EFF-889F-4B13-B9C0-631FA892CF2B}"/>
    <cellStyle name="Normal 7 9" xfId="391" xr:uid="{761690B7-DDE4-4EB4-A3FD-143EDD9D2AF1}"/>
    <cellStyle name="Normal 7 9 2" xfId="1981" xr:uid="{B2B47999-F042-47AC-AED7-1D29E1480F45}"/>
    <cellStyle name="Normal 7 9 2 2" xfId="3722" xr:uid="{A3D3712D-10A2-4764-9EF2-755F802F52C2}"/>
    <cellStyle name="Normal 7 9 2 2 2" xfId="4424" xr:uid="{15AF01FF-522D-4CCE-A94F-AD959F31927F}"/>
    <cellStyle name="Normal 7 9 2 2 3" xfId="4702" xr:uid="{A7BC1B50-98E5-4C2D-919A-D72B39684095}"/>
    <cellStyle name="Normal 7 9 2 3" xfId="3723" xr:uid="{C5F2B16D-B019-4D5C-B2C0-0066D79114CA}"/>
    <cellStyle name="Normal 7 9 2 4" xfId="3724" xr:uid="{1033B67B-B967-4EF6-AFA4-86D5B82C97D7}"/>
    <cellStyle name="Normal 7 9 3" xfId="3725" xr:uid="{31CB0DB5-7C09-4782-9284-CD226BC6F8F0}"/>
    <cellStyle name="Normal 7 9 4" xfId="3726" xr:uid="{38E42A81-72AC-4DBF-BA48-75DB10A0F761}"/>
    <cellStyle name="Normal 7 9 4 2" xfId="4594" xr:uid="{18DBF0AB-16D9-4663-96BF-508654B2DE0C}"/>
    <cellStyle name="Normal 7 9 4 3" xfId="4703" xr:uid="{491057D9-55B4-4FAC-BF1F-AF4B9FF12222}"/>
    <cellStyle name="Normal 7 9 4 4" xfId="4623" xr:uid="{AED4E544-A3A0-40F3-ABF9-EC784BFEF9D2}"/>
    <cellStyle name="Normal 7 9 5" xfId="3727" xr:uid="{61E1E015-7C6A-44F0-ABD4-2916623C803A}"/>
    <cellStyle name="Normal 8" xfId="80" xr:uid="{A99DD80D-CA79-47F4-88FC-D8AFD538159F}"/>
    <cellStyle name="Normal 8 10" xfId="1982" xr:uid="{CD1D9F8D-04ED-45E5-B610-B0A9F55C4FDA}"/>
    <cellStyle name="Normal 8 10 2" xfId="3728" xr:uid="{3B73E74F-C2F9-4EF5-BE9D-9F33D30B21F9}"/>
    <cellStyle name="Normal 8 10 3" xfId="3729" xr:uid="{B470F228-060F-4471-8DF4-D286A1CA07AF}"/>
    <cellStyle name="Normal 8 10 4" xfId="3730" xr:uid="{7F77457C-ADA0-4617-ABFF-F5F7F4DDBEE6}"/>
    <cellStyle name="Normal 8 11" xfId="3731" xr:uid="{A7F01A32-22E8-4C6C-A828-6999EDC2B6BD}"/>
    <cellStyle name="Normal 8 11 2" xfId="3732" xr:uid="{8B18F26E-9753-495E-8798-68931375D439}"/>
    <cellStyle name="Normal 8 11 3" xfId="3733" xr:uid="{712B2F98-034E-4B82-B1BF-41EDC33E5B45}"/>
    <cellStyle name="Normal 8 11 4" xfId="3734" xr:uid="{A439F4C8-0F1C-4A4E-A12C-A149B431FB63}"/>
    <cellStyle name="Normal 8 12" xfId="3735" xr:uid="{5415A398-8FCC-4A7A-9AE6-9791A2289C5C}"/>
    <cellStyle name="Normal 8 12 2" xfId="3736" xr:uid="{46D81868-79B4-427D-B6CC-20FE5BA2C087}"/>
    <cellStyle name="Normal 8 13" xfId="3737" xr:uid="{919A31F5-32FF-4E8F-9735-F1213294BDD9}"/>
    <cellStyle name="Normal 8 14" xfId="3738" xr:uid="{3B344440-1A86-4CFC-BA00-03FA3438411F}"/>
    <cellStyle name="Normal 8 15" xfId="3739" xr:uid="{AE8884F9-7EB9-454F-A7EF-ED09A02D81FB}"/>
    <cellStyle name="Normal 8 2" xfId="122" xr:uid="{FF873D70-6FAC-4A16-A139-5345D2318742}"/>
    <cellStyle name="Normal 8 2 10" xfId="3740" xr:uid="{38AD2F79-23CC-4190-A0D6-2B9641BB9832}"/>
    <cellStyle name="Normal 8 2 11" xfId="3741" xr:uid="{59E7B950-832E-43B9-8BA1-01A7EA62809F}"/>
    <cellStyle name="Normal 8 2 2" xfId="123" xr:uid="{A6B42C06-1582-4841-846B-A0D9D8365CFF}"/>
    <cellStyle name="Normal 8 2 2 2" xfId="124" xr:uid="{DCDC2E6E-E5C3-4474-8B39-BE1527311BD0}"/>
    <cellStyle name="Normal 8 2 2 2 2" xfId="392" xr:uid="{ADD05D38-1846-458C-B290-32B211056427}"/>
    <cellStyle name="Normal 8 2 2 2 2 2" xfId="768" xr:uid="{7B034DE9-CBFF-4C50-883F-24CAF614BB64}"/>
    <cellStyle name="Normal 8 2 2 2 2 2 2" xfId="769" xr:uid="{743F268E-E4AF-4685-AAB3-6BEF31362F3F}"/>
    <cellStyle name="Normal 8 2 2 2 2 2 2 2" xfId="1983" xr:uid="{22235875-69A8-4481-87CE-37F4FE013060}"/>
    <cellStyle name="Normal 8 2 2 2 2 2 2 2 2" xfId="1984" xr:uid="{C238E80E-80B5-48DD-994A-08D85D8B1350}"/>
    <cellStyle name="Normal 8 2 2 2 2 2 2 3" xfId="1985" xr:uid="{A318C4B3-D0D2-499A-ACE8-ACE8D7188002}"/>
    <cellStyle name="Normal 8 2 2 2 2 2 3" xfId="1986" xr:uid="{0AD1221C-A77A-46F9-95F9-2F45CEE851A8}"/>
    <cellStyle name="Normal 8 2 2 2 2 2 3 2" xfId="1987" xr:uid="{0A6DE685-1984-485B-8454-9DCF52C7D300}"/>
    <cellStyle name="Normal 8 2 2 2 2 2 4" xfId="1988" xr:uid="{18615E0B-6976-4AF0-B754-39B802ABA329}"/>
    <cellStyle name="Normal 8 2 2 2 2 3" xfId="770" xr:uid="{B238BAC8-321A-4A8C-8130-7F2E1EAE5B7F}"/>
    <cellStyle name="Normal 8 2 2 2 2 3 2" xfId="1989" xr:uid="{64A1D0AB-4106-48D9-A848-6DC68CEDD649}"/>
    <cellStyle name="Normal 8 2 2 2 2 3 2 2" xfId="1990" xr:uid="{338D5ACA-D968-4B30-9097-196E32E73099}"/>
    <cellStyle name="Normal 8 2 2 2 2 3 3" xfId="1991" xr:uid="{8CED8F78-58CE-4A67-8758-57945E50B291}"/>
    <cellStyle name="Normal 8 2 2 2 2 3 4" xfId="3742" xr:uid="{DB508A6F-FE05-4EF0-AAB4-A36D67CB13EA}"/>
    <cellStyle name="Normal 8 2 2 2 2 4" xfId="1992" xr:uid="{157275F1-ED7D-4C7B-BB32-B91719250355}"/>
    <cellStyle name="Normal 8 2 2 2 2 4 2" xfId="1993" xr:uid="{8E30AA57-ADF1-4CC0-BF7F-95AD448615D4}"/>
    <cellStyle name="Normal 8 2 2 2 2 5" xfId="1994" xr:uid="{5FE76FE1-B2F0-4029-9C78-8F06132C2577}"/>
    <cellStyle name="Normal 8 2 2 2 2 6" xfId="3743" xr:uid="{BF8307E3-83F7-4385-89AA-C0F445714A6B}"/>
    <cellStyle name="Normal 8 2 2 2 3" xfId="393" xr:uid="{068DFEE2-A805-40F5-89A0-98D90C266380}"/>
    <cellStyle name="Normal 8 2 2 2 3 2" xfId="771" xr:uid="{B5243BD8-A131-4AD5-A7C2-E8C7451130FE}"/>
    <cellStyle name="Normal 8 2 2 2 3 2 2" xfId="772" xr:uid="{C2E0A679-4B31-40AA-940B-A12E0ADD8F96}"/>
    <cellStyle name="Normal 8 2 2 2 3 2 2 2" xfId="1995" xr:uid="{F2731411-8DA7-4316-9459-3BF9C0AC117A}"/>
    <cellStyle name="Normal 8 2 2 2 3 2 2 2 2" xfId="1996" xr:uid="{1C66E203-599D-4AD7-A5B1-AFEAAF37CD0C}"/>
    <cellStyle name="Normal 8 2 2 2 3 2 2 3" xfId="1997" xr:uid="{BC2FDA4E-6FF6-4033-A521-E300934E1B99}"/>
    <cellStyle name="Normal 8 2 2 2 3 2 3" xfId="1998" xr:uid="{E74A30B0-98DD-471E-A472-CFF8A31236A6}"/>
    <cellStyle name="Normal 8 2 2 2 3 2 3 2" xfId="1999" xr:uid="{930E29C0-030F-43E1-94FF-8061AA313BF6}"/>
    <cellStyle name="Normal 8 2 2 2 3 2 4" xfId="2000" xr:uid="{82137492-DAA2-48FF-90B1-8FF4F4AD1464}"/>
    <cellStyle name="Normal 8 2 2 2 3 3" xfId="773" xr:uid="{5FF16A32-FA4E-418C-BB3F-B3AFCFE3D509}"/>
    <cellStyle name="Normal 8 2 2 2 3 3 2" xfId="2001" xr:uid="{DFEA8981-BE8A-4BAA-BA65-4926A5B2D1E9}"/>
    <cellStyle name="Normal 8 2 2 2 3 3 2 2" xfId="2002" xr:uid="{30098135-EE15-4F80-9776-BB06B3D775AE}"/>
    <cellStyle name="Normal 8 2 2 2 3 3 3" xfId="2003" xr:uid="{60DA0FBB-2DE4-421B-B9A2-CE3DC6AE5AC1}"/>
    <cellStyle name="Normal 8 2 2 2 3 4" xfId="2004" xr:uid="{4564F625-4D22-4DBC-9F51-4DBFB8764100}"/>
    <cellStyle name="Normal 8 2 2 2 3 4 2" xfId="2005" xr:uid="{A93A4253-B4DB-4886-8DA3-72893CBB37E9}"/>
    <cellStyle name="Normal 8 2 2 2 3 5" xfId="2006" xr:uid="{1B98B078-F732-4246-AF02-876BBBAE8CFB}"/>
    <cellStyle name="Normal 8 2 2 2 4" xfId="774" xr:uid="{F277F6B4-76BB-45D1-8AE9-B328926F1F1C}"/>
    <cellStyle name="Normal 8 2 2 2 4 2" xfId="775" xr:uid="{7B42B799-A562-4DE0-9693-6796A273496C}"/>
    <cellStyle name="Normal 8 2 2 2 4 2 2" xfId="2007" xr:uid="{91A9E16B-7A30-43EA-AA06-C83DC89A2203}"/>
    <cellStyle name="Normal 8 2 2 2 4 2 2 2" xfId="2008" xr:uid="{EDF8C525-3CC5-4A59-B198-4038BD223F4B}"/>
    <cellStyle name="Normal 8 2 2 2 4 2 3" xfId="2009" xr:uid="{07C8156E-2C04-45E2-8B53-4C8F39188045}"/>
    <cellStyle name="Normal 8 2 2 2 4 3" xfId="2010" xr:uid="{407F6436-A64F-49CB-99EE-E6B4B8E1E281}"/>
    <cellStyle name="Normal 8 2 2 2 4 3 2" xfId="2011" xr:uid="{F439241A-FB2B-430E-B519-4AB8DE53B858}"/>
    <cellStyle name="Normal 8 2 2 2 4 4" xfId="2012" xr:uid="{C45474C6-EF1D-4CEF-BB00-EF6BD292C470}"/>
    <cellStyle name="Normal 8 2 2 2 5" xfId="776" xr:uid="{4D723304-C992-49FC-8AA2-1E8B77CA0C1B}"/>
    <cellStyle name="Normal 8 2 2 2 5 2" xfId="2013" xr:uid="{F1EE08A1-A276-4FFA-BD45-C4F77AAFB278}"/>
    <cellStyle name="Normal 8 2 2 2 5 2 2" xfId="2014" xr:uid="{B4A96E8B-4565-46BF-92CB-96473092FCB5}"/>
    <cellStyle name="Normal 8 2 2 2 5 3" xfId="2015" xr:uid="{9F1073E4-044C-4A52-9C02-8F7B54A98FF3}"/>
    <cellStyle name="Normal 8 2 2 2 5 4" xfId="3744" xr:uid="{E959CFE1-FBF5-4A2B-A91A-29BA6984C2FD}"/>
    <cellStyle name="Normal 8 2 2 2 6" xfId="2016" xr:uid="{FE83FB40-F0CF-40B0-98F8-09AF0179A1B0}"/>
    <cellStyle name="Normal 8 2 2 2 6 2" xfId="2017" xr:uid="{1620816D-6B3F-4B34-8667-78F367CCFB90}"/>
    <cellStyle name="Normal 8 2 2 2 7" xfId="2018" xr:uid="{854C4D7F-3764-41C7-A86A-74021FB0F55B}"/>
    <cellStyle name="Normal 8 2 2 2 8" xfId="3745" xr:uid="{5CFD63C6-7593-4823-B966-68275EB6D3D3}"/>
    <cellStyle name="Normal 8 2 2 3" xfId="394" xr:uid="{8104CB39-FFBE-4C64-B7DC-B55DF5936AB2}"/>
    <cellStyle name="Normal 8 2 2 3 2" xfId="777" xr:uid="{477ACEEB-EB5B-4F8A-BE58-6E6831E1D7E9}"/>
    <cellStyle name="Normal 8 2 2 3 2 2" xfId="778" xr:uid="{A284075A-3827-479F-B834-E50758143A33}"/>
    <cellStyle name="Normal 8 2 2 3 2 2 2" xfId="2019" xr:uid="{0A951B69-987C-4B4D-8F20-8556F3581A7F}"/>
    <cellStyle name="Normal 8 2 2 3 2 2 2 2" xfId="2020" xr:uid="{7E2286FA-1166-4BB7-8A8A-FF70861BDFBE}"/>
    <cellStyle name="Normal 8 2 2 3 2 2 3" xfId="2021" xr:uid="{681804E6-AE5B-4555-B915-2E229E2CED34}"/>
    <cellStyle name="Normal 8 2 2 3 2 3" xfId="2022" xr:uid="{9BFD085C-A851-4762-A994-9BD19E3E3FB7}"/>
    <cellStyle name="Normal 8 2 2 3 2 3 2" xfId="2023" xr:uid="{FE324E94-B90F-4CB1-A2E3-7984C602F911}"/>
    <cellStyle name="Normal 8 2 2 3 2 4" xfId="2024" xr:uid="{39DA61ED-E93C-410A-A0FF-5745D929AE74}"/>
    <cellStyle name="Normal 8 2 2 3 3" xfId="779" xr:uid="{BB32E703-611F-4C05-B322-ECB59F7E13BB}"/>
    <cellStyle name="Normal 8 2 2 3 3 2" xfId="2025" xr:uid="{CD9A9E33-E77F-43B7-909A-9D5F0FB7C692}"/>
    <cellStyle name="Normal 8 2 2 3 3 2 2" xfId="2026" xr:uid="{0005A0F1-27F6-483D-B8D4-A522C077109E}"/>
    <cellStyle name="Normal 8 2 2 3 3 3" xfId="2027" xr:uid="{C49C3458-7A63-4FA2-A2C8-9CB58B2A8411}"/>
    <cellStyle name="Normal 8 2 2 3 3 4" xfId="3746" xr:uid="{CDD578B5-B141-429B-8E28-A0F5C115507D}"/>
    <cellStyle name="Normal 8 2 2 3 4" xfId="2028" xr:uid="{F85E64E6-9348-434A-A4A6-FE6599BBB0C1}"/>
    <cellStyle name="Normal 8 2 2 3 4 2" xfId="2029" xr:uid="{389A5B35-B711-4D84-B8E7-A58421A6DA6F}"/>
    <cellStyle name="Normal 8 2 2 3 5" xfId="2030" xr:uid="{8D7D6134-B491-48DD-B5EF-ECA3441B7D7A}"/>
    <cellStyle name="Normal 8 2 2 3 6" xfId="3747" xr:uid="{42A3D5D1-C622-45EF-B156-7E82D82E89FA}"/>
    <cellStyle name="Normal 8 2 2 4" xfId="395" xr:uid="{35BB48DD-5C29-4A8A-A9BA-B9A93E00B829}"/>
    <cellStyle name="Normal 8 2 2 4 2" xfId="780" xr:uid="{099550FB-8870-4DEF-A92F-24C0AF41C43E}"/>
    <cellStyle name="Normal 8 2 2 4 2 2" xfId="781" xr:uid="{C45BE24A-C637-4EFA-B71D-0D5F9836A623}"/>
    <cellStyle name="Normal 8 2 2 4 2 2 2" xfId="2031" xr:uid="{4EBF094A-4A0C-494A-8E6F-238713E7BA58}"/>
    <cellStyle name="Normal 8 2 2 4 2 2 2 2" xfId="2032" xr:uid="{D93EBAE1-8638-4B34-833C-D9975786882A}"/>
    <cellStyle name="Normal 8 2 2 4 2 2 3" xfId="2033" xr:uid="{F7FB1584-C9DA-492A-AE7E-692B19C8396C}"/>
    <cellStyle name="Normal 8 2 2 4 2 3" xfId="2034" xr:uid="{D202205D-CDED-4CE0-8EC5-A8B045730D40}"/>
    <cellStyle name="Normal 8 2 2 4 2 3 2" xfId="2035" xr:uid="{1920D5C0-01FD-4EC3-9915-68DBF0F68451}"/>
    <cellStyle name="Normal 8 2 2 4 2 4" xfId="2036" xr:uid="{50CE41FB-11B6-47DC-ACDA-B9704823DF13}"/>
    <cellStyle name="Normal 8 2 2 4 3" xfId="782" xr:uid="{3F714BAF-BE42-4835-82AF-F1E65657287F}"/>
    <cellStyle name="Normal 8 2 2 4 3 2" xfId="2037" xr:uid="{A5167399-A678-4FE3-BAC9-BF923827D1EA}"/>
    <cellStyle name="Normal 8 2 2 4 3 2 2" xfId="2038" xr:uid="{C1250F01-175B-41ED-BF96-340762DB58C7}"/>
    <cellStyle name="Normal 8 2 2 4 3 3" xfId="2039" xr:uid="{682756DA-762B-44EE-870D-96FF0AD9465A}"/>
    <cellStyle name="Normal 8 2 2 4 4" xfId="2040" xr:uid="{F6EB27ED-AE93-4DE6-A58E-6E96D0498F8E}"/>
    <cellStyle name="Normal 8 2 2 4 4 2" xfId="2041" xr:uid="{5101A657-4D35-4163-B037-50A69081AF11}"/>
    <cellStyle name="Normal 8 2 2 4 5" xfId="2042" xr:uid="{AFD6B25C-CF1B-4C7C-926D-08B3B3C0972A}"/>
    <cellStyle name="Normal 8 2 2 5" xfId="396" xr:uid="{0BBF9E13-D452-41A9-8829-8413ABFBCD91}"/>
    <cellStyle name="Normal 8 2 2 5 2" xfId="783" xr:uid="{27A31E65-1A70-4EB1-A4B3-FE2D9C904A8B}"/>
    <cellStyle name="Normal 8 2 2 5 2 2" xfId="2043" xr:uid="{54F0371A-E423-4911-AE21-1DCC9CAFFEC1}"/>
    <cellStyle name="Normal 8 2 2 5 2 2 2" xfId="2044" xr:uid="{60C90B6B-66EB-4D79-91EA-E2D8A3039143}"/>
    <cellStyle name="Normal 8 2 2 5 2 3" xfId="2045" xr:uid="{5BB86857-1E3C-468F-B655-B945346D5EBA}"/>
    <cellStyle name="Normal 8 2 2 5 3" xfId="2046" xr:uid="{1575372F-0D38-460F-9D35-C89B1E1E8D02}"/>
    <cellStyle name="Normal 8 2 2 5 3 2" xfId="2047" xr:uid="{E4FC686D-4F21-43EC-8576-3AC05BDCB28E}"/>
    <cellStyle name="Normal 8 2 2 5 4" xfId="2048" xr:uid="{A3CEB3F7-9B63-4604-828C-057B44F52848}"/>
    <cellStyle name="Normal 8 2 2 6" xfId="784" xr:uid="{5C2D562C-74A1-4AF1-9AC1-5E21FAAA50A0}"/>
    <cellStyle name="Normal 8 2 2 6 2" xfId="2049" xr:uid="{853E4B28-529A-4C33-96D1-8BB671CF855D}"/>
    <cellStyle name="Normal 8 2 2 6 2 2" xfId="2050" xr:uid="{5371276A-0CCA-41FA-A36D-FB33BD6D6F89}"/>
    <cellStyle name="Normal 8 2 2 6 3" xfId="2051" xr:uid="{5B7DAA9E-040C-4CAD-BB2F-CD539604862B}"/>
    <cellStyle name="Normal 8 2 2 6 4" xfId="3748" xr:uid="{71319361-63D0-470A-9F85-F0A9898F7040}"/>
    <cellStyle name="Normal 8 2 2 7" xfId="2052" xr:uid="{950EBA43-C187-4B4D-9380-2A11BC17ADC9}"/>
    <cellStyle name="Normal 8 2 2 7 2" xfId="2053" xr:uid="{8ED6215E-E934-4B31-BDC4-65672EAEF88C}"/>
    <cellStyle name="Normal 8 2 2 8" xfId="2054" xr:uid="{BF228B4D-3C3B-499E-A4A8-127376C24F68}"/>
    <cellStyle name="Normal 8 2 2 9" xfId="3749" xr:uid="{DDB176C1-D44F-485C-AA42-2269CF6B4FAA}"/>
    <cellStyle name="Normal 8 2 3" xfId="125" xr:uid="{577F89C7-5D39-48BB-86B4-2C38B901C0F3}"/>
    <cellStyle name="Normal 8 2 3 2" xfId="185" xr:uid="{E83D5A51-8F87-4516-9F47-229F69158D47}"/>
    <cellStyle name="Normal 8 2 3 2 2" xfId="785" xr:uid="{6E31E19F-B1D1-41CB-AFA9-EB61D0464671}"/>
    <cellStyle name="Normal 8 2 3 2 2 2" xfId="786" xr:uid="{FBF0947B-2F07-449F-82B5-32359F29B1AF}"/>
    <cellStyle name="Normal 8 2 3 2 2 2 2" xfId="2055" xr:uid="{340B61A3-AF51-4E6D-877C-7E48727E418B}"/>
    <cellStyle name="Normal 8 2 3 2 2 2 2 2" xfId="2056" xr:uid="{1F65B825-AF7A-4B92-87A9-959E773069A4}"/>
    <cellStyle name="Normal 8 2 3 2 2 2 3" xfId="2057" xr:uid="{D812F327-FFBE-4CA2-A725-6111C5828C74}"/>
    <cellStyle name="Normal 8 2 3 2 2 3" xfId="2058" xr:uid="{00346379-1F14-4A26-8C2D-DE58A473762B}"/>
    <cellStyle name="Normal 8 2 3 2 2 3 2" xfId="2059" xr:uid="{E1188344-4682-4F44-BFEA-2E44633A3362}"/>
    <cellStyle name="Normal 8 2 3 2 2 4" xfId="2060" xr:uid="{5541BF99-E067-4759-9439-AFA1C4C14BBF}"/>
    <cellStyle name="Normal 8 2 3 2 3" xfId="787" xr:uid="{A93A0536-CB9C-4230-8708-A9A5E161FFD2}"/>
    <cellStyle name="Normal 8 2 3 2 3 2" xfId="2061" xr:uid="{E1346971-982E-4B34-A9E7-0EE0C055099E}"/>
    <cellStyle name="Normal 8 2 3 2 3 2 2" xfId="2062" xr:uid="{D7313680-25DC-4703-A2FC-0AE62AB1A02C}"/>
    <cellStyle name="Normal 8 2 3 2 3 3" xfId="2063" xr:uid="{E94C3C33-E8F3-40A3-BD40-30C1419C7ADC}"/>
    <cellStyle name="Normal 8 2 3 2 3 4" xfId="3750" xr:uid="{82DAFADE-010E-47DB-A219-2A34A78D860E}"/>
    <cellStyle name="Normal 8 2 3 2 4" xfId="2064" xr:uid="{59E129EB-38B9-4F46-9ED9-9F45EB6FB06F}"/>
    <cellStyle name="Normal 8 2 3 2 4 2" xfId="2065" xr:uid="{DDEF0E6C-CC2A-4AEB-99C5-B3AFE05559F9}"/>
    <cellStyle name="Normal 8 2 3 2 5" xfId="2066" xr:uid="{C618CAEE-817E-45AC-9C51-321B032D01E1}"/>
    <cellStyle name="Normal 8 2 3 2 6" xfId="3751" xr:uid="{97475A86-9D28-4E60-90AD-E4FB0544CAAA}"/>
    <cellStyle name="Normal 8 2 3 3" xfId="397" xr:uid="{3D1C43D2-2FB5-4B6C-ADE6-30775DBC2E9B}"/>
    <cellStyle name="Normal 8 2 3 3 2" xfId="788" xr:uid="{E31F3AD3-EEAA-4520-838B-0FC54372B811}"/>
    <cellStyle name="Normal 8 2 3 3 2 2" xfId="789" xr:uid="{D0239EDA-3E86-4A3B-B3C5-35A262F37259}"/>
    <cellStyle name="Normal 8 2 3 3 2 2 2" xfId="2067" xr:uid="{73488E27-7B7E-4562-9C51-B0D13C13B323}"/>
    <cellStyle name="Normal 8 2 3 3 2 2 2 2" xfId="2068" xr:uid="{02A27CA3-825A-4986-BFF7-3B9E036CB003}"/>
    <cellStyle name="Normal 8 2 3 3 2 2 3" xfId="2069" xr:uid="{393BF982-E8D0-4685-A92E-42D62103DA0D}"/>
    <cellStyle name="Normal 8 2 3 3 2 3" xfId="2070" xr:uid="{BACFAC78-D8F4-43EE-96D3-B5500E5D2DF9}"/>
    <cellStyle name="Normal 8 2 3 3 2 3 2" xfId="2071" xr:uid="{6F3D8E9A-2DEA-4A27-8E3B-EF08F20B3DBC}"/>
    <cellStyle name="Normal 8 2 3 3 2 4" xfId="2072" xr:uid="{403A5D19-C6F9-4129-A8C1-6434A403D1CE}"/>
    <cellStyle name="Normal 8 2 3 3 3" xfId="790" xr:uid="{FF2D6279-ABE8-414E-8AA6-7765E178A4AB}"/>
    <cellStyle name="Normal 8 2 3 3 3 2" xfId="2073" xr:uid="{3967CFA7-CE74-402F-B8FF-CD12F4EFFD01}"/>
    <cellStyle name="Normal 8 2 3 3 3 2 2" xfId="2074" xr:uid="{A137B202-55F4-4BCC-8F2A-E0CB49F33F34}"/>
    <cellStyle name="Normal 8 2 3 3 3 3" xfId="2075" xr:uid="{5FF88F6E-B621-4451-8FD4-4A072EBFB292}"/>
    <cellStyle name="Normal 8 2 3 3 4" xfId="2076" xr:uid="{FABD3DB0-BFFE-4F1C-92CC-57A769B7BBDC}"/>
    <cellStyle name="Normal 8 2 3 3 4 2" xfId="2077" xr:uid="{67577504-625C-45DC-B3E4-A64A6D1B3EC7}"/>
    <cellStyle name="Normal 8 2 3 3 5" xfId="2078" xr:uid="{C4E62107-BB28-4501-B1F8-6D4DA4CC54CA}"/>
    <cellStyle name="Normal 8 2 3 4" xfId="398" xr:uid="{457BED68-0FB1-4216-B9D6-0B7CEF639F8D}"/>
    <cellStyle name="Normal 8 2 3 4 2" xfId="791" xr:uid="{DF0F77EF-D5CA-4358-ABFB-B3B03AA7F3FF}"/>
    <cellStyle name="Normal 8 2 3 4 2 2" xfId="2079" xr:uid="{693DF0C0-4D2A-4B37-91E4-7B3166C7B873}"/>
    <cellStyle name="Normal 8 2 3 4 2 2 2" xfId="2080" xr:uid="{6AFB0207-2926-481C-918B-FEE20FD852CA}"/>
    <cellStyle name="Normal 8 2 3 4 2 3" xfId="2081" xr:uid="{06A429C2-A339-4678-BCA8-310541017675}"/>
    <cellStyle name="Normal 8 2 3 4 3" xfId="2082" xr:uid="{23835B7D-CF5E-40D1-966C-5D798771D014}"/>
    <cellStyle name="Normal 8 2 3 4 3 2" xfId="2083" xr:uid="{E1171528-D708-44DF-8EE8-62AD44B15D0F}"/>
    <cellStyle name="Normal 8 2 3 4 4" xfId="2084" xr:uid="{639A4F96-15D7-426D-8D47-CC57CD9AE0D2}"/>
    <cellStyle name="Normal 8 2 3 5" xfId="792" xr:uid="{429CF215-B471-4D32-AA28-AF0A63C92A15}"/>
    <cellStyle name="Normal 8 2 3 5 2" xfId="2085" xr:uid="{2F6EF763-8E3D-4402-A8A5-2D36B0769F93}"/>
    <cellStyle name="Normal 8 2 3 5 2 2" xfId="2086" xr:uid="{5515EAA7-D241-461C-88A2-822160033686}"/>
    <cellStyle name="Normal 8 2 3 5 3" xfId="2087" xr:uid="{8B40E2A0-5D96-4A53-9C04-AAEFC043BC87}"/>
    <cellStyle name="Normal 8 2 3 5 4" xfId="3752" xr:uid="{7B10478B-A542-4151-A050-2EC9F79A2510}"/>
    <cellStyle name="Normal 8 2 3 6" xfId="2088" xr:uid="{2EB50849-F6CD-4683-A552-83067196CBB1}"/>
    <cellStyle name="Normal 8 2 3 6 2" xfId="2089" xr:uid="{5D1BD998-98DC-4F4C-9E81-665169E70103}"/>
    <cellStyle name="Normal 8 2 3 7" xfId="2090" xr:uid="{A069EDF4-A427-42D6-812A-AD0F6CDE639F}"/>
    <cellStyle name="Normal 8 2 3 8" xfId="3753" xr:uid="{FA8EDDAF-E0E9-4026-9099-42FB47930A99}"/>
    <cellStyle name="Normal 8 2 4" xfId="186" xr:uid="{64216CA4-51C2-41AF-8DD1-74B83CB5AA72}"/>
    <cellStyle name="Normal 8 2 4 2" xfId="466" xr:uid="{965DA470-612E-4855-B3A3-DA6485FCEFB2}"/>
    <cellStyle name="Normal 8 2 4 2 2" xfId="793" xr:uid="{8BA023D2-027D-491D-994F-8BF812EB7416}"/>
    <cellStyle name="Normal 8 2 4 2 2 2" xfId="2091" xr:uid="{B80940DC-CD8F-4335-8697-EF9108101DC2}"/>
    <cellStyle name="Normal 8 2 4 2 2 2 2" xfId="2092" xr:uid="{E1905155-7116-46CD-BA64-6C5AAB8A933B}"/>
    <cellStyle name="Normal 8 2 4 2 2 3" xfId="2093" xr:uid="{DDC19B94-5F03-4C9C-8C75-9923B3C00902}"/>
    <cellStyle name="Normal 8 2 4 2 2 4" xfId="3754" xr:uid="{D6110995-5DCA-4CE5-AF92-4BA22C935D00}"/>
    <cellStyle name="Normal 8 2 4 2 3" xfId="2094" xr:uid="{F5A94D6C-0074-4D5E-8846-800DC517683F}"/>
    <cellStyle name="Normal 8 2 4 2 3 2" xfId="2095" xr:uid="{8DAB35B1-DB37-4EF6-AD7A-0AF8FF8F9444}"/>
    <cellStyle name="Normal 8 2 4 2 4" xfId="2096" xr:uid="{DF879360-C5F3-42E4-A399-8C08C78B16B7}"/>
    <cellStyle name="Normal 8 2 4 2 5" xfId="3755" xr:uid="{ABF72822-D13A-4CDA-B99C-E000CA7DB4E8}"/>
    <cellStyle name="Normal 8 2 4 3" xfId="794" xr:uid="{9E6E8AC9-DC39-47B3-910A-7F0F891BB0CE}"/>
    <cellStyle name="Normal 8 2 4 3 2" xfId="2097" xr:uid="{801EA6B9-707E-475C-AF63-07AAAF7CF9FD}"/>
    <cellStyle name="Normal 8 2 4 3 2 2" xfId="2098" xr:uid="{8444812E-D7F1-4157-958C-A2A845E414F8}"/>
    <cellStyle name="Normal 8 2 4 3 3" xfId="2099" xr:uid="{FDB12BB3-05A0-4E28-993B-62B3D1315060}"/>
    <cellStyle name="Normal 8 2 4 3 4" xfId="3756" xr:uid="{205BFA78-5105-416A-A3D6-61847928AD4B}"/>
    <cellStyle name="Normal 8 2 4 4" xfId="2100" xr:uid="{12309E3C-906F-43AC-B89F-821012C6FCDB}"/>
    <cellStyle name="Normal 8 2 4 4 2" xfId="2101" xr:uid="{B6651E67-D9A5-447B-9552-F989EC84C320}"/>
    <cellStyle name="Normal 8 2 4 4 3" xfId="3757" xr:uid="{7128290E-CE6A-4A89-8784-9D36748FC062}"/>
    <cellStyle name="Normal 8 2 4 4 4" xfId="3758" xr:uid="{C36FCA15-12F5-454C-AB69-55465F66FC15}"/>
    <cellStyle name="Normal 8 2 4 5" xfId="2102" xr:uid="{D0C747E3-AE05-436D-9D35-F84028EC3676}"/>
    <cellStyle name="Normal 8 2 4 6" xfId="3759" xr:uid="{22007391-2AB5-442B-976E-6A98AF6CA126}"/>
    <cellStyle name="Normal 8 2 4 7" xfId="3760" xr:uid="{8333723B-0E23-4E44-9665-FDA1F2752AAB}"/>
    <cellStyle name="Normal 8 2 5" xfId="399" xr:uid="{EB5C9402-1E3C-48DE-9C76-1093CE787A8C}"/>
    <cellStyle name="Normal 8 2 5 2" xfId="795" xr:uid="{D4BB6B65-1DE9-49FE-BE71-27A1D088A135}"/>
    <cellStyle name="Normal 8 2 5 2 2" xfId="796" xr:uid="{24BE4D7C-9EC1-49A3-B7EE-D6DB290A9E43}"/>
    <cellStyle name="Normal 8 2 5 2 2 2" xfId="2103" xr:uid="{18ACD5A4-9706-4A5C-8BDB-AC92ACA65E9E}"/>
    <cellStyle name="Normal 8 2 5 2 2 2 2" xfId="2104" xr:uid="{82AE2AC2-4A5A-4D5F-BE8D-0EE7287E182F}"/>
    <cellStyle name="Normal 8 2 5 2 2 3" xfId="2105" xr:uid="{B0320B97-9EBD-4907-A2D9-7F0716EBB88E}"/>
    <cellStyle name="Normal 8 2 5 2 3" xfId="2106" xr:uid="{92A8F5C7-4CF2-42F8-B4CE-C98A02A05172}"/>
    <cellStyle name="Normal 8 2 5 2 3 2" xfId="2107" xr:uid="{64DE24BD-33EC-4BC1-B1EA-21EA3386FF52}"/>
    <cellStyle name="Normal 8 2 5 2 4" xfId="2108" xr:uid="{1F5E1BF6-C5D6-4154-BFC6-8535CB54D98F}"/>
    <cellStyle name="Normal 8 2 5 3" xfId="797" xr:uid="{1BF449D7-E70D-42C2-86A3-FA29C9293BA6}"/>
    <cellStyle name="Normal 8 2 5 3 2" xfId="2109" xr:uid="{765B396C-528D-4CB1-A0F3-CFD7B7D5367D}"/>
    <cellStyle name="Normal 8 2 5 3 2 2" xfId="2110" xr:uid="{E0238821-CF4D-4CD3-932A-43E48E1609D2}"/>
    <cellStyle name="Normal 8 2 5 3 3" xfId="2111" xr:uid="{B99EA3C7-3DE3-4517-8B85-EF15C7B6A849}"/>
    <cellStyle name="Normal 8 2 5 3 4" xfId="3761" xr:uid="{C70BA7FC-9814-4802-9F4C-CC739CC43460}"/>
    <cellStyle name="Normal 8 2 5 4" xfId="2112" xr:uid="{F59CA31E-9FA7-4F73-990B-9F4CB7E5877B}"/>
    <cellStyle name="Normal 8 2 5 4 2" xfId="2113" xr:uid="{A16BA499-8449-40D6-9AF7-C3DDC2D93F20}"/>
    <cellStyle name="Normal 8 2 5 5" xfId="2114" xr:uid="{E911BEE3-CBE2-47B6-A7C4-E642FB2039C7}"/>
    <cellStyle name="Normal 8 2 5 6" xfId="3762" xr:uid="{62ED49AE-8C14-4CD5-8148-505D025DFD16}"/>
    <cellStyle name="Normal 8 2 6" xfId="400" xr:uid="{F5A08D4C-F134-4F0E-8B81-206A620F36DD}"/>
    <cellStyle name="Normal 8 2 6 2" xfId="798" xr:uid="{E28B0186-595C-4BFA-A128-534D90CCC080}"/>
    <cellStyle name="Normal 8 2 6 2 2" xfId="2115" xr:uid="{D93C67BE-8C95-4933-AD7E-FB7CEFFAF6CD}"/>
    <cellStyle name="Normal 8 2 6 2 2 2" xfId="2116" xr:uid="{152901F7-318C-48F9-A95C-069CEFF334EB}"/>
    <cellStyle name="Normal 8 2 6 2 3" xfId="2117" xr:uid="{096648B0-201E-41CD-AD5A-D2B9FC16A84F}"/>
    <cellStyle name="Normal 8 2 6 2 4" xfId="3763" xr:uid="{DB6535DE-E431-48AF-8B8C-B78E215DFF3D}"/>
    <cellStyle name="Normal 8 2 6 3" xfId="2118" xr:uid="{07783D42-7380-4CFF-B4CA-14E0044F98FF}"/>
    <cellStyle name="Normal 8 2 6 3 2" xfId="2119" xr:uid="{70502ED3-706E-4D4A-8808-1700DF9348CC}"/>
    <cellStyle name="Normal 8 2 6 4" xfId="2120" xr:uid="{E0AB06D7-2AF8-495A-A17D-E8B588834158}"/>
    <cellStyle name="Normal 8 2 6 5" xfId="3764" xr:uid="{834F4739-FCC3-40D1-8AE0-C167A842199F}"/>
    <cellStyle name="Normal 8 2 7" xfId="799" xr:uid="{1A8FDDDF-8A03-454E-855D-AD1256D9610C}"/>
    <cellStyle name="Normal 8 2 7 2" xfId="2121" xr:uid="{33406A5E-C95E-42B2-B815-62CFC41029C7}"/>
    <cellStyle name="Normal 8 2 7 2 2" xfId="2122" xr:uid="{937F1CA8-EDD2-46B7-9878-5D1AC96C9C98}"/>
    <cellStyle name="Normal 8 2 7 3" xfId="2123" xr:uid="{0A634292-823D-43DC-842C-745EB80B2FB6}"/>
    <cellStyle name="Normal 8 2 7 4" xfId="3765" xr:uid="{AABBA121-E028-4B10-A514-951109073A00}"/>
    <cellStyle name="Normal 8 2 8" xfId="2124" xr:uid="{BD4442D1-51CC-405C-9979-CEBD5BAD2D41}"/>
    <cellStyle name="Normal 8 2 8 2" xfId="2125" xr:uid="{E76E4713-4A02-435F-A0B5-04150247B72D}"/>
    <cellStyle name="Normal 8 2 8 3" xfId="3766" xr:uid="{40A4A565-0021-49C9-9301-1BE43C1ED737}"/>
    <cellStyle name="Normal 8 2 8 4" xfId="3767" xr:uid="{4FCEE45A-158F-477E-8AF3-4EFF3F4A7786}"/>
    <cellStyle name="Normal 8 2 9" xfId="2126" xr:uid="{BA2EA13C-BA39-40BF-84B5-136645FE79D1}"/>
    <cellStyle name="Normal 8 3" xfId="126" xr:uid="{1F647D37-40C5-4A54-BDC4-629673FEDE86}"/>
    <cellStyle name="Normal 8 3 10" xfId="3768" xr:uid="{4370A1AD-4C81-46F7-BFB1-3E211EB8F0B1}"/>
    <cellStyle name="Normal 8 3 11" xfId="3769" xr:uid="{9D02D947-C146-4E5A-835B-91185E6D5E9D}"/>
    <cellStyle name="Normal 8 3 2" xfId="127" xr:uid="{B03844DC-C513-4D24-8CDD-C177EBAA3F4B}"/>
    <cellStyle name="Normal 8 3 2 2" xfId="187" xr:uid="{C11C182B-F326-4B0C-B40A-C020A6496C7B}"/>
    <cellStyle name="Normal 8 3 2 2 2" xfId="401" xr:uid="{4239B1B9-4704-4D57-9017-5FB1C5BBD83A}"/>
    <cellStyle name="Normal 8 3 2 2 2 2" xfId="800" xr:uid="{CC470714-3FEB-4040-A78E-F1489D98F09A}"/>
    <cellStyle name="Normal 8 3 2 2 2 2 2" xfId="2127" xr:uid="{7768245A-0744-4623-A2F8-DDCC3ECB329F}"/>
    <cellStyle name="Normal 8 3 2 2 2 2 2 2" xfId="2128" xr:uid="{359DA8C3-7FD4-43D6-B45B-C8F908762BC3}"/>
    <cellStyle name="Normal 8 3 2 2 2 2 3" xfId="2129" xr:uid="{4C734B51-9281-4368-A359-50CE736F90C1}"/>
    <cellStyle name="Normal 8 3 2 2 2 2 4" xfId="3770" xr:uid="{9F0BF5DC-3D00-46F4-B872-FCCE377DB991}"/>
    <cellStyle name="Normal 8 3 2 2 2 3" xfId="2130" xr:uid="{A86819AF-9A30-4B87-B931-EE99D2A867C3}"/>
    <cellStyle name="Normal 8 3 2 2 2 3 2" xfId="2131" xr:uid="{FE6FAC49-57DE-4921-8FED-4FCEDE719C0F}"/>
    <cellStyle name="Normal 8 3 2 2 2 3 3" xfId="3771" xr:uid="{6F46B50F-9D4C-4F37-883F-81A225AA685D}"/>
    <cellStyle name="Normal 8 3 2 2 2 3 4" xfId="3772" xr:uid="{3BEDDA2E-B09E-47CF-9FF6-1A1DD2BF8B3B}"/>
    <cellStyle name="Normal 8 3 2 2 2 4" xfId="2132" xr:uid="{7E4E3937-0F7D-48D2-A8B5-3C7870B1000B}"/>
    <cellStyle name="Normal 8 3 2 2 2 5" xfId="3773" xr:uid="{D407E7CF-A633-44CA-986A-96C9B45F3652}"/>
    <cellStyle name="Normal 8 3 2 2 2 6" xfId="3774" xr:uid="{C917C7F3-C98D-44FA-945F-AB509D4A34CA}"/>
    <cellStyle name="Normal 8 3 2 2 3" xfId="801" xr:uid="{BEAB6A05-0300-41E0-935D-E2DC44ABD6C1}"/>
    <cellStyle name="Normal 8 3 2 2 3 2" xfId="2133" xr:uid="{BBB281B8-C520-42B0-969B-E7D1D0EFC896}"/>
    <cellStyle name="Normal 8 3 2 2 3 2 2" xfId="2134" xr:uid="{08DB5018-1EEA-4BE3-AFF2-DDD5B40A2290}"/>
    <cellStyle name="Normal 8 3 2 2 3 2 3" xfId="3775" xr:uid="{683CBF06-6E95-458F-BAB0-CF0DF868F59E}"/>
    <cellStyle name="Normal 8 3 2 2 3 2 4" xfId="3776" xr:uid="{83EB63AC-91CC-44E1-8734-6DD7DF92F9CA}"/>
    <cellStyle name="Normal 8 3 2 2 3 3" xfId="2135" xr:uid="{42FDA9BE-25AC-4678-96E0-D80AF662A838}"/>
    <cellStyle name="Normal 8 3 2 2 3 4" xfId="3777" xr:uid="{D979EA77-2CB5-4840-9260-EBA2E3AF92D4}"/>
    <cellStyle name="Normal 8 3 2 2 3 5" xfId="3778" xr:uid="{CAB717F7-CC5D-4DCF-B778-9040E3DDEA3D}"/>
    <cellStyle name="Normal 8 3 2 2 4" xfId="2136" xr:uid="{F084D5F5-67E0-43B7-9623-6FFA5A4D7B04}"/>
    <cellStyle name="Normal 8 3 2 2 4 2" xfId="2137" xr:uid="{232EBD32-90B4-49B0-B08C-E62BA80D9923}"/>
    <cellStyle name="Normal 8 3 2 2 4 3" xfId="3779" xr:uid="{0876F8D8-15B6-4DEA-B196-3B1A20D782C4}"/>
    <cellStyle name="Normal 8 3 2 2 4 4" xfId="3780" xr:uid="{888340CE-E6F6-4C45-BE31-E021BA3A251A}"/>
    <cellStyle name="Normal 8 3 2 2 5" xfId="2138" xr:uid="{F08F8647-F7D2-4471-A630-D28658871194}"/>
    <cellStyle name="Normal 8 3 2 2 5 2" xfId="3781" xr:uid="{249721F2-7934-497C-B47E-635D962F911A}"/>
    <cellStyle name="Normal 8 3 2 2 5 3" xfId="3782" xr:uid="{259A9AD3-5D95-461F-9DAB-DF9E415985A7}"/>
    <cellStyle name="Normal 8 3 2 2 5 4" xfId="3783" xr:uid="{41A04641-A72B-4A61-9174-BC1BA0C1FAAB}"/>
    <cellStyle name="Normal 8 3 2 2 6" xfId="3784" xr:uid="{A01A361B-85BA-463E-995F-F3338C9BEAC6}"/>
    <cellStyle name="Normal 8 3 2 2 7" xfId="3785" xr:uid="{1DCF81E7-20B6-4E1B-831D-4AFEEC9D9594}"/>
    <cellStyle name="Normal 8 3 2 2 8" xfId="3786" xr:uid="{BB20CFC1-9C93-4398-9B9C-11D1665CFF23}"/>
    <cellStyle name="Normal 8 3 2 3" xfId="402" xr:uid="{9BE14FA8-00D8-40D9-A57D-8329786226D5}"/>
    <cellStyle name="Normal 8 3 2 3 2" xfId="802" xr:uid="{4FE8D521-736B-4AD1-8B6D-362617D91358}"/>
    <cellStyle name="Normal 8 3 2 3 2 2" xfId="803" xr:uid="{2F963E0D-DB23-4045-856E-12E19A07BEEC}"/>
    <cellStyle name="Normal 8 3 2 3 2 2 2" xfId="2139" xr:uid="{022A9E24-8DE0-46BA-B80E-EBEDAE049788}"/>
    <cellStyle name="Normal 8 3 2 3 2 2 2 2" xfId="2140" xr:uid="{0242AB8F-26D3-4A97-AC46-8F1957A35CC1}"/>
    <cellStyle name="Normal 8 3 2 3 2 2 3" xfId="2141" xr:uid="{569D335D-3E6B-4896-A0BF-B5D914DC0588}"/>
    <cellStyle name="Normal 8 3 2 3 2 3" xfId="2142" xr:uid="{ED2D99AD-E4FF-4303-ADD1-B15F661ED6D1}"/>
    <cellStyle name="Normal 8 3 2 3 2 3 2" xfId="2143" xr:uid="{57066CCB-EC4E-4429-852F-2D33422EA9A6}"/>
    <cellStyle name="Normal 8 3 2 3 2 4" xfId="2144" xr:uid="{82201A6C-FFED-4DCF-9C3B-A890840AAFFE}"/>
    <cellStyle name="Normal 8 3 2 3 3" xfId="804" xr:uid="{227CE623-C86C-4AFA-95E6-44EDD795BBFA}"/>
    <cellStyle name="Normal 8 3 2 3 3 2" xfId="2145" xr:uid="{04D4FD3D-B2DA-499D-BCEC-6B5825940123}"/>
    <cellStyle name="Normal 8 3 2 3 3 2 2" xfId="2146" xr:uid="{FCA6C966-7DD8-4137-9AF0-E6762D6E57FE}"/>
    <cellStyle name="Normal 8 3 2 3 3 3" xfId="2147" xr:uid="{DF688296-E1FC-4CB9-A396-2168EFD759A9}"/>
    <cellStyle name="Normal 8 3 2 3 3 4" xfId="3787" xr:uid="{222FA2B9-365F-4379-A614-CDBA34284795}"/>
    <cellStyle name="Normal 8 3 2 3 4" xfId="2148" xr:uid="{CE9230C6-B374-47AB-997F-29D8BEBC0471}"/>
    <cellStyle name="Normal 8 3 2 3 4 2" xfId="2149" xr:uid="{52AE6FFD-5912-402B-AB4B-499FC5FC29F9}"/>
    <cellStyle name="Normal 8 3 2 3 5" xfId="2150" xr:uid="{834E3379-01AD-44A1-9B14-D9E5BE9B49ED}"/>
    <cellStyle name="Normal 8 3 2 3 6" xfId="3788" xr:uid="{0EEF4002-86C1-4E86-933A-EA1813553180}"/>
    <cellStyle name="Normal 8 3 2 4" xfId="403" xr:uid="{07133B9C-1A98-4AC8-AA3D-EEFD39ABE6B9}"/>
    <cellStyle name="Normal 8 3 2 4 2" xfId="805" xr:uid="{5C58F0BB-BA93-4B7B-8E3B-4FDDDF5607CD}"/>
    <cellStyle name="Normal 8 3 2 4 2 2" xfId="2151" xr:uid="{041BEEFC-57FC-4145-9859-AD74C0E3BB39}"/>
    <cellStyle name="Normal 8 3 2 4 2 2 2" xfId="2152" xr:uid="{05CAC97C-9E38-4BBC-9F43-78D7F1FAEBCF}"/>
    <cellStyle name="Normal 8 3 2 4 2 3" xfId="2153" xr:uid="{0AF12FDF-1F7E-4C61-A5B1-4A49CF0720BF}"/>
    <cellStyle name="Normal 8 3 2 4 2 4" xfId="3789" xr:uid="{07BCD526-7F4A-49CD-BF57-610F229D112B}"/>
    <cellStyle name="Normal 8 3 2 4 3" xfId="2154" xr:uid="{4E38213D-8F77-444C-9307-92524C9D1EF9}"/>
    <cellStyle name="Normal 8 3 2 4 3 2" xfId="2155" xr:uid="{56D59219-C891-4C39-9056-2B012A410E00}"/>
    <cellStyle name="Normal 8 3 2 4 4" xfId="2156" xr:uid="{9CED062A-1903-4A53-8073-47A1F0D3C5F2}"/>
    <cellStyle name="Normal 8 3 2 4 5" xfId="3790" xr:uid="{F165C161-494E-4A18-BE2C-38B87B1C3ADC}"/>
    <cellStyle name="Normal 8 3 2 5" xfId="404" xr:uid="{7F7BD50B-3B57-4473-9192-F25299C620A3}"/>
    <cellStyle name="Normal 8 3 2 5 2" xfId="2157" xr:uid="{3A3DEF2E-8DB8-4047-B94F-EB446EBB22A7}"/>
    <cellStyle name="Normal 8 3 2 5 2 2" xfId="2158" xr:uid="{5AE6B361-65AB-4999-ABED-253CC4B57075}"/>
    <cellStyle name="Normal 8 3 2 5 3" xfId="2159" xr:uid="{BD689605-A4FB-4253-877F-FBE033B92662}"/>
    <cellStyle name="Normal 8 3 2 5 4" xfId="3791" xr:uid="{CF429C96-2779-405B-9BEF-D4EB43C44FD4}"/>
    <cellStyle name="Normal 8 3 2 6" xfId="2160" xr:uid="{ACC9C54D-4179-4DD5-B9A1-8C4F4F7BDF38}"/>
    <cellStyle name="Normal 8 3 2 6 2" xfId="2161" xr:uid="{78713FB1-BFDA-4F80-8E24-5AC4CDEA7777}"/>
    <cellStyle name="Normal 8 3 2 6 3" xfId="3792" xr:uid="{34053CC9-A10C-408B-AAFB-A0540FD4EADF}"/>
    <cellStyle name="Normal 8 3 2 6 4" xfId="3793" xr:uid="{E91EDE4C-6452-4B28-9642-84A8CDD5873D}"/>
    <cellStyle name="Normal 8 3 2 7" xfId="2162" xr:uid="{AD90EBF1-E0ED-4C80-9012-1F66F189F451}"/>
    <cellStyle name="Normal 8 3 2 8" xfId="3794" xr:uid="{C7A7F185-3E12-4CBF-BBD6-C2C4FB2C2515}"/>
    <cellStyle name="Normal 8 3 2 9" xfId="3795" xr:uid="{BCA78B2A-1C6D-472E-B5D8-889459C2A399}"/>
    <cellStyle name="Normal 8 3 3" xfId="188" xr:uid="{0171B4CA-8756-45E0-A175-66044F9C9C26}"/>
    <cellStyle name="Normal 8 3 3 2" xfId="189" xr:uid="{85E2AC21-9D43-44B5-8AD4-70943B6F4FC3}"/>
    <cellStyle name="Normal 8 3 3 2 2" xfId="806" xr:uid="{EBBF2698-A1E3-47E3-A2C4-36B9527BE1C3}"/>
    <cellStyle name="Normal 8 3 3 2 2 2" xfId="2163" xr:uid="{B8E271B4-8A31-459B-B406-18CF5351FA51}"/>
    <cellStyle name="Normal 8 3 3 2 2 2 2" xfId="2164" xr:uid="{0256C56D-C7D5-4145-969D-D7A86659E63B}"/>
    <cellStyle name="Normal 8 3 3 2 2 2 2 2" xfId="4508" xr:uid="{AEE1AC05-D582-4EAC-9EEF-7DE37AEDDBD5}"/>
    <cellStyle name="Normal 8 3 3 2 2 2 3" xfId="4509" xr:uid="{CF6AF56F-C368-4B58-B69B-9BA6EF9F29E9}"/>
    <cellStyle name="Normal 8 3 3 2 2 3" xfId="2165" xr:uid="{F7246F25-293D-4071-8841-E0B8EE50F8D9}"/>
    <cellStyle name="Normal 8 3 3 2 2 3 2" xfId="4510" xr:uid="{BD93A739-8EA6-457B-83C9-2B3B0249BD38}"/>
    <cellStyle name="Normal 8 3 3 2 2 4" xfId="3796" xr:uid="{CD909F1D-69BE-4FF2-B0FC-54D3E4825127}"/>
    <cellStyle name="Normal 8 3 3 2 3" xfId="2166" xr:uid="{EA0BD585-85E1-482C-A420-D07DEB578115}"/>
    <cellStyle name="Normal 8 3 3 2 3 2" xfId="2167" xr:uid="{35D0417B-1B8B-4431-95B4-7AC08BDD1A38}"/>
    <cellStyle name="Normal 8 3 3 2 3 2 2" xfId="4511" xr:uid="{C87AB8EF-D236-4B00-B875-0B2F4E0F4F2D}"/>
    <cellStyle name="Normal 8 3 3 2 3 3" xfId="3797" xr:uid="{178597EB-7853-4099-AC4A-22D2DAF45A06}"/>
    <cellStyle name="Normal 8 3 3 2 3 4" xfId="3798" xr:uid="{5922AADC-38E0-4AE3-A5FC-ED325B6563AC}"/>
    <cellStyle name="Normal 8 3 3 2 4" xfId="2168" xr:uid="{E6372312-8A72-4E1E-B5A3-BA735DCA23DD}"/>
    <cellStyle name="Normal 8 3 3 2 4 2" xfId="4512" xr:uid="{6DEDC5C1-E944-43A8-A590-C09E22FAB98B}"/>
    <cellStyle name="Normal 8 3 3 2 5" xfId="3799" xr:uid="{861A52AC-C98B-41BB-BF9F-B776E407B135}"/>
    <cellStyle name="Normal 8 3 3 2 6" xfId="3800" xr:uid="{CA6722A6-B5DB-4DAA-B493-EE71C38A224D}"/>
    <cellStyle name="Normal 8 3 3 3" xfId="405" xr:uid="{37A22D3A-B63B-4EDB-9BF3-F69FE12FA0BB}"/>
    <cellStyle name="Normal 8 3 3 3 2" xfId="2169" xr:uid="{9D11701A-C9E1-4151-8ED7-92DBFB127F78}"/>
    <cellStyle name="Normal 8 3 3 3 2 2" xfId="2170" xr:uid="{F0770CA4-6484-4E7E-8868-A2465213855A}"/>
    <cellStyle name="Normal 8 3 3 3 2 2 2" xfId="4513" xr:uid="{21014D40-E3BE-4DC3-B868-BB90CBD804AF}"/>
    <cellStyle name="Normal 8 3 3 3 2 3" xfId="3801" xr:uid="{20348B81-F7B1-49CD-BFC6-5FBF39743C04}"/>
    <cellStyle name="Normal 8 3 3 3 2 4" xfId="3802" xr:uid="{1C319729-4805-4959-8402-EBC45F39EAB9}"/>
    <cellStyle name="Normal 8 3 3 3 3" xfId="2171" xr:uid="{6CDAAE4E-D735-4281-9C01-68292F7F9485}"/>
    <cellStyle name="Normal 8 3 3 3 3 2" xfId="4514" xr:uid="{EED29E8B-E16D-45B7-A229-3AE5B1A20A83}"/>
    <cellStyle name="Normal 8 3 3 3 4" xfId="3803" xr:uid="{DE18183D-D967-4950-93E8-8CE2B899CC79}"/>
    <cellStyle name="Normal 8 3 3 3 5" xfId="3804" xr:uid="{DFBCE0BF-9404-45AE-B7BC-CD947B685204}"/>
    <cellStyle name="Normal 8 3 3 4" xfId="2172" xr:uid="{58242350-7056-4385-A777-1D3B77FC4CFC}"/>
    <cellStyle name="Normal 8 3 3 4 2" xfId="2173" xr:uid="{2C1EFB2B-8F82-4306-AB15-9A70087C4DD5}"/>
    <cellStyle name="Normal 8 3 3 4 2 2" xfId="4515" xr:uid="{0FCFB1D0-35DD-452D-B1A8-40E5ECC1868C}"/>
    <cellStyle name="Normal 8 3 3 4 3" xfId="3805" xr:uid="{B44CA00F-C693-4E1E-8866-4FB0828830C5}"/>
    <cellStyle name="Normal 8 3 3 4 4" xfId="3806" xr:uid="{7DF5196B-E0C7-4ADB-8015-172545A57010}"/>
    <cellStyle name="Normal 8 3 3 5" xfId="2174" xr:uid="{AE63AF02-3DAF-4B85-8739-4087FE532F18}"/>
    <cellStyle name="Normal 8 3 3 5 2" xfId="3807" xr:uid="{49F193FE-E6D0-4E26-8473-639230BE9304}"/>
    <cellStyle name="Normal 8 3 3 5 3" xfId="3808" xr:uid="{10300EE6-5A5C-42A3-87CA-14B9CE6A56E1}"/>
    <cellStyle name="Normal 8 3 3 5 4" xfId="3809" xr:uid="{7EE9146E-2CE5-4645-8F32-DD2A3ADE864D}"/>
    <cellStyle name="Normal 8 3 3 6" xfId="3810" xr:uid="{775F9EB9-A9D6-4F9D-8D48-67937B807FCC}"/>
    <cellStyle name="Normal 8 3 3 7" xfId="3811" xr:uid="{072BFB27-2E36-41BD-9040-DE3F305FBD04}"/>
    <cellStyle name="Normal 8 3 3 8" xfId="3812" xr:uid="{44C3C14F-AE0F-472A-A1C6-21D1AF9280D5}"/>
    <cellStyle name="Normal 8 3 4" xfId="190" xr:uid="{B348BD2B-23E4-42F1-A224-7B32C010F945}"/>
    <cellStyle name="Normal 8 3 4 2" xfId="807" xr:uid="{A554FF35-5A9D-4F5F-B9CF-0B61D4ECE0EF}"/>
    <cellStyle name="Normal 8 3 4 2 2" xfId="808" xr:uid="{10D3FCD3-4744-44B9-904D-6C54BD709BE2}"/>
    <cellStyle name="Normal 8 3 4 2 2 2" xfId="2175" xr:uid="{03FC2E71-3F3E-41A5-B906-2A6DC78266E4}"/>
    <cellStyle name="Normal 8 3 4 2 2 2 2" xfId="2176" xr:uid="{2279DDC2-EA9E-47A3-B5DA-8012FB5D3262}"/>
    <cellStyle name="Normal 8 3 4 2 2 3" xfId="2177" xr:uid="{65B76F14-1F44-4AD8-82D1-47DDAB143410}"/>
    <cellStyle name="Normal 8 3 4 2 2 4" xfId="3813" xr:uid="{DF81D2D8-4014-4D72-82DD-D7B624C3EAEE}"/>
    <cellStyle name="Normal 8 3 4 2 3" xfId="2178" xr:uid="{BF8D7DF2-9347-4D24-A9F4-CF1ED4F3ABCF}"/>
    <cellStyle name="Normal 8 3 4 2 3 2" xfId="2179" xr:uid="{D5D289EE-084F-4F36-82F4-35A7C453C3F1}"/>
    <cellStyle name="Normal 8 3 4 2 4" xfId="2180" xr:uid="{E06866C7-42C9-412A-B1BB-184CDB233C67}"/>
    <cellStyle name="Normal 8 3 4 2 5" xfId="3814" xr:uid="{FBDDB057-4BF6-479E-B075-658D75E0BB58}"/>
    <cellStyle name="Normal 8 3 4 3" xfId="809" xr:uid="{F69B69DA-D29C-4C90-BF37-391B7999B34C}"/>
    <cellStyle name="Normal 8 3 4 3 2" xfId="2181" xr:uid="{314D66F3-E74E-43FA-BF91-AE8039084716}"/>
    <cellStyle name="Normal 8 3 4 3 2 2" xfId="2182" xr:uid="{EB935A34-2C5D-42A0-8E68-E89C4AA938B3}"/>
    <cellStyle name="Normal 8 3 4 3 3" xfId="2183" xr:uid="{2FF9852B-BB18-4B6E-8F3D-64E6776A17CD}"/>
    <cellStyle name="Normal 8 3 4 3 4" xfId="3815" xr:uid="{1DF8A322-F6CF-4F4F-AA6C-DFD63EFB7ACD}"/>
    <cellStyle name="Normal 8 3 4 4" xfId="2184" xr:uid="{43F4FFD0-63AE-4917-A362-84F399735EF0}"/>
    <cellStyle name="Normal 8 3 4 4 2" xfId="2185" xr:uid="{1F72633E-26A0-4B07-AE8F-553F0CDC5D03}"/>
    <cellStyle name="Normal 8 3 4 4 3" xfId="3816" xr:uid="{EE3DB026-999A-49DB-A80C-3DFABCDBB383}"/>
    <cellStyle name="Normal 8 3 4 4 4" xfId="3817" xr:uid="{1D10B2A5-5BCB-4AFD-BBC1-79FBEC0A7AD1}"/>
    <cellStyle name="Normal 8 3 4 5" xfId="2186" xr:uid="{ED6553F5-5DB7-4A47-AA41-670367E79B1F}"/>
    <cellStyle name="Normal 8 3 4 6" xfId="3818" xr:uid="{05311538-CD73-49BB-B805-0FE9894AEC36}"/>
    <cellStyle name="Normal 8 3 4 7" xfId="3819" xr:uid="{2A523FF9-7A14-4BAF-A353-EC52CCE79BC7}"/>
    <cellStyle name="Normal 8 3 5" xfId="406" xr:uid="{802CCD92-8D25-4716-968E-3751A5146E9B}"/>
    <cellStyle name="Normal 8 3 5 2" xfId="810" xr:uid="{83A0FD2D-1BEF-4B8B-AEF6-F68318776A0F}"/>
    <cellStyle name="Normal 8 3 5 2 2" xfId="2187" xr:uid="{F5504817-50DA-4616-B84A-77A07E1B6C70}"/>
    <cellStyle name="Normal 8 3 5 2 2 2" xfId="2188" xr:uid="{EE311C52-AC1A-4FFB-A981-329FCFA8B8A7}"/>
    <cellStyle name="Normal 8 3 5 2 3" xfId="2189" xr:uid="{89491431-DCBE-4F90-A9C1-E5DA84022DFA}"/>
    <cellStyle name="Normal 8 3 5 2 4" xfId="3820" xr:uid="{35F09FE8-9701-4F6B-AB9B-74391B216653}"/>
    <cellStyle name="Normal 8 3 5 3" xfId="2190" xr:uid="{4398D52B-364D-4F36-B290-BB64FD8EA3EE}"/>
    <cellStyle name="Normal 8 3 5 3 2" xfId="2191" xr:uid="{5D5B6538-4DF4-4E50-B285-42C49E210836}"/>
    <cellStyle name="Normal 8 3 5 3 3" xfId="3821" xr:uid="{92BFACF2-78D1-4A73-B9AB-D65CB13D7358}"/>
    <cellStyle name="Normal 8 3 5 3 4" xfId="3822" xr:uid="{B17E2FB7-35BA-4FE6-A985-781E5612061D}"/>
    <cellStyle name="Normal 8 3 5 4" xfId="2192" xr:uid="{01D4DC5C-272A-4B14-9511-35E343E05E07}"/>
    <cellStyle name="Normal 8 3 5 5" xfId="3823" xr:uid="{676CD04C-FF51-40F2-8D94-F5E4BB13EA87}"/>
    <cellStyle name="Normal 8 3 5 6" xfId="3824" xr:uid="{96145A87-8929-4BA4-87AA-CA1490023E71}"/>
    <cellStyle name="Normal 8 3 6" xfId="407" xr:uid="{9F2C6523-1756-4FED-A410-2AC9ADF2E154}"/>
    <cellStyle name="Normal 8 3 6 2" xfId="2193" xr:uid="{DD3751F3-20F6-4A7A-B9D2-42177F4A49F7}"/>
    <cellStyle name="Normal 8 3 6 2 2" xfId="2194" xr:uid="{F24D525E-3F64-4EC9-85B0-C5EB9A393F2B}"/>
    <cellStyle name="Normal 8 3 6 2 3" xfId="3825" xr:uid="{C3C33267-8A42-4615-9942-3BB5EFC94DAC}"/>
    <cellStyle name="Normal 8 3 6 2 4" xfId="3826" xr:uid="{A99E2937-1CA2-4CBE-A362-F3BAE96E5B0C}"/>
    <cellStyle name="Normal 8 3 6 3" xfId="2195" xr:uid="{D2635067-06B7-4ACD-951F-5A4C47261D72}"/>
    <cellStyle name="Normal 8 3 6 4" xfId="3827" xr:uid="{9CD8E407-0969-408B-9118-7C2AF7F1C65D}"/>
    <cellStyle name="Normal 8 3 6 5" xfId="3828" xr:uid="{4D174405-397C-4454-BF79-B03DD6BFBE8D}"/>
    <cellStyle name="Normal 8 3 7" xfId="2196" xr:uid="{5E40AA81-D6FE-4988-84CC-64F093D430A9}"/>
    <cellStyle name="Normal 8 3 7 2" xfId="2197" xr:uid="{D0DB2147-CAC6-4789-8246-7CA2B7860885}"/>
    <cellStyle name="Normal 8 3 7 3" xfId="3829" xr:uid="{E51FC7CF-F827-43FA-AC12-3E91AC30C0CD}"/>
    <cellStyle name="Normal 8 3 7 4" xfId="3830" xr:uid="{DD8BAC3D-B4E0-42EB-9283-9C942F41863D}"/>
    <cellStyle name="Normal 8 3 8" xfId="2198" xr:uid="{670E6B4E-FA70-49E1-AFEA-AFFE36688049}"/>
    <cellStyle name="Normal 8 3 8 2" xfId="3831" xr:uid="{D6381E25-28EE-4CAD-94C3-99CD32170EAE}"/>
    <cellStyle name="Normal 8 3 8 3" xfId="3832" xr:uid="{0C932123-0AB5-4B32-9303-D8E68B57A42A}"/>
    <cellStyle name="Normal 8 3 8 4" xfId="3833" xr:uid="{BFE266F1-AC82-4ED7-A68C-7286EC6152C9}"/>
    <cellStyle name="Normal 8 3 9" xfId="3834" xr:uid="{AA152105-B3A4-4445-A6AB-E9D1027DAF1B}"/>
    <cellStyle name="Normal 8 4" xfId="128" xr:uid="{3B88DC6E-1AA1-49DF-AE7B-21C2EBBDB54B}"/>
    <cellStyle name="Normal 8 4 10" xfId="3835" xr:uid="{9C02B0FD-85ED-4985-8A57-54B8C6C67A53}"/>
    <cellStyle name="Normal 8 4 11" xfId="3836" xr:uid="{17C6098D-666E-4F47-9BBA-C2A38DD67715}"/>
    <cellStyle name="Normal 8 4 2" xfId="191" xr:uid="{22ACC5EC-7D70-4A02-A425-1DD70999A21D}"/>
    <cellStyle name="Normal 8 4 2 2" xfId="408" xr:uid="{C1756360-52F5-43AA-AFB7-4048B905EA27}"/>
    <cellStyle name="Normal 8 4 2 2 2" xfId="811" xr:uid="{7B441CD1-8E00-49C4-B581-691DDFC32D79}"/>
    <cellStyle name="Normal 8 4 2 2 2 2" xfId="812" xr:uid="{31DACB92-5B08-4849-A09E-B48ADDB164FF}"/>
    <cellStyle name="Normal 8 4 2 2 2 2 2" xfId="2199" xr:uid="{11299378-B18A-4614-8BCB-B9E439B851C8}"/>
    <cellStyle name="Normal 8 4 2 2 2 2 3" xfId="3837" xr:uid="{FFFE2CE3-DA73-4660-8C71-E623C218B2DE}"/>
    <cellStyle name="Normal 8 4 2 2 2 2 4" xfId="3838" xr:uid="{3F436CBC-A4FD-41DE-B797-6F76EB2FBC09}"/>
    <cellStyle name="Normal 8 4 2 2 2 3" xfId="2200" xr:uid="{3D9DBA8B-7019-4614-975E-03C94FD974BD}"/>
    <cellStyle name="Normal 8 4 2 2 2 3 2" xfId="3839" xr:uid="{C2D3F638-1229-482D-9B22-89CCE96D2599}"/>
    <cellStyle name="Normal 8 4 2 2 2 3 3" xfId="3840" xr:uid="{72EDF8B7-1BC4-416B-8084-A58B5CE4D28D}"/>
    <cellStyle name="Normal 8 4 2 2 2 3 4" xfId="3841" xr:uid="{3215BEE5-AB56-4E08-B26F-3C6E28450BC5}"/>
    <cellStyle name="Normal 8 4 2 2 2 4" xfId="3842" xr:uid="{221978BC-30BD-47C0-A607-2CA7098FAE90}"/>
    <cellStyle name="Normal 8 4 2 2 2 5" xfId="3843" xr:uid="{8FBD4AC5-02CE-4C50-A0BF-A6A1C0B08DF3}"/>
    <cellStyle name="Normal 8 4 2 2 2 6" xfId="3844" xr:uid="{0FFCAE67-CF92-47CB-BAE7-FB71BEAD6439}"/>
    <cellStyle name="Normal 8 4 2 2 3" xfId="813" xr:uid="{F5EE6E8D-BDB5-4FE0-8CE9-5E8AAFD07B81}"/>
    <cellStyle name="Normal 8 4 2 2 3 2" xfId="2201" xr:uid="{F197277A-07D2-4F65-B91F-A9F036583DF9}"/>
    <cellStyle name="Normal 8 4 2 2 3 2 2" xfId="3845" xr:uid="{2D60BBD1-D9C4-4C47-9D3F-E233B236A057}"/>
    <cellStyle name="Normal 8 4 2 2 3 2 3" xfId="3846" xr:uid="{62E52F7E-556C-4728-98AC-43DA703B136F}"/>
    <cellStyle name="Normal 8 4 2 2 3 2 4" xfId="3847" xr:uid="{3DDD0056-52EE-4123-ADDC-4CC8AC14959D}"/>
    <cellStyle name="Normal 8 4 2 2 3 3" xfId="3848" xr:uid="{7BD83EA6-40DC-4E94-BD73-0DD5BC7EECD3}"/>
    <cellStyle name="Normal 8 4 2 2 3 4" xfId="3849" xr:uid="{14218D7A-F30F-421A-896F-4DDF24AF3A41}"/>
    <cellStyle name="Normal 8 4 2 2 3 5" xfId="3850" xr:uid="{79BE3A6F-7703-4A3D-9169-35985759A04C}"/>
    <cellStyle name="Normal 8 4 2 2 4" xfId="2202" xr:uid="{9418F15E-8379-460A-BF15-64527322967C}"/>
    <cellStyle name="Normal 8 4 2 2 4 2" xfId="3851" xr:uid="{C5BFA266-09FD-4176-B8DF-87D636DB0550}"/>
    <cellStyle name="Normal 8 4 2 2 4 3" xfId="3852" xr:uid="{0A120008-49AC-464B-8473-1D05A06FA74C}"/>
    <cellStyle name="Normal 8 4 2 2 4 4" xfId="3853" xr:uid="{F6942297-DB6A-46D0-9AC1-F20BE369DF31}"/>
    <cellStyle name="Normal 8 4 2 2 5" xfId="3854" xr:uid="{ED8BC125-B879-4029-9AC3-F75C008BF796}"/>
    <cellStyle name="Normal 8 4 2 2 5 2" xfId="3855" xr:uid="{8CD4CF36-B21A-4D7F-A39B-1293AAF7116F}"/>
    <cellStyle name="Normal 8 4 2 2 5 3" xfId="3856" xr:uid="{0F1C21EC-F4E0-4F6B-918F-CB8264D6824C}"/>
    <cellStyle name="Normal 8 4 2 2 5 4" xfId="3857" xr:uid="{B8EACC75-51F8-4A54-887D-BE3B6944777C}"/>
    <cellStyle name="Normal 8 4 2 2 6" xfId="3858" xr:uid="{56FC0F5A-2496-4B62-9D24-44C82FE669B9}"/>
    <cellStyle name="Normal 8 4 2 2 7" xfId="3859" xr:uid="{3B47F329-18C3-4077-935F-705A6A34EDAB}"/>
    <cellStyle name="Normal 8 4 2 2 8" xfId="3860" xr:uid="{5D93EC12-583D-461C-8005-71C4E7F04C05}"/>
    <cellStyle name="Normal 8 4 2 3" xfId="814" xr:uid="{D0F5DFAE-B63A-4F7C-A90B-2D33B1D3F8D8}"/>
    <cellStyle name="Normal 8 4 2 3 2" xfId="815" xr:uid="{B35B3797-F6E9-495E-BA92-25B93302EF86}"/>
    <cellStyle name="Normal 8 4 2 3 2 2" xfId="816" xr:uid="{F485DD8C-1524-4258-AE7D-308E768FE76B}"/>
    <cellStyle name="Normal 8 4 2 3 2 3" xfId="3861" xr:uid="{A6B2B637-FA59-4565-BB12-5065D7E96B88}"/>
    <cellStyle name="Normal 8 4 2 3 2 4" xfId="3862" xr:uid="{7FD77932-2B29-47A5-AA34-4D32BD999321}"/>
    <cellStyle name="Normal 8 4 2 3 3" xfId="817" xr:uid="{15E612B5-0E8B-4E1B-8685-FC83083F3AA4}"/>
    <cellStyle name="Normal 8 4 2 3 3 2" xfId="3863" xr:uid="{4F02CF35-60D7-45DF-8C17-215813DB0287}"/>
    <cellStyle name="Normal 8 4 2 3 3 3" xfId="3864" xr:uid="{6EDADABD-A41F-46AF-B7C9-F3715EB50F4B}"/>
    <cellStyle name="Normal 8 4 2 3 3 4" xfId="3865" xr:uid="{2356A0A7-8B89-4059-9CA8-2D7BA4CADBAD}"/>
    <cellStyle name="Normal 8 4 2 3 4" xfId="3866" xr:uid="{1561996D-7A58-45BB-B436-F490940632EE}"/>
    <cellStyle name="Normal 8 4 2 3 5" xfId="3867" xr:uid="{108ADA8F-9B27-4BFA-AA15-DE84F59679F1}"/>
    <cellStyle name="Normal 8 4 2 3 6" xfId="3868" xr:uid="{D92C6AC1-FB76-46E5-9DC8-0C39FB13D0C5}"/>
    <cellStyle name="Normal 8 4 2 4" xfId="818" xr:uid="{D5971B31-586B-4A60-8A7F-2E1CAD4E99B4}"/>
    <cellStyle name="Normal 8 4 2 4 2" xfId="819" xr:uid="{4051A66A-3F7E-4267-ACCD-E402BDF6C553}"/>
    <cellStyle name="Normal 8 4 2 4 2 2" xfId="3869" xr:uid="{FDB54607-ADE8-4AF4-A1DE-98F76E5E3036}"/>
    <cellStyle name="Normal 8 4 2 4 2 3" xfId="3870" xr:uid="{3A5378CD-A2E2-47E5-BA0E-805DEF5D686C}"/>
    <cellStyle name="Normal 8 4 2 4 2 4" xfId="3871" xr:uid="{574DA328-50CB-4956-934A-2C9EB6259E37}"/>
    <cellStyle name="Normal 8 4 2 4 3" xfId="3872" xr:uid="{6A103EB0-8D11-46F8-8A69-75001C79EB7D}"/>
    <cellStyle name="Normal 8 4 2 4 4" xfId="3873" xr:uid="{CE398736-C52C-4C7F-A771-62F740EEB864}"/>
    <cellStyle name="Normal 8 4 2 4 5" xfId="3874" xr:uid="{8A6BC770-87DB-44C1-8CAE-B6BC0CA386E8}"/>
    <cellStyle name="Normal 8 4 2 5" xfId="820" xr:uid="{EE013258-5F22-45C9-9A13-202319A82EB0}"/>
    <cellStyle name="Normal 8 4 2 5 2" xfId="3875" xr:uid="{05428B9A-3509-4DF6-BBC3-2A238D741C21}"/>
    <cellStyle name="Normal 8 4 2 5 3" xfId="3876" xr:uid="{5DBB1EE2-7877-4AE0-8F59-EA5588D1D2A3}"/>
    <cellStyle name="Normal 8 4 2 5 4" xfId="3877" xr:uid="{CA031F0C-40D3-47F7-987D-EBE44B2D8471}"/>
    <cellStyle name="Normal 8 4 2 6" xfId="3878" xr:uid="{91674056-AF5D-4E9A-AEF2-DDE099CDB2F8}"/>
    <cellStyle name="Normal 8 4 2 6 2" xfId="3879" xr:uid="{EF08AC80-47EE-49E6-AA01-B18F084A04E3}"/>
    <cellStyle name="Normal 8 4 2 6 3" xfId="3880" xr:uid="{43946ADB-B217-400F-9667-1E59A40B9067}"/>
    <cellStyle name="Normal 8 4 2 6 4" xfId="3881" xr:uid="{483A15EC-1C33-468A-A624-A630DD99EAA8}"/>
    <cellStyle name="Normal 8 4 2 7" xfId="3882" xr:uid="{DD39FA09-BCF3-4955-BCD1-3DB2ED8514C0}"/>
    <cellStyle name="Normal 8 4 2 8" xfId="3883" xr:uid="{AB5E4251-F607-4707-976F-7F1A2A1E5DA9}"/>
    <cellStyle name="Normal 8 4 2 9" xfId="3884" xr:uid="{38E082B2-47D2-481E-BD37-72C352C0F0E8}"/>
    <cellStyle name="Normal 8 4 3" xfId="409" xr:uid="{8EC74CCC-C27A-4761-B5F8-AF2C783D37BE}"/>
    <cellStyle name="Normal 8 4 3 2" xfId="821" xr:uid="{D385F04F-1977-462C-B557-AF08F5A8C403}"/>
    <cellStyle name="Normal 8 4 3 2 2" xfId="822" xr:uid="{3A91C8DE-1217-4C7C-AF77-87110B194496}"/>
    <cellStyle name="Normal 8 4 3 2 2 2" xfId="2203" xr:uid="{2B92E9F7-6AB7-434C-864A-CD1626BA73B3}"/>
    <cellStyle name="Normal 8 4 3 2 2 2 2" xfId="2204" xr:uid="{6B2C87CF-4CC2-4648-B13C-FEC2729B8F84}"/>
    <cellStyle name="Normal 8 4 3 2 2 3" xfId="2205" xr:uid="{61B5904F-29B6-402F-BE08-080D2D6D6E57}"/>
    <cellStyle name="Normal 8 4 3 2 2 4" xfId="3885" xr:uid="{B29DD798-D2D6-43C0-8026-472AB0943D01}"/>
    <cellStyle name="Normal 8 4 3 2 3" xfId="2206" xr:uid="{B0E85413-8E05-4D84-9A05-ED8FD704EC60}"/>
    <cellStyle name="Normal 8 4 3 2 3 2" xfId="2207" xr:uid="{FF60A7CF-86B0-4D62-80CE-2419B770BE31}"/>
    <cellStyle name="Normal 8 4 3 2 3 3" xfId="3886" xr:uid="{A106C621-0617-4F52-BE29-898BB2CFED8D}"/>
    <cellStyle name="Normal 8 4 3 2 3 4" xfId="3887" xr:uid="{B98F7E6A-1C99-4B6D-AE84-40069F5B083C}"/>
    <cellStyle name="Normal 8 4 3 2 4" xfId="2208" xr:uid="{AD52DB88-5D21-4016-B2D3-2149A43301C2}"/>
    <cellStyle name="Normal 8 4 3 2 5" xfId="3888" xr:uid="{128993F1-8C57-4898-868D-15E079913804}"/>
    <cellStyle name="Normal 8 4 3 2 6" xfId="3889" xr:uid="{98CC19E2-5EB1-4BF0-88C7-B7CB825FC23E}"/>
    <cellStyle name="Normal 8 4 3 3" xfId="823" xr:uid="{26C5D62E-1E65-4A6A-9E95-EE1267B76CC2}"/>
    <cellStyle name="Normal 8 4 3 3 2" xfId="2209" xr:uid="{8647A5AF-18F1-418A-B5F1-01B98C89600B}"/>
    <cellStyle name="Normal 8 4 3 3 2 2" xfId="2210" xr:uid="{1B5677D7-9FF3-4961-81C1-1F13A32C62EC}"/>
    <cellStyle name="Normal 8 4 3 3 2 3" xfId="3890" xr:uid="{97F3B55A-3B4F-43D9-897B-C2A2FB2647AD}"/>
    <cellStyle name="Normal 8 4 3 3 2 4" xfId="3891" xr:uid="{4188AA73-E62A-4A07-B774-F5F7B935A2B9}"/>
    <cellStyle name="Normal 8 4 3 3 3" xfId="2211" xr:uid="{F5EB8A88-9D93-43A9-BBD4-515A296B0E47}"/>
    <cellStyle name="Normal 8 4 3 3 4" xfId="3892" xr:uid="{232F2C5A-F84C-46BB-ADC7-6649B1D5CA4C}"/>
    <cellStyle name="Normal 8 4 3 3 5" xfId="3893" xr:uid="{65FF7C20-2047-4061-84C3-04024B04F47C}"/>
    <cellStyle name="Normal 8 4 3 4" xfId="2212" xr:uid="{7182F7DD-858F-466E-9CC1-A933159CBAF6}"/>
    <cellStyle name="Normal 8 4 3 4 2" xfId="2213" xr:uid="{A587D1D4-8156-4800-8069-000B25629FAB}"/>
    <cellStyle name="Normal 8 4 3 4 3" xfId="3894" xr:uid="{2C45F134-BFDF-410B-8D45-8E4B15B29522}"/>
    <cellStyle name="Normal 8 4 3 4 4" xfId="3895" xr:uid="{6685C07B-2478-4034-BB5E-61956ABF0B9A}"/>
    <cellStyle name="Normal 8 4 3 5" xfId="2214" xr:uid="{9A2FACFF-2A08-4641-92A0-0B44C55A61A9}"/>
    <cellStyle name="Normal 8 4 3 5 2" xfId="3896" xr:uid="{3DAB347D-BDE7-4394-BC7C-FEF16563829F}"/>
    <cellStyle name="Normal 8 4 3 5 3" xfId="3897" xr:uid="{421C9C8E-0A74-460E-9596-474CADDEF3FB}"/>
    <cellStyle name="Normal 8 4 3 5 4" xfId="3898" xr:uid="{707C34CE-6558-4990-9C44-A7A3E2EB1826}"/>
    <cellStyle name="Normal 8 4 3 6" xfId="3899" xr:uid="{2B93FE57-571D-447B-9D99-211198B6194F}"/>
    <cellStyle name="Normal 8 4 3 7" xfId="3900" xr:uid="{8CFBC0BB-3978-46EF-B914-242251450C04}"/>
    <cellStyle name="Normal 8 4 3 8" xfId="3901" xr:uid="{E2AC3319-59E2-4C3E-84E5-CCB318A009BF}"/>
    <cellStyle name="Normal 8 4 4" xfId="410" xr:uid="{3C8540FE-D290-4F39-8ED8-208A2B09A52B}"/>
    <cellStyle name="Normal 8 4 4 2" xfId="824" xr:uid="{7EACF71F-FACD-408D-82D9-B701AF278C4C}"/>
    <cellStyle name="Normal 8 4 4 2 2" xfId="825" xr:uid="{5A5228FB-5345-429F-B1E4-78657F039884}"/>
    <cellStyle name="Normal 8 4 4 2 2 2" xfId="2215" xr:uid="{4DB00D95-28EB-47B5-B9ED-7C6DD30A0AEA}"/>
    <cellStyle name="Normal 8 4 4 2 2 3" xfId="3902" xr:uid="{AF14E52A-4F39-44EF-BBF6-707B3BDCA678}"/>
    <cellStyle name="Normal 8 4 4 2 2 4" xfId="3903" xr:uid="{F0F647EA-7FF7-4C9F-AEF3-EEB73A34643D}"/>
    <cellStyle name="Normal 8 4 4 2 3" xfId="2216" xr:uid="{A4886039-F6D6-40DC-AE4E-709438244FA4}"/>
    <cellStyle name="Normal 8 4 4 2 4" xfId="3904" xr:uid="{B0B316B2-F860-49E2-922B-8FB222AB6826}"/>
    <cellStyle name="Normal 8 4 4 2 5" xfId="3905" xr:uid="{1676150D-C936-4860-A9A1-41C298A6B1DA}"/>
    <cellStyle name="Normal 8 4 4 3" xfId="826" xr:uid="{98FEDC30-7323-47DF-BA8E-878F07B81B82}"/>
    <cellStyle name="Normal 8 4 4 3 2" xfId="2217" xr:uid="{E035C86B-4BEB-42AF-950E-D457CECF94D9}"/>
    <cellStyle name="Normal 8 4 4 3 3" xfId="3906" xr:uid="{C8CAF448-8A11-4F4F-B6A6-DFE5A9B31BC4}"/>
    <cellStyle name="Normal 8 4 4 3 4" xfId="3907" xr:uid="{F093878E-9930-4D6F-9CB2-A4BCD1E8A461}"/>
    <cellStyle name="Normal 8 4 4 4" xfId="2218" xr:uid="{94EBAFEA-A364-44DB-A89E-A48A7E9CD6B8}"/>
    <cellStyle name="Normal 8 4 4 4 2" xfId="3908" xr:uid="{682DC119-9096-4C38-A6DE-A6DEA09C8255}"/>
    <cellStyle name="Normal 8 4 4 4 3" xfId="3909" xr:uid="{A2622C0C-F530-4466-B23B-73972ACB5501}"/>
    <cellStyle name="Normal 8 4 4 4 4" xfId="3910" xr:uid="{282711FE-F623-4C1C-A505-EA86604F2BC3}"/>
    <cellStyle name="Normal 8 4 4 5" xfId="3911" xr:uid="{0316F90A-5B78-436A-ADCA-3BF24316A22F}"/>
    <cellStyle name="Normal 8 4 4 6" xfId="3912" xr:uid="{079A13F8-6F2D-4335-B6C0-112D4B8CD597}"/>
    <cellStyle name="Normal 8 4 4 7" xfId="3913" xr:uid="{F8BE9908-10F2-4FF3-8B99-F97040228110}"/>
    <cellStyle name="Normal 8 4 5" xfId="411" xr:uid="{D3D8BA05-1FB9-49B6-A1A9-15AB949FB650}"/>
    <cellStyle name="Normal 8 4 5 2" xfId="827" xr:uid="{85021FEB-E7B4-4CDE-96DD-753ED1545177}"/>
    <cellStyle name="Normal 8 4 5 2 2" xfId="2219" xr:uid="{DE3112DA-F01C-4479-8D3E-18232E1ED198}"/>
    <cellStyle name="Normal 8 4 5 2 3" xfId="3914" xr:uid="{146547F0-1AD9-48FB-83E6-97999D14298F}"/>
    <cellStyle name="Normal 8 4 5 2 4" xfId="3915" xr:uid="{F99F12D4-9B8C-462F-A9E8-765D08D46865}"/>
    <cellStyle name="Normal 8 4 5 3" xfId="2220" xr:uid="{8ACEF66D-9033-444B-A2AD-35E29E119BA7}"/>
    <cellStyle name="Normal 8 4 5 3 2" xfId="3916" xr:uid="{FB28D21A-89C6-4607-B60F-04DC6EB25289}"/>
    <cellStyle name="Normal 8 4 5 3 3" xfId="3917" xr:uid="{D2F8CB2D-03D6-4415-AECC-BC341165F6F2}"/>
    <cellStyle name="Normal 8 4 5 3 4" xfId="3918" xr:uid="{89E6450D-2114-4172-A02C-C1EEE994AD2F}"/>
    <cellStyle name="Normal 8 4 5 4" xfId="3919" xr:uid="{360800F0-68D6-4DD5-AF17-61010F4125F5}"/>
    <cellStyle name="Normal 8 4 5 5" xfId="3920" xr:uid="{C2E8456C-E13C-472C-A9A7-9D20CAE7ADA0}"/>
    <cellStyle name="Normal 8 4 5 6" xfId="3921" xr:uid="{A014BE49-5E59-443C-B0BB-960DABD3890B}"/>
    <cellStyle name="Normal 8 4 6" xfId="828" xr:uid="{215E7732-489A-450D-BE68-0FE8686E1DC8}"/>
    <cellStyle name="Normal 8 4 6 2" xfId="2221" xr:uid="{60BD59A2-19B4-49A0-8F63-569ADA530010}"/>
    <cellStyle name="Normal 8 4 6 2 2" xfId="3922" xr:uid="{439134CA-7A85-4823-82B5-3863AB3A0316}"/>
    <cellStyle name="Normal 8 4 6 2 3" xfId="3923" xr:uid="{E59B6EC3-179D-4DB8-A81A-03C977E579E0}"/>
    <cellStyle name="Normal 8 4 6 2 4" xfId="3924" xr:uid="{67D1AA7F-FCD1-4B87-AB7C-01FCC5FE10EC}"/>
    <cellStyle name="Normal 8 4 6 3" xfId="3925" xr:uid="{F8258746-A471-4854-9C59-46B19E3FA983}"/>
    <cellStyle name="Normal 8 4 6 4" xfId="3926" xr:uid="{075B5548-EDC8-4105-B52D-6BBAAA7E9C07}"/>
    <cellStyle name="Normal 8 4 6 5" xfId="3927" xr:uid="{B8599661-5149-404A-8DFF-7B50D3F5472B}"/>
    <cellStyle name="Normal 8 4 7" xfId="2222" xr:uid="{7F16E582-730B-4274-BD3F-B24E4AC4011C}"/>
    <cellStyle name="Normal 8 4 7 2" xfId="3928" xr:uid="{71C83FC6-D553-4096-A1C6-026F6104D8F7}"/>
    <cellStyle name="Normal 8 4 7 3" xfId="3929" xr:uid="{F1FF3BB1-02DE-4BCB-9E4A-BEF453644F5C}"/>
    <cellStyle name="Normal 8 4 7 4" xfId="3930" xr:uid="{AF758A4B-09AF-4A89-8A09-0AF0B880765E}"/>
    <cellStyle name="Normal 8 4 8" xfId="3931" xr:uid="{0E7711B4-060D-441E-A84F-3748F34BFDD0}"/>
    <cellStyle name="Normal 8 4 8 2" xfId="3932" xr:uid="{428A1B68-B603-4AD5-95DF-D4366A0B5402}"/>
    <cellStyle name="Normal 8 4 8 3" xfId="3933" xr:uid="{E7A11C2D-AB53-4D66-8B4F-6C0A1D293FEB}"/>
    <cellStyle name="Normal 8 4 8 4" xfId="3934" xr:uid="{7093D9BF-1830-41DB-A9D9-846E8DEA25E8}"/>
    <cellStyle name="Normal 8 4 9" xfId="3935" xr:uid="{92FCB4D3-1EF0-49B6-996D-DC0B34379FE8}"/>
    <cellStyle name="Normal 8 5" xfId="129" xr:uid="{166CCE6D-5A3F-49E0-90EC-3B36DF63E95D}"/>
    <cellStyle name="Normal 8 5 2" xfId="192" xr:uid="{0D7E12EB-7432-4805-88D5-E0846F8EB4D6}"/>
    <cellStyle name="Normal 8 5 2 2" xfId="412" xr:uid="{97C3119A-2B7D-4CC0-8650-81CB56F8C22C}"/>
    <cellStyle name="Normal 8 5 2 2 2" xfId="829" xr:uid="{FCD7B5B8-208C-4F3F-B77C-A89EED6DB4C3}"/>
    <cellStyle name="Normal 8 5 2 2 2 2" xfId="2223" xr:uid="{53734C44-9C71-4864-9900-6DCA2E64F8FA}"/>
    <cellStyle name="Normal 8 5 2 2 2 3" xfId="3936" xr:uid="{EF41B08A-02AF-487B-8A70-576AC639864B}"/>
    <cellStyle name="Normal 8 5 2 2 2 4" xfId="3937" xr:uid="{1A6D3673-F8D7-4808-9FC9-B3FE3D62B66A}"/>
    <cellStyle name="Normal 8 5 2 2 3" xfId="2224" xr:uid="{672D868E-F2A0-44FD-A74E-23ADB8B9557D}"/>
    <cellStyle name="Normal 8 5 2 2 3 2" xfId="3938" xr:uid="{CACE7608-C6B0-4CD5-A546-B4A691FEB1BC}"/>
    <cellStyle name="Normal 8 5 2 2 3 3" xfId="3939" xr:uid="{4B6969D9-BE87-47DE-8E76-438A053B80C9}"/>
    <cellStyle name="Normal 8 5 2 2 3 4" xfId="3940" xr:uid="{C3C9C97F-61F8-4FD7-BBAB-B2AAAD76A7AD}"/>
    <cellStyle name="Normal 8 5 2 2 4" xfId="3941" xr:uid="{BD972B46-DC8B-4FC1-9D64-A26B84836650}"/>
    <cellStyle name="Normal 8 5 2 2 5" xfId="3942" xr:uid="{D24AF3DE-3BE0-42A5-84E5-A6589BE23BA6}"/>
    <cellStyle name="Normal 8 5 2 2 6" xfId="3943" xr:uid="{96545590-6B8D-42EF-99BF-37E34E59F165}"/>
    <cellStyle name="Normal 8 5 2 3" xfId="830" xr:uid="{47E52049-34F9-4B10-A08B-A09B8E64B620}"/>
    <cellStyle name="Normal 8 5 2 3 2" xfId="2225" xr:uid="{C99E57A8-5B90-4408-AB9D-A7B5306CBF68}"/>
    <cellStyle name="Normal 8 5 2 3 2 2" xfId="3944" xr:uid="{2B0F3BAD-5ED0-4636-92A7-8D96C42C6261}"/>
    <cellStyle name="Normal 8 5 2 3 2 3" xfId="3945" xr:uid="{D895B711-FB74-41E3-8FEC-5B1EB8FB1713}"/>
    <cellStyle name="Normal 8 5 2 3 2 4" xfId="3946" xr:uid="{DCFD6562-BAEB-4CA3-8E7A-2816802806C3}"/>
    <cellStyle name="Normal 8 5 2 3 3" xfId="3947" xr:uid="{B2E3DDB1-710B-4B38-ACFD-2E3943A1C82A}"/>
    <cellStyle name="Normal 8 5 2 3 4" xfId="3948" xr:uid="{692B00E2-92B1-4BD0-8203-2583E6C44232}"/>
    <cellStyle name="Normal 8 5 2 3 5" xfId="3949" xr:uid="{C39F20C4-AD54-4F65-989D-A321B8473DE9}"/>
    <cellStyle name="Normal 8 5 2 4" xfId="2226" xr:uid="{C3ABB86B-C952-4122-808C-67189F394DE7}"/>
    <cellStyle name="Normal 8 5 2 4 2" xfId="3950" xr:uid="{E126BC68-03A2-4BB8-898D-C5503F44F8BB}"/>
    <cellStyle name="Normal 8 5 2 4 3" xfId="3951" xr:uid="{B7B60918-80FE-4D9A-A062-D792C369524B}"/>
    <cellStyle name="Normal 8 5 2 4 4" xfId="3952" xr:uid="{F666B486-641E-4B3C-930F-A347D1990FB4}"/>
    <cellStyle name="Normal 8 5 2 5" xfId="3953" xr:uid="{2E451BE9-2B55-4B8C-83AD-8F118FDCE3AC}"/>
    <cellStyle name="Normal 8 5 2 5 2" xfId="3954" xr:uid="{829E3FCE-809A-40C3-9B62-AF983C192073}"/>
    <cellStyle name="Normal 8 5 2 5 3" xfId="3955" xr:uid="{98F1CC91-2088-47AD-BF5B-E70EAA5D74D2}"/>
    <cellStyle name="Normal 8 5 2 5 4" xfId="3956" xr:uid="{A386D1E8-2969-434E-B03A-2A884FDA7E81}"/>
    <cellStyle name="Normal 8 5 2 6" xfId="3957" xr:uid="{5A10F1D9-FF41-4A5F-8D00-B2479CC0CBD6}"/>
    <cellStyle name="Normal 8 5 2 7" xfId="3958" xr:uid="{7F6BEEA0-4AEC-4300-A8A2-E6E5228ADC3A}"/>
    <cellStyle name="Normal 8 5 2 8" xfId="3959" xr:uid="{0F21F0C3-44D5-4D00-B5B8-55A26BE172E6}"/>
    <cellStyle name="Normal 8 5 3" xfId="413" xr:uid="{7919590E-5D02-4097-8584-AC5FCF1E5694}"/>
    <cellStyle name="Normal 8 5 3 2" xfId="831" xr:uid="{6A059BA9-0BBB-44C2-9476-ED66961B9CE4}"/>
    <cellStyle name="Normal 8 5 3 2 2" xfId="832" xr:uid="{6A6D84D2-2F56-45A3-8300-78C26F8F15C6}"/>
    <cellStyle name="Normal 8 5 3 2 3" xfId="3960" xr:uid="{A06A538A-B4DF-4303-B528-6D0B949AF0B8}"/>
    <cellStyle name="Normal 8 5 3 2 4" xfId="3961" xr:uid="{F0E017B8-FD58-4716-AE40-81B4A0C99925}"/>
    <cellStyle name="Normal 8 5 3 3" xfId="833" xr:uid="{08016507-7BC7-4108-BDCF-D694C3AB1674}"/>
    <cellStyle name="Normal 8 5 3 3 2" xfId="3962" xr:uid="{26BED732-5E2C-48BD-998D-80E1F09BC4F4}"/>
    <cellStyle name="Normal 8 5 3 3 3" xfId="3963" xr:uid="{D775D0EC-FC1C-4216-9162-3EBCF32E7930}"/>
    <cellStyle name="Normal 8 5 3 3 4" xfId="3964" xr:uid="{7B673677-8F91-4D78-8D7B-A92447ECB020}"/>
    <cellStyle name="Normal 8 5 3 4" xfId="3965" xr:uid="{DFAEEF17-7BE6-4D2E-8E16-6AB5767FB6C4}"/>
    <cellStyle name="Normal 8 5 3 5" xfId="3966" xr:uid="{864845F3-34B6-4097-B51B-E9392B9AACB2}"/>
    <cellStyle name="Normal 8 5 3 6" xfId="3967" xr:uid="{73E0400F-D7FD-4ECB-A370-42A4DD8DBB30}"/>
    <cellStyle name="Normal 8 5 4" xfId="414" xr:uid="{6DEC467B-CCB3-44D4-9F92-C6E8C2DA4509}"/>
    <cellStyle name="Normal 8 5 4 2" xfId="834" xr:uid="{37D8CF8B-E04A-487F-B704-D0B5DF8CC8B3}"/>
    <cellStyle name="Normal 8 5 4 2 2" xfId="3968" xr:uid="{26890A9A-D25E-4539-A70C-A1824695A4D3}"/>
    <cellStyle name="Normal 8 5 4 2 3" xfId="3969" xr:uid="{0B1D43EC-9D40-465E-B933-C01BDE805661}"/>
    <cellStyle name="Normal 8 5 4 2 4" xfId="3970" xr:uid="{BC9033DB-4622-4ABB-8D58-CBBFBF74C885}"/>
    <cellStyle name="Normal 8 5 4 3" xfId="3971" xr:uid="{D7FE9867-E2A2-4FFE-BB96-1B223F9B5771}"/>
    <cellStyle name="Normal 8 5 4 4" xfId="3972" xr:uid="{DBE61C8B-0AC1-449D-966F-908DE77590E4}"/>
    <cellStyle name="Normal 8 5 4 5" xfId="3973" xr:uid="{3ACB6FAF-B0B7-4317-B397-FBE661AFD803}"/>
    <cellStyle name="Normal 8 5 5" xfId="835" xr:uid="{FEF1455B-9399-4AC5-8B22-ECCAE424CCBA}"/>
    <cellStyle name="Normal 8 5 5 2" xfId="3974" xr:uid="{061D746B-FD42-4052-804E-A09AAEB9661E}"/>
    <cellStyle name="Normal 8 5 5 3" xfId="3975" xr:uid="{9F6CD6E5-72A6-4313-8D71-164462965389}"/>
    <cellStyle name="Normal 8 5 5 4" xfId="3976" xr:uid="{8723A86C-692D-4BD9-8305-7CA6F605798A}"/>
    <cellStyle name="Normal 8 5 6" xfId="3977" xr:uid="{07120446-533E-4FFB-B6B0-7E8ED0ACF54C}"/>
    <cellStyle name="Normal 8 5 6 2" xfId="3978" xr:uid="{128BA838-08AD-42DB-81C6-5BFD9C099A92}"/>
    <cellStyle name="Normal 8 5 6 3" xfId="3979" xr:uid="{5C6FD801-360B-4A90-A69F-4FCF70B71519}"/>
    <cellStyle name="Normal 8 5 6 4" xfId="3980" xr:uid="{2428004C-874C-479E-BD56-5DD921C3F57D}"/>
    <cellStyle name="Normal 8 5 7" xfId="3981" xr:uid="{F3B96801-2D28-407F-BD71-DB5ABAB63B55}"/>
    <cellStyle name="Normal 8 5 8" xfId="3982" xr:uid="{D6FA714C-AB94-4DB8-BAE4-300BD6EF17FC}"/>
    <cellStyle name="Normal 8 5 9" xfId="3983" xr:uid="{8C4BC18A-3082-4E9A-BBBA-BC245E28CEA8}"/>
    <cellStyle name="Normal 8 6" xfId="193" xr:uid="{3A884A45-8032-49AC-8A1C-A48A45518F90}"/>
    <cellStyle name="Normal 8 6 2" xfId="415" xr:uid="{0703DE46-DB3A-423A-BE4C-29F102BBD0B3}"/>
    <cellStyle name="Normal 8 6 2 2" xfId="836" xr:uid="{17E08928-93CB-4B67-A310-8F3FF5DD0D95}"/>
    <cellStyle name="Normal 8 6 2 2 2" xfId="2227" xr:uid="{C1899D20-6486-490A-8D20-7E660865DCDF}"/>
    <cellStyle name="Normal 8 6 2 2 2 2" xfId="2228" xr:uid="{BB1D36BC-1191-447D-854D-5783D182C3CE}"/>
    <cellStyle name="Normal 8 6 2 2 3" xfId="2229" xr:uid="{9A78753E-7BDD-46A5-A55A-B5F156778392}"/>
    <cellStyle name="Normal 8 6 2 2 4" xfId="3984" xr:uid="{84038240-212F-4583-81A8-F52617E5387C}"/>
    <cellStyle name="Normal 8 6 2 3" xfId="2230" xr:uid="{161FA32D-EC54-4A66-A609-FA595FEF7274}"/>
    <cellStyle name="Normal 8 6 2 3 2" xfId="2231" xr:uid="{F7F2D542-7D8A-4204-A15C-CA8C0FEFC605}"/>
    <cellStyle name="Normal 8 6 2 3 3" xfId="3985" xr:uid="{125FCD55-E631-4A83-BC1B-110AA07868F0}"/>
    <cellStyle name="Normal 8 6 2 3 4" xfId="3986" xr:uid="{DE357957-B276-4509-B135-6103251B98F1}"/>
    <cellStyle name="Normal 8 6 2 4" xfId="2232" xr:uid="{F57214A3-8657-4ABD-BE7E-9ED096D40408}"/>
    <cellStyle name="Normal 8 6 2 5" xfId="3987" xr:uid="{D8B5635E-865B-48E3-AFC6-2B0E0B7E0BAC}"/>
    <cellStyle name="Normal 8 6 2 6" xfId="3988" xr:uid="{2AD5854A-6E14-40C1-826C-EFCF3916C60D}"/>
    <cellStyle name="Normal 8 6 3" xfId="837" xr:uid="{F040A978-D0EE-43B4-A4D9-006B45D4F696}"/>
    <cellStyle name="Normal 8 6 3 2" xfId="2233" xr:uid="{FF1F7A6C-727A-4C46-A0E4-74A51CD67A30}"/>
    <cellStyle name="Normal 8 6 3 2 2" xfId="2234" xr:uid="{1C413723-9E81-46CD-BA03-F2561E79BE28}"/>
    <cellStyle name="Normal 8 6 3 2 3" xfId="3989" xr:uid="{ABCFCEB7-C4A6-446C-A7F8-F8E81C1B4005}"/>
    <cellStyle name="Normal 8 6 3 2 4" xfId="3990" xr:uid="{143822D8-7E39-4C50-961B-28F80FE47645}"/>
    <cellStyle name="Normal 8 6 3 3" xfId="2235" xr:uid="{50E844E4-FFD7-4510-939C-8F679A753D63}"/>
    <cellStyle name="Normal 8 6 3 4" xfId="3991" xr:uid="{C155B9E0-EBED-4ACC-BB9B-382A1E3DFACF}"/>
    <cellStyle name="Normal 8 6 3 5" xfId="3992" xr:uid="{5594FA24-9D0C-4524-A2F1-BDAE495B8867}"/>
    <cellStyle name="Normal 8 6 4" xfId="2236" xr:uid="{9FD7CFC6-8BAC-4C69-964E-F57A775E4186}"/>
    <cellStyle name="Normal 8 6 4 2" xfId="2237" xr:uid="{B082551A-30BF-4C1D-9768-6D7E2C2BD282}"/>
    <cellStyle name="Normal 8 6 4 3" xfId="3993" xr:uid="{F3771EC0-DBDB-4780-9EAD-35FE75918047}"/>
    <cellStyle name="Normal 8 6 4 4" xfId="3994" xr:uid="{FE67B9BD-1344-4630-875F-865E89F37EB0}"/>
    <cellStyle name="Normal 8 6 5" xfId="2238" xr:uid="{15A2BCCA-4337-4B9B-9ABC-D07476FBBC88}"/>
    <cellStyle name="Normal 8 6 5 2" xfId="3995" xr:uid="{9869879B-A1A5-4378-BA18-2D9E3C551565}"/>
    <cellStyle name="Normal 8 6 5 3" xfId="3996" xr:uid="{A2D2C566-5FE0-4799-8B46-904724E9B1AC}"/>
    <cellStyle name="Normal 8 6 5 4" xfId="3997" xr:uid="{19747483-C2F9-4619-90CA-36936B67E649}"/>
    <cellStyle name="Normal 8 6 6" xfId="3998" xr:uid="{AE585F98-7578-4973-89F8-339BA67AA790}"/>
    <cellStyle name="Normal 8 6 7" xfId="3999" xr:uid="{59FE92A7-E31E-4ABD-AE5D-87E3336C00D5}"/>
    <cellStyle name="Normal 8 6 8" xfId="4000" xr:uid="{C9BB6FEB-958C-4BD4-B57C-465E18349F89}"/>
    <cellStyle name="Normal 8 7" xfId="416" xr:uid="{F85D6947-C5E9-4679-B5B1-1637DC9DEC66}"/>
    <cellStyle name="Normal 8 7 2" xfId="838" xr:uid="{EF404749-99FF-4393-B04A-3742A60567BF}"/>
    <cellStyle name="Normal 8 7 2 2" xfId="839" xr:uid="{3BB1BD8D-B588-4143-8D53-183CD37AB6D1}"/>
    <cellStyle name="Normal 8 7 2 2 2" xfId="2239" xr:uid="{FFC223A1-EAAE-455F-A1F7-52F6932118DD}"/>
    <cellStyle name="Normal 8 7 2 2 3" xfId="4001" xr:uid="{BED6F8DB-6C49-4F3B-B1AB-285E50793614}"/>
    <cellStyle name="Normal 8 7 2 2 4" xfId="4002" xr:uid="{B2BF2D8E-741E-4E64-A597-C483A5F380A0}"/>
    <cellStyle name="Normal 8 7 2 3" xfId="2240" xr:uid="{542E12F8-C5AC-4DF6-AFE7-3F78E4B40937}"/>
    <cellStyle name="Normal 8 7 2 4" xfId="4003" xr:uid="{F9131F14-E9EF-4852-A329-3A555E302D09}"/>
    <cellStyle name="Normal 8 7 2 5" xfId="4004" xr:uid="{2DE4C6DE-DCDD-467B-940C-8A785A346792}"/>
    <cellStyle name="Normal 8 7 3" xfId="840" xr:uid="{2069B1CE-C656-4EED-8513-EC4CFB0CC16D}"/>
    <cellStyle name="Normal 8 7 3 2" xfId="2241" xr:uid="{F5966D2E-33A0-4186-9ABC-DAF3C4F598F8}"/>
    <cellStyle name="Normal 8 7 3 3" xfId="4005" xr:uid="{728F79AF-5535-42DD-BFBA-24951AB0B504}"/>
    <cellStyle name="Normal 8 7 3 4" xfId="4006" xr:uid="{8810C60E-43EB-4447-8982-EA4910DD660D}"/>
    <cellStyle name="Normal 8 7 4" xfId="2242" xr:uid="{E55D74F0-5D97-45C7-B924-1BD59D008388}"/>
    <cellStyle name="Normal 8 7 4 2" xfId="4007" xr:uid="{A125EF26-20AD-450C-BC92-6E1297759CA1}"/>
    <cellStyle name="Normal 8 7 4 3" xfId="4008" xr:uid="{30ADFBB2-46C7-4C99-AF38-5D9F7D62258E}"/>
    <cellStyle name="Normal 8 7 4 4" xfId="4009" xr:uid="{A1A72043-16EE-4343-B7DC-E5F52EA4C8C5}"/>
    <cellStyle name="Normal 8 7 5" xfId="4010" xr:uid="{AB3060D4-1355-4E58-927E-16ECBADF95B7}"/>
    <cellStyle name="Normal 8 7 6" xfId="4011" xr:uid="{E7A1724B-5D63-40C7-9D8F-FDDAFE86DEC8}"/>
    <cellStyle name="Normal 8 7 7" xfId="4012" xr:uid="{5A49F866-1CB3-407F-9719-79C008C88932}"/>
    <cellStyle name="Normal 8 8" xfId="417" xr:uid="{D8864317-5404-4E42-97B7-60AEDF3A6D1F}"/>
    <cellStyle name="Normal 8 8 2" xfId="841" xr:uid="{809CE98A-4D84-4BAC-AA3F-EED45932C238}"/>
    <cellStyle name="Normal 8 8 2 2" xfId="2243" xr:uid="{0CA74794-1886-40A6-BF1C-C2F3698EDFDF}"/>
    <cellStyle name="Normal 8 8 2 3" xfId="4013" xr:uid="{DE9EC204-BC92-45C6-88A4-7B7581424AB8}"/>
    <cellStyle name="Normal 8 8 2 4" xfId="4014" xr:uid="{8FBB32B2-9CEF-42D7-B5F8-611C16BB9461}"/>
    <cellStyle name="Normal 8 8 3" xfId="2244" xr:uid="{66C75637-2DC1-4FA5-A82A-6E93367BCA45}"/>
    <cellStyle name="Normal 8 8 3 2" xfId="4015" xr:uid="{AC37F618-A10D-4CD9-A7FD-F98D90382341}"/>
    <cellStyle name="Normal 8 8 3 3" xfId="4016" xr:uid="{D135504D-4453-4EEF-A3BD-7829C34DF075}"/>
    <cellStyle name="Normal 8 8 3 4" xfId="4017" xr:uid="{A91EA451-7373-48CC-9954-349A281CCC41}"/>
    <cellStyle name="Normal 8 8 4" xfId="4018" xr:uid="{AC4E1744-F44B-4730-8885-8B5A0A5892AA}"/>
    <cellStyle name="Normal 8 8 5" xfId="4019" xr:uid="{79EAA39D-CC23-4C7C-B956-49534981F5AB}"/>
    <cellStyle name="Normal 8 8 6" xfId="4020" xr:uid="{63CDD63D-FE42-4EC7-A18C-886E46080A73}"/>
    <cellStyle name="Normal 8 9" xfId="418" xr:uid="{6B96E4A3-35B8-4421-879C-F1FEF8DFF298}"/>
    <cellStyle name="Normal 8 9 2" xfId="2245" xr:uid="{2FC14D72-FF2E-4299-9DEA-2AA13A18ABF2}"/>
    <cellStyle name="Normal 8 9 2 2" xfId="4021" xr:uid="{305C8A41-4F3B-4E51-9605-20E374CFBB8D}"/>
    <cellStyle name="Normal 8 9 2 2 2" xfId="4426" xr:uid="{CBD741AF-D750-44B6-90AC-38CA4E372CDF}"/>
    <cellStyle name="Normal 8 9 2 2 2 2" xfId="40758" xr:uid="{C1404A86-FAC9-40BA-A6A2-006B69EA822B}"/>
    <cellStyle name="Normal 8 9 2 2 2 3" xfId="5378" xr:uid="{1F30A064-65AF-4C9A-B0B8-7B5C0F6B141E}"/>
    <cellStyle name="Normal 8 9 2 2 3" xfId="4704" xr:uid="{BC49BBEF-8AAF-4AF5-8D2A-EEC82F2B4BC0}"/>
    <cellStyle name="Normal 8 9 2 3" xfId="4022" xr:uid="{8E1DC5BA-3F82-438D-B695-1D35FBEFA9B7}"/>
    <cellStyle name="Normal 8 9 2 4" xfId="4023" xr:uid="{6B6C0BB5-1BCB-4050-9445-841B3258F626}"/>
    <cellStyle name="Normal 8 9 3" xfId="4024" xr:uid="{FBD29031-6091-4E4F-9645-ADF18DF26FB3}"/>
    <cellStyle name="Normal 8 9 4" xfId="4025" xr:uid="{DFB3FDCB-F632-4C35-B113-5CAF341FB7AC}"/>
    <cellStyle name="Normal 8 9 4 2" xfId="4596" xr:uid="{D383C251-716F-489D-B67F-456655BD49EF}"/>
    <cellStyle name="Normal 8 9 4 2 2" xfId="40779" xr:uid="{FF4E8DB9-E6F7-40C0-822D-7C86D15ED2F5}"/>
    <cellStyle name="Normal 8 9 4 2 3" xfId="5384" xr:uid="{58D85A2E-2414-49E3-9DD9-D37F12364D80}"/>
    <cellStyle name="Normal 8 9 4 3" xfId="4705" xr:uid="{E4C2B60C-157F-49E7-914D-9154813AE6B4}"/>
    <cellStyle name="Normal 8 9 4 4" xfId="4625" xr:uid="{3BFB6CB5-22C4-4B3C-A4BC-E4E084EF87CF}"/>
    <cellStyle name="Normal 8 9 4 4 2" xfId="40789" xr:uid="{28D53BB9-C6BE-4F1B-8E95-1C249AAC6532}"/>
    <cellStyle name="Normal 8 9 4 4 3" xfId="5387" xr:uid="{CB501798-8C73-44DB-B573-6353595056B9}"/>
    <cellStyle name="Normal 8 9 5" xfId="4026" xr:uid="{C062662A-020F-4B57-98CE-0B876DDA738C}"/>
    <cellStyle name="Normal 9" xfId="81" xr:uid="{163D92FA-3FCC-450D-81BC-A97DB6E915FF}"/>
    <cellStyle name="Normal 9 10" xfId="419" xr:uid="{A548CB8F-C362-434D-84CB-C14C55856DEE}"/>
    <cellStyle name="Normal 9 10 2" xfId="2246" xr:uid="{7C72333A-43F5-4314-A906-F433EE4C91A9}"/>
    <cellStyle name="Normal 9 10 2 2" xfId="4027" xr:uid="{1A249350-EA6C-4DB3-8603-9AD518E04B2A}"/>
    <cellStyle name="Normal 9 10 2 3" xfId="4028" xr:uid="{60A8B654-D715-48FB-A42D-83EDA450F1DF}"/>
    <cellStyle name="Normal 9 10 2 4" xfId="4029" xr:uid="{4032A70E-ECD7-40A5-9918-F33E317C4732}"/>
    <cellStyle name="Normal 9 10 3" xfId="4030" xr:uid="{ED273AFA-555E-4D8B-939F-425C3C997022}"/>
    <cellStyle name="Normal 9 10 4" xfId="4031" xr:uid="{6610A22D-89C9-46B1-B146-5ECC66BB4BE2}"/>
    <cellStyle name="Normal 9 10 5" xfId="4032" xr:uid="{EED17231-2C7B-4482-8BD1-330A881C602E}"/>
    <cellStyle name="Normal 9 11" xfId="2247" xr:uid="{95949B38-1718-4970-A337-A41A55B0CFF0}"/>
    <cellStyle name="Normal 9 11 2" xfId="4033" xr:uid="{942301BF-A6D9-4E1E-966A-B6B8795A6176}"/>
    <cellStyle name="Normal 9 11 3" xfId="4034" xr:uid="{0CB276CE-FF41-4542-ADAE-DC8264C0CE28}"/>
    <cellStyle name="Normal 9 11 4" xfId="4035" xr:uid="{8ECB713C-1773-4DA7-A44A-C74D1A60AFA7}"/>
    <cellStyle name="Normal 9 12" xfId="4036" xr:uid="{9D528C37-CFEB-469C-B33B-E983F004B63D}"/>
    <cellStyle name="Normal 9 12 2" xfId="4037" xr:uid="{04FB65EC-E925-4969-ADC9-AD4CE9DA624F}"/>
    <cellStyle name="Normal 9 12 3" xfId="4038" xr:uid="{8E8ED569-B6B7-47C9-ABF5-ECF8B99E7FAB}"/>
    <cellStyle name="Normal 9 12 4" xfId="4039" xr:uid="{52A3DF3B-2D8F-4A8B-A232-812ACDF1D923}"/>
    <cellStyle name="Normal 9 13" xfId="4040" xr:uid="{C597B108-D6BF-4449-A7F9-9D5BEAE16E91}"/>
    <cellStyle name="Normal 9 13 2" xfId="4041" xr:uid="{766FDE53-FA0D-49E6-B505-45C00A19A3D1}"/>
    <cellStyle name="Normal 9 14" xfId="4042" xr:uid="{5853931F-2C04-43A2-A330-2D8C1E5021CF}"/>
    <cellStyle name="Normal 9 15" xfId="4043" xr:uid="{E90B552D-F179-4465-8DFF-3F4663CD0F01}"/>
    <cellStyle name="Normal 9 16" xfId="4044" xr:uid="{053769B5-D333-43F1-9452-A963E2313526}"/>
    <cellStyle name="Normal 9 2" xfId="82" xr:uid="{8E9849BE-C9A2-4E30-9FD0-2C7FEFED0AA5}"/>
    <cellStyle name="Normal 9 2 2" xfId="420" xr:uid="{A1303DA4-E3AB-4DEF-9D68-C74E1D24B31D}"/>
    <cellStyle name="Normal 9 2 2 2" xfId="4687" xr:uid="{EF45C6FA-9C3F-4D3D-9338-AA36CC1D46A2}"/>
    <cellStyle name="Normal 9 2 3" xfId="4577" xr:uid="{234DA32D-0992-453E-85FC-4FED3CBE58A1}"/>
    <cellStyle name="Normal 9 3" xfId="130" xr:uid="{3460586D-E4D1-4886-9D81-6B015255C22B}"/>
    <cellStyle name="Normal 9 3 10" xfId="4045" xr:uid="{DBBB26A8-9E57-4C67-B90E-F527121B0DD9}"/>
    <cellStyle name="Normal 9 3 11" xfId="4046" xr:uid="{F616B47F-6CF2-4045-AD4C-FC8ACBDB815E}"/>
    <cellStyle name="Normal 9 3 2" xfId="131" xr:uid="{C3D8DC00-13C7-4101-9856-FE189B72CD89}"/>
    <cellStyle name="Normal 9 3 2 2" xfId="132" xr:uid="{C8193ADB-0B05-44EE-B352-1105A217E9FA}"/>
    <cellStyle name="Normal 9 3 2 2 2" xfId="421" xr:uid="{93C2F376-B28C-43F4-BF69-8FCE8836950D}"/>
    <cellStyle name="Normal 9 3 2 2 2 2" xfId="842" xr:uid="{D7A31A3D-6536-4C6E-AAD4-7BEF80CA49C9}"/>
    <cellStyle name="Normal 9 3 2 2 2 2 2" xfId="843" xr:uid="{7B1CE879-D423-4608-9138-87BFCE1E14A8}"/>
    <cellStyle name="Normal 9 3 2 2 2 2 2 2" xfId="2248" xr:uid="{5F9E04BE-9262-4931-A962-B28E8B409C00}"/>
    <cellStyle name="Normal 9 3 2 2 2 2 2 2 2" xfId="2249" xr:uid="{6EC373D1-2CC1-4489-B33C-00DB2C72D97F}"/>
    <cellStyle name="Normal 9 3 2 2 2 2 2 3" xfId="2250" xr:uid="{3B70D7A4-7F36-4976-8552-2F420FFAA5E4}"/>
    <cellStyle name="Normal 9 3 2 2 2 2 3" xfId="2251" xr:uid="{E7BFA30C-0369-4796-B66B-A1437CB9A7F9}"/>
    <cellStyle name="Normal 9 3 2 2 2 2 3 2" xfId="2252" xr:uid="{9A670ECC-21B4-424B-A4B6-90A6FA91AE0F}"/>
    <cellStyle name="Normal 9 3 2 2 2 2 4" xfId="2253" xr:uid="{3280CDBD-F09E-4096-9DC0-7FEB7E6988AB}"/>
    <cellStyle name="Normal 9 3 2 2 2 3" xfId="844" xr:uid="{2C8E3E93-0217-4CB4-B703-98A83AD0A5B5}"/>
    <cellStyle name="Normal 9 3 2 2 2 3 2" xfId="2254" xr:uid="{C73C74FB-72E0-4E8E-A802-7A4B0846EB80}"/>
    <cellStyle name="Normal 9 3 2 2 2 3 2 2" xfId="2255" xr:uid="{5F9207CC-63D9-4F5A-8710-CA07C010A6F3}"/>
    <cellStyle name="Normal 9 3 2 2 2 3 3" xfId="2256" xr:uid="{C3695A9D-4036-404D-A809-D7EF4B8243E7}"/>
    <cellStyle name="Normal 9 3 2 2 2 3 4" xfId="4047" xr:uid="{BEBA4715-C42D-47CB-9195-CE80C7800ED4}"/>
    <cellStyle name="Normal 9 3 2 2 2 4" xfId="2257" xr:uid="{1C933425-6749-4977-AC60-5FBEC6046141}"/>
    <cellStyle name="Normal 9 3 2 2 2 4 2" xfId="2258" xr:uid="{197412F3-1CA6-479B-AD4D-43609F7B6F2D}"/>
    <cellStyle name="Normal 9 3 2 2 2 5" xfId="2259" xr:uid="{6DD6F1C3-BFE8-40C3-8B15-55135B1306E2}"/>
    <cellStyle name="Normal 9 3 2 2 2 6" xfId="4048" xr:uid="{13EAFFDE-E104-44B6-8B31-5DBBCE3AAE4C}"/>
    <cellStyle name="Normal 9 3 2 2 3" xfId="422" xr:uid="{F7F9260B-01F8-43D8-9B80-B462877B41FA}"/>
    <cellStyle name="Normal 9 3 2 2 3 2" xfId="845" xr:uid="{74CE1DCB-223E-4692-93B3-8AF44F955A4D}"/>
    <cellStyle name="Normal 9 3 2 2 3 2 2" xfId="846" xr:uid="{47C0F403-A796-4359-8A24-B96F9C717BF1}"/>
    <cellStyle name="Normal 9 3 2 2 3 2 2 2" xfId="2260" xr:uid="{8B779156-3935-4D67-BEAF-6308B2695CEE}"/>
    <cellStyle name="Normal 9 3 2 2 3 2 2 2 2" xfId="2261" xr:uid="{B6F4D44D-BB09-439B-A14B-02D5E3A0803C}"/>
    <cellStyle name="Normal 9 3 2 2 3 2 2 3" xfId="2262" xr:uid="{949BC41B-9490-4A00-9F55-58C750131099}"/>
    <cellStyle name="Normal 9 3 2 2 3 2 3" xfId="2263" xr:uid="{65FFAE43-9BB0-444D-9676-D4C86BFBA376}"/>
    <cellStyle name="Normal 9 3 2 2 3 2 3 2" xfId="2264" xr:uid="{55504D93-3D6C-41B9-986D-D7F32EEC592E}"/>
    <cellStyle name="Normal 9 3 2 2 3 2 4" xfId="2265" xr:uid="{50522E2A-ACF5-4DFB-ABBA-F9C75FFEAE36}"/>
    <cellStyle name="Normal 9 3 2 2 3 3" xfId="847" xr:uid="{0A2FF50C-B918-40EE-B11F-AA3D2ABCCFC4}"/>
    <cellStyle name="Normal 9 3 2 2 3 3 2" xfId="2266" xr:uid="{02F33650-55F0-4BC8-AD99-53A5E4D9F199}"/>
    <cellStyle name="Normal 9 3 2 2 3 3 2 2" xfId="2267" xr:uid="{B7F6FB25-2992-43E3-8AE0-16342A4581C6}"/>
    <cellStyle name="Normal 9 3 2 2 3 3 3" xfId="2268" xr:uid="{D094379D-9EA4-4F56-ADD7-0D52499F9AB3}"/>
    <cellStyle name="Normal 9 3 2 2 3 4" xfId="2269" xr:uid="{0C194091-ED8D-422E-9F6F-5120266373AD}"/>
    <cellStyle name="Normal 9 3 2 2 3 4 2" xfId="2270" xr:uid="{E4FABAD8-238C-4339-ADFD-E027909B8D0A}"/>
    <cellStyle name="Normal 9 3 2 2 3 5" xfId="2271" xr:uid="{52E9A647-6874-4988-8AA1-E996932E31EC}"/>
    <cellStyle name="Normal 9 3 2 2 4" xfId="848" xr:uid="{D9D3C77E-5A76-45EC-AA34-383F357CC742}"/>
    <cellStyle name="Normal 9 3 2 2 4 2" xfId="849" xr:uid="{7284F964-97E0-4233-94B9-5A5E77168F55}"/>
    <cellStyle name="Normal 9 3 2 2 4 2 2" xfId="2272" xr:uid="{E084F4E6-FD03-4178-8A5C-F13C62F6C9FA}"/>
    <cellStyle name="Normal 9 3 2 2 4 2 2 2" xfId="2273" xr:uid="{1DDC7D6C-D6BD-4105-8486-824A3E7CDAF9}"/>
    <cellStyle name="Normal 9 3 2 2 4 2 3" xfId="2274" xr:uid="{0C8F8CEB-A59E-4F00-9186-4DECCA7AFFB9}"/>
    <cellStyle name="Normal 9 3 2 2 4 3" xfId="2275" xr:uid="{C006DF70-709B-4295-A0C7-65106F6E3306}"/>
    <cellStyle name="Normal 9 3 2 2 4 3 2" xfId="2276" xr:uid="{6B52B8B8-C7B5-491C-AA32-015780E017BA}"/>
    <cellStyle name="Normal 9 3 2 2 4 4" xfId="2277" xr:uid="{73EC0E70-FD4A-4D59-A2ED-EF904030F2E6}"/>
    <cellStyle name="Normal 9 3 2 2 5" xfId="850" xr:uid="{E8620613-53E2-4DC3-85FB-B6E04BFB0CA2}"/>
    <cellStyle name="Normal 9 3 2 2 5 2" xfId="2278" xr:uid="{658E1996-6C15-4C9E-A15E-5F55E2A0F8AB}"/>
    <cellStyle name="Normal 9 3 2 2 5 2 2" xfId="2279" xr:uid="{1CD66522-105F-46F7-9AAA-8EA25CACAD06}"/>
    <cellStyle name="Normal 9 3 2 2 5 3" xfId="2280" xr:uid="{07B161B4-C9D1-457E-8E43-F1BFD5394F10}"/>
    <cellStyle name="Normal 9 3 2 2 5 4" xfId="4049" xr:uid="{83D07E5E-3BA3-43A2-A58E-25C786986690}"/>
    <cellStyle name="Normal 9 3 2 2 6" xfId="2281" xr:uid="{646C09F4-56F1-4CD2-81AC-FD6679869F06}"/>
    <cellStyle name="Normal 9 3 2 2 6 2" xfId="2282" xr:uid="{A0BC47AB-8DD3-4E2E-9669-C6A29D600E15}"/>
    <cellStyle name="Normal 9 3 2 2 7" xfId="2283" xr:uid="{797E192B-D95D-4C39-B6C9-A86A24AC7FB2}"/>
    <cellStyle name="Normal 9 3 2 2 8" xfId="4050" xr:uid="{AA4B0939-BC4D-461E-B5FA-7696E5E6C2F2}"/>
    <cellStyle name="Normal 9 3 2 3" xfId="423" xr:uid="{BED469D9-7DE5-428D-93AA-542E1E120544}"/>
    <cellStyle name="Normal 9 3 2 3 2" xfId="851" xr:uid="{78C6D811-CF19-46C6-8148-A5D7F9968C0C}"/>
    <cellStyle name="Normal 9 3 2 3 2 2" xfId="852" xr:uid="{44B6918A-F7CE-42FC-AE04-DCFF1469DA4F}"/>
    <cellStyle name="Normal 9 3 2 3 2 2 2" xfId="2284" xr:uid="{1FAE3B7A-4244-4D9C-95D8-1BCCD442010F}"/>
    <cellStyle name="Normal 9 3 2 3 2 2 2 2" xfId="2285" xr:uid="{47BFA500-33D8-48BB-8090-C1AEDF62A94C}"/>
    <cellStyle name="Normal 9 3 2 3 2 2 3" xfId="2286" xr:uid="{0E91A39C-1B2B-46D3-8431-C601F2C2F0A8}"/>
    <cellStyle name="Normal 9 3 2 3 2 3" xfId="2287" xr:uid="{6AEDD1F2-D718-4F56-81E9-D451586A3B27}"/>
    <cellStyle name="Normal 9 3 2 3 2 3 2" xfId="2288" xr:uid="{97361528-CA7A-45F1-ACDF-DB06D3678ACB}"/>
    <cellStyle name="Normal 9 3 2 3 2 4" xfId="2289" xr:uid="{1C26FB1A-C283-4003-9640-DF7B853ADF12}"/>
    <cellStyle name="Normal 9 3 2 3 3" xfId="853" xr:uid="{44A6DF4F-2F17-4A5F-A9F1-94DD49CE26DE}"/>
    <cellStyle name="Normal 9 3 2 3 3 2" xfId="2290" xr:uid="{4BB626D7-EA1C-4451-AC3A-02F688D27239}"/>
    <cellStyle name="Normal 9 3 2 3 3 2 2" xfId="2291" xr:uid="{FC511349-6475-4C60-B719-A955E0AC12D7}"/>
    <cellStyle name="Normal 9 3 2 3 3 3" xfId="2292" xr:uid="{78B4F8D1-E45D-494D-AE2A-9686733C3BD1}"/>
    <cellStyle name="Normal 9 3 2 3 3 4" xfId="4051" xr:uid="{78751092-153E-44B9-A024-FE1E1A38BF6C}"/>
    <cellStyle name="Normal 9 3 2 3 4" xfId="2293" xr:uid="{CBB75CA8-4B40-4F06-8B0E-8ACB5020C13C}"/>
    <cellStyle name="Normal 9 3 2 3 4 2" xfId="2294" xr:uid="{5FC42A85-868C-465C-9F64-FB18975D3CCB}"/>
    <cellStyle name="Normal 9 3 2 3 5" xfId="2295" xr:uid="{98021859-9B5E-43EF-AAF2-A7378FACC2B6}"/>
    <cellStyle name="Normal 9 3 2 3 6" xfId="4052" xr:uid="{D8A370A4-073E-417F-9033-68746DF1C194}"/>
    <cellStyle name="Normal 9 3 2 4" xfId="424" xr:uid="{B3CCE143-E7A1-4BF0-868C-790413C41145}"/>
    <cellStyle name="Normal 9 3 2 4 2" xfId="854" xr:uid="{AFB0A205-CCD4-4C29-9080-EC90B1B6BB1F}"/>
    <cellStyle name="Normal 9 3 2 4 2 2" xfId="855" xr:uid="{D2810E7A-77E6-49DE-9F07-CAF417F1D6A8}"/>
    <cellStyle name="Normal 9 3 2 4 2 2 2" xfId="2296" xr:uid="{45776AB8-BE57-4907-AAB1-7A1393BAC287}"/>
    <cellStyle name="Normal 9 3 2 4 2 2 2 2" xfId="2297" xr:uid="{8838EA73-558A-4A37-AA16-A33D686C21AE}"/>
    <cellStyle name="Normal 9 3 2 4 2 2 3" xfId="2298" xr:uid="{CE05C03A-B6FD-416C-877B-FF1BCDCD313F}"/>
    <cellStyle name="Normal 9 3 2 4 2 3" xfId="2299" xr:uid="{24DF5E78-C4AA-4D6F-8E5F-52E424B99108}"/>
    <cellStyle name="Normal 9 3 2 4 2 3 2" xfId="2300" xr:uid="{70F8D5C9-5D78-4F09-AF9B-E37838666B3C}"/>
    <cellStyle name="Normal 9 3 2 4 2 4" xfId="2301" xr:uid="{A7412D43-2C62-4C7D-AF0A-8D2E86E93BCB}"/>
    <cellStyle name="Normal 9 3 2 4 3" xfId="856" xr:uid="{453CE7F4-4C93-4A48-9290-25FD16CA2CE3}"/>
    <cellStyle name="Normal 9 3 2 4 3 2" xfId="2302" xr:uid="{4C10D6C1-5070-4905-94A3-7FD3369D37CB}"/>
    <cellStyle name="Normal 9 3 2 4 3 2 2" xfId="2303" xr:uid="{494BE9FC-9195-455E-BD44-E4DD16B8138F}"/>
    <cellStyle name="Normal 9 3 2 4 3 3" xfId="2304" xr:uid="{273F6279-D431-4E2B-A7AD-4F48F1F424F3}"/>
    <cellStyle name="Normal 9 3 2 4 4" xfId="2305" xr:uid="{50A007FF-F197-466B-A030-EAAF690BF76E}"/>
    <cellStyle name="Normal 9 3 2 4 4 2" xfId="2306" xr:uid="{0C1CEC04-F131-4097-8F33-202DD46DC1C6}"/>
    <cellStyle name="Normal 9 3 2 4 5" xfId="2307" xr:uid="{DDAE7DDA-04E1-4818-BADD-0103C01EF97B}"/>
    <cellStyle name="Normal 9 3 2 5" xfId="425" xr:uid="{8A3565B3-B121-4019-B952-89EF9660569F}"/>
    <cellStyle name="Normal 9 3 2 5 2" xfId="857" xr:uid="{FBB48DE3-122B-4B1F-B6D4-E75740730600}"/>
    <cellStyle name="Normal 9 3 2 5 2 2" xfId="2308" xr:uid="{1EAA7D21-2143-433F-B780-9567A54E117D}"/>
    <cellStyle name="Normal 9 3 2 5 2 2 2" xfId="2309" xr:uid="{B0476917-4E7B-4509-B945-2D87D8570807}"/>
    <cellStyle name="Normal 9 3 2 5 2 3" xfId="2310" xr:uid="{8B4D6AD4-06F0-4058-BEE6-C1196176E6A4}"/>
    <cellStyle name="Normal 9 3 2 5 3" xfId="2311" xr:uid="{458D7AAB-89D1-4270-ADF7-97242B9AFE1A}"/>
    <cellStyle name="Normal 9 3 2 5 3 2" xfId="2312" xr:uid="{9A073C5A-546C-48F9-981B-1F51A297FD55}"/>
    <cellStyle name="Normal 9 3 2 5 4" xfId="2313" xr:uid="{8F1648A2-83A4-4E4B-A9A1-260FA99CEE7B}"/>
    <cellStyle name="Normal 9 3 2 6" xfId="858" xr:uid="{FC4F8E69-7138-4582-88E5-C13078EF0FAE}"/>
    <cellStyle name="Normal 9 3 2 6 2" xfId="2314" xr:uid="{29B73B88-DB7E-4627-BEA5-1FBAA16A1639}"/>
    <cellStyle name="Normal 9 3 2 6 2 2" xfId="2315" xr:uid="{828E9A4A-E21E-48AF-B004-15FCD38ED138}"/>
    <cellStyle name="Normal 9 3 2 6 3" xfId="2316" xr:uid="{E6BAB4EA-4A92-4CA9-9D00-5F75AF5B182F}"/>
    <cellStyle name="Normal 9 3 2 6 4" xfId="4053" xr:uid="{1C3CFE53-6833-4121-8F54-E43EBEECBB23}"/>
    <cellStyle name="Normal 9 3 2 7" xfId="2317" xr:uid="{BFE1BE30-A6DB-4C27-A8F6-F01BF1CDD965}"/>
    <cellStyle name="Normal 9 3 2 7 2" xfId="2318" xr:uid="{27B5D1EA-EB72-4CF3-AC07-8F9B8C154D4E}"/>
    <cellStyle name="Normal 9 3 2 8" xfId="2319" xr:uid="{3059287D-8B33-44CD-86DD-C9B88DD3C94E}"/>
    <cellStyle name="Normal 9 3 2 9" xfId="4054" xr:uid="{609DEFC1-19ED-4336-BECD-25E93DF07A24}"/>
    <cellStyle name="Normal 9 3 3" xfId="133" xr:uid="{AB3D5E76-7D63-4352-9669-F836F993B724}"/>
    <cellStyle name="Normal 9 3 3 2" xfId="194" xr:uid="{9657F710-B6DE-47E8-9A41-1105ABF184FC}"/>
    <cellStyle name="Normal 9 3 3 2 2" xfId="859" xr:uid="{22876150-1C7D-4652-B6B4-48EB2723AF19}"/>
    <cellStyle name="Normal 9 3 3 2 2 2" xfId="860" xr:uid="{CF92FF13-4233-4B1A-8B63-4B03D907CD0F}"/>
    <cellStyle name="Normal 9 3 3 2 2 2 2" xfId="2320" xr:uid="{12A029D4-6671-4B4D-A22C-8E22DF0BDA88}"/>
    <cellStyle name="Normal 9 3 3 2 2 2 2 2" xfId="2321" xr:uid="{97B45482-BC3C-4690-B6C2-B4411FE8FDF9}"/>
    <cellStyle name="Normal 9 3 3 2 2 2 3" xfId="2322" xr:uid="{F45B8A31-9126-40A6-B244-96C487D922C9}"/>
    <cellStyle name="Normal 9 3 3 2 2 3" xfId="2323" xr:uid="{9627450D-F7C8-4BD5-99BE-622DD28C6915}"/>
    <cellStyle name="Normal 9 3 3 2 2 3 2" xfId="2324" xr:uid="{584D9AD7-AC13-4D4B-B402-3DFB4CAECE32}"/>
    <cellStyle name="Normal 9 3 3 2 2 4" xfId="2325" xr:uid="{53D48973-01E2-4512-82F2-688BBC5CB2B9}"/>
    <cellStyle name="Normal 9 3 3 2 3" xfId="861" xr:uid="{69EB77BA-8A89-4741-AD75-FCAA039FA4FC}"/>
    <cellStyle name="Normal 9 3 3 2 3 2" xfId="2326" xr:uid="{976814E4-900F-4C40-B463-3ABB5F3352D9}"/>
    <cellStyle name="Normal 9 3 3 2 3 2 2" xfId="2327" xr:uid="{D6F6285A-D512-40AE-BB67-246259DABE6C}"/>
    <cellStyle name="Normal 9 3 3 2 3 3" xfId="2328" xr:uid="{FC0CA3BC-8CAE-4A3A-A0CF-DB0A7AFD5C8C}"/>
    <cellStyle name="Normal 9 3 3 2 3 4" xfId="4055" xr:uid="{DD0B0F77-8CD1-467B-BEA1-B79B5CCAEA39}"/>
    <cellStyle name="Normal 9 3 3 2 4" xfId="2329" xr:uid="{7B909245-DE10-4430-AD4B-33A311662D15}"/>
    <cellStyle name="Normal 9 3 3 2 4 2" xfId="2330" xr:uid="{E836C53F-795B-485E-B7C8-A526AB4E0FEB}"/>
    <cellStyle name="Normal 9 3 3 2 5" xfId="2331" xr:uid="{1FAE3D87-8291-4132-937C-728F9A7C3869}"/>
    <cellStyle name="Normal 9 3 3 2 6" xfId="4056" xr:uid="{BE0D2753-C36E-476A-8BAB-192C5835A45E}"/>
    <cellStyle name="Normal 9 3 3 3" xfId="426" xr:uid="{108C4967-876E-416E-B741-B1EFE03A3AE9}"/>
    <cellStyle name="Normal 9 3 3 3 2" xfId="862" xr:uid="{22545A52-1682-43C8-9D0F-4D8E9C477B9F}"/>
    <cellStyle name="Normal 9 3 3 3 2 2" xfId="863" xr:uid="{DD89E859-464A-402B-A103-84A2DD4722CB}"/>
    <cellStyle name="Normal 9 3 3 3 2 2 2" xfId="2332" xr:uid="{9D91C7EC-2480-4FA3-BC34-7B3C0DFA70BA}"/>
    <cellStyle name="Normal 9 3 3 3 2 2 2 2" xfId="2333" xr:uid="{05CB97A6-7076-4675-8648-458EF425C9FA}"/>
    <cellStyle name="Normal 9 3 3 3 2 2 2 2 2" xfId="4780" xr:uid="{6E651FB5-A79D-4FBD-B50F-49BAD6290291}"/>
    <cellStyle name="Normal 9 3 3 3 2 2 2 2 2 2" xfId="40815" xr:uid="{98B48051-918F-40F3-A632-7A10CDD07F4E}"/>
    <cellStyle name="Normal 9 3 3 3 2 2 2 2 2 3" xfId="5399" xr:uid="{0CC07852-F102-46EE-8239-95FEBE9679C1}"/>
    <cellStyle name="Normal 9 3 3 3 2 2 3" xfId="2334" xr:uid="{AEA4922A-AB74-4E05-8A04-C6673C04F776}"/>
    <cellStyle name="Normal 9 3 3 3 2 2 3 2" xfId="4781" xr:uid="{F1F963FA-208C-4513-9464-385AE88988F9}"/>
    <cellStyle name="Normal 9 3 3 3 2 2 3 2 2" xfId="40816" xr:uid="{F9271A52-967B-4DA7-B9B5-D9E1C668D769}"/>
    <cellStyle name="Normal 9 3 3 3 2 2 3 2 3" xfId="5400" xr:uid="{01C6C05B-4E76-4D9E-A712-229A2F5ED761}"/>
    <cellStyle name="Normal 9 3 3 3 2 3" xfId="2335" xr:uid="{A1586125-D169-4B30-BBF8-4AC0852DB89B}"/>
    <cellStyle name="Normal 9 3 3 3 2 3 2" xfId="2336" xr:uid="{BDA58F00-33DF-4AE2-A971-567A4E4B9E18}"/>
    <cellStyle name="Normal 9 3 3 3 2 3 2 2" xfId="4783" xr:uid="{D3073A1F-49D0-4882-B13E-39F104526656}"/>
    <cellStyle name="Normal 9 3 3 3 2 3 2 2 2" xfId="40818" xr:uid="{347B10C4-D82B-4A67-A936-60C7B493605D}"/>
    <cellStyle name="Normal 9 3 3 3 2 3 2 2 3" xfId="5402" xr:uid="{0D6B9295-FD2B-4955-8957-10D1F7E2F8C9}"/>
    <cellStyle name="Normal 9 3 3 3 2 3 3" xfId="4782" xr:uid="{A3112CE0-F7A4-4FEA-A10E-2739B96FB8DE}"/>
    <cellStyle name="Normal 9 3 3 3 2 3 3 2" xfId="40817" xr:uid="{B2DEF7BA-B06A-47C6-9EED-12CEDC2419BF}"/>
    <cellStyle name="Normal 9 3 3 3 2 3 3 3" xfId="5401" xr:uid="{96E752EE-441B-457C-8998-76B1E0CF79E1}"/>
    <cellStyle name="Normal 9 3 3 3 2 4" xfId="2337" xr:uid="{0E83E7C3-E3F8-4328-A620-B6C97FE7AC2E}"/>
    <cellStyle name="Normal 9 3 3 3 2 4 2" xfId="4784" xr:uid="{63BFE0B3-3B3A-479E-A3F2-71414F1B524B}"/>
    <cellStyle name="Normal 9 3 3 3 2 4 2 2" xfId="40819" xr:uid="{E4B41154-7F06-47F1-A188-8336FE09CD55}"/>
    <cellStyle name="Normal 9 3 3 3 2 4 2 3" xfId="5403" xr:uid="{2BDE314D-82BE-4A60-A402-E2C8E068F286}"/>
    <cellStyle name="Normal 9 3 3 3 3" xfId="864" xr:uid="{89191B9F-1735-4814-8473-E8EC3FED170C}"/>
    <cellStyle name="Normal 9 3 3 3 3 2" xfId="2338" xr:uid="{53597A30-4FB8-4633-8DDA-B5261FA1D24F}"/>
    <cellStyle name="Normal 9 3 3 3 3 2 2" xfId="2339" xr:uid="{5AAE4BC5-DFC4-41B8-9252-BC317610EC31}"/>
    <cellStyle name="Normal 9 3 3 3 3 2 2 2" xfId="4787" xr:uid="{D41C70E9-FD48-4FD2-860B-4E97FBEE29A1}"/>
    <cellStyle name="Normal 9 3 3 3 3 2 2 2 2" xfId="40822" xr:uid="{0AE867AB-9D0D-4AD8-A239-A8125B5E778E}"/>
    <cellStyle name="Normal 9 3 3 3 3 2 2 2 3" xfId="5406" xr:uid="{EC2267E7-536E-433E-8563-3162F111B902}"/>
    <cellStyle name="Normal 9 3 3 3 3 2 3" xfId="4786" xr:uid="{8C270543-5782-45BE-B9AA-899DD5F82CCB}"/>
    <cellStyle name="Normal 9 3 3 3 3 2 3 2" xfId="40821" xr:uid="{9504B7E0-CE13-4E08-AB26-F7DD1554B4F6}"/>
    <cellStyle name="Normal 9 3 3 3 3 2 3 3" xfId="5405" xr:uid="{EBA1D591-A023-4FE5-B5C8-1775D7C0B03A}"/>
    <cellStyle name="Normal 9 3 3 3 3 3" xfId="2340" xr:uid="{3CA061C4-B90D-43E7-B487-2C1B0076B45A}"/>
    <cellStyle name="Normal 9 3 3 3 3 3 2" xfId="4788" xr:uid="{C2F8CC9B-8EC1-4DAB-BACE-FC921C9C3FA0}"/>
    <cellStyle name="Normal 9 3 3 3 3 3 2 2" xfId="40823" xr:uid="{AAAA14B3-28BA-4FDA-B127-F671EE7020B9}"/>
    <cellStyle name="Normal 9 3 3 3 3 3 2 3" xfId="5407" xr:uid="{B28AD243-55E8-43FE-8652-79C92B97AA27}"/>
    <cellStyle name="Normal 9 3 3 3 3 4" xfId="4785" xr:uid="{038C4EC2-C2B6-4130-B137-3E4712560331}"/>
    <cellStyle name="Normal 9 3 3 3 3 4 2" xfId="40820" xr:uid="{D0F24192-9630-45AD-86FA-8A668F44ECB7}"/>
    <cellStyle name="Normal 9 3 3 3 3 4 3" xfId="5404" xr:uid="{3AA30115-7BA6-482B-AFAE-6D8067981A41}"/>
    <cellStyle name="Normal 9 3 3 3 4" xfId="2341" xr:uid="{A9AB39A2-F423-4546-BD1A-E022AFAABF2F}"/>
    <cellStyle name="Normal 9 3 3 3 4 2" xfId="2342" xr:uid="{65F38942-0679-474F-A6B6-0F7113E8009F}"/>
    <cellStyle name="Normal 9 3 3 3 4 2 2" xfId="4790" xr:uid="{AFFF53AD-1EB5-44AF-A278-D6A8A620D5D5}"/>
    <cellStyle name="Normal 9 3 3 3 4 2 2 2" xfId="40825" xr:uid="{712411B7-DBF2-4382-8188-01BED385ECC3}"/>
    <cellStyle name="Normal 9 3 3 3 4 2 2 3" xfId="5409" xr:uid="{0C589A01-BAF5-48D9-93C4-FA43C2EEAB3F}"/>
    <cellStyle name="Normal 9 3 3 3 4 3" xfId="4789" xr:uid="{CA188897-9169-4271-9D01-F0071DB922E3}"/>
    <cellStyle name="Normal 9 3 3 3 4 3 2" xfId="40824" xr:uid="{4FF9E9DC-1965-4E91-A530-6AFEAF820352}"/>
    <cellStyle name="Normal 9 3 3 3 4 3 3" xfId="5408" xr:uid="{3BBEB55B-7666-4BE9-8E31-C14A0DB54071}"/>
    <cellStyle name="Normal 9 3 3 3 5" xfId="2343" xr:uid="{1EA49E96-A24B-475A-81AA-699BDECE6C06}"/>
    <cellStyle name="Normal 9 3 3 3 5 2" xfId="4791" xr:uid="{346C6B09-4E7F-483A-B015-B7DD5199FF44}"/>
    <cellStyle name="Normal 9 3 3 3 5 2 2" xfId="40826" xr:uid="{234B69C9-5B7A-4E04-93D0-09984736AAB3}"/>
    <cellStyle name="Normal 9 3 3 3 5 2 3" xfId="5410" xr:uid="{A4CEC62D-A723-41FF-871C-6667A690C91D}"/>
    <cellStyle name="Normal 9 3 3 4" xfId="427" xr:uid="{B394D46D-73B1-4652-A6A2-AF9CC5EB2E8B}"/>
    <cellStyle name="Normal 9 3 3 4 2" xfId="865" xr:uid="{E604F246-F53D-4CCD-8CA5-E33DC812D6AA}"/>
    <cellStyle name="Normal 9 3 3 4 2 2" xfId="2344" xr:uid="{483A8761-429C-4F76-8687-675A518BD0B0}"/>
    <cellStyle name="Normal 9 3 3 4 2 2 2" xfId="2345" xr:uid="{391B3EDC-B51A-4066-892F-9862A56A2A9B}"/>
    <cellStyle name="Normal 9 3 3 4 2 2 2 2" xfId="4795" xr:uid="{F1BC8017-908C-4294-A205-0AEAAA74AA85}"/>
    <cellStyle name="Normal 9 3 3 4 2 2 2 2 2" xfId="40830" xr:uid="{450E011A-C0A2-4A25-9AF8-D5098AF1B833}"/>
    <cellStyle name="Normal 9 3 3 4 2 2 2 2 3" xfId="5414" xr:uid="{4B67B058-0CE3-4164-87D5-892C55620E8D}"/>
    <cellStyle name="Normal 9 3 3 4 2 2 3" xfId="4794" xr:uid="{8A9908F5-BE54-4416-A908-5178354FC34F}"/>
    <cellStyle name="Normal 9 3 3 4 2 2 3 2" xfId="40829" xr:uid="{89C02905-C879-4DD5-8F97-5580A3CE9001}"/>
    <cellStyle name="Normal 9 3 3 4 2 2 3 3" xfId="5413" xr:uid="{1530AFD1-3234-4BA5-AF77-91ABBC02F2B9}"/>
    <cellStyle name="Normal 9 3 3 4 2 3" xfId="2346" xr:uid="{8D47FEF0-0FD3-42DB-BC86-3137A04E8197}"/>
    <cellStyle name="Normal 9 3 3 4 2 3 2" xfId="4796" xr:uid="{92159EB5-F011-48D0-9D6A-33007695351C}"/>
    <cellStyle name="Normal 9 3 3 4 2 3 2 2" xfId="40831" xr:uid="{2D92C6C8-BFBC-4BBD-A65D-E90135E8AE1B}"/>
    <cellStyle name="Normal 9 3 3 4 2 3 2 3" xfId="5415" xr:uid="{69B5B172-08E8-4A56-8FD5-D8EB715B66CB}"/>
    <cellStyle name="Normal 9 3 3 4 2 4" xfId="4793" xr:uid="{4D636A5C-F8FD-49F9-AB25-8626BE63D34E}"/>
    <cellStyle name="Normal 9 3 3 4 2 4 2" xfId="40828" xr:uid="{2166F7BE-2376-43D7-A440-754399F30AF5}"/>
    <cellStyle name="Normal 9 3 3 4 2 4 3" xfId="5412" xr:uid="{5BD21EB8-D4D1-4377-A782-0608D93FD10B}"/>
    <cellStyle name="Normal 9 3 3 4 3" xfId="2347" xr:uid="{B172DAF1-98C6-4F0D-864A-19F321C10D23}"/>
    <cellStyle name="Normal 9 3 3 4 3 2" xfId="2348" xr:uid="{0A7E97B4-1B40-495D-B9FD-987283305CB6}"/>
    <cellStyle name="Normal 9 3 3 4 3 2 2" xfId="4798" xr:uid="{8031D253-36B4-4B9D-83EB-022D5785AFBB}"/>
    <cellStyle name="Normal 9 3 3 4 3 2 2 2" xfId="40833" xr:uid="{40C3F425-E2F7-4425-8F28-E4FEC7ED665E}"/>
    <cellStyle name="Normal 9 3 3 4 3 2 2 3" xfId="5417" xr:uid="{9D3FB86F-7427-4B58-B9DB-FEA65D3171EE}"/>
    <cellStyle name="Normal 9 3 3 4 3 3" xfId="4797" xr:uid="{21B5C377-D88A-4F95-8428-35C6E1139164}"/>
    <cellStyle name="Normal 9 3 3 4 3 3 2" xfId="40832" xr:uid="{786A3212-9498-4330-AD91-5857C869CA27}"/>
    <cellStyle name="Normal 9 3 3 4 3 3 3" xfId="5416" xr:uid="{BB6C8341-014B-4306-8781-96EAA0BC9D85}"/>
    <cellStyle name="Normal 9 3 3 4 4" xfId="2349" xr:uid="{068301FB-C629-4B5D-BB23-2F13D861E693}"/>
    <cellStyle name="Normal 9 3 3 4 4 2" xfId="4799" xr:uid="{7FAAD4D3-99EB-4A61-9EF8-6DAF5191529C}"/>
    <cellStyle name="Normal 9 3 3 4 4 2 2" xfId="40834" xr:uid="{D01D2EE6-8F7C-4030-940A-377DA0FD8CEB}"/>
    <cellStyle name="Normal 9 3 3 4 4 2 3" xfId="5418" xr:uid="{39C9DAB7-8053-415D-AFEA-EF8B61CA502E}"/>
    <cellStyle name="Normal 9 3 3 4 5" xfId="4792" xr:uid="{AC8E82CF-CD73-41D5-BCE3-F494AFD9E2F3}"/>
    <cellStyle name="Normal 9 3 3 4 5 2" xfId="40827" xr:uid="{79163778-5BF6-4D18-94C3-2423A8D7EF2F}"/>
    <cellStyle name="Normal 9 3 3 4 5 3" xfId="5411" xr:uid="{1449E174-8BC8-42D9-B01C-F94E77BDCD66}"/>
    <cellStyle name="Normal 9 3 3 5" xfId="866" xr:uid="{31A73414-1704-43E6-BA4B-949FE9E70A09}"/>
    <cellStyle name="Normal 9 3 3 5 2" xfId="2350" xr:uid="{A004FB3E-360B-45FA-BBC2-A0323D74F224}"/>
    <cellStyle name="Normal 9 3 3 5 2 2" xfId="2351" xr:uid="{6CA42BDC-2E1C-454A-81B7-2E4CFAFE26E3}"/>
    <cellStyle name="Normal 9 3 3 5 2 2 2" xfId="4802" xr:uid="{F7A01D5F-EBD0-432F-BB49-43968DDE0A32}"/>
    <cellStyle name="Normal 9 3 3 5 2 2 2 2" xfId="40837" xr:uid="{54B5F88F-9228-4691-9296-EE324874ED4B}"/>
    <cellStyle name="Normal 9 3 3 5 2 2 2 3" xfId="5421" xr:uid="{E205FCFF-52D5-4265-9EFB-8E7686CE4335}"/>
    <cellStyle name="Normal 9 3 3 5 2 3" xfId="4801" xr:uid="{2A9F63FB-E613-49EB-A292-5636354BF9CA}"/>
    <cellStyle name="Normal 9 3 3 5 2 3 2" xfId="40836" xr:uid="{4653D277-B7CA-411E-8AEF-676DBD359344}"/>
    <cellStyle name="Normal 9 3 3 5 2 3 3" xfId="5420" xr:uid="{C8C22147-7646-4F21-8E5E-E0794022BCC0}"/>
    <cellStyle name="Normal 9 3 3 5 3" xfId="2352" xr:uid="{A9EF18AA-9288-4506-8649-59CA5F389F79}"/>
    <cellStyle name="Normal 9 3 3 5 3 2" xfId="4803" xr:uid="{BE4C9963-D104-41A1-B757-8E106413B56E}"/>
    <cellStyle name="Normal 9 3 3 5 3 2 2" xfId="40838" xr:uid="{D0403203-2C4A-4903-8A9E-335D411EF378}"/>
    <cellStyle name="Normal 9 3 3 5 3 2 3" xfId="5422" xr:uid="{86D08218-98D7-4606-86E3-A688A6ED9481}"/>
    <cellStyle name="Normal 9 3 3 5 4" xfId="4057" xr:uid="{580D9A3B-D884-4F34-9BAB-DAB07E9C4E86}"/>
    <cellStyle name="Normal 9 3 3 5 4 2" xfId="4804" xr:uid="{5E69623A-B580-4B33-90EF-6910BF4948D2}"/>
    <cellStyle name="Normal 9 3 3 5 4 2 2" xfId="40839" xr:uid="{C44A9522-B309-4BF8-AA5E-C0BA985B2D7F}"/>
    <cellStyle name="Normal 9 3 3 5 4 2 3" xfId="5423" xr:uid="{AFB07408-6A7D-46EE-A75C-FA95F2FBD0E3}"/>
    <cellStyle name="Normal 9 3 3 5 5" xfId="4800" xr:uid="{1320D61A-8C1F-4D47-856B-6E5D4CBD3850}"/>
    <cellStyle name="Normal 9 3 3 5 5 2" xfId="40835" xr:uid="{5343D4FB-73B0-465F-878A-B5B1A69B9BE2}"/>
    <cellStyle name="Normal 9 3 3 5 5 3" xfId="5419" xr:uid="{C7792926-88D1-48D7-873F-8A5057DFA0FB}"/>
    <cellStyle name="Normal 9 3 3 6" xfId="2353" xr:uid="{FD68474E-7012-4D0F-8087-7C8083C2BB65}"/>
    <cellStyle name="Normal 9 3 3 6 2" xfId="2354" xr:uid="{C3355734-2122-4430-B013-B203293F5A7C}"/>
    <cellStyle name="Normal 9 3 3 6 2 2" xfId="4806" xr:uid="{599E5249-9C73-4B0E-9484-4214D4A1EC59}"/>
    <cellStyle name="Normal 9 3 3 6 2 2 2" xfId="40841" xr:uid="{A4C8FE89-B063-4369-BA46-FD912118839B}"/>
    <cellStyle name="Normal 9 3 3 6 2 2 3" xfId="5425" xr:uid="{A6B8AA7A-827E-467B-BFD5-6659B008A9FF}"/>
    <cellStyle name="Normal 9 3 3 6 3" xfId="4805" xr:uid="{C3083859-9CA5-4357-A2BC-A80E1D286BE3}"/>
    <cellStyle name="Normal 9 3 3 6 3 2" xfId="40840" xr:uid="{214A7EFC-61FB-4FDF-96E5-8C18FFE83268}"/>
    <cellStyle name="Normal 9 3 3 6 3 3" xfId="5424" xr:uid="{4329D523-5336-4439-A951-0931469B6878}"/>
    <cellStyle name="Normal 9 3 3 7" xfId="2355" xr:uid="{87AEE3EA-6909-41DE-B8A4-C1E38F2DF2ED}"/>
    <cellStyle name="Normal 9 3 3 7 2" xfId="4807" xr:uid="{296A414F-AD42-4CA3-9484-8CBB0A133CB5}"/>
    <cellStyle name="Normal 9 3 3 7 2 2" xfId="40842" xr:uid="{5E28E0B4-6C89-4F44-975B-670042A074E8}"/>
    <cellStyle name="Normal 9 3 3 7 2 3" xfId="5426" xr:uid="{C35BBC6D-893B-490D-BEFB-8E1C41B677C0}"/>
    <cellStyle name="Normal 9 3 3 8" xfId="4058" xr:uid="{C425A3B5-46DB-4C63-A903-03011276A3DF}"/>
    <cellStyle name="Normal 9 3 3 8 2" xfId="4808" xr:uid="{61646806-7090-461B-B611-65918B1E109D}"/>
    <cellStyle name="Normal 9 3 3 8 2 2" xfId="40843" xr:uid="{7464AA52-CDA0-48DE-B01C-CF5604CBB329}"/>
    <cellStyle name="Normal 9 3 3 8 2 3" xfId="5427" xr:uid="{A389B7B3-65D7-46BF-A089-A89AD3C191C9}"/>
    <cellStyle name="Normal 9 3 4" xfId="195" xr:uid="{9322FB03-DCC8-4729-8E66-610DA3BDC9BA}"/>
    <cellStyle name="Normal 9 3 4 2" xfId="467" xr:uid="{AA8940AC-FE27-42CF-B96B-B10D5B00240D}"/>
    <cellStyle name="Normal 9 3 4 2 2" xfId="867" xr:uid="{60AA820B-C728-4363-80DA-554D88984002}"/>
    <cellStyle name="Normal 9 3 4 2 2 2" xfId="2356" xr:uid="{5D50DDD3-2878-4300-8FCC-79DEAEAC778E}"/>
    <cellStyle name="Normal 9 3 4 2 2 2 2" xfId="2357" xr:uid="{9367C2F6-5FF7-423B-9EFF-EC1CC18C8E9A}"/>
    <cellStyle name="Normal 9 3 4 2 2 2 2 2" xfId="4813" xr:uid="{AF90981D-2143-4D66-9D80-0E31125265CD}"/>
    <cellStyle name="Normal 9 3 4 2 2 2 2 2 2" xfId="40848" xr:uid="{D4876840-DBDF-4541-A994-C001D435172C}"/>
    <cellStyle name="Normal 9 3 4 2 2 2 2 2 3" xfId="5432" xr:uid="{59ECA0CA-7E89-4C64-B328-4BB0B95B0F8A}"/>
    <cellStyle name="Normal 9 3 4 2 2 2 3" xfId="4812" xr:uid="{F78A556E-E8BF-46F0-A54E-A9CEBB9121EE}"/>
    <cellStyle name="Normal 9 3 4 2 2 2 3 2" xfId="40847" xr:uid="{49AE1000-88E2-4E52-9F74-5AC7429C6005}"/>
    <cellStyle name="Normal 9 3 4 2 2 2 3 3" xfId="5431" xr:uid="{34C4F81F-788A-4B75-8E05-71EB71B50E81}"/>
    <cellStyle name="Normal 9 3 4 2 2 3" xfId="2358" xr:uid="{94E478AB-D535-4950-9DB0-F717EBD56E9B}"/>
    <cellStyle name="Normal 9 3 4 2 2 3 2" xfId="4814" xr:uid="{1D2D3FF4-80BD-4C5E-800D-AA9F0A8378E3}"/>
    <cellStyle name="Normal 9 3 4 2 2 3 2 2" xfId="40849" xr:uid="{A8DAF560-2F09-4481-993B-C67BEF5667B0}"/>
    <cellStyle name="Normal 9 3 4 2 2 3 2 3" xfId="5433" xr:uid="{92FBC89E-B2BE-4FBF-95FC-E3E1AE1C59A8}"/>
    <cellStyle name="Normal 9 3 4 2 2 4" xfId="4059" xr:uid="{D127F5B5-6F72-47C8-B5A7-AED433B5B227}"/>
    <cellStyle name="Normal 9 3 4 2 2 4 2" xfId="4815" xr:uid="{96840BD9-8F7B-4B64-8A48-F94CDD3C9BFA}"/>
    <cellStyle name="Normal 9 3 4 2 2 4 2 2" xfId="40850" xr:uid="{BC8C9952-8D53-4E8B-B330-C313AEE87A15}"/>
    <cellStyle name="Normal 9 3 4 2 2 4 2 3" xfId="5434" xr:uid="{2CD3913E-3B0B-4B43-8DFF-A112DFCBA67D}"/>
    <cellStyle name="Normal 9 3 4 2 2 5" xfId="4811" xr:uid="{566AB5E4-CC60-4314-AF99-642CC1F6FEF6}"/>
    <cellStyle name="Normal 9 3 4 2 2 5 2" xfId="40846" xr:uid="{70C76E30-A798-471D-8BF7-5177192A0BB9}"/>
    <cellStyle name="Normal 9 3 4 2 2 5 3" xfId="5430" xr:uid="{7E4DD377-F1BF-4309-A20C-C2C1AEA7CE27}"/>
    <cellStyle name="Normal 9 3 4 2 3" xfId="2359" xr:uid="{C892368D-C351-4C5E-BFA1-F1134188D039}"/>
    <cellStyle name="Normal 9 3 4 2 3 2" xfId="2360" xr:uid="{FDAD41B5-D6D0-4BD4-8058-D6630BBB594B}"/>
    <cellStyle name="Normal 9 3 4 2 3 2 2" xfId="4817" xr:uid="{2B760956-8216-4B95-84DB-5A337766375C}"/>
    <cellStyle name="Normal 9 3 4 2 3 2 2 2" xfId="40852" xr:uid="{71687397-041F-45A5-A1B1-AD7F937C10C8}"/>
    <cellStyle name="Normal 9 3 4 2 3 2 2 3" xfId="5436" xr:uid="{88CD8606-03EE-4879-808B-103ACD723BDD}"/>
    <cellStyle name="Normal 9 3 4 2 3 3" xfId="4816" xr:uid="{5433FFD5-123D-4B22-92C0-17762BCF7DB6}"/>
    <cellStyle name="Normal 9 3 4 2 3 3 2" xfId="40851" xr:uid="{877E00CD-8DFB-4B2B-B44C-26198565AC44}"/>
    <cellStyle name="Normal 9 3 4 2 3 3 3" xfId="5435" xr:uid="{A6A4CFCF-A58E-47B1-8C38-CB49F719E085}"/>
    <cellStyle name="Normal 9 3 4 2 4" xfId="2361" xr:uid="{0271E241-799A-475F-84D6-2921306264F5}"/>
    <cellStyle name="Normal 9 3 4 2 4 2" xfId="4818" xr:uid="{6D339E71-5486-4139-9D73-C77A24EAC6C0}"/>
    <cellStyle name="Normal 9 3 4 2 4 2 2" xfId="40853" xr:uid="{65A437FA-F066-4462-A03E-1F36F583DD96}"/>
    <cellStyle name="Normal 9 3 4 2 4 2 3" xfId="5437" xr:uid="{31F556D8-965C-4D1D-94A8-BAC2B1B94E8C}"/>
    <cellStyle name="Normal 9 3 4 2 5" xfId="4060" xr:uid="{D9221A21-2558-4E37-ACE2-89D10D5D628C}"/>
    <cellStyle name="Normal 9 3 4 2 5 2" xfId="4819" xr:uid="{A471939A-32D4-4D03-B406-9FE1D0FF4626}"/>
    <cellStyle name="Normal 9 3 4 2 5 2 2" xfId="40854" xr:uid="{5790F888-6D72-4510-BD2D-C05E0868D539}"/>
    <cellStyle name="Normal 9 3 4 2 5 2 3" xfId="5438" xr:uid="{1FB9F352-917C-4381-9AC8-436254C52389}"/>
    <cellStyle name="Normal 9 3 4 2 6" xfId="4810" xr:uid="{6506AD26-9EB6-4E30-91BB-CD2A8D9D4CA0}"/>
    <cellStyle name="Normal 9 3 4 2 6 2" xfId="40845" xr:uid="{658093FD-2A52-4676-AEA2-F19B7626D7CE}"/>
    <cellStyle name="Normal 9 3 4 2 6 3" xfId="5429" xr:uid="{F352C44F-AFC0-4A89-B58D-D693586A02C8}"/>
    <cellStyle name="Normal 9 3 4 3" xfId="868" xr:uid="{63747885-C377-4973-8E70-CDE241C7FA04}"/>
    <cellStyle name="Normal 9 3 4 3 2" xfId="2362" xr:uid="{BF0B0FBF-F499-4BBD-B592-30E3303F7415}"/>
    <cellStyle name="Normal 9 3 4 3 2 2" xfId="2363" xr:uid="{5CBC9E5D-7738-41C4-B417-74BA04BFFF80}"/>
    <cellStyle name="Normal 9 3 4 3 2 2 2" xfId="4822" xr:uid="{FF801496-0426-4E2C-8DF0-D53DFB9FE269}"/>
    <cellStyle name="Normal 9 3 4 3 2 2 2 2" xfId="40857" xr:uid="{5AE0034D-B612-4463-82E5-6967BFB53991}"/>
    <cellStyle name="Normal 9 3 4 3 2 2 2 3" xfId="5441" xr:uid="{56230FD1-F8A3-4C44-9C30-2665C551BF1F}"/>
    <cellStyle name="Normal 9 3 4 3 2 3" xfId="4821" xr:uid="{1D268075-843F-4AC1-80E4-8D9490A5C30B}"/>
    <cellStyle name="Normal 9 3 4 3 2 3 2" xfId="40856" xr:uid="{7728DEDD-85A8-4618-9331-BD36E92F2605}"/>
    <cellStyle name="Normal 9 3 4 3 2 3 3" xfId="5440" xr:uid="{33535927-3F60-472E-BDB9-188849BE6D65}"/>
    <cellStyle name="Normal 9 3 4 3 3" xfId="2364" xr:uid="{83168FEE-0BEE-4896-8FD2-75F9E7F0F0B9}"/>
    <cellStyle name="Normal 9 3 4 3 3 2" xfId="4823" xr:uid="{29E8B7CE-7AD6-44EC-B536-7BC98252C850}"/>
    <cellStyle name="Normal 9 3 4 3 3 2 2" xfId="40858" xr:uid="{C3D4FB3D-DAC5-4F0C-BA58-DC4BE036347D}"/>
    <cellStyle name="Normal 9 3 4 3 3 2 3" xfId="5442" xr:uid="{C823B2DA-94C7-4124-9BFF-E634EA58B411}"/>
    <cellStyle name="Normal 9 3 4 3 4" xfId="4061" xr:uid="{E4911A8A-BDF0-4935-8940-DDCF0CE72EF4}"/>
    <cellStyle name="Normal 9 3 4 3 4 2" xfId="4824" xr:uid="{0E9728F4-F99F-429F-AEB4-E503087B1BE1}"/>
    <cellStyle name="Normal 9 3 4 3 4 2 2" xfId="40859" xr:uid="{D05CC839-C180-4220-A241-0BF781DD92B3}"/>
    <cellStyle name="Normal 9 3 4 3 4 2 3" xfId="5443" xr:uid="{19A15188-A30D-427E-99A4-D3230424D906}"/>
    <cellStyle name="Normal 9 3 4 3 5" xfId="4820" xr:uid="{476B29DC-EAD6-4FFC-9980-4FB7432ED89C}"/>
    <cellStyle name="Normal 9 3 4 3 5 2" xfId="40855" xr:uid="{EB261C5B-165B-4F90-94A8-1453DB349789}"/>
    <cellStyle name="Normal 9 3 4 3 5 3" xfId="5439" xr:uid="{1E7CE574-787D-482C-BACF-BDE7771289F8}"/>
    <cellStyle name="Normal 9 3 4 4" xfId="2365" xr:uid="{00980F83-BCB0-4073-B3E9-0833122DDC94}"/>
    <cellStyle name="Normal 9 3 4 4 2" xfId="2366" xr:uid="{09D972C6-8990-4307-B39E-701D6CD64880}"/>
    <cellStyle name="Normal 9 3 4 4 2 2" xfId="4826" xr:uid="{B6CA0D13-E962-46F8-8A37-7C41E9ADD994}"/>
    <cellStyle name="Normal 9 3 4 4 2 2 2" xfId="40861" xr:uid="{40A9F6A0-DC3A-412C-AD78-C71E0B79F6F4}"/>
    <cellStyle name="Normal 9 3 4 4 2 2 3" xfId="5445" xr:uid="{3E25A021-2931-4809-9491-CD0EC0C2C85E}"/>
    <cellStyle name="Normal 9 3 4 4 3" xfId="4062" xr:uid="{0F01C81F-5F64-4966-9958-B308A0FC4BB2}"/>
    <cellStyle name="Normal 9 3 4 4 3 2" xfId="4827" xr:uid="{3444B433-0207-4D30-A776-292667A4ABFC}"/>
    <cellStyle name="Normal 9 3 4 4 3 2 2" xfId="40862" xr:uid="{59FCC82E-769D-44FB-A07A-E4A3A73F8AC3}"/>
    <cellStyle name="Normal 9 3 4 4 3 2 3" xfId="5446" xr:uid="{BBC564F6-5043-4850-89CC-264705DF824A}"/>
    <cellStyle name="Normal 9 3 4 4 4" xfId="4063" xr:uid="{6980FF3D-0D2E-411B-9A66-3AF7A4772400}"/>
    <cellStyle name="Normal 9 3 4 4 4 2" xfId="4828" xr:uid="{461E8ADE-49D9-49E0-9BA5-5408538824A7}"/>
    <cellStyle name="Normal 9 3 4 4 4 2 2" xfId="40863" xr:uid="{21DB25ED-F0CE-4790-B579-71B8A3E6D393}"/>
    <cellStyle name="Normal 9 3 4 4 4 2 3" xfId="5447" xr:uid="{8ABE4DE1-8096-4310-A857-354CA8D9DD8C}"/>
    <cellStyle name="Normal 9 3 4 4 5" xfId="4825" xr:uid="{679BE4B8-503F-424B-BA51-9546609AEB03}"/>
    <cellStyle name="Normal 9 3 4 4 5 2" xfId="40860" xr:uid="{2A9B1245-1D85-4596-943B-D723FA2346FD}"/>
    <cellStyle name="Normal 9 3 4 4 5 3" xfId="5444" xr:uid="{38CB8863-DBC8-41A4-AE6C-E27142095B7D}"/>
    <cellStyle name="Normal 9 3 4 5" xfId="2367" xr:uid="{86A03C98-6CF5-4BE4-9F4C-5CC7FAAE19F3}"/>
    <cellStyle name="Normal 9 3 4 5 2" xfId="4829" xr:uid="{600C71D2-43BA-4C06-B77F-F4DDD442A022}"/>
    <cellStyle name="Normal 9 3 4 5 2 2" xfId="40864" xr:uid="{4FD9E4D7-D649-4313-A6F6-A40886FC3FD6}"/>
    <cellStyle name="Normal 9 3 4 5 2 3" xfId="5448" xr:uid="{762E9DD8-F251-450A-A5EB-A7413F82178A}"/>
    <cellStyle name="Normal 9 3 4 6" xfId="4064" xr:uid="{22C3FBF4-76E1-43DA-A3B4-89881209330B}"/>
    <cellStyle name="Normal 9 3 4 6 2" xfId="4830" xr:uid="{3A7F49AC-B550-4557-9B9F-0868CA328CEB}"/>
    <cellStyle name="Normal 9 3 4 6 2 2" xfId="40865" xr:uid="{CD8150AF-C0BA-4932-B54D-1FBDB35A673A}"/>
    <cellStyle name="Normal 9 3 4 6 2 3" xfId="5449" xr:uid="{11B4A944-64A2-420B-A14E-00291E4E78FF}"/>
    <cellStyle name="Normal 9 3 4 7" xfId="4065" xr:uid="{BD11C8D2-C299-403C-B024-1302C7841378}"/>
    <cellStyle name="Normal 9 3 4 7 2" xfId="4831" xr:uid="{9A388492-E721-4AF8-AAD4-DF7ACBC164EA}"/>
    <cellStyle name="Normal 9 3 4 7 2 2" xfId="40866" xr:uid="{3AAD70D6-AA5E-4AB8-92C8-7AE29A43138C}"/>
    <cellStyle name="Normal 9 3 4 7 2 3" xfId="5450" xr:uid="{9DC7D2E7-D590-4E8E-9DC8-6943E034741B}"/>
    <cellStyle name="Normal 9 3 4 8" xfId="4809" xr:uid="{4C34142B-A915-49EA-BCC6-72653AC2FE6A}"/>
    <cellStyle name="Normal 9 3 4 8 2" xfId="40844" xr:uid="{C68C6BB8-58FA-46E7-AA40-6481658E54C3}"/>
    <cellStyle name="Normal 9 3 4 8 3" xfId="5428" xr:uid="{21D64387-5FAD-4E28-9DC5-6D3AC5E2E1D3}"/>
    <cellStyle name="Normal 9 3 5" xfId="428" xr:uid="{08BFC857-F6BE-4B6B-9229-21E9D69FD8C7}"/>
    <cellStyle name="Normal 9 3 5 2" xfId="869" xr:uid="{DF0D1B92-B025-43B0-9C2C-FDF0D352E70A}"/>
    <cellStyle name="Normal 9 3 5 2 2" xfId="870" xr:uid="{A378259C-FDCD-407C-8854-3AF58FC9DC5C}"/>
    <cellStyle name="Normal 9 3 5 2 2 2" xfId="2368" xr:uid="{E0593A53-22F4-4836-9634-B48F8AA98C43}"/>
    <cellStyle name="Normal 9 3 5 2 2 2 2" xfId="2369" xr:uid="{674525D9-AE63-492F-8A87-A54A387A47AA}"/>
    <cellStyle name="Normal 9 3 5 2 2 2 2 2" xfId="4836" xr:uid="{11085FB0-59BD-475F-8AB9-4C35CA2501E7}"/>
    <cellStyle name="Normal 9 3 5 2 2 2 2 2 2" xfId="40871" xr:uid="{AE3A279E-AF0E-4F2F-8CE6-C3D918AFA2B1}"/>
    <cellStyle name="Normal 9 3 5 2 2 2 2 2 3" xfId="5455" xr:uid="{E203376C-04F4-4238-AC3E-8E304A5636A2}"/>
    <cellStyle name="Normal 9 3 5 2 2 2 3" xfId="4835" xr:uid="{A37B1F13-7E38-43DE-A1A4-F4084FD06591}"/>
    <cellStyle name="Normal 9 3 5 2 2 2 3 2" xfId="40870" xr:uid="{8FE1F1C3-01A8-48C1-9466-06FDDEB87881}"/>
    <cellStyle name="Normal 9 3 5 2 2 2 3 3" xfId="5454" xr:uid="{4BAAA7B5-BB41-4F5D-89EC-D6F7588448FF}"/>
    <cellStyle name="Normal 9 3 5 2 2 3" xfId="2370" xr:uid="{6BA37A67-15FD-4B03-A33B-8BFE4975285E}"/>
    <cellStyle name="Normal 9 3 5 2 2 3 2" xfId="4837" xr:uid="{FE4FAC3F-7F9C-4FBD-9080-EE1B64B66B69}"/>
    <cellStyle name="Normal 9 3 5 2 2 3 2 2" xfId="40872" xr:uid="{8097491D-82D1-49DE-971C-703145B6A113}"/>
    <cellStyle name="Normal 9 3 5 2 2 3 2 3" xfId="5456" xr:uid="{0DF7A691-8C6F-490E-B6D8-B524B57462FE}"/>
    <cellStyle name="Normal 9 3 5 2 2 4" xfId="4834" xr:uid="{9D70BE55-5686-4265-AE1A-B259B0E4D89D}"/>
    <cellStyle name="Normal 9 3 5 2 2 4 2" xfId="40869" xr:uid="{F480A9C6-5204-476D-A8F3-78752D4A1F64}"/>
    <cellStyle name="Normal 9 3 5 2 2 4 3" xfId="5453" xr:uid="{49293143-EA44-412C-8C33-5655F54726B2}"/>
    <cellStyle name="Normal 9 3 5 2 3" xfId="2371" xr:uid="{19EB5A66-EC4E-4976-8400-1799BB8BED3D}"/>
    <cellStyle name="Normal 9 3 5 2 3 2" xfId="2372" xr:uid="{196C0BD8-69C4-436D-B3E9-E9446685D8EA}"/>
    <cellStyle name="Normal 9 3 5 2 3 2 2" xfId="4839" xr:uid="{7858C17D-401E-4580-9A74-60E24DC8618A}"/>
    <cellStyle name="Normal 9 3 5 2 3 2 2 2" xfId="40874" xr:uid="{0C976A7F-6874-4BC5-B882-5EDEB3B771C6}"/>
    <cellStyle name="Normal 9 3 5 2 3 2 2 3" xfId="5458" xr:uid="{AA613BEA-C9A9-497E-856C-60650FF4C7EC}"/>
    <cellStyle name="Normal 9 3 5 2 3 3" xfId="4838" xr:uid="{0EB16FCF-DD82-4103-886D-62FD5C80725B}"/>
    <cellStyle name="Normal 9 3 5 2 3 3 2" xfId="40873" xr:uid="{938EDF8B-9597-4852-B828-71F234581741}"/>
    <cellStyle name="Normal 9 3 5 2 3 3 3" xfId="5457" xr:uid="{B7A3CAD5-C2C2-44A9-8406-F4663EF6A2B6}"/>
    <cellStyle name="Normal 9 3 5 2 4" xfId="2373" xr:uid="{7DEACE6D-2888-472C-B4E7-74F53F76777C}"/>
    <cellStyle name="Normal 9 3 5 2 4 2" xfId="4840" xr:uid="{29480E36-A89C-4F24-A08F-8754FF89A728}"/>
    <cellStyle name="Normal 9 3 5 2 4 2 2" xfId="40875" xr:uid="{DFE9F81A-64AB-4AF8-AA1F-23E41CBD6E16}"/>
    <cellStyle name="Normal 9 3 5 2 4 2 3" xfId="5459" xr:uid="{2770EB6E-A5CD-4992-A8DA-3A672DF1DF67}"/>
    <cellStyle name="Normal 9 3 5 2 5" xfId="4833" xr:uid="{9E927489-2907-4074-ACE0-CDEB064C8DFC}"/>
    <cellStyle name="Normal 9 3 5 2 5 2" xfId="40868" xr:uid="{15FE04E5-44EC-42A2-8C59-D311F6205AB2}"/>
    <cellStyle name="Normal 9 3 5 2 5 3" xfId="5452" xr:uid="{B6A22D84-6D95-4CFE-98B4-A9E62D7A628D}"/>
    <cellStyle name="Normal 9 3 5 3" xfId="871" xr:uid="{9996C9FA-8E14-4EC8-8A84-43386AB082AB}"/>
    <cellStyle name="Normal 9 3 5 3 2" xfId="2374" xr:uid="{8EC95BD3-AD5C-4C5B-A79E-A9322B76F572}"/>
    <cellStyle name="Normal 9 3 5 3 2 2" xfId="2375" xr:uid="{6E4885A0-8EE4-4E0C-AD47-3A5D87E6DF1E}"/>
    <cellStyle name="Normal 9 3 5 3 2 2 2" xfId="4843" xr:uid="{052051BD-CF0C-418D-9AC5-683DE32C21F9}"/>
    <cellStyle name="Normal 9 3 5 3 2 2 2 2" xfId="40878" xr:uid="{57AE9D04-73FC-4193-8EDE-B9DA395FD56D}"/>
    <cellStyle name="Normal 9 3 5 3 2 2 2 3" xfId="5462" xr:uid="{AB6615BE-A20C-4A86-8935-70387D2FEC73}"/>
    <cellStyle name="Normal 9 3 5 3 2 3" xfId="4842" xr:uid="{A374E0EA-9F3D-43E6-A6E5-23888840049B}"/>
    <cellStyle name="Normal 9 3 5 3 2 3 2" xfId="40877" xr:uid="{8E5BDF5B-78C5-453D-B604-0CA79BADE5F8}"/>
    <cellStyle name="Normal 9 3 5 3 2 3 3" xfId="5461" xr:uid="{C5ECCD27-5348-4595-B0E4-649A2F68FC48}"/>
    <cellStyle name="Normal 9 3 5 3 3" xfId="2376" xr:uid="{9B1B1425-3C26-48E4-9C7E-0222285347E8}"/>
    <cellStyle name="Normal 9 3 5 3 3 2" xfId="4844" xr:uid="{4DF323C5-1017-48DF-AD6C-753419235E74}"/>
    <cellStyle name="Normal 9 3 5 3 3 2 2" xfId="40879" xr:uid="{F44866D6-3C4D-4BB2-86A1-0E738C24D671}"/>
    <cellStyle name="Normal 9 3 5 3 3 2 3" xfId="5463" xr:uid="{7E090F23-CF98-473B-8256-E57C3EAC7651}"/>
    <cellStyle name="Normal 9 3 5 3 4" xfId="4066" xr:uid="{413C8DBD-D4D6-484D-81B9-DB50A8A00802}"/>
    <cellStyle name="Normal 9 3 5 3 4 2" xfId="4845" xr:uid="{AF5EB19B-FDEB-4074-BDAB-7B41C5538D09}"/>
    <cellStyle name="Normal 9 3 5 3 4 2 2" xfId="40880" xr:uid="{9F487E31-A343-4BEE-9575-CA17BAFD624A}"/>
    <cellStyle name="Normal 9 3 5 3 4 2 3" xfId="5464" xr:uid="{2C6D86D5-F318-4C1F-B178-232AF1922CF7}"/>
    <cellStyle name="Normal 9 3 5 3 5" xfId="4841" xr:uid="{8D607A44-F7A6-4695-8D57-4F7B9E3DCF45}"/>
    <cellStyle name="Normal 9 3 5 3 5 2" xfId="40876" xr:uid="{537082FA-58B9-46E0-B9A0-828201684721}"/>
    <cellStyle name="Normal 9 3 5 3 5 3" xfId="5460" xr:uid="{642F5517-E841-4861-A738-3DDF8DEEF4D9}"/>
    <cellStyle name="Normal 9 3 5 4" xfId="2377" xr:uid="{CF500463-54BD-45DB-B383-B4C00422FC0C}"/>
    <cellStyle name="Normal 9 3 5 4 2" xfId="2378" xr:uid="{12A97F5F-A73E-4DE9-8944-0EC801F5920C}"/>
    <cellStyle name="Normal 9 3 5 4 2 2" xfId="4847" xr:uid="{4CA3F0AD-706A-4038-A5AE-3C8A347E9297}"/>
    <cellStyle name="Normal 9 3 5 4 2 2 2" xfId="40882" xr:uid="{DD65A729-38B1-444B-BF24-C2C65B3F1913}"/>
    <cellStyle name="Normal 9 3 5 4 2 2 3" xfId="5466" xr:uid="{792A3AF5-D67F-4002-9D0F-73CBFB164C0B}"/>
    <cellStyle name="Normal 9 3 5 4 3" xfId="4846" xr:uid="{B73A7C28-2841-4E75-A91E-7A75631EF581}"/>
    <cellStyle name="Normal 9 3 5 4 3 2" xfId="40881" xr:uid="{D8D58406-C4F0-4CC1-8993-405FE927E62B}"/>
    <cellStyle name="Normal 9 3 5 4 3 3" xfId="5465" xr:uid="{8C1E0E17-6342-471E-B1F7-EB236EFE6EE4}"/>
    <cellStyle name="Normal 9 3 5 5" xfId="2379" xr:uid="{49540CD0-1E5D-44EB-8553-F8E8B8FE4C6B}"/>
    <cellStyle name="Normal 9 3 5 5 2" xfId="4848" xr:uid="{62F2019C-2076-477F-A575-6E124AADAB3D}"/>
    <cellStyle name="Normal 9 3 5 5 2 2" xfId="40883" xr:uid="{FD2CD0DD-77F5-491E-A4A7-0710BD3ECE75}"/>
    <cellStyle name="Normal 9 3 5 5 2 3" xfId="5467" xr:uid="{D0C56F64-BCA9-4378-8C42-06F8776628BE}"/>
    <cellStyle name="Normal 9 3 5 6" xfId="4067" xr:uid="{13DB6ADC-F07D-4157-8263-CC0ADC9CD29D}"/>
    <cellStyle name="Normal 9 3 5 6 2" xfId="4849" xr:uid="{B628CA1D-84CE-4334-8DEF-77AF715331C4}"/>
    <cellStyle name="Normal 9 3 5 6 2 2" xfId="40884" xr:uid="{15AC8966-23DF-438F-B671-A471E29A2CD6}"/>
    <cellStyle name="Normal 9 3 5 6 2 3" xfId="5468" xr:uid="{A13BA69B-AD2E-48E1-827B-96CBA9D3917C}"/>
    <cellStyle name="Normal 9 3 5 7" xfId="4832" xr:uid="{7682CF30-8E56-4FF7-8450-946B2AB58099}"/>
    <cellStyle name="Normal 9 3 5 7 2" xfId="40867" xr:uid="{A14DFB60-A3E4-403A-B829-F74058300C50}"/>
    <cellStyle name="Normal 9 3 5 7 3" xfId="5451" xr:uid="{429F0E17-A3C6-40C4-879A-6BAC419764AB}"/>
    <cellStyle name="Normal 9 3 6" xfId="429" xr:uid="{6F44DE6C-66FA-4C7E-BA13-3383BF3419FD}"/>
    <cellStyle name="Normal 9 3 6 2" xfId="872" xr:uid="{D172E652-0151-40D2-974B-5A7B41A45B1B}"/>
    <cellStyle name="Normal 9 3 6 2 2" xfId="2380" xr:uid="{39CF332C-3F49-494F-971C-C75726B36F10}"/>
    <cellStyle name="Normal 9 3 6 2 2 2" xfId="2381" xr:uid="{72909E4E-3B65-4345-86F6-9C1D7F217BF0}"/>
    <cellStyle name="Normal 9 3 6 2 2 2 2" xfId="4853" xr:uid="{699A8E2F-548F-4A9E-B563-00B1786EBB9C}"/>
    <cellStyle name="Normal 9 3 6 2 2 2 2 2" xfId="40888" xr:uid="{FE9C61BE-EE26-4B66-880F-6A13B4B52A34}"/>
    <cellStyle name="Normal 9 3 6 2 2 2 2 3" xfId="5472" xr:uid="{416E761E-038A-4DC6-ADEE-E12C8308136F}"/>
    <cellStyle name="Normal 9 3 6 2 2 3" xfId="4852" xr:uid="{6FC662F0-8989-4352-95CF-837113894A73}"/>
    <cellStyle name="Normal 9 3 6 2 2 3 2" xfId="40887" xr:uid="{AA611DC4-207B-4EDE-8A36-6C32229BECCF}"/>
    <cellStyle name="Normal 9 3 6 2 2 3 3" xfId="5471" xr:uid="{4D99C45D-9D97-4F84-8EA3-E60A3BB16EBE}"/>
    <cellStyle name="Normal 9 3 6 2 3" xfId="2382" xr:uid="{3FF5A905-EDA2-40F4-8C2C-AF81117CA1A2}"/>
    <cellStyle name="Normal 9 3 6 2 3 2" xfId="4854" xr:uid="{6CB07ED4-D67C-4A4D-9D4C-AC55AAE09C6B}"/>
    <cellStyle name="Normal 9 3 6 2 3 2 2" xfId="40889" xr:uid="{9B265453-FC04-45C3-B852-7803D43B493E}"/>
    <cellStyle name="Normal 9 3 6 2 3 2 3" xfId="5473" xr:uid="{F236029F-7C6A-4933-87AC-ED62442C0DAA}"/>
    <cellStyle name="Normal 9 3 6 2 4" xfId="4068" xr:uid="{1B0BB48E-7D9E-47B5-BEE0-895B86EE1113}"/>
    <cellStyle name="Normal 9 3 6 2 4 2" xfId="4855" xr:uid="{8AFE1DC4-3307-468F-AAF6-F078A7FDCA41}"/>
    <cellStyle name="Normal 9 3 6 2 4 2 2" xfId="40890" xr:uid="{08EFBB54-F74D-49C9-8A9C-FF5342362A3E}"/>
    <cellStyle name="Normal 9 3 6 2 4 2 3" xfId="5474" xr:uid="{E4081891-628D-40F5-87EB-09E4F14B6871}"/>
    <cellStyle name="Normal 9 3 6 2 5" xfId="4851" xr:uid="{D0401DC2-08F8-46C1-BC39-25568EBB862A}"/>
    <cellStyle name="Normal 9 3 6 2 5 2" xfId="40886" xr:uid="{2D4D83A1-BE3A-4073-8F57-74799237BE75}"/>
    <cellStyle name="Normal 9 3 6 2 5 3" xfId="5470" xr:uid="{DADA55EA-E6F1-4ADF-A57B-C783B12E05DB}"/>
    <cellStyle name="Normal 9 3 6 3" xfId="2383" xr:uid="{AF2ABB4E-B1A1-4C2A-B040-909BA9D971BF}"/>
    <cellStyle name="Normal 9 3 6 3 2" xfId="2384" xr:uid="{4BF03C3E-8230-45C4-8CD1-5F9F573982B8}"/>
    <cellStyle name="Normal 9 3 6 3 2 2" xfId="4857" xr:uid="{1ADF0CC4-7C3C-4338-98C9-329DCB86AE8E}"/>
    <cellStyle name="Normal 9 3 6 3 2 2 2" xfId="40892" xr:uid="{6C2BD378-4F11-4090-B05D-F9DD199B540D}"/>
    <cellStyle name="Normal 9 3 6 3 2 2 3" xfId="5476" xr:uid="{A5730474-B637-4366-9817-3DC6D1AEF9B8}"/>
    <cellStyle name="Normal 9 3 6 3 3" xfId="4856" xr:uid="{609DAF9D-EEDE-434C-AAE8-A129A1D9B7C9}"/>
    <cellStyle name="Normal 9 3 6 3 3 2" xfId="40891" xr:uid="{55680B3F-256E-4FC4-9896-E4075FF53071}"/>
    <cellStyle name="Normal 9 3 6 3 3 3" xfId="5475" xr:uid="{508FC8B4-9E67-4112-9497-33DFBF92586B}"/>
    <cellStyle name="Normal 9 3 6 4" xfId="2385" xr:uid="{045133FB-A08B-4E42-9199-C81013BAF8F8}"/>
    <cellStyle name="Normal 9 3 6 4 2" xfId="4858" xr:uid="{B8B016F8-5793-4C50-82CE-6383E0F55BF6}"/>
    <cellStyle name="Normal 9 3 6 4 2 2" xfId="40893" xr:uid="{E0FCAB5D-6C57-4CA4-B632-554E7A03E231}"/>
    <cellStyle name="Normal 9 3 6 4 2 3" xfId="5477" xr:uid="{CE23F55A-6F9B-43F4-9724-A7582125D4F6}"/>
    <cellStyle name="Normal 9 3 6 5" xfId="4069" xr:uid="{1FF2720E-7C11-44F9-AF32-36E2D68912B7}"/>
    <cellStyle name="Normal 9 3 6 5 2" xfId="4859" xr:uid="{613C351F-769F-43A6-9CD4-548C5580D055}"/>
    <cellStyle name="Normal 9 3 6 5 2 2" xfId="40894" xr:uid="{E0CD8C7A-69C6-42CA-B1DC-A8E460A4DC6B}"/>
    <cellStyle name="Normal 9 3 6 5 2 3" xfId="5478" xr:uid="{39ABBB58-D986-476C-80F1-57D4E71FA86E}"/>
    <cellStyle name="Normal 9 3 6 6" xfId="4850" xr:uid="{B4F90DBC-DF65-4616-93A5-90A3630431D1}"/>
    <cellStyle name="Normal 9 3 6 6 2" xfId="40885" xr:uid="{EE1477EB-B441-4B4B-B26D-7934F86AD3D5}"/>
    <cellStyle name="Normal 9 3 6 6 3" xfId="5469" xr:uid="{C425E349-E7B8-4E40-A9E8-FA8936856136}"/>
    <cellStyle name="Normal 9 3 7" xfId="873" xr:uid="{3FDF7EF4-E0E4-4ADB-9D7D-B6BF9FF03ADD}"/>
    <cellStyle name="Normal 9 3 7 2" xfId="2386" xr:uid="{5378625C-4FF9-4178-A2F6-1D4AC125061D}"/>
    <cellStyle name="Normal 9 3 7 2 2" xfId="2387" xr:uid="{4D61B9DD-AC28-4FAA-A0CA-6BEE952A5744}"/>
    <cellStyle name="Normal 9 3 7 2 2 2" xfId="4862" xr:uid="{80B1E213-38B0-44DC-89D3-CB3CDE56D8D2}"/>
    <cellStyle name="Normal 9 3 7 2 2 2 2" xfId="40897" xr:uid="{DF80FC68-5730-4975-AB71-DB86320A77C2}"/>
    <cellStyle name="Normal 9 3 7 2 2 2 3" xfId="5481" xr:uid="{2DDE67AB-87BD-41E0-BE13-3646F6D39961}"/>
    <cellStyle name="Normal 9 3 7 2 3" xfId="4861" xr:uid="{3C48ECBD-5DC4-45AC-91E7-5ACFC6C28FA6}"/>
    <cellStyle name="Normal 9 3 7 2 3 2" xfId="40896" xr:uid="{04532446-0A0D-4D2D-8354-6E6309EA66F4}"/>
    <cellStyle name="Normal 9 3 7 2 3 3" xfId="5480" xr:uid="{9FE33490-E87E-4D4E-B2C5-F09376D1E253}"/>
    <cellStyle name="Normal 9 3 7 3" xfId="2388" xr:uid="{C92E8453-D714-4F58-94FF-1C5BAD478DD7}"/>
    <cellStyle name="Normal 9 3 7 3 2" xfId="4863" xr:uid="{D37D6CBA-923E-415D-988A-71D2485B3F97}"/>
    <cellStyle name="Normal 9 3 7 3 2 2" xfId="40898" xr:uid="{6B6F6CA5-8003-4712-958C-0BDF405BB627}"/>
    <cellStyle name="Normal 9 3 7 3 2 3" xfId="5482" xr:uid="{AC06E234-7BA4-4F56-A0A5-95052B0A2445}"/>
    <cellStyle name="Normal 9 3 7 4" xfId="4070" xr:uid="{B98176C8-0DD3-48DC-A8D7-AA1C2D971720}"/>
    <cellStyle name="Normal 9 3 7 4 2" xfId="4864" xr:uid="{9EF0BFE7-846E-4F88-BE96-4E18ACF70D8A}"/>
    <cellStyle name="Normal 9 3 7 4 2 2" xfId="40899" xr:uid="{C669BA50-A309-4E68-880A-0FC572FEC29E}"/>
    <cellStyle name="Normal 9 3 7 4 2 3" xfId="5483" xr:uid="{35D5636D-7BDE-42FE-91FC-E317B5EC4E22}"/>
    <cellStyle name="Normal 9 3 7 5" xfId="4860" xr:uid="{F90A42FF-99A9-442A-8A50-67F27A868570}"/>
    <cellStyle name="Normal 9 3 7 5 2" xfId="40895" xr:uid="{51A205C8-12A8-457A-9105-0C48CC8626B2}"/>
    <cellStyle name="Normal 9 3 7 5 3" xfId="5479" xr:uid="{9C235184-77BB-4443-88F6-C427AF312112}"/>
    <cellStyle name="Normal 9 3 8" xfId="2389" xr:uid="{8C469528-A67D-498D-80BC-A167D041E425}"/>
    <cellStyle name="Normal 9 3 8 2" xfId="2390" xr:uid="{9763046C-58CD-440E-9EBD-3A6CF02B77F2}"/>
    <cellStyle name="Normal 9 3 8 2 2" xfId="4866" xr:uid="{61B4CE80-6408-40B1-B010-C686C53C87D8}"/>
    <cellStyle name="Normal 9 3 8 2 2 2" xfId="40901" xr:uid="{622E6C07-2512-4AD2-ABD4-DD629406262C}"/>
    <cellStyle name="Normal 9 3 8 2 2 3" xfId="5485" xr:uid="{7AF3704F-10A3-405F-A882-BE6CF406E989}"/>
    <cellStyle name="Normal 9 3 8 3" xfId="4071" xr:uid="{4D87DA2C-FAFD-4695-9FDB-78D5DD3EF259}"/>
    <cellStyle name="Normal 9 3 8 3 2" xfId="4867" xr:uid="{32AEA740-AFA9-4065-BB02-F2A8EAF23AE2}"/>
    <cellStyle name="Normal 9 3 8 3 2 2" xfId="40902" xr:uid="{CAA4ACF2-6DA5-4159-BDEC-39782C9B376C}"/>
    <cellStyle name="Normal 9 3 8 3 2 3" xfId="5486" xr:uid="{69F6E5C2-E459-429D-9599-129B8B7747EF}"/>
    <cellStyle name="Normal 9 3 8 4" xfId="4072" xr:uid="{102F2497-D55F-4EE0-AFFC-7738BB0C248A}"/>
    <cellStyle name="Normal 9 3 8 4 2" xfId="4868" xr:uid="{53F80E00-5A77-4FE3-853E-F28F5A0106CD}"/>
    <cellStyle name="Normal 9 3 8 4 2 2" xfId="40903" xr:uid="{521A3BD0-2CE2-425B-809F-8D1FAC123C81}"/>
    <cellStyle name="Normal 9 3 8 4 2 3" xfId="5487" xr:uid="{679A6B06-0CBB-41A4-B337-6325E71E997A}"/>
    <cellStyle name="Normal 9 3 8 5" xfId="4865" xr:uid="{892A39E5-6ABE-4A05-9DEF-A24F4B824541}"/>
    <cellStyle name="Normal 9 3 8 5 2" xfId="40900" xr:uid="{0B388E89-EC3E-4258-AE13-B66B304186FF}"/>
    <cellStyle name="Normal 9 3 8 5 3" xfId="5484" xr:uid="{698F234B-7A04-49F3-A95D-815D0FCEE326}"/>
    <cellStyle name="Normal 9 3 9" xfId="2391" xr:uid="{4D53586B-6892-43A3-AE95-89171628BD40}"/>
    <cellStyle name="Normal 9 3 9 2" xfId="4869" xr:uid="{165C66CD-36F4-43C8-83DB-17842F995015}"/>
    <cellStyle name="Normal 9 3 9 2 2" xfId="40904" xr:uid="{A428AFE7-4B8D-46E8-9397-62CFAF335A8A}"/>
    <cellStyle name="Normal 9 3 9 2 3" xfId="5488" xr:uid="{098CB08F-1D9C-4303-BD9F-00992048ABB0}"/>
    <cellStyle name="Normal 9 4" xfId="134" xr:uid="{47D7DDA8-AB2E-432D-A9A3-2A9BB78AC4CC}"/>
    <cellStyle name="Normal 9 4 10" xfId="4073" xr:uid="{BBBE74BC-40E6-4A57-9DA5-66CD6983C63A}"/>
    <cellStyle name="Normal 9 4 10 2" xfId="4871" xr:uid="{8CD9872E-4CC7-4440-930A-F00EDEE418E8}"/>
    <cellStyle name="Normal 9 4 10 2 2" xfId="40906" xr:uid="{6DE4B691-53CB-45C8-A515-2459EA26E954}"/>
    <cellStyle name="Normal 9 4 10 2 3" xfId="5490" xr:uid="{82718F6A-A550-490E-B93B-E642ECEC0692}"/>
    <cellStyle name="Normal 9 4 11" xfId="4074" xr:uid="{911A9801-8C68-46FF-9D1B-44D870A92772}"/>
    <cellStyle name="Normal 9 4 11 2" xfId="4872" xr:uid="{70D2EE86-74D2-41A0-A372-59D998C19AD6}"/>
    <cellStyle name="Normal 9 4 11 2 2" xfId="40907" xr:uid="{E38AEC3F-838A-4954-876E-A1649BADBCBE}"/>
    <cellStyle name="Normal 9 4 11 2 3" xfId="5491" xr:uid="{69448D20-35A7-40F3-A9FB-D25F62AEC365}"/>
    <cellStyle name="Normal 9 4 12" xfId="4870" xr:uid="{4CB33A13-1E71-48A1-8667-03B7C44DB3E5}"/>
    <cellStyle name="Normal 9 4 12 2" xfId="40905" xr:uid="{7C47CC36-FDC6-45AB-8524-53ED7D69E1D2}"/>
    <cellStyle name="Normal 9 4 12 3" xfId="5489" xr:uid="{49ED36C3-EB57-4D01-A4BF-F948D8FDB097}"/>
    <cellStyle name="Normal 9 4 2" xfId="135" xr:uid="{51C89CCD-1EC1-4218-90DA-441DE2DCEE26}"/>
    <cellStyle name="Normal 9 4 2 10" xfId="4873" xr:uid="{897E4FAB-8681-4A81-80E8-D7BEBE0EE8D1}"/>
    <cellStyle name="Normal 9 4 2 10 2" xfId="40908" xr:uid="{E3AAFB26-CF2A-458B-8799-FF8F0EA25407}"/>
    <cellStyle name="Normal 9 4 2 10 3" xfId="5492" xr:uid="{E5719C3C-8FC5-499C-9082-EADD6CF56D30}"/>
    <cellStyle name="Normal 9 4 2 2" xfId="196" xr:uid="{55180618-5FF3-4DBD-B882-61FF0239AEFE}"/>
    <cellStyle name="Normal 9 4 2 2 2" xfId="430" xr:uid="{DFC1306E-19E3-4426-A440-5006A7137620}"/>
    <cellStyle name="Normal 9 4 2 2 2 2" xfId="874" xr:uid="{6CF75955-860A-4405-BEB4-0A97B5B5FF88}"/>
    <cellStyle name="Normal 9 4 2 2 2 2 2" xfId="2392" xr:uid="{FCFB8405-CE73-4DBF-8D8F-384B1F302232}"/>
    <cellStyle name="Normal 9 4 2 2 2 2 2 2" xfId="2393" xr:uid="{E536CB56-FE3E-46EA-8E22-B7368BF9723A}"/>
    <cellStyle name="Normal 9 4 2 2 2 2 2 2 2" xfId="4878" xr:uid="{FC9A39BE-D7D4-4467-9643-278A56D58E98}"/>
    <cellStyle name="Normal 9 4 2 2 2 2 2 2 2 2" xfId="40913" xr:uid="{EA0479F5-33E5-408C-A8C3-107DD4BA1D69}"/>
    <cellStyle name="Normal 9 4 2 2 2 2 2 2 2 3" xfId="5497" xr:uid="{9A341164-3BB1-4ED4-8447-3BB48F5BF14E}"/>
    <cellStyle name="Normal 9 4 2 2 2 2 2 3" xfId="4877" xr:uid="{022A8CC8-C5E9-4E0C-BE09-CDC3B94B5B47}"/>
    <cellStyle name="Normal 9 4 2 2 2 2 2 3 2" xfId="40912" xr:uid="{DC521558-1EA8-4548-ACB6-FA518F53B25E}"/>
    <cellStyle name="Normal 9 4 2 2 2 2 2 3 3" xfId="5496" xr:uid="{EB7520FF-DF26-4588-83BE-425824B88FF4}"/>
    <cellStyle name="Normal 9 4 2 2 2 2 3" xfId="2394" xr:uid="{621B4405-3173-4AAB-B444-B0310BC57826}"/>
    <cellStyle name="Normal 9 4 2 2 2 2 3 2" xfId="4879" xr:uid="{529BABE9-769B-4250-95A3-EC87AAB79DBD}"/>
    <cellStyle name="Normal 9 4 2 2 2 2 3 2 2" xfId="40914" xr:uid="{7EDB5DB6-6E76-4560-A413-FE125C6C846A}"/>
    <cellStyle name="Normal 9 4 2 2 2 2 3 2 3" xfId="5498" xr:uid="{9942A74D-E722-40C9-B4AD-20901423960B}"/>
    <cellStyle name="Normal 9 4 2 2 2 2 4" xfId="4075" xr:uid="{F4140D2B-2931-4522-ACDA-26142B681CE2}"/>
    <cellStyle name="Normal 9 4 2 2 2 2 4 2" xfId="4880" xr:uid="{6DB07608-E3B7-4823-95E6-01F9750BD29B}"/>
    <cellStyle name="Normal 9 4 2 2 2 2 4 2 2" xfId="40915" xr:uid="{36EE7954-1107-4088-BD83-CD989DF572C9}"/>
    <cellStyle name="Normal 9 4 2 2 2 2 4 2 3" xfId="5499" xr:uid="{E6FD5033-FA2C-4D01-A5FE-515730E07AD7}"/>
    <cellStyle name="Normal 9 4 2 2 2 2 5" xfId="4876" xr:uid="{B1845B4C-116C-4632-B770-67B318FAEA20}"/>
    <cellStyle name="Normal 9 4 2 2 2 2 5 2" xfId="40911" xr:uid="{5E567148-D90D-494B-BC06-A919818EFB77}"/>
    <cellStyle name="Normal 9 4 2 2 2 2 5 3" xfId="5495" xr:uid="{EC701438-24F8-4082-85AA-3AC6492FADBD}"/>
    <cellStyle name="Normal 9 4 2 2 2 3" xfId="2395" xr:uid="{6C9357DE-7008-406E-920D-531096D18E46}"/>
    <cellStyle name="Normal 9 4 2 2 2 3 2" xfId="2396" xr:uid="{1FB2F1E2-B5C5-48E9-893B-3B39D286E377}"/>
    <cellStyle name="Normal 9 4 2 2 2 3 2 2" xfId="4882" xr:uid="{C8DAB138-CE59-4B11-8DA5-7446D6A7EA58}"/>
    <cellStyle name="Normal 9 4 2 2 2 3 2 2 2" xfId="40917" xr:uid="{C60E782D-9DD6-4A58-B527-CE758E5732BF}"/>
    <cellStyle name="Normal 9 4 2 2 2 3 2 2 3" xfId="5501" xr:uid="{CB292530-6C96-4D98-8A66-DC702AF9A872}"/>
    <cellStyle name="Normal 9 4 2 2 2 3 3" xfId="4076" xr:uid="{F4553F57-5B2F-46B1-AA55-39BF3122A342}"/>
    <cellStyle name="Normal 9 4 2 2 2 3 3 2" xfId="4883" xr:uid="{1B0ABB1C-A225-46DA-9BF5-BDE677972AF2}"/>
    <cellStyle name="Normal 9 4 2 2 2 3 3 2 2" xfId="40918" xr:uid="{38AA6A73-E565-4821-BD51-3F7208709409}"/>
    <cellStyle name="Normal 9 4 2 2 2 3 3 2 3" xfId="5502" xr:uid="{597C66B0-10F1-469B-AC39-6D165E8D032D}"/>
    <cellStyle name="Normal 9 4 2 2 2 3 4" xfId="4077" xr:uid="{55438C79-320D-418C-940A-027FBE4DC250}"/>
    <cellStyle name="Normal 9 4 2 2 2 3 4 2" xfId="4884" xr:uid="{62D3BD96-E91A-4379-8655-418E0750F2F7}"/>
    <cellStyle name="Normal 9 4 2 2 2 3 4 2 2" xfId="40919" xr:uid="{51FE4657-B6C1-4628-8550-F193ABF32425}"/>
    <cellStyle name="Normal 9 4 2 2 2 3 4 2 3" xfId="5503" xr:uid="{2C0BFDC5-C6C3-4580-A490-146B732285F4}"/>
    <cellStyle name="Normal 9 4 2 2 2 3 5" xfId="4881" xr:uid="{5B8D30CC-78E7-4C59-B3FF-4950C1B4399B}"/>
    <cellStyle name="Normal 9 4 2 2 2 3 5 2" xfId="40916" xr:uid="{9ABCDC18-E51F-4F84-9700-618A394C6308}"/>
    <cellStyle name="Normal 9 4 2 2 2 3 5 3" xfId="5500" xr:uid="{9A7A5F7E-4E07-42BE-BEA8-469572A6A1D8}"/>
    <cellStyle name="Normal 9 4 2 2 2 4" xfId="2397" xr:uid="{638C17C0-0B21-46F7-9037-290902E9B77E}"/>
    <cellStyle name="Normal 9 4 2 2 2 4 2" xfId="4885" xr:uid="{4525F4C3-A4C9-47E1-9A65-9AD477728259}"/>
    <cellStyle name="Normal 9 4 2 2 2 4 2 2" xfId="40920" xr:uid="{314CBF25-29DC-48F8-9645-5C1E35A8F845}"/>
    <cellStyle name="Normal 9 4 2 2 2 4 2 3" xfId="5504" xr:uid="{6340C679-F2C6-40FC-B407-41AFEB0A329A}"/>
    <cellStyle name="Normal 9 4 2 2 2 5" xfId="4078" xr:uid="{6D15355E-290D-4787-92B9-50601A2A7523}"/>
    <cellStyle name="Normal 9 4 2 2 2 5 2" xfId="4886" xr:uid="{488CA86F-D701-4598-9F9D-44C4242BD4BF}"/>
    <cellStyle name="Normal 9 4 2 2 2 5 2 2" xfId="40921" xr:uid="{E0A96113-100B-4C90-AC70-C705CC662F54}"/>
    <cellStyle name="Normal 9 4 2 2 2 5 2 3" xfId="5505" xr:uid="{B2BE5C6E-1838-4A13-B3F8-1B0A4BA63F18}"/>
    <cellStyle name="Normal 9 4 2 2 2 6" xfId="4079" xr:uid="{90039FBE-1C74-46F2-8D68-FC95364C77DF}"/>
    <cellStyle name="Normal 9 4 2 2 2 6 2" xfId="4887" xr:uid="{7DC71C61-82F0-46DC-8187-444F404D8BCE}"/>
    <cellStyle name="Normal 9 4 2 2 2 6 2 2" xfId="40922" xr:uid="{9C66BC49-C60B-42EC-B8C8-B03A5C83F42E}"/>
    <cellStyle name="Normal 9 4 2 2 2 6 2 3" xfId="5506" xr:uid="{2C5BC510-F47D-424C-AD29-82E3BD6D81A0}"/>
    <cellStyle name="Normal 9 4 2 2 2 7" xfId="4875" xr:uid="{0D058AF3-7F69-4859-8626-575CD62D149C}"/>
    <cellStyle name="Normal 9 4 2 2 2 7 2" xfId="40910" xr:uid="{916655B8-58D0-4613-8988-0F8339B093E5}"/>
    <cellStyle name="Normal 9 4 2 2 2 7 3" xfId="5494" xr:uid="{D5CEAF88-34F6-44E2-B8FD-DF7AA2EE05E6}"/>
    <cellStyle name="Normal 9 4 2 2 3" xfId="875" xr:uid="{171BE2F5-15BA-43E0-81AE-C2513AA2961F}"/>
    <cellStyle name="Normal 9 4 2 2 3 2" xfId="2398" xr:uid="{53163758-7ADA-44BE-BB7E-ABD4BED89E49}"/>
    <cellStyle name="Normal 9 4 2 2 3 2 2" xfId="2399" xr:uid="{E8FEFD10-1A07-49B0-BFEC-9EA2E0EDFEA8}"/>
    <cellStyle name="Normal 9 4 2 2 3 2 2 2" xfId="4890" xr:uid="{97C9F209-4208-4A93-8121-B996FB4FEEF9}"/>
    <cellStyle name="Normal 9 4 2 2 3 2 2 2 2" xfId="40925" xr:uid="{AFE534AB-5ED9-43C1-9EA8-5FF679A74CA6}"/>
    <cellStyle name="Normal 9 4 2 2 3 2 2 2 3" xfId="5509" xr:uid="{EF45AC47-5D44-4B74-A5AE-31AC1C55DE98}"/>
    <cellStyle name="Normal 9 4 2 2 3 2 3" xfId="4080" xr:uid="{F9105505-5F4C-47B5-BDF2-B29DA1B0FF9B}"/>
    <cellStyle name="Normal 9 4 2 2 3 2 3 2" xfId="4891" xr:uid="{51D197A6-34D7-4F5F-AC79-C7CFA478CEC2}"/>
    <cellStyle name="Normal 9 4 2 2 3 2 3 2 2" xfId="40926" xr:uid="{46A52AE1-6C41-4F02-98D7-89B56108EECC}"/>
    <cellStyle name="Normal 9 4 2 2 3 2 3 2 3" xfId="5510" xr:uid="{1BE8D3C0-919D-4A08-ACDA-ADF31E32EB42}"/>
    <cellStyle name="Normal 9 4 2 2 3 2 4" xfId="4081" xr:uid="{FD4B1F91-86B9-46EC-A92A-8E8CF14708AA}"/>
    <cellStyle name="Normal 9 4 2 2 3 2 4 2" xfId="4892" xr:uid="{3CAAE988-201B-46F1-B8F9-9BBF407B2373}"/>
    <cellStyle name="Normal 9 4 2 2 3 2 4 2 2" xfId="40927" xr:uid="{28A024A8-ABB2-4C44-8E0A-6778A7704FE5}"/>
    <cellStyle name="Normal 9 4 2 2 3 2 4 2 3" xfId="5511" xr:uid="{3F97C28D-1446-4F9D-8BB3-6396D47F2B4F}"/>
    <cellStyle name="Normal 9 4 2 2 3 2 5" xfId="4889" xr:uid="{E00EAE0E-47DF-4C3E-8861-B6B20C469828}"/>
    <cellStyle name="Normal 9 4 2 2 3 2 5 2" xfId="40924" xr:uid="{E25B6DA5-74AA-4A62-BFE1-23F49CD6FDC2}"/>
    <cellStyle name="Normal 9 4 2 2 3 2 5 3" xfId="5508" xr:uid="{5C243788-84F6-4A1D-B6FC-26A6C88D4B27}"/>
    <cellStyle name="Normal 9 4 2 2 3 3" xfId="2400" xr:uid="{FC689BFB-945E-4987-A05A-D954F0A903F3}"/>
    <cellStyle name="Normal 9 4 2 2 3 3 2" xfId="4893" xr:uid="{7BA06048-9DA9-4DFE-B8F1-29177A0D4C77}"/>
    <cellStyle name="Normal 9 4 2 2 3 3 2 2" xfId="40928" xr:uid="{A252867B-47B6-4009-8D0C-4FEB89533D0F}"/>
    <cellStyle name="Normal 9 4 2 2 3 3 2 3" xfId="5512" xr:uid="{22BB1BFA-4EEE-456E-8966-ADE49DA00515}"/>
    <cellStyle name="Normal 9 4 2 2 3 4" xfId="4082" xr:uid="{A3AEAD62-0B93-4DCF-8923-F2FE4592B9D8}"/>
    <cellStyle name="Normal 9 4 2 2 3 4 2" xfId="4894" xr:uid="{CC70F493-801B-45B4-AEE6-F3255E70262C}"/>
    <cellStyle name="Normal 9 4 2 2 3 4 2 2" xfId="40929" xr:uid="{C0ED5801-8A6E-45E0-BD75-23BF9714FC2D}"/>
    <cellStyle name="Normal 9 4 2 2 3 4 2 3" xfId="5513" xr:uid="{DF399F3D-D480-4FBB-A653-BB2F8B3292E3}"/>
    <cellStyle name="Normal 9 4 2 2 3 5" xfId="4083" xr:uid="{18734FC5-0218-4D14-BB1E-1AE708E0B4DA}"/>
    <cellStyle name="Normal 9 4 2 2 3 5 2" xfId="4895" xr:uid="{B0123AB9-F51E-43BD-B405-5FA409E798F9}"/>
    <cellStyle name="Normal 9 4 2 2 3 5 2 2" xfId="40930" xr:uid="{5F32AABA-9130-455A-A8D6-EB45D21793F4}"/>
    <cellStyle name="Normal 9 4 2 2 3 5 2 3" xfId="5514" xr:uid="{87AB4B9A-F031-4C4C-81AF-510279387A90}"/>
    <cellStyle name="Normal 9 4 2 2 3 6" xfId="4888" xr:uid="{320DDC78-EC57-4B74-BB74-F5365AC833AA}"/>
    <cellStyle name="Normal 9 4 2 2 3 6 2" xfId="40923" xr:uid="{C3CEFEDC-20C2-4ACB-9D56-38DDB071F69A}"/>
    <cellStyle name="Normal 9 4 2 2 3 6 3" xfId="5507" xr:uid="{FAE4B3F7-6BF7-4AD7-A7F2-C0856B3F74A2}"/>
    <cellStyle name="Normal 9 4 2 2 4" xfId="2401" xr:uid="{4E86D55D-4CEC-4F20-8568-290D04071417}"/>
    <cellStyle name="Normal 9 4 2 2 4 2" xfId="2402" xr:uid="{4C818C90-A689-4D6C-9CE1-FE15797A12D1}"/>
    <cellStyle name="Normal 9 4 2 2 4 2 2" xfId="4897" xr:uid="{ADE42793-CED2-4302-A0C8-CEBA93571436}"/>
    <cellStyle name="Normal 9 4 2 2 4 2 2 2" xfId="40932" xr:uid="{F9BA2E57-5CEA-43C4-8C71-A46D34AE98DC}"/>
    <cellStyle name="Normal 9 4 2 2 4 2 2 3" xfId="5516" xr:uid="{9C1A9C02-AC22-4C38-8EBF-95D6267135FC}"/>
    <cellStyle name="Normal 9 4 2 2 4 3" xfId="4084" xr:uid="{7EC66990-A697-4443-9D38-561BA930E1C3}"/>
    <cellStyle name="Normal 9 4 2 2 4 3 2" xfId="4898" xr:uid="{ECC96CE4-F8BD-495F-9824-B1621EA77D78}"/>
    <cellStyle name="Normal 9 4 2 2 4 3 2 2" xfId="40933" xr:uid="{BB380C36-052F-4809-9BD1-304C75754FD4}"/>
    <cellStyle name="Normal 9 4 2 2 4 3 2 3" xfId="5517" xr:uid="{9D7F870D-3FD8-4AE3-843B-0E33694A28D1}"/>
    <cellStyle name="Normal 9 4 2 2 4 4" xfId="4085" xr:uid="{BC546CDD-D587-41B3-925A-C060A9A83993}"/>
    <cellStyle name="Normal 9 4 2 2 4 4 2" xfId="4899" xr:uid="{EF30BE57-4FBA-48C7-8FFD-DBA92B3E0E3D}"/>
    <cellStyle name="Normal 9 4 2 2 4 4 2 2" xfId="40934" xr:uid="{D57EE6E3-CF9B-4062-A246-FCA57B21B260}"/>
    <cellStyle name="Normal 9 4 2 2 4 4 2 3" xfId="5518" xr:uid="{6FE4B843-5EEC-4857-B295-1A8E8A7D951C}"/>
    <cellStyle name="Normal 9 4 2 2 4 5" xfId="4896" xr:uid="{EED8D8CD-7AA4-4B58-9B2F-ABA5D898FD16}"/>
    <cellStyle name="Normal 9 4 2 2 4 5 2" xfId="40931" xr:uid="{E5238627-C9C4-4051-B0D5-3A92DBD1FEA0}"/>
    <cellStyle name="Normal 9 4 2 2 4 5 3" xfId="5515" xr:uid="{2B98B935-BB3A-4F98-A601-5683C29AF089}"/>
    <cellStyle name="Normal 9 4 2 2 5" xfId="2403" xr:uid="{FA244277-A108-4AA8-973B-03150C4B7258}"/>
    <cellStyle name="Normal 9 4 2 2 5 2" xfId="4086" xr:uid="{350F213E-1E65-4097-960D-DBD3839A38ED}"/>
    <cellStyle name="Normal 9 4 2 2 5 2 2" xfId="4901" xr:uid="{1615C4BE-EE3B-49CA-BC0E-9640A4EA8CC8}"/>
    <cellStyle name="Normal 9 4 2 2 5 2 2 2" xfId="40936" xr:uid="{53DF8548-4BDB-4FE7-B6CC-1B8EEF63DACA}"/>
    <cellStyle name="Normal 9 4 2 2 5 2 2 3" xfId="5520" xr:uid="{2AD14016-ED55-4CAB-BDF7-60225720C95E}"/>
    <cellStyle name="Normal 9 4 2 2 5 3" xfId="4087" xr:uid="{BA2B6921-45EE-4129-8CB8-70E80BC2B43B}"/>
    <cellStyle name="Normal 9 4 2 2 5 3 2" xfId="4902" xr:uid="{F3C98AEF-D5A8-489D-9A0A-D04767E2EF13}"/>
    <cellStyle name="Normal 9 4 2 2 5 3 2 2" xfId="40937" xr:uid="{6A3A236E-D543-49CF-B990-658448FBBE5D}"/>
    <cellStyle name="Normal 9 4 2 2 5 3 2 3" xfId="5521" xr:uid="{C53CF61A-79BB-4CEE-9BD6-8FA3E2D2284F}"/>
    <cellStyle name="Normal 9 4 2 2 5 4" xfId="4088" xr:uid="{89972AE5-D8DA-44D9-80BF-84A285604C3C}"/>
    <cellStyle name="Normal 9 4 2 2 5 4 2" xfId="4903" xr:uid="{74CCA5EC-7B7E-447D-AE95-30BFCD5757FD}"/>
    <cellStyle name="Normal 9 4 2 2 5 4 2 2" xfId="40938" xr:uid="{A4D1B943-7DBF-4895-BDD9-2211B1D67815}"/>
    <cellStyle name="Normal 9 4 2 2 5 4 2 3" xfId="5522" xr:uid="{3378C1C8-9796-46C1-9116-A34E820EB94D}"/>
    <cellStyle name="Normal 9 4 2 2 5 5" xfId="4900" xr:uid="{E4F64407-210D-430B-A261-140BA9C214AB}"/>
    <cellStyle name="Normal 9 4 2 2 5 5 2" xfId="40935" xr:uid="{84EE196A-0F04-4BC0-A1C3-E96E13263D02}"/>
    <cellStyle name="Normal 9 4 2 2 5 5 3" xfId="5519" xr:uid="{C79EDA1C-90E2-41E1-A62E-4F40FD4A2D5F}"/>
    <cellStyle name="Normal 9 4 2 2 6" xfId="4089" xr:uid="{239AE16C-8C88-4EA1-A315-E5C08FB89E92}"/>
    <cellStyle name="Normal 9 4 2 2 6 2" xfId="4904" xr:uid="{C8B9CE4D-13E0-4285-8D88-CB3ACFA97D03}"/>
    <cellStyle name="Normal 9 4 2 2 6 2 2" xfId="40939" xr:uid="{67AC0622-DC89-4A19-96B1-E8FF98CA2A29}"/>
    <cellStyle name="Normal 9 4 2 2 6 2 3" xfId="5523" xr:uid="{39337F0E-5100-4F60-A9E0-D2D4A4644367}"/>
    <cellStyle name="Normal 9 4 2 2 7" xfId="4090" xr:uid="{B374541A-D1EC-4C23-9645-FB94CFB3C31A}"/>
    <cellStyle name="Normal 9 4 2 2 7 2" xfId="4905" xr:uid="{25AE8AE1-D62C-4E99-B663-6E9788722DEF}"/>
    <cellStyle name="Normal 9 4 2 2 7 2 2" xfId="40940" xr:uid="{AA6F7FC1-B75D-4CC3-9477-2877BF2EEF25}"/>
    <cellStyle name="Normal 9 4 2 2 7 2 3" xfId="5524" xr:uid="{3E819934-C312-46F4-9BEA-CEE76AEC41FE}"/>
    <cellStyle name="Normal 9 4 2 2 8" xfId="4091" xr:uid="{819352A4-31F6-4A50-A3A7-DEDFF47E2A9C}"/>
    <cellStyle name="Normal 9 4 2 2 8 2" xfId="4906" xr:uid="{F7A41615-E3C1-42B9-AA47-89975FC5605A}"/>
    <cellStyle name="Normal 9 4 2 2 8 2 2" xfId="40941" xr:uid="{1CF15666-5B93-4591-8E32-66CE214A7139}"/>
    <cellStyle name="Normal 9 4 2 2 8 2 3" xfId="5525" xr:uid="{B458013B-F0C2-415F-955D-60DE230F1E7F}"/>
    <cellStyle name="Normal 9 4 2 2 9" xfId="4874" xr:uid="{AB7D189C-C70B-4AA7-A726-B7779CC5778B}"/>
    <cellStyle name="Normal 9 4 2 2 9 2" xfId="40909" xr:uid="{B4F00AA0-ADF3-407F-93DD-A0E6ADD1E15F}"/>
    <cellStyle name="Normal 9 4 2 2 9 3" xfId="5493" xr:uid="{372F1346-DB77-4CA8-B071-42ADB6F80586}"/>
    <cellStyle name="Normal 9 4 2 3" xfId="431" xr:uid="{F94FD426-6460-4CD0-A6C8-618AD5E1B6B0}"/>
    <cellStyle name="Normal 9 4 2 3 2" xfId="876" xr:uid="{B0C713C4-3E57-4AF8-AABF-EF88429FC962}"/>
    <cellStyle name="Normal 9 4 2 3 2 2" xfId="877" xr:uid="{A15BE83B-7066-4125-B397-E96C591EB823}"/>
    <cellStyle name="Normal 9 4 2 3 2 2 2" xfId="2404" xr:uid="{0088778E-2486-48FB-A88D-0B92B26312C5}"/>
    <cellStyle name="Normal 9 4 2 3 2 2 2 2" xfId="2405" xr:uid="{83F51C8F-DB1F-4F5B-9CC7-F4EB7A2D5731}"/>
    <cellStyle name="Normal 9 4 2 3 2 2 2 2 2" xfId="4911" xr:uid="{2E799A4C-DBEA-4D44-944C-8C54E685429E}"/>
    <cellStyle name="Normal 9 4 2 3 2 2 2 2 2 2" xfId="40946" xr:uid="{185BC460-3821-4269-814D-30CA32BB31CD}"/>
    <cellStyle name="Normal 9 4 2 3 2 2 2 2 2 3" xfId="5530" xr:uid="{E25AE5B1-A347-4512-A8A4-DC2D1FD402AC}"/>
    <cellStyle name="Normal 9 4 2 3 2 2 2 3" xfId="4910" xr:uid="{193318E1-F1F3-4B3A-A921-A2C00F79E40A}"/>
    <cellStyle name="Normal 9 4 2 3 2 2 2 3 2" xfId="40945" xr:uid="{0E1AF831-A45D-4F3D-A9AC-49D5569B54A6}"/>
    <cellStyle name="Normal 9 4 2 3 2 2 2 3 3" xfId="5529" xr:uid="{AF92EBD5-3D28-428C-BCF4-E1068CB5276A}"/>
    <cellStyle name="Normal 9 4 2 3 2 2 3" xfId="2406" xr:uid="{A57E8B93-0C26-45C6-9C55-BAB5A903847E}"/>
    <cellStyle name="Normal 9 4 2 3 2 2 3 2" xfId="4912" xr:uid="{C35ECE96-37F9-4FE4-A5E3-A99ED6B70E4E}"/>
    <cellStyle name="Normal 9 4 2 3 2 2 3 2 2" xfId="40947" xr:uid="{876AF781-2BB0-4915-B307-F6CC02D9D918}"/>
    <cellStyle name="Normal 9 4 2 3 2 2 3 2 3" xfId="5531" xr:uid="{8186823B-2B4B-4E48-B179-EC1D093FE18E}"/>
    <cellStyle name="Normal 9 4 2 3 2 2 4" xfId="4909" xr:uid="{9EBE5A8B-A90F-44D2-B5E8-3621DF83F975}"/>
    <cellStyle name="Normal 9 4 2 3 2 2 4 2" xfId="40944" xr:uid="{B25DB3DE-9436-4C01-BF6D-7F276A1F6319}"/>
    <cellStyle name="Normal 9 4 2 3 2 2 4 3" xfId="5528" xr:uid="{E98719CE-053D-4368-86F6-E2D812273EB2}"/>
    <cellStyle name="Normal 9 4 2 3 2 3" xfId="2407" xr:uid="{E7706D24-6C60-4D8E-BAAF-CFFB87B466C0}"/>
    <cellStyle name="Normal 9 4 2 3 2 3 2" xfId="2408" xr:uid="{0051184D-2E98-4907-983B-9308241DB61C}"/>
    <cellStyle name="Normal 9 4 2 3 2 3 2 2" xfId="4914" xr:uid="{437D8FEB-5391-4064-8959-F28D74426F66}"/>
    <cellStyle name="Normal 9 4 2 3 2 3 2 2 2" xfId="40949" xr:uid="{46902989-DF04-42C1-B700-B3678CA005C7}"/>
    <cellStyle name="Normal 9 4 2 3 2 3 2 2 3" xfId="5533" xr:uid="{3B80EE32-063C-4BCA-9EEC-2BF4A67BD869}"/>
    <cellStyle name="Normal 9 4 2 3 2 3 3" xfId="4913" xr:uid="{54F69A55-B918-461A-9DC1-D38C699A7C35}"/>
    <cellStyle name="Normal 9 4 2 3 2 3 3 2" xfId="40948" xr:uid="{59481F35-A51B-4AB9-B950-E6730A685011}"/>
    <cellStyle name="Normal 9 4 2 3 2 3 3 3" xfId="5532" xr:uid="{99E6369F-072D-4513-B4D5-A06DDA05E5DB}"/>
    <cellStyle name="Normal 9 4 2 3 2 4" xfId="2409" xr:uid="{57AA759C-E6BA-43DD-A0FB-5D646601ECD3}"/>
    <cellStyle name="Normal 9 4 2 3 2 4 2" xfId="4915" xr:uid="{FDF576EE-5D1B-4360-8BD2-D5633B22C5AB}"/>
    <cellStyle name="Normal 9 4 2 3 2 4 2 2" xfId="40950" xr:uid="{B131FD2D-CB0C-431A-A0A0-34695368F9F4}"/>
    <cellStyle name="Normal 9 4 2 3 2 4 2 3" xfId="5534" xr:uid="{9947537C-9507-4DC1-B497-CA77644AFEC7}"/>
    <cellStyle name="Normal 9 4 2 3 2 5" xfId="4908" xr:uid="{59E93175-B525-4FF7-910F-FBEF2F72D938}"/>
    <cellStyle name="Normal 9 4 2 3 2 5 2" xfId="40943" xr:uid="{8E36AC84-DB37-4152-A5AE-4D75D3E39613}"/>
    <cellStyle name="Normal 9 4 2 3 2 5 3" xfId="5527" xr:uid="{5E9F102F-C196-4D2E-8212-9E244C87447B}"/>
    <cellStyle name="Normal 9 4 2 3 3" xfId="878" xr:uid="{75417A68-7DCA-4BFF-B524-9D0CD4F0C952}"/>
    <cellStyle name="Normal 9 4 2 3 3 2" xfId="2410" xr:uid="{58427FD6-1A34-4EDE-A31D-591109665F2F}"/>
    <cellStyle name="Normal 9 4 2 3 3 2 2" xfId="2411" xr:uid="{E8290854-D90C-46B4-B276-9928F9B1A7F4}"/>
    <cellStyle name="Normal 9 4 2 3 3 2 2 2" xfId="4918" xr:uid="{71011D60-342C-4C47-B61B-C18DFB18DDF6}"/>
    <cellStyle name="Normal 9 4 2 3 3 2 2 2 2" xfId="40953" xr:uid="{848B6335-AB00-4F0F-A910-55ED8312E8C7}"/>
    <cellStyle name="Normal 9 4 2 3 3 2 2 2 3" xfId="5537" xr:uid="{3A91A0B1-A4AA-47D9-BDBC-6C598161A38E}"/>
    <cellStyle name="Normal 9 4 2 3 3 2 3" xfId="4917" xr:uid="{F0131D69-94AB-4B48-8B59-D3106CB4B69D}"/>
    <cellStyle name="Normal 9 4 2 3 3 2 3 2" xfId="40952" xr:uid="{E617E3BC-4696-4C9B-B593-F1F5B15AA861}"/>
    <cellStyle name="Normal 9 4 2 3 3 2 3 3" xfId="5536" xr:uid="{34D94B4E-135C-4070-89FB-4DA836AA584C}"/>
    <cellStyle name="Normal 9 4 2 3 3 3" xfId="2412" xr:uid="{B0A3654C-9555-4429-ACF0-288CA4897DF9}"/>
    <cellStyle name="Normal 9 4 2 3 3 3 2" xfId="4919" xr:uid="{4C893C77-2040-41E1-8713-AC1C1D854B99}"/>
    <cellStyle name="Normal 9 4 2 3 3 3 2 2" xfId="40954" xr:uid="{7D9A477D-692B-43BC-A4E5-658250B126E9}"/>
    <cellStyle name="Normal 9 4 2 3 3 3 2 3" xfId="5538" xr:uid="{AFFF7E55-1A8B-4A3D-8B51-EE4D74164C16}"/>
    <cellStyle name="Normal 9 4 2 3 3 4" xfId="4092" xr:uid="{C591B608-A588-4222-B6A9-B86A6F70DB14}"/>
    <cellStyle name="Normal 9 4 2 3 3 4 2" xfId="4920" xr:uid="{E729FDA7-27BC-43CD-BF38-A6194888C59C}"/>
    <cellStyle name="Normal 9 4 2 3 3 4 2 2" xfId="40955" xr:uid="{004B602B-77F5-4993-99E8-CBF2EB0DEA3F}"/>
    <cellStyle name="Normal 9 4 2 3 3 4 2 3" xfId="5539" xr:uid="{5AAAEFBB-8A3B-4262-8FCF-0656BE92E5D7}"/>
    <cellStyle name="Normal 9 4 2 3 3 5" xfId="4916" xr:uid="{578FB25E-A91C-4E2D-B4A7-2FDACD6F2118}"/>
    <cellStyle name="Normal 9 4 2 3 3 5 2" xfId="40951" xr:uid="{1C5C01FA-3013-4D81-8C15-A45A7BCE0A62}"/>
    <cellStyle name="Normal 9 4 2 3 3 5 3" xfId="5535" xr:uid="{D320675C-BF27-4E9B-90CC-07372A2E402F}"/>
    <cellStyle name="Normal 9 4 2 3 4" xfId="2413" xr:uid="{EA3C4C97-FFA4-421D-B1D2-7B0EC6D90F45}"/>
    <cellStyle name="Normal 9 4 2 3 4 2" xfId="2414" xr:uid="{8217CBBC-CC54-46BF-A68D-3329511F69D8}"/>
    <cellStyle name="Normal 9 4 2 3 4 2 2" xfId="4922" xr:uid="{94A2671E-1A3F-4892-BEB2-32ABACF624FF}"/>
    <cellStyle name="Normal 9 4 2 3 4 2 2 2" xfId="40957" xr:uid="{2B629BD4-56F4-4E81-96C7-E0FDDBD9D1DD}"/>
    <cellStyle name="Normal 9 4 2 3 4 2 2 3" xfId="5541" xr:uid="{EF726C8C-EB13-4AF3-A016-CAC52F9D491D}"/>
    <cellStyle name="Normal 9 4 2 3 4 3" xfId="4921" xr:uid="{A90FF007-FE4E-44FF-9918-E9149127788E}"/>
    <cellStyle name="Normal 9 4 2 3 4 3 2" xfId="40956" xr:uid="{16252151-D1DE-4BE4-BA05-851E8472776D}"/>
    <cellStyle name="Normal 9 4 2 3 4 3 3" xfId="5540" xr:uid="{D489F05E-BD5E-4637-8B11-08F47D915A1D}"/>
    <cellStyle name="Normal 9 4 2 3 5" xfId="2415" xr:uid="{BC514D9C-759E-4719-88F4-B756FB996F74}"/>
    <cellStyle name="Normal 9 4 2 3 5 2" xfId="4923" xr:uid="{BECCBD5A-B470-4A99-B24F-7E494A89B598}"/>
    <cellStyle name="Normal 9 4 2 3 5 2 2" xfId="40958" xr:uid="{479BDBBD-B628-4003-9AB2-001C2450BB12}"/>
    <cellStyle name="Normal 9 4 2 3 5 2 3" xfId="5542" xr:uid="{B8A64444-FD7B-4982-B611-9B0B38036E8C}"/>
    <cellStyle name="Normal 9 4 2 3 6" xfId="4093" xr:uid="{09B5C138-20B0-4BA7-B6CD-F3A196905C6E}"/>
    <cellStyle name="Normal 9 4 2 3 6 2" xfId="4924" xr:uid="{BFE8C120-1105-4C94-B716-8CD174AE40F3}"/>
    <cellStyle name="Normal 9 4 2 3 6 2 2" xfId="40959" xr:uid="{F884051B-F080-4D8E-8D09-75627D1A3E79}"/>
    <cellStyle name="Normal 9 4 2 3 6 2 3" xfId="5543" xr:uid="{1711D425-F657-4B83-8D16-8644B52C8868}"/>
    <cellStyle name="Normal 9 4 2 3 7" xfId="4907" xr:uid="{7D07C7F9-1161-4B21-9475-52FD3F42357A}"/>
    <cellStyle name="Normal 9 4 2 3 7 2" xfId="40942" xr:uid="{67094D13-A988-417D-A9DB-CA60530E6AF7}"/>
    <cellStyle name="Normal 9 4 2 3 7 3" xfId="5526" xr:uid="{172F6D74-3A27-4026-92DB-28BF34072ADF}"/>
    <cellStyle name="Normal 9 4 2 4" xfId="432" xr:uid="{0919AF7F-3E92-4266-A8F3-8303002D30E5}"/>
    <cellStyle name="Normal 9 4 2 4 2" xfId="879" xr:uid="{BE9EAF12-6A32-4D9D-8CE7-01A81766F44C}"/>
    <cellStyle name="Normal 9 4 2 4 2 2" xfId="2416" xr:uid="{65FABA89-8473-4FED-B443-50903FE004B7}"/>
    <cellStyle name="Normal 9 4 2 4 2 2 2" xfId="2417" xr:uid="{0830D1B2-1A76-4122-8002-685EAE71250E}"/>
    <cellStyle name="Normal 9 4 2 4 2 2 2 2" xfId="4928" xr:uid="{5F554E8D-5C16-4C76-AB20-297C0A00D723}"/>
    <cellStyle name="Normal 9 4 2 4 2 2 2 2 2" xfId="40963" xr:uid="{41F1C266-0DE9-4966-A73D-3472382861F7}"/>
    <cellStyle name="Normal 9 4 2 4 2 2 2 2 3" xfId="5547" xr:uid="{FB98BE9C-248C-4FCE-A5BE-A8E9AA049A23}"/>
    <cellStyle name="Normal 9 4 2 4 2 2 3" xfId="4927" xr:uid="{DA2F7DC1-0BD3-4CBE-8487-B6CABDB828BC}"/>
    <cellStyle name="Normal 9 4 2 4 2 2 3 2" xfId="40962" xr:uid="{4B1FE225-9059-43B7-B938-F656AA0EFE50}"/>
    <cellStyle name="Normal 9 4 2 4 2 2 3 3" xfId="5546" xr:uid="{91240BD0-77BD-4BA5-BA2B-92CFDF54B4FC}"/>
    <cellStyle name="Normal 9 4 2 4 2 3" xfId="2418" xr:uid="{7554959B-3160-440D-AF13-5D1CE7D58C3E}"/>
    <cellStyle name="Normal 9 4 2 4 2 3 2" xfId="4929" xr:uid="{ED1BDD14-E33F-4064-BC90-6452EA3A7060}"/>
    <cellStyle name="Normal 9 4 2 4 2 3 2 2" xfId="40964" xr:uid="{99FD3542-DAF6-497E-9EC4-FF1164DE5006}"/>
    <cellStyle name="Normal 9 4 2 4 2 3 2 3" xfId="5548" xr:uid="{4FE35BAA-D572-4936-8C8D-079043EDC952}"/>
    <cellStyle name="Normal 9 4 2 4 2 4" xfId="4094" xr:uid="{D5BD979E-D030-487B-B486-8BACB536253E}"/>
    <cellStyle name="Normal 9 4 2 4 2 4 2" xfId="4930" xr:uid="{0FC9CB08-292E-464B-8F0F-591EDEA1D087}"/>
    <cellStyle name="Normal 9 4 2 4 2 4 2 2" xfId="40965" xr:uid="{2A5B6C6A-FF40-4195-9670-30BD25ACB629}"/>
    <cellStyle name="Normal 9 4 2 4 2 4 2 3" xfId="5549" xr:uid="{F957876E-D503-41DF-9658-A362B6573674}"/>
    <cellStyle name="Normal 9 4 2 4 2 5" xfId="4926" xr:uid="{651BA916-60CC-4BD0-9DC1-7F8795EE10A6}"/>
    <cellStyle name="Normal 9 4 2 4 2 5 2" xfId="40961" xr:uid="{2E237AF8-7BDB-440D-881E-74A1DB315891}"/>
    <cellStyle name="Normal 9 4 2 4 2 5 3" xfId="5545" xr:uid="{60FAF96B-DAEA-4FB1-A2CC-8C7A5D59361B}"/>
    <cellStyle name="Normal 9 4 2 4 3" xfId="2419" xr:uid="{2AB70DCE-E29F-470E-B7A5-D9490EDC33FC}"/>
    <cellStyle name="Normal 9 4 2 4 3 2" xfId="2420" xr:uid="{742C4021-A56A-43EA-970E-71DCEB6727B6}"/>
    <cellStyle name="Normal 9 4 2 4 3 2 2" xfId="4932" xr:uid="{48FFA939-2F33-4553-A0E6-3C66D789A733}"/>
    <cellStyle name="Normal 9 4 2 4 3 2 2 2" xfId="40967" xr:uid="{A8B5EEFD-619A-409D-8E16-B8466C2F3DDA}"/>
    <cellStyle name="Normal 9 4 2 4 3 2 2 3" xfId="5551" xr:uid="{47A492F1-F591-47BA-876A-8777FC2365BA}"/>
    <cellStyle name="Normal 9 4 2 4 3 3" xfId="4931" xr:uid="{C313D013-6450-4A6E-BDF1-E78841784328}"/>
    <cellStyle name="Normal 9 4 2 4 3 3 2" xfId="40966" xr:uid="{08DD454C-E4F9-4F6D-AB09-83A5B9BB28B3}"/>
    <cellStyle name="Normal 9 4 2 4 3 3 3" xfId="5550" xr:uid="{9ED317EF-0BF4-4AAD-A9DC-7A3437903226}"/>
    <cellStyle name="Normal 9 4 2 4 4" xfId="2421" xr:uid="{08E51580-BB13-472D-A688-38C1953C7E5C}"/>
    <cellStyle name="Normal 9 4 2 4 4 2" xfId="4933" xr:uid="{D916EE54-98EF-4BEA-A976-C8426639B32E}"/>
    <cellStyle name="Normal 9 4 2 4 4 2 2" xfId="40968" xr:uid="{CDD1D8DE-6C42-4F3F-B279-F763D638269C}"/>
    <cellStyle name="Normal 9 4 2 4 4 2 3" xfId="5552" xr:uid="{12FA7BBA-1F9A-410E-BB9C-46CE9368E3E5}"/>
    <cellStyle name="Normal 9 4 2 4 5" xfId="4095" xr:uid="{7703F84C-3954-4DF8-B58A-814C5DFA0AC2}"/>
    <cellStyle name="Normal 9 4 2 4 5 2" xfId="4934" xr:uid="{37C4E4CA-1EC0-46A6-A6BD-74F344729477}"/>
    <cellStyle name="Normal 9 4 2 4 5 2 2" xfId="40969" xr:uid="{9F81A6C3-4C80-47B0-A90D-A5A5142B3F7B}"/>
    <cellStyle name="Normal 9 4 2 4 5 2 3" xfId="5553" xr:uid="{AA901F96-2103-414C-AD7C-DB70F2BAFF5D}"/>
    <cellStyle name="Normal 9 4 2 4 6" xfId="4925" xr:uid="{BCD6C540-70B5-4E72-86E5-E81CA259A028}"/>
    <cellStyle name="Normal 9 4 2 4 6 2" xfId="40960" xr:uid="{29075987-1417-49A4-94C4-586F57423C46}"/>
    <cellStyle name="Normal 9 4 2 4 6 3" xfId="5544" xr:uid="{3F217BDD-74E4-4AE9-A2EC-8150E671DE2D}"/>
    <cellStyle name="Normal 9 4 2 5" xfId="433" xr:uid="{6D6CCAB7-1CF0-47EB-B071-857E90D4858E}"/>
    <cellStyle name="Normal 9 4 2 5 2" xfId="2422" xr:uid="{A995889E-50D5-4F89-92F6-990839499F51}"/>
    <cellStyle name="Normal 9 4 2 5 2 2" xfId="2423" xr:uid="{AB39FFFC-9A8E-4925-A152-9E2A09D756D9}"/>
    <cellStyle name="Normal 9 4 2 5 2 2 2" xfId="4937" xr:uid="{2B28365D-23A7-45BF-9A5D-A5253C7FE186}"/>
    <cellStyle name="Normal 9 4 2 5 2 2 2 2" xfId="40972" xr:uid="{9DBCA024-A454-4C44-A98E-44BA062E400B}"/>
    <cellStyle name="Normal 9 4 2 5 2 2 2 3" xfId="5556" xr:uid="{788EE923-7D80-4B13-82DA-DC41C904F380}"/>
    <cellStyle name="Normal 9 4 2 5 2 3" xfId="4936" xr:uid="{55192E5C-4776-4CC2-9B71-0408755D8FF0}"/>
    <cellStyle name="Normal 9 4 2 5 2 3 2" xfId="40971" xr:uid="{2B555594-21E2-4F95-B51E-25586B0DA283}"/>
    <cellStyle name="Normal 9 4 2 5 2 3 3" xfId="5555" xr:uid="{C7490B04-D3FB-41AF-9039-4CD0D54620D7}"/>
    <cellStyle name="Normal 9 4 2 5 3" xfId="2424" xr:uid="{25460831-BE66-49B7-BD62-C0AE88806209}"/>
    <cellStyle name="Normal 9 4 2 5 3 2" xfId="4938" xr:uid="{98A3FE6A-505A-4A87-810D-257A3C1FCB69}"/>
    <cellStyle name="Normal 9 4 2 5 3 2 2" xfId="40973" xr:uid="{92289062-F0BF-40F9-922F-6510278740FB}"/>
    <cellStyle name="Normal 9 4 2 5 3 2 3" xfId="5557" xr:uid="{186DD154-22D8-4E6E-8D99-E50BDAB14B4C}"/>
    <cellStyle name="Normal 9 4 2 5 4" xfId="4096" xr:uid="{F9AB3273-4DF8-4362-9241-D816F592A991}"/>
    <cellStyle name="Normal 9 4 2 5 4 2" xfId="4939" xr:uid="{A99A99AD-DEE8-4EFA-9124-D0A2C6F2F989}"/>
    <cellStyle name="Normal 9 4 2 5 4 2 2" xfId="40974" xr:uid="{A5020D94-AC04-4F65-8ACF-A233D6C5A2F7}"/>
    <cellStyle name="Normal 9 4 2 5 4 2 3" xfId="5558" xr:uid="{958504D3-D62E-461C-B218-DCDDC00DCEF2}"/>
    <cellStyle name="Normal 9 4 2 5 5" xfId="4935" xr:uid="{5E5B114C-FF3B-400F-94B5-59B7522B00EE}"/>
    <cellStyle name="Normal 9 4 2 5 5 2" xfId="40970" xr:uid="{635B8CA2-E05E-4461-BFFC-B44DC1751823}"/>
    <cellStyle name="Normal 9 4 2 5 5 3" xfId="5554" xr:uid="{3E853FC4-FEBE-47A0-9732-714934CBE4A5}"/>
    <cellStyle name="Normal 9 4 2 6" xfId="2425" xr:uid="{D63192AB-F315-4FA3-8773-2D0A9E0D690B}"/>
    <cellStyle name="Normal 9 4 2 6 2" xfId="2426" xr:uid="{06895EA8-10F8-4042-BF2E-399659EDCF07}"/>
    <cellStyle name="Normal 9 4 2 6 2 2" xfId="4941" xr:uid="{0C416E29-A447-4978-9B9A-B0D3C940C96D}"/>
    <cellStyle name="Normal 9 4 2 6 2 2 2" xfId="40976" xr:uid="{6709626C-3382-4ED9-B98A-23A6F505FC2F}"/>
    <cellStyle name="Normal 9 4 2 6 2 2 3" xfId="5560" xr:uid="{0C1BDAAA-BE95-4B2E-A4D0-375E64568B48}"/>
    <cellStyle name="Normal 9 4 2 6 3" xfId="4097" xr:uid="{CB3BC90B-C004-469F-905D-C2E6A3A7577B}"/>
    <cellStyle name="Normal 9 4 2 6 3 2" xfId="4942" xr:uid="{024629E9-D4F3-4580-B3F8-933062814557}"/>
    <cellStyle name="Normal 9 4 2 6 3 2 2" xfId="40977" xr:uid="{0B1810E9-389D-4289-9E7F-76660DFA9118}"/>
    <cellStyle name="Normal 9 4 2 6 3 2 3" xfId="5561" xr:uid="{B3E74018-BCC6-406F-807B-463D906DFB1A}"/>
    <cellStyle name="Normal 9 4 2 6 4" xfId="4098" xr:uid="{96CC4046-1682-4A47-BB7D-C578A01F98CA}"/>
    <cellStyle name="Normal 9 4 2 6 4 2" xfId="4943" xr:uid="{9893E436-CE60-4420-9AFE-9BA8006DC7CA}"/>
    <cellStyle name="Normal 9 4 2 6 4 2 2" xfId="40978" xr:uid="{8945BFF2-E17E-4F55-9B63-3E35F8C6917B}"/>
    <cellStyle name="Normal 9 4 2 6 4 2 3" xfId="5562" xr:uid="{680A2183-AE76-45C8-B234-53912AD7309E}"/>
    <cellStyle name="Normal 9 4 2 6 5" xfId="4940" xr:uid="{99B795E2-FBB3-4D09-A345-8C99FD4A91DB}"/>
    <cellStyle name="Normal 9 4 2 6 5 2" xfId="40975" xr:uid="{B9B2C692-30DB-4D9A-8390-7DE0ED2C844D}"/>
    <cellStyle name="Normal 9 4 2 6 5 3" xfId="5559" xr:uid="{060A8582-7040-4F96-846A-0228FCCA05DF}"/>
    <cellStyle name="Normal 9 4 2 7" xfId="2427" xr:uid="{410D0400-FD87-4F91-92C3-821E71D15FC3}"/>
    <cellStyle name="Normal 9 4 2 7 2" xfId="4944" xr:uid="{1937C680-BD65-4F16-908D-D2F150D68029}"/>
    <cellStyle name="Normal 9 4 2 7 2 2" xfId="40979" xr:uid="{B95785F1-251B-4CB4-87E2-4E74A6141CFB}"/>
    <cellStyle name="Normal 9 4 2 7 2 3" xfId="5563" xr:uid="{F3848994-FD22-4D8E-9B05-B9E142DCAF73}"/>
    <cellStyle name="Normal 9 4 2 8" xfId="4099" xr:uid="{88710AA9-E7FB-4114-BD75-53B55D42DAD0}"/>
    <cellStyle name="Normal 9 4 2 8 2" xfId="4945" xr:uid="{E93120CA-2BA0-4733-A0C5-584A35E2004C}"/>
    <cellStyle name="Normal 9 4 2 8 2 2" xfId="40980" xr:uid="{90112B73-303D-455A-940D-F37830E2D698}"/>
    <cellStyle name="Normal 9 4 2 8 2 3" xfId="5564" xr:uid="{991D7B03-129E-474B-9A2A-B5DC7734C0B6}"/>
    <cellStyle name="Normal 9 4 2 9" xfId="4100" xr:uid="{276F89B5-432F-4BD0-94B8-10563C3B9139}"/>
    <cellStyle name="Normal 9 4 2 9 2" xfId="4946" xr:uid="{3AA39B05-0A2C-47AE-BE0A-8EE2653F4ADD}"/>
    <cellStyle name="Normal 9 4 2 9 2 2" xfId="40981" xr:uid="{DF22A825-8BF9-4136-80F2-2EB11077629D}"/>
    <cellStyle name="Normal 9 4 2 9 2 3" xfId="5565" xr:uid="{A0ED4181-CC9E-4CFE-841F-2FBFF4C342D7}"/>
    <cellStyle name="Normal 9 4 3" xfId="197" xr:uid="{F63FFA06-0948-43A7-BF23-9B144084CC47}"/>
    <cellStyle name="Normal 9 4 3 2" xfId="198" xr:uid="{E656D675-F64E-47C3-9897-3037767560DE}"/>
    <cellStyle name="Normal 9 4 3 2 2" xfId="880" xr:uid="{EA1401C7-693E-4984-BFD2-DE9247C259BA}"/>
    <cellStyle name="Normal 9 4 3 2 2 2" xfId="2428" xr:uid="{E5B91F32-7086-4262-AB5B-A369F9D851E1}"/>
    <cellStyle name="Normal 9 4 3 2 2 2 2" xfId="2429" xr:uid="{17FFF30F-2B85-45EF-9761-A94372EFB21C}"/>
    <cellStyle name="Normal 9 4 3 2 2 2 2 2" xfId="4516" xr:uid="{62804BA6-509E-4F2F-9E6A-C1CB0982922E}"/>
    <cellStyle name="Normal 9 4 3 2 2 2 2 2 2" xfId="5322" xr:uid="{9601BDBB-94F1-4C30-BC32-56AB81C5A1F6}"/>
    <cellStyle name="Normal 9 4 3 2 2 2 2 2 3" xfId="4951" xr:uid="{0E539502-6B6B-40DD-B090-070B39442986}"/>
    <cellStyle name="Normal 9 4 3 2 2 2 2 2 3 2" xfId="40986" xr:uid="{B9325332-C137-4BE9-8CFF-D48BB061D02C}"/>
    <cellStyle name="Normal 9 4 3 2 2 2 2 2 3 3" xfId="5570" xr:uid="{15511A31-44E1-4EBB-B1BE-B7D341B90833}"/>
    <cellStyle name="Normal 9 4 3 2 2 2 3" xfId="4517" xr:uid="{F8B45C3E-3F8B-49F2-AA77-52688C415799}"/>
    <cellStyle name="Normal 9 4 3 2 2 2 3 2" xfId="5323" xr:uid="{BC84B009-EF01-479E-91C6-A9DDA964AF99}"/>
    <cellStyle name="Normal 9 4 3 2 2 2 3 3" xfId="4950" xr:uid="{AB71D80B-0A71-4199-BAEE-959C84CA5ACC}"/>
    <cellStyle name="Normal 9 4 3 2 2 2 3 3 2" xfId="40985" xr:uid="{6B1B1D07-CDEC-4B36-A5C8-89146FB35E93}"/>
    <cellStyle name="Normal 9 4 3 2 2 2 3 3 3" xfId="5569" xr:uid="{003F0A9C-5962-4226-A9BA-A3211D83787C}"/>
    <cellStyle name="Normal 9 4 3 2 2 3" xfId="2430" xr:uid="{8893AC39-BBE3-45CC-B240-812E96746900}"/>
    <cellStyle name="Normal 9 4 3 2 2 3 2" xfId="4518" xr:uid="{11F7193A-FE1B-4307-B1F7-B5970C8613CE}"/>
    <cellStyle name="Normal 9 4 3 2 2 3 2 2" xfId="5324" xr:uid="{5A9E5E7B-F9B9-434A-AC1C-7671B0A4C1CA}"/>
    <cellStyle name="Normal 9 4 3 2 2 3 2 3" xfId="4952" xr:uid="{37B87B25-5CD7-4B6D-A264-4C09A644D4A6}"/>
    <cellStyle name="Normal 9 4 3 2 2 3 2 3 2" xfId="40987" xr:uid="{EF1EAC21-96DD-4B2D-BD04-AA60167447D1}"/>
    <cellStyle name="Normal 9 4 3 2 2 3 2 3 3" xfId="5571" xr:uid="{15E933B1-BD1A-45D9-988B-3DAF46643E3C}"/>
    <cellStyle name="Normal 9 4 3 2 2 4" xfId="4101" xr:uid="{2C16AA31-2077-491A-99CD-EBAEA0D13FEA}"/>
    <cellStyle name="Normal 9 4 3 2 2 4 2" xfId="4953" xr:uid="{15B54E76-2B9E-4A33-8E8D-F0A0DF260CEB}"/>
    <cellStyle name="Normal 9 4 3 2 2 4 2 2" xfId="40988" xr:uid="{CFBD42EE-5106-47D6-8F9A-A1D8FF51E7FC}"/>
    <cellStyle name="Normal 9 4 3 2 2 4 2 3" xfId="5572" xr:uid="{253CCBEB-7F70-442B-BD1B-88284648FDF5}"/>
    <cellStyle name="Normal 9 4 3 2 2 5" xfId="4949" xr:uid="{A75A1383-E3A9-479B-B070-3E8B73033208}"/>
    <cellStyle name="Normal 9 4 3 2 2 5 2" xfId="40984" xr:uid="{A9DDB215-45BD-451C-B824-C8D68154C614}"/>
    <cellStyle name="Normal 9 4 3 2 2 5 3" xfId="5568" xr:uid="{E370710E-47EB-43E2-96B3-80596812A12A}"/>
    <cellStyle name="Normal 9 4 3 2 3" xfId="2431" xr:uid="{DDD1ED0F-AC07-45E9-949F-2BC5E9F17BFE}"/>
    <cellStyle name="Normal 9 4 3 2 3 2" xfId="2432" xr:uid="{F3D1FF38-8F4E-467D-B946-B426EE71A7EF}"/>
    <cellStyle name="Normal 9 4 3 2 3 2 2" xfId="4519" xr:uid="{5144B1CD-7461-4E4A-878A-CF62E530D738}"/>
    <cellStyle name="Normal 9 4 3 2 3 2 2 2" xfId="5325" xr:uid="{B770FCBE-1262-4C60-B0D5-2A1002A6AE48}"/>
    <cellStyle name="Normal 9 4 3 2 3 2 2 3" xfId="4955" xr:uid="{0054D9EE-D8D6-4775-B671-30081B263FF1}"/>
    <cellStyle name="Normal 9 4 3 2 3 2 2 3 2" xfId="40990" xr:uid="{D93B3216-2FBD-4343-9D98-354AF3084B06}"/>
    <cellStyle name="Normal 9 4 3 2 3 2 2 3 3" xfId="5574" xr:uid="{0443107B-9E1B-4E81-ABB4-43656127F9F2}"/>
    <cellStyle name="Normal 9 4 3 2 3 3" xfId="4102" xr:uid="{F179C29B-D90D-455B-8C8E-3A4FC08A8988}"/>
    <cellStyle name="Normal 9 4 3 2 3 3 2" xfId="4956" xr:uid="{AC7EE153-7DD6-4F40-BE90-5A37F852C1BF}"/>
    <cellStyle name="Normal 9 4 3 2 3 3 2 2" xfId="40991" xr:uid="{9AD5C8B7-9178-4D5E-AE3A-E16906994BEA}"/>
    <cellStyle name="Normal 9 4 3 2 3 3 2 3" xfId="5575" xr:uid="{8BBB0AAA-063C-4F2C-9529-E1682C2EAEEA}"/>
    <cellStyle name="Normal 9 4 3 2 3 4" xfId="4103" xr:uid="{FD35F240-2830-421C-B877-F509D7ACE6C4}"/>
    <cellStyle name="Normal 9 4 3 2 3 4 2" xfId="4957" xr:uid="{B9E75D53-F4D6-45F0-9076-1CEC3BA12CB4}"/>
    <cellStyle name="Normal 9 4 3 2 3 4 2 2" xfId="40992" xr:uid="{EA74ED7D-8E36-427E-B240-16EA3B705D1F}"/>
    <cellStyle name="Normal 9 4 3 2 3 4 2 3" xfId="5576" xr:uid="{8DAEDF7A-0696-4FC0-AADC-5915D592A261}"/>
    <cellStyle name="Normal 9 4 3 2 3 5" xfId="4954" xr:uid="{E0FA56EA-94E1-49D3-88CE-87D3D9E1E08E}"/>
    <cellStyle name="Normal 9 4 3 2 3 5 2" xfId="40989" xr:uid="{268A7617-3511-4B27-9ED7-5364E0347756}"/>
    <cellStyle name="Normal 9 4 3 2 3 5 3" xfId="5573" xr:uid="{16573FA6-0519-4BB6-AF95-7CBECA1D378D}"/>
    <cellStyle name="Normal 9 4 3 2 4" xfId="2433" xr:uid="{90930219-462A-4768-A4B0-F51D3CDC4C22}"/>
    <cellStyle name="Normal 9 4 3 2 4 2" xfId="4520" xr:uid="{2AA77CB7-C6EB-42CA-A5BF-1ED56D4B60E9}"/>
    <cellStyle name="Normal 9 4 3 2 4 2 2" xfId="5326" xr:uid="{340364A6-3BFF-43D2-9418-BB3EA3ACBBD8}"/>
    <cellStyle name="Normal 9 4 3 2 4 2 3" xfId="4958" xr:uid="{35D46D72-4DB9-4058-BD08-6D823E103E98}"/>
    <cellStyle name="Normal 9 4 3 2 4 2 3 2" xfId="40993" xr:uid="{7D13CEE2-40F6-4210-ADB0-34B86A545360}"/>
    <cellStyle name="Normal 9 4 3 2 4 2 3 3" xfId="5577" xr:uid="{86A387ED-B4BE-48FD-A249-90E94D494E89}"/>
    <cellStyle name="Normal 9 4 3 2 5" xfId="4104" xr:uid="{8E079588-AD10-4488-B4B3-B0521678C490}"/>
    <cellStyle name="Normal 9 4 3 2 5 2" xfId="4959" xr:uid="{15DD7E30-6F10-47DB-8C6F-7ACF5B3BEB3C}"/>
    <cellStyle name="Normal 9 4 3 2 5 2 2" xfId="40994" xr:uid="{14AB0AA1-217F-4630-AB2E-1CD313934E7F}"/>
    <cellStyle name="Normal 9 4 3 2 5 2 3" xfId="5578" xr:uid="{061BC1BF-4E4A-495E-89F2-1B6B4CF73603}"/>
    <cellStyle name="Normal 9 4 3 2 6" xfId="4105" xr:uid="{0C75D84E-3418-4B20-B2BA-C81FDA898607}"/>
    <cellStyle name="Normal 9 4 3 2 6 2" xfId="4960" xr:uid="{5872A6AB-53D5-4295-B510-BB586C741968}"/>
    <cellStyle name="Normal 9 4 3 2 6 2 2" xfId="40995" xr:uid="{6183CE21-5E85-45BF-BD29-422676A50A43}"/>
    <cellStyle name="Normal 9 4 3 2 6 2 3" xfId="5579" xr:uid="{781A93D0-48C9-4C4D-8C53-A263EA7186A6}"/>
    <cellStyle name="Normal 9 4 3 2 7" xfId="4948" xr:uid="{3F3BBE89-8ADE-4C27-AA0D-4A5FE5EEA81C}"/>
    <cellStyle name="Normal 9 4 3 2 7 2" xfId="40983" xr:uid="{5B28359A-5CB1-4BDF-B6D6-5E428329806E}"/>
    <cellStyle name="Normal 9 4 3 2 7 3" xfId="5567" xr:uid="{58F0048E-260E-432E-A577-F19192DFB227}"/>
    <cellStyle name="Normal 9 4 3 3" xfId="434" xr:uid="{0466984A-7621-4F8E-AA6F-85625C9364D3}"/>
    <cellStyle name="Normal 9 4 3 3 2" xfId="2434" xr:uid="{91CB2EBB-2810-41AA-B147-5E9AAFFC98A7}"/>
    <cellStyle name="Normal 9 4 3 3 2 2" xfId="2435" xr:uid="{D4C114E6-DDBE-4FC6-A646-13DC3480433F}"/>
    <cellStyle name="Normal 9 4 3 3 2 2 2" xfId="4521" xr:uid="{521CF750-3954-42C0-B87E-D841FD755577}"/>
    <cellStyle name="Normal 9 4 3 3 2 2 2 2" xfId="5327" xr:uid="{063C7F0E-E5C2-4C50-B4CB-4D3E6B5EF71D}"/>
    <cellStyle name="Normal 9 4 3 3 2 2 2 3" xfId="4963" xr:uid="{AFDF2F15-632B-4692-AB0C-F1B7258AB8EB}"/>
    <cellStyle name="Normal 9 4 3 3 2 2 2 3 2" xfId="40998" xr:uid="{C39EEE2B-F9EA-406C-BAB9-15EE3E288992}"/>
    <cellStyle name="Normal 9 4 3 3 2 2 2 3 3" xfId="5582" xr:uid="{964E839C-1100-4D7C-9C57-C7CA9C17B2BA}"/>
    <cellStyle name="Normal 9 4 3 3 2 3" xfId="4106" xr:uid="{A4A91DA2-7657-4012-B2E9-13E1A1A624FD}"/>
    <cellStyle name="Normal 9 4 3 3 2 3 2" xfId="4964" xr:uid="{992FB3DB-9C38-4C74-96E4-CEEC3DDB281B}"/>
    <cellStyle name="Normal 9 4 3 3 2 3 2 2" xfId="40999" xr:uid="{4B43BC96-6B6E-4B7C-996C-A728059C2ADA}"/>
    <cellStyle name="Normal 9 4 3 3 2 3 2 3" xfId="5583" xr:uid="{D9B40BD1-8857-4FF1-B1F1-5537E4EC14B1}"/>
    <cellStyle name="Normal 9 4 3 3 2 4" xfId="4107" xr:uid="{62C459ED-1829-4CFA-9C86-939A035F0A3D}"/>
    <cellStyle name="Normal 9 4 3 3 2 4 2" xfId="4965" xr:uid="{5385E089-F08E-456B-A4A4-54C28E49F056}"/>
    <cellStyle name="Normal 9 4 3 3 2 4 2 2" xfId="41000" xr:uid="{90D50E90-97A4-4189-B588-19283CAA420D}"/>
    <cellStyle name="Normal 9 4 3 3 2 4 2 3" xfId="5584" xr:uid="{55E5501E-EDF3-43FD-809E-83191A3C8F87}"/>
    <cellStyle name="Normal 9 4 3 3 2 5" xfId="4962" xr:uid="{FC8FA705-ECB2-4776-86F7-7CE8D3BC6DEB}"/>
    <cellStyle name="Normal 9 4 3 3 2 5 2" xfId="40997" xr:uid="{FC9DA3CC-58ED-4736-9591-F466E935EE2E}"/>
    <cellStyle name="Normal 9 4 3 3 2 5 3" xfId="5581" xr:uid="{8FA8FBD1-E748-4DED-8106-8D807E059600}"/>
    <cellStyle name="Normal 9 4 3 3 3" xfId="2436" xr:uid="{343EB661-FF9E-4FC6-8BFA-8F93897D9FEB}"/>
    <cellStyle name="Normal 9 4 3 3 3 2" xfId="4522" xr:uid="{C73581E5-1E24-42D4-AE14-573E93B9266B}"/>
    <cellStyle name="Normal 9 4 3 3 3 2 2" xfId="5328" xr:uid="{831D9A88-2C2F-4F5F-8465-6E5770A0A73B}"/>
    <cellStyle name="Normal 9 4 3 3 3 2 3" xfId="4966" xr:uid="{618B3714-C923-465C-A2B6-792C78C45560}"/>
    <cellStyle name="Normal 9 4 3 3 3 2 3 2" xfId="41001" xr:uid="{1ACF5CCD-4F60-422E-88AE-4A8611D5E726}"/>
    <cellStyle name="Normal 9 4 3 3 3 2 3 3" xfId="5585" xr:uid="{553B4FCF-F4CA-410A-845A-0419683AED89}"/>
    <cellStyle name="Normal 9 4 3 3 4" xfId="4108" xr:uid="{D4D748E0-5F01-46F2-ABF8-FD77FF155297}"/>
    <cellStyle name="Normal 9 4 3 3 4 2" xfId="4967" xr:uid="{E4C779AC-6523-4FCD-9AAD-8670AEDDEA7D}"/>
    <cellStyle name="Normal 9 4 3 3 4 2 2" xfId="41002" xr:uid="{32CDB57B-0959-404B-90E9-6DD429CA5421}"/>
    <cellStyle name="Normal 9 4 3 3 4 2 3" xfId="5586" xr:uid="{73DA1214-3161-4D6D-9862-5F8ADAA840DE}"/>
    <cellStyle name="Normal 9 4 3 3 5" xfId="4109" xr:uid="{4F163D13-A88D-4EA8-91B6-56DD4178C6ED}"/>
    <cellStyle name="Normal 9 4 3 3 5 2" xfId="4968" xr:uid="{D02FF002-DAD2-425C-8A30-46D265486273}"/>
    <cellStyle name="Normal 9 4 3 3 5 2 2" xfId="41003" xr:uid="{817AAB34-EC39-4D3F-8FC6-A3F07AE46D9A}"/>
    <cellStyle name="Normal 9 4 3 3 5 2 3" xfId="5587" xr:uid="{8BD38420-AE30-4310-BC87-AF73B932AE9C}"/>
    <cellStyle name="Normal 9 4 3 3 6" xfId="4961" xr:uid="{14D922A9-DB3E-4E7A-BCBE-F548D151C95A}"/>
    <cellStyle name="Normal 9 4 3 3 6 2" xfId="40996" xr:uid="{16A5A285-1FFD-49ED-9AE0-ADDC7EF3A33A}"/>
    <cellStyle name="Normal 9 4 3 3 6 3" xfId="5580" xr:uid="{6C39FD5A-C7DB-420B-9D56-30C058A74D0E}"/>
    <cellStyle name="Normal 9 4 3 4" xfId="2437" xr:uid="{661C350D-2405-4985-BE23-7D8B7A593126}"/>
    <cellStyle name="Normal 9 4 3 4 2" xfId="2438" xr:uid="{439BFB8E-35F7-44E4-8A16-8A544612FD83}"/>
    <cellStyle name="Normal 9 4 3 4 2 2" xfId="4523" xr:uid="{FD2D71F0-C785-4768-B60C-AE5695FA22BD}"/>
    <cellStyle name="Normal 9 4 3 4 2 2 2" xfId="5329" xr:uid="{A7F143FA-D61E-419B-AE8F-565AA95BA5D6}"/>
    <cellStyle name="Normal 9 4 3 4 2 2 3" xfId="4970" xr:uid="{9A3C5574-E2DB-4610-AE19-33AAA7BE4A0A}"/>
    <cellStyle name="Normal 9 4 3 4 2 2 3 2" xfId="41005" xr:uid="{B50052D9-BA6D-4C83-BC54-B8BAD0EDB686}"/>
    <cellStyle name="Normal 9 4 3 4 2 2 3 3" xfId="5589" xr:uid="{11E9A27B-D01C-4E73-A34F-A715B9E6966E}"/>
    <cellStyle name="Normal 9 4 3 4 3" xfId="4110" xr:uid="{CB8DB045-9ECE-492C-8A73-95C4E602248B}"/>
    <cellStyle name="Normal 9 4 3 4 3 2" xfId="4971" xr:uid="{24A6D12B-51EF-4BBB-BCF1-A72BEF57C98E}"/>
    <cellStyle name="Normal 9 4 3 4 3 2 2" xfId="41006" xr:uid="{9A45922C-6467-45ED-B27E-1C6126796EBE}"/>
    <cellStyle name="Normal 9 4 3 4 3 2 3" xfId="5590" xr:uid="{A3832559-BC03-4F8C-B0B2-D67711F587E5}"/>
    <cellStyle name="Normal 9 4 3 4 4" xfId="4111" xr:uid="{088DD9A1-3AFC-4195-A671-7AE5E4363AB2}"/>
    <cellStyle name="Normal 9 4 3 4 4 2" xfId="4972" xr:uid="{EDD27409-A51E-41D0-8C33-B9F8392F4894}"/>
    <cellStyle name="Normal 9 4 3 4 4 2 2" xfId="41007" xr:uid="{99B7A343-0A40-4922-8D3C-FE6F4AF1BACB}"/>
    <cellStyle name="Normal 9 4 3 4 4 2 3" xfId="5591" xr:uid="{B9318E95-1261-4F01-A1A8-44BE0D6DF9C8}"/>
    <cellStyle name="Normal 9 4 3 4 5" xfId="4969" xr:uid="{3E4EE398-BF48-45AE-A6BA-BD7426A61CC3}"/>
    <cellStyle name="Normal 9 4 3 4 5 2" xfId="41004" xr:uid="{8238D6E3-19BE-48A1-8D2F-AA0251AA3119}"/>
    <cellStyle name="Normal 9 4 3 4 5 3" xfId="5588" xr:uid="{82C8D65E-D807-4D25-ABC8-32DC2290D445}"/>
    <cellStyle name="Normal 9 4 3 5" xfId="2439" xr:uid="{EA250F1A-B09A-4054-8398-61AEB27B96C8}"/>
    <cellStyle name="Normal 9 4 3 5 2" xfId="4112" xr:uid="{6E5ED959-33BA-4926-BA36-89E207562391}"/>
    <cellStyle name="Normal 9 4 3 5 2 2" xfId="4974" xr:uid="{464486EF-5A85-4BFA-A08A-C28B23E398BC}"/>
    <cellStyle name="Normal 9 4 3 5 2 2 2" xfId="41009" xr:uid="{31C036F6-65DC-4EFF-B54D-C71E9DE69873}"/>
    <cellStyle name="Normal 9 4 3 5 2 2 3" xfId="5593" xr:uid="{BF39B287-1DC3-405F-B14D-752A24915AAA}"/>
    <cellStyle name="Normal 9 4 3 5 3" xfId="4113" xr:uid="{D75DBA81-1CBE-431F-8705-519BCD5F9C78}"/>
    <cellStyle name="Normal 9 4 3 5 3 2" xfId="4975" xr:uid="{23C8E41C-DF7A-41C6-934A-83335B2224A9}"/>
    <cellStyle name="Normal 9 4 3 5 3 2 2" xfId="41010" xr:uid="{C1E16ED2-8F5E-4190-A60E-A27CB2D0D67F}"/>
    <cellStyle name="Normal 9 4 3 5 3 2 3" xfId="5594" xr:uid="{6B796D43-5593-49FF-BD4B-FAB9E1EA79C2}"/>
    <cellStyle name="Normal 9 4 3 5 4" xfId="4114" xr:uid="{4A85824D-E249-4B24-A0FB-AC00195397D6}"/>
    <cellStyle name="Normal 9 4 3 5 4 2" xfId="4976" xr:uid="{F2577801-E38E-405D-BA5D-7DF98655B4ED}"/>
    <cellStyle name="Normal 9 4 3 5 4 2 2" xfId="41011" xr:uid="{C2CD6573-3742-49AE-B6B9-930B526B2238}"/>
    <cellStyle name="Normal 9 4 3 5 4 2 3" xfId="5595" xr:uid="{10BCFAC2-C0D2-465F-ABD5-226BA09461C2}"/>
    <cellStyle name="Normal 9 4 3 5 5" xfId="4973" xr:uid="{63B985C5-00B8-4CDA-9B88-5BEB9C177A7C}"/>
    <cellStyle name="Normal 9 4 3 5 5 2" xfId="41008" xr:uid="{C9618DA6-8927-436A-A8E6-AA3A76CAD688}"/>
    <cellStyle name="Normal 9 4 3 5 5 3" xfId="5592" xr:uid="{5CA79C7D-E2EF-457F-B491-4A151F1B9B43}"/>
    <cellStyle name="Normal 9 4 3 6" xfId="4115" xr:uid="{D3B96CDC-1967-4F08-92E6-900C3FC1E83F}"/>
    <cellStyle name="Normal 9 4 3 6 2" xfId="4977" xr:uid="{8673E83C-B47E-45E3-9A41-19914540C500}"/>
    <cellStyle name="Normal 9 4 3 6 2 2" xfId="41012" xr:uid="{3614D71D-2961-4609-977E-E9D206398376}"/>
    <cellStyle name="Normal 9 4 3 6 2 3" xfId="5596" xr:uid="{C669274F-26BA-4414-AF4C-B991D55316CD}"/>
    <cellStyle name="Normal 9 4 3 7" xfId="4116" xr:uid="{62BF3C3B-2E05-49D5-8799-8A9248F377AC}"/>
    <cellStyle name="Normal 9 4 3 7 2" xfId="4978" xr:uid="{6C98AF4C-6829-4558-8734-BBA294BE186B}"/>
    <cellStyle name="Normal 9 4 3 7 2 2" xfId="41013" xr:uid="{A05294EF-3CF6-49F7-9668-E2BB3CD3AAF1}"/>
    <cellStyle name="Normal 9 4 3 7 2 3" xfId="5597" xr:uid="{8BFEF846-054C-475A-8470-2825928A19B8}"/>
    <cellStyle name="Normal 9 4 3 8" xfId="4117" xr:uid="{16804724-3FB4-4C1C-AD7A-D43E814F7C60}"/>
    <cellStyle name="Normal 9 4 3 8 2" xfId="4979" xr:uid="{E68AE8E6-DB3E-4289-9799-C63BDBFD3BA2}"/>
    <cellStyle name="Normal 9 4 3 8 2 2" xfId="41014" xr:uid="{13492868-141A-4E22-B551-3D52DCA0915E}"/>
    <cellStyle name="Normal 9 4 3 8 2 3" xfId="5598" xr:uid="{632EB0D9-CA8E-4C4E-9ADE-89FE69321CF2}"/>
    <cellStyle name="Normal 9 4 3 9" xfId="4947" xr:uid="{D9E92375-6503-41AD-BEA0-9D849192F101}"/>
    <cellStyle name="Normal 9 4 3 9 2" xfId="40982" xr:uid="{20A73AA8-D342-43AC-A673-4F3A27ED6985}"/>
    <cellStyle name="Normal 9 4 3 9 3" xfId="5566" xr:uid="{1DEE4659-14AF-4A1B-9284-54B143914527}"/>
    <cellStyle name="Normal 9 4 4" xfId="199" xr:uid="{470CC038-CDB1-4007-AA6A-A43D0CA6CDCF}"/>
    <cellStyle name="Normal 9 4 4 2" xfId="881" xr:uid="{24A0EC7B-97E5-4E7C-8B83-E44D79ADDB1C}"/>
    <cellStyle name="Normal 9 4 4 2 2" xfId="882" xr:uid="{67797A0A-0F1F-4F85-92E4-18436F32C81A}"/>
    <cellStyle name="Normal 9 4 4 2 2 2" xfId="2440" xr:uid="{F26EBC62-B054-44D4-BE56-3FEC74A8684B}"/>
    <cellStyle name="Normal 9 4 4 2 2 2 2" xfId="2441" xr:uid="{D0CB817F-6503-4264-BD10-C8E6EBAAF0DA}"/>
    <cellStyle name="Normal 9 4 4 2 2 2 2 2" xfId="4984" xr:uid="{A0508CD4-199C-4898-89C5-D52582503381}"/>
    <cellStyle name="Normal 9 4 4 2 2 2 2 2 2" xfId="41019" xr:uid="{1F28D9F2-E482-4021-8FF8-EFAB1833A807}"/>
    <cellStyle name="Normal 9 4 4 2 2 2 2 2 3" xfId="5603" xr:uid="{32B8CB8A-7E07-4CD9-870C-CBCCA1D45F9D}"/>
    <cellStyle name="Normal 9 4 4 2 2 2 3" xfId="4983" xr:uid="{074AD9F0-4544-42F2-AFF4-1EC214531BC0}"/>
    <cellStyle name="Normal 9 4 4 2 2 2 3 2" xfId="41018" xr:uid="{92C01ED3-057E-498E-A410-C849FE44816F}"/>
    <cellStyle name="Normal 9 4 4 2 2 2 3 3" xfId="5602" xr:uid="{9D430B2F-D045-4CA1-8E46-3BE4D24BABFF}"/>
    <cellStyle name="Normal 9 4 4 2 2 3" xfId="2442" xr:uid="{A1876B4F-2AA0-45A3-A217-D3C86EC0459B}"/>
    <cellStyle name="Normal 9 4 4 2 2 3 2" xfId="4985" xr:uid="{39F98403-D79D-4AAD-801E-4372097966AA}"/>
    <cellStyle name="Normal 9 4 4 2 2 3 2 2" xfId="41020" xr:uid="{12FF31F3-8AFF-4F69-9E9A-AFEB66759586}"/>
    <cellStyle name="Normal 9 4 4 2 2 3 2 3" xfId="5604" xr:uid="{C6A3FADA-C7A0-49B8-B49D-857B1593939E}"/>
    <cellStyle name="Normal 9 4 4 2 2 4" xfId="4118" xr:uid="{8D81656B-23A5-4FD5-AC64-8D2D91BCC197}"/>
    <cellStyle name="Normal 9 4 4 2 2 4 2" xfId="4986" xr:uid="{9ACA4EBB-53FA-4C1E-8895-6ACCC90F54BF}"/>
    <cellStyle name="Normal 9 4 4 2 2 4 2 2" xfId="41021" xr:uid="{04C96AE2-BA42-4074-AE6F-F18C184A4C7E}"/>
    <cellStyle name="Normal 9 4 4 2 2 4 2 3" xfId="5605" xr:uid="{62C867FF-D6A4-41F6-BA9B-242ED14E3E25}"/>
    <cellStyle name="Normal 9 4 4 2 2 5" xfId="4982" xr:uid="{6422DD55-DB11-4D9A-9DAF-9DE028A554D6}"/>
    <cellStyle name="Normal 9 4 4 2 2 5 2" xfId="41017" xr:uid="{069B8977-21EF-4E2A-8842-8A2452292706}"/>
    <cellStyle name="Normal 9 4 4 2 2 5 3" xfId="5601" xr:uid="{19D97318-27C3-4DFE-9848-490F1A5D0A1C}"/>
    <cellStyle name="Normal 9 4 4 2 3" xfId="2443" xr:uid="{96DD495A-7C56-4998-BB2C-F6F1840D2FDF}"/>
    <cellStyle name="Normal 9 4 4 2 3 2" xfId="2444" xr:uid="{78600CB3-80BE-4D75-80B1-ABDC8A01C545}"/>
    <cellStyle name="Normal 9 4 4 2 3 2 2" xfId="4988" xr:uid="{2F02C77B-1913-4C2E-B9D4-FAAEABBA5014}"/>
    <cellStyle name="Normal 9 4 4 2 3 2 2 2" xfId="41023" xr:uid="{4954CE6F-2811-4F3D-831C-EFFAD4381B17}"/>
    <cellStyle name="Normal 9 4 4 2 3 2 2 3" xfId="5607" xr:uid="{EB1B2B35-15C9-4DE2-864A-ADACD2913A00}"/>
    <cellStyle name="Normal 9 4 4 2 3 3" xfId="4987" xr:uid="{5DF56AD5-7576-42AF-AE0D-1118951B2D3A}"/>
    <cellStyle name="Normal 9 4 4 2 3 3 2" xfId="41022" xr:uid="{EEEE824F-F0C3-4B53-A7D1-B33E6C17EBC3}"/>
    <cellStyle name="Normal 9 4 4 2 3 3 3" xfId="5606" xr:uid="{E0DB8FF5-B89F-4EF2-8A17-A649499F8345}"/>
    <cellStyle name="Normal 9 4 4 2 4" xfId="2445" xr:uid="{78BF6542-E416-48F7-9457-D0AA528AB390}"/>
    <cellStyle name="Normal 9 4 4 2 4 2" xfId="4989" xr:uid="{B9347880-232C-4251-809E-21F34A749387}"/>
    <cellStyle name="Normal 9 4 4 2 4 2 2" xfId="41024" xr:uid="{078E9862-38A0-46F2-B201-70F2863249B4}"/>
    <cellStyle name="Normal 9 4 4 2 4 2 3" xfId="5608" xr:uid="{B5DC681A-C12F-4AB3-AA1B-42107BCB0658}"/>
    <cellStyle name="Normal 9 4 4 2 5" xfId="4119" xr:uid="{533E45E5-873A-4588-B272-9F3D11334F87}"/>
    <cellStyle name="Normal 9 4 4 2 5 2" xfId="4990" xr:uid="{FA02A7E8-4DCD-4E41-8C04-7FD3602709D4}"/>
    <cellStyle name="Normal 9 4 4 2 5 2 2" xfId="41025" xr:uid="{45C16E26-F8F7-40C2-8DB8-26BF9A592271}"/>
    <cellStyle name="Normal 9 4 4 2 5 2 3" xfId="5609" xr:uid="{30C319A4-BFDA-4514-BF6E-666B2DDACB26}"/>
    <cellStyle name="Normal 9 4 4 2 6" xfId="4981" xr:uid="{B9D69A4A-5C3A-4754-90BF-A9513E28D2F7}"/>
    <cellStyle name="Normal 9 4 4 2 6 2" xfId="41016" xr:uid="{8AA45002-1152-4426-877B-2D61933C5A68}"/>
    <cellStyle name="Normal 9 4 4 2 6 3" xfId="5600" xr:uid="{432ED402-8255-4928-A8F7-7159AB276741}"/>
    <cellStyle name="Normal 9 4 4 3" xfId="883" xr:uid="{75501A4E-6301-4BE9-A9FA-F8CB42DE4876}"/>
    <cellStyle name="Normal 9 4 4 3 2" xfId="2446" xr:uid="{64D692F2-71DF-4D4C-A012-22F38E113488}"/>
    <cellStyle name="Normal 9 4 4 3 2 2" xfId="2447" xr:uid="{78B2B489-17BE-478B-AADE-33706BB8CC95}"/>
    <cellStyle name="Normal 9 4 4 3 2 2 2" xfId="4993" xr:uid="{AE734DFB-A5AA-47CD-978D-9A4CFF5486EE}"/>
    <cellStyle name="Normal 9 4 4 3 2 2 2 2" xfId="41028" xr:uid="{B9DAD4C4-8D1B-478E-A84C-FA1ECEBA14C7}"/>
    <cellStyle name="Normal 9 4 4 3 2 2 2 3" xfId="5612" xr:uid="{0AEF1595-EB0F-450E-A29E-D41361FDEC02}"/>
    <cellStyle name="Normal 9 4 4 3 2 3" xfId="4992" xr:uid="{1450D307-082E-445A-A553-68BEF4342D46}"/>
    <cellStyle name="Normal 9 4 4 3 2 3 2" xfId="41027" xr:uid="{A9D1D214-CFDE-4447-B260-8145B071E131}"/>
    <cellStyle name="Normal 9 4 4 3 2 3 3" xfId="5611" xr:uid="{2E5638B6-B0C4-4BA1-9762-CE06B81B8DA7}"/>
    <cellStyle name="Normal 9 4 4 3 3" xfId="2448" xr:uid="{28FC2478-C1A1-489A-A3A3-CC8220B27004}"/>
    <cellStyle name="Normal 9 4 4 3 3 2" xfId="4994" xr:uid="{6B3B0C86-0D8A-4A97-A829-4B38C81FA6A7}"/>
    <cellStyle name="Normal 9 4 4 3 3 2 2" xfId="41029" xr:uid="{02848518-E0C5-47A6-9E0E-832B5CDE0F93}"/>
    <cellStyle name="Normal 9 4 4 3 3 2 3" xfId="5613" xr:uid="{7A30DC83-5567-4308-A1F6-F8FACA32BCFD}"/>
    <cellStyle name="Normal 9 4 4 3 4" xfId="4120" xr:uid="{628B1F1B-8754-48B7-A527-025AA9B9179C}"/>
    <cellStyle name="Normal 9 4 4 3 4 2" xfId="4995" xr:uid="{A68057B6-F234-4422-8884-92ABC54107DB}"/>
    <cellStyle name="Normal 9 4 4 3 4 2 2" xfId="41030" xr:uid="{BC7C90DD-050B-4F7A-8BDE-1841DA616F73}"/>
    <cellStyle name="Normal 9 4 4 3 4 2 3" xfId="5614" xr:uid="{7B820DAB-7AD3-46F4-97E5-4BAA6AFAF3D9}"/>
    <cellStyle name="Normal 9 4 4 3 5" xfId="4991" xr:uid="{B369B463-50DA-40D7-B66A-FEE52E6BCC15}"/>
    <cellStyle name="Normal 9 4 4 3 5 2" xfId="41026" xr:uid="{C3DDBDE4-7141-442C-B634-67257CE114EF}"/>
    <cellStyle name="Normal 9 4 4 3 5 3" xfId="5610" xr:uid="{5716E4A3-603A-4A0C-B52A-5B495386717F}"/>
    <cellStyle name="Normal 9 4 4 4" xfId="2449" xr:uid="{51A6A6CC-6B96-4559-9A1D-33537BF3D3CD}"/>
    <cellStyle name="Normal 9 4 4 4 2" xfId="2450" xr:uid="{6888D9BE-FAA1-46D6-9426-156951E40EBA}"/>
    <cellStyle name="Normal 9 4 4 4 2 2" xfId="4997" xr:uid="{90B91583-465B-4BB7-A5F9-04642CB1E4BA}"/>
    <cellStyle name="Normal 9 4 4 4 2 2 2" xfId="41032" xr:uid="{19897674-4F84-423B-B0EB-41C5CA30EFA0}"/>
    <cellStyle name="Normal 9 4 4 4 2 2 3" xfId="5616" xr:uid="{65C4E2FB-C457-4F72-B68E-DB7991F8BE49}"/>
    <cellStyle name="Normal 9 4 4 4 3" xfId="4121" xr:uid="{1DABCAA9-320C-47A0-B3C8-4BFCFFE12F9F}"/>
    <cellStyle name="Normal 9 4 4 4 3 2" xfId="4998" xr:uid="{52DA23F9-EC59-493F-B53A-50004D0C9769}"/>
    <cellStyle name="Normal 9 4 4 4 3 2 2" xfId="41033" xr:uid="{29C292A0-8E72-41FF-94BD-A0EDD1F14458}"/>
    <cellStyle name="Normal 9 4 4 4 3 2 3" xfId="5617" xr:uid="{54FD4644-9DCC-4C22-B916-CE1D1E30F9BE}"/>
    <cellStyle name="Normal 9 4 4 4 4" xfId="4122" xr:uid="{50758BC5-BAE7-4311-9492-EBE916891524}"/>
    <cellStyle name="Normal 9 4 4 4 4 2" xfId="4999" xr:uid="{D24FF73E-CA6A-4C4C-8549-EB48555C6095}"/>
    <cellStyle name="Normal 9 4 4 4 4 2 2" xfId="41034" xr:uid="{EA25666F-8AD1-4284-8E24-0993AB0C4806}"/>
    <cellStyle name="Normal 9 4 4 4 4 2 3" xfId="5618" xr:uid="{057422A1-6623-4067-A455-7BDFE4938688}"/>
    <cellStyle name="Normal 9 4 4 4 5" xfId="4996" xr:uid="{A660125C-74A8-4586-B9D6-069E28DE39EA}"/>
    <cellStyle name="Normal 9 4 4 4 5 2" xfId="41031" xr:uid="{71085F25-51BF-4FDC-AB95-11459106B742}"/>
    <cellStyle name="Normal 9 4 4 4 5 3" xfId="5615" xr:uid="{D01C3A51-4729-41E6-886F-A2483EC8271C}"/>
    <cellStyle name="Normal 9 4 4 5" xfId="2451" xr:uid="{7D545B29-FB14-40FE-B0C8-C44F45158723}"/>
    <cellStyle name="Normal 9 4 4 5 2" xfId="5000" xr:uid="{FE74FCC3-AE9B-43D6-8146-403866DD7556}"/>
    <cellStyle name="Normal 9 4 4 5 2 2" xfId="41035" xr:uid="{F42AF50F-E5E8-4CF8-AF44-5730D50495EC}"/>
    <cellStyle name="Normal 9 4 4 5 2 3" xfId="5619" xr:uid="{48F4ACB4-757A-48DF-83B3-2E095E39381A}"/>
    <cellStyle name="Normal 9 4 4 6" xfId="4123" xr:uid="{F90C4C11-4C54-4287-ACF8-53A2BFB76578}"/>
    <cellStyle name="Normal 9 4 4 6 2" xfId="5001" xr:uid="{0911C5AB-F78B-400B-AB5F-EAFF4EAEFACB}"/>
    <cellStyle name="Normal 9 4 4 6 2 2" xfId="41036" xr:uid="{00B3B1BD-E902-4823-9225-428E4BB45C04}"/>
    <cellStyle name="Normal 9 4 4 6 2 3" xfId="5620" xr:uid="{C41B1422-28C9-4041-B122-01040C87BD1D}"/>
    <cellStyle name="Normal 9 4 4 7" xfId="4124" xr:uid="{A2F45900-11DA-48DB-8DD5-E29E0FB49F0F}"/>
    <cellStyle name="Normal 9 4 4 7 2" xfId="5002" xr:uid="{F083CB7F-B7A6-456F-9ABE-8FBBD00B95CD}"/>
    <cellStyle name="Normal 9 4 4 7 2 2" xfId="41037" xr:uid="{8C100AD2-A02C-4BA2-9882-31B565F269FA}"/>
    <cellStyle name="Normal 9 4 4 7 2 3" xfId="5621" xr:uid="{4855F9E3-3445-4033-96A1-CD7F5B2DD2A9}"/>
    <cellStyle name="Normal 9 4 4 8" xfId="4980" xr:uid="{48A5200F-3082-4557-8ACF-652E1148CCB8}"/>
    <cellStyle name="Normal 9 4 4 8 2" xfId="41015" xr:uid="{9A5DCD0E-E657-45A1-B23C-5A351BF6965A}"/>
    <cellStyle name="Normal 9 4 4 8 3" xfId="5599" xr:uid="{A0B3A7BD-E1CF-4234-91DA-E12B1801E33C}"/>
    <cellStyle name="Normal 9 4 5" xfId="435" xr:uid="{108EE6E4-3F9A-49DB-821B-FE531A5FF4A8}"/>
    <cellStyle name="Normal 9 4 5 2" xfId="884" xr:uid="{9644F9F9-2019-40CA-B54C-7A31092F234F}"/>
    <cellStyle name="Normal 9 4 5 2 2" xfId="2452" xr:uid="{99826564-96B6-49A9-81E4-5C3A187BD33A}"/>
    <cellStyle name="Normal 9 4 5 2 2 2" xfId="2453" xr:uid="{E42B59D7-4D25-4429-8B05-03833B397F0A}"/>
    <cellStyle name="Normal 9 4 5 2 2 2 2" xfId="5006" xr:uid="{94B004B0-745E-45D0-B8D5-1AA00B821FAA}"/>
    <cellStyle name="Normal 9 4 5 2 2 2 2 2" xfId="41041" xr:uid="{390ED8BE-C6B5-4D05-8401-F76E8E94C160}"/>
    <cellStyle name="Normal 9 4 5 2 2 2 2 3" xfId="5625" xr:uid="{B6339959-14E8-44D0-B327-9ED742609F02}"/>
    <cellStyle name="Normal 9 4 5 2 2 3" xfId="5005" xr:uid="{F753B17D-9DF4-48A5-92FB-559673AB76C1}"/>
    <cellStyle name="Normal 9 4 5 2 2 3 2" xfId="41040" xr:uid="{04E118D5-BE5A-4BB6-8F74-67E6770C1BD3}"/>
    <cellStyle name="Normal 9 4 5 2 2 3 3" xfId="5624" xr:uid="{ED0641A9-F2AA-40F8-B3F5-717AEF410EEB}"/>
    <cellStyle name="Normal 9 4 5 2 3" xfId="2454" xr:uid="{AD919117-9D0B-4F09-A286-8B5006F0A48C}"/>
    <cellStyle name="Normal 9 4 5 2 3 2" xfId="5007" xr:uid="{0776C197-4279-4C1E-93F7-B839B5A23423}"/>
    <cellStyle name="Normal 9 4 5 2 3 2 2" xfId="41042" xr:uid="{1F928E33-0513-47A4-9EB7-D3E17E4CC056}"/>
    <cellStyle name="Normal 9 4 5 2 3 2 3" xfId="5626" xr:uid="{5B97EECC-7C21-4DDC-83B6-414CB6081F4F}"/>
    <cellStyle name="Normal 9 4 5 2 4" xfId="4125" xr:uid="{B004D8DA-C90C-40EB-AF6C-62B8E7097D82}"/>
    <cellStyle name="Normal 9 4 5 2 4 2" xfId="5008" xr:uid="{09CD2B5A-56AE-4624-817F-71D1F260B266}"/>
    <cellStyle name="Normal 9 4 5 2 4 2 2" xfId="41043" xr:uid="{45B58C3A-418A-4388-82FB-EB82DE9542FE}"/>
    <cellStyle name="Normal 9 4 5 2 4 2 3" xfId="5627" xr:uid="{146C6F2B-46C0-454B-88F1-5366DFB76313}"/>
    <cellStyle name="Normal 9 4 5 2 5" xfId="5004" xr:uid="{405C5C32-9709-4740-B570-FEECD3F55754}"/>
    <cellStyle name="Normal 9 4 5 2 5 2" xfId="41039" xr:uid="{B38779C0-E546-476A-9B6C-6FB9E6136828}"/>
    <cellStyle name="Normal 9 4 5 2 5 3" xfId="5623" xr:uid="{1141735B-31C6-4D50-81C3-53D05FF241B8}"/>
    <cellStyle name="Normal 9 4 5 3" xfId="2455" xr:uid="{75FB10B2-FFD2-4DC1-9B37-B99A6BDF773F}"/>
    <cellStyle name="Normal 9 4 5 3 2" xfId="2456" xr:uid="{5D10C740-505D-47B8-8592-93809F9DE5EB}"/>
    <cellStyle name="Normal 9 4 5 3 2 2" xfId="5010" xr:uid="{0CF8A9EC-6383-4504-961F-16CF810A98E4}"/>
    <cellStyle name="Normal 9 4 5 3 2 2 2" xfId="41045" xr:uid="{F2BCE613-59B9-4502-813D-835FE1BEBB25}"/>
    <cellStyle name="Normal 9 4 5 3 2 2 3" xfId="5629" xr:uid="{E8E30BE8-2071-4718-B854-CE5774B72A18}"/>
    <cellStyle name="Normal 9 4 5 3 3" xfId="4126" xr:uid="{69F189F6-4EA3-4571-B33E-084EF0E0737B}"/>
    <cellStyle name="Normal 9 4 5 3 3 2" xfId="5011" xr:uid="{CF9700CB-0957-49BD-A640-0880B4B44E2B}"/>
    <cellStyle name="Normal 9 4 5 3 3 2 2" xfId="41046" xr:uid="{89BD0771-D9E8-4CC2-98EF-5E7120CAC79B}"/>
    <cellStyle name="Normal 9 4 5 3 3 2 3" xfId="5630" xr:uid="{CB4BC88B-4F17-4EAB-80DA-7D596219AEE2}"/>
    <cellStyle name="Normal 9 4 5 3 4" xfId="4127" xr:uid="{90058309-E963-4EB8-BA89-C39E8D2C17E9}"/>
    <cellStyle name="Normal 9 4 5 3 4 2" xfId="5012" xr:uid="{967A9258-ABC7-47F4-9EF8-3F8D07C442F6}"/>
    <cellStyle name="Normal 9 4 5 3 4 2 2" xfId="41047" xr:uid="{EA2B71CD-CCEE-4AC7-98E8-8FA3D9C12BCD}"/>
    <cellStyle name="Normal 9 4 5 3 4 2 3" xfId="5631" xr:uid="{624DFCB1-C9C4-436D-B923-43CBC332BE5F}"/>
    <cellStyle name="Normal 9 4 5 3 5" xfId="5009" xr:uid="{6A9A3B64-FE20-4D61-A61E-6EA2D834C737}"/>
    <cellStyle name="Normal 9 4 5 3 5 2" xfId="41044" xr:uid="{59923485-8500-4090-B95B-3A93129E1479}"/>
    <cellStyle name="Normal 9 4 5 3 5 3" xfId="5628" xr:uid="{F0DFB4CD-A9B1-4945-99C1-58C3575DF708}"/>
    <cellStyle name="Normal 9 4 5 4" xfId="2457" xr:uid="{58367993-0358-43AC-A0D5-984EDD49043A}"/>
    <cellStyle name="Normal 9 4 5 4 2" xfId="5013" xr:uid="{D58A794F-F48A-489D-B2E3-0227C035A61B}"/>
    <cellStyle name="Normal 9 4 5 4 2 2" xfId="41048" xr:uid="{572354D1-488E-43CB-A01D-8B66979DFF71}"/>
    <cellStyle name="Normal 9 4 5 4 2 3" xfId="5632" xr:uid="{E12399F3-8F41-4EAB-84A5-389178974220}"/>
    <cellStyle name="Normal 9 4 5 5" xfId="4128" xr:uid="{0713BDD8-4FA2-4808-A104-CB05B3C03879}"/>
    <cellStyle name="Normal 9 4 5 5 2" xfId="5014" xr:uid="{EC83A0D5-F834-422B-A9FA-1400B13C0B8A}"/>
    <cellStyle name="Normal 9 4 5 5 2 2" xfId="41049" xr:uid="{F0B1AB68-DE07-4F01-9425-B2C30E6E3C65}"/>
    <cellStyle name="Normal 9 4 5 5 2 3" xfId="5633" xr:uid="{A4FC1655-08A4-4C3F-91F0-229898BBE374}"/>
    <cellStyle name="Normal 9 4 5 6" xfId="4129" xr:uid="{0A4AF26A-952F-4F99-952E-F738B932B4EA}"/>
    <cellStyle name="Normal 9 4 5 6 2" xfId="5015" xr:uid="{B3869BF3-877A-4AD8-88C0-20E9B5580815}"/>
    <cellStyle name="Normal 9 4 5 6 2 2" xfId="41050" xr:uid="{54BDA095-D5B2-45BC-B4F1-3F8BE52511D8}"/>
    <cellStyle name="Normal 9 4 5 6 2 3" xfId="5634" xr:uid="{CC523924-CEF3-495E-A963-0C4270619755}"/>
    <cellStyle name="Normal 9 4 5 7" xfId="5003" xr:uid="{B0F444C8-9610-44E6-B338-ED06DE6654C8}"/>
    <cellStyle name="Normal 9 4 5 7 2" xfId="41038" xr:uid="{786D2777-8E2C-464D-9882-91EE825566A0}"/>
    <cellStyle name="Normal 9 4 5 7 3" xfId="5622" xr:uid="{932C3971-92FE-4C15-A032-86B8A64654C1}"/>
    <cellStyle name="Normal 9 4 6" xfId="436" xr:uid="{4B361671-9E4D-4932-9687-2CF144730809}"/>
    <cellStyle name="Normal 9 4 6 2" xfId="2458" xr:uid="{2C34A836-6334-4B46-9D60-AE0A0E24ED78}"/>
    <cellStyle name="Normal 9 4 6 2 2" xfId="2459" xr:uid="{6C7BD8E4-E327-4C14-9B69-4574A0655156}"/>
    <cellStyle name="Normal 9 4 6 2 2 2" xfId="5018" xr:uid="{3993D623-802E-498D-938D-E5352672C91A}"/>
    <cellStyle name="Normal 9 4 6 2 2 2 2" xfId="41053" xr:uid="{324E829D-301E-4E9D-A5CC-0600578B64DA}"/>
    <cellStyle name="Normal 9 4 6 2 2 2 3" xfId="5637" xr:uid="{20BD2C96-57C8-4803-8283-D3D2C94BF680}"/>
    <cellStyle name="Normal 9 4 6 2 3" xfId="4130" xr:uid="{62F48B61-DCAB-4515-BB9A-E41A46C4A695}"/>
    <cellStyle name="Normal 9 4 6 2 3 2" xfId="5019" xr:uid="{6BDCBE64-9877-47C1-9771-7F7BCD1608AF}"/>
    <cellStyle name="Normal 9 4 6 2 3 2 2" xfId="41054" xr:uid="{3DB507C7-7CD7-4284-9A75-807D52D6F914}"/>
    <cellStyle name="Normal 9 4 6 2 3 2 3" xfId="5638" xr:uid="{73376C81-7C5C-4EF9-90C5-71A5F311A9A4}"/>
    <cellStyle name="Normal 9 4 6 2 4" xfId="4131" xr:uid="{591FDC50-AF27-4B82-BCE5-E9E5D9D1574E}"/>
    <cellStyle name="Normal 9 4 6 2 4 2" xfId="5020" xr:uid="{DD43C4B0-CE01-4B07-BE76-E288BBD1CC7E}"/>
    <cellStyle name="Normal 9 4 6 2 4 2 2" xfId="41055" xr:uid="{6C85CBC6-DEDB-45AF-87BB-695D67E27408}"/>
    <cellStyle name="Normal 9 4 6 2 4 2 3" xfId="5639" xr:uid="{D3E5751E-A56E-4565-94FE-DD0225DE757E}"/>
    <cellStyle name="Normal 9 4 6 2 5" xfId="5017" xr:uid="{1248B241-677A-4B95-AC47-F28803ABC392}"/>
    <cellStyle name="Normal 9 4 6 2 5 2" xfId="41052" xr:uid="{51A4D720-CA66-4542-8811-23F94FA35C61}"/>
    <cellStyle name="Normal 9 4 6 2 5 3" xfId="5636" xr:uid="{4D1C3AE4-47DE-4EFB-9C09-09D709FF49CE}"/>
    <cellStyle name="Normal 9 4 6 3" xfId="2460" xr:uid="{6B1B4141-DBCE-44D5-981D-79310DA9DC1E}"/>
    <cellStyle name="Normal 9 4 6 3 2" xfId="5021" xr:uid="{DF94D06E-7D9A-4FF5-BCBC-75C63CE6BDD9}"/>
    <cellStyle name="Normal 9 4 6 3 2 2" xfId="41056" xr:uid="{EBB15E8A-6F2D-4587-9357-B3B2EBF23EEA}"/>
    <cellStyle name="Normal 9 4 6 3 2 3" xfId="5640" xr:uid="{6E306709-E60C-4B1D-96C0-C5365CFFD764}"/>
    <cellStyle name="Normal 9 4 6 4" xfId="4132" xr:uid="{DCA2EBA1-00B7-4484-9623-618C749E74A6}"/>
    <cellStyle name="Normal 9 4 6 4 2" xfId="5022" xr:uid="{06787FBC-23FC-4F6E-8D5F-9859D54F2A09}"/>
    <cellStyle name="Normal 9 4 6 4 2 2" xfId="41057" xr:uid="{3D60EC24-4A09-4BDA-A3DA-7EF295AA964A}"/>
    <cellStyle name="Normal 9 4 6 4 2 3" xfId="5641" xr:uid="{E6794585-3FE1-4B6E-9ED0-86104BE035DD}"/>
    <cellStyle name="Normal 9 4 6 5" xfId="4133" xr:uid="{6AABE147-AC63-4588-92D2-5E83CBFD974E}"/>
    <cellStyle name="Normal 9 4 6 5 2" xfId="5023" xr:uid="{FF40D697-7457-46AA-B42B-36F5281A88B0}"/>
    <cellStyle name="Normal 9 4 6 5 2 2" xfId="41058" xr:uid="{745F3697-14C9-4F60-BC3A-C3A160728A25}"/>
    <cellStyle name="Normal 9 4 6 5 2 3" xfId="5642" xr:uid="{2CA09947-C2CE-4481-B2D3-D667B3353F4D}"/>
    <cellStyle name="Normal 9 4 6 6" xfId="5016" xr:uid="{B4643F70-3C45-4B57-BD73-55567912CAE0}"/>
    <cellStyle name="Normal 9 4 6 6 2" xfId="41051" xr:uid="{3CDD6C9E-222E-4A9C-914B-BCC1F06FA49E}"/>
    <cellStyle name="Normal 9 4 6 6 3" xfId="5635" xr:uid="{2DC2F16E-9643-4A5C-AF60-568552C985B1}"/>
    <cellStyle name="Normal 9 4 7" xfId="2461" xr:uid="{B8581527-297F-42FD-8E47-70E1FD3F001C}"/>
    <cellStyle name="Normal 9 4 7 2" xfId="2462" xr:uid="{6E2B2831-EDAD-44DB-B3DC-5243ECAB2320}"/>
    <cellStyle name="Normal 9 4 7 2 2" xfId="5025" xr:uid="{EEAE95AD-A91B-441F-A29C-451035B5208A}"/>
    <cellStyle name="Normal 9 4 7 2 2 2" xfId="41060" xr:uid="{D49A0885-312B-4B91-BE5D-432C074EF24E}"/>
    <cellStyle name="Normal 9 4 7 2 2 3" xfId="5644" xr:uid="{FD0EA526-F128-4473-91C6-C053F71CE42C}"/>
    <cellStyle name="Normal 9 4 7 3" xfId="4134" xr:uid="{779C8BF6-48FD-49D1-A746-754F0E12446E}"/>
    <cellStyle name="Normal 9 4 7 3 2" xfId="5026" xr:uid="{82E0EB39-815F-458E-9C01-AA810E157EF9}"/>
    <cellStyle name="Normal 9 4 7 3 2 2" xfId="41061" xr:uid="{FD1D7025-1F9D-42D6-96D4-7CEBD66022D2}"/>
    <cellStyle name="Normal 9 4 7 3 2 3" xfId="5645" xr:uid="{91300BDF-FBDE-4AF6-88A6-0FB18AF4D359}"/>
    <cellStyle name="Normal 9 4 7 4" xfId="4135" xr:uid="{A7CBD13C-E599-4EC1-BD22-4C4041800EAD}"/>
    <cellStyle name="Normal 9 4 7 4 2" xfId="5027" xr:uid="{FE058F84-1D0C-4AB2-B1AD-6D3DD709CEE4}"/>
    <cellStyle name="Normal 9 4 7 4 2 2" xfId="41062" xr:uid="{E0500DFD-A8EC-4C30-96C4-89D14B67DA73}"/>
    <cellStyle name="Normal 9 4 7 4 2 3" xfId="5646" xr:uid="{F0E2B30B-64E8-4AD1-B81B-88BEBB49A480}"/>
    <cellStyle name="Normal 9 4 7 5" xfId="5024" xr:uid="{AFCBF949-D07C-415C-BEAB-C3F0D0AE1608}"/>
    <cellStyle name="Normal 9 4 7 5 2" xfId="41059" xr:uid="{BCA4F492-712C-4953-BAC1-6D03E569BED8}"/>
    <cellStyle name="Normal 9 4 7 5 3" xfId="5643" xr:uid="{131EFC44-E515-4174-A231-3C4C9E24B948}"/>
    <cellStyle name="Normal 9 4 8" xfId="2463" xr:uid="{256869BF-79B6-4039-B5C1-F6E2FCB2D000}"/>
    <cellStyle name="Normal 9 4 8 2" xfId="4136" xr:uid="{4B1AF219-870E-4B98-9D37-659890813BD7}"/>
    <cellStyle name="Normal 9 4 8 2 2" xfId="5029" xr:uid="{52B23CC1-797B-495E-9D2A-381B5CB85A15}"/>
    <cellStyle name="Normal 9 4 8 2 2 2" xfId="41064" xr:uid="{42008CEF-589A-481D-9273-E4475731C9D6}"/>
    <cellStyle name="Normal 9 4 8 2 2 3" xfId="5648" xr:uid="{9023BB5E-5B4E-4DE3-AC64-16F872BE89C5}"/>
    <cellStyle name="Normal 9 4 8 3" xfId="4137" xr:uid="{9AA4CE82-2281-4FF8-93E2-A5C28A16373E}"/>
    <cellStyle name="Normal 9 4 8 3 2" xfId="5030" xr:uid="{C70D6671-33CA-4665-945E-6DC3813F866B}"/>
    <cellStyle name="Normal 9 4 8 3 2 2" xfId="41065" xr:uid="{C225BC69-1250-4782-B735-3EDC4FABF43B}"/>
    <cellStyle name="Normal 9 4 8 3 2 3" xfId="5649" xr:uid="{8DD72F89-AA5F-44DD-A024-BBC0EF0D9637}"/>
    <cellStyle name="Normal 9 4 8 4" xfId="4138" xr:uid="{D29DB567-8EBA-4781-9B72-826B5D4A0A81}"/>
    <cellStyle name="Normal 9 4 8 4 2" xfId="5031" xr:uid="{5E44714F-3741-41EF-848D-9B89AFB9C456}"/>
    <cellStyle name="Normal 9 4 8 4 2 2" xfId="41066" xr:uid="{4DD9166D-E77B-4996-93D5-71C20994A063}"/>
    <cellStyle name="Normal 9 4 8 4 2 3" xfId="5650" xr:uid="{B99F02E8-7556-42F3-9091-A8D6629668E5}"/>
    <cellStyle name="Normal 9 4 8 5" xfId="5028" xr:uid="{485A76CD-B38A-4F53-B95C-7233A52182BA}"/>
    <cellStyle name="Normal 9 4 8 5 2" xfId="41063" xr:uid="{539F4921-0C36-4854-ACA5-E2ABE8586F39}"/>
    <cellStyle name="Normal 9 4 8 5 3" xfId="5647" xr:uid="{166E8F9A-6CDC-4549-A74F-A0F23AD130A1}"/>
    <cellStyle name="Normal 9 4 9" xfId="4139" xr:uid="{8DF1B4FF-45CB-458C-BDBC-1A805BE07C6F}"/>
    <cellStyle name="Normal 9 4 9 2" xfId="5032" xr:uid="{D8B8EAC2-753B-41C9-B020-38E0D335F860}"/>
    <cellStyle name="Normal 9 4 9 2 2" xfId="41067" xr:uid="{EDCC0BBF-89D8-49D3-90F6-10763FCE7432}"/>
    <cellStyle name="Normal 9 4 9 2 3" xfId="5651" xr:uid="{0224ADAC-7039-49C9-8CEF-E078CEAEC9AB}"/>
    <cellStyle name="Normal 9 5" xfId="136" xr:uid="{5874B7F9-A11A-4732-8F84-882E19A0193A}"/>
    <cellStyle name="Normal 9 5 10" xfId="4140" xr:uid="{35E5DBA4-A454-42D4-B4A0-E7C3296A56FA}"/>
    <cellStyle name="Normal 9 5 10 2" xfId="5034" xr:uid="{12C759B1-0E20-47E0-8EB4-2F28CD399AF3}"/>
    <cellStyle name="Normal 9 5 10 2 2" xfId="41069" xr:uid="{BD5D08B2-7AE5-4857-B824-A20A79D14C09}"/>
    <cellStyle name="Normal 9 5 10 2 3" xfId="5653" xr:uid="{83B1D59A-EDAA-4865-9BF2-E980975C0BB6}"/>
    <cellStyle name="Normal 9 5 11" xfId="4141" xr:uid="{10126583-1581-406A-865A-AD5E8F8415A9}"/>
    <cellStyle name="Normal 9 5 11 2" xfId="5035" xr:uid="{AC349D2C-7484-464D-BC51-13A3BC051F3D}"/>
    <cellStyle name="Normal 9 5 11 2 2" xfId="41070" xr:uid="{4BDE8BFD-AE02-4D16-8288-D07E60D2E6AE}"/>
    <cellStyle name="Normal 9 5 11 2 3" xfId="5654" xr:uid="{9512D9D9-A9BE-48C0-A196-66C7E719A9B7}"/>
    <cellStyle name="Normal 9 5 12" xfId="5033" xr:uid="{856F1FCE-8374-4A5B-B933-4CA4EB028D0B}"/>
    <cellStyle name="Normal 9 5 12 2" xfId="41068" xr:uid="{092EAE5E-C452-4777-8689-7DCE226E9755}"/>
    <cellStyle name="Normal 9 5 12 3" xfId="5652" xr:uid="{E1931973-D764-4A83-A454-443E4D6CEE46}"/>
    <cellStyle name="Normal 9 5 2" xfId="200" xr:uid="{122C2828-3E43-4511-A08A-E43BBDAD10EA}"/>
    <cellStyle name="Normal 9 5 2 10" xfId="5036" xr:uid="{27FD9EC3-E806-4213-BDCF-311AECD1A92D}"/>
    <cellStyle name="Normal 9 5 2 10 2" xfId="41071" xr:uid="{AB7293B4-A13E-484E-A4B4-C63E89072F90}"/>
    <cellStyle name="Normal 9 5 2 10 3" xfId="5655" xr:uid="{5B3EE72A-4080-4AE4-8BFE-15BCCA3FF3FB}"/>
    <cellStyle name="Normal 9 5 2 2" xfId="437" xr:uid="{8AEBD605-58A9-471B-B3AA-7F874B7E04D3}"/>
    <cellStyle name="Normal 9 5 2 2 2" xfId="885" xr:uid="{67B4D4BB-E4B6-4F60-9DD2-3253379F5847}"/>
    <cellStyle name="Normal 9 5 2 2 2 2" xfId="886" xr:uid="{AF246F07-8A10-40A1-900B-BAD66C601798}"/>
    <cellStyle name="Normal 9 5 2 2 2 2 2" xfId="2464" xr:uid="{3042B5B4-CCE4-4395-859C-1976B1685E55}"/>
    <cellStyle name="Normal 9 5 2 2 2 2 2 2" xfId="5040" xr:uid="{2CEEA36A-B66C-4656-84CC-31482DC272CA}"/>
    <cellStyle name="Normal 9 5 2 2 2 2 2 2 2" xfId="41075" xr:uid="{6DD99ECB-6D81-488F-BA03-E0780B3969A9}"/>
    <cellStyle name="Normal 9 5 2 2 2 2 2 2 3" xfId="5659" xr:uid="{227BB2D8-38FE-4E8C-8990-778A8AF6EBE2}"/>
    <cellStyle name="Normal 9 5 2 2 2 2 3" xfId="4142" xr:uid="{9FBC8F99-CE4A-49F6-86FC-5A864F53FFF2}"/>
    <cellStyle name="Normal 9 5 2 2 2 2 3 2" xfId="5041" xr:uid="{867C57F9-9274-4AFF-B910-75951E6F0553}"/>
    <cellStyle name="Normal 9 5 2 2 2 2 3 2 2" xfId="41076" xr:uid="{B144BA94-D3E3-4F7E-8F84-65917E967C25}"/>
    <cellStyle name="Normal 9 5 2 2 2 2 3 2 3" xfId="5660" xr:uid="{8C22A654-A57C-4DFF-BADE-0DF0C0EF4294}"/>
    <cellStyle name="Normal 9 5 2 2 2 2 4" xfId="4143" xr:uid="{F8A48FB4-006B-4FCA-9778-D71202B289DC}"/>
    <cellStyle name="Normal 9 5 2 2 2 2 4 2" xfId="5042" xr:uid="{E719BD00-BD33-4BD7-B8C7-D9E4715708BD}"/>
    <cellStyle name="Normal 9 5 2 2 2 2 4 2 2" xfId="41077" xr:uid="{D0CC1CF8-FA02-4B20-B082-616F6F416543}"/>
    <cellStyle name="Normal 9 5 2 2 2 2 4 2 3" xfId="5661" xr:uid="{30DCC54A-8198-41E8-93C0-97E181EDDA70}"/>
    <cellStyle name="Normal 9 5 2 2 2 2 5" xfId="5039" xr:uid="{9C674C78-317A-4787-A695-E95537D46592}"/>
    <cellStyle name="Normal 9 5 2 2 2 2 5 2" xfId="41074" xr:uid="{6DCC0B1C-D85B-4E82-9CD2-D1E738528641}"/>
    <cellStyle name="Normal 9 5 2 2 2 2 5 3" xfId="5658" xr:uid="{070E5B3E-410B-4DEC-B12A-9CFBFC188A97}"/>
    <cellStyle name="Normal 9 5 2 2 2 3" xfId="2465" xr:uid="{98EEF88B-F562-48FD-AE97-6891ED1EE330}"/>
    <cellStyle name="Normal 9 5 2 2 2 3 2" xfId="4144" xr:uid="{20DD3CE8-A33F-44D5-A9DC-867555BDC283}"/>
    <cellStyle name="Normal 9 5 2 2 2 3 2 2" xfId="5044" xr:uid="{9570FC26-465F-4D3A-8684-8CC3B515A9F5}"/>
    <cellStyle name="Normal 9 5 2 2 2 3 2 2 2" xfId="41079" xr:uid="{664F2A70-5620-46EE-83AA-121588F104F8}"/>
    <cellStyle name="Normal 9 5 2 2 2 3 2 2 3" xfId="5663" xr:uid="{C5345260-4A5E-4B22-91B0-3E48D2EF4BC9}"/>
    <cellStyle name="Normal 9 5 2 2 2 3 3" xfId="4145" xr:uid="{76E7DFC9-3140-4CE1-B61E-AB563F02D775}"/>
    <cellStyle name="Normal 9 5 2 2 2 3 3 2" xfId="5045" xr:uid="{43776B55-DFAA-4295-8A9D-8138D54C441C}"/>
    <cellStyle name="Normal 9 5 2 2 2 3 3 2 2" xfId="41080" xr:uid="{96B13C58-A108-4684-935B-8E640439ABE9}"/>
    <cellStyle name="Normal 9 5 2 2 2 3 3 2 3" xfId="5664" xr:uid="{335A93FE-6A44-437D-A43F-04AAED9025E7}"/>
    <cellStyle name="Normal 9 5 2 2 2 3 4" xfId="4146" xr:uid="{6B11C606-2967-4E11-B88D-ACE90026CDC3}"/>
    <cellStyle name="Normal 9 5 2 2 2 3 4 2" xfId="5046" xr:uid="{018C325E-9679-4F90-9997-25A0F7A1AC3D}"/>
    <cellStyle name="Normal 9 5 2 2 2 3 4 2 2" xfId="41081" xr:uid="{9FD8919E-DA46-463B-9AB3-951FC2FE14DC}"/>
    <cellStyle name="Normal 9 5 2 2 2 3 4 2 3" xfId="5665" xr:uid="{A11F4E4C-3905-4D4D-A3C4-BC6168C27F58}"/>
    <cellStyle name="Normal 9 5 2 2 2 3 5" xfId="5043" xr:uid="{79606295-1A86-46E8-BF97-CA485B0D3274}"/>
    <cellStyle name="Normal 9 5 2 2 2 3 5 2" xfId="41078" xr:uid="{7F62800B-40B9-4AB4-9453-3F0CBD8B28F3}"/>
    <cellStyle name="Normal 9 5 2 2 2 3 5 3" xfId="5662" xr:uid="{ED90D948-E49A-40C0-B43E-9F9E31712F89}"/>
    <cellStyle name="Normal 9 5 2 2 2 4" xfId="4147" xr:uid="{A6E7F0B7-812D-4764-8801-C13513E84EB7}"/>
    <cellStyle name="Normal 9 5 2 2 2 4 2" xfId="5047" xr:uid="{CBF762A1-F7C6-4C06-840C-122DBAFE9C81}"/>
    <cellStyle name="Normal 9 5 2 2 2 4 2 2" xfId="41082" xr:uid="{8B9BDF2C-9E97-42F7-8407-CD7FA42F43B5}"/>
    <cellStyle name="Normal 9 5 2 2 2 4 2 3" xfId="5666" xr:uid="{D38363CC-7713-44DD-9EBA-5BEAAEFFF2A1}"/>
    <cellStyle name="Normal 9 5 2 2 2 5" xfId="4148" xr:uid="{0F788567-E425-4CCE-8FD7-057BFE5B3DFB}"/>
    <cellStyle name="Normal 9 5 2 2 2 5 2" xfId="5048" xr:uid="{43ABE3D8-8115-4C66-96A8-195D15CB43B3}"/>
    <cellStyle name="Normal 9 5 2 2 2 5 2 2" xfId="41083" xr:uid="{D2950328-7113-480A-88EF-5E78C9DEF722}"/>
    <cellStyle name="Normal 9 5 2 2 2 5 2 3" xfId="5667" xr:uid="{9E8088D4-7CFE-4F5A-90B4-C9B88A39486F}"/>
    <cellStyle name="Normal 9 5 2 2 2 6" xfId="4149" xr:uid="{C501476A-DBA8-40C5-937B-AA160C6BD010}"/>
    <cellStyle name="Normal 9 5 2 2 2 6 2" xfId="5049" xr:uid="{185B322E-B34D-4FA6-9FFD-68436711DB20}"/>
    <cellStyle name="Normal 9 5 2 2 2 6 2 2" xfId="41084" xr:uid="{3BA36568-81AA-4962-8BF6-59DAAA1CDF4B}"/>
    <cellStyle name="Normal 9 5 2 2 2 6 2 3" xfId="5668" xr:uid="{41AA3B22-1A42-4D5C-BF6D-E8B4E2FEBF24}"/>
    <cellStyle name="Normal 9 5 2 2 2 7" xfId="5038" xr:uid="{164614F1-9F07-4F5C-94D9-5B378F651F39}"/>
    <cellStyle name="Normal 9 5 2 2 2 7 2" xfId="41073" xr:uid="{648BE976-4BB4-49C6-BA79-B9E9B0144ADF}"/>
    <cellStyle name="Normal 9 5 2 2 2 7 3" xfId="5657" xr:uid="{73CC1A8B-EC50-4525-879E-DBD723528350}"/>
    <cellStyle name="Normal 9 5 2 2 3" xfId="887" xr:uid="{3B87F0C3-2BCD-4A9D-84D5-1BBA8C89DC47}"/>
    <cellStyle name="Normal 9 5 2 2 3 2" xfId="2466" xr:uid="{7D73A2B3-9D48-4AE1-ADD1-E970839DD900}"/>
    <cellStyle name="Normal 9 5 2 2 3 2 2" xfId="4150" xr:uid="{545C8A35-C693-4651-AF52-E5FC31A9CA53}"/>
    <cellStyle name="Normal 9 5 2 2 3 2 2 2" xfId="5052" xr:uid="{9439DDBA-3651-4279-AB5F-04F7AB6F2164}"/>
    <cellStyle name="Normal 9 5 2 2 3 2 2 2 2" xfId="41087" xr:uid="{42683FB2-F588-4260-A4A5-C5D369618D0F}"/>
    <cellStyle name="Normal 9 5 2 2 3 2 2 2 3" xfId="5671" xr:uid="{13AFBC7D-4BED-43FA-B7F5-398934A8C1AC}"/>
    <cellStyle name="Normal 9 5 2 2 3 2 3" xfId="4151" xr:uid="{D3892BDC-781A-4170-9FED-22650484331E}"/>
    <cellStyle name="Normal 9 5 2 2 3 2 3 2" xfId="5053" xr:uid="{1F8FF547-CFD4-48FC-969B-40F6D2C068B7}"/>
    <cellStyle name="Normal 9 5 2 2 3 2 3 2 2" xfId="41088" xr:uid="{C44816F6-F91E-424A-8495-BDB397005FDD}"/>
    <cellStyle name="Normal 9 5 2 2 3 2 3 2 3" xfId="5672" xr:uid="{59BB85F5-C75A-4DD5-9D0E-00852F305915}"/>
    <cellStyle name="Normal 9 5 2 2 3 2 4" xfId="4152" xr:uid="{F5AB4175-317D-4CEC-AE12-55CD1AA00595}"/>
    <cellStyle name="Normal 9 5 2 2 3 2 4 2" xfId="5054" xr:uid="{DBA506CB-0272-4809-A346-153D486B6078}"/>
    <cellStyle name="Normal 9 5 2 2 3 2 4 2 2" xfId="41089" xr:uid="{C8271399-9CA4-4E9D-B085-0A335E1AE366}"/>
    <cellStyle name="Normal 9 5 2 2 3 2 4 2 3" xfId="5673" xr:uid="{B46D0721-AAA8-412D-9382-4E62D220FF4D}"/>
    <cellStyle name="Normal 9 5 2 2 3 2 5" xfId="5051" xr:uid="{31D8D4ED-599E-4ACA-87F9-1A291897F0AA}"/>
    <cellStyle name="Normal 9 5 2 2 3 2 5 2" xfId="41086" xr:uid="{5F0DD281-4E78-4C01-B3F4-DDACA69AA9C9}"/>
    <cellStyle name="Normal 9 5 2 2 3 2 5 3" xfId="5670" xr:uid="{882090B3-2F4B-49B9-83DB-8B7E13FA7DFE}"/>
    <cellStyle name="Normal 9 5 2 2 3 3" xfId="4153" xr:uid="{E5DE289C-6B80-442A-8D4F-767366544B30}"/>
    <cellStyle name="Normal 9 5 2 2 3 3 2" xfId="5055" xr:uid="{52876A41-92B3-4E8C-8F04-C4F06DD48FF2}"/>
    <cellStyle name="Normal 9 5 2 2 3 3 2 2" xfId="41090" xr:uid="{17F75AE1-4A3B-4233-97AE-4FA9C1181574}"/>
    <cellStyle name="Normal 9 5 2 2 3 3 2 3" xfId="5674" xr:uid="{EFC0F27D-7F7B-41CF-878A-150DAE36730E}"/>
    <cellStyle name="Normal 9 5 2 2 3 4" xfId="4154" xr:uid="{C5BAB029-4689-42E5-8C0A-78E6253B4706}"/>
    <cellStyle name="Normal 9 5 2 2 3 4 2" xfId="5056" xr:uid="{DD0FA2AF-4DD7-4D9D-990D-0B1CDB57F421}"/>
    <cellStyle name="Normal 9 5 2 2 3 4 2 2" xfId="41091" xr:uid="{608DABD1-FAF4-428A-91C1-DF680A54FE00}"/>
    <cellStyle name="Normal 9 5 2 2 3 4 2 3" xfId="5675" xr:uid="{D3FA4FE4-D5B2-4AD5-AD87-87E50563A3DC}"/>
    <cellStyle name="Normal 9 5 2 2 3 5" xfId="4155" xr:uid="{EEFAC239-82BA-48A8-BB15-032900143831}"/>
    <cellStyle name="Normal 9 5 2 2 3 5 2" xfId="5057" xr:uid="{B3648402-4E8C-489D-951C-21D455F39E2A}"/>
    <cellStyle name="Normal 9 5 2 2 3 5 2 2" xfId="41092" xr:uid="{9A4A175F-E5EF-4D5D-9D7F-2095A62C491A}"/>
    <cellStyle name="Normal 9 5 2 2 3 5 2 3" xfId="5676" xr:uid="{A145B530-9323-4FA0-88C0-AA749FE58453}"/>
    <cellStyle name="Normal 9 5 2 2 3 6" xfId="5050" xr:uid="{3E4CEFFE-DF25-4B9F-8B99-D2B74D9557EC}"/>
    <cellStyle name="Normal 9 5 2 2 3 6 2" xfId="41085" xr:uid="{426C7F29-9BD5-4469-9012-EA89BAF1E1BB}"/>
    <cellStyle name="Normal 9 5 2 2 3 6 3" xfId="5669" xr:uid="{CB74B1E5-09AC-4DDF-9EFA-ED173F8062A2}"/>
    <cellStyle name="Normal 9 5 2 2 4" xfId="2467" xr:uid="{C32B7F66-0ECB-4824-8E94-B2C554623DDC}"/>
    <cellStyle name="Normal 9 5 2 2 4 2" xfId="4156" xr:uid="{3797B0CA-94C7-44E6-884B-1B6F46145A11}"/>
    <cellStyle name="Normal 9 5 2 2 4 2 2" xfId="5059" xr:uid="{02D74E3A-1EA9-4CBE-9F8B-0609A2623090}"/>
    <cellStyle name="Normal 9 5 2 2 4 2 2 2" xfId="41094" xr:uid="{FA116783-C8AD-4F35-80AF-C977EC37A868}"/>
    <cellStyle name="Normal 9 5 2 2 4 2 2 3" xfId="5678" xr:uid="{3A519BB8-76C4-4F17-9F2A-6541D0312E2A}"/>
    <cellStyle name="Normal 9 5 2 2 4 3" xfId="4157" xr:uid="{968A18F1-9F3A-4240-A8F1-245D703F4520}"/>
    <cellStyle name="Normal 9 5 2 2 4 3 2" xfId="5060" xr:uid="{7354F5F7-8086-4D6A-A8A1-687771AFF59C}"/>
    <cellStyle name="Normal 9 5 2 2 4 3 2 2" xfId="41095" xr:uid="{58D9B392-7F41-4A8F-BB31-DE07AFFB39A5}"/>
    <cellStyle name="Normal 9 5 2 2 4 3 2 3" xfId="5679" xr:uid="{8D1B498A-E26E-42E7-8BBE-5C26C4CCF7D0}"/>
    <cellStyle name="Normal 9 5 2 2 4 4" xfId="4158" xr:uid="{C32F9D4A-8EE4-4F30-9289-D390FF67BB61}"/>
    <cellStyle name="Normal 9 5 2 2 4 4 2" xfId="5061" xr:uid="{D9F7B7E9-4ACB-418C-8E24-F8A74617EC49}"/>
    <cellStyle name="Normal 9 5 2 2 4 4 2 2" xfId="41096" xr:uid="{900914ED-A411-42B1-B95F-9BFE53146DB9}"/>
    <cellStyle name="Normal 9 5 2 2 4 4 2 3" xfId="5680" xr:uid="{EB1CF896-E68A-4DA4-A2CE-C396D05B12EA}"/>
    <cellStyle name="Normal 9 5 2 2 4 5" xfId="5058" xr:uid="{93625F01-9A1D-441C-944D-42D5E4C91DEB}"/>
    <cellStyle name="Normal 9 5 2 2 4 5 2" xfId="41093" xr:uid="{3FCC6549-9563-445E-A09B-88AFAD37CB92}"/>
    <cellStyle name="Normal 9 5 2 2 4 5 3" xfId="5677" xr:uid="{99DEBF6D-ECC7-46B8-BE44-101D853ED3FB}"/>
    <cellStyle name="Normal 9 5 2 2 5" xfId="4159" xr:uid="{A193A7C7-03B8-469E-9A0E-F65C62277B7A}"/>
    <cellStyle name="Normal 9 5 2 2 5 2" xfId="4160" xr:uid="{E65D4C06-E292-41F4-BBA4-1D07EAC7D9CB}"/>
    <cellStyle name="Normal 9 5 2 2 5 2 2" xfId="5063" xr:uid="{B05B0B06-2AB6-4FD8-80C0-FD3EEC5C6FEE}"/>
    <cellStyle name="Normal 9 5 2 2 5 2 2 2" xfId="41098" xr:uid="{5014CCE6-0A22-45EA-BC5A-AAC339721CCB}"/>
    <cellStyle name="Normal 9 5 2 2 5 2 2 3" xfId="5682" xr:uid="{07A0337D-F96D-4497-A89E-3608DF12A015}"/>
    <cellStyle name="Normal 9 5 2 2 5 3" xfId="4161" xr:uid="{5197B205-D32B-4E01-8D98-05A1D1C6887A}"/>
    <cellStyle name="Normal 9 5 2 2 5 3 2" xfId="5064" xr:uid="{486CFB76-C034-4431-91AF-0BABB2DAE8E0}"/>
    <cellStyle name="Normal 9 5 2 2 5 3 2 2" xfId="41099" xr:uid="{032FDADE-85C4-4DE2-98AF-D3DB1A2F2B63}"/>
    <cellStyle name="Normal 9 5 2 2 5 3 2 3" xfId="5683" xr:uid="{59FD056A-9EFC-4CD9-A12D-8F18CB935863}"/>
    <cellStyle name="Normal 9 5 2 2 5 4" xfId="4162" xr:uid="{29D62C15-87D1-4EE0-9693-488DE43F9150}"/>
    <cellStyle name="Normal 9 5 2 2 5 4 2" xfId="5065" xr:uid="{C4BB10CB-D46E-4F91-8879-9E2B6E622447}"/>
    <cellStyle name="Normal 9 5 2 2 5 4 2 2" xfId="41100" xr:uid="{BCC2FC8C-317F-4635-B376-648AC5601684}"/>
    <cellStyle name="Normal 9 5 2 2 5 4 2 3" xfId="5684" xr:uid="{07DF7414-24E2-4825-BEF7-8569870768E2}"/>
    <cellStyle name="Normal 9 5 2 2 5 5" xfId="5062" xr:uid="{2A10FDAD-5ED4-4DBE-9DFA-716DB7989C4B}"/>
    <cellStyle name="Normal 9 5 2 2 5 5 2" xfId="41097" xr:uid="{8911CAEB-5112-45EF-A0D6-CD616CD43043}"/>
    <cellStyle name="Normal 9 5 2 2 5 5 3" xfId="5681" xr:uid="{AF5FF33B-F8A5-4ED3-B7FC-79103C8CD7DE}"/>
    <cellStyle name="Normal 9 5 2 2 6" xfId="4163" xr:uid="{9221F64C-19A9-4B39-8B0F-3DF72B5DC93C}"/>
    <cellStyle name="Normal 9 5 2 2 6 2" xfId="5066" xr:uid="{FE790C27-61C3-4113-97A1-CF0AF5575259}"/>
    <cellStyle name="Normal 9 5 2 2 6 2 2" xfId="41101" xr:uid="{E356C948-9D57-4319-AE47-1BC171BE208A}"/>
    <cellStyle name="Normal 9 5 2 2 6 2 3" xfId="5685" xr:uid="{0F28BC07-5D37-45F3-A836-32D809DB566D}"/>
    <cellStyle name="Normal 9 5 2 2 7" xfId="4164" xr:uid="{5BF326BB-E142-4174-ADCB-33397B25BEFD}"/>
    <cellStyle name="Normal 9 5 2 2 7 2" xfId="5067" xr:uid="{0260A302-2387-460C-B999-BBD7B63D2A17}"/>
    <cellStyle name="Normal 9 5 2 2 7 2 2" xfId="41102" xr:uid="{749FBCF4-1BC3-430E-93C7-7876B545A775}"/>
    <cellStyle name="Normal 9 5 2 2 7 2 3" xfId="5686" xr:uid="{42EA324E-2EEA-4777-83E7-D1A9C1AA0B02}"/>
    <cellStyle name="Normal 9 5 2 2 8" xfId="4165" xr:uid="{6A5F5464-A280-453E-B3C6-9B25170EA5B3}"/>
    <cellStyle name="Normal 9 5 2 2 8 2" xfId="5068" xr:uid="{62A74403-7EBF-4290-A3CB-FC0EAF6EBBE1}"/>
    <cellStyle name="Normal 9 5 2 2 8 2 2" xfId="41103" xr:uid="{968F6D34-9D6D-44D9-80B6-9502A2CD64ED}"/>
    <cellStyle name="Normal 9 5 2 2 8 2 3" xfId="5687" xr:uid="{B6294157-A9B6-4C5F-911E-4FDBCA4BF479}"/>
    <cellStyle name="Normal 9 5 2 2 9" xfId="5037" xr:uid="{AE24DE99-AC72-471D-9611-1675E51E437D}"/>
    <cellStyle name="Normal 9 5 2 2 9 2" xfId="41072" xr:uid="{1416946A-416C-4415-B23F-BE75B6CCF27D}"/>
    <cellStyle name="Normal 9 5 2 2 9 3" xfId="5656" xr:uid="{18E969F1-4034-42D0-881F-378D29C818F0}"/>
    <cellStyle name="Normal 9 5 2 3" xfId="888" xr:uid="{27CF6E84-CFA0-4B9D-B92C-5A17DEB7E2C9}"/>
    <cellStyle name="Normal 9 5 2 3 2" xfId="889" xr:uid="{12C6DF84-48FC-420C-A684-7F7EA50A36AF}"/>
    <cellStyle name="Normal 9 5 2 3 2 2" xfId="890" xr:uid="{91314439-5E6F-428D-837D-64E5470F2E0A}"/>
    <cellStyle name="Normal 9 5 2 3 2 2 2" xfId="5071" xr:uid="{CB3BA5B0-A003-45FA-A6AD-A627530B03BE}"/>
    <cellStyle name="Normal 9 5 2 3 2 2 2 2" xfId="41106" xr:uid="{BD5A50DE-711B-4D04-8132-97D99431E3A5}"/>
    <cellStyle name="Normal 9 5 2 3 2 2 2 3" xfId="5690" xr:uid="{FDDD0949-084D-421B-99B3-3AF4B60780E8}"/>
    <cellStyle name="Normal 9 5 2 3 2 3" xfId="4166" xr:uid="{C141EB79-C5B9-44AF-AEEA-9971013C6701}"/>
    <cellStyle name="Normal 9 5 2 3 2 3 2" xfId="5072" xr:uid="{034D4DFE-B57E-4CB9-8DB7-5D57C54A391F}"/>
    <cellStyle name="Normal 9 5 2 3 2 3 2 2" xfId="41107" xr:uid="{C98BE43C-0D8B-45A9-9B9C-209D5589A649}"/>
    <cellStyle name="Normal 9 5 2 3 2 3 2 3" xfId="5691" xr:uid="{3E458FFB-8E0C-4065-9027-F670FA55A6CA}"/>
    <cellStyle name="Normal 9 5 2 3 2 4" xfId="4167" xr:uid="{EF0E401F-F60D-420F-A302-CE9DA12E4722}"/>
    <cellStyle name="Normal 9 5 2 3 2 4 2" xfId="5073" xr:uid="{53D9DFBE-0F81-402C-BDDD-CB3DABBC738F}"/>
    <cellStyle name="Normal 9 5 2 3 2 4 2 2" xfId="41108" xr:uid="{EC883C86-035E-4999-8B4C-09E39BCFB317}"/>
    <cellStyle name="Normal 9 5 2 3 2 4 2 3" xfId="5692" xr:uid="{172DE59D-A0A7-404E-AD6D-242E0903B2C9}"/>
    <cellStyle name="Normal 9 5 2 3 2 5" xfId="5070" xr:uid="{637359E4-EA60-4CCC-A6A6-349D759E8BFF}"/>
    <cellStyle name="Normal 9 5 2 3 2 5 2" xfId="41105" xr:uid="{C52D9FB5-BD8A-4A83-870D-231A89086AE7}"/>
    <cellStyle name="Normal 9 5 2 3 2 5 3" xfId="5689" xr:uid="{C9FACE7F-73CA-4436-A6A5-9A9FD241F706}"/>
    <cellStyle name="Normal 9 5 2 3 3" xfId="891" xr:uid="{E23CAB06-9062-45FF-B969-7A56F6926AF9}"/>
    <cellStyle name="Normal 9 5 2 3 3 2" xfId="4168" xr:uid="{E54E3B7B-4510-48E5-9C82-DC08F42C7719}"/>
    <cellStyle name="Normal 9 5 2 3 3 2 2" xfId="5075" xr:uid="{D1DC6745-A308-4E6C-97F2-0925E7FE436D}"/>
    <cellStyle name="Normal 9 5 2 3 3 2 2 2" xfId="41110" xr:uid="{022E33FB-6333-4013-83EC-29B0B92F060A}"/>
    <cellStyle name="Normal 9 5 2 3 3 2 2 3" xfId="5694" xr:uid="{C77316A0-740C-4EE9-9D47-8683334BF2E0}"/>
    <cellStyle name="Normal 9 5 2 3 3 3" xfId="4169" xr:uid="{5B12484F-5DA8-41E5-ADDB-FA1C80E3D2A8}"/>
    <cellStyle name="Normal 9 5 2 3 3 3 2" xfId="5076" xr:uid="{B44CBED5-3792-43C4-B595-44CE0CA1D22F}"/>
    <cellStyle name="Normal 9 5 2 3 3 3 2 2" xfId="41111" xr:uid="{64611374-7272-4444-856F-C916FBEDB575}"/>
    <cellStyle name="Normal 9 5 2 3 3 3 2 3" xfId="5695" xr:uid="{AB9AE458-CD48-4913-A8D5-27004E8EBC18}"/>
    <cellStyle name="Normal 9 5 2 3 3 4" xfId="4170" xr:uid="{4D87B102-8E54-4AA0-857B-BFD2AC91D609}"/>
    <cellStyle name="Normal 9 5 2 3 3 4 2" xfId="5077" xr:uid="{EB948C82-AF9A-46C9-96A6-9099CCA3EF45}"/>
    <cellStyle name="Normal 9 5 2 3 3 4 2 2" xfId="41112" xr:uid="{1538C3C8-79A8-45B4-86B2-2D60A8AB2D5F}"/>
    <cellStyle name="Normal 9 5 2 3 3 4 2 3" xfId="5696" xr:uid="{E6E914C3-D7FD-4D7D-830D-DC181C3B2D3C}"/>
    <cellStyle name="Normal 9 5 2 3 3 5" xfId="5074" xr:uid="{A4CB9DBF-AA84-49B1-86E9-032EAE9F08EC}"/>
    <cellStyle name="Normal 9 5 2 3 3 5 2" xfId="41109" xr:uid="{777C041F-4F1A-42C0-BA8C-EA5251730CD2}"/>
    <cellStyle name="Normal 9 5 2 3 3 5 3" xfId="5693" xr:uid="{F31BCBFF-A981-4311-BBCA-30576951C200}"/>
    <cellStyle name="Normal 9 5 2 3 4" xfId="4171" xr:uid="{809AEF8A-471E-42CC-8328-9C57923A23D0}"/>
    <cellStyle name="Normal 9 5 2 3 4 2" xfId="5078" xr:uid="{FDBA516E-C833-47E3-9026-BD256C23CA62}"/>
    <cellStyle name="Normal 9 5 2 3 4 2 2" xfId="41113" xr:uid="{35B319DE-3772-45E9-A290-DEFFB1C22507}"/>
    <cellStyle name="Normal 9 5 2 3 4 2 3" xfId="5697" xr:uid="{70294EE1-80EF-428A-ABF3-B6FDFAE1228C}"/>
    <cellStyle name="Normal 9 5 2 3 5" xfId="4172" xr:uid="{6A44DC71-2098-4617-A962-C0EE028E3C08}"/>
    <cellStyle name="Normal 9 5 2 3 5 2" xfId="5079" xr:uid="{93AA5DA1-267E-4A3F-B9EF-8E7EE5EB3209}"/>
    <cellStyle name="Normal 9 5 2 3 5 2 2" xfId="41114" xr:uid="{B5C6C0CC-9310-473B-A583-343966B9EEF7}"/>
    <cellStyle name="Normal 9 5 2 3 5 2 3" xfId="5698" xr:uid="{5F687CEC-BA42-441E-B627-5E684C720E01}"/>
    <cellStyle name="Normal 9 5 2 3 6" xfId="4173" xr:uid="{2EAB775F-0FD7-40F8-A227-FC706F2D15D5}"/>
    <cellStyle name="Normal 9 5 2 3 6 2" xfId="5080" xr:uid="{CFEA52A8-6B7B-42F4-8EA2-E812235644F8}"/>
    <cellStyle name="Normal 9 5 2 3 6 2 2" xfId="41115" xr:uid="{FDB7FE38-D12C-4EFE-B1DD-6BE929A23D22}"/>
    <cellStyle name="Normal 9 5 2 3 6 2 3" xfId="5699" xr:uid="{CAB6B075-63AC-4359-B858-914340A20EB3}"/>
    <cellStyle name="Normal 9 5 2 3 7" xfId="5069" xr:uid="{CD954D60-BF59-43C6-B299-CFFFE37BED8F}"/>
    <cellStyle name="Normal 9 5 2 3 7 2" xfId="41104" xr:uid="{3EBA6D66-DEA3-4264-821E-8A7F9BC67919}"/>
    <cellStyle name="Normal 9 5 2 3 7 3" xfId="5688" xr:uid="{4C0E7212-E3C5-46F9-8264-CAB2B1FC9DF3}"/>
    <cellStyle name="Normal 9 5 2 4" xfId="892" xr:uid="{862C7A55-ECD9-4E34-8E90-7F7E163DB295}"/>
    <cellStyle name="Normal 9 5 2 4 2" xfId="893" xr:uid="{6791580D-BF05-4DD4-815A-CD0F01C91A2D}"/>
    <cellStyle name="Normal 9 5 2 4 2 2" xfId="4174" xr:uid="{CCD06F84-5A64-4E81-A409-8D0EB1B83E3C}"/>
    <cellStyle name="Normal 9 5 2 4 2 2 2" xfId="5083" xr:uid="{F4DC0C58-133F-4A37-B54C-50B81FD87F81}"/>
    <cellStyle name="Normal 9 5 2 4 2 2 2 2" xfId="41118" xr:uid="{90905946-6678-46A8-B6C1-7F8EF94291F2}"/>
    <cellStyle name="Normal 9 5 2 4 2 2 2 3" xfId="5702" xr:uid="{01446CF4-2C91-4B21-87C8-1583D961F6C7}"/>
    <cellStyle name="Normal 9 5 2 4 2 3" xfId="4175" xr:uid="{DE9D82EE-3580-4BB5-8DAC-D4AC85C48DFA}"/>
    <cellStyle name="Normal 9 5 2 4 2 3 2" xfId="5084" xr:uid="{C817FBA2-6600-466A-97B0-86BF4227135D}"/>
    <cellStyle name="Normal 9 5 2 4 2 3 2 2" xfId="41119" xr:uid="{40812587-1925-40EE-87F2-1A3F2115E779}"/>
    <cellStyle name="Normal 9 5 2 4 2 3 2 3" xfId="5703" xr:uid="{F25AB419-C4EF-4FA3-A468-880938C73613}"/>
    <cellStyle name="Normal 9 5 2 4 2 4" xfId="4176" xr:uid="{D38B887D-6729-46B8-B29F-C71D2C1D07FF}"/>
    <cellStyle name="Normal 9 5 2 4 2 4 2" xfId="5085" xr:uid="{0D87D1ED-9DFD-4A5F-9135-6F4D128AAB00}"/>
    <cellStyle name="Normal 9 5 2 4 2 4 2 2" xfId="41120" xr:uid="{6118DDE6-37D1-4BFC-885E-8732F9AAABBE}"/>
    <cellStyle name="Normal 9 5 2 4 2 4 2 3" xfId="5704" xr:uid="{0E656831-5184-4ED2-8DD8-8FDF03A3C9BA}"/>
    <cellStyle name="Normal 9 5 2 4 2 5" xfId="5082" xr:uid="{D770B162-2B61-4218-8E9A-2C4B49CE5524}"/>
    <cellStyle name="Normal 9 5 2 4 2 5 2" xfId="41117" xr:uid="{957BE1D9-5D9C-42EA-9BDD-2EF7BABFFCC5}"/>
    <cellStyle name="Normal 9 5 2 4 2 5 3" xfId="5701" xr:uid="{1FB0F81C-FA58-4DD0-9B98-2A1DEF87618B}"/>
    <cellStyle name="Normal 9 5 2 4 3" xfId="4177" xr:uid="{6C763B9C-1345-4E31-9C59-14BDBDA988C2}"/>
    <cellStyle name="Normal 9 5 2 4 3 2" xfId="5086" xr:uid="{859DC52B-D39C-4305-9411-FF8066347633}"/>
    <cellStyle name="Normal 9 5 2 4 3 2 2" xfId="41121" xr:uid="{6787753B-7037-4A54-A11A-C715C4C78C7C}"/>
    <cellStyle name="Normal 9 5 2 4 3 2 3" xfId="5705" xr:uid="{258D5BBD-4C3F-49DA-A28F-56CD37A8AEE0}"/>
    <cellStyle name="Normal 9 5 2 4 4" xfId="4178" xr:uid="{2AD30E08-E200-46A8-A8A1-480CA7A38C38}"/>
    <cellStyle name="Normal 9 5 2 4 4 2" xfId="5087" xr:uid="{D1BF6B1B-D66D-42E4-96DA-A9A270FE3AD9}"/>
    <cellStyle name="Normal 9 5 2 4 4 2 2" xfId="41122" xr:uid="{2380C60B-2CF3-4204-BCFC-BF30B2E54805}"/>
    <cellStyle name="Normal 9 5 2 4 4 2 3" xfId="5706" xr:uid="{B147C000-6B2F-405C-9F50-083EF2A90036}"/>
    <cellStyle name="Normal 9 5 2 4 5" xfId="4179" xr:uid="{5071807B-F3E9-49F7-9D0C-6E8F936502F8}"/>
    <cellStyle name="Normal 9 5 2 4 5 2" xfId="5088" xr:uid="{28AF5082-955D-4E74-8C61-CAD38B81969C}"/>
    <cellStyle name="Normal 9 5 2 4 5 2 2" xfId="41123" xr:uid="{921CD91E-7EE5-418B-8B88-5BDDADFB5E14}"/>
    <cellStyle name="Normal 9 5 2 4 5 2 3" xfId="5707" xr:uid="{FA3EC164-8B65-4A47-843E-C85312D8D3B2}"/>
    <cellStyle name="Normal 9 5 2 4 6" xfId="5081" xr:uid="{4F76978A-0174-4D39-96F8-6AA526310A5E}"/>
    <cellStyle name="Normal 9 5 2 4 6 2" xfId="41116" xr:uid="{9F93DDFA-BA5F-4C34-A716-A2B58B19303D}"/>
    <cellStyle name="Normal 9 5 2 4 6 3" xfId="5700" xr:uid="{EE0BEB11-18B9-422B-889F-1E535CCDCBFC}"/>
    <cellStyle name="Normal 9 5 2 5" xfId="894" xr:uid="{4518381D-5E1A-4593-BEAE-C7594F2BB238}"/>
    <cellStyle name="Normal 9 5 2 5 2" xfId="4180" xr:uid="{7A04AA1A-BA68-42B4-88E2-2FCC3A07EC36}"/>
    <cellStyle name="Normal 9 5 2 5 2 2" xfId="5090" xr:uid="{E32E32C0-10D6-4682-8A28-EEFEE2E7B6D8}"/>
    <cellStyle name="Normal 9 5 2 5 2 2 2" xfId="41125" xr:uid="{3F4A5D0B-6041-4EEC-8062-38E7C4C8806D}"/>
    <cellStyle name="Normal 9 5 2 5 2 2 3" xfId="5709" xr:uid="{655FEA5F-A6D7-42F6-9F6A-E43BF046A7BC}"/>
    <cellStyle name="Normal 9 5 2 5 3" xfId="4181" xr:uid="{7009EC69-56C7-43AA-806F-EFCFF413F45C}"/>
    <cellStyle name="Normal 9 5 2 5 3 2" xfId="5091" xr:uid="{6454A934-6436-4046-B22D-7DD07DCF5736}"/>
    <cellStyle name="Normal 9 5 2 5 3 2 2" xfId="41126" xr:uid="{5D3F9EA0-4C2E-4B32-A205-4FD3F2485CE3}"/>
    <cellStyle name="Normal 9 5 2 5 3 2 3" xfId="5710" xr:uid="{43B4A5E1-E992-4FD6-81B2-E2990296938D}"/>
    <cellStyle name="Normal 9 5 2 5 4" xfId="4182" xr:uid="{8CF710AE-4054-42AC-BD27-0C3146AC7B88}"/>
    <cellStyle name="Normal 9 5 2 5 4 2" xfId="5092" xr:uid="{EC703572-1CF2-4E4A-B02F-3D6F5CED509A}"/>
    <cellStyle name="Normal 9 5 2 5 4 2 2" xfId="41127" xr:uid="{1F7ED2B3-2A87-4055-9BCA-D57D550CA8CA}"/>
    <cellStyle name="Normal 9 5 2 5 4 2 3" xfId="5711" xr:uid="{28EBB85D-7214-4D91-BA57-29C12988946B}"/>
    <cellStyle name="Normal 9 5 2 5 5" xfId="5089" xr:uid="{63A12FF5-A1BE-4B99-8B66-7C2C23432590}"/>
    <cellStyle name="Normal 9 5 2 5 5 2" xfId="41124" xr:uid="{738EE983-5962-4CF9-8B7B-549D9D916883}"/>
    <cellStyle name="Normal 9 5 2 5 5 3" xfId="5708" xr:uid="{B5686D1C-3DED-4BA7-B743-BBD4D486D421}"/>
    <cellStyle name="Normal 9 5 2 6" xfId="4183" xr:uid="{1F8467BC-126F-44A7-B8E8-7436BAAD0DAF}"/>
    <cellStyle name="Normal 9 5 2 6 2" xfId="4184" xr:uid="{332B2506-7E31-468F-B5FC-E862FFB3C5EA}"/>
    <cellStyle name="Normal 9 5 2 6 2 2" xfId="5094" xr:uid="{08D611E8-4375-45C7-819B-2D021702DD51}"/>
    <cellStyle name="Normal 9 5 2 6 2 2 2" xfId="41129" xr:uid="{500029E4-1E06-42C7-9813-BA16460D0080}"/>
    <cellStyle name="Normal 9 5 2 6 2 2 3" xfId="5713" xr:uid="{73EC14C0-98B9-4AA8-9724-F481BBF1CFA2}"/>
    <cellStyle name="Normal 9 5 2 6 3" xfId="4185" xr:uid="{82DF32DE-8EC3-479D-B6FF-56DA4B701CE4}"/>
    <cellStyle name="Normal 9 5 2 6 3 2" xfId="5095" xr:uid="{5BB5D6FF-5734-4411-BF7C-B971230BDD1D}"/>
    <cellStyle name="Normal 9 5 2 6 3 2 2" xfId="41130" xr:uid="{9E02FFF5-08A8-4F73-814B-8F1A3438BF3E}"/>
    <cellStyle name="Normal 9 5 2 6 3 2 3" xfId="5714" xr:uid="{511E815C-D3E1-4911-8C0B-61C911362130}"/>
    <cellStyle name="Normal 9 5 2 6 4" xfId="4186" xr:uid="{C27D4DB6-526E-4DA7-9715-BADA09BCD141}"/>
    <cellStyle name="Normal 9 5 2 6 4 2" xfId="5096" xr:uid="{A9D63614-B9AA-4DAA-9183-4784473D14ED}"/>
    <cellStyle name="Normal 9 5 2 6 4 2 2" xfId="41131" xr:uid="{C5DD163C-639A-4D32-892A-BD8D0E73757D}"/>
    <cellStyle name="Normal 9 5 2 6 4 2 3" xfId="5715" xr:uid="{00650657-6ECF-4964-91EE-7874B3746C67}"/>
    <cellStyle name="Normal 9 5 2 6 5" xfId="5093" xr:uid="{3C47FA75-4008-4C61-A477-8C4C04AA5A7E}"/>
    <cellStyle name="Normal 9 5 2 6 5 2" xfId="41128" xr:uid="{141097C6-177C-4F6C-A1B9-1850786C6446}"/>
    <cellStyle name="Normal 9 5 2 6 5 3" xfId="5712" xr:uid="{5501C222-B148-4C1F-BED1-8C9A04121310}"/>
    <cellStyle name="Normal 9 5 2 7" xfId="4187" xr:uid="{C914C720-521E-49AF-BFD4-AB86D7559C87}"/>
    <cellStyle name="Normal 9 5 2 7 2" xfId="5097" xr:uid="{BC01946A-E1E4-4492-A5E3-AFB95D525647}"/>
    <cellStyle name="Normal 9 5 2 7 2 2" xfId="41132" xr:uid="{B5173E08-A734-4FA8-8C91-C55D6133192E}"/>
    <cellStyle name="Normal 9 5 2 7 2 3" xfId="5716" xr:uid="{A68C4914-6171-45EE-8537-7A264A54AADB}"/>
    <cellStyle name="Normal 9 5 2 8" xfId="4188" xr:uid="{CF765491-0EB3-4CC8-916D-12AB671D4E24}"/>
    <cellStyle name="Normal 9 5 2 8 2" xfId="5098" xr:uid="{83C4E466-C805-4D43-9F49-AE7827AF25C5}"/>
    <cellStyle name="Normal 9 5 2 8 2 2" xfId="41133" xr:uid="{4069F1EB-380F-4801-AC37-C55458A6FAF4}"/>
    <cellStyle name="Normal 9 5 2 8 2 3" xfId="5717" xr:uid="{118EDF89-0041-49F7-8453-5566EDD130FB}"/>
    <cellStyle name="Normal 9 5 2 9" xfId="4189" xr:uid="{8347FCD4-A96F-452E-A39B-748E5CFDFACA}"/>
    <cellStyle name="Normal 9 5 2 9 2" xfId="5099" xr:uid="{56FB9D04-B009-487A-996D-6DEC2C57C8E3}"/>
    <cellStyle name="Normal 9 5 2 9 2 2" xfId="41134" xr:uid="{6BBA3CE1-2E7D-453B-8A22-BDA29FF0FACE}"/>
    <cellStyle name="Normal 9 5 2 9 2 3" xfId="5718" xr:uid="{3A28E45C-8554-4356-B9EB-C3A8076C76C3}"/>
    <cellStyle name="Normal 9 5 3" xfId="438" xr:uid="{C06D79CC-0613-4921-B048-8F8CEF4D953C}"/>
    <cellStyle name="Normal 9 5 3 2" xfId="895" xr:uid="{DDB9B3CD-B39F-49DF-BA5E-9CFEEF72C216}"/>
    <cellStyle name="Normal 9 5 3 2 2" xfId="896" xr:uid="{6EEC658D-CDCF-47EC-98EE-FDD101B10D07}"/>
    <cellStyle name="Normal 9 5 3 2 2 2" xfId="2468" xr:uid="{EBEFABB2-2FE2-446C-B8E2-E9446DC27539}"/>
    <cellStyle name="Normal 9 5 3 2 2 2 2" xfId="2469" xr:uid="{D9BAF46E-0333-4492-B4F1-AE412306E055}"/>
    <cellStyle name="Normal 9 5 3 2 2 2 2 2" xfId="5104" xr:uid="{7AD7A7A3-AB85-4D18-851A-BEA415F4CFE8}"/>
    <cellStyle name="Normal 9 5 3 2 2 2 2 2 2" xfId="41139" xr:uid="{584916DA-2945-4E61-AAC9-45570A7540CD}"/>
    <cellStyle name="Normal 9 5 3 2 2 2 2 2 3" xfId="5723" xr:uid="{42A81FBC-B945-4316-9FC9-DF26433C13C5}"/>
    <cellStyle name="Normal 9 5 3 2 2 2 3" xfId="5103" xr:uid="{A16A3CCC-A45A-4028-8B2C-01BD3064C8C7}"/>
    <cellStyle name="Normal 9 5 3 2 2 2 3 2" xfId="41138" xr:uid="{B5A873AF-62C6-4204-8605-2C25F33F4FC5}"/>
    <cellStyle name="Normal 9 5 3 2 2 2 3 3" xfId="5722" xr:uid="{269B1323-418C-4F19-AE7B-990930DB7946}"/>
    <cellStyle name="Normal 9 5 3 2 2 3" xfId="2470" xr:uid="{A15CB53A-A548-406E-BD32-ACBF412CC6F4}"/>
    <cellStyle name="Normal 9 5 3 2 2 3 2" xfId="5105" xr:uid="{22B4FC56-0647-46D8-A1EF-D30C0531EA32}"/>
    <cellStyle name="Normal 9 5 3 2 2 3 2 2" xfId="41140" xr:uid="{C02A054F-CAC1-4FFF-880E-25D2FC65DDED}"/>
    <cellStyle name="Normal 9 5 3 2 2 3 2 3" xfId="5724" xr:uid="{523245E6-B0CD-4335-AFE6-0940C8E7C3FA}"/>
    <cellStyle name="Normal 9 5 3 2 2 4" xfId="4190" xr:uid="{80F2160C-E0C7-449F-A6D8-B3239E876A14}"/>
    <cellStyle name="Normal 9 5 3 2 2 4 2" xfId="5106" xr:uid="{733C9F5B-80F9-4FAF-B9A1-47AAB1E69321}"/>
    <cellStyle name="Normal 9 5 3 2 2 4 2 2" xfId="41141" xr:uid="{207660AB-A2A0-4D68-829A-B6563AE0FD08}"/>
    <cellStyle name="Normal 9 5 3 2 2 4 2 3" xfId="5725" xr:uid="{DB72031C-B64A-4025-9E74-CDE8FC020D81}"/>
    <cellStyle name="Normal 9 5 3 2 2 5" xfId="5102" xr:uid="{C3B58233-8B00-4181-9AA9-C88B427B3CEA}"/>
    <cellStyle name="Normal 9 5 3 2 2 5 2" xfId="41137" xr:uid="{CD5296E6-04BD-4539-90F5-E73C41C96A5A}"/>
    <cellStyle name="Normal 9 5 3 2 2 5 3" xfId="5721" xr:uid="{6351E5AE-5B14-4CF3-A97D-97C0FDEC50C3}"/>
    <cellStyle name="Normal 9 5 3 2 3" xfId="2471" xr:uid="{E2E0638F-7957-4415-A481-F3A119B56F1A}"/>
    <cellStyle name="Normal 9 5 3 2 3 2" xfId="2472" xr:uid="{1117277D-C1B1-4E79-BD61-ECC52415F4C4}"/>
    <cellStyle name="Normal 9 5 3 2 3 2 2" xfId="5108" xr:uid="{9ED3D2DD-E55F-4D94-AB52-1E88D0CA3514}"/>
    <cellStyle name="Normal 9 5 3 2 3 2 2 2" xfId="41143" xr:uid="{524FC8EC-0F60-423A-870E-A1A39984C807}"/>
    <cellStyle name="Normal 9 5 3 2 3 2 2 3" xfId="5727" xr:uid="{037EF734-7A1A-4B62-A0EB-2FFE10428E88}"/>
    <cellStyle name="Normal 9 5 3 2 3 3" xfId="4191" xr:uid="{CA64433B-A01B-4F42-B457-05C1F0342C26}"/>
    <cellStyle name="Normal 9 5 3 2 3 3 2" xfId="5109" xr:uid="{7430CE86-2446-4FB2-B740-303966D1D041}"/>
    <cellStyle name="Normal 9 5 3 2 3 3 2 2" xfId="41144" xr:uid="{2CA23E4D-B433-466D-B26B-86BB0D07B0B6}"/>
    <cellStyle name="Normal 9 5 3 2 3 3 2 3" xfId="5728" xr:uid="{08E3C72E-12B7-4A0D-96DC-B1A49CECB4DE}"/>
    <cellStyle name="Normal 9 5 3 2 3 4" xfId="4192" xr:uid="{98BC7EA3-BA0D-4843-99AC-0096A88338D1}"/>
    <cellStyle name="Normal 9 5 3 2 3 4 2" xfId="5110" xr:uid="{CF27778E-A92E-4863-87B1-4A51A07045C2}"/>
    <cellStyle name="Normal 9 5 3 2 3 4 2 2" xfId="41145" xr:uid="{FF97ABA2-CF0E-411F-8323-104974D13AC3}"/>
    <cellStyle name="Normal 9 5 3 2 3 4 2 3" xfId="5729" xr:uid="{708B16BC-FBDB-4AD5-B35F-3761FDD970DF}"/>
    <cellStyle name="Normal 9 5 3 2 3 5" xfId="5107" xr:uid="{3FF04994-328C-44FF-961B-D4065AD59F69}"/>
    <cellStyle name="Normal 9 5 3 2 3 5 2" xfId="41142" xr:uid="{A0CB77EE-9EF3-4214-9FDA-9CE483305A4A}"/>
    <cellStyle name="Normal 9 5 3 2 3 5 3" xfId="5726" xr:uid="{CDACA84C-7DF0-471A-A5DA-D0D046ED869B}"/>
    <cellStyle name="Normal 9 5 3 2 4" xfId="2473" xr:uid="{22060A8B-63AF-4D8E-8406-3019650E4951}"/>
    <cellStyle name="Normal 9 5 3 2 4 2" xfId="5111" xr:uid="{8723028F-77F2-43E1-B88F-D8C830229EC3}"/>
    <cellStyle name="Normal 9 5 3 2 4 2 2" xfId="41146" xr:uid="{AAA1A4AE-440E-44BB-AB06-9D2A2C751C56}"/>
    <cellStyle name="Normal 9 5 3 2 4 2 3" xfId="5730" xr:uid="{565AE8DB-820E-4328-9AA5-E94B7BB9B565}"/>
    <cellStyle name="Normal 9 5 3 2 5" xfId="4193" xr:uid="{C418DF25-0485-4EE6-A89D-744994A28E00}"/>
    <cellStyle name="Normal 9 5 3 2 5 2" xfId="5112" xr:uid="{F9B9AEB1-AB56-495A-84B9-89DC5D304BF7}"/>
    <cellStyle name="Normal 9 5 3 2 5 2 2" xfId="41147" xr:uid="{074CCB46-27B5-4277-B9F7-B524EAD80268}"/>
    <cellStyle name="Normal 9 5 3 2 5 2 3" xfId="5731" xr:uid="{A2FB0546-3F25-4635-BC0F-A582F3C429C7}"/>
    <cellStyle name="Normal 9 5 3 2 6" xfId="4194" xr:uid="{6A550A54-3E07-4D69-A640-361E2D40590B}"/>
    <cellStyle name="Normal 9 5 3 2 6 2" xfId="5113" xr:uid="{0D6EE152-0821-47FE-B962-920152F50A94}"/>
    <cellStyle name="Normal 9 5 3 2 6 2 2" xfId="41148" xr:uid="{9493E865-CB62-419F-AE61-71B3056A23AC}"/>
    <cellStyle name="Normal 9 5 3 2 6 2 3" xfId="5732" xr:uid="{127461E0-3EAF-48B1-83EC-EDEF833E91E1}"/>
    <cellStyle name="Normal 9 5 3 2 7" xfId="5101" xr:uid="{AFC1B558-6A66-419F-8F51-CDD91D70AD34}"/>
    <cellStyle name="Normal 9 5 3 2 7 2" xfId="41136" xr:uid="{8728AC0D-DF1E-4E45-8C01-99F017A763A6}"/>
    <cellStyle name="Normal 9 5 3 2 7 3" xfId="5720" xr:uid="{AC591910-C8A9-40BD-BB73-F9B2C46F1E61}"/>
    <cellStyle name="Normal 9 5 3 3" xfId="897" xr:uid="{BDCDC322-C19F-465F-9AB2-EA55624CE28A}"/>
    <cellStyle name="Normal 9 5 3 3 2" xfId="2474" xr:uid="{FD9841B1-BAC5-411D-A8D0-0F4E5719FEB8}"/>
    <cellStyle name="Normal 9 5 3 3 2 2" xfId="2475" xr:uid="{A8620C1E-7E3C-4207-800B-02236A9B4ED2}"/>
    <cellStyle name="Normal 9 5 3 3 2 2 2" xfId="5116" xr:uid="{1D31D82D-E008-409E-9D62-C68F74E5AF04}"/>
    <cellStyle name="Normal 9 5 3 3 2 2 2 2" xfId="41151" xr:uid="{057659DB-5195-4B2B-BC27-F27EC855376A}"/>
    <cellStyle name="Normal 9 5 3 3 2 2 2 3" xfId="5735" xr:uid="{DEBB5AE3-DE11-440A-8C9A-72F759D40AA5}"/>
    <cellStyle name="Normal 9 5 3 3 2 3" xfId="4195" xr:uid="{E0516A60-54E6-46AC-BA88-0338C25D8DDE}"/>
    <cellStyle name="Normal 9 5 3 3 2 3 2" xfId="5117" xr:uid="{1B95611E-AB93-4F92-993A-B940713595D2}"/>
    <cellStyle name="Normal 9 5 3 3 2 3 2 2" xfId="41152" xr:uid="{ECF50B4D-E22D-4592-B4A4-40FBD8C30F27}"/>
    <cellStyle name="Normal 9 5 3 3 2 3 2 3" xfId="5736" xr:uid="{312B4D6B-B817-4817-A0C8-2067045BE93E}"/>
    <cellStyle name="Normal 9 5 3 3 2 4" xfId="4196" xr:uid="{1B674663-62B7-46A7-95B2-F821BF04B2A2}"/>
    <cellStyle name="Normal 9 5 3 3 2 4 2" xfId="5118" xr:uid="{AFE86A27-9605-49FA-8F8F-FA212440C2BD}"/>
    <cellStyle name="Normal 9 5 3 3 2 4 2 2" xfId="41153" xr:uid="{3D337529-02DA-461F-BCC9-9CA7CFD6972D}"/>
    <cellStyle name="Normal 9 5 3 3 2 4 2 3" xfId="5737" xr:uid="{59F03EB9-BB6B-4A17-A5EF-262A822B347E}"/>
    <cellStyle name="Normal 9 5 3 3 2 5" xfId="5115" xr:uid="{615E6409-F6C8-4790-8459-70EE13341016}"/>
    <cellStyle name="Normal 9 5 3 3 2 5 2" xfId="41150" xr:uid="{885C1C76-C140-4AD5-ADCB-96FB9D4D1C38}"/>
    <cellStyle name="Normal 9 5 3 3 2 5 3" xfId="5734" xr:uid="{13307A16-5CB4-4ADB-BBAE-CD23D8BAC163}"/>
    <cellStyle name="Normal 9 5 3 3 3" xfId="2476" xr:uid="{DD268E8E-1412-4AC6-846B-888C492B651A}"/>
    <cellStyle name="Normal 9 5 3 3 3 2" xfId="5119" xr:uid="{FA4951D7-D5C6-414F-BE0A-C545C28A11BA}"/>
    <cellStyle name="Normal 9 5 3 3 3 2 2" xfId="41154" xr:uid="{69A2ED19-BA99-407E-9FC3-0D0A3A1E86AD}"/>
    <cellStyle name="Normal 9 5 3 3 3 2 3" xfId="5738" xr:uid="{AF2C2713-1943-42CC-9929-5D4C6520E308}"/>
    <cellStyle name="Normal 9 5 3 3 4" xfId="4197" xr:uid="{41CB520E-5F9F-48BC-81C2-AE0B780E5FC7}"/>
    <cellStyle name="Normal 9 5 3 3 4 2" xfId="5120" xr:uid="{7E84916C-F513-47A0-9E19-F2CF61460F95}"/>
    <cellStyle name="Normal 9 5 3 3 4 2 2" xfId="41155" xr:uid="{30DC65F2-0A5E-44E9-92B4-D1E0EF7A2D34}"/>
    <cellStyle name="Normal 9 5 3 3 4 2 3" xfId="5739" xr:uid="{8C3575BB-AB96-4BC4-BB95-B884AC9BFC8B}"/>
    <cellStyle name="Normal 9 5 3 3 5" xfId="4198" xr:uid="{C305AEAC-A0F5-4271-BDD2-4750C386627A}"/>
    <cellStyle name="Normal 9 5 3 3 5 2" xfId="5121" xr:uid="{7A01E690-F6D1-4AF9-91EF-CFE8E229F669}"/>
    <cellStyle name="Normal 9 5 3 3 5 2 2" xfId="41156" xr:uid="{8C8BA354-E686-4405-892F-2CF83F32D9D1}"/>
    <cellStyle name="Normal 9 5 3 3 5 2 3" xfId="5740" xr:uid="{59A5437A-DB9D-4BCF-8D93-1332E1B928FB}"/>
    <cellStyle name="Normal 9 5 3 3 6" xfId="5114" xr:uid="{2C61FA4F-9EAC-41B1-BFE4-35782B9E418A}"/>
    <cellStyle name="Normal 9 5 3 3 6 2" xfId="41149" xr:uid="{403EF02A-AE48-425A-9EFC-8B0C22261496}"/>
    <cellStyle name="Normal 9 5 3 3 6 3" xfId="5733" xr:uid="{16E14DD7-470A-4F67-9779-196587520E97}"/>
    <cellStyle name="Normal 9 5 3 4" xfId="2477" xr:uid="{2E45A9B7-EB87-48D1-B088-AA9384B79BDA}"/>
    <cellStyle name="Normal 9 5 3 4 2" xfId="2478" xr:uid="{8CFACB54-FC87-4EEF-8212-5E02E5AF6651}"/>
    <cellStyle name="Normal 9 5 3 4 2 2" xfId="5123" xr:uid="{349900B8-6A15-48C2-AF8D-BCB411AF9473}"/>
    <cellStyle name="Normal 9 5 3 4 2 2 2" xfId="41158" xr:uid="{B35306A4-AE44-40D2-A723-BE23DDFF788A}"/>
    <cellStyle name="Normal 9 5 3 4 2 2 3" xfId="5742" xr:uid="{F211C638-D27C-43C6-9CD8-79B3943078F8}"/>
    <cellStyle name="Normal 9 5 3 4 3" xfId="4199" xr:uid="{26C60D73-790C-4239-A244-729477EFCFE6}"/>
    <cellStyle name="Normal 9 5 3 4 3 2" xfId="5124" xr:uid="{D4653C32-F9A7-44B3-BC0A-75BE7A9451DC}"/>
    <cellStyle name="Normal 9 5 3 4 3 2 2" xfId="41159" xr:uid="{92C6D611-C488-493A-A84E-CFA1129CE73B}"/>
    <cellStyle name="Normal 9 5 3 4 3 2 3" xfId="5743" xr:uid="{759D79CD-D433-47B3-AA22-717B38CC08F9}"/>
    <cellStyle name="Normal 9 5 3 4 4" xfId="4200" xr:uid="{B4477AAA-6194-48D5-BBAF-FE0F898F97B0}"/>
    <cellStyle name="Normal 9 5 3 4 4 2" xfId="5125" xr:uid="{EDD03EF4-32A8-4EC6-8C99-82FA56A2E06E}"/>
    <cellStyle name="Normal 9 5 3 4 4 2 2" xfId="41160" xr:uid="{DEE8A0DD-60A5-4612-9AC0-C71729403498}"/>
    <cellStyle name="Normal 9 5 3 4 4 2 3" xfId="5744" xr:uid="{22A41870-5086-41E5-83C7-3E91AE69F3CA}"/>
    <cellStyle name="Normal 9 5 3 4 5" xfId="5122" xr:uid="{F8B3481A-7ED7-4138-949D-375A0F9ED95B}"/>
    <cellStyle name="Normal 9 5 3 4 5 2" xfId="41157" xr:uid="{1E3E4631-EAAD-4FE8-8547-FA4CFC75B62D}"/>
    <cellStyle name="Normal 9 5 3 4 5 3" xfId="5741" xr:uid="{FCC50FBB-78E0-4831-8F2B-067C4B3311BD}"/>
    <cellStyle name="Normal 9 5 3 5" xfId="2479" xr:uid="{6E7FAB8D-DC25-487A-AB9F-4464B359F400}"/>
    <cellStyle name="Normal 9 5 3 5 2" xfId="4201" xr:uid="{5DB53B5B-39F8-468A-8F97-DCCB9EAAA4D4}"/>
    <cellStyle name="Normal 9 5 3 5 2 2" xfId="5127" xr:uid="{9C984C71-63BE-4A5A-9680-3912CF22923A}"/>
    <cellStyle name="Normal 9 5 3 5 2 2 2" xfId="41162" xr:uid="{7D4E7F88-36A6-472B-9624-D49F145A5699}"/>
    <cellStyle name="Normal 9 5 3 5 2 2 3" xfId="5746" xr:uid="{10930EC9-46CF-4E64-A708-CEFE34BDA116}"/>
    <cellStyle name="Normal 9 5 3 5 3" xfId="4202" xr:uid="{A9E8DCA0-726E-464F-8AA3-0F05B6C33D9B}"/>
    <cellStyle name="Normal 9 5 3 5 3 2" xfId="5128" xr:uid="{A7B94517-CF30-49A5-9714-E4D52B306048}"/>
    <cellStyle name="Normal 9 5 3 5 3 2 2" xfId="41163" xr:uid="{29628427-5C65-4C84-A566-41822933B389}"/>
    <cellStyle name="Normal 9 5 3 5 3 2 3" xfId="5747" xr:uid="{79F020A3-752D-4A06-B960-EC3C7D9ABFD1}"/>
    <cellStyle name="Normal 9 5 3 5 4" xfId="4203" xr:uid="{D9751A10-4FF8-4F53-988D-558D22AAE17C}"/>
    <cellStyle name="Normal 9 5 3 5 4 2" xfId="5129" xr:uid="{142192CE-80F5-49D2-BC06-93E9D6265D68}"/>
    <cellStyle name="Normal 9 5 3 5 4 2 2" xfId="41164" xr:uid="{5B469D8B-94EC-473E-962E-3B871C84DD81}"/>
    <cellStyle name="Normal 9 5 3 5 4 2 3" xfId="5748" xr:uid="{A8834022-B126-428D-9B5A-8CDB8A4D2695}"/>
    <cellStyle name="Normal 9 5 3 5 5" xfId="5126" xr:uid="{0762CE7A-EDD4-4632-A985-18D33284F2EB}"/>
    <cellStyle name="Normal 9 5 3 5 5 2" xfId="41161" xr:uid="{C16F2E99-16C3-4B88-B3B5-FDD572AA50EA}"/>
    <cellStyle name="Normal 9 5 3 5 5 3" xfId="5745" xr:uid="{F3C582E5-89FB-4743-BAE0-0B0E0296FCBA}"/>
    <cellStyle name="Normal 9 5 3 6" xfId="4204" xr:uid="{17A4D473-851D-40C6-8377-9BFB260A2414}"/>
    <cellStyle name="Normal 9 5 3 6 2" xfId="5130" xr:uid="{3589768D-A062-461A-B76F-44BB8C628BE7}"/>
    <cellStyle name="Normal 9 5 3 6 2 2" xfId="41165" xr:uid="{5095C064-C980-4A1D-B176-7641ADD118CF}"/>
    <cellStyle name="Normal 9 5 3 6 2 3" xfId="5749" xr:uid="{3CF48FE7-2FE3-49C9-913D-F521EDB9E03C}"/>
    <cellStyle name="Normal 9 5 3 7" xfId="4205" xr:uid="{AE230701-20A6-4049-814D-BD096511CFE3}"/>
    <cellStyle name="Normal 9 5 3 7 2" xfId="5131" xr:uid="{264582B1-8435-458D-8CFF-0E1D8087141C}"/>
    <cellStyle name="Normal 9 5 3 7 2 2" xfId="41166" xr:uid="{E6A4E146-D1EF-47D6-9364-0F49DB1C6877}"/>
    <cellStyle name="Normal 9 5 3 7 2 3" xfId="5750" xr:uid="{A28C3D73-65D8-4680-A4D4-D8FDAF07471B}"/>
    <cellStyle name="Normal 9 5 3 8" xfId="4206" xr:uid="{76E224B6-F2B8-4185-86A7-C3295F8F04ED}"/>
    <cellStyle name="Normal 9 5 3 8 2" xfId="5132" xr:uid="{7D545CE5-0D23-4974-A324-070A6788DA1C}"/>
    <cellStyle name="Normal 9 5 3 8 2 2" xfId="41167" xr:uid="{A5CD6CF9-0AFD-4FD5-8DD0-83181E3DC231}"/>
    <cellStyle name="Normal 9 5 3 8 2 3" xfId="5751" xr:uid="{79E1CFC3-5A4B-4488-9E79-EE74F8424953}"/>
    <cellStyle name="Normal 9 5 3 9" xfId="5100" xr:uid="{9FF2951C-8F85-4AC6-B204-471C5AFB55F3}"/>
    <cellStyle name="Normal 9 5 3 9 2" xfId="41135" xr:uid="{EB9051DD-AD00-4D1E-A252-40EEAE467F91}"/>
    <cellStyle name="Normal 9 5 3 9 3" xfId="5719" xr:uid="{B0F56117-61CF-4EBE-BD08-056060FA1B4F}"/>
    <cellStyle name="Normal 9 5 4" xfId="439" xr:uid="{2506993F-DDDA-4A86-800A-C61E65923F4D}"/>
    <cellStyle name="Normal 9 5 4 2" xfId="898" xr:uid="{FB2CBE75-FCB7-44A2-BE96-7BB6A66154F3}"/>
    <cellStyle name="Normal 9 5 4 2 2" xfId="899" xr:uid="{C20822FE-2488-4056-9A59-903E155625B1}"/>
    <cellStyle name="Normal 9 5 4 2 2 2" xfId="2480" xr:uid="{DBF97D14-9A0F-45A7-A9B7-B616834A42A1}"/>
    <cellStyle name="Normal 9 5 4 2 2 2 2" xfId="5136" xr:uid="{48FAE5B2-E2CE-4CC4-A2A6-1CE0D995CFEF}"/>
    <cellStyle name="Normal 9 5 4 2 2 2 2 2" xfId="41171" xr:uid="{3134738B-5934-47BA-8AD9-F5DAFB61A98D}"/>
    <cellStyle name="Normal 9 5 4 2 2 2 2 3" xfId="5755" xr:uid="{510AF140-AF61-412B-A892-6D8BA6DEFEAA}"/>
    <cellStyle name="Normal 9 5 4 2 2 3" xfId="4207" xr:uid="{214AD58D-A48E-4E83-8528-2EE002292A07}"/>
    <cellStyle name="Normal 9 5 4 2 2 3 2" xfId="5137" xr:uid="{7AE93CF1-7513-4D16-A954-D12D9D546E52}"/>
    <cellStyle name="Normal 9 5 4 2 2 3 2 2" xfId="41172" xr:uid="{F87F5AC5-350F-4D01-9110-FAD29E6B3149}"/>
    <cellStyle name="Normal 9 5 4 2 2 3 2 3" xfId="5756" xr:uid="{4AFCBA58-69D0-4FD0-B2FE-173657C919D5}"/>
    <cellStyle name="Normal 9 5 4 2 2 4" xfId="4208" xr:uid="{20A330F6-95F3-4472-84AA-92127D334F48}"/>
    <cellStyle name="Normal 9 5 4 2 2 4 2" xfId="5138" xr:uid="{1D8404E1-471A-4181-B530-296107AC190C}"/>
    <cellStyle name="Normal 9 5 4 2 2 4 2 2" xfId="41173" xr:uid="{7F89FA7F-87B7-42CB-B22C-74C45E0AC418}"/>
    <cellStyle name="Normal 9 5 4 2 2 4 2 3" xfId="5757" xr:uid="{A9B495E2-705F-4229-910A-C9E4ABA15EE3}"/>
    <cellStyle name="Normal 9 5 4 2 2 5" xfId="5135" xr:uid="{36C769AE-9D55-4DCD-874B-0CE94EDE7738}"/>
    <cellStyle name="Normal 9 5 4 2 2 5 2" xfId="41170" xr:uid="{1E81112D-6B7E-4380-AA78-6762F1BF8437}"/>
    <cellStyle name="Normal 9 5 4 2 2 5 3" xfId="5754" xr:uid="{F6C18F13-52BC-492C-9F77-C1618BB50314}"/>
    <cellStyle name="Normal 9 5 4 2 3" xfId="2481" xr:uid="{3B72A588-2A73-4FA2-839C-A968F14F4137}"/>
    <cellStyle name="Normal 9 5 4 2 3 2" xfId="5139" xr:uid="{417C1CBF-1F7D-48E2-A450-FC281239D252}"/>
    <cellStyle name="Normal 9 5 4 2 3 2 2" xfId="41174" xr:uid="{9629DADB-1FF1-4B65-A72B-843BFD90B546}"/>
    <cellStyle name="Normal 9 5 4 2 3 2 3" xfId="5758" xr:uid="{A62A1064-17EC-4F7B-8805-ECB65770FCB9}"/>
    <cellStyle name="Normal 9 5 4 2 4" xfId="4209" xr:uid="{627605A8-2043-4BD0-9D07-23EBF7A785FC}"/>
    <cellStyle name="Normal 9 5 4 2 4 2" xfId="5140" xr:uid="{25C02EA5-FC67-4C22-A7CE-2EDB7615A8D8}"/>
    <cellStyle name="Normal 9 5 4 2 4 2 2" xfId="41175" xr:uid="{1667708E-502C-4A5A-BF88-71A5846A5B2D}"/>
    <cellStyle name="Normal 9 5 4 2 4 2 3" xfId="5759" xr:uid="{F0E007FF-4D3A-4F23-8ADD-4C1F26FDDA0D}"/>
    <cellStyle name="Normal 9 5 4 2 5" xfId="4210" xr:uid="{E978B8CA-9589-42E8-A455-54B8B74C0F9F}"/>
    <cellStyle name="Normal 9 5 4 2 5 2" xfId="5141" xr:uid="{3590041C-287B-43EE-AED9-E449A3470A16}"/>
    <cellStyle name="Normal 9 5 4 2 5 2 2" xfId="41176" xr:uid="{C4EED85F-8A46-438B-BBD8-9B7881E34D12}"/>
    <cellStyle name="Normal 9 5 4 2 5 2 3" xfId="5760" xr:uid="{20596213-9A76-4547-96D1-D6ACD5B52E8E}"/>
    <cellStyle name="Normal 9 5 4 2 6" xfId="5134" xr:uid="{4670F06D-B746-4937-9C9C-4CE16FC337D5}"/>
    <cellStyle name="Normal 9 5 4 2 6 2" xfId="41169" xr:uid="{90D8725A-6CD7-48D5-A9B0-C1CA139A39E4}"/>
    <cellStyle name="Normal 9 5 4 2 6 3" xfId="5753" xr:uid="{96DD8107-2363-4773-BE05-F67151F17C9D}"/>
    <cellStyle name="Normal 9 5 4 3" xfId="900" xr:uid="{85CE75CB-FD34-4469-A65A-7BA5C04E49D4}"/>
    <cellStyle name="Normal 9 5 4 3 2" xfId="2482" xr:uid="{8C6A9AE3-7651-4CCC-9F4B-FAC3B4185ADE}"/>
    <cellStyle name="Normal 9 5 4 3 2 2" xfId="5143" xr:uid="{BF083C98-00E6-482A-BB1F-8D47F6C29864}"/>
    <cellStyle name="Normal 9 5 4 3 2 2 2" xfId="41178" xr:uid="{47DB4AAC-5CEA-441F-8C70-68E07AEF705F}"/>
    <cellStyle name="Normal 9 5 4 3 2 2 3" xfId="5762" xr:uid="{28ADA0E4-F2C6-4E0A-BDD0-CEF6C7B78756}"/>
    <cellStyle name="Normal 9 5 4 3 3" xfId="4211" xr:uid="{8B9902FC-9CBE-4C38-8625-8C5C113FED3E}"/>
    <cellStyle name="Normal 9 5 4 3 3 2" xfId="5144" xr:uid="{D85E3CA1-3364-4426-876A-06C8EB211186}"/>
    <cellStyle name="Normal 9 5 4 3 3 2 2" xfId="41179" xr:uid="{77668F3F-26B5-4D6D-A1E7-87BA391EBF07}"/>
    <cellStyle name="Normal 9 5 4 3 3 2 3" xfId="5763" xr:uid="{EA98DF44-B6B9-45A2-9FFB-C152D4C5203D}"/>
    <cellStyle name="Normal 9 5 4 3 4" xfId="4212" xr:uid="{8A49E680-40BD-4746-9A71-0DBC546FC0C1}"/>
    <cellStyle name="Normal 9 5 4 3 4 2" xfId="5145" xr:uid="{24E78ADC-27C7-4B5B-8423-5ED2A3545045}"/>
    <cellStyle name="Normal 9 5 4 3 4 2 2" xfId="41180" xr:uid="{5802DAC5-D563-43DB-9C3C-8F9DCCAEE62E}"/>
    <cellStyle name="Normal 9 5 4 3 4 2 3" xfId="5764" xr:uid="{1B7B2EB8-41FA-42AA-BDCB-9FB1F60CE022}"/>
    <cellStyle name="Normal 9 5 4 3 5" xfId="5142" xr:uid="{25EEA160-10F2-4400-B780-BB781B47AEFC}"/>
    <cellStyle name="Normal 9 5 4 3 5 2" xfId="41177" xr:uid="{FA377518-6284-4396-8658-1C3A2DD53E79}"/>
    <cellStyle name="Normal 9 5 4 3 5 3" xfId="5761" xr:uid="{ECCA1BDD-224C-4378-B081-787AEB73E26C}"/>
    <cellStyle name="Normal 9 5 4 4" xfId="2483" xr:uid="{23C24080-DE58-4CE4-ABA7-9D3D262F01C6}"/>
    <cellStyle name="Normal 9 5 4 4 2" xfId="4213" xr:uid="{5AA7515D-FC01-41B3-9819-F27F13EE1A36}"/>
    <cellStyle name="Normal 9 5 4 4 2 2" xfId="5147" xr:uid="{CE8B8C82-340F-49D4-B0C7-9A816A8A0446}"/>
    <cellStyle name="Normal 9 5 4 4 2 2 2" xfId="41182" xr:uid="{AA0C6E75-6A1A-4DDC-B4EE-FFE21BD373A8}"/>
    <cellStyle name="Normal 9 5 4 4 2 2 3" xfId="5766" xr:uid="{824DB722-A9CF-4553-A54E-4C8B61BF89EA}"/>
    <cellStyle name="Normal 9 5 4 4 3" xfId="4214" xr:uid="{6BB4D5C2-94D1-4AEF-8D98-D520B78936B1}"/>
    <cellStyle name="Normal 9 5 4 4 3 2" xfId="5148" xr:uid="{8548D828-C409-438E-921F-899BD2E8E9FD}"/>
    <cellStyle name="Normal 9 5 4 4 3 2 2" xfId="41183" xr:uid="{CEED82EB-CB8F-4CD0-9DF9-2CCBFEF7C308}"/>
    <cellStyle name="Normal 9 5 4 4 3 2 3" xfId="5767" xr:uid="{D6210BB6-1D1E-43A6-A415-6C4647CCBD43}"/>
    <cellStyle name="Normal 9 5 4 4 4" xfId="4215" xr:uid="{7D081F8F-11F2-4361-ABB1-0029C46A78CE}"/>
    <cellStyle name="Normal 9 5 4 4 4 2" xfId="5149" xr:uid="{B27DC53E-1AAA-4485-854B-FA1B412B7FF3}"/>
    <cellStyle name="Normal 9 5 4 4 4 2 2" xfId="41184" xr:uid="{FF135FB1-2699-4B22-BC97-2D8BCEC5ABBC}"/>
    <cellStyle name="Normal 9 5 4 4 4 2 3" xfId="5768" xr:uid="{1D2B87B2-EAAA-49BD-8C38-EC643FCF5E21}"/>
    <cellStyle name="Normal 9 5 4 4 5" xfId="5146" xr:uid="{7FB7E868-89FA-490D-B484-C2C98BC53E06}"/>
    <cellStyle name="Normal 9 5 4 4 5 2" xfId="41181" xr:uid="{EE574424-FCD0-4FB8-B44D-EC233F7F6B0C}"/>
    <cellStyle name="Normal 9 5 4 4 5 3" xfId="5765" xr:uid="{0528FAFC-6E78-41EC-9E7D-92AF1F89B986}"/>
    <cellStyle name="Normal 9 5 4 5" xfId="4216" xr:uid="{15430DA7-782F-4DC8-89D7-80561B0BF134}"/>
    <cellStyle name="Normal 9 5 4 5 2" xfId="5150" xr:uid="{B93A569C-09FB-4059-9D1A-648681458D05}"/>
    <cellStyle name="Normal 9 5 4 5 2 2" xfId="41185" xr:uid="{2BAAB965-F066-45E6-93C0-7AAA558F9B39}"/>
    <cellStyle name="Normal 9 5 4 5 2 3" xfId="5769" xr:uid="{EFA80A80-9165-40ED-BD98-8370DA6A7FE7}"/>
    <cellStyle name="Normal 9 5 4 6" xfId="4217" xr:uid="{03B4270C-A525-4000-B90E-A6F22CBA9873}"/>
    <cellStyle name="Normal 9 5 4 6 2" xfId="5151" xr:uid="{B7B5550C-819B-4DD3-971F-86306BE0365A}"/>
    <cellStyle name="Normal 9 5 4 6 2 2" xfId="41186" xr:uid="{FEAEFFCF-C497-427B-9407-8F10D6AAF178}"/>
    <cellStyle name="Normal 9 5 4 6 2 3" xfId="5770" xr:uid="{7C29A5DD-09E1-455E-A20D-6E01993F5C91}"/>
    <cellStyle name="Normal 9 5 4 7" xfId="4218" xr:uid="{67B94B4A-4F3F-4DB1-B0AF-1782F1A5F683}"/>
    <cellStyle name="Normal 9 5 4 7 2" xfId="5152" xr:uid="{7F82DBDA-9F8B-4DD8-8D4A-0F2B4A1FEE0D}"/>
    <cellStyle name="Normal 9 5 4 7 2 2" xfId="41187" xr:uid="{37C3D7EE-5D64-451C-B19B-3BF56E286530}"/>
    <cellStyle name="Normal 9 5 4 7 2 3" xfId="5771" xr:uid="{BEF3F311-A3BE-4A31-AE87-0ADD2672A506}"/>
    <cellStyle name="Normal 9 5 4 8" xfId="5133" xr:uid="{CEDBD664-A4EB-4825-B35A-7284DCCC4DEE}"/>
    <cellStyle name="Normal 9 5 4 8 2" xfId="41168" xr:uid="{67D97CE4-9A2E-4DFD-AB73-0CE916FA6F81}"/>
    <cellStyle name="Normal 9 5 4 8 3" xfId="5752" xr:uid="{725E6814-14B7-424E-84DB-6A9C991C36D2}"/>
    <cellStyle name="Normal 9 5 5" xfId="440" xr:uid="{BE93E4FE-226D-4D87-8438-DC43F06C9795}"/>
    <cellStyle name="Normal 9 5 5 2" xfId="901" xr:uid="{4A285F2F-A1FB-40F3-8FE5-3ECEB3686B37}"/>
    <cellStyle name="Normal 9 5 5 2 2" xfId="2484" xr:uid="{B764F566-796F-4185-B2CC-A9340FDBEBA4}"/>
    <cellStyle name="Normal 9 5 5 2 2 2" xfId="5155" xr:uid="{8C446889-4182-4BCF-84F3-A186969E4D68}"/>
    <cellStyle name="Normal 9 5 5 2 2 2 2" xfId="41190" xr:uid="{0EBEE38D-0AF4-4EFC-B9C5-4DE3237BE726}"/>
    <cellStyle name="Normal 9 5 5 2 2 2 3" xfId="5774" xr:uid="{E441081B-930E-451C-8771-87291015923A}"/>
    <cellStyle name="Normal 9 5 5 2 3" xfId="4219" xr:uid="{C7A186BE-CCA0-42DF-8A16-5169CBC31849}"/>
    <cellStyle name="Normal 9 5 5 2 3 2" xfId="5156" xr:uid="{B7A89215-0DB5-4975-B681-B2BFD97A9607}"/>
    <cellStyle name="Normal 9 5 5 2 3 2 2" xfId="41191" xr:uid="{8AE50BBD-2F53-4A73-A57B-1548EECD6A3C}"/>
    <cellStyle name="Normal 9 5 5 2 3 2 3" xfId="5775" xr:uid="{F36789CE-0133-465D-B154-BC9AC6A12E44}"/>
    <cellStyle name="Normal 9 5 5 2 4" xfId="4220" xr:uid="{928E6ABB-9A29-410A-9243-682E6BDC0B0C}"/>
    <cellStyle name="Normal 9 5 5 2 4 2" xfId="5157" xr:uid="{992A667E-B4F9-46B5-9826-D44F4050C8DA}"/>
    <cellStyle name="Normal 9 5 5 2 4 2 2" xfId="41192" xr:uid="{EE4BBB73-CF7B-4E3B-9404-4C4126FFB316}"/>
    <cellStyle name="Normal 9 5 5 2 4 2 3" xfId="5776" xr:uid="{DE9EF67B-DA60-418F-84B4-4B43596EB3D2}"/>
    <cellStyle name="Normal 9 5 5 2 5" xfId="5154" xr:uid="{01167B3E-7E69-4318-9E25-6215062872B2}"/>
    <cellStyle name="Normal 9 5 5 2 5 2" xfId="41189" xr:uid="{92F7FB38-CD13-466D-A924-56780497E84E}"/>
    <cellStyle name="Normal 9 5 5 2 5 3" xfId="5773" xr:uid="{AD9618EA-BD76-421D-A9F0-AC365E9901E3}"/>
    <cellStyle name="Normal 9 5 5 3" xfId="2485" xr:uid="{34CD7380-01A2-4376-BB2B-0F31B64AEB48}"/>
    <cellStyle name="Normal 9 5 5 3 2" xfId="4221" xr:uid="{F9171D97-D42C-4142-BCB6-1A4E29334291}"/>
    <cellStyle name="Normal 9 5 5 3 2 2" xfId="5159" xr:uid="{D0FB2779-606E-4831-85D6-C1EFC89B72FB}"/>
    <cellStyle name="Normal 9 5 5 3 2 2 2" xfId="41194" xr:uid="{2868257A-444C-4DD2-9A16-0614D3361F78}"/>
    <cellStyle name="Normal 9 5 5 3 2 2 3" xfId="5778" xr:uid="{D0459301-24AE-4ECB-8280-78E29EAADE69}"/>
    <cellStyle name="Normal 9 5 5 3 3" xfId="4222" xr:uid="{C529953A-C45B-4E35-B077-116D22CEB1CA}"/>
    <cellStyle name="Normal 9 5 5 3 3 2" xfId="5160" xr:uid="{3EDBAFF4-F7B8-4889-BBBB-B2C33E2EF6C2}"/>
    <cellStyle name="Normal 9 5 5 3 3 2 2" xfId="41195" xr:uid="{76BE02C8-CF5D-45B2-A0C4-3CDA354DFD1D}"/>
    <cellStyle name="Normal 9 5 5 3 3 2 3" xfId="5779" xr:uid="{090D06EB-804E-4287-A724-D47C57B1714E}"/>
    <cellStyle name="Normal 9 5 5 3 4" xfId="4223" xr:uid="{5E959D54-CBF8-433D-B8CE-98DFD092BB2C}"/>
    <cellStyle name="Normal 9 5 5 3 4 2" xfId="5161" xr:uid="{A4E729EF-B1C8-4216-BBD6-25DC878A8683}"/>
    <cellStyle name="Normal 9 5 5 3 4 2 2" xfId="41196" xr:uid="{8BB471C1-A901-4C63-B846-6B5BC1AAC145}"/>
    <cellStyle name="Normal 9 5 5 3 4 2 3" xfId="5780" xr:uid="{29EB53C7-09A7-4C15-823B-6137C3736C1E}"/>
    <cellStyle name="Normal 9 5 5 3 5" xfId="5158" xr:uid="{8B333B8E-0DB5-49D5-8B93-64F5563F9710}"/>
    <cellStyle name="Normal 9 5 5 3 5 2" xfId="41193" xr:uid="{31A5F93C-6AA1-4B3D-9EEA-A94CB39C976E}"/>
    <cellStyle name="Normal 9 5 5 3 5 3" xfId="5777" xr:uid="{9B697DBA-41BF-4F48-B354-E0C04D221AF7}"/>
    <cellStyle name="Normal 9 5 5 4" xfId="4224" xr:uid="{32EE5530-E3B2-49CD-9231-C7D233B3C329}"/>
    <cellStyle name="Normal 9 5 5 4 2" xfId="5162" xr:uid="{E1A76C5B-CDDF-4A9A-81A2-F1FBDB50346D}"/>
    <cellStyle name="Normal 9 5 5 4 2 2" xfId="41197" xr:uid="{BF345E3A-D076-49F8-AF83-91C615113EB7}"/>
    <cellStyle name="Normal 9 5 5 4 2 3" xfId="5781" xr:uid="{63B1ABD7-17FA-4BC6-A843-224C9991BA31}"/>
    <cellStyle name="Normal 9 5 5 5" xfId="4225" xr:uid="{6D1FAA0D-53D6-46BE-BCD7-7FFDD4E098B8}"/>
    <cellStyle name="Normal 9 5 5 5 2" xfId="5163" xr:uid="{A7FD8BF8-6C6E-40CD-B95A-35C7416F3761}"/>
    <cellStyle name="Normal 9 5 5 5 2 2" xfId="41198" xr:uid="{2E19A6B7-FC09-42E9-A711-77C18F26A0D2}"/>
    <cellStyle name="Normal 9 5 5 5 2 3" xfId="5782" xr:uid="{1D5343E6-A131-4CF5-8545-18A1CF77894D}"/>
    <cellStyle name="Normal 9 5 5 6" xfId="4226" xr:uid="{CF32C37E-B946-4368-8695-618F82D0F3DD}"/>
    <cellStyle name="Normal 9 5 5 6 2" xfId="5164" xr:uid="{99812CD7-D493-4D3F-94F0-AA3EF2B9225B}"/>
    <cellStyle name="Normal 9 5 5 6 2 2" xfId="41199" xr:uid="{3D534F83-B1D4-459F-95BF-60678E911E3F}"/>
    <cellStyle name="Normal 9 5 5 6 2 3" xfId="5783" xr:uid="{8E808020-E227-4909-833A-B1768632DCEA}"/>
    <cellStyle name="Normal 9 5 5 7" xfId="5153" xr:uid="{CF01A36C-FAD7-4BD0-A012-C61A920158A9}"/>
    <cellStyle name="Normal 9 5 5 7 2" xfId="41188" xr:uid="{9D2DB5B5-F161-4277-8415-76BCF4B732A2}"/>
    <cellStyle name="Normal 9 5 5 7 3" xfId="5772" xr:uid="{6E1F6C05-4CAB-4D6F-B08C-7794FA498543}"/>
    <cellStyle name="Normal 9 5 6" xfId="902" xr:uid="{486505CC-8566-4E3D-867D-C4580E5EBE03}"/>
    <cellStyle name="Normal 9 5 6 2" xfId="2486" xr:uid="{1D9AA30C-8359-41A5-ADAE-841905554F73}"/>
    <cellStyle name="Normal 9 5 6 2 2" xfId="4227" xr:uid="{E7E3B176-8D07-42B5-A1BD-E65F0C556454}"/>
    <cellStyle name="Normal 9 5 6 2 2 2" xfId="5167" xr:uid="{69B9E80D-1C9A-4B9A-B552-C1571EF255F4}"/>
    <cellStyle name="Normal 9 5 6 2 2 2 2" xfId="41202" xr:uid="{6CC41968-5D0A-4643-8223-3DA71E0D3410}"/>
    <cellStyle name="Normal 9 5 6 2 2 2 3" xfId="5786" xr:uid="{683CAE7D-3F37-4DAE-B747-187AF0FEFAB9}"/>
    <cellStyle name="Normal 9 5 6 2 3" xfId="4228" xr:uid="{59B4E57E-733D-4C96-A70D-0FCE2918FA44}"/>
    <cellStyle name="Normal 9 5 6 2 3 2" xfId="5168" xr:uid="{9B87DD95-4FF5-4EA0-B65E-197338C227FE}"/>
    <cellStyle name="Normal 9 5 6 2 3 2 2" xfId="41203" xr:uid="{CB8E78D8-721C-48C1-9250-CBA398D22DAA}"/>
    <cellStyle name="Normal 9 5 6 2 3 2 3" xfId="5787" xr:uid="{916C6BEF-28B1-44C4-B95B-FBD5C573C961}"/>
    <cellStyle name="Normal 9 5 6 2 4" xfId="4229" xr:uid="{549C7B7D-09B7-49C4-AD8B-E17AD5F97827}"/>
    <cellStyle name="Normal 9 5 6 2 4 2" xfId="5169" xr:uid="{F35935AC-FD80-4DD2-B141-CC43E64C6713}"/>
    <cellStyle name="Normal 9 5 6 2 4 2 2" xfId="41204" xr:uid="{B4553700-393E-4F6C-A36F-C954DFF9FECC}"/>
    <cellStyle name="Normal 9 5 6 2 4 2 3" xfId="5788" xr:uid="{A38D5048-36ED-4041-8840-782C6929B4A8}"/>
    <cellStyle name="Normal 9 5 6 2 5" xfId="5166" xr:uid="{C4349E16-1DA1-4956-A596-59B7061E75D5}"/>
    <cellStyle name="Normal 9 5 6 2 5 2" xfId="41201" xr:uid="{3EA6F6B5-E177-4CFD-9B4A-7DC5622AE01E}"/>
    <cellStyle name="Normal 9 5 6 2 5 3" xfId="5785" xr:uid="{F1B2195D-4E62-4961-806F-9186AFE98C62}"/>
    <cellStyle name="Normal 9 5 6 3" xfId="4230" xr:uid="{3BBC8D04-48C6-4833-93EB-A6AE200025CC}"/>
    <cellStyle name="Normal 9 5 6 3 2" xfId="5170" xr:uid="{3049368A-B53E-4455-94AD-96B183B4458D}"/>
    <cellStyle name="Normal 9 5 6 3 2 2" xfId="41205" xr:uid="{64AAF946-5F50-487A-B465-DB6F3F843DA0}"/>
    <cellStyle name="Normal 9 5 6 3 2 3" xfId="5789" xr:uid="{299C61F9-E6F0-4F69-A705-EAF52E33BE19}"/>
    <cellStyle name="Normal 9 5 6 4" xfId="4231" xr:uid="{7C100783-CD69-4346-AFC2-703E4B365DE7}"/>
    <cellStyle name="Normal 9 5 6 4 2" xfId="5171" xr:uid="{892B9F78-83ED-474C-B610-FBA69D5D5B65}"/>
    <cellStyle name="Normal 9 5 6 4 2 2" xfId="41206" xr:uid="{F6752868-24DE-4093-AE9B-AE604E34B4BE}"/>
    <cellStyle name="Normal 9 5 6 4 2 3" xfId="5790" xr:uid="{EB6AEEAB-EDCC-4389-BC54-9849CE1C8D47}"/>
    <cellStyle name="Normal 9 5 6 5" xfId="4232" xr:uid="{02E7F36B-712B-4565-9425-73D3CB1A2030}"/>
    <cellStyle name="Normal 9 5 6 5 2" xfId="5172" xr:uid="{1A5F2523-841C-4B41-8834-DF1A48C30D94}"/>
    <cellStyle name="Normal 9 5 6 5 2 2" xfId="41207" xr:uid="{FD2D8593-B750-436A-8586-3B59B9B3C372}"/>
    <cellStyle name="Normal 9 5 6 5 2 3" xfId="5791" xr:uid="{DFA219C2-07B2-45B6-BF3F-C1D744696357}"/>
    <cellStyle name="Normal 9 5 6 6" xfId="5165" xr:uid="{DF2DA8D2-6E4C-4F7D-BDE7-8D07AED6DAD6}"/>
    <cellStyle name="Normal 9 5 6 6 2" xfId="41200" xr:uid="{55EA536B-896D-4F9C-9E9C-C2041DB35D94}"/>
    <cellStyle name="Normal 9 5 6 6 3" xfId="5784" xr:uid="{A5C43236-C69B-4EDE-BF64-D74C90B72B29}"/>
    <cellStyle name="Normal 9 5 7" xfId="2487" xr:uid="{1011A6B2-E034-4DD4-A0A2-4A5BFDF4D8FD}"/>
    <cellStyle name="Normal 9 5 7 2" xfId="4233" xr:uid="{2514BEDA-7A55-4593-AA13-856EE53C6159}"/>
    <cellStyle name="Normal 9 5 7 2 2" xfId="5174" xr:uid="{EBB556C2-427A-4C28-B9CC-603AA1B37A9E}"/>
    <cellStyle name="Normal 9 5 7 2 2 2" xfId="41209" xr:uid="{0C9EBC88-5E22-4893-800F-042FFEFE40A5}"/>
    <cellStyle name="Normal 9 5 7 2 2 3" xfId="5793" xr:uid="{FDAD820B-B0F7-4F40-A0F3-51937CC6E28B}"/>
    <cellStyle name="Normal 9 5 7 3" xfId="4234" xr:uid="{37F0D096-5C9C-4766-8A89-6F334B22937E}"/>
    <cellStyle name="Normal 9 5 7 3 2" xfId="5175" xr:uid="{8E0267FE-9E4A-4D84-85FA-9B8100182DC5}"/>
    <cellStyle name="Normal 9 5 7 3 2 2" xfId="41210" xr:uid="{490F196C-B6B1-49A1-B2FA-21037A32271D}"/>
    <cellStyle name="Normal 9 5 7 3 2 3" xfId="5794" xr:uid="{7C7228CF-08E6-4FA5-B5FE-EE16D958C2DF}"/>
    <cellStyle name="Normal 9 5 7 4" xfId="4235" xr:uid="{534CAAD6-2673-4202-AD73-8534950BCC49}"/>
    <cellStyle name="Normal 9 5 7 4 2" xfId="5176" xr:uid="{9A3C13EF-9946-49E5-A515-2848CF76912D}"/>
    <cellStyle name="Normal 9 5 7 4 2 2" xfId="41211" xr:uid="{9C328A05-0B60-403C-AB0B-175F9A5CE67D}"/>
    <cellStyle name="Normal 9 5 7 4 2 3" xfId="5795" xr:uid="{336357B4-BCE9-454D-B1B7-2C89FC810C19}"/>
    <cellStyle name="Normal 9 5 7 5" xfId="5173" xr:uid="{F41A1AF1-8108-4462-8CD2-98773C74B3E0}"/>
    <cellStyle name="Normal 9 5 7 5 2" xfId="41208" xr:uid="{6C6EC1A9-1E26-4D51-BC08-0547387E29F1}"/>
    <cellStyle name="Normal 9 5 7 5 3" xfId="5792" xr:uid="{0FE89233-0392-4EF6-8DA6-E83E5F25A6FC}"/>
    <cellStyle name="Normal 9 5 8" xfId="4236" xr:uid="{C7D94DFB-85C2-4C77-9628-611539AEA4F5}"/>
    <cellStyle name="Normal 9 5 8 2" xfId="4237" xr:uid="{3C90F70C-A35D-441E-A61C-DF1E6343D13E}"/>
    <cellStyle name="Normal 9 5 8 2 2" xfId="5178" xr:uid="{0A3D4681-ECC4-4883-AFFA-52133EF2D078}"/>
    <cellStyle name="Normal 9 5 8 2 2 2" xfId="41213" xr:uid="{2C324E32-AF69-4818-96F0-BF1C9A084B2C}"/>
    <cellStyle name="Normal 9 5 8 2 2 3" xfId="5797" xr:uid="{ECE2E911-DF46-4AE0-B06A-A3F6730CE04D}"/>
    <cellStyle name="Normal 9 5 8 3" xfId="4238" xr:uid="{C1934FF2-11E0-49EF-99B4-FD6665F4ED21}"/>
    <cellStyle name="Normal 9 5 8 3 2" xfId="5179" xr:uid="{5E58010D-EE44-4258-9BF7-226EEB1679BF}"/>
    <cellStyle name="Normal 9 5 8 3 2 2" xfId="41214" xr:uid="{B2A8F4C6-869B-480E-B383-0F074ECDABE4}"/>
    <cellStyle name="Normal 9 5 8 3 2 3" xfId="5798" xr:uid="{F405EC5A-8FE1-4E2A-BD4B-A482DDD1E563}"/>
    <cellStyle name="Normal 9 5 8 4" xfId="4239" xr:uid="{F8CBA7F7-126B-4F81-8426-E4B61273D9D5}"/>
    <cellStyle name="Normal 9 5 8 4 2" xfId="5180" xr:uid="{719B3DF9-6ADF-4D3C-9AFE-F08707E05186}"/>
    <cellStyle name="Normal 9 5 8 4 2 2" xfId="41215" xr:uid="{351885CC-4A8C-44E8-B127-EC60DBF77D72}"/>
    <cellStyle name="Normal 9 5 8 4 2 3" xfId="5799" xr:uid="{72EEED96-9FC3-4507-A7FE-11095165CAB6}"/>
    <cellStyle name="Normal 9 5 8 5" xfId="5177" xr:uid="{1A4B816B-A8E5-4919-AA3D-4B31E5D9F502}"/>
    <cellStyle name="Normal 9 5 8 5 2" xfId="41212" xr:uid="{8B30DF52-8D5C-41D4-AC97-8063271CC193}"/>
    <cellStyle name="Normal 9 5 8 5 3" xfId="5796" xr:uid="{336C65EF-09AF-45DF-A38E-33561D42CC45}"/>
    <cellStyle name="Normal 9 5 9" xfId="4240" xr:uid="{C53F3B56-DEF9-47C3-AB4C-1927B9A4C4BF}"/>
    <cellStyle name="Normal 9 5 9 2" xfId="5181" xr:uid="{016E92EF-AF11-4064-91BB-E18F9C20EBF5}"/>
    <cellStyle name="Normal 9 5 9 2 2" xfId="41216" xr:uid="{D92B0B0D-974C-439D-9D6C-CDA08671E4AE}"/>
    <cellStyle name="Normal 9 5 9 2 3" xfId="5800" xr:uid="{CFE1B1EE-1D3A-468B-BEFD-D412345A1BA4}"/>
    <cellStyle name="Normal 9 6" xfId="137" xr:uid="{1E72080A-7571-4909-9605-F44BD8AA9E86}"/>
    <cellStyle name="Normal 9 6 10" xfId="5182" xr:uid="{7592D26B-1F50-4BC8-95BB-2BEB0853A6AF}"/>
    <cellStyle name="Normal 9 6 10 2" xfId="41217" xr:uid="{DA22A608-9F43-4B9C-86EB-B61920D7A130}"/>
    <cellStyle name="Normal 9 6 10 3" xfId="5801" xr:uid="{72AC4D65-FB34-4B86-8F4E-3DDB89210BC9}"/>
    <cellStyle name="Normal 9 6 2" xfId="201" xr:uid="{6230830F-7DC0-45F0-BFD3-A5F1551B09D1}"/>
    <cellStyle name="Normal 9 6 2 2" xfId="441" xr:uid="{55502A71-D7F0-4557-9FA7-CFC88FED50EB}"/>
    <cellStyle name="Normal 9 6 2 2 2" xfId="903" xr:uid="{FF1E80B0-7BF0-4534-86B7-24DFEB20ED1E}"/>
    <cellStyle name="Normal 9 6 2 2 2 2" xfId="2488" xr:uid="{DF05DC68-F60E-4A04-AB2C-2B7A163E0278}"/>
    <cellStyle name="Normal 9 6 2 2 2 2 2" xfId="5186" xr:uid="{6176BB05-E76A-4AF5-A7CC-C546AB364901}"/>
    <cellStyle name="Normal 9 6 2 2 2 2 2 2" xfId="41221" xr:uid="{015D89A9-F150-4F11-A3BD-2280FA2FA188}"/>
    <cellStyle name="Normal 9 6 2 2 2 2 2 3" xfId="5805" xr:uid="{E2FA8D44-1302-4C01-A3FA-EA5A7AE0A909}"/>
    <cellStyle name="Normal 9 6 2 2 2 3" xfId="4241" xr:uid="{3B4AEB40-7492-4438-83C0-D6C08867EB6A}"/>
    <cellStyle name="Normal 9 6 2 2 2 3 2" xfId="5187" xr:uid="{E1BCDA0F-0C6F-48D1-B60A-3497AEF11778}"/>
    <cellStyle name="Normal 9 6 2 2 2 3 2 2" xfId="41222" xr:uid="{9396E8DB-7562-4565-AB29-F05F1C55219B}"/>
    <cellStyle name="Normal 9 6 2 2 2 3 2 3" xfId="5806" xr:uid="{B1EC1A67-E5EA-4A4D-A16A-5997CF724487}"/>
    <cellStyle name="Normal 9 6 2 2 2 4" xfId="4242" xr:uid="{22EB383E-11F5-4206-BB83-F54F92A37BFE}"/>
    <cellStyle name="Normal 9 6 2 2 2 4 2" xfId="5188" xr:uid="{3AFB973E-A93D-4A3D-9F23-0D908CA7E413}"/>
    <cellStyle name="Normal 9 6 2 2 2 4 2 2" xfId="41223" xr:uid="{EDDBD1F7-914C-43DD-B1F5-660E53F29318}"/>
    <cellStyle name="Normal 9 6 2 2 2 4 2 3" xfId="5807" xr:uid="{265B254B-8E6E-46F2-8C59-49DE6BFFF2FC}"/>
    <cellStyle name="Normal 9 6 2 2 2 5" xfId="5185" xr:uid="{95262AD5-EE8A-4988-809E-B4512C4DD9A2}"/>
    <cellStyle name="Normal 9 6 2 2 2 5 2" xfId="41220" xr:uid="{FE23D4DF-5851-43A2-82F5-F0E4B30077FD}"/>
    <cellStyle name="Normal 9 6 2 2 2 5 3" xfId="5804" xr:uid="{613D90E8-0093-4ED6-96BA-6868BC7D82E1}"/>
    <cellStyle name="Normal 9 6 2 2 3" xfId="2489" xr:uid="{CCD74B6C-5E23-41B5-951E-4A0CF650B1B1}"/>
    <cellStyle name="Normal 9 6 2 2 3 2" xfId="4243" xr:uid="{9F21DA70-2D54-4DD2-AF40-D43FD6DF18BD}"/>
    <cellStyle name="Normal 9 6 2 2 3 2 2" xfId="5190" xr:uid="{71704F90-3D11-4544-A6D5-F18E16687780}"/>
    <cellStyle name="Normal 9 6 2 2 3 2 2 2" xfId="41225" xr:uid="{3983384F-DA2D-44FF-81C8-DE03A48BC3E0}"/>
    <cellStyle name="Normal 9 6 2 2 3 2 2 3" xfId="5809" xr:uid="{BD766F98-9111-4D65-A329-39AEB4E0CA08}"/>
    <cellStyle name="Normal 9 6 2 2 3 3" xfId="4244" xr:uid="{5278714A-519F-483F-AB5E-AC807267BBE5}"/>
    <cellStyle name="Normal 9 6 2 2 3 3 2" xfId="5191" xr:uid="{D88E09B3-CDAB-4DF2-A12D-6E28326665B7}"/>
    <cellStyle name="Normal 9 6 2 2 3 3 2 2" xfId="41226" xr:uid="{EC6658A2-F7C4-4CA6-82F4-D7B3A689FBB1}"/>
    <cellStyle name="Normal 9 6 2 2 3 3 2 3" xfId="5810" xr:uid="{66D0729C-3090-42CA-BE3E-6383A7454D73}"/>
    <cellStyle name="Normal 9 6 2 2 3 4" xfId="4245" xr:uid="{8FDD448E-7C97-4863-B260-28779FF83442}"/>
    <cellStyle name="Normal 9 6 2 2 3 4 2" xfId="5192" xr:uid="{5B78FF64-972A-49B0-8626-85F778E3B17A}"/>
    <cellStyle name="Normal 9 6 2 2 3 4 2 2" xfId="41227" xr:uid="{32B2AC95-E22E-4542-9A14-660FF32E89FC}"/>
    <cellStyle name="Normal 9 6 2 2 3 4 2 3" xfId="5811" xr:uid="{4BF8EB9E-1744-4575-94AB-1514BF36031D}"/>
    <cellStyle name="Normal 9 6 2 2 3 5" xfId="5189" xr:uid="{4BC9080C-F58C-402C-B5EA-620E12903B59}"/>
    <cellStyle name="Normal 9 6 2 2 3 5 2" xfId="41224" xr:uid="{0428ED41-2D00-49A7-A10B-66AF523B407F}"/>
    <cellStyle name="Normal 9 6 2 2 3 5 3" xfId="5808" xr:uid="{D8C7140C-B095-46D2-8FDB-D706D71F6D04}"/>
    <cellStyle name="Normal 9 6 2 2 4" xfId="4246" xr:uid="{19D0D038-4DA9-4ED1-8644-B8C60C04C526}"/>
    <cellStyle name="Normal 9 6 2 2 4 2" xfId="5193" xr:uid="{20959090-0009-4C67-A0BD-648689BCDBDC}"/>
    <cellStyle name="Normal 9 6 2 2 4 2 2" xfId="41228" xr:uid="{F330B19A-A5D1-470A-ACCC-114B8E469F6A}"/>
    <cellStyle name="Normal 9 6 2 2 4 2 3" xfId="5812" xr:uid="{8D0E92A3-0457-4AD2-A586-423F55BA9FA7}"/>
    <cellStyle name="Normal 9 6 2 2 5" xfId="4247" xr:uid="{9F542873-8051-40AA-86A5-0FACF7EA7275}"/>
    <cellStyle name="Normal 9 6 2 2 5 2" xfId="5194" xr:uid="{547E9958-C892-48D5-B094-4E9CC4671B4D}"/>
    <cellStyle name="Normal 9 6 2 2 5 2 2" xfId="41229" xr:uid="{50002D3E-47D3-4E65-A82F-DD5323BFA6C7}"/>
    <cellStyle name="Normal 9 6 2 2 5 2 3" xfId="5813" xr:uid="{85E4C1F4-BEFF-4FA3-BAF3-E94221633E84}"/>
    <cellStyle name="Normal 9 6 2 2 6" xfId="4248" xr:uid="{84D02FCB-BB5B-4A87-951E-1A7FA03E58E5}"/>
    <cellStyle name="Normal 9 6 2 2 6 2" xfId="5195" xr:uid="{E78BC76D-557C-4209-B013-A21828BAA1E3}"/>
    <cellStyle name="Normal 9 6 2 2 6 2 2" xfId="41230" xr:uid="{FD7E2E19-B817-4208-99ED-BACB1E217E7C}"/>
    <cellStyle name="Normal 9 6 2 2 6 2 3" xfId="5814" xr:uid="{9D449DA1-7380-4954-ADE0-31F27E4E9A4C}"/>
    <cellStyle name="Normal 9 6 2 2 7" xfId="5184" xr:uid="{2C673A99-7931-416B-BFD1-D943C3EF0792}"/>
    <cellStyle name="Normal 9 6 2 2 7 2" xfId="41219" xr:uid="{BD9DF599-A5FC-4052-8EE5-1ECDE58C0F28}"/>
    <cellStyle name="Normal 9 6 2 2 7 3" xfId="5803" xr:uid="{DC105C4A-57EB-413D-91E4-E1692B41E638}"/>
    <cellStyle name="Normal 9 6 2 3" xfId="904" xr:uid="{F6E6E6DB-AA0A-44EE-B833-A92DC6934EE9}"/>
    <cellStyle name="Normal 9 6 2 3 2" xfId="2490" xr:uid="{82EAE801-2D3D-49C5-89CD-5FC7D4886C64}"/>
    <cellStyle name="Normal 9 6 2 3 2 2" xfId="4249" xr:uid="{582ED707-100C-4C15-8AD1-1D048293B1C1}"/>
    <cellStyle name="Normal 9 6 2 3 2 2 2" xfId="5198" xr:uid="{187EBBF2-8BB3-4EAC-80DC-ED76142B6569}"/>
    <cellStyle name="Normal 9 6 2 3 2 2 2 2" xfId="41233" xr:uid="{84D518AA-D7A5-4F2E-BE59-F696D1E4881C}"/>
    <cellStyle name="Normal 9 6 2 3 2 2 2 3" xfId="5817" xr:uid="{402FFAC8-B534-4BEF-998E-27B9742FC286}"/>
    <cellStyle name="Normal 9 6 2 3 2 3" xfId="4250" xr:uid="{3ECB42A6-89D5-4CBC-A35B-D32E68742C04}"/>
    <cellStyle name="Normal 9 6 2 3 2 3 2" xfId="5199" xr:uid="{E4058CDF-44C2-448F-9E3C-B93CF71E854B}"/>
    <cellStyle name="Normal 9 6 2 3 2 3 2 2" xfId="41234" xr:uid="{BFC3B19C-F463-4023-B93C-CB78D9776B5F}"/>
    <cellStyle name="Normal 9 6 2 3 2 3 2 3" xfId="5818" xr:uid="{969603CC-6C9C-447E-947C-5100A04989FE}"/>
    <cellStyle name="Normal 9 6 2 3 2 4" xfId="4251" xr:uid="{0DCE2FB7-B032-4DD6-BDB3-4ED6FE023219}"/>
    <cellStyle name="Normal 9 6 2 3 2 4 2" xfId="5200" xr:uid="{507222AA-68B2-4D5D-BE1D-896C87B35612}"/>
    <cellStyle name="Normal 9 6 2 3 2 4 2 2" xfId="41235" xr:uid="{080F63CC-EEAE-44CD-8265-AEF7B4D3FAB0}"/>
    <cellStyle name="Normal 9 6 2 3 2 4 2 3" xfId="5819" xr:uid="{F378BF78-B31F-4CF1-A08B-316B53AAB529}"/>
    <cellStyle name="Normal 9 6 2 3 2 5" xfId="5197" xr:uid="{EF9481AF-306C-43B1-8767-61268AC33910}"/>
    <cellStyle name="Normal 9 6 2 3 2 5 2" xfId="41232" xr:uid="{C600A266-4783-47AD-B7DD-A51CC56B91EB}"/>
    <cellStyle name="Normal 9 6 2 3 2 5 3" xfId="5816" xr:uid="{5D2CD4F7-AEC5-4E05-97E7-24879A971889}"/>
    <cellStyle name="Normal 9 6 2 3 3" xfId="4252" xr:uid="{1696343A-E28A-469C-8760-42824C6DE1C5}"/>
    <cellStyle name="Normal 9 6 2 3 3 2" xfId="5201" xr:uid="{9395DCBF-39CC-47B0-9B70-F7B2B53178EF}"/>
    <cellStyle name="Normal 9 6 2 3 3 2 2" xfId="41236" xr:uid="{1353F86B-CC2D-4E47-8093-C7F542E81AF6}"/>
    <cellStyle name="Normal 9 6 2 3 3 2 3" xfId="5820" xr:uid="{99848FE3-AE97-43A1-A548-B5D24DC7E6E4}"/>
    <cellStyle name="Normal 9 6 2 3 4" xfId="4253" xr:uid="{76DD9A13-4029-4C59-9CFB-6BCBD5549961}"/>
    <cellStyle name="Normal 9 6 2 3 4 2" xfId="5202" xr:uid="{E46794A2-B2B8-40BB-8257-8AE02F763582}"/>
    <cellStyle name="Normal 9 6 2 3 4 2 2" xfId="41237" xr:uid="{CACAD891-4051-4BA1-9DC9-D6057EF94DF2}"/>
    <cellStyle name="Normal 9 6 2 3 4 2 3" xfId="5821" xr:uid="{E58B0E02-A2CC-4F0F-912D-DE115F8733BD}"/>
    <cellStyle name="Normal 9 6 2 3 5" xfId="4254" xr:uid="{FC5946DF-F9CB-411A-BC88-41C1722D5D20}"/>
    <cellStyle name="Normal 9 6 2 3 5 2" xfId="5203" xr:uid="{9CF7E62A-FD74-4216-ACD4-CA8B17302319}"/>
    <cellStyle name="Normal 9 6 2 3 5 2 2" xfId="41238" xr:uid="{86CA9E2F-0F72-4C7B-8A2A-6FE5A0403695}"/>
    <cellStyle name="Normal 9 6 2 3 5 2 3" xfId="5822" xr:uid="{D84CAE6D-B2A6-42BE-AD9F-CE0E0D3E1BC0}"/>
    <cellStyle name="Normal 9 6 2 3 6" xfId="5196" xr:uid="{CF7C6EB0-8C40-43D4-BBD2-470699D95F76}"/>
    <cellStyle name="Normal 9 6 2 3 6 2" xfId="41231" xr:uid="{020E9369-A040-4AFE-B0E8-3538A7F8B0E5}"/>
    <cellStyle name="Normal 9 6 2 3 6 3" xfId="5815" xr:uid="{0C4E550D-9092-4681-9AF7-FDE341584723}"/>
    <cellStyle name="Normal 9 6 2 4" xfId="2491" xr:uid="{0873D547-97D4-4162-B70C-68D3B833CD14}"/>
    <cellStyle name="Normal 9 6 2 4 2" xfId="4255" xr:uid="{1E30A0AB-8176-42FA-A653-25919FAC0D03}"/>
    <cellStyle name="Normal 9 6 2 4 2 2" xfId="5205" xr:uid="{5C0379D6-ED31-4E43-84A6-B2653A97C9E2}"/>
    <cellStyle name="Normal 9 6 2 4 2 2 2" xfId="41240" xr:uid="{3A8F54B3-F0F7-4019-A580-D013F30425BD}"/>
    <cellStyle name="Normal 9 6 2 4 2 2 3" xfId="5824" xr:uid="{7E35EAF5-FF71-47DF-AE31-A63D2B1901FA}"/>
    <cellStyle name="Normal 9 6 2 4 3" xfId="4256" xr:uid="{01D32103-E7B2-4571-82EC-47D691316826}"/>
    <cellStyle name="Normal 9 6 2 4 3 2" xfId="5206" xr:uid="{70E18886-9603-462E-B3BF-56A99FFAE29F}"/>
    <cellStyle name="Normal 9 6 2 4 3 2 2" xfId="41241" xr:uid="{710E3F0C-A90A-421B-AB76-7B093B3469C7}"/>
    <cellStyle name="Normal 9 6 2 4 3 2 3" xfId="5825" xr:uid="{B6F66CDF-62D6-4705-8E0B-824D64F1DFBD}"/>
    <cellStyle name="Normal 9 6 2 4 4" xfId="4257" xr:uid="{6094D31D-E10E-443F-BA98-4E2AAE29EC50}"/>
    <cellStyle name="Normal 9 6 2 4 4 2" xfId="5207" xr:uid="{837E76EB-44D0-437A-A157-19475303AB2C}"/>
    <cellStyle name="Normal 9 6 2 4 4 2 2" xfId="41242" xr:uid="{A3EB5A92-A729-45AE-B6C7-B0260FDC3414}"/>
    <cellStyle name="Normal 9 6 2 4 4 2 3" xfId="5826" xr:uid="{C4BED348-1B5C-4B1A-8E37-2AE0A1F161DD}"/>
    <cellStyle name="Normal 9 6 2 4 5" xfId="5204" xr:uid="{5D725469-46DA-4277-8FD3-0A05C05D3FAB}"/>
    <cellStyle name="Normal 9 6 2 4 5 2" xfId="41239" xr:uid="{C82340F8-C2D1-41F5-850C-A2C4EE585092}"/>
    <cellStyle name="Normal 9 6 2 4 5 3" xfId="5823" xr:uid="{237B0F1D-8F69-40E2-A040-E0E2AF2D99B6}"/>
    <cellStyle name="Normal 9 6 2 5" xfId="4258" xr:uid="{8E5CAF15-95F1-4758-8E89-C9991DF1A2C2}"/>
    <cellStyle name="Normal 9 6 2 5 2" xfId="4259" xr:uid="{D532C54A-4ED2-47B1-A8DD-ACC3DABBAFF6}"/>
    <cellStyle name="Normal 9 6 2 5 2 2" xfId="5209" xr:uid="{EA3FA7EE-8387-42C6-BBF6-6DD1ADA452FF}"/>
    <cellStyle name="Normal 9 6 2 5 2 2 2" xfId="41244" xr:uid="{D12AC3AB-E116-4C65-BD98-C45E2F1438DC}"/>
    <cellStyle name="Normal 9 6 2 5 2 2 3" xfId="5828" xr:uid="{75C02770-E37F-47B0-8FD4-30FB42703504}"/>
    <cellStyle name="Normal 9 6 2 5 3" xfId="4260" xr:uid="{5AD02B62-03A5-4F98-8DCB-C08E07FC57D1}"/>
    <cellStyle name="Normal 9 6 2 5 3 2" xfId="5210" xr:uid="{19B52B9C-5A52-4336-B811-0FCBD44F8006}"/>
    <cellStyle name="Normal 9 6 2 5 3 2 2" xfId="41245" xr:uid="{8D1E40F6-EA83-46FE-A53D-DEEBB32E250C}"/>
    <cellStyle name="Normal 9 6 2 5 3 2 3" xfId="5829" xr:uid="{4208979B-FC38-49C3-BFE6-037E784D20B0}"/>
    <cellStyle name="Normal 9 6 2 5 4" xfId="4261" xr:uid="{B7CC334D-4FF3-40D1-A807-47BD2FDF23CA}"/>
    <cellStyle name="Normal 9 6 2 5 4 2" xfId="5211" xr:uid="{1445B6DE-33CE-4B66-9EF5-7FE21858988C}"/>
    <cellStyle name="Normal 9 6 2 5 4 2 2" xfId="41246" xr:uid="{4629D872-BB8E-417B-A855-5AC84DDF7E20}"/>
    <cellStyle name="Normal 9 6 2 5 4 2 3" xfId="5830" xr:uid="{88875D02-ACB5-4063-8CE2-A276E9E47973}"/>
    <cellStyle name="Normal 9 6 2 5 5" xfId="5208" xr:uid="{53C2CFD4-33A6-400A-8CD6-1B5E3C73E397}"/>
    <cellStyle name="Normal 9 6 2 5 5 2" xfId="41243" xr:uid="{A2BCDF38-4D77-4383-9A05-71C83EDDB7B4}"/>
    <cellStyle name="Normal 9 6 2 5 5 3" xfId="5827" xr:uid="{4DA9B57A-3BA6-40FE-978E-0B30F203359F}"/>
    <cellStyle name="Normal 9 6 2 6" xfId="4262" xr:uid="{A0314248-37D8-4042-90D3-642C9AF007D1}"/>
    <cellStyle name="Normal 9 6 2 6 2" xfId="5212" xr:uid="{E1B7289C-F4EA-4738-BB8F-E82CA2D133F1}"/>
    <cellStyle name="Normal 9 6 2 6 2 2" xfId="41247" xr:uid="{A18F97D5-98A3-41EC-9F56-267A59191630}"/>
    <cellStyle name="Normal 9 6 2 6 2 3" xfId="5831" xr:uid="{66F55D4C-89D8-4C68-A74F-D12C12215586}"/>
    <cellStyle name="Normal 9 6 2 7" xfId="4263" xr:uid="{6EBF46D6-6BD7-4165-8832-BC88A76E9806}"/>
    <cellStyle name="Normal 9 6 2 7 2" xfId="5213" xr:uid="{C22F760D-1007-4877-AC3D-14EF8F379D67}"/>
    <cellStyle name="Normal 9 6 2 7 2 2" xfId="41248" xr:uid="{554490CE-42CA-4AE8-B162-3035205DC78B}"/>
    <cellStyle name="Normal 9 6 2 7 2 3" xfId="5832" xr:uid="{000C9785-AD78-4202-8B83-4B0B68481D8D}"/>
    <cellStyle name="Normal 9 6 2 8" xfId="4264" xr:uid="{5782FCEA-D203-4532-BA27-F4728C171654}"/>
    <cellStyle name="Normal 9 6 2 8 2" xfId="5214" xr:uid="{D47350C3-2B4B-41D1-B5FB-A8017F0C29C8}"/>
    <cellStyle name="Normal 9 6 2 8 2 2" xfId="41249" xr:uid="{5C11BE23-06EE-4132-A1F9-35159C94F74C}"/>
    <cellStyle name="Normal 9 6 2 8 2 3" xfId="5833" xr:uid="{53FEAD80-A5C9-45BF-A905-164B83A2DC41}"/>
    <cellStyle name="Normal 9 6 2 9" xfId="5183" xr:uid="{42798BED-28CF-4F4A-8087-0EBE46594A99}"/>
    <cellStyle name="Normal 9 6 2 9 2" xfId="41218" xr:uid="{C429E04E-7FD3-4771-AC73-2CF019A0D45B}"/>
    <cellStyle name="Normal 9 6 2 9 3" xfId="5802" xr:uid="{A53A7836-9C1A-4A17-BE78-A37637DB7562}"/>
    <cellStyle name="Normal 9 6 3" xfId="442" xr:uid="{F461A021-3EA0-4C7A-90D1-7D75A92EF16D}"/>
    <cellStyle name="Normal 9 6 3 2" xfId="905" xr:uid="{876FCBEA-564A-4793-A4EB-5A03F9B3AD8B}"/>
    <cellStyle name="Normal 9 6 3 2 2" xfId="906" xr:uid="{6E11D4F0-9793-44D6-9302-87877172BB21}"/>
    <cellStyle name="Normal 9 6 3 2 2 2" xfId="5217" xr:uid="{9AC113CF-6EE9-4BAA-B21A-8B2622FC105D}"/>
    <cellStyle name="Normal 9 6 3 2 2 2 2" xfId="41252" xr:uid="{404EF0FB-4125-433C-8C49-155DBDB06365}"/>
    <cellStyle name="Normal 9 6 3 2 2 2 3" xfId="5836" xr:uid="{E8E9CCBB-4660-4A79-8AC1-C6096CA4EA41}"/>
    <cellStyle name="Normal 9 6 3 2 3" xfId="4265" xr:uid="{2400ED31-CA89-4E73-8439-63C7C156FE53}"/>
    <cellStyle name="Normal 9 6 3 2 3 2" xfId="5218" xr:uid="{C31F9A96-9110-4C50-B515-4E92D9E1904E}"/>
    <cellStyle name="Normal 9 6 3 2 3 2 2" xfId="41253" xr:uid="{47ACC51E-0EEE-41D7-899C-7EA241C7C6A9}"/>
    <cellStyle name="Normal 9 6 3 2 3 2 3" xfId="5837" xr:uid="{2E4195C1-A9E0-4B06-8A61-6EA3FBD9EFE2}"/>
    <cellStyle name="Normal 9 6 3 2 4" xfId="4266" xr:uid="{A6548D96-BE45-481C-B3FF-788937CCBC66}"/>
    <cellStyle name="Normal 9 6 3 2 4 2" xfId="5219" xr:uid="{2DDB3BEB-8604-4F98-B279-D0F11BE5E47A}"/>
    <cellStyle name="Normal 9 6 3 2 4 2 2" xfId="41254" xr:uid="{A4DF7FE4-398D-4CF7-B504-3E0815F2742A}"/>
    <cellStyle name="Normal 9 6 3 2 4 2 3" xfId="5838" xr:uid="{0AA0C50B-DF06-4005-96C9-AE037A6B1442}"/>
    <cellStyle name="Normal 9 6 3 2 5" xfId="5216" xr:uid="{89B3AFE4-8541-42CD-8564-96534A79EC39}"/>
    <cellStyle name="Normal 9 6 3 2 5 2" xfId="41251" xr:uid="{1AB2EEBF-0F61-417F-B6FB-BC6046AD6475}"/>
    <cellStyle name="Normal 9 6 3 2 5 3" xfId="5835" xr:uid="{D86AA6FC-70A2-4780-987A-FD5DF776A6EC}"/>
    <cellStyle name="Normal 9 6 3 3" xfId="907" xr:uid="{175D95DD-A5AE-49B1-8745-BB8AFD784ACD}"/>
    <cellStyle name="Normal 9 6 3 3 2" xfId="4267" xr:uid="{FF453979-70AA-416A-802D-9C535D617813}"/>
    <cellStyle name="Normal 9 6 3 3 2 2" xfId="5221" xr:uid="{68304CF3-0EF3-46F7-9BD1-AFF5D96E5176}"/>
    <cellStyle name="Normal 9 6 3 3 2 2 2" xfId="41256" xr:uid="{0D73DFAE-107A-4CF3-96D8-B15CA542662E}"/>
    <cellStyle name="Normal 9 6 3 3 2 2 3" xfId="5840" xr:uid="{F7C2491A-8135-4F0C-968B-42BA6A75D61E}"/>
    <cellStyle name="Normal 9 6 3 3 3" xfId="4268" xr:uid="{B61A6843-748E-44E2-9CE7-7D340EDA45D6}"/>
    <cellStyle name="Normal 9 6 3 3 3 2" xfId="5222" xr:uid="{BEE904FC-FE3D-44CD-8E26-16A571E59463}"/>
    <cellStyle name="Normal 9 6 3 3 3 2 2" xfId="41257" xr:uid="{F5420869-6DD2-4AC0-8FA3-17E3649D10BC}"/>
    <cellStyle name="Normal 9 6 3 3 3 2 3" xfId="5841" xr:uid="{E2C5BE89-EA9E-45E9-BF56-F1DFCEEF27BE}"/>
    <cellStyle name="Normal 9 6 3 3 4" xfId="4269" xr:uid="{A376927D-8A4C-42AA-9D27-3EE1547004D5}"/>
    <cellStyle name="Normal 9 6 3 3 4 2" xfId="5223" xr:uid="{052AF57A-A5F8-42F7-9DFE-4F8A321F10A0}"/>
    <cellStyle name="Normal 9 6 3 3 4 2 2" xfId="41258" xr:uid="{D1FFEB8A-8B3E-4BA0-9C9E-403D6E7127E8}"/>
    <cellStyle name="Normal 9 6 3 3 4 2 3" xfId="5842" xr:uid="{7E951353-8404-4D97-9610-EC03A587FC67}"/>
    <cellStyle name="Normal 9 6 3 3 5" xfId="5220" xr:uid="{428E205D-4416-47DA-9CCA-E53DE2F69BCF}"/>
    <cellStyle name="Normal 9 6 3 3 5 2" xfId="41255" xr:uid="{DE8F315A-A9AE-4A30-84A2-4B20854902CB}"/>
    <cellStyle name="Normal 9 6 3 3 5 3" xfId="5839" xr:uid="{612A257B-B6D0-4C4E-AFA1-EE7EFEB5FA0F}"/>
    <cellStyle name="Normal 9 6 3 4" xfId="4270" xr:uid="{7690B1CD-DC7B-4998-86E2-D040F5F11607}"/>
    <cellStyle name="Normal 9 6 3 4 2" xfId="5224" xr:uid="{AA2153AD-9154-43F7-94C1-8C71AEDADE19}"/>
    <cellStyle name="Normal 9 6 3 4 2 2" xfId="41259" xr:uid="{60EF94CB-1AE9-4A01-BC9D-FAB22ED6BB92}"/>
    <cellStyle name="Normal 9 6 3 4 2 3" xfId="5843" xr:uid="{0F9A9642-5DF3-4436-BE6A-228065FE3B4B}"/>
    <cellStyle name="Normal 9 6 3 5" xfId="4271" xr:uid="{FC134DA3-C407-4FD8-BE89-6D6382269F8B}"/>
    <cellStyle name="Normal 9 6 3 5 2" xfId="5225" xr:uid="{C7172905-A211-4379-A793-E42413F9181E}"/>
    <cellStyle name="Normal 9 6 3 5 2 2" xfId="41260" xr:uid="{9D9BD596-C4FC-406C-83ED-B5BD99AF47EC}"/>
    <cellStyle name="Normal 9 6 3 5 2 3" xfId="5844" xr:uid="{64D2D980-694B-4A69-AB65-AF0577F9ABB7}"/>
    <cellStyle name="Normal 9 6 3 6" xfId="4272" xr:uid="{326E092D-C5DF-44EF-94F7-103600FCB121}"/>
    <cellStyle name="Normal 9 6 3 6 2" xfId="5226" xr:uid="{2A3D1EA6-EC2B-43D0-ABC1-237BDEE09AC8}"/>
    <cellStyle name="Normal 9 6 3 6 2 2" xfId="41261" xr:uid="{7A5469B6-6BD7-480F-B6D2-5290B3342BFC}"/>
    <cellStyle name="Normal 9 6 3 6 2 3" xfId="5845" xr:uid="{6F8C3BD5-12B9-48AB-ACEB-AE40EC7B79C6}"/>
    <cellStyle name="Normal 9 6 3 7" xfId="5215" xr:uid="{6F96FCD8-8667-481A-B5CF-6D3085D40E2D}"/>
    <cellStyle name="Normal 9 6 3 7 2" xfId="41250" xr:uid="{A6F21FAC-FF1B-40DB-BBCE-37DF546F2B91}"/>
    <cellStyle name="Normal 9 6 3 7 3" xfId="5834" xr:uid="{4F88609A-964C-41C6-84E8-747A5C638628}"/>
    <cellStyle name="Normal 9 6 4" xfId="443" xr:uid="{6818DD87-32D4-4577-9CBB-EB26D2AD500F}"/>
    <cellStyle name="Normal 9 6 4 2" xfId="908" xr:uid="{115E5865-8C30-4B08-A203-324DEFEE97FA}"/>
    <cellStyle name="Normal 9 6 4 2 2" xfId="4273" xr:uid="{0CE7FB3B-E4BE-4DA1-9B2F-8DA174FAA6E9}"/>
    <cellStyle name="Normal 9 6 4 2 2 2" xfId="5229" xr:uid="{23B82D4C-0713-4D9A-8BDF-C41E96BFD2C5}"/>
    <cellStyle name="Normal 9 6 4 2 2 2 2" xfId="41264" xr:uid="{B43F4070-EE4F-4DB2-8156-434D15D343BE}"/>
    <cellStyle name="Normal 9 6 4 2 2 2 3" xfId="5848" xr:uid="{EB7FF96E-1E09-4A01-B4AB-B1CF9527A027}"/>
    <cellStyle name="Normal 9 6 4 2 3" xfId="4274" xr:uid="{9D77F3D0-83F8-4530-807B-0D9E82AC97D1}"/>
    <cellStyle name="Normal 9 6 4 2 3 2" xfId="5230" xr:uid="{52C97204-163F-4DDE-A107-1361DEF62E2C}"/>
    <cellStyle name="Normal 9 6 4 2 3 2 2" xfId="41265" xr:uid="{7B7C9FB0-AF18-4866-B97C-40F853813F34}"/>
    <cellStyle name="Normal 9 6 4 2 3 2 3" xfId="5849" xr:uid="{3D7A6E91-2EE0-4777-9CFB-A5040406CDD7}"/>
    <cellStyle name="Normal 9 6 4 2 4" xfId="4275" xr:uid="{F67D7526-5193-4AF0-BC99-8F3C4D679EDB}"/>
    <cellStyle name="Normal 9 6 4 2 4 2" xfId="5231" xr:uid="{093F1095-90A0-4330-AF6F-777935BAD0FB}"/>
    <cellStyle name="Normal 9 6 4 2 4 2 2" xfId="41266" xr:uid="{C882B9D9-4D1B-456B-B879-B31282492B0B}"/>
    <cellStyle name="Normal 9 6 4 2 4 2 3" xfId="5850" xr:uid="{596FFCA8-3157-44CD-8508-8F5B48B0E1F9}"/>
    <cellStyle name="Normal 9 6 4 2 5" xfId="5228" xr:uid="{A36FB346-E654-44A1-A4BD-DA34C8DAA82A}"/>
    <cellStyle name="Normal 9 6 4 2 5 2" xfId="41263" xr:uid="{B6B7F226-DCE4-4B7B-A41A-A9F26BDC8F1A}"/>
    <cellStyle name="Normal 9 6 4 2 5 3" xfId="5847" xr:uid="{E0882E39-F049-486F-8DA9-150D955B5FA6}"/>
    <cellStyle name="Normal 9 6 4 3" xfId="4276" xr:uid="{98DA94D4-F8CF-44E9-943E-A3A41630FAAA}"/>
    <cellStyle name="Normal 9 6 4 3 2" xfId="5232" xr:uid="{39CE4C7C-33F1-461A-BE8E-A5F2384CB1C0}"/>
    <cellStyle name="Normal 9 6 4 3 2 2" xfId="41267" xr:uid="{C16B6458-2907-4CAE-B4C2-6907021C625A}"/>
    <cellStyle name="Normal 9 6 4 3 2 3" xfId="5851" xr:uid="{9153527F-A16D-416A-9999-37F0870B9725}"/>
    <cellStyle name="Normal 9 6 4 4" xfId="4277" xr:uid="{5F343B9D-F36C-4D46-B3E8-D51C77B6C347}"/>
    <cellStyle name="Normal 9 6 4 4 2" xfId="5233" xr:uid="{188A16F3-D90F-4907-BE7E-874E65480D53}"/>
    <cellStyle name="Normal 9 6 4 4 2 2" xfId="41268" xr:uid="{32258FF4-6C01-463F-99B8-2C2651453AA7}"/>
    <cellStyle name="Normal 9 6 4 4 2 3" xfId="5852" xr:uid="{C032F5E4-FA7C-4600-88A8-D7F83B871CC7}"/>
    <cellStyle name="Normal 9 6 4 5" xfId="4278" xr:uid="{8E461C09-CC06-412E-9F90-BF76DC31B354}"/>
    <cellStyle name="Normal 9 6 4 5 2" xfId="5234" xr:uid="{F70510C4-EDCC-4741-AF73-DA49FA7C50EE}"/>
    <cellStyle name="Normal 9 6 4 5 2 2" xfId="41269" xr:uid="{2E0E11BD-BD5B-4C91-BE68-21B8A3DACB86}"/>
    <cellStyle name="Normal 9 6 4 5 2 3" xfId="5853" xr:uid="{010A1860-4DD2-490F-A552-C3E36D3F7B0F}"/>
    <cellStyle name="Normal 9 6 4 6" xfId="5227" xr:uid="{7CD768CE-2D30-4F23-95E7-65085E0DCABF}"/>
    <cellStyle name="Normal 9 6 4 6 2" xfId="41262" xr:uid="{AAD46C60-0D25-4111-BFFF-9360CD3D8127}"/>
    <cellStyle name="Normal 9 6 4 6 3" xfId="5846" xr:uid="{745D6BD4-DADD-4828-A8D5-D42CCA0B3A65}"/>
    <cellStyle name="Normal 9 6 5" xfId="909" xr:uid="{5FE82541-E924-406B-BBDE-700DF30CCBCD}"/>
    <cellStyle name="Normal 9 6 5 2" xfId="4279" xr:uid="{9AC0A5B2-2FF5-46E0-B4A8-F9D64397E533}"/>
    <cellStyle name="Normal 9 6 5 2 2" xfId="5236" xr:uid="{1F2E896D-1DE5-46B4-B888-7468EF610A8A}"/>
    <cellStyle name="Normal 9 6 5 2 2 2" xfId="41271" xr:uid="{8B77D1EF-88B7-40C2-88D4-B08DE9B24922}"/>
    <cellStyle name="Normal 9 6 5 2 2 3" xfId="5855" xr:uid="{4B2546A0-C52A-4B58-94A5-5BFC4BE15A36}"/>
    <cellStyle name="Normal 9 6 5 3" xfId="4280" xr:uid="{3063C7B1-56B9-440C-8131-3BCC8A2CFD34}"/>
    <cellStyle name="Normal 9 6 5 3 2" xfId="5237" xr:uid="{00E00F31-1DBE-4474-A5F5-F2483150B7D1}"/>
    <cellStyle name="Normal 9 6 5 3 2 2" xfId="41272" xr:uid="{914061F7-CCCF-419B-8507-5E6394C025A7}"/>
    <cellStyle name="Normal 9 6 5 3 2 3" xfId="5856" xr:uid="{12B5E9DE-62CE-4C61-A16C-43A5F6744ED1}"/>
    <cellStyle name="Normal 9 6 5 4" xfId="4281" xr:uid="{8CAFEE10-5AB4-4F75-8B5D-0BB4AA5D2C62}"/>
    <cellStyle name="Normal 9 6 5 4 2" xfId="5238" xr:uid="{5E98E0CA-0EAC-4C13-98C2-B66FCEE7C201}"/>
    <cellStyle name="Normal 9 6 5 4 2 2" xfId="41273" xr:uid="{98B45C39-3FDB-4F18-8EA8-5061AB5BD6A8}"/>
    <cellStyle name="Normal 9 6 5 4 2 3" xfId="5857" xr:uid="{FAB48349-3E71-4438-B40E-8A11BE74D6B2}"/>
    <cellStyle name="Normal 9 6 5 5" xfId="5235" xr:uid="{5A3256DA-1CD6-4E69-A4C2-501A423020D6}"/>
    <cellStyle name="Normal 9 6 5 5 2" xfId="41270" xr:uid="{FDB13F03-53F7-4C3B-A201-A6E69E18E551}"/>
    <cellStyle name="Normal 9 6 5 5 3" xfId="5854" xr:uid="{5B28B977-94B8-4B02-97AB-BF23F06B7456}"/>
    <cellStyle name="Normal 9 6 6" xfId="4282" xr:uid="{6A4E140F-F77C-4CD9-A983-14C5D71BCD6D}"/>
    <cellStyle name="Normal 9 6 6 2" xfId="4283" xr:uid="{15EDE36A-DC11-4286-AA1A-D6E064070171}"/>
    <cellStyle name="Normal 9 6 6 2 2" xfId="5240" xr:uid="{F4263F6D-0CDD-4DA3-8A7C-DF3E123597C4}"/>
    <cellStyle name="Normal 9 6 6 2 2 2" xfId="41275" xr:uid="{DBB511CF-6C91-4BBC-89EE-58D9CD923AEE}"/>
    <cellStyle name="Normal 9 6 6 2 2 3" xfId="5859" xr:uid="{1C88190E-778D-4823-A92B-58D54939D3DC}"/>
    <cellStyle name="Normal 9 6 6 3" xfId="4284" xr:uid="{BADA2199-B2F6-4B37-BDE9-17617FAD6022}"/>
    <cellStyle name="Normal 9 6 6 3 2" xfId="5241" xr:uid="{8AE956EA-6785-46F5-9439-BE2ADBF64DF1}"/>
    <cellStyle name="Normal 9 6 6 3 2 2" xfId="41276" xr:uid="{D456DD43-B9A9-4846-A938-FCB17DAD7844}"/>
    <cellStyle name="Normal 9 6 6 3 2 3" xfId="5860" xr:uid="{92F14C2C-5955-4D2F-8576-B6CF1406469E}"/>
    <cellStyle name="Normal 9 6 6 4" xfId="4285" xr:uid="{B1C9D55C-5758-413F-A4F9-1B2E5CC38916}"/>
    <cellStyle name="Normal 9 6 6 4 2" xfId="5242" xr:uid="{96A617F4-B6AC-4E68-9660-48F22156C508}"/>
    <cellStyle name="Normal 9 6 6 4 2 2" xfId="41277" xr:uid="{1834F974-F483-417C-970E-121DB731A974}"/>
    <cellStyle name="Normal 9 6 6 4 2 3" xfId="5861" xr:uid="{92D6C985-7C88-4F4A-8B68-8A94E4B19A55}"/>
    <cellStyle name="Normal 9 6 6 5" xfId="5239" xr:uid="{BE3C2B1E-A38A-4416-9FFC-C2D50DC1C707}"/>
    <cellStyle name="Normal 9 6 6 5 2" xfId="41274" xr:uid="{71FA69F8-E825-449F-8466-182E22047CEF}"/>
    <cellStyle name="Normal 9 6 6 5 3" xfId="5858" xr:uid="{A4869715-6606-4356-A63E-3848A6F4D64F}"/>
    <cellStyle name="Normal 9 6 7" xfId="4286" xr:uid="{02F98DD4-7A45-44DF-B51C-C039DCA0C727}"/>
    <cellStyle name="Normal 9 6 7 2" xfId="5243" xr:uid="{113E22EE-70F1-455D-89BA-F625C8ED547A}"/>
    <cellStyle name="Normal 9 6 7 2 2" xfId="41278" xr:uid="{97EC6214-3235-4DDE-999B-E9769DE6D728}"/>
    <cellStyle name="Normal 9 6 7 2 3" xfId="5862" xr:uid="{13526ECA-9302-4780-908C-55C31DEF22CF}"/>
    <cellStyle name="Normal 9 6 8" xfId="4287" xr:uid="{058BB43A-14AB-414A-95FB-65A7AB8958C9}"/>
    <cellStyle name="Normal 9 6 8 2" xfId="5244" xr:uid="{7BB07C15-8FA9-4884-93B4-FF41DD4B0FA1}"/>
    <cellStyle name="Normal 9 6 8 2 2" xfId="41279" xr:uid="{A3F6B5A9-25CD-4590-9DFD-346D5FE178A0}"/>
    <cellStyle name="Normal 9 6 8 2 3" xfId="5863" xr:uid="{0C95B7AC-A1C8-4598-83B3-E9A39DF3B997}"/>
    <cellStyle name="Normal 9 6 9" xfId="4288" xr:uid="{9CEF5CC5-27FD-4D24-8062-F03B3E99188D}"/>
    <cellStyle name="Normal 9 6 9 2" xfId="5245" xr:uid="{E1390BCA-9676-4718-BB69-4D519752F2AD}"/>
    <cellStyle name="Normal 9 6 9 2 2" xfId="41280" xr:uid="{6A4CFEA1-FFDA-4B7E-A31C-7F5F62A3C27F}"/>
    <cellStyle name="Normal 9 6 9 2 3" xfId="5864" xr:uid="{BD7303C8-FD90-49BA-9C32-8B7F858D3353}"/>
    <cellStyle name="Normal 9 7" xfId="202" xr:uid="{B7EE2879-0233-419F-9E6C-19DE41FBBD2B}"/>
    <cellStyle name="Normal 9 7 2" xfId="444" xr:uid="{4527D581-887E-4CF6-B8D8-A5F9824A0406}"/>
    <cellStyle name="Normal 9 7 2 2" xfId="910" xr:uid="{F4D169AB-DA17-4A41-82D1-09276B5C3424}"/>
    <cellStyle name="Normal 9 7 2 2 2" xfId="2492" xr:uid="{46C2C1E2-9B65-4E58-9EC6-D395654B38FA}"/>
    <cellStyle name="Normal 9 7 2 2 2 2" xfId="2493" xr:uid="{5A951CC4-1AF9-4169-B344-A3DF414C170D}"/>
    <cellStyle name="Normal 9 7 2 2 2 2 2" xfId="5250" xr:uid="{ED8A8734-6D7F-49CF-A734-BAFD3F528653}"/>
    <cellStyle name="Normal 9 7 2 2 2 2 2 2" xfId="41285" xr:uid="{EAD2880D-9879-4FEF-AE59-9AD08D917F27}"/>
    <cellStyle name="Normal 9 7 2 2 2 2 2 3" xfId="5869" xr:uid="{8D0552EF-EE23-4DEF-91F0-B93000272927}"/>
    <cellStyle name="Normal 9 7 2 2 2 3" xfId="5249" xr:uid="{F903850B-14DB-47D5-8B41-E0B4E4EAF2DD}"/>
    <cellStyle name="Normal 9 7 2 2 2 3 2" xfId="41284" xr:uid="{31664DC5-E8DE-4FC5-8F57-9A44EFD950DA}"/>
    <cellStyle name="Normal 9 7 2 2 2 3 3" xfId="5868" xr:uid="{DC765693-2448-47CB-9873-7F63B9238949}"/>
    <cellStyle name="Normal 9 7 2 2 3" xfId="2494" xr:uid="{9BB4D6C0-095E-4A5F-B01D-34E8696350CB}"/>
    <cellStyle name="Normal 9 7 2 2 3 2" xfId="5251" xr:uid="{F30D7839-E3C8-44B8-BA12-673E557C94C4}"/>
    <cellStyle name="Normal 9 7 2 2 3 2 2" xfId="41286" xr:uid="{786EEEFE-268A-4597-96D8-614352C61698}"/>
    <cellStyle name="Normal 9 7 2 2 3 2 3" xfId="5870" xr:uid="{3F1AD408-E47F-42B1-A92A-31028BE4A646}"/>
    <cellStyle name="Normal 9 7 2 2 4" xfId="4289" xr:uid="{468A60C4-1624-4472-811E-4823B1AEC5F4}"/>
    <cellStyle name="Normal 9 7 2 2 4 2" xfId="5252" xr:uid="{82FEC232-D5B6-4F61-9354-3D7C432A1F02}"/>
    <cellStyle name="Normal 9 7 2 2 4 2 2" xfId="41287" xr:uid="{602BE956-0245-4262-ADC7-CC75A0DD5FA1}"/>
    <cellStyle name="Normal 9 7 2 2 4 2 3" xfId="5871" xr:uid="{2C644DB9-A2D5-4496-8FD7-5A20AF67E81E}"/>
    <cellStyle name="Normal 9 7 2 2 5" xfId="5248" xr:uid="{69803153-8B6B-4B43-9DB1-30140603D55E}"/>
    <cellStyle name="Normal 9 7 2 2 5 2" xfId="41283" xr:uid="{8315556A-1F8E-47AD-AF64-7E5B8A4C71B8}"/>
    <cellStyle name="Normal 9 7 2 2 5 3" xfId="5867" xr:uid="{777268D0-FA85-4EC2-A557-FAD43BBFF05A}"/>
    <cellStyle name="Normal 9 7 2 3" xfId="2495" xr:uid="{FD1CA7AA-FE98-4ECB-AF58-BC52645DC854}"/>
    <cellStyle name="Normal 9 7 2 3 2" xfId="2496" xr:uid="{1575C1F0-B9FB-4754-AFFB-776F90F6022B}"/>
    <cellStyle name="Normal 9 7 2 3 2 2" xfId="5254" xr:uid="{A18C87BD-EB49-4778-B74F-9117F7B8C9CC}"/>
    <cellStyle name="Normal 9 7 2 3 2 2 2" xfId="41289" xr:uid="{5F0A7FF7-DBFF-4D72-8BC9-1529DA63DC5F}"/>
    <cellStyle name="Normal 9 7 2 3 2 2 3" xfId="5873" xr:uid="{4A85C30F-5793-4075-A760-04D320558DCE}"/>
    <cellStyle name="Normal 9 7 2 3 3" xfId="4290" xr:uid="{4534CF69-35A1-413E-A0E4-CC73BC50673A}"/>
    <cellStyle name="Normal 9 7 2 3 3 2" xfId="5255" xr:uid="{360E9A67-166C-4F93-95B9-ED18568D562B}"/>
    <cellStyle name="Normal 9 7 2 3 3 2 2" xfId="41290" xr:uid="{0274AE97-DFF7-4D94-BA1D-FAA102607A84}"/>
    <cellStyle name="Normal 9 7 2 3 3 2 3" xfId="5874" xr:uid="{5922D3A6-40BB-4C2E-B853-29E8DAC94072}"/>
    <cellStyle name="Normal 9 7 2 3 4" xfId="4291" xr:uid="{954C93EF-598D-41F9-B7C0-A3ED84482F42}"/>
    <cellStyle name="Normal 9 7 2 3 4 2" xfId="5256" xr:uid="{679B69AF-9A41-41A1-8EB5-ECEA96153B4E}"/>
    <cellStyle name="Normal 9 7 2 3 4 2 2" xfId="41291" xr:uid="{97CDD3B2-7574-4875-A2F0-AECF57393530}"/>
    <cellStyle name="Normal 9 7 2 3 4 2 3" xfId="5875" xr:uid="{DE308D3C-DE18-4FD0-9647-78E95D51287E}"/>
    <cellStyle name="Normal 9 7 2 3 5" xfId="5253" xr:uid="{EC6DE13C-9148-48A1-8EB8-870BE7F52A2F}"/>
    <cellStyle name="Normal 9 7 2 3 5 2" xfId="41288" xr:uid="{B63D977E-3445-4AC8-8067-761E7E2FFB7A}"/>
    <cellStyle name="Normal 9 7 2 3 5 3" xfId="5872" xr:uid="{1C1087E9-37ED-465B-AC57-22EB5283D03E}"/>
    <cellStyle name="Normal 9 7 2 4" xfId="2497" xr:uid="{96C69760-F674-4B6B-A6E9-B838D1E0DEE2}"/>
    <cellStyle name="Normal 9 7 2 4 2" xfId="5257" xr:uid="{8216BA21-21F3-4A13-9160-4A53CA13FCE1}"/>
    <cellStyle name="Normal 9 7 2 4 2 2" xfId="41292" xr:uid="{52D2F526-D833-4B70-9AE9-8BD8C186DA7B}"/>
    <cellStyle name="Normal 9 7 2 4 2 3" xfId="5876" xr:uid="{107F6BAF-1526-4C37-9072-7B61871FA6A7}"/>
    <cellStyle name="Normal 9 7 2 5" xfId="4292" xr:uid="{7550C341-7DEC-4DA4-B9D1-40C55DA58F2A}"/>
    <cellStyle name="Normal 9 7 2 5 2" xfId="5258" xr:uid="{0FE5F8B0-EB71-408B-95B9-7495F4EEF230}"/>
    <cellStyle name="Normal 9 7 2 5 2 2" xfId="41293" xr:uid="{4BC0CCAA-0750-41BB-9C39-8B4F6C06D981}"/>
    <cellStyle name="Normal 9 7 2 5 2 3" xfId="5877" xr:uid="{A748D3B8-96BB-4DAA-953C-B4DF31622606}"/>
    <cellStyle name="Normal 9 7 2 6" xfId="4293" xr:uid="{C69B62BE-90AF-48BB-B10B-593BFDAFC2AE}"/>
    <cellStyle name="Normal 9 7 2 6 2" xfId="5259" xr:uid="{613C11B0-A9A7-4A85-94F1-6FE1A9146BA8}"/>
    <cellStyle name="Normal 9 7 2 6 2 2" xfId="41294" xr:uid="{E2CF9DAE-9036-480F-B8F6-27E7F4FE2886}"/>
    <cellStyle name="Normal 9 7 2 6 2 3" xfId="5878" xr:uid="{AA019763-EC79-46FB-906B-BDFFFE187E4B}"/>
    <cellStyle name="Normal 9 7 2 7" xfId="5247" xr:uid="{E7B49748-53A8-4785-847D-144849FBC39A}"/>
    <cellStyle name="Normal 9 7 2 7 2" xfId="41282" xr:uid="{493DD0A4-25ED-4BC3-820A-F2AD731C651D}"/>
    <cellStyle name="Normal 9 7 2 7 3" xfId="5866" xr:uid="{F820C3A0-336E-4080-9B67-21DA4F368BE2}"/>
    <cellStyle name="Normal 9 7 3" xfId="911" xr:uid="{E6AA586A-832E-4F30-85AB-81E381CAED70}"/>
    <cellStyle name="Normal 9 7 3 2" xfId="2498" xr:uid="{FCDA662F-84CE-4DE1-AAFB-B9AD1E2ABBC8}"/>
    <cellStyle name="Normal 9 7 3 2 2" xfId="2499" xr:uid="{3CBB37E9-7D1F-4F3E-8517-323044D7BC4A}"/>
    <cellStyle name="Normal 9 7 3 2 2 2" xfId="5262" xr:uid="{8A1C50D2-0D61-4AB4-865C-1A9247792F5F}"/>
    <cellStyle name="Normal 9 7 3 2 2 2 2" xfId="41297" xr:uid="{EEB50B23-DD33-4858-BE80-BCCFB8094560}"/>
    <cellStyle name="Normal 9 7 3 2 2 2 3" xfId="5881" xr:uid="{2C751236-E6E9-40E4-AE79-16D5F30B24B9}"/>
    <cellStyle name="Normal 9 7 3 2 3" xfId="4294" xr:uid="{A3421884-7AAC-43B6-97E0-19546E2D6A75}"/>
    <cellStyle name="Normal 9 7 3 2 3 2" xfId="5263" xr:uid="{D26FE459-1A84-4554-B1D7-444BD668C28C}"/>
    <cellStyle name="Normal 9 7 3 2 3 2 2" xfId="41298" xr:uid="{0941D1EC-3E18-4EBD-9CF9-7E90FC7BE881}"/>
    <cellStyle name="Normal 9 7 3 2 3 2 3" xfId="5882" xr:uid="{DF058946-E69B-41F6-90CB-BC8F6B6E6E6D}"/>
    <cellStyle name="Normal 9 7 3 2 4" xfId="4295" xr:uid="{DF78F086-F6B4-432B-BDD4-43E47E3EBD5B}"/>
    <cellStyle name="Normal 9 7 3 2 4 2" xfId="5264" xr:uid="{085A6AFD-04EF-47C4-A6BC-07615F8BB19C}"/>
    <cellStyle name="Normal 9 7 3 2 4 2 2" xfId="41299" xr:uid="{1C17060F-9A5E-454A-9AF5-A19C709A7368}"/>
    <cellStyle name="Normal 9 7 3 2 4 2 3" xfId="5883" xr:uid="{378DE33E-0AE5-4D86-935B-A170AF2B0788}"/>
    <cellStyle name="Normal 9 7 3 2 5" xfId="5261" xr:uid="{6CE869E7-377F-4B2E-8E5E-A02E97E9E6A8}"/>
    <cellStyle name="Normal 9 7 3 2 5 2" xfId="41296" xr:uid="{FF6AEBAB-5E6A-4127-9076-0B795AC862EC}"/>
    <cellStyle name="Normal 9 7 3 2 5 3" xfId="5880" xr:uid="{B7AE70B4-73CB-486C-8725-2DE34465DB4A}"/>
    <cellStyle name="Normal 9 7 3 3" xfId="2500" xr:uid="{DB967F53-1B86-43A2-962B-55ACDF5DAABC}"/>
    <cellStyle name="Normal 9 7 3 3 2" xfId="5265" xr:uid="{8D0193EB-C407-4DED-8DE0-7143007E2629}"/>
    <cellStyle name="Normal 9 7 3 3 2 2" xfId="41300" xr:uid="{B903FB28-CD9D-4B34-8C27-1D15C0342842}"/>
    <cellStyle name="Normal 9 7 3 3 2 3" xfId="5884" xr:uid="{AE8443A7-E970-4336-AF69-A5F7750122A4}"/>
    <cellStyle name="Normal 9 7 3 4" xfId="4296" xr:uid="{00AE7909-C61A-49AC-BB11-C941057A89C2}"/>
    <cellStyle name="Normal 9 7 3 4 2" xfId="5266" xr:uid="{A815557A-9958-483B-B01D-1DF471EC684C}"/>
    <cellStyle name="Normal 9 7 3 4 2 2" xfId="41301" xr:uid="{5672DDF5-B2F1-4962-94EC-9BF1DF7587B6}"/>
    <cellStyle name="Normal 9 7 3 4 2 3" xfId="5885" xr:uid="{26910225-7D64-4924-9011-3575247B56A4}"/>
    <cellStyle name="Normal 9 7 3 5" xfId="4297" xr:uid="{7A2BD102-1799-4F5A-9E9E-4F449ABA6D41}"/>
    <cellStyle name="Normal 9 7 3 5 2" xfId="5267" xr:uid="{CAF7E987-A9FA-42E0-810B-995B565C76D7}"/>
    <cellStyle name="Normal 9 7 3 5 2 2" xfId="41302" xr:uid="{655CD2CA-A2FC-407E-A9FA-BCC8B0E7315F}"/>
    <cellStyle name="Normal 9 7 3 5 2 3" xfId="5886" xr:uid="{4E5FF4E7-4A87-41BB-A174-340A483DABA8}"/>
    <cellStyle name="Normal 9 7 3 6" xfId="5260" xr:uid="{268FEB61-E3B3-4754-ADF0-1900DD3E0634}"/>
    <cellStyle name="Normal 9 7 3 6 2" xfId="41295" xr:uid="{DCC7FC1E-6001-4E12-AC9F-2022B1498D42}"/>
    <cellStyle name="Normal 9 7 3 6 3" xfId="5879" xr:uid="{8A882804-A9A0-49C1-9E6F-F21AB67D81E5}"/>
    <cellStyle name="Normal 9 7 4" xfId="2501" xr:uid="{0588C406-9CEA-4742-B372-0DF708DDB423}"/>
    <cellStyle name="Normal 9 7 4 2" xfId="2502" xr:uid="{065D514D-74FC-48D8-8601-5B55D5E11081}"/>
    <cellStyle name="Normal 9 7 4 2 2" xfId="5269" xr:uid="{1BA0110D-AA4C-46ED-B45D-637A57FCF2C5}"/>
    <cellStyle name="Normal 9 7 4 2 2 2" xfId="41304" xr:uid="{1155DB14-4C07-4A9C-983F-7A0CCE603A8C}"/>
    <cellStyle name="Normal 9 7 4 2 2 3" xfId="5888" xr:uid="{C90500AB-D2C1-4868-AA1C-097F6905AB99}"/>
    <cellStyle name="Normal 9 7 4 3" xfId="4298" xr:uid="{7501B6C8-0952-4040-93FA-99FE39115A80}"/>
    <cellStyle name="Normal 9 7 4 3 2" xfId="5270" xr:uid="{1589963C-8CF2-4FAC-A58F-C3BECFBC1E3A}"/>
    <cellStyle name="Normal 9 7 4 3 2 2" xfId="41305" xr:uid="{5EE9519B-6330-4592-A06F-73840B339E7B}"/>
    <cellStyle name="Normal 9 7 4 3 2 3" xfId="5889" xr:uid="{29A1EE62-45E3-45BD-AC94-1C8F59E24378}"/>
    <cellStyle name="Normal 9 7 4 4" xfId="4299" xr:uid="{F702B108-C825-41E0-A342-A907754897BE}"/>
    <cellStyle name="Normal 9 7 4 4 2" xfId="5271" xr:uid="{E2E1287E-1C2E-48A3-AB0B-D5AC5DFC0104}"/>
    <cellStyle name="Normal 9 7 4 4 2 2" xfId="41306" xr:uid="{2DCDC9B1-9E24-4CF4-8D8E-47B30C1BBD77}"/>
    <cellStyle name="Normal 9 7 4 4 2 3" xfId="5890" xr:uid="{C7C9ED9D-2257-4448-8405-2675E0BD2FB3}"/>
    <cellStyle name="Normal 9 7 4 5" xfId="5268" xr:uid="{B7432D6F-8E40-40BF-B1EA-3535B1E2DF13}"/>
    <cellStyle name="Normal 9 7 4 5 2" xfId="41303" xr:uid="{BF19434D-83F7-4D4A-9EDA-EA674337F48E}"/>
    <cellStyle name="Normal 9 7 4 5 3" xfId="5887" xr:uid="{5A64C6FB-57D8-47F0-9060-A1D61923ABBB}"/>
    <cellStyle name="Normal 9 7 5" xfId="2503" xr:uid="{0506795F-51D5-46F1-AD6A-4B3A1AA975D1}"/>
    <cellStyle name="Normal 9 7 5 2" xfId="4300" xr:uid="{8BC815C4-190A-4F2A-8ABE-9821A358C439}"/>
    <cellStyle name="Normal 9 7 5 2 2" xfId="5273" xr:uid="{96757032-0A35-41D9-BE71-DEC5253F1F8A}"/>
    <cellStyle name="Normal 9 7 5 2 2 2" xfId="41308" xr:uid="{DEF2B59C-142F-496B-A471-F5D8A24D6543}"/>
    <cellStyle name="Normal 9 7 5 2 2 3" xfId="5892" xr:uid="{120DED8B-CB5E-401D-A5A5-3EC2F58FB2AD}"/>
    <cellStyle name="Normal 9 7 5 3" xfId="4301" xr:uid="{514A92F9-5E6B-4C35-BDEB-64A7AEC8C19F}"/>
    <cellStyle name="Normal 9 7 5 3 2" xfId="5274" xr:uid="{3AE7DA29-F0D1-4AF8-AAD4-4329A9904B94}"/>
    <cellStyle name="Normal 9 7 5 3 2 2" xfId="41309" xr:uid="{9CEF08F5-4828-4086-9708-D55EEBB471EB}"/>
    <cellStyle name="Normal 9 7 5 3 2 3" xfId="5893" xr:uid="{C363B35C-7D9B-4B3C-8900-7459A8B02BCE}"/>
    <cellStyle name="Normal 9 7 5 4" xfId="4302" xr:uid="{03269F44-18C9-4FDD-9D10-048AB5BAD8E3}"/>
    <cellStyle name="Normal 9 7 5 4 2" xfId="5275" xr:uid="{968979F6-2227-4104-9D27-D49FC926CDC6}"/>
    <cellStyle name="Normal 9 7 5 4 2 2" xfId="41310" xr:uid="{40AD2A8C-B7C2-4195-9B01-6A04AB53E00A}"/>
    <cellStyle name="Normal 9 7 5 4 2 3" xfId="5894" xr:uid="{40275245-FED8-405C-A8B6-A15D768682EB}"/>
    <cellStyle name="Normal 9 7 5 5" xfId="5272" xr:uid="{6885A5EE-4935-4080-B391-2FE329DAD00D}"/>
    <cellStyle name="Normal 9 7 5 5 2" xfId="41307" xr:uid="{C0528D15-2455-49E4-91B6-04F67182C31E}"/>
    <cellStyle name="Normal 9 7 5 5 3" xfId="5891" xr:uid="{DEDB1E54-BB26-40BF-8869-DC9834BEBF0C}"/>
    <cellStyle name="Normal 9 7 6" xfId="4303" xr:uid="{1BA3CA96-FA25-464C-AB4C-2064D8536BFE}"/>
    <cellStyle name="Normal 9 7 6 2" xfId="5276" xr:uid="{9EC6F9AB-2683-477C-B778-3C420075F9EC}"/>
    <cellStyle name="Normal 9 7 6 2 2" xfId="41311" xr:uid="{EF113012-09B6-47E1-B708-DC519C0CFAE4}"/>
    <cellStyle name="Normal 9 7 6 2 3" xfId="5895" xr:uid="{49E97B71-6914-4BCA-A79D-09BB5D730D64}"/>
    <cellStyle name="Normal 9 7 7" xfId="4304" xr:uid="{35BA7244-0ED1-4E68-84E4-052C60793FF1}"/>
    <cellStyle name="Normal 9 7 7 2" xfId="5277" xr:uid="{5C9E0DC5-E6C1-47FE-BEEF-DD9ED7E0A22E}"/>
    <cellStyle name="Normal 9 7 7 2 2" xfId="41312" xr:uid="{63D9A2BF-981F-465A-AEDE-856FFF4A79D5}"/>
    <cellStyle name="Normal 9 7 7 2 3" xfId="5896" xr:uid="{7CC440E8-0C9E-4EDB-8D14-D5E6E1ACFC29}"/>
    <cellStyle name="Normal 9 7 8" xfId="4305" xr:uid="{731F7217-F154-49F3-AD6B-7487785BC11C}"/>
    <cellStyle name="Normal 9 7 8 2" xfId="5278" xr:uid="{91DEE37D-F431-473C-87DC-47F467372293}"/>
    <cellStyle name="Normal 9 7 8 2 2" xfId="41313" xr:uid="{199E8031-033C-45A5-A975-7EC9AD71BC8B}"/>
    <cellStyle name="Normal 9 7 8 2 3" xfId="5897" xr:uid="{71D56F3B-6031-4785-A845-A1CC3210E58A}"/>
    <cellStyle name="Normal 9 7 9" xfId="5246" xr:uid="{92AE51C1-3018-4E2E-A4BE-174425ECA758}"/>
    <cellStyle name="Normal 9 7 9 2" xfId="41281" xr:uid="{63CB0FE1-A8AD-40E9-8F30-64551030A34C}"/>
    <cellStyle name="Normal 9 7 9 3" xfId="5865" xr:uid="{694D3A71-69AD-48B0-B13C-351AC31D4FB5}"/>
    <cellStyle name="Normal 9 8" xfId="445" xr:uid="{B5F8E046-76F0-4CA7-9873-F86517249394}"/>
    <cellStyle name="Normal 9 8 2" xfId="912" xr:uid="{B39C9927-166F-4C56-9688-C5047E955C11}"/>
    <cellStyle name="Normal 9 8 2 2" xfId="913" xr:uid="{5340F543-3FD4-45D8-B16C-0035F2F99D29}"/>
    <cellStyle name="Normal 9 8 2 2 2" xfId="2504" xr:uid="{54B1ABF3-BDCD-4650-BCB4-D98121CAE6C3}"/>
    <cellStyle name="Normal 9 8 2 2 2 2" xfId="5282" xr:uid="{827B806B-B53A-44B1-B8ED-24C2D0ABD980}"/>
    <cellStyle name="Normal 9 8 2 2 2 2 2" xfId="41317" xr:uid="{C08DA2C6-6C6A-4E31-A3FF-7060BB158C1C}"/>
    <cellStyle name="Normal 9 8 2 2 2 2 3" xfId="5901" xr:uid="{C78D8E6F-34C3-40A2-ABC0-B43C0F085BFC}"/>
    <cellStyle name="Normal 9 8 2 2 3" xfId="4306" xr:uid="{ED9C2000-4CF2-43B3-A22C-E7A4680F73F6}"/>
    <cellStyle name="Normal 9 8 2 2 3 2" xfId="5283" xr:uid="{6DBFEC27-A60C-4A4D-AB66-5CE954C0F481}"/>
    <cellStyle name="Normal 9 8 2 2 3 2 2" xfId="41318" xr:uid="{F6526102-5B88-47BF-90E4-9F778FF25468}"/>
    <cellStyle name="Normal 9 8 2 2 3 2 3" xfId="5902" xr:uid="{C436C507-D5C5-4BDE-96C2-A209BC999D8D}"/>
    <cellStyle name="Normal 9 8 2 2 4" xfId="4307" xr:uid="{AAB4CFF1-018F-4F33-8122-90711DDB80D2}"/>
    <cellStyle name="Normal 9 8 2 2 4 2" xfId="5284" xr:uid="{34986474-BB02-466C-8D60-DC6ACD47AE7A}"/>
    <cellStyle name="Normal 9 8 2 2 4 2 2" xfId="41319" xr:uid="{0E323BCF-821D-4D20-9CF6-C0ED94CDB766}"/>
    <cellStyle name="Normal 9 8 2 2 4 2 3" xfId="5903" xr:uid="{74325D00-484F-4D92-9D6E-C979F9307A82}"/>
    <cellStyle name="Normal 9 8 2 2 5" xfId="5281" xr:uid="{DA835B2B-D131-4617-8A00-27C0ED247DA6}"/>
    <cellStyle name="Normal 9 8 2 2 5 2" xfId="41316" xr:uid="{32DB96DE-23AF-4AD6-9370-D596EC43B9D5}"/>
    <cellStyle name="Normal 9 8 2 2 5 3" xfId="5900" xr:uid="{A7355D0E-A6A1-4644-A1D6-8B7FE6129471}"/>
    <cellStyle name="Normal 9 8 2 3" xfId="2505" xr:uid="{4F12255F-42F4-498D-A62E-A4121CF6E50C}"/>
    <cellStyle name="Normal 9 8 2 3 2" xfId="5285" xr:uid="{4A5087FA-39B2-4396-B747-ECC230CE3879}"/>
    <cellStyle name="Normal 9 8 2 3 2 2" xfId="41320" xr:uid="{8428A7B0-72E5-4244-ABD1-3625003AC644}"/>
    <cellStyle name="Normal 9 8 2 3 2 3" xfId="5904" xr:uid="{D816C3DA-2DD4-418F-94A9-6FB80129D68E}"/>
    <cellStyle name="Normal 9 8 2 4" xfId="4308" xr:uid="{1A9167EF-30EA-48EE-8D2D-4815439B10E8}"/>
    <cellStyle name="Normal 9 8 2 4 2" xfId="5286" xr:uid="{2102ED1E-EC4A-4444-9BEE-494908AD2E14}"/>
    <cellStyle name="Normal 9 8 2 4 2 2" xfId="41321" xr:uid="{74282855-53CF-4C4D-9ECD-A6DCB06194FA}"/>
    <cellStyle name="Normal 9 8 2 4 2 3" xfId="5905" xr:uid="{F55F64F1-298D-4D9F-81B0-666B000D332C}"/>
    <cellStyle name="Normal 9 8 2 5" xfId="4309" xr:uid="{4F8B7681-898B-45C4-952B-C5B31A102C47}"/>
    <cellStyle name="Normal 9 8 2 5 2" xfId="5287" xr:uid="{7BE2FCEA-A7F7-4531-A9ED-4DFE985DD5D1}"/>
    <cellStyle name="Normal 9 8 2 5 2 2" xfId="41322" xr:uid="{88DE14E2-A64C-4B11-8995-3AA14A1E4E63}"/>
    <cellStyle name="Normal 9 8 2 5 2 3" xfId="5906" xr:uid="{54CD66B8-87C7-4571-98A1-9B6F8B8F4B24}"/>
    <cellStyle name="Normal 9 8 2 6" xfId="5280" xr:uid="{46973194-56CA-41BC-A260-F453FD5AB1A4}"/>
    <cellStyle name="Normal 9 8 2 6 2" xfId="41315" xr:uid="{3D3D6B63-C1C7-4899-AB4F-9CDF182DC3EA}"/>
    <cellStyle name="Normal 9 8 2 6 3" xfId="5899" xr:uid="{AB925A81-29E8-4583-90C7-BB0F1F5E2C73}"/>
    <cellStyle name="Normal 9 8 3" xfId="914" xr:uid="{BD3FC41B-C615-4E4F-97D3-0E18DEA5204F}"/>
    <cellStyle name="Normal 9 8 3 2" xfId="2506" xr:uid="{3CC63D3F-2C61-4A21-8B0E-BBD87930BF90}"/>
    <cellStyle name="Normal 9 8 3 2 2" xfId="5289" xr:uid="{87FEECD2-800C-4134-AF92-50DEC8F66269}"/>
    <cellStyle name="Normal 9 8 3 2 2 2" xfId="41324" xr:uid="{B77514FD-BFAC-4C98-93EA-E12FA2C0DE2B}"/>
    <cellStyle name="Normal 9 8 3 2 2 3" xfId="5908" xr:uid="{251BB1C3-EB56-4A82-B049-7421B8EAD4B7}"/>
    <cellStyle name="Normal 9 8 3 3" xfId="4310" xr:uid="{D856BF60-DC99-483B-88EB-F32B8C34B0F5}"/>
    <cellStyle name="Normal 9 8 3 3 2" xfId="5290" xr:uid="{DD2C7F83-CD4A-4175-99CC-2F1C1702B036}"/>
    <cellStyle name="Normal 9 8 3 3 2 2" xfId="41325" xr:uid="{A7D22823-D102-4F06-861D-F11ECA9B824E}"/>
    <cellStyle name="Normal 9 8 3 3 2 3" xfId="5909" xr:uid="{A4EBC11E-3F17-4F86-AB8F-215766E6DFBE}"/>
    <cellStyle name="Normal 9 8 3 4" xfId="4311" xr:uid="{9AD84A9E-68DA-48F2-A732-6032634E5E2D}"/>
    <cellStyle name="Normal 9 8 3 4 2" xfId="5291" xr:uid="{CAE9EB95-368A-4962-89B2-8D0D150BFA25}"/>
    <cellStyle name="Normal 9 8 3 4 2 2" xfId="41326" xr:uid="{0B61C96B-4419-4E15-9837-9203A7622D5D}"/>
    <cellStyle name="Normal 9 8 3 4 2 3" xfId="5910" xr:uid="{8E373F75-D5D0-4D1B-978A-E89C35BDAE61}"/>
    <cellStyle name="Normal 9 8 3 5" xfId="5288" xr:uid="{7D782CD8-FFFD-4B30-B065-E0CAD9659B9E}"/>
    <cellStyle name="Normal 9 8 3 5 2" xfId="41323" xr:uid="{1C8378E2-F455-4DC3-8370-70A27323087F}"/>
    <cellStyle name="Normal 9 8 3 5 3" xfId="5907" xr:uid="{70D65652-45A6-4373-A9C8-4D1554F0D336}"/>
    <cellStyle name="Normal 9 8 4" xfId="2507" xr:uid="{0ED77C63-C59F-404F-9271-2C25BA3A892F}"/>
    <cellStyle name="Normal 9 8 4 2" xfId="4312" xr:uid="{75E64F14-6987-4E88-B617-C18DF0F429D1}"/>
    <cellStyle name="Normal 9 8 4 2 2" xfId="5293" xr:uid="{B3D4FBD2-DB2F-4468-8D2C-F4B3A72F45F7}"/>
    <cellStyle name="Normal 9 8 4 2 2 2" xfId="41328" xr:uid="{E79A8329-E585-45AA-A74F-8CBC29C8EE43}"/>
    <cellStyle name="Normal 9 8 4 2 2 3" xfId="5912" xr:uid="{A83712F5-4417-488A-980C-EACF656A2A2C}"/>
    <cellStyle name="Normal 9 8 4 3" xfId="4313" xr:uid="{1A3E7553-B2B6-49FC-A00A-5F71DAE5BC50}"/>
    <cellStyle name="Normal 9 8 4 3 2" xfId="5294" xr:uid="{E97BF324-6D47-4BD7-A45F-13913ADDDD9F}"/>
    <cellStyle name="Normal 9 8 4 3 2 2" xfId="41329" xr:uid="{C17096DE-B17F-4D72-9BCB-87F6813511E4}"/>
    <cellStyle name="Normal 9 8 4 3 2 3" xfId="5913" xr:uid="{CF1FD3AF-B91A-409A-82BF-0A19BC30F139}"/>
    <cellStyle name="Normal 9 8 4 4" xfId="4314" xr:uid="{2B1E5881-28CC-4BFB-9C16-19C15CEBF2A5}"/>
    <cellStyle name="Normal 9 8 4 4 2" xfId="5295" xr:uid="{DAD5AA76-3C4F-496D-BF2F-EE5F132D49F0}"/>
    <cellStyle name="Normal 9 8 4 4 2 2" xfId="41330" xr:uid="{9B7C8C0B-4978-4691-91A3-4BB10E67FBE6}"/>
    <cellStyle name="Normal 9 8 4 4 2 3" xfId="5914" xr:uid="{2592DEB3-EC26-468B-85A0-D7C11C6AA34B}"/>
    <cellStyle name="Normal 9 8 4 5" xfId="5292" xr:uid="{673966D3-97B1-45A8-8C50-9FF11DA32CEA}"/>
    <cellStyle name="Normal 9 8 4 5 2" xfId="41327" xr:uid="{50F0C53D-A102-4865-B428-27A7C5474EFE}"/>
    <cellStyle name="Normal 9 8 4 5 3" xfId="5911" xr:uid="{461E6AFA-DF3B-4F2C-BF88-B3B1F1097C8F}"/>
    <cellStyle name="Normal 9 8 5" xfId="4315" xr:uid="{37D073F7-3825-46A5-B63C-B36C49571C2A}"/>
    <cellStyle name="Normal 9 8 5 2" xfId="5296" xr:uid="{7E10E0DB-EE47-4EFC-A470-73299A8CF541}"/>
    <cellStyle name="Normal 9 8 5 2 2" xfId="41331" xr:uid="{97E2CB60-8950-425E-A79D-90A2670AAF84}"/>
    <cellStyle name="Normal 9 8 5 2 3" xfId="5915" xr:uid="{08455227-B487-4C82-B4BD-98A169EAB52F}"/>
    <cellStyle name="Normal 9 8 6" xfId="4316" xr:uid="{9F1C40B4-71EB-494E-80BF-FEF7E1E80E7F}"/>
    <cellStyle name="Normal 9 8 6 2" xfId="5297" xr:uid="{943BEBF5-3923-47E1-ACE1-92C94F64008A}"/>
    <cellStyle name="Normal 9 8 6 2 2" xfId="41332" xr:uid="{43BFD38B-311F-47AF-9B13-CCBBCF50BDF7}"/>
    <cellStyle name="Normal 9 8 6 2 3" xfId="5916" xr:uid="{10250724-9113-454C-9247-188E9816C4E9}"/>
    <cellStyle name="Normal 9 8 7" xfId="4317" xr:uid="{CD61C649-838E-4A82-A935-9CB33B0CCA8B}"/>
    <cellStyle name="Normal 9 8 7 2" xfId="5298" xr:uid="{0C6FE889-7D6D-4360-8A54-49EF6AA906ED}"/>
    <cellStyle name="Normal 9 8 7 2 2" xfId="41333" xr:uid="{E3372E0F-9DE6-4DE3-9FBE-57BE08212172}"/>
    <cellStyle name="Normal 9 8 7 2 3" xfId="5917" xr:uid="{723B8615-1D75-4335-9736-1DD3CBC11B18}"/>
    <cellStyle name="Normal 9 8 8" xfId="5279" xr:uid="{EE15D8B1-8E44-4BF1-B92B-E3CDB7C2FEB7}"/>
    <cellStyle name="Normal 9 8 8 2" xfId="41314" xr:uid="{69667C3A-E7D5-4023-9C88-36D8C693536C}"/>
    <cellStyle name="Normal 9 8 8 3" xfId="5898" xr:uid="{D90EF5FC-B210-4D35-B767-76E9ED835943}"/>
    <cellStyle name="Normal 9 9" xfId="446" xr:uid="{C7C4E771-CD77-40A8-B9FC-5B18ED2A2DCD}"/>
    <cellStyle name="Normal 9 9 2" xfId="915" xr:uid="{0278E509-875C-42ED-955D-1B814B6C38BA}"/>
    <cellStyle name="Normal 9 9 2 2" xfId="2508" xr:uid="{64D54E1C-068F-44D6-A2A3-261FF3D9675F}"/>
    <cellStyle name="Normal 9 9 2 2 2" xfId="5301" xr:uid="{BD97DB6F-4936-47CA-83F6-A28B03867BE8}"/>
    <cellStyle name="Normal 9 9 2 2 2 2" xfId="41336" xr:uid="{568FFD9B-553B-44BE-ACBA-0A87E1DE4E0B}"/>
    <cellStyle name="Normal 9 9 2 2 2 3" xfId="5920" xr:uid="{8F779B5D-84F8-420C-BC46-E2D6B8FA398E}"/>
    <cellStyle name="Normal 9 9 2 3" xfId="4318" xr:uid="{7A7FD0A8-4AF9-47BD-B2F4-79EC2F61E4DE}"/>
    <cellStyle name="Normal 9 9 2 3 2" xfId="5302" xr:uid="{CDB6B6F4-33B6-4439-86D0-8E2BF322B7CA}"/>
    <cellStyle name="Normal 9 9 2 3 2 2" xfId="41337" xr:uid="{7E9A006A-902A-49AB-A7FE-93E01ECB5AC3}"/>
    <cellStyle name="Normal 9 9 2 3 2 3" xfId="5921" xr:uid="{EAB6A084-1B4D-4FD4-9FE1-A74F8C0BCECC}"/>
    <cellStyle name="Normal 9 9 2 4" xfId="4319" xr:uid="{4F0881B7-1B4C-4171-872A-0F599C2DBE1F}"/>
    <cellStyle name="Normal 9 9 2 4 2" xfId="5303" xr:uid="{E8A623ED-295B-41B7-AC6E-B09209DD74C9}"/>
    <cellStyle name="Normal 9 9 2 4 2 2" xfId="41338" xr:uid="{EA018E04-D593-4121-A171-500AA98B6D6F}"/>
    <cellStyle name="Normal 9 9 2 4 2 3" xfId="5922" xr:uid="{01C0631C-A27B-47B4-B9E2-DFD11298368B}"/>
    <cellStyle name="Normal 9 9 2 5" xfId="5300" xr:uid="{6A8002CC-55C1-4DC1-940A-A76F3D01B458}"/>
    <cellStyle name="Normal 9 9 2 5 2" xfId="41335" xr:uid="{8754129D-B1D3-4D8E-9A04-45886C2D2E1D}"/>
    <cellStyle name="Normal 9 9 2 5 3" xfId="5919" xr:uid="{876F8DE7-B413-4770-96F2-F553D79D2C09}"/>
    <cellStyle name="Normal 9 9 3" xfId="2509" xr:uid="{A5DC1D1D-F0DF-4744-AC7C-241F01673788}"/>
    <cellStyle name="Normal 9 9 3 2" xfId="4320" xr:uid="{284A6A67-357F-403D-B1A0-73C8145D5F70}"/>
    <cellStyle name="Normal 9 9 3 2 2" xfId="5305" xr:uid="{3C84EC91-5DF5-42DB-9C55-9BE3BCC3116E}"/>
    <cellStyle name="Normal 9 9 3 2 2 2" xfId="41340" xr:uid="{0B982D27-B726-4A51-8E6E-F21D582A82A3}"/>
    <cellStyle name="Normal 9 9 3 2 2 3" xfId="5924" xr:uid="{AE45371D-7370-4FD5-A69F-0109EF6B515A}"/>
    <cellStyle name="Normal 9 9 3 3" xfId="4321" xr:uid="{9AB79812-BDBB-4D9C-A423-9A8CC4648DEB}"/>
    <cellStyle name="Normal 9 9 3 3 2" xfId="5306" xr:uid="{07662894-0459-4BEF-A9CD-301CB4DCB9DB}"/>
    <cellStyle name="Normal 9 9 3 3 2 2" xfId="41341" xr:uid="{224C069D-E043-4669-A3FB-2D1C932CA812}"/>
    <cellStyle name="Normal 9 9 3 3 2 3" xfId="5925" xr:uid="{A6B3588C-8947-47AE-B751-C2B6155CD090}"/>
    <cellStyle name="Normal 9 9 3 4" xfId="4322" xr:uid="{050E615B-0C4F-4C8C-8FFC-E2791A478266}"/>
    <cellStyle name="Normal 9 9 3 4 2" xfId="5307" xr:uid="{7CDAAF78-4761-4C48-A47C-D3AD73459B25}"/>
    <cellStyle name="Normal 9 9 3 4 2 2" xfId="41342" xr:uid="{A7D8FBA5-2016-4675-8D63-C551CA5BAAD5}"/>
    <cellStyle name="Normal 9 9 3 4 2 3" xfId="5926" xr:uid="{FC5CA83B-608A-4E3F-B122-8C22340855A3}"/>
    <cellStyle name="Normal 9 9 3 5" xfId="5304" xr:uid="{A2189CB7-EFC0-4146-96C7-D1C0A6408E81}"/>
    <cellStyle name="Normal 9 9 3 5 2" xfId="41339" xr:uid="{7BEDFE47-0966-4F0C-A282-C7A09520FCF5}"/>
    <cellStyle name="Normal 9 9 3 5 3" xfId="5923" xr:uid="{E48BCE16-A765-44A3-B970-3798362354CE}"/>
    <cellStyle name="Normal 9 9 4" xfId="4323" xr:uid="{D491F1A7-9F2D-4E29-A14C-5C7C069C1F14}"/>
    <cellStyle name="Normal 9 9 4 2" xfId="5308" xr:uid="{B619E28B-6DF4-44B5-BC85-BE2E825DA527}"/>
    <cellStyle name="Normal 9 9 4 2 2" xfId="41343" xr:uid="{C8950F42-49E5-4AB4-8CEA-E40248053497}"/>
    <cellStyle name="Normal 9 9 4 2 3" xfId="5927" xr:uid="{95F66BDC-289C-4B16-AFDD-989F376EE49A}"/>
    <cellStyle name="Normal 9 9 5" xfId="4324" xr:uid="{735AB608-D97F-4B6D-B849-BAD5083A1F35}"/>
    <cellStyle name="Normal 9 9 5 2" xfId="5309" xr:uid="{6F47FBF4-4DCC-44F6-8793-268FACDD9600}"/>
    <cellStyle name="Normal 9 9 5 2 2" xfId="41344" xr:uid="{4ADB73D0-5350-4715-A6CB-1E0A54A6FC21}"/>
    <cellStyle name="Normal 9 9 5 2 3" xfId="5928" xr:uid="{15F4F056-20D3-4576-90DD-B40650A18BBA}"/>
    <cellStyle name="Normal 9 9 6" xfId="4325" xr:uid="{2C65C718-B75E-477A-B5A1-875C3F242101}"/>
    <cellStyle name="Normal 9 9 6 2" xfId="5310" xr:uid="{0ACC8118-E055-40DC-9FB1-B0CB797BF838}"/>
    <cellStyle name="Normal 9 9 6 2 2" xfId="41345" xr:uid="{4E07ED90-1CB9-4CE3-A54E-FDDB806EEC35}"/>
    <cellStyle name="Normal 9 9 6 2 3" xfId="5929" xr:uid="{F28A1762-5DC8-4F9F-9300-D9E6B23E9D77}"/>
    <cellStyle name="Normal 9 9 7" xfId="5299" xr:uid="{627BE6AB-398D-42AF-80EE-FDB1DA2E8D26}"/>
    <cellStyle name="Normal 9 9 7 2" xfId="41334" xr:uid="{9C47591C-B612-4465-9083-888573FB95ED}"/>
    <cellStyle name="Normal 9 9 7 3" xfId="5918" xr:uid="{CD1E4B71-6BA5-4783-9358-3CFA110016F2}"/>
    <cellStyle name="Percent 2" xfId="83" xr:uid="{CBD56E6A-F180-4996-B606-FD2472B7986E}"/>
    <cellStyle name="Percent 2 10" xfId="7504" xr:uid="{D2EA80D3-EF3B-4FD5-B96A-C4DFAB499E94}"/>
    <cellStyle name="Percent 2 10 2" xfId="9216" xr:uid="{273DCEE3-75E2-4C64-96A2-8EF03C841CEA}"/>
    <cellStyle name="Percent 2 10 2 2" xfId="12638" xr:uid="{5EBD7763-E861-4C67-8CAD-AE1DD584B4A4}"/>
    <cellStyle name="Percent 2 10 2 2 2" xfId="26328" xr:uid="{BAA85CDD-11D7-4496-B83A-568C9CD97F2F}"/>
    <cellStyle name="Percent 2 10 2 2 2 2" xfId="40020" xr:uid="{4A17C28D-C2AE-42DA-8BF6-7570C76BD25A}"/>
    <cellStyle name="Percent 2 10 2 2 2 3" xfId="54904" xr:uid="{67C67B9B-D019-4D8F-82C5-0EE27D116E06}"/>
    <cellStyle name="Percent 2 10 2 2 3" xfId="19484" xr:uid="{CC555CA6-7769-4359-989B-995B2944D173}"/>
    <cellStyle name="Percent 2 10 2 2 4" xfId="33174" xr:uid="{C3E08DDF-6503-469C-8900-81CC45AD998B}"/>
    <cellStyle name="Percent 2 10 2 2 5" xfId="48058" xr:uid="{8BB572CA-DADD-4D7A-B84B-D517F20D5408}"/>
    <cellStyle name="Percent 2 10 2 3" xfId="22906" xr:uid="{3F29790C-7F6B-482A-833A-4A2AAF8A8376}"/>
    <cellStyle name="Percent 2 10 2 3 2" xfId="36598" xr:uid="{EB9D1DCE-E6D1-4DAC-A22C-3BCA81D6934E}"/>
    <cellStyle name="Percent 2 10 2 3 3" xfId="51482" xr:uid="{DC6F379D-B8D6-4874-A34F-91A7405B5F82}"/>
    <cellStyle name="Percent 2 10 2 4" xfId="16062" xr:uid="{7484D15A-922B-4EE2-88AF-FCCEFF335795}"/>
    <cellStyle name="Percent 2 10 2 5" xfId="29752" xr:uid="{39AC1FA0-E49D-4968-AD51-57A8D3AB037F}"/>
    <cellStyle name="Percent 2 10 2 6" xfId="44636" xr:uid="{91249AE3-92FE-4117-82B3-1C1D14540394}"/>
    <cellStyle name="Percent 2 10 3" xfId="10926" xr:uid="{76DCCB9E-E9AA-48F1-8D96-FDD8C11B7053}"/>
    <cellStyle name="Percent 2 10 3 2" xfId="24616" xr:uid="{D02C18EC-A861-4EB4-BD9F-4C494DE9F032}"/>
    <cellStyle name="Percent 2 10 3 2 2" xfId="38308" xr:uid="{413A3873-E7E6-4973-A243-A893B2187D5D}"/>
    <cellStyle name="Percent 2 10 3 2 3" xfId="53192" xr:uid="{D8FB28AA-64C9-45D2-95D7-4A3A29E8A8FD}"/>
    <cellStyle name="Percent 2 10 3 3" xfId="17772" xr:uid="{6E20D89E-153D-49D2-915C-86A053096AE4}"/>
    <cellStyle name="Percent 2 10 3 4" xfId="31462" xr:uid="{ED51813D-963D-40B9-A6D2-45A94715ABE7}"/>
    <cellStyle name="Percent 2 10 3 5" xfId="46346" xr:uid="{682A9DF4-0553-40D3-A15D-72F64FFF1BA5}"/>
    <cellStyle name="Percent 2 10 4" xfId="21194" xr:uid="{67457E5B-36FB-4901-A50B-F5C258D495AA}"/>
    <cellStyle name="Percent 2 10 4 2" xfId="34886" xr:uid="{D11FEC12-8921-4E77-80D2-7F6F05994815}"/>
    <cellStyle name="Percent 2 10 4 3" xfId="49770" xr:uid="{21A3EA22-3E25-4B1B-A6C3-8EA52AD33BF5}"/>
    <cellStyle name="Percent 2 10 5" xfId="14350" xr:uid="{64455975-2FD7-40F2-9C88-4AF227478737}"/>
    <cellStyle name="Percent 2 10 6" xfId="28040" xr:uid="{A700A330-E1F9-4446-AD50-8D6A5C8B7048}"/>
    <cellStyle name="Percent 2 10 7" xfId="42924" xr:uid="{88D0711B-E175-4F1F-8C8B-F585C172689E}"/>
    <cellStyle name="Percent 2 11" xfId="9215" xr:uid="{73343028-8BF6-4ED0-9C62-4D9F6C1879BA}"/>
    <cellStyle name="Percent 2 11 2" xfId="12637" xr:uid="{1573B174-9DC7-4777-A0CB-B085E4A0950C}"/>
    <cellStyle name="Percent 2 11 2 2" xfId="26327" xr:uid="{E4AB511C-2281-4EC4-AC43-D6E05569920B}"/>
    <cellStyle name="Percent 2 11 2 2 2" xfId="40019" xr:uid="{DA406980-9BF9-4E16-8BAE-C59205DA5C07}"/>
    <cellStyle name="Percent 2 11 2 2 3" xfId="54903" xr:uid="{B87C18B3-3141-4C31-90D6-566358E5D11A}"/>
    <cellStyle name="Percent 2 11 2 3" xfId="19483" xr:uid="{3ECBA940-E49F-4D37-ADB7-655CC027A2DC}"/>
    <cellStyle name="Percent 2 11 2 4" xfId="33173" xr:uid="{E383CC6B-6EE1-4AF4-8352-7388641949E0}"/>
    <cellStyle name="Percent 2 11 2 5" xfId="48057" xr:uid="{37354488-15C3-4743-9720-D586F3378E3D}"/>
    <cellStyle name="Percent 2 11 3" xfId="22905" xr:uid="{F2470590-EF61-4D93-9B76-FEF9A619C7AA}"/>
    <cellStyle name="Percent 2 11 3 2" xfId="36597" xr:uid="{47EA4006-1A0D-46F1-98B0-A176E15E859E}"/>
    <cellStyle name="Percent 2 11 3 3" xfId="51481" xr:uid="{AA8A1D5D-BD72-4672-911C-04ABCD15B440}"/>
    <cellStyle name="Percent 2 11 4" xfId="16061" xr:uid="{F47D8B29-1CE6-4DF3-BF4D-CD51D0F5352C}"/>
    <cellStyle name="Percent 2 11 5" xfId="29751" xr:uid="{0AF410F4-29B3-4CD4-A7A5-4BB6AB2B43E3}"/>
    <cellStyle name="Percent 2 11 6" xfId="44635" xr:uid="{2914583A-08A3-48E1-A482-D12867CA8C22}"/>
    <cellStyle name="Percent 2 12" xfId="10925" xr:uid="{D8D8ABD0-92C9-4618-86EF-4C0D0A5DA0F1}"/>
    <cellStyle name="Percent 2 12 2" xfId="24615" xr:uid="{6D28352C-18B5-4802-8935-6D8EC6C9C3E8}"/>
    <cellStyle name="Percent 2 12 2 2" xfId="38307" xr:uid="{0936203B-D1D6-4E67-8D77-3337DB1B62E3}"/>
    <cellStyle name="Percent 2 12 2 3" xfId="53191" xr:uid="{3C914C72-B14C-42D8-8F55-22C2AE48B0ED}"/>
    <cellStyle name="Percent 2 12 3" xfId="17771" xr:uid="{E17BBF8E-E3E2-438A-883E-AED107DB29AE}"/>
    <cellStyle name="Percent 2 12 4" xfId="31461" xr:uid="{EA83B86E-E383-4EBC-A9D8-27B6CE772542}"/>
    <cellStyle name="Percent 2 12 5" xfId="46345" xr:uid="{5A20EF1B-CA17-4DBC-914B-2232ED45672E}"/>
    <cellStyle name="Percent 2 13" xfId="21193" xr:uid="{DEA1E5EA-B027-4719-B257-0C9E8534E94A}"/>
    <cellStyle name="Percent 2 13 2" xfId="34885" xr:uid="{F7A59F89-CDC2-4B3D-98DF-BB5DAD552C23}"/>
    <cellStyle name="Percent 2 13 3" xfId="49769" xr:uid="{BC42D08C-9C31-4B71-B4A9-EFBF5B10B032}"/>
    <cellStyle name="Percent 2 14" xfId="14349" xr:uid="{CF25503E-B5DB-42D6-8B1D-8B94EA1FAFD5}"/>
    <cellStyle name="Percent 2 14 2" xfId="40197" xr:uid="{9694EE2B-1903-4AB8-8044-7C075C1F1E21}"/>
    <cellStyle name="Percent 2 15" xfId="28039" xr:uid="{20E97456-94F2-40CD-834C-6F67C1431019}"/>
    <cellStyle name="Percent 2 16" xfId="42923" xr:uid="{99B56DC9-D9C7-447D-A01A-099B48D7BBBF}"/>
    <cellStyle name="Percent 2 17" xfId="7503" xr:uid="{448BC6BC-334A-4D1E-BE8A-C2295AE822E8}"/>
    <cellStyle name="Percent 2 18" xfId="5358" xr:uid="{42895CBE-E6A3-49CD-8218-47678B67558B}"/>
    <cellStyle name="Percent 2 19" xfId="203" xr:uid="{591E0A71-6509-4CAB-91C7-347F192D1049}"/>
    <cellStyle name="Percent 2 2" xfId="5311" xr:uid="{D2E4631A-B617-4BE4-8A94-5353260FD5D8}"/>
    <cellStyle name="Percent 2 2 10" xfId="9217" xr:uid="{463BEFF4-A41F-447B-A5DC-A05A019A810B}"/>
    <cellStyle name="Percent 2 2 10 2" xfId="12639" xr:uid="{3A7B82CA-2091-4A1C-875D-627FBA84E371}"/>
    <cellStyle name="Percent 2 2 10 2 2" xfId="26329" xr:uid="{33A381B7-1F33-45D0-A3E3-3D85ED70C59A}"/>
    <cellStyle name="Percent 2 2 10 2 2 2" xfId="40021" xr:uid="{209F193A-7DEE-461E-A1EF-B01D0A011A5A}"/>
    <cellStyle name="Percent 2 2 10 2 2 3" xfId="54905" xr:uid="{32BE65A9-E04A-48BF-B2BE-9E9248B1B37A}"/>
    <cellStyle name="Percent 2 2 10 2 3" xfId="19485" xr:uid="{10D4451B-25C2-43CE-BA3F-85D0A22FB4EF}"/>
    <cellStyle name="Percent 2 2 10 2 4" xfId="33175" xr:uid="{709DFDB7-5007-41AD-ABD3-5DEE023C4775}"/>
    <cellStyle name="Percent 2 2 10 2 5" xfId="48059" xr:uid="{4DC239A0-79AD-4752-9C92-AA5B12DDE32E}"/>
    <cellStyle name="Percent 2 2 10 3" xfId="22907" xr:uid="{D0D43547-52FF-4F5B-B6FE-A88CBF8CAE77}"/>
    <cellStyle name="Percent 2 2 10 3 2" xfId="36599" xr:uid="{92EEF2DE-E50A-42D2-89B4-275ECE6549C3}"/>
    <cellStyle name="Percent 2 2 10 3 3" xfId="51483" xr:uid="{97792CC4-49A9-4E48-91EF-8B4ACB1B8108}"/>
    <cellStyle name="Percent 2 2 10 4" xfId="16063" xr:uid="{1697985F-B912-4B70-A220-C1656C7C37FF}"/>
    <cellStyle name="Percent 2 2 10 5" xfId="29753" xr:uid="{01DDA5BE-DB52-4695-A222-DC9CC525263C}"/>
    <cellStyle name="Percent 2 2 10 6" xfId="44637" xr:uid="{3CAAC535-B5E4-4910-918F-CCB961C61D87}"/>
    <cellStyle name="Percent 2 2 11" xfId="10927" xr:uid="{B59863EB-9D30-4810-9C02-21EB5A50CC18}"/>
    <cellStyle name="Percent 2 2 11 2" xfId="24617" xr:uid="{72B3E6AE-2502-47DB-8386-D14E097C0483}"/>
    <cellStyle name="Percent 2 2 11 2 2" xfId="38309" xr:uid="{9407C97D-AA38-41AE-8370-99EA79AA13AB}"/>
    <cellStyle name="Percent 2 2 11 2 3" xfId="53193" xr:uid="{C9FEAED7-1972-4640-9AF7-20CD7EF1EAEF}"/>
    <cellStyle name="Percent 2 2 11 3" xfId="17773" xr:uid="{F95D3231-AC49-4A16-80F7-02A8B9E2EFE1}"/>
    <cellStyle name="Percent 2 2 11 4" xfId="31463" xr:uid="{D87633A0-752E-403F-A63F-B8B09F853873}"/>
    <cellStyle name="Percent 2 2 11 5" xfId="46347" xr:uid="{C08698BD-74F1-4DDE-9525-E9B41A80B21D}"/>
    <cellStyle name="Percent 2 2 12" xfId="21195" xr:uid="{E94B764A-190C-47B8-9C33-6D1EB11D53B3}"/>
    <cellStyle name="Percent 2 2 12 2" xfId="34887" xr:uid="{E1E5FBFA-19F4-4D24-B632-C7841DE82DAE}"/>
    <cellStyle name="Percent 2 2 12 3" xfId="49771" xr:uid="{6691DD82-99AF-4256-8E93-9131AB1FDF8D}"/>
    <cellStyle name="Percent 2 2 13" xfId="14351" xr:uid="{4DF2AD84-89E0-40C3-84EB-B6E31FA3E35E}"/>
    <cellStyle name="Percent 2 2 13 2" xfId="41346" xr:uid="{4E116F6B-2FC3-44EF-81ED-617CF1693507}"/>
    <cellStyle name="Percent 2 2 14" xfId="28041" xr:uid="{DED5AB8F-D280-4A45-A2BC-88B73CCDD9CD}"/>
    <cellStyle name="Percent 2 2 15" xfId="42925" xr:uid="{232E8E2C-20FE-44B2-891E-4521A4F52B2A}"/>
    <cellStyle name="Percent 2 2 16" xfId="7505" xr:uid="{8568C0E7-3A92-4468-8C5F-367E63A3973E}"/>
    <cellStyle name="Percent 2 2 17" xfId="5930" xr:uid="{BB89A1FB-7012-4622-8B72-45D0AE898DE5}"/>
    <cellStyle name="Percent 2 2 2" xfId="7506" xr:uid="{1C6E6FEE-C9CD-4985-8704-4EEF984F10A4}"/>
    <cellStyle name="Percent 2 2 2 10" xfId="21196" xr:uid="{49D7EF22-BEAD-437A-BA48-CECDB5C42DBE}"/>
    <cellStyle name="Percent 2 2 2 10 2" xfId="34888" xr:uid="{B9ACE817-D12A-49AF-9F6C-36472F9CC57F}"/>
    <cellStyle name="Percent 2 2 2 10 3" xfId="49772" xr:uid="{2CBBE28C-F464-4F42-BB75-3F2F26E335DC}"/>
    <cellStyle name="Percent 2 2 2 11" xfId="14352" xr:uid="{7C9E1410-5010-47C0-8910-84F5CE2BE86E}"/>
    <cellStyle name="Percent 2 2 2 12" xfId="28042" xr:uid="{73C0567E-0287-4E74-89A5-83351E73D389}"/>
    <cellStyle name="Percent 2 2 2 13" xfId="42926" xr:uid="{A5E1BE0A-749F-46B9-8440-82CFD1BA2C33}"/>
    <cellStyle name="Percent 2 2 2 2" xfId="7507" xr:uid="{0691BBB0-B1AA-495D-A6A5-DCE3FA3ADF23}"/>
    <cellStyle name="Percent 2 2 2 2 10" xfId="14353" xr:uid="{CD9C78FA-841E-448A-B851-B3AC7DDCC7A4}"/>
    <cellStyle name="Percent 2 2 2 2 11" xfId="28043" xr:uid="{D1DCF604-67B6-4B11-BC86-0F26BCC86D09}"/>
    <cellStyle name="Percent 2 2 2 2 12" xfId="42927" xr:uid="{4CF1F7D2-362B-4B53-A84E-0205A270A4D3}"/>
    <cellStyle name="Percent 2 2 2 2 2" xfId="7508" xr:uid="{E0D0E043-7254-4A15-A063-388D3679E637}"/>
    <cellStyle name="Percent 2 2 2 2 2 10" xfId="42928" xr:uid="{C48475D4-A5F8-4159-B6EF-5E73DA7654F4}"/>
    <cellStyle name="Percent 2 2 2 2 2 2" xfId="7509" xr:uid="{92AF4440-5352-47B1-9BCC-2017DC77DD51}"/>
    <cellStyle name="Percent 2 2 2 2 2 2 2" xfId="7510" xr:uid="{66A62E11-70B9-4AF8-B017-9BFCDAC1C994}"/>
    <cellStyle name="Percent 2 2 2 2 2 2 2 2" xfId="9222" xr:uid="{B70A4719-D355-49B2-97BA-0535F502A121}"/>
    <cellStyle name="Percent 2 2 2 2 2 2 2 2 2" xfId="12644" xr:uid="{F926864E-C1CC-4F64-A120-5E2A3BEAEB49}"/>
    <cellStyle name="Percent 2 2 2 2 2 2 2 2 2 2" xfId="26334" xr:uid="{5B92C02F-116B-4268-B69D-D22BFDDC5264}"/>
    <cellStyle name="Percent 2 2 2 2 2 2 2 2 2 2 2" xfId="40026" xr:uid="{95835826-1F32-455A-8E9B-C81CBB153CAF}"/>
    <cellStyle name="Percent 2 2 2 2 2 2 2 2 2 2 3" xfId="54910" xr:uid="{A8D846F9-C24A-4EB2-ADC7-85304B154282}"/>
    <cellStyle name="Percent 2 2 2 2 2 2 2 2 2 3" xfId="19490" xr:uid="{1E27DF49-C96F-459B-8EE9-DA6BE72775ED}"/>
    <cellStyle name="Percent 2 2 2 2 2 2 2 2 2 4" xfId="33180" xr:uid="{3B036ABA-B27E-4C73-9694-431DFADC4BFE}"/>
    <cellStyle name="Percent 2 2 2 2 2 2 2 2 2 5" xfId="48064" xr:uid="{1B2D244B-D59C-4FA2-B7BA-3CE231D4D655}"/>
    <cellStyle name="Percent 2 2 2 2 2 2 2 2 3" xfId="22912" xr:uid="{803D7EA6-A5E6-4B28-AE45-50CFE3B0B704}"/>
    <cellStyle name="Percent 2 2 2 2 2 2 2 2 3 2" xfId="36604" xr:uid="{9DA41FD9-64D3-4C49-A0B4-FE256390D468}"/>
    <cellStyle name="Percent 2 2 2 2 2 2 2 2 3 3" xfId="51488" xr:uid="{CE46FC61-BCE3-42ED-9A7E-D14B30B6A2FE}"/>
    <cellStyle name="Percent 2 2 2 2 2 2 2 2 4" xfId="16068" xr:uid="{869E7769-AE7C-4BBC-9728-3102253D6FD4}"/>
    <cellStyle name="Percent 2 2 2 2 2 2 2 2 5" xfId="29758" xr:uid="{B171035D-D8B1-499B-B735-8315717BABD4}"/>
    <cellStyle name="Percent 2 2 2 2 2 2 2 2 6" xfId="44642" xr:uid="{6CF19CCC-1BB6-4271-8F16-FEBABAECC2E8}"/>
    <cellStyle name="Percent 2 2 2 2 2 2 2 3" xfId="10932" xr:uid="{B57A9FC7-E195-4C61-B14D-630E0A4684A2}"/>
    <cellStyle name="Percent 2 2 2 2 2 2 2 3 2" xfId="24622" xr:uid="{49E869E7-D6BC-4959-A05B-672D054C2CBE}"/>
    <cellStyle name="Percent 2 2 2 2 2 2 2 3 2 2" xfId="38314" xr:uid="{B3A2CB08-985B-44D9-B9D0-6EA6CAD2095B}"/>
    <cellStyle name="Percent 2 2 2 2 2 2 2 3 2 3" xfId="53198" xr:uid="{26F65CD3-1C39-43CD-A15F-EFD0656FF33E}"/>
    <cellStyle name="Percent 2 2 2 2 2 2 2 3 3" xfId="17778" xr:uid="{AB3ADC14-734E-4012-B792-45F12865B16B}"/>
    <cellStyle name="Percent 2 2 2 2 2 2 2 3 4" xfId="31468" xr:uid="{91978AB8-98C4-4507-8D13-B2250175F6BC}"/>
    <cellStyle name="Percent 2 2 2 2 2 2 2 3 5" xfId="46352" xr:uid="{673B5682-7E86-4A95-B863-12B0BA150DB0}"/>
    <cellStyle name="Percent 2 2 2 2 2 2 2 4" xfId="21200" xr:uid="{63B4A2BB-2F30-4DAC-A576-01AACD1A7414}"/>
    <cellStyle name="Percent 2 2 2 2 2 2 2 4 2" xfId="34892" xr:uid="{578C2BB5-D022-4979-98A1-DB8DA3F08F39}"/>
    <cellStyle name="Percent 2 2 2 2 2 2 2 4 3" xfId="49776" xr:uid="{BA0F7E5D-A211-4225-81FB-AA4BEA8E3F44}"/>
    <cellStyle name="Percent 2 2 2 2 2 2 2 5" xfId="14356" xr:uid="{2DEC2E97-FBC4-44FB-BB9B-ABED5C737E07}"/>
    <cellStyle name="Percent 2 2 2 2 2 2 2 6" xfId="28046" xr:uid="{2D12F8B4-4066-4100-AAA0-0612159755A6}"/>
    <cellStyle name="Percent 2 2 2 2 2 2 2 7" xfId="42930" xr:uid="{50B11F66-234C-45C6-9033-48DA3D90949D}"/>
    <cellStyle name="Percent 2 2 2 2 2 2 3" xfId="9221" xr:uid="{2E061F42-C3E6-43C4-B806-A8F80D7B5A84}"/>
    <cellStyle name="Percent 2 2 2 2 2 2 3 2" xfId="12643" xr:uid="{E7C39E18-E80D-4391-BD11-CEA1C09A6D7A}"/>
    <cellStyle name="Percent 2 2 2 2 2 2 3 2 2" xfId="26333" xr:uid="{BE3654DC-E526-4305-BCBB-611FAA8DC844}"/>
    <cellStyle name="Percent 2 2 2 2 2 2 3 2 2 2" xfId="40025" xr:uid="{6D6D2654-916D-4F52-96DA-02C93965CEC4}"/>
    <cellStyle name="Percent 2 2 2 2 2 2 3 2 2 3" xfId="54909" xr:uid="{F9D477A0-9106-4277-9A87-A076721D2245}"/>
    <cellStyle name="Percent 2 2 2 2 2 2 3 2 3" xfId="19489" xr:uid="{96F92823-A7D8-405D-B054-F138199E554F}"/>
    <cellStyle name="Percent 2 2 2 2 2 2 3 2 4" xfId="33179" xr:uid="{B8878829-9C4B-4DAB-8A11-AD4297C46A72}"/>
    <cellStyle name="Percent 2 2 2 2 2 2 3 2 5" xfId="48063" xr:uid="{ED5468FE-C188-4D08-95D6-FA68F74FBEE5}"/>
    <cellStyle name="Percent 2 2 2 2 2 2 3 3" xfId="22911" xr:uid="{0792F5CA-8E7D-48CA-A483-F85298360E95}"/>
    <cellStyle name="Percent 2 2 2 2 2 2 3 3 2" xfId="36603" xr:uid="{BB9ECDE9-7572-4FD1-8409-37F8BFF403C5}"/>
    <cellStyle name="Percent 2 2 2 2 2 2 3 3 3" xfId="51487" xr:uid="{6D0D865E-450E-4930-8042-F9FC6E978388}"/>
    <cellStyle name="Percent 2 2 2 2 2 2 3 4" xfId="16067" xr:uid="{DEF7A40B-B90E-49EE-9E71-4980E6934CFE}"/>
    <cellStyle name="Percent 2 2 2 2 2 2 3 5" xfId="29757" xr:uid="{F8CE1C1B-145D-4EEE-A43F-95638528297F}"/>
    <cellStyle name="Percent 2 2 2 2 2 2 3 6" xfId="44641" xr:uid="{46DD0ACE-61CC-4C09-BC10-7BAEB43297E5}"/>
    <cellStyle name="Percent 2 2 2 2 2 2 4" xfId="10931" xr:uid="{F74E63F3-2E7F-425E-9BB3-8BFF73A9C9F6}"/>
    <cellStyle name="Percent 2 2 2 2 2 2 4 2" xfId="24621" xr:uid="{BA3EAD86-BCA6-45C8-89D8-F425D9EBF14E}"/>
    <cellStyle name="Percent 2 2 2 2 2 2 4 2 2" xfId="38313" xr:uid="{B0C255CC-EAD4-41D8-AE80-2EECA92D9FE4}"/>
    <cellStyle name="Percent 2 2 2 2 2 2 4 2 3" xfId="53197" xr:uid="{CC2BACA3-B52A-4D5B-924D-B0DAC3594457}"/>
    <cellStyle name="Percent 2 2 2 2 2 2 4 3" xfId="17777" xr:uid="{51C07484-06E8-47FD-9718-55B805EB76B5}"/>
    <cellStyle name="Percent 2 2 2 2 2 2 4 4" xfId="31467" xr:uid="{F70DC37E-D064-477A-89CF-D10FE6F23540}"/>
    <cellStyle name="Percent 2 2 2 2 2 2 4 5" xfId="46351" xr:uid="{6236F9C2-217D-4474-8E66-81A53E84A6F4}"/>
    <cellStyle name="Percent 2 2 2 2 2 2 5" xfId="21199" xr:uid="{1F60F634-11DD-4E59-AC30-B59A19B6956D}"/>
    <cellStyle name="Percent 2 2 2 2 2 2 5 2" xfId="34891" xr:uid="{9D746C6A-007B-4DBE-AE05-4AB6869C3977}"/>
    <cellStyle name="Percent 2 2 2 2 2 2 5 3" xfId="49775" xr:uid="{61B82BAC-F0BE-49EB-B916-124EBC1C6AAC}"/>
    <cellStyle name="Percent 2 2 2 2 2 2 6" xfId="14355" xr:uid="{A1139D2E-A05C-45CB-9878-D2E0F2D44265}"/>
    <cellStyle name="Percent 2 2 2 2 2 2 7" xfId="28045" xr:uid="{D57D4A05-7841-4B16-8D12-0FFA1F436EA9}"/>
    <cellStyle name="Percent 2 2 2 2 2 2 8" xfId="42929" xr:uid="{FB50C7D4-15F1-485A-8B4A-900106010F4B}"/>
    <cellStyle name="Percent 2 2 2 2 2 3" xfId="7511" xr:uid="{1193771A-6211-4A26-B2F4-6172A84627B7}"/>
    <cellStyle name="Percent 2 2 2 2 2 3 2" xfId="9223" xr:uid="{869130F8-5DAB-46F4-8FBA-7EFDE2C3D800}"/>
    <cellStyle name="Percent 2 2 2 2 2 3 2 2" xfId="12645" xr:uid="{77C780C0-53D7-4A24-9E4E-B68F20857D37}"/>
    <cellStyle name="Percent 2 2 2 2 2 3 2 2 2" xfId="26335" xr:uid="{3E565163-23B4-4D58-B666-472A50123F7A}"/>
    <cellStyle name="Percent 2 2 2 2 2 3 2 2 2 2" xfId="40027" xr:uid="{817A03C2-8DF5-4DED-BEAB-4815724F767D}"/>
    <cellStyle name="Percent 2 2 2 2 2 3 2 2 2 3" xfId="54911" xr:uid="{B027363A-165A-4281-9380-CF8918BDDBE5}"/>
    <cellStyle name="Percent 2 2 2 2 2 3 2 2 3" xfId="19491" xr:uid="{6D22597B-47B9-4182-91D8-4FD59E1C4B82}"/>
    <cellStyle name="Percent 2 2 2 2 2 3 2 2 4" xfId="33181" xr:uid="{37657113-E2E0-4799-9F99-750ED1FB8026}"/>
    <cellStyle name="Percent 2 2 2 2 2 3 2 2 5" xfId="48065" xr:uid="{C41B25D6-7BB1-4C2F-9156-0A9FD1A81BDB}"/>
    <cellStyle name="Percent 2 2 2 2 2 3 2 3" xfId="22913" xr:uid="{C52BE8A6-DE2D-41C8-920B-F296FFF806ED}"/>
    <cellStyle name="Percent 2 2 2 2 2 3 2 3 2" xfId="36605" xr:uid="{F153E760-3528-47DF-9115-5192014B56A4}"/>
    <cellStyle name="Percent 2 2 2 2 2 3 2 3 3" xfId="51489" xr:uid="{5C6A2AC1-6716-433D-9C76-BA985F11F4C7}"/>
    <cellStyle name="Percent 2 2 2 2 2 3 2 4" xfId="16069" xr:uid="{4D6CC3C4-F404-4765-BA03-DF7E2BBD1C71}"/>
    <cellStyle name="Percent 2 2 2 2 2 3 2 5" xfId="29759" xr:uid="{F15BE108-B9F3-42AE-B299-11F138BBF833}"/>
    <cellStyle name="Percent 2 2 2 2 2 3 2 6" xfId="44643" xr:uid="{808C5ECC-6B82-4AD5-B091-0E870687B4F5}"/>
    <cellStyle name="Percent 2 2 2 2 2 3 3" xfId="10933" xr:uid="{47410E9A-EAE5-4D3D-8E06-A52CCADE1B1A}"/>
    <cellStyle name="Percent 2 2 2 2 2 3 3 2" xfId="24623" xr:uid="{A6D2A31A-CB9E-43C3-AA76-01A1CF4CAF5C}"/>
    <cellStyle name="Percent 2 2 2 2 2 3 3 2 2" xfId="38315" xr:uid="{58F12017-A602-4FF8-89A3-75901667164C}"/>
    <cellStyle name="Percent 2 2 2 2 2 3 3 2 3" xfId="53199" xr:uid="{D13EE731-7F0E-4E3F-8172-6030E73F9D2F}"/>
    <cellStyle name="Percent 2 2 2 2 2 3 3 3" xfId="17779" xr:uid="{6D7147B6-3B53-4C05-B1B7-7D7AF3858AF2}"/>
    <cellStyle name="Percent 2 2 2 2 2 3 3 4" xfId="31469" xr:uid="{1A0DDDFF-C6E5-4F05-B910-1CC3E45FDD30}"/>
    <cellStyle name="Percent 2 2 2 2 2 3 3 5" xfId="46353" xr:uid="{4033310D-1BDE-436C-86C5-394AE5BEE7D5}"/>
    <cellStyle name="Percent 2 2 2 2 2 3 4" xfId="21201" xr:uid="{56C2D3D1-2B93-4E84-BAC6-AE4DD7CC4A44}"/>
    <cellStyle name="Percent 2 2 2 2 2 3 4 2" xfId="34893" xr:uid="{48C05AD3-3BDC-4E96-8D48-D29CCEA468BA}"/>
    <cellStyle name="Percent 2 2 2 2 2 3 4 3" xfId="49777" xr:uid="{45872FA2-CE5C-4BFE-8AF1-0C071FCEB598}"/>
    <cellStyle name="Percent 2 2 2 2 2 3 5" xfId="14357" xr:uid="{414E597A-76A0-4691-B4F7-FCE69EE1FECA}"/>
    <cellStyle name="Percent 2 2 2 2 2 3 6" xfId="28047" xr:uid="{4AD5B81A-F608-4A7F-8341-A3BD56C2ACE4}"/>
    <cellStyle name="Percent 2 2 2 2 2 3 7" xfId="42931" xr:uid="{E1E93D42-926A-462A-AA7C-AAD30428F731}"/>
    <cellStyle name="Percent 2 2 2 2 2 4" xfId="7512" xr:uid="{E35AA8EC-6357-44EF-B53D-11FD10C182F9}"/>
    <cellStyle name="Percent 2 2 2 2 2 4 2" xfId="9224" xr:uid="{28D9799A-0E85-43E6-900A-AA29327FA561}"/>
    <cellStyle name="Percent 2 2 2 2 2 4 2 2" xfId="12646" xr:uid="{D497A8A1-60A7-408D-847C-8F7A80DFD939}"/>
    <cellStyle name="Percent 2 2 2 2 2 4 2 2 2" xfId="26336" xr:uid="{ED79D5D1-299E-485E-885C-61C568780915}"/>
    <cellStyle name="Percent 2 2 2 2 2 4 2 2 2 2" xfId="40028" xr:uid="{5079CC83-2BC3-4923-88B7-2297543C2DE9}"/>
    <cellStyle name="Percent 2 2 2 2 2 4 2 2 2 3" xfId="54912" xr:uid="{FC670288-C182-4507-B221-E4AE7C2CEDD9}"/>
    <cellStyle name="Percent 2 2 2 2 2 4 2 2 3" xfId="19492" xr:uid="{CD3FEA1C-DB6C-4331-870C-0B70E0A81076}"/>
    <cellStyle name="Percent 2 2 2 2 2 4 2 2 4" xfId="33182" xr:uid="{E22F2BF3-38E3-41F6-89B1-0DC3EC9A9DF1}"/>
    <cellStyle name="Percent 2 2 2 2 2 4 2 2 5" xfId="48066" xr:uid="{FA8E5C4A-6A62-438D-BF31-D08277B479D3}"/>
    <cellStyle name="Percent 2 2 2 2 2 4 2 3" xfId="22914" xr:uid="{D65A3B4B-B59E-43A6-A753-C4D9BC6D5706}"/>
    <cellStyle name="Percent 2 2 2 2 2 4 2 3 2" xfId="36606" xr:uid="{A67802A0-AF10-4B91-A0F8-6A8A3FE8B0A4}"/>
    <cellStyle name="Percent 2 2 2 2 2 4 2 3 3" xfId="51490" xr:uid="{9E6A5202-A9CE-49F1-8C0B-367CA501DF75}"/>
    <cellStyle name="Percent 2 2 2 2 2 4 2 4" xfId="16070" xr:uid="{C84B9F06-255E-4BF2-AE2E-004AB22F3CB6}"/>
    <cellStyle name="Percent 2 2 2 2 2 4 2 5" xfId="29760" xr:uid="{CA838A9C-27A3-4865-A344-014B41E6797A}"/>
    <cellStyle name="Percent 2 2 2 2 2 4 2 6" xfId="44644" xr:uid="{FD8ED994-432F-495F-A4A6-69FE65F59489}"/>
    <cellStyle name="Percent 2 2 2 2 2 4 3" xfId="10934" xr:uid="{C11060A8-E3AA-4BE3-B516-FC9B1CAF2385}"/>
    <cellStyle name="Percent 2 2 2 2 2 4 3 2" xfId="24624" xr:uid="{56E1AFB4-125C-405D-BBC6-630AB23C8624}"/>
    <cellStyle name="Percent 2 2 2 2 2 4 3 2 2" xfId="38316" xr:uid="{C187CE65-CC69-46F9-9298-2626B3C0FE1D}"/>
    <cellStyle name="Percent 2 2 2 2 2 4 3 2 3" xfId="53200" xr:uid="{468F5981-FD19-4198-84BC-E7F47A3E6E2C}"/>
    <cellStyle name="Percent 2 2 2 2 2 4 3 3" xfId="17780" xr:uid="{3EE2927F-0F83-4B8E-B0C3-297AD21AECD6}"/>
    <cellStyle name="Percent 2 2 2 2 2 4 3 4" xfId="31470" xr:uid="{354A63D0-F64F-4B08-B6A1-B9E9F0A4EA91}"/>
    <cellStyle name="Percent 2 2 2 2 2 4 3 5" xfId="46354" xr:uid="{81C3BDE8-E9C2-4648-823A-9C5321FBA3B9}"/>
    <cellStyle name="Percent 2 2 2 2 2 4 4" xfId="21202" xr:uid="{5F9B6425-52F5-4E66-BE67-72195F83FCB0}"/>
    <cellStyle name="Percent 2 2 2 2 2 4 4 2" xfId="34894" xr:uid="{05E87963-11F8-4AA1-BADB-F12EB6BAE89F}"/>
    <cellStyle name="Percent 2 2 2 2 2 4 4 3" xfId="49778" xr:uid="{15CC6663-A941-4F02-A1E3-5CB59501A4B5}"/>
    <cellStyle name="Percent 2 2 2 2 2 4 5" xfId="14358" xr:uid="{68D82613-0101-4650-92B0-EB9D8805BD4B}"/>
    <cellStyle name="Percent 2 2 2 2 2 4 6" xfId="28048" xr:uid="{B4B15698-7893-4F16-994A-47B840325C0E}"/>
    <cellStyle name="Percent 2 2 2 2 2 4 7" xfId="42932" xr:uid="{D329FEA5-C026-4EDA-B773-4D0D9FA5F433}"/>
    <cellStyle name="Percent 2 2 2 2 2 5" xfId="9220" xr:uid="{DD9F948C-171E-4561-B60B-2243D2B080C2}"/>
    <cellStyle name="Percent 2 2 2 2 2 5 2" xfId="12642" xr:uid="{C0D8315D-AE60-46FF-8BB0-61261F0BCE79}"/>
    <cellStyle name="Percent 2 2 2 2 2 5 2 2" xfId="26332" xr:uid="{940450FC-1985-4F48-9F95-974288FD3275}"/>
    <cellStyle name="Percent 2 2 2 2 2 5 2 2 2" xfId="40024" xr:uid="{4425A913-DCAF-466B-B7F9-358D1CEE303C}"/>
    <cellStyle name="Percent 2 2 2 2 2 5 2 2 3" xfId="54908" xr:uid="{E3F0DF63-B9E2-4AB5-AB12-E3F83221ACBF}"/>
    <cellStyle name="Percent 2 2 2 2 2 5 2 3" xfId="19488" xr:uid="{AD09D7EE-26C6-426F-BF0A-D673B5D9C018}"/>
    <cellStyle name="Percent 2 2 2 2 2 5 2 4" xfId="33178" xr:uid="{1916854E-9D54-4689-850D-9B144FD47B39}"/>
    <cellStyle name="Percent 2 2 2 2 2 5 2 5" xfId="48062" xr:uid="{FEE5D90E-6164-4D39-8681-A93FECDBA70B}"/>
    <cellStyle name="Percent 2 2 2 2 2 5 3" xfId="22910" xr:uid="{9C72C089-0301-4CBE-9A66-0E7794D383D2}"/>
    <cellStyle name="Percent 2 2 2 2 2 5 3 2" xfId="36602" xr:uid="{94F39C31-898B-489A-A410-0115C64C979D}"/>
    <cellStyle name="Percent 2 2 2 2 2 5 3 3" xfId="51486" xr:uid="{38D1EA23-FD48-41C1-9D33-E315E9E69D6B}"/>
    <cellStyle name="Percent 2 2 2 2 2 5 4" xfId="16066" xr:uid="{0E41A999-3EFB-4C78-A951-29E53E61CAE8}"/>
    <cellStyle name="Percent 2 2 2 2 2 5 5" xfId="29756" xr:uid="{F6A4546C-4806-4057-BCA0-2A1973E9A094}"/>
    <cellStyle name="Percent 2 2 2 2 2 5 6" xfId="44640" xr:uid="{4D57D7B2-057B-4B7C-AF9A-803336F5A89D}"/>
    <cellStyle name="Percent 2 2 2 2 2 6" xfId="10930" xr:uid="{8528F0FD-5D21-4884-B636-3F850EDB5B22}"/>
    <cellStyle name="Percent 2 2 2 2 2 6 2" xfId="24620" xr:uid="{2864A9CA-CFEC-4667-8586-ECD1862181DF}"/>
    <cellStyle name="Percent 2 2 2 2 2 6 2 2" xfId="38312" xr:uid="{436A7483-FE4E-4025-BB57-AAA55363C6A2}"/>
    <cellStyle name="Percent 2 2 2 2 2 6 2 3" xfId="53196" xr:uid="{769E7DF6-FE72-4E69-A0E0-7B306FEF2577}"/>
    <cellStyle name="Percent 2 2 2 2 2 6 3" xfId="17776" xr:uid="{857CF826-9ED8-4014-A5E5-8F2F1907FBD3}"/>
    <cellStyle name="Percent 2 2 2 2 2 6 4" xfId="31466" xr:uid="{E553BB0F-5B7B-4D8D-8FB0-BA126115D2ED}"/>
    <cellStyle name="Percent 2 2 2 2 2 6 5" xfId="46350" xr:uid="{6C08D5A3-6024-4F42-A5D8-4FB9682F3D9C}"/>
    <cellStyle name="Percent 2 2 2 2 2 7" xfId="21198" xr:uid="{D20ADF97-60D2-42BA-8BA9-74C51A677858}"/>
    <cellStyle name="Percent 2 2 2 2 2 7 2" xfId="34890" xr:uid="{CC8CC97A-0ED7-4821-A100-93FA6438FD77}"/>
    <cellStyle name="Percent 2 2 2 2 2 7 3" xfId="49774" xr:uid="{E61E4621-FE25-46CC-9B6E-45FD7BBD7771}"/>
    <cellStyle name="Percent 2 2 2 2 2 8" xfId="14354" xr:uid="{C4DD7385-18E1-4396-98C1-6418885C3316}"/>
    <cellStyle name="Percent 2 2 2 2 2 9" xfId="28044" xr:uid="{822B41FB-5F2A-4366-A8AB-68C871F190CD}"/>
    <cellStyle name="Percent 2 2 2 2 3" xfId="7513" xr:uid="{829CE48A-4481-4352-8A07-43589905D89B}"/>
    <cellStyle name="Percent 2 2 2 2 3 10" xfId="42933" xr:uid="{2EA488E8-2768-4496-A2C2-3CC8E6D932F6}"/>
    <cellStyle name="Percent 2 2 2 2 3 2" xfId="7514" xr:uid="{8167DF6E-58DD-4951-BFFA-39E1202DC854}"/>
    <cellStyle name="Percent 2 2 2 2 3 2 2" xfId="7515" xr:uid="{9F4B91C5-4FCC-45A8-BBD4-29818BC29B65}"/>
    <cellStyle name="Percent 2 2 2 2 3 2 2 2" xfId="9227" xr:uid="{3E4EB94B-679D-42B0-8EA1-BD6E4905F23D}"/>
    <cellStyle name="Percent 2 2 2 2 3 2 2 2 2" xfId="12649" xr:uid="{0231A90D-597F-4959-9172-A5E701525297}"/>
    <cellStyle name="Percent 2 2 2 2 3 2 2 2 2 2" xfId="26339" xr:uid="{4E113075-0FCA-46BD-959E-2B22E6E1E5F8}"/>
    <cellStyle name="Percent 2 2 2 2 3 2 2 2 2 2 2" xfId="40031" xr:uid="{544BF84F-042E-4B80-9F7E-8B91F38133BD}"/>
    <cellStyle name="Percent 2 2 2 2 3 2 2 2 2 2 3" xfId="54915" xr:uid="{90538907-8CE2-4DCB-9DF0-451BEA9C0F23}"/>
    <cellStyle name="Percent 2 2 2 2 3 2 2 2 2 3" xfId="19495" xr:uid="{B9628D77-94FC-413C-8765-05D9114C41C5}"/>
    <cellStyle name="Percent 2 2 2 2 3 2 2 2 2 4" xfId="33185" xr:uid="{7B4BCE1A-E4EB-4EAF-ABA6-63582DEC9193}"/>
    <cellStyle name="Percent 2 2 2 2 3 2 2 2 2 5" xfId="48069" xr:uid="{6EF4377C-3C43-4C61-A598-1F25DB108C2F}"/>
    <cellStyle name="Percent 2 2 2 2 3 2 2 2 3" xfId="22917" xr:uid="{EEBC97F3-86E4-494C-A49B-C4D797EEC7F6}"/>
    <cellStyle name="Percent 2 2 2 2 3 2 2 2 3 2" xfId="36609" xr:uid="{FE70F6DB-1BC8-4252-8CEC-08638CDC885E}"/>
    <cellStyle name="Percent 2 2 2 2 3 2 2 2 3 3" xfId="51493" xr:uid="{F880D6CF-4595-420F-9E82-4F6196F60BC5}"/>
    <cellStyle name="Percent 2 2 2 2 3 2 2 2 4" xfId="16073" xr:uid="{22E1A1CF-2141-4016-B0EA-001C805AE557}"/>
    <cellStyle name="Percent 2 2 2 2 3 2 2 2 5" xfId="29763" xr:uid="{F34184C8-BC8C-4AE4-B255-1D73C2F7C830}"/>
    <cellStyle name="Percent 2 2 2 2 3 2 2 2 6" xfId="44647" xr:uid="{F156773E-7C00-40D5-8331-AA4159FEE108}"/>
    <cellStyle name="Percent 2 2 2 2 3 2 2 3" xfId="10937" xr:uid="{E04A54E1-CF30-48DB-9EFD-C9FA312AD9D5}"/>
    <cellStyle name="Percent 2 2 2 2 3 2 2 3 2" xfId="24627" xr:uid="{0D9029A8-771F-416B-8D86-9422A6365FC2}"/>
    <cellStyle name="Percent 2 2 2 2 3 2 2 3 2 2" xfId="38319" xr:uid="{AE86F932-DADB-4CA0-A085-B10F0BB4DA0B}"/>
    <cellStyle name="Percent 2 2 2 2 3 2 2 3 2 3" xfId="53203" xr:uid="{8EF91F91-B86F-4489-9C9F-13973218A698}"/>
    <cellStyle name="Percent 2 2 2 2 3 2 2 3 3" xfId="17783" xr:uid="{E31C87B3-CC57-450B-B5F9-B72258FDE4C4}"/>
    <cellStyle name="Percent 2 2 2 2 3 2 2 3 4" xfId="31473" xr:uid="{C6294AFD-B8DC-448A-87B3-E75AA3FB10A6}"/>
    <cellStyle name="Percent 2 2 2 2 3 2 2 3 5" xfId="46357" xr:uid="{7CA89E0B-355F-4179-B938-C3397D911EA9}"/>
    <cellStyle name="Percent 2 2 2 2 3 2 2 4" xfId="21205" xr:uid="{2E9C82FD-90BD-4D92-8A8B-406F2BD8A962}"/>
    <cellStyle name="Percent 2 2 2 2 3 2 2 4 2" xfId="34897" xr:uid="{40510D3A-B312-4B48-8146-B4B1E1AC20F8}"/>
    <cellStyle name="Percent 2 2 2 2 3 2 2 4 3" xfId="49781" xr:uid="{05E0467B-7AEA-4408-B9F3-3422B29FA98E}"/>
    <cellStyle name="Percent 2 2 2 2 3 2 2 5" xfId="14361" xr:uid="{FFA9F919-D7F8-4988-B3D4-0547A92FA9FF}"/>
    <cellStyle name="Percent 2 2 2 2 3 2 2 6" xfId="28051" xr:uid="{D26E0951-D4E0-405B-9D90-C1F85C04F8E4}"/>
    <cellStyle name="Percent 2 2 2 2 3 2 2 7" xfId="42935" xr:uid="{A2FF392B-23FC-4E34-9627-3BD095D69F0C}"/>
    <cellStyle name="Percent 2 2 2 2 3 2 3" xfId="9226" xr:uid="{EE7E8F87-98E4-47CD-A70E-00E69C864F8C}"/>
    <cellStyle name="Percent 2 2 2 2 3 2 3 2" xfId="12648" xr:uid="{50F0E173-D8CD-42A4-8F0B-6DE3E533F541}"/>
    <cellStyle name="Percent 2 2 2 2 3 2 3 2 2" xfId="26338" xr:uid="{9D7D893B-2E8B-4FDF-86D6-F4F8504247C0}"/>
    <cellStyle name="Percent 2 2 2 2 3 2 3 2 2 2" xfId="40030" xr:uid="{016B2D01-99FA-4A4B-B650-594451DF5DDC}"/>
    <cellStyle name="Percent 2 2 2 2 3 2 3 2 2 3" xfId="54914" xr:uid="{A3FE5CD4-AF2C-4874-9174-180766572B95}"/>
    <cellStyle name="Percent 2 2 2 2 3 2 3 2 3" xfId="19494" xr:uid="{2F630B72-70DC-482A-9FB6-FE07AD068FFD}"/>
    <cellStyle name="Percent 2 2 2 2 3 2 3 2 4" xfId="33184" xr:uid="{DB24713A-6CD2-4CEA-AC64-17E16E211248}"/>
    <cellStyle name="Percent 2 2 2 2 3 2 3 2 5" xfId="48068" xr:uid="{35A382E5-AB89-4132-9EEC-C7FA0F4DB538}"/>
    <cellStyle name="Percent 2 2 2 2 3 2 3 3" xfId="22916" xr:uid="{47AA8E6A-97DC-481A-B697-CFEBCF109C56}"/>
    <cellStyle name="Percent 2 2 2 2 3 2 3 3 2" xfId="36608" xr:uid="{5FA2DD6A-A3E5-479E-899E-A6ED07263146}"/>
    <cellStyle name="Percent 2 2 2 2 3 2 3 3 3" xfId="51492" xr:uid="{A7144DEE-7949-4778-A662-869FBFBC5413}"/>
    <cellStyle name="Percent 2 2 2 2 3 2 3 4" xfId="16072" xr:uid="{6CA4DD30-C851-4601-8166-E808A1D0ECCA}"/>
    <cellStyle name="Percent 2 2 2 2 3 2 3 5" xfId="29762" xr:uid="{EEA0E721-1301-4DC1-8FD8-B5D31AB797BC}"/>
    <cellStyle name="Percent 2 2 2 2 3 2 3 6" xfId="44646" xr:uid="{7556BE10-3815-4C73-A294-AA1E8B9C181A}"/>
    <cellStyle name="Percent 2 2 2 2 3 2 4" xfId="10936" xr:uid="{AE89DC41-1428-4345-8590-957271EC29D9}"/>
    <cellStyle name="Percent 2 2 2 2 3 2 4 2" xfId="24626" xr:uid="{2A6302AE-71DB-49D4-854C-6E6DF2D27F05}"/>
    <cellStyle name="Percent 2 2 2 2 3 2 4 2 2" xfId="38318" xr:uid="{76E64AC8-CD6A-445F-89C9-FC676753342C}"/>
    <cellStyle name="Percent 2 2 2 2 3 2 4 2 3" xfId="53202" xr:uid="{1BC2CF34-3B3C-4006-B1AE-DD696D144EDB}"/>
    <cellStyle name="Percent 2 2 2 2 3 2 4 3" xfId="17782" xr:uid="{B345217D-3243-4D12-8629-4AB5DB55851C}"/>
    <cellStyle name="Percent 2 2 2 2 3 2 4 4" xfId="31472" xr:uid="{E618C4FF-3F19-411E-92D6-77EDC4E7809B}"/>
    <cellStyle name="Percent 2 2 2 2 3 2 4 5" xfId="46356" xr:uid="{CBBA2816-018A-4137-8540-598E339A39B9}"/>
    <cellStyle name="Percent 2 2 2 2 3 2 5" xfId="21204" xr:uid="{33836908-2C2B-4B9A-82DB-F23AEC1A0790}"/>
    <cellStyle name="Percent 2 2 2 2 3 2 5 2" xfId="34896" xr:uid="{C5990773-797E-4376-8200-834D49D77D01}"/>
    <cellStyle name="Percent 2 2 2 2 3 2 5 3" xfId="49780" xr:uid="{77309BE1-ED6B-42F1-9063-BA08A3B1A98E}"/>
    <cellStyle name="Percent 2 2 2 2 3 2 6" xfId="14360" xr:uid="{C355AAB0-BB11-4366-822E-971464E328C9}"/>
    <cellStyle name="Percent 2 2 2 2 3 2 7" xfId="28050" xr:uid="{873BACD9-F41A-4A5E-BC6A-3A5F4E774FE7}"/>
    <cellStyle name="Percent 2 2 2 2 3 2 8" xfId="42934" xr:uid="{EC7F2AF8-103A-4C72-97D3-ADFE4A8D9F54}"/>
    <cellStyle name="Percent 2 2 2 2 3 3" xfId="7516" xr:uid="{6D885E5F-87AE-428A-BFCE-95593196ABAD}"/>
    <cellStyle name="Percent 2 2 2 2 3 3 2" xfId="9228" xr:uid="{C3B64E9A-D1D0-409D-9BC4-1381E600C333}"/>
    <cellStyle name="Percent 2 2 2 2 3 3 2 2" xfId="12650" xr:uid="{D54139FF-E031-48E4-BF3E-6D5912DD6E4E}"/>
    <cellStyle name="Percent 2 2 2 2 3 3 2 2 2" xfId="26340" xr:uid="{1930A82A-69CD-41B7-8E3A-AB12A57F76E5}"/>
    <cellStyle name="Percent 2 2 2 2 3 3 2 2 2 2" xfId="40032" xr:uid="{24E0BC88-CD39-4F54-90A2-D377A86A9943}"/>
    <cellStyle name="Percent 2 2 2 2 3 3 2 2 2 3" xfId="54916" xr:uid="{1F174418-DF9B-4908-990C-9ADF1F35F19C}"/>
    <cellStyle name="Percent 2 2 2 2 3 3 2 2 3" xfId="19496" xr:uid="{872E836C-C1B3-4732-92DF-AA6492D5646C}"/>
    <cellStyle name="Percent 2 2 2 2 3 3 2 2 4" xfId="33186" xr:uid="{A2416E9C-1160-4017-8BC4-804E9644D32A}"/>
    <cellStyle name="Percent 2 2 2 2 3 3 2 2 5" xfId="48070" xr:uid="{E468E2DD-47A6-46E8-8032-8EA03222A034}"/>
    <cellStyle name="Percent 2 2 2 2 3 3 2 3" xfId="22918" xr:uid="{A9EB4B7B-7E85-4299-B871-62948D419460}"/>
    <cellStyle name="Percent 2 2 2 2 3 3 2 3 2" xfId="36610" xr:uid="{EF83B8BB-7388-49EC-A425-E4B20258F2E1}"/>
    <cellStyle name="Percent 2 2 2 2 3 3 2 3 3" xfId="51494" xr:uid="{3FAF0054-65DA-483A-A534-E6A624A19617}"/>
    <cellStyle name="Percent 2 2 2 2 3 3 2 4" xfId="16074" xr:uid="{F47F9F00-03BE-48B9-AB8D-F32B101B1FFE}"/>
    <cellStyle name="Percent 2 2 2 2 3 3 2 5" xfId="29764" xr:uid="{22351132-4594-43B6-B311-406CC4914F11}"/>
    <cellStyle name="Percent 2 2 2 2 3 3 2 6" xfId="44648" xr:uid="{004D3FE2-6194-4B0D-A88C-FB9EFB107623}"/>
    <cellStyle name="Percent 2 2 2 2 3 3 3" xfId="10938" xr:uid="{1A6F6BB4-62E9-40D9-B9F5-117571971F60}"/>
    <cellStyle name="Percent 2 2 2 2 3 3 3 2" xfId="24628" xr:uid="{33DF0D0B-4644-422B-88AB-DADDFB613267}"/>
    <cellStyle name="Percent 2 2 2 2 3 3 3 2 2" xfId="38320" xr:uid="{30715DDF-B413-4B86-BD6A-44D0B4BEAFDD}"/>
    <cellStyle name="Percent 2 2 2 2 3 3 3 2 3" xfId="53204" xr:uid="{D754EB9B-E9F7-4CF8-A65E-B005B6BF22F8}"/>
    <cellStyle name="Percent 2 2 2 2 3 3 3 3" xfId="17784" xr:uid="{1AF4D7E5-BF25-4A6E-963F-E097C14D168F}"/>
    <cellStyle name="Percent 2 2 2 2 3 3 3 4" xfId="31474" xr:uid="{B4C5D941-0937-4EDF-98D3-5F5EDF936149}"/>
    <cellStyle name="Percent 2 2 2 2 3 3 3 5" xfId="46358" xr:uid="{00411DA5-B052-4156-ABDD-0EA3830FCC80}"/>
    <cellStyle name="Percent 2 2 2 2 3 3 4" xfId="21206" xr:uid="{E8DC904A-1540-470C-923A-B4A2E2D057EC}"/>
    <cellStyle name="Percent 2 2 2 2 3 3 4 2" xfId="34898" xr:uid="{6D2484D2-97A4-4C43-84F1-8DDC7D495EBF}"/>
    <cellStyle name="Percent 2 2 2 2 3 3 4 3" xfId="49782" xr:uid="{96C62833-BBA4-48F8-A9B6-57667793237A}"/>
    <cellStyle name="Percent 2 2 2 2 3 3 5" xfId="14362" xr:uid="{317ED70A-B2D4-41C1-ADD0-B7F31B8CA9D0}"/>
    <cellStyle name="Percent 2 2 2 2 3 3 6" xfId="28052" xr:uid="{37A65525-E7A1-459D-9F3F-DAF5FB2CCCC1}"/>
    <cellStyle name="Percent 2 2 2 2 3 3 7" xfId="42936" xr:uid="{9EE848F4-6969-4535-BB5D-B71BE3881694}"/>
    <cellStyle name="Percent 2 2 2 2 3 4" xfId="7517" xr:uid="{2DB48187-D4E1-429B-ADB4-42919011695B}"/>
    <cellStyle name="Percent 2 2 2 2 3 4 2" xfId="9229" xr:uid="{B68713B4-D0C7-4786-BC41-A960D40BAE20}"/>
    <cellStyle name="Percent 2 2 2 2 3 4 2 2" xfId="12651" xr:uid="{708149A4-835A-4AC5-AAEE-4490E3EEAE91}"/>
    <cellStyle name="Percent 2 2 2 2 3 4 2 2 2" xfId="26341" xr:uid="{2B688EF7-067E-431E-86CE-F99C20F7E669}"/>
    <cellStyle name="Percent 2 2 2 2 3 4 2 2 2 2" xfId="40033" xr:uid="{3A48EB62-797C-4355-8367-536BDDA9EE73}"/>
    <cellStyle name="Percent 2 2 2 2 3 4 2 2 2 3" xfId="54917" xr:uid="{51762158-6207-4B5E-8033-F1F3F4FA6BE9}"/>
    <cellStyle name="Percent 2 2 2 2 3 4 2 2 3" xfId="19497" xr:uid="{D2B295BC-4BE5-4040-9BFB-49788B65830A}"/>
    <cellStyle name="Percent 2 2 2 2 3 4 2 2 4" xfId="33187" xr:uid="{A4414A28-4285-4BCC-9626-10A0D7CFC6E7}"/>
    <cellStyle name="Percent 2 2 2 2 3 4 2 2 5" xfId="48071" xr:uid="{17FFD1DE-B4FC-49D8-A4FD-04F1198D181F}"/>
    <cellStyle name="Percent 2 2 2 2 3 4 2 3" xfId="22919" xr:uid="{6BD983C6-BC11-414A-81D0-81ACD5AAB7C9}"/>
    <cellStyle name="Percent 2 2 2 2 3 4 2 3 2" xfId="36611" xr:uid="{9507C2CC-6A00-4BAE-8837-0892903702D2}"/>
    <cellStyle name="Percent 2 2 2 2 3 4 2 3 3" xfId="51495" xr:uid="{A8ACEB63-65CC-49E8-A553-868882DCDB6A}"/>
    <cellStyle name="Percent 2 2 2 2 3 4 2 4" xfId="16075" xr:uid="{5D1CE74C-3B9D-493C-AD3F-97A415D99A1B}"/>
    <cellStyle name="Percent 2 2 2 2 3 4 2 5" xfId="29765" xr:uid="{863139C7-8275-4D39-99EB-7E149B749527}"/>
    <cellStyle name="Percent 2 2 2 2 3 4 2 6" xfId="44649" xr:uid="{6EA9FF76-A22F-426E-B762-4D0CCC36EB07}"/>
    <cellStyle name="Percent 2 2 2 2 3 4 3" xfId="10939" xr:uid="{4B8A7413-8620-4EC1-895C-33F51003AFA7}"/>
    <cellStyle name="Percent 2 2 2 2 3 4 3 2" xfId="24629" xr:uid="{79D41E0A-FB34-40B5-9C74-E2F339F4BFCF}"/>
    <cellStyle name="Percent 2 2 2 2 3 4 3 2 2" xfId="38321" xr:uid="{A47D65FD-8C25-4280-843E-27793723D81C}"/>
    <cellStyle name="Percent 2 2 2 2 3 4 3 2 3" xfId="53205" xr:uid="{B9A73352-7044-4938-A1D6-AB1CB2633E48}"/>
    <cellStyle name="Percent 2 2 2 2 3 4 3 3" xfId="17785" xr:uid="{F2A300DA-E9B9-46A5-A47F-6995629FD0F1}"/>
    <cellStyle name="Percent 2 2 2 2 3 4 3 4" xfId="31475" xr:uid="{861975B6-BA70-49A3-BA10-28F3C856F354}"/>
    <cellStyle name="Percent 2 2 2 2 3 4 3 5" xfId="46359" xr:uid="{E3C6AA94-581E-4816-BF1A-680BD53BA162}"/>
    <cellStyle name="Percent 2 2 2 2 3 4 4" xfId="21207" xr:uid="{A7627B0A-4C68-4F7B-BEC7-319C26D9AFCF}"/>
    <cellStyle name="Percent 2 2 2 2 3 4 4 2" xfId="34899" xr:uid="{6A8028CF-940E-4F4C-B997-314531F64434}"/>
    <cellStyle name="Percent 2 2 2 2 3 4 4 3" xfId="49783" xr:uid="{59AF79C8-85AA-439D-926E-B3BF1C4B3609}"/>
    <cellStyle name="Percent 2 2 2 2 3 4 5" xfId="14363" xr:uid="{1543FE65-86BA-4749-A78B-C58B96A75C97}"/>
    <cellStyle name="Percent 2 2 2 2 3 4 6" xfId="28053" xr:uid="{E22E36B3-F361-48FE-8CE7-7588024F79D2}"/>
    <cellStyle name="Percent 2 2 2 2 3 4 7" xfId="42937" xr:uid="{DF61092D-4C0D-48B1-9D46-1567310042FF}"/>
    <cellStyle name="Percent 2 2 2 2 3 5" xfId="9225" xr:uid="{DAA0CB86-D1A4-49EB-B876-1D2B8CAAC92F}"/>
    <cellStyle name="Percent 2 2 2 2 3 5 2" xfId="12647" xr:uid="{6580D961-6279-4A8D-9940-BC0DD29E1655}"/>
    <cellStyle name="Percent 2 2 2 2 3 5 2 2" xfId="26337" xr:uid="{AF589C97-6D0B-4839-A9E1-DECB64A39D22}"/>
    <cellStyle name="Percent 2 2 2 2 3 5 2 2 2" xfId="40029" xr:uid="{573427E9-E9E4-437B-AF07-367200AB226A}"/>
    <cellStyle name="Percent 2 2 2 2 3 5 2 2 3" xfId="54913" xr:uid="{2C8024A2-E98D-44A1-A681-4E6DC7A4857D}"/>
    <cellStyle name="Percent 2 2 2 2 3 5 2 3" xfId="19493" xr:uid="{FD2FA304-4BDD-40D7-B9C6-2F744CFEF433}"/>
    <cellStyle name="Percent 2 2 2 2 3 5 2 4" xfId="33183" xr:uid="{A9D487D9-6C1A-4F25-8159-DDDB7FDDCCA3}"/>
    <cellStyle name="Percent 2 2 2 2 3 5 2 5" xfId="48067" xr:uid="{B9A53520-9583-4AF5-93EC-4665234FD864}"/>
    <cellStyle name="Percent 2 2 2 2 3 5 3" xfId="22915" xr:uid="{2266929E-0778-4DD2-A062-7481B2092AC7}"/>
    <cellStyle name="Percent 2 2 2 2 3 5 3 2" xfId="36607" xr:uid="{A4A29DFA-2F1A-49D0-8232-8D2B2892E780}"/>
    <cellStyle name="Percent 2 2 2 2 3 5 3 3" xfId="51491" xr:uid="{01117A71-3D4C-4CC8-BF05-7F56383331D7}"/>
    <cellStyle name="Percent 2 2 2 2 3 5 4" xfId="16071" xr:uid="{606ACB4E-C66F-4A68-BACE-A2E6E7D35B4C}"/>
    <cellStyle name="Percent 2 2 2 2 3 5 5" xfId="29761" xr:uid="{0FD6583F-DB91-48AC-82EA-DDF4C45EB18B}"/>
    <cellStyle name="Percent 2 2 2 2 3 5 6" xfId="44645" xr:uid="{314EE8AA-5DB9-49C7-9FAD-641D885C8C68}"/>
    <cellStyle name="Percent 2 2 2 2 3 6" xfId="10935" xr:uid="{0FD8CE03-2C64-45BD-9844-0B72B1CFA9AB}"/>
    <cellStyle name="Percent 2 2 2 2 3 6 2" xfId="24625" xr:uid="{E545972C-E030-4F04-AE0B-7B6D75EC0249}"/>
    <cellStyle name="Percent 2 2 2 2 3 6 2 2" xfId="38317" xr:uid="{6D383BD4-CE2B-4A11-AED3-C37871E6E522}"/>
    <cellStyle name="Percent 2 2 2 2 3 6 2 3" xfId="53201" xr:uid="{04776287-D545-462B-98B7-8242A75AC444}"/>
    <cellStyle name="Percent 2 2 2 2 3 6 3" xfId="17781" xr:uid="{A5B38F3F-6C47-450D-BB8C-2E5376A0B417}"/>
    <cellStyle name="Percent 2 2 2 2 3 6 4" xfId="31471" xr:uid="{12AEC152-7C40-4683-BDE3-FA489AF5A6D3}"/>
    <cellStyle name="Percent 2 2 2 2 3 6 5" xfId="46355" xr:uid="{FCA7B207-17A7-46B2-9F84-A52E1BFE235D}"/>
    <cellStyle name="Percent 2 2 2 2 3 7" xfId="21203" xr:uid="{A2B5FEBF-4B6A-4C09-8D81-22833680FC94}"/>
    <cellStyle name="Percent 2 2 2 2 3 7 2" xfId="34895" xr:uid="{CA4A6B5A-E289-475C-B94E-DBA54EF40FDB}"/>
    <cellStyle name="Percent 2 2 2 2 3 7 3" xfId="49779" xr:uid="{2A17622F-CCFA-4914-A5FF-D0072911C7EC}"/>
    <cellStyle name="Percent 2 2 2 2 3 8" xfId="14359" xr:uid="{3FB697B8-00DA-47CF-A78D-BCD700D1AE2C}"/>
    <cellStyle name="Percent 2 2 2 2 3 9" xfId="28049" xr:uid="{E0A70AD8-328B-4564-8532-6FB1DCBABCC1}"/>
    <cellStyle name="Percent 2 2 2 2 4" xfId="7518" xr:uid="{5850FF0D-B276-4434-B8A6-2FEC2F2AB54E}"/>
    <cellStyle name="Percent 2 2 2 2 4 2" xfId="7519" xr:uid="{1E7D0C53-E7E8-423B-BCC2-924D0D24410A}"/>
    <cellStyle name="Percent 2 2 2 2 4 2 2" xfId="9231" xr:uid="{D5581C1C-94C3-4632-889A-D4C0845996B1}"/>
    <cellStyle name="Percent 2 2 2 2 4 2 2 2" xfId="12653" xr:uid="{253C15E7-0502-4270-B235-D84E4AC4049E}"/>
    <cellStyle name="Percent 2 2 2 2 4 2 2 2 2" xfId="26343" xr:uid="{2389E0CC-53DC-4B7A-8792-458B476F240C}"/>
    <cellStyle name="Percent 2 2 2 2 4 2 2 2 2 2" xfId="40035" xr:uid="{FE97C040-5C9A-43FC-A32A-AEEF9441574C}"/>
    <cellStyle name="Percent 2 2 2 2 4 2 2 2 2 3" xfId="54919" xr:uid="{514BFFE1-795E-4D70-AE9E-BEE3E4E3D1C4}"/>
    <cellStyle name="Percent 2 2 2 2 4 2 2 2 3" xfId="19499" xr:uid="{EE38DE6E-9DD2-4D1E-82A3-CE65317E18D5}"/>
    <cellStyle name="Percent 2 2 2 2 4 2 2 2 4" xfId="33189" xr:uid="{69CCE50C-C551-470C-ADA6-E49EB8D84255}"/>
    <cellStyle name="Percent 2 2 2 2 4 2 2 2 5" xfId="48073" xr:uid="{F2837BC9-AE1B-4E11-890F-B60B717D87FB}"/>
    <cellStyle name="Percent 2 2 2 2 4 2 2 3" xfId="22921" xr:uid="{D0A1264F-C52D-4AB9-A3E9-49FB678AC1D9}"/>
    <cellStyle name="Percent 2 2 2 2 4 2 2 3 2" xfId="36613" xr:uid="{F02F9C7E-6B02-4C29-9C10-53BCF7477EA1}"/>
    <cellStyle name="Percent 2 2 2 2 4 2 2 3 3" xfId="51497" xr:uid="{A04195B9-D15D-4B2E-8C42-C0AADA94030B}"/>
    <cellStyle name="Percent 2 2 2 2 4 2 2 4" xfId="16077" xr:uid="{B475372D-2C1D-49A0-BB7D-C3DFDE8A2AA9}"/>
    <cellStyle name="Percent 2 2 2 2 4 2 2 5" xfId="29767" xr:uid="{E0A02E2A-39CE-434B-986A-4421A7D6B809}"/>
    <cellStyle name="Percent 2 2 2 2 4 2 2 6" xfId="44651" xr:uid="{7E67AAA9-FD5A-4123-84FD-9F0F81D42B5D}"/>
    <cellStyle name="Percent 2 2 2 2 4 2 3" xfId="10941" xr:uid="{D06158EC-3C84-40AE-A320-7B2CF93A4C2D}"/>
    <cellStyle name="Percent 2 2 2 2 4 2 3 2" xfId="24631" xr:uid="{DC1FA030-35FE-4BF8-B389-741D0919DC6A}"/>
    <cellStyle name="Percent 2 2 2 2 4 2 3 2 2" xfId="38323" xr:uid="{EBE93F5D-C381-4D86-9BBC-1BA334DD611C}"/>
    <cellStyle name="Percent 2 2 2 2 4 2 3 2 3" xfId="53207" xr:uid="{B9314B31-6BBF-4722-B0AD-E8BEB3E64FAF}"/>
    <cellStyle name="Percent 2 2 2 2 4 2 3 3" xfId="17787" xr:uid="{38027DF8-CDCA-4990-95DE-BF26A0FB326C}"/>
    <cellStyle name="Percent 2 2 2 2 4 2 3 4" xfId="31477" xr:uid="{A96D61E0-244F-4592-A2B6-DB648BFD9E08}"/>
    <cellStyle name="Percent 2 2 2 2 4 2 3 5" xfId="46361" xr:uid="{D8149FD0-D355-4959-8835-73871CE8F326}"/>
    <cellStyle name="Percent 2 2 2 2 4 2 4" xfId="21209" xr:uid="{3DA7B206-880E-4DF9-B326-58BAE7289EA5}"/>
    <cellStyle name="Percent 2 2 2 2 4 2 4 2" xfId="34901" xr:uid="{8D26FF21-FC3C-427E-8B6A-5E4B32CA6090}"/>
    <cellStyle name="Percent 2 2 2 2 4 2 4 3" xfId="49785" xr:uid="{AA4CF541-3715-4FBB-8228-34AC47510E31}"/>
    <cellStyle name="Percent 2 2 2 2 4 2 5" xfId="14365" xr:uid="{49CE2FDB-77F6-4078-B302-C4144BC97A02}"/>
    <cellStyle name="Percent 2 2 2 2 4 2 6" xfId="28055" xr:uid="{20F8DD8A-B76E-4018-9D72-6E00253053A4}"/>
    <cellStyle name="Percent 2 2 2 2 4 2 7" xfId="42939" xr:uid="{4E02DB82-AD79-4E75-90C8-7C71F2D22596}"/>
    <cellStyle name="Percent 2 2 2 2 4 3" xfId="9230" xr:uid="{135308F0-5BED-4E22-97F1-F6C99202AB89}"/>
    <cellStyle name="Percent 2 2 2 2 4 3 2" xfId="12652" xr:uid="{3030E1D2-9522-42BC-A8D8-B60D7767EC37}"/>
    <cellStyle name="Percent 2 2 2 2 4 3 2 2" xfId="26342" xr:uid="{F235482E-E4EA-4FB8-9C92-25A382981AEC}"/>
    <cellStyle name="Percent 2 2 2 2 4 3 2 2 2" xfId="40034" xr:uid="{6261391B-D49F-4F89-AF36-6A494FC34F3E}"/>
    <cellStyle name="Percent 2 2 2 2 4 3 2 2 3" xfId="54918" xr:uid="{60E2694D-7531-4A0E-BED7-46B2311DA0B8}"/>
    <cellStyle name="Percent 2 2 2 2 4 3 2 3" xfId="19498" xr:uid="{8D346003-BC16-409E-ADE8-B36CB1EFFB0D}"/>
    <cellStyle name="Percent 2 2 2 2 4 3 2 4" xfId="33188" xr:uid="{7825B031-F569-4CC5-BD23-4417EAE47F04}"/>
    <cellStyle name="Percent 2 2 2 2 4 3 2 5" xfId="48072" xr:uid="{6F98486B-4227-44C8-856B-AEE60D6DD956}"/>
    <cellStyle name="Percent 2 2 2 2 4 3 3" xfId="22920" xr:uid="{5D2A8476-3AB2-4EB2-A7B7-145720071DBC}"/>
    <cellStyle name="Percent 2 2 2 2 4 3 3 2" xfId="36612" xr:uid="{E6AB8E19-8E4B-42DC-BE7C-9232E6C7297B}"/>
    <cellStyle name="Percent 2 2 2 2 4 3 3 3" xfId="51496" xr:uid="{C946C690-0A6C-4D30-9C0F-A5C57BB4A21B}"/>
    <cellStyle name="Percent 2 2 2 2 4 3 4" xfId="16076" xr:uid="{59751949-6ABE-468C-8D01-77FA8CE9F9D7}"/>
    <cellStyle name="Percent 2 2 2 2 4 3 5" xfId="29766" xr:uid="{FC11DCBF-D02B-4E2C-AEB7-4DEB0F9373B8}"/>
    <cellStyle name="Percent 2 2 2 2 4 3 6" xfId="44650" xr:uid="{6CD4A295-C9F4-4104-AE84-CAC74813910F}"/>
    <cellStyle name="Percent 2 2 2 2 4 4" xfId="10940" xr:uid="{5A7131C6-94FB-43CD-A871-01C81544B596}"/>
    <cellStyle name="Percent 2 2 2 2 4 4 2" xfId="24630" xr:uid="{34859999-47BB-4AF3-9015-57C6537A767B}"/>
    <cellStyle name="Percent 2 2 2 2 4 4 2 2" xfId="38322" xr:uid="{8569F0DF-FF98-4961-A0F2-0A26CAC34119}"/>
    <cellStyle name="Percent 2 2 2 2 4 4 2 3" xfId="53206" xr:uid="{B606AFB8-92FE-4937-AC19-55A1184B052C}"/>
    <cellStyle name="Percent 2 2 2 2 4 4 3" xfId="17786" xr:uid="{3BDE13D1-2F09-4502-A26A-10EB80AB5312}"/>
    <cellStyle name="Percent 2 2 2 2 4 4 4" xfId="31476" xr:uid="{6798D315-F224-44F8-8C41-9181C764073F}"/>
    <cellStyle name="Percent 2 2 2 2 4 4 5" xfId="46360" xr:uid="{0B2BD66B-C037-4DFE-B06D-DF25C837979F}"/>
    <cellStyle name="Percent 2 2 2 2 4 5" xfId="21208" xr:uid="{86750783-7706-407A-AD28-94054B875DF4}"/>
    <cellStyle name="Percent 2 2 2 2 4 5 2" xfId="34900" xr:uid="{8BB13369-0E76-4B64-B752-2A0142ABDAD3}"/>
    <cellStyle name="Percent 2 2 2 2 4 5 3" xfId="49784" xr:uid="{BA45498E-636F-4AD8-97C1-82D6F7347E8A}"/>
    <cellStyle name="Percent 2 2 2 2 4 6" xfId="14364" xr:uid="{0749D2B6-BC51-4B71-8EF7-87C4FCF49AB3}"/>
    <cellStyle name="Percent 2 2 2 2 4 7" xfId="28054" xr:uid="{D68452B7-A0E7-4CAB-8906-64D809ED5BE1}"/>
    <cellStyle name="Percent 2 2 2 2 4 8" xfId="42938" xr:uid="{1D4CB31A-DF13-42A9-A58B-D50C420B9D24}"/>
    <cellStyle name="Percent 2 2 2 2 5" xfId="7520" xr:uid="{349B3E18-1588-4AE8-89DA-9DB792DE0BB8}"/>
    <cellStyle name="Percent 2 2 2 2 5 2" xfId="9232" xr:uid="{A01DFF0F-8CE7-44C1-960A-AF05FD84EF08}"/>
    <cellStyle name="Percent 2 2 2 2 5 2 2" xfId="12654" xr:uid="{A2D29A04-9B41-4518-ADEC-B6532B071512}"/>
    <cellStyle name="Percent 2 2 2 2 5 2 2 2" xfId="26344" xr:uid="{068023FB-5C1C-4113-92DF-398912C47B1D}"/>
    <cellStyle name="Percent 2 2 2 2 5 2 2 2 2" xfId="40036" xr:uid="{56F7E366-E8CF-4703-90A4-010C02D7CC42}"/>
    <cellStyle name="Percent 2 2 2 2 5 2 2 2 3" xfId="54920" xr:uid="{05AF6F9C-45F3-40BA-8170-865EA3F504DA}"/>
    <cellStyle name="Percent 2 2 2 2 5 2 2 3" xfId="19500" xr:uid="{3871ABAF-464F-46D7-A394-8CC383C3DB49}"/>
    <cellStyle name="Percent 2 2 2 2 5 2 2 4" xfId="33190" xr:uid="{46341D9C-7771-49D3-A85C-2F6CED0BCE92}"/>
    <cellStyle name="Percent 2 2 2 2 5 2 2 5" xfId="48074" xr:uid="{93184A8E-BFA9-446F-ACEA-1316EAAA2EB6}"/>
    <cellStyle name="Percent 2 2 2 2 5 2 3" xfId="22922" xr:uid="{AA88D319-1164-4539-96CB-86A2B0137D48}"/>
    <cellStyle name="Percent 2 2 2 2 5 2 3 2" xfId="36614" xr:uid="{5E3ADDD3-63A0-44B9-B2AE-B851C69A6D42}"/>
    <cellStyle name="Percent 2 2 2 2 5 2 3 3" xfId="51498" xr:uid="{CAF2860E-F424-4E64-947B-E75F2AB3B4A2}"/>
    <cellStyle name="Percent 2 2 2 2 5 2 4" xfId="16078" xr:uid="{7516A39C-3CC2-4B81-B903-395F36C35B41}"/>
    <cellStyle name="Percent 2 2 2 2 5 2 5" xfId="29768" xr:uid="{1F02D4C8-1389-4499-9746-772DECC60E98}"/>
    <cellStyle name="Percent 2 2 2 2 5 2 6" xfId="44652" xr:uid="{AB2BA67B-9012-45CE-B913-56ED3C52366C}"/>
    <cellStyle name="Percent 2 2 2 2 5 3" xfId="10942" xr:uid="{0F7E81F2-8546-4602-A170-B27D6728DEA0}"/>
    <cellStyle name="Percent 2 2 2 2 5 3 2" xfId="24632" xr:uid="{13FEB340-465A-47B1-9C6E-A9E646500D2E}"/>
    <cellStyle name="Percent 2 2 2 2 5 3 2 2" xfId="38324" xr:uid="{5D807C28-904B-4195-B4F3-E5F6DAB4EAA8}"/>
    <cellStyle name="Percent 2 2 2 2 5 3 2 3" xfId="53208" xr:uid="{3A3683FB-0B43-4B36-9B47-84EB50037B33}"/>
    <cellStyle name="Percent 2 2 2 2 5 3 3" xfId="17788" xr:uid="{2CBDD012-C7B9-4BE4-9010-0611ED779FF6}"/>
    <cellStyle name="Percent 2 2 2 2 5 3 4" xfId="31478" xr:uid="{09E17D50-8C63-4D0D-B40D-4500EE95917D}"/>
    <cellStyle name="Percent 2 2 2 2 5 3 5" xfId="46362" xr:uid="{B698B3EB-EB60-494B-A2E8-02C41381A8AD}"/>
    <cellStyle name="Percent 2 2 2 2 5 4" xfId="21210" xr:uid="{B49BD3A9-6C23-4F0D-A711-DBA939B3631C}"/>
    <cellStyle name="Percent 2 2 2 2 5 4 2" xfId="34902" xr:uid="{BD9CE1F1-BA51-42F2-89A8-360CD44B2396}"/>
    <cellStyle name="Percent 2 2 2 2 5 4 3" xfId="49786" xr:uid="{70CBA8BA-C55A-485C-B611-60CE840FC755}"/>
    <cellStyle name="Percent 2 2 2 2 5 5" xfId="14366" xr:uid="{B1194957-C3C7-4963-BF27-0CFF2C7215FC}"/>
    <cellStyle name="Percent 2 2 2 2 5 6" xfId="28056" xr:uid="{49F8508C-B0CA-4D5D-9525-991ACA1CB0B6}"/>
    <cellStyle name="Percent 2 2 2 2 5 7" xfId="42940" xr:uid="{4BC1E744-BA63-432B-B000-F77810BE9D1C}"/>
    <cellStyle name="Percent 2 2 2 2 6" xfId="7521" xr:uid="{E772CB89-6659-4934-BEE0-EC54CDA2A32C}"/>
    <cellStyle name="Percent 2 2 2 2 6 2" xfId="9233" xr:uid="{4F79D0FB-B8A4-43C9-B415-65C5722B02F7}"/>
    <cellStyle name="Percent 2 2 2 2 6 2 2" xfId="12655" xr:uid="{2CA382B0-F3C6-45EB-AE50-5C6A1AC822E1}"/>
    <cellStyle name="Percent 2 2 2 2 6 2 2 2" xfId="26345" xr:uid="{150B285F-AEAB-4C3A-83E9-221339D01535}"/>
    <cellStyle name="Percent 2 2 2 2 6 2 2 2 2" xfId="40037" xr:uid="{5B015A36-DFE4-4779-A233-2BF95E1D2F7E}"/>
    <cellStyle name="Percent 2 2 2 2 6 2 2 2 3" xfId="54921" xr:uid="{AD6900E9-767D-4AAD-8CE9-E0012718B014}"/>
    <cellStyle name="Percent 2 2 2 2 6 2 2 3" xfId="19501" xr:uid="{1E827E1E-51F7-42DE-A4A5-7EFB83F73F53}"/>
    <cellStyle name="Percent 2 2 2 2 6 2 2 4" xfId="33191" xr:uid="{0A533FE3-1DFE-4C6A-B291-E56B2F4B3195}"/>
    <cellStyle name="Percent 2 2 2 2 6 2 2 5" xfId="48075" xr:uid="{B9FBA10B-49B5-4561-817B-319AD0F50681}"/>
    <cellStyle name="Percent 2 2 2 2 6 2 3" xfId="22923" xr:uid="{46A54B7A-02BF-4704-B4B5-1F88B870F22E}"/>
    <cellStyle name="Percent 2 2 2 2 6 2 3 2" xfId="36615" xr:uid="{3D1D721F-7FFF-424B-A4B6-EBB372CF373E}"/>
    <cellStyle name="Percent 2 2 2 2 6 2 3 3" xfId="51499" xr:uid="{BB59DC9D-A5B8-4ACE-9C66-513509DE0D96}"/>
    <cellStyle name="Percent 2 2 2 2 6 2 4" xfId="16079" xr:uid="{EA8C7412-7921-4F6C-A92C-5E7138C3BB93}"/>
    <cellStyle name="Percent 2 2 2 2 6 2 5" xfId="29769" xr:uid="{C2964DFB-06DB-463B-AFAB-52B70952990B}"/>
    <cellStyle name="Percent 2 2 2 2 6 2 6" xfId="44653" xr:uid="{D228F547-E46D-4A8D-B438-BDF16136DA24}"/>
    <cellStyle name="Percent 2 2 2 2 6 3" xfId="10943" xr:uid="{E5BDEB84-6569-4EBB-9F94-F24F583AFBAC}"/>
    <cellStyle name="Percent 2 2 2 2 6 3 2" xfId="24633" xr:uid="{7BFE64B4-6C40-4C5F-B860-EA4EC3981DDD}"/>
    <cellStyle name="Percent 2 2 2 2 6 3 2 2" xfId="38325" xr:uid="{6D3D3DE4-2F44-44D4-AF0C-C4CF279F374A}"/>
    <cellStyle name="Percent 2 2 2 2 6 3 2 3" xfId="53209" xr:uid="{E690E03C-6A80-4677-94F8-00AC1C659A8E}"/>
    <cellStyle name="Percent 2 2 2 2 6 3 3" xfId="17789" xr:uid="{EBC1258A-928A-4901-AAF3-D272F2E95233}"/>
    <cellStyle name="Percent 2 2 2 2 6 3 4" xfId="31479" xr:uid="{F42637EA-0C2C-4381-8930-6719E55837D6}"/>
    <cellStyle name="Percent 2 2 2 2 6 3 5" xfId="46363" xr:uid="{F5854B8B-C7F1-4BE6-BD5B-C3D651B1B883}"/>
    <cellStyle name="Percent 2 2 2 2 6 4" xfId="21211" xr:uid="{4AB52156-D20F-41DA-8D2C-FED7B656DE0B}"/>
    <cellStyle name="Percent 2 2 2 2 6 4 2" xfId="34903" xr:uid="{53CBBB75-80C0-4683-8172-483596788A4C}"/>
    <cellStyle name="Percent 2 2 2 2 6 4 3" xfId="49787" xr:uid="{19232BA0-904F-4654-A760-BB0F12D88A19}"/>
    <cellStyle name="Percent 2 2 2 2 6 5" xfId="14367" xr:uid="{1729F056-6726-43FF-8CB0-3FDB945765C2}"/>
    <cellStyle name="Percent 2 2 2 2 6 6" xfId="28057" xr:uid="{51864339-F8B2-4300-917F-E81B47EE1337}"/>
    <cellStyle name="Percent 2 2 2 2 6 7" xfId="42941" xr:uid="{38B687D0-41E8-42BA-A8A0-699BE20568A1}"/>
    <cellStyle name="Percent 2 2 2 2 7" xfId="9219" xr:uid="{2503B689-BCFF-4FFE-95E9-9EC8A7174B37}"/>
    <cellStyle name="Percent 2 2 2 2 7 2" xfId="12641" xr:uid="{6521567C-472A-4F48-BCD9-9C9E6F8DB6D8}"/>
    <cellStyle name="Percent 2 2 2 2 7 2 2" xfId="26331" xr:uid="{83137729-137A-40C3-A270-2763126CA9FE}"/>
    <cellStyle name="Percent 2 2 2 2 7 2 2 2" xfId="40023" xr:uid="{CBFEA97A-CE48-49D0-B5A6-F3B7B5BAE2BE}"/>
    <cellStyle name="Percent 2 2 2 2 7 2 2 3" xfId="54907" xr:uid="{81A428E0-1BA8-44F9-8C6A-AB96B53789B8}"/>
    <cellStyle name="Percent 2 2 2 2 7 2 3" xfId="19487" xr:uid="{8EB04AD1-54F2-4A67-9B96-C17F23EC6BA0}"/>
    <cellStyle name="Percent 2 2 2 2 7 2 4" xfId="33177" xr:uid="{ED652CBF-7616-4869-8A22-5CC4782F7219}"/>
    <cellStyle name="Percent 2 2 2 2 7 2 5" xfId="48061" xr:uid="{49356F00-666C-4D61-9715-8C3A9C54AC6D}"/>
    <cellStyle name="Percent 2 2 2 2 7 3" xfId="22909" xr:uid="{24491B92-E64C-48FC-8114-549113AC1E7B}"/>
    <cellStyle name="Percent 2 2 2 2 7 3 2" xfId="36601" xr:uid="{6808F8FA-086D-41BA-8296-EA273FE3C0B2}"/>
    <cellStyle name="Percent 2 2 2 2 7 3 3" xfId="51485" xr:uid="{B9912ADE-F213-4C60-A781-9F5BCFFE7AFB}"/>
    <cellStyle name="Percent 2 2 2 2 7 4" xfId="16065" xr:uid="{D54EDB52-8A89-4177-A4D8-42407E714475}"/>
    <cellStyle name="Percent 2 2 2 2 7 5" xfId="29755" xr:uid="{99DCD41F-2040-437C-9796-454A10FE0C12}"/>
    <cellStyle name="Percent 2 2 2 2 7 6" xfId="44639" xr:uid="{316720EE-ED03-4CA8-9907-3247C417376B}"/>
    <cellStyle name="Percent 2 2 2 2 8" xfId="10929" xr:uid="{80240B30-13DA-4326-BA34-2A7F13F403C9}"/>
    <cellStyle name="Percent 2 2 2 2 8 2" xfId="24619" xr:uid="{46F4623F-C32A-44BD-9821-1502C32BD1AB}"/>
    <cellStyle name="Percent 2 2 2 2 8 2 2" xfId="38311" xr:uid="{540E1C93-3F3A-429C-83E2-A66985B6C098}"/>
    <cellStyle name="Percent 2 2 2 2 8 2 3" xfId="53195" xr:uid="{32885F9B-F4F5-4DC2-B162-56E456223A5B}"/>
    <cellStyle name="Percent 2 2 2 2 8 3" xfId="17775" xr:uid="{AA896DFA-E5C7-415A-9D10-443C08894855}"/>
    <cellStyle name="Percent 2 2 2 2 8 4" xfId="31465" xr:uid="{21EEAF07-D507-458F-A572-0C791CF1714A}"/>
    <cellStyle name="Percent 2 2 2 2 8 5" xfId="46349" xr:uid="{3910239D-2896-4987-807F-E149BBEC6899}"/>
    <cellStyle name="Percent 2 2 2 2 9" xfId="21197" xr:uid="{D7208296-39BE-47D6-BFD5-5AFE8435BD51}"/>
    <cellStyle name="Percent 2 2 2 2 9 2" xfId="34889" xr:uid="{D7A77972-002F-49A4-B0D8-E574106AC324}"/>
    <cellStyle name="Percent 2 2 2 2 9 3" xfId="49773" xr:uid="{52A67DE8-940F-4ADB-AA44-FA6779ADEC90}"/>
    <cellStyle name="Percent 2 2 2 3" xfId="7522" xr:uid="{0750F25C-46F1-4738-90DF-986CEBB841B4}"/>
    <cellStyle name="Percent 2 2 2 3 10" xfId="42942" xr:uid="{286D4CE8-2C8F-46EE-B28E-11EDA4CDCE02}"/>
    <cellStyle name="Percent 2 2 2 3 2" xfId="7523" xr:uid="{EBFFDC14-866C-4803-9297-9732875C53FD}"/>
    <cellStyle name="Percent 2 2 2 3 2 2" xfId="7524" xr:uid="{999CCACE-C137-4D11-AFAD-FB8E188F49A2}"/>
    <cellStyle name="Percent 2 2 2 3 2 2 2" xfId="9236" xr:uid="{11517013-FC5E-4453-9C38-C4B071D8D5EC}"/>
    <cellStyle name="Percent 2 2 2 3 2 2 2 2" xfId="12658" xr:uid="{A4404432-0954-4D78-AA87-C0D4695C2D9D}"/>
    <cellStyle name="Percent 2 2 2 3 2 2 2 2 2" xfId="26348" xr:uid="{86CC4630-7726-430B-87D6-02F5BE68A874}"/>
    <cellStyle name="Percent 2 2 2 3 2 2 2 2 2 2" xfId="40040" xr:uid="{0C9CD36C-7B90-4A4E-A43A-5CF6501C9263}"/>
    <cellStyle name="Percent 2 2 2 3 2 2 2 2 2 3" xfId="54924" xr:uid="{31D45854-77E4-4EBA-A207-C9CA2A4A812B}"/>
    <cellStyle name="Percent 2 2 2 3 2 2 2 2 3" xfId="19504" xr:uid="{C96FF62E-A120-4DD3-B870-B6F8673F5BCA}"/>
    <cellStyle name="Percent 2 2 2 3 2 2 2 2 4" xfId="33194" xr:uid="{9BD681C6-499B-40C0-97AD-64B8378F4D29}"/>
    <cellStyle name="Percent 2 2 2 3 2 2 2 2 5" xfId="48078" xr:uid="{2BA86C39-CED7-4F05-953B-DC3AE68C7BFA}"/>
    <cellStyle name="Percent 2 2 2 3 2 2 2 3" xfId="22926" xr:uid="{1AFF6C2C-6CC8-4B2A-9554-822061EBD0D2}"/>
    <cellStyle name="Percent 2 2 2 3 2 2 2 3 2" xfId="36618" xr:uid="{6F45FC92-BEC0-427E-A4B0-DD55574670D0}"/>
    <cellStyle name="Percent 2 2 2 3 2 2 2 3 3" xfId="51502" xr:uid="{8097A25A-46CE-46A5-8805-9365DF6971F9}"/>
    <cellStyle name="Percent 2 2 2 3 2 2 2 4" xfId="16082" xr:uid="{BD492A17-7B79-49D7-B30D-B100C985D868}"/>
    <cellStyle name="Percent 2 2 2 3 2 2 2 5" xfId="29772" xr:uid="{AD957E57-331B-43C7-BCFF-5BCFB32805B2}"/>
    <cellStyle name="Percent 2 2 2 3 2 2 2 6" xfId="44656" xr:uid="{A9BF8478-28FF-4045-BA4C-B33B3AB80C4C}"/>
    <cellStyle name="Percent 2 2 2 3 2 2 3" xfId="10946" xr:uid="{B2C85D20-B7D9-4DDF-8E9C-6F319F03A948}"/>
    <cellStyle name="Percent 2 2 2 3 2 2 3 2" xfId="24636" xr:uid="{058A8258-FCBE-4A26-B0DC-E03DC1A34C26}"/>
    <cellStyle name="Percent 2 2 2 3 2 2 3 2 2" xfId="38328" xr:uid="{8CAAEF72-D399-4E6A-B83D-0CBBE1DCFB71}"/>
    <cellStyle name="Percent 2 2 2 3 2 2 3 2 3" xfId="53212" xr:uid="{4DC1A8FD-16CA-4410-9AAE-20C1D7FD8195}"/>
    <cellStyle name="Percent 2 2 2 3 2 2 3 3" xfId="17792" xr:uid="{8451E8A2-C8A6-44AE-ABAA-D58F85BBA956}"/>
    <cellStyle name="Percent 2 2 2 3 2 2 3 4" xfId="31482" xr:uid="{8B48F9CF-CF1D-46F0-9BF9-2A061629AF4D}"/>
    <cellStyle name="Percent 2 2 2 3 2 2 3 5" xfId="46366" xr:uid="{109AFC3A-DF74-4957-9A14-831C55843CC5}"/>
    <cellStyle name="Percent 2 2 2 3 2 2 4" xfId="21214" xr:uid="{C35C23DD-7BC4-474D-91B8-B779E28A29DF}"/>
    <cellStyle name="Percent 2 2 2 3 2 2 4 2" xfId="34906" xr:uid="{FA4BA8D1-ED6C-461C-99C7-64C525CE96E9}"/>
    <cellStyle name="Percent 2 2 2 3 2 2 4 3" xfId="49790" xr:uid="{B3CC0554-AC56-4D69-8FD7-4AC18D2431D5}"/>
    <cellStyle name="Percent 2 2 2 3 2 2 5" xfId="14370" xr:uid="{96C6C772-179A-4CCC-931F-B7828F52D9DD}"/>
    <cellStyle name="Percent 2 2 2 3 2 2 6" xfId="28060" xr:uid="{52808F88-E6BC-4659-9BA9-B87FAA779E17}"/>
    <cellStyle name="Percent 2 2 2 3 2 2 7" xfId="42944" xr:uid="{2F998061-94C5-4774-9400-22F49FBAA661}"/>
    <cellStyle name="Percent 2 2 2 3 2 3" xfId="9235" xr:uid="{9C589984-E108-4D17-B9B4-B9F4C35CC3A5}"/>
    <cellStyle name="Percent 2 2 2 3 2 3 2" xfId="12657" xr:uid="{5DB48585-24D2-4D51-9D46-E614C1B1BA76}"/>
    <cellStyle name="Percent 2 2 2 3 2 3 2 2" xfId="26347" xr:uid="{720552DB-5168-43E2-86E4-7F4FED79D6E0}"/>
    <cellStyle name="Percent 2 2 2 3 2 3 2 2 2" xfId="40039" xr:uid="{89E0B753-79A4-4045-BBC4-A7738A779B44}"/>
    <cellStyle name="Percent 2 2 2 3 2 3 2 2 3" xfId="54923" xr:uid="{D4862F3D-381A-4657-BA05-9F89168ECE8A}"/>
    <cellStyle name="Percent 2 2 2 3 2 3 2 3" xfId="19503" xr:uid="{10F73694-7F7D-482E-A489-8FCF24ACE8DB}"/>
    <cellStyle name="Percent 2 2 2 3 2 3 2 4" xfId="33193" xr:uid="{16795E81-698E-4907-82D7-03AB18AD1508}"/>
    <cellStyle name="Percent 2 2 2 3 2 3 2 5" xfId="48077" xr:uid="{7F7459E0-21C7-4A49-8CBD-4204840DF255}"/>
    <cellStyle name="Percent 2 2 2 3 2 3 3" xfId="22925" xr:uid="{CAD7469A-8D81-454D-BE41-97594CDC6282}"/>
    <cellStyle name="Percent 2 2 2 3 2 3 3 2" xfId="36617" xr:uid="{7BEE66DE-FB72-4D6F-A18A-2204BCA204EB}"/>
    <cellStyle name="Percent 2 2 2 3 2 3 3 3" xfId="51501" xr:uid="{62DE97A3-ABFE-4980-8BE0-A764DDB22FE5}"/>
    <cellStyle name="Percent 2 2 2 3 2 3 4" xfId="16081" xr:uid="{D1CDBA66-917B-4445-BE08-A4E12294B14B}"/>
    <cellStyle name="Percent 2 2 2 3 2 3 5" xfId="29771" xr:uid="{AA091E55-10F7-4C2D-AA8E-556879E38125}"/>
    <cellStyle name="Percent 2 2 2 3 2 3 6" xfId="44655" xr:uid="{6BC4EF94-82CE-442C-9EBF-F0CDE4F27580}"/>
    <cellStyle name="Percent 2 2 2 3 2 4" xfId="10945" xr:uid="{96CD1B54-452E-49D9-A936-A7D611315389}"/>
    <cellStyle name="Percent 2 2 2 3 2 4 2" xfId="24635" xr:uid="{FA7F7A55-F9DA-4A7E-8035-58C7063F5CCB}"/>
    <cellStyle name="Percent 2 2 2 3 2 4 2 2" xfId="38327" xr:uid="{D0740693-954C-47BD-AA5E-A0FF0F48BDD6}"/>
    <cellStyle name="Percent 2 2 2 3 2 4 2 3" xfId="53211" xr:uid="{9199E27E-B550-45E0-90C8-C9CC7733ACAB}"/>
    <cellStyle name="Percent 2 2 2 3 2 4 3" xfId="17791" xr:uid="{AA05B181-5C7D-4BAE-BB26-EC775FDCF024}"/>
    <cellStyle name="Percent 2 2 2 3 2 4 4" xfId="31481" xr:uid="{9E2E203D-1481-4C25-8726-E82F3D79F61C}"/>
    <cellStyle name="Percent 2 2 2 3 2 4 5" xfId="46365" xr:uid="{2EED1358-D561-41A1-9AD3-1396E835B44F}"/>
    <cellStyle name="Percent 2 2 2 3 2 5" xfId="21213" xr:uid="{FEBEBD31-B792-4C6A-9391-16D426A87414}"/>
    <cellStyle name="Percent 2 2 2 3 2 5 2" xfId="34905" xr:uid="{22B19085-E8C2-49B6-9A51-4677DD1937E5}"/>
    <cellStyle name="Percent 2 2 2 3 2 5 3" xfId="49789" xr:uid="{19C2B7C3-8BEB-492D-B7A6-EE5DBDCAA730}"/>
    <cellStyle name="Percent 2 2 2 3 2 6" xfId="14369" xr:uid="{9F956281-A8E9-451E-9F3B-0B61EE46413E}"/>
    <cellStyle name="Percent 2 2 2 3 2 7" xfId="28059" xr:uid="{D3DE4FAA-1B51-47AF-B74C-2A7C120B2A4E}"/>
    <cellStyle name="Percent 2 2 2 3 2 8" xfId="42943" xr:uid="{410827F9-BD5E-4F65-93E7-4C50FCEF9A27}"/>
    <cellStyle name="Percent 2 2 2 3 3" xfId="7525" xr:uid="{8E6F5875-9709-411B-8AB3-B216472FF56A}"/>
    <cellStyle name="Percent 2 2 2 3 3 2" xfId="9237" xr:uid="{11B98608-9677-4B7C-A81C-03869C5837A0}"/>
    <cellStyle name="Percent 2 2 2 3 3 2 2" xfId="12659" xr:uid="{EFC6F065-18E1-45DC-8988-88567921E7AF}"/>
    <cellStyle name="Percent 2 2 2 3 3 2 2 2" xfId="26349" xr:uid="{4C34DF6E-B340-4C81-A76C-D9D5D34083A1}"/>
    <cellStyle name="Percent 2 2 2 3 3 2 2 2 2" xfId="40041" xr:uid="{A8CEF945-CB19-4D85-91E5-C24A894D6DA0}"/>
    <cellStyle name="Percent 2 2 2 3 3 2 2 2 3" xfId="54925" xr:uid="{B79DB3D0-9A96-47E0-8E71-846E3A1B3D04}"/>
    <cellStyle name="Percent 2 2 2 3 3 2 2 3" xfId="19505" xr:uid="{4A2D1AB3-0737-4A21-BC9C-8D8C2D1B62DC}"/>
    <cellStyle name="Percent 2 2 2 3 3 2 2 4" xfId="33195" xr:uid="{6F18CDCB-83DC-49C4-BA58-1E12CC67440F}"/>
    <cellStyle name="Percent 2 2 2 3 3 2 2 5" xfId="48079" xr:uid="{27AF0B2D-FBF0-47AE-A0D5-EFC923593925}"/>
    <cellStyle name="Percent 2 2 2 3 3 2 3" xfId="22927" xr:uid="{358873C2-7520-49CC-B46F-C92A6AB86B10}"/>
    <cellStyle name="Percent 2 2 2 3 3 2 3 2" xfId="36619" xr:uid="{40FEA98D-A22E-430F-81F8-D06DDCB9E8EE}"/>
    <cellStyle name="Percent 2 2 2 3 3 2 3 3" xfId="51503" xr:uid="{250ACB7B-AAEC-42D2-AD91-98CA8022DFDA}"/>
    <cellStyle name="Percent 2 2 2 3 3 2 4" xfId="16083" xr:uid="{901FDB76-CB00-41C9-A549-AC1FC9440254}"/>
    <cellStyle name="Percent 2 2 2 3 3 2 5" xfId="29773" xr:uid="{8F23D511-85DD-4493-BDD3-DD589C68E808}"/>
    <cellStyle name="Percent 2 2 2 3 3 2 6" xfId="44657" xr:uid="{9EFCFBB8-706B-4DD9-8DBC-7D81BA11F6F7}"/>
    <cellStyle name="Percent 2 2 2 3 3 3" xfId="10947" xr:uid="{BF052060-277E-4645-9A8C-EACDC8A126F2}"/>
    <cellStyle name="Percent 2 2 2 3 3 3 2" xfId="24637" xr:uid="{D780A6D3-2AEE-420A-B580-B71EE8906FCC}"/>
    <cellStyle name="Percent 2 2 2 3 3 3 2 2" xfId="38329" xr:uid="{E3A8CB9F-322A-438A-A71D-CD510FCF38C4}"/>
    <cellStyle name="Percent 2 2 2 3 3 3 2 3" xfId="53213" xr:uid="{0F626E76-5253-42F9-B24C-6C8320A4EFB5}"/>
    <cellStyle name="Percent 2 2 2 3 3 3 3" xfId="17793" xr:uid="{80A8A160-74E3-4E37-80D9-CA3B7D65B15B}"/>
    <cellStyle name="Percent 2 2 2 3 3 3 4" xfId="31483" xr:uid="{B51D4D93-0A2A-4D52-A804-80EC197623BC}"/>
    <cellStyle name="Percent 2 2 2 3 3 3 5" xfId="46367" xr:uid="{71D57D64-3A0F-49D7-92E1-895404967BC7}"/>
    <cellStyle name="Percent 2 2 2 3 3 4" xfId="21215" xr:uid="{1A79AD36-CCA8-4A94-86DB-90AA22BE96F5}"/>
    <cellStyle name="Percent 2 2 2 3 3 4 2" xfId="34907" xr:uid="{AB9CD337-A421-427A-81B6-873D057D4B47}"/>
    <cellStyle name="Percent 2 2 2 3 3 4 3" xfId="49791" xr:uid="{5ADF2268-7E87-4D88-9DC8-89081BE577B7}"/>
    <cellStyle name="Percent 2 2 2 3 3 5" xfId="14371" xr:uid="{39C718CA-6C37-41D6-93F7-01C5008E6A85}"/>
    <cellStyle name="Percent 2 2 2 3 3 6" xfId="28061" xr:uid="{C057ED06-9FA6-4804-B402-49E483B4F2CA}"/>
    <cellStyle name="Percent 2 2 2 3 3 7" xfId="42945" xr:uid="{9C19830B-9162-4D6C-8829-0745B19699BC}"/>
    <cellStyle name="Percent 2 2 2 3 4" xfId="7526" xr:uid="{C2D0CE4F-1BFA-41BA-B019-6B9B4E8D7338}"/>
    <cellStyle name="Percent 2 2 2 3 4 2" xfId="9238" xr:uid="{8A2D9270-EC52-4867-B628-D03E7F4BA56E}"/>
    <cellStyle name="Percent 2 2 2 3 4 2 2" xfId="12660" xr:uid="{F6D72E0E-B893-44A5-AC1E-13605A894A1E}"/>
    <cellStyle name="Percent 2 2 2 3 4 2 2 2" xfId="26350" xr:uid="{FADEDD77-339D-4048-AB11-988A2F46CC4E}"/>
    <cellStyle name="Percent 2 2 2 3 4 2 2 2 2" xfId="40042" xr:uid="{AE159234-BEEE-437C-87BA-6BD05AE7C9FE}"/>
    <cellStyle name="Percent 2 2 2 3 4 2 2 2 3" xfId="54926" xr:uid="{9ABAA911-59A0-412B-994B-EC886C20293F}"/>
    <cellStyle name="Percent 2 2 2 3 4 2 2 3" xfId="19506" xr:uid="{D7E74F0B-9C6A-4AFD-9806-B68E4794E19D}"/>
    <cellStyle name="Percent 2 2 2 3 4 2 2 4" xfId="33196" xr:uid="{2934B93E-15DC-497C-934D-D482860BD95F}"/>
    <cellStyle name="Percent 2 2 2 3 4 2 2 5" xfId="48080" xr:uid="{84AC499F-C1C4-41F7-BC14-A8DA7F8ABCBA}"/>
    <cellStyle name="Percent 2 2 2 3 4 2 3" xfId="22928" xr:uid="{60FA2BE3-D0BB-409D-9CF2-121B04AFC488}"/>
    <cellStyle name="Percent 2 2 2 3 4 2 3 2" xfId="36620" xr:uid="{18E3F848-13D2-42CF-BCC9-D46A0CDB543C}"/>
    <cellStyle name="Percent 2 2 2 3 4 2 3 3" xfId="51504" xr:uid="{E5BD005A-8543-414C-BB4A-D8435943611F}"/>
    <cellStyle name="Percent 2 2 2 3 4 2 4" xfId="16084" xr:uid="{296524C4-DA03-4BF6-AFC0-E2E7FC0B9AB7}"/>
    <cellStyle name="Percent 2 2 2 3 4 2 5" xfId="29774" xr:uid="{AA315ADB-8A6D-4D42-9AD1-3E870BFA1964}"/>
    <cellStyle name="Percent 2 2 2 3 4 2 6" xfId="44658" xr:uid="{B623CCDC-14D7-45B5-B566-047CB5A8133F}"/>
    <cellStyle name="Percent 2 2 2 3 4 3" xfId="10948" xr:uid="{DAD1F671-2547-46F8-AE02-8ABD53A0A271}"/>
    <cellStyle name="Percent 2 2 2 3 4 3 2" xfId="24638" xr:uid="{86EC1F7D-9ACA-4E4A-B73C-99984579C312}"/>
    <cellStyle name="Percent 2 2 2 3 4 3 2 2" xfId="38330" xr:uid="{9F018132-8495-4166-A86C-76FAD0283AA2}"/>
    <cellStyle name="Percent 2 2 2 3 4 3 2 3" xfId="53214" xr:uid="{29710063-8E16-4553-AC16-7C53177CD850}"/>
    <cellStyle name="Percent 2 2 2 3 4 3 3" xfId="17794" xr:uid="{9C58873D-96C3-4C2A-ABCE-883F55F8B1BC}"/>
    <cellStyle name="Percent 2 2 2 3 4 3 4" xfId="31484" xr:uid="{EFEF54E9-8B74-469C-8D89-9FF3BCECCBF3}"/>
    <cellStyle name="Percent 2 2 2 3 4 3 5" xfId="46368" xr:uid="{1BFC5FB9-3CAC-4B23-AAFB-D833543E2ACE}"/>
    <cellStyle name="Percent 2 2 2 3 4 4" xfId="21216" xr:uid="{4F176C83-763C-4FBA-910D-30D786C7160B}"/>
    <cellStyle name="Percent 2 2 2 3 4 4 2" xfId="34908" xr:uid="{101B3E60-56B6-4CAE-8ADA-2201343167BC}"/>
    <cellStyle name="Percent 2 2 2 3 4 4 3" xfId="49792" xr:uid="{B4FC33DF-803E-4A2F-AB5E-235E347E0900}"/>
    <cellStyle name="Percent 2 2 2 3 4 5" xfId="14372" xr:uid="{2413EB9F-37AE-4D02-9FC8-058AA975F91E}"/>
    <cellStyle name="Percent 2 2 2 3 4 6" xfId="28062" xr:uid="{6627ED1A-E57C-419B-87E5-3702A4B52AC1}"/>
    <cellStyle name="Percent 2 2 2 3 4 7" xfId="42946" xr:uid="{FA2E2E6F-8B52-4B97-8D75-84BBE6F14337}"/>
    <cellStyle name="Percent 2 2 2 3 5" xfId="9234" xr:uid="{8E43C967-DF2E-4C69-871B-40EC90855943}"/>
    <cellStyle name="Percent 2 2 2 3 5 2" xfId="12656" xr:uid="{BC7368A2-1B83-4D6C-8DD2-A6CB5F42D06D}"/>
    <cellStyle name="Percent 2 2 2 3 5 2 2" xfId="26346" xr:uid="{D0AD1AB3-FF20-4B31-B799-85FFF13E92EC}"/>
    <cellStyle name="Percent 2 2 2 3 5 2 2 2" xfId="40038" xr:uid="{B3FA08AB-67B9-423F-8602-20E6D3DA6A4F}"/>
    <cellStyle name="Percent 2 2 2 3 5 2 2 3" xfId="54922" xr:uid="{9032EA1D-DF55-41F3-A579-18CC82B2DE94}"/>
    <cellStyle name="Percent 2 2 2 3 5 2 3" xfId="19502" xr:uid="{15135888-772C-4965-A5B1-A4A1F9CA9793}"/>
    <cellStyle name="Percent 2 2 2 3 5 2 4" xfId="33192" xr:uid="{02495A06-4FD1-4965-86BD-ADC200603578}"/>
    <cellStyle name="Percent 2 2 2 3 5 2 5" xfId="48076" xr:uid="{457BA577-AAD1-4145-855C-7ECB0317F1C0}"/>
    <cellStyle name="Percent 2 2 2 3 5 3" xfId="22924" xr:uid="{66809522-1A1B-4DBD-BAB9-352659A00BE4}"/>
    <cellStyle name="Percent 2 2 2 3 5 3 2" xfId="36616" xr:uid="{C9B37D5E-BDD4-45F1-B700-773D8946593A}"/>
    <cellStyle name="Percent 2 2 2 3 5 3 3" xfId="51500" xr:uid="{3C544030-27F1-4B75-9EA8-5AB021298A8C}"/>
    <cellStyle name="Percent 2 2 2 3 5 4" xfId="16080" xr:uid="{D91E1E88-0FC1-4FF8-B816-77EFDD4C3915}"/>
    <cellStyle name="Percent 2 2 2 3 5 5" xfId="29770" xr:uid="{A5470D3A-5EEE-477A-A609-D93DD83DDA58}"/>
    <cellStyle name="Percent 2 2 2 3 5 6" xfId="44654" xr:uid="{71ADC425-5DE8-4675-8EC6-4A8404239DF6}"/>
    <cellStyle name="Percent 2 2 2 3 6" xfId="10944" xr:uid="{2FDA1494-8FAB-4143-B986-99710A14979A}"/>
    <cellStyle name="Percent 2 2 2 3 6 2" xfId="24634" xr:uid="{BD571103-3FA0-469C-8B2A-391103328D74}"/>
    <cellStyle name="Percent 2 2 2 3 6 2 2" xfId="38326" xr:uid="{632B25A1-E38D-44FC-82B4-64E25B0472F3}"/>
    <cellStyle name="Percent 2 2 2 3 6 2 3" xfId="53210" xr:uid="{11872512-3202-4D6D-80E5-846B1F6FA12E}"/>
    <cellStyle name="Percent 2 2 2 3 6 3" xfId="17790" xr:uid="{4996EF6A-D5ED-4241-B315-CED180C5D963}"/>
    <cellStyle name="Percent 2 2 2 3 6 4" xfId="31480" xr:uid="{499C05F8-D416-4E26-9396-8806EBC50633}"/>
    <cellStyle name="Percent 2 2 2 3 6 5" xfId="46364" xr:uid="{910992E1-C44E-493A-A164-C5637284AE41}"/>
    <cellStyle name="Percent 2 2 2 3 7" xfId="21212" xr:uid="{1D1AA915-BAE5-4C02-B443-871581B41ACB}"/>
    <cellStyle name="Percent 2 2 2 3 7 2" xfId="34904" xr:uid="{8071C415-37B0-418C-9FC5-9D6F5FC61A24}"/>
    <cellStyle name="Percent 2 2 2 3 7 3" xfId="49788" xr:uid="{4910AD88-1BA0-4680-A928-8B2B2EB0AB1F}"/>
    <cellStyle name="Percent 2 2 2 3 8" xfId="14368" xr:uid="{95E88223-658E-4517-8C38-1982C54710C5}"/>
    <cellStyle name="Percent 2 2 2 3 9" xfId="28058" xr:uid="{A14B05E4-89AC-4783-B5D6-545B0446D114}"/>
    <cellStyle name="Percent 2 2 2 4" xfId="7527" xr:uid="{546705C3-F23B-4DF4-B4F4-47EAEC122452}"/>
    <cellStyle name="Percent 2 2 2 4 10" xfId="42947" xr:uid="{41EA6006-2D48-46FC-8621-00AEC7BDD6A7}"/>
    <cellStyle name="Percent 2 2 2 4 2" xfId="7528" xr:uid="{12432B9D-244C-45CC-BF81-A83387D44E50}"/>
    <cellStyle name="Percent 2 2 2 4 2 2" xfId="7529" xr:uid="{2AF75375-1663-4B1B-9939-B431E79EF8C8}"/>
    <cellStyle name="Percent 2 2 2 4 2 2 2" xfId="9241" xr:uid="{B78B75F7-E34B-409C-9C39-AE2AFF66C65E}"/>
    <cellStyle name="Percent 2 2 2 4 2 2 2 2" xfId="12663" xr:uid="{C15B2AA4-7B68-4E39-AFD1-08BB9D476C5F}"/>
    <cellStyle name="Percent 2 2 2 4 2 2 2 2 2" xfId="26353" xr:uid="{B0F41C0C-275F-4D76-B692-928412725948}"/>
    <cellStyle name="Percent 2 2 2 4 2 2 2 2 2 2" xfId="40045" xr:uid="{89DB64CC-037A-43F8-90E8-923F1DF044D9}"/>
    <cellStyle name="Percent 2 2 2 4 2 2 2 2 2 3" xfId="54929" xr:uid="{E86C1683-1C89-4DE3-BCF0-B619B68C78F4}"/>
    <cellStyle name="Percent 2 2 2 4 2 2 2 2 3" xfId="19509" xr:uid="{D530F204-A7B1-4E52-9EE2-26C63FF3510A}"/>
    <cellStyle name="Percent 2 2 2 4 2 2 2 2 4" xfId="33199" xr:uid="{A572AFE5-2AE6-49AB-B7C6-2394711A1706}"/>
    <cellStyle name="Percent 2 2 2 4 2 2 2 2 5" xfId="48083" xr:uid="{60CC27BD-4039-49D7-97C0-4C34B009E62D}"/>
    <cellStyle name="Percent 2 2 2 4 2 2 2 3" xfId="22931" xr:uid="{67DE1DF9-39D7-43AA-8DFA-D95A22B8BB9E}"/>
    <cellStyle name="Percent 2 2 2 4 2 2 2 3 2" xfId="36623" xr:uid="{24B784C0-6BC6-4047-9C4D-41313EB18DA1}"/>
    <cellStyle name="Percent 2 2 2 4 2 2 2 3 3" xfId="51507" xr:uid="{6F6AA998-53B7-497F-815B-68FF02250838}"/>
    <cellStyle name="Percent 2 2 2 4 2 2 2 4" xfId="16087" xr:uid="{7FA69C0E-A4B5-44DC-B587-83AB47240870}"/>
    <cellStyle name="Percent 2 2 2 4 2 2 2 5" xfId="29777" xr:uid="{82311364-CB43-4445-9714-1CCBA66EC373}"/>
    <cellStyle name="Percent 2 2 2 4 2 2 2 6" xfId="44661" xr:uid="{C9F2D40F-ADBC-4D21-BDDD-ED3FAED0F213}"/>
    <cellStyle name="Percent 2 2 2 4 2 2 3" xfId="10951" xr:uid="{5F705211-4C50-49B3-A1D2-62E14540C128}"/>
    <cellStyle name="Percent 2 2 2 4 2 2 3 2" xfId="24641" xr:uid="{9F98DE4D-A6C0-4242-B872-E09CDD8CEA62}"/>
    <cellStyle name="Percent 2 2 2 4 2 2 3 2 2" xfId="38333" xr:uid="{F0458E67-E19F-40B5-B09D-09203CDCE133}"/>
    <cellStyle name="Percent 2 2 2 4 2 2 3 2 3" xfId="53217" xr:uid="{31C5848C-49CE-4F47-A9DB-35DB52DCC2D6}"/>
    <cellStyle name="Percent 2 2 2 4 2 2 3 3" xfId="17797" xr:uid="{EFF3A37D-E83A-4E98-B54D-3D7FF8CBBCB2}"/>
    <cellStyle name="Percent 2 2 2 4 2 2 3 4" xfId="31487" xr:uid="{FD3A88BF-D310-402E-8E6C-B45029884B7D}"/>
    <cellStyle name="Percent 2 2 2 4 2 2 3 5" xfId="46371" xr:uid="{BE2440A7-5414-4271-97D3-63C93D07682F}"/>
    <cellStyle name="Percent 2 2 2 4 2 2 4" xfId="21219" xr:uid="{A1FD1126-A0B7-456E-8274-6B03B4775514}"/>
    <cellStyle name="Percent 2 2 2 4 2 2 4 2" xfId="34911" xr:uid="{37DDFF35-7339-4AF5-AC15-6F2A0856121D}"/>
    <cellStyle name="Percent 2 2 2 4 2 2 4 3" xfId="49795" xr:uid="{F3F9A57E-4AAF-40E4-87AC-036199325C2A}"/>
    <cellStyle name="Percent 2 2 2 4 2 2 5" xfId="14375" xr:uid="{2BC341F5-9AB7-400D-B996-8617B7863549}"/>
    <cellStyle name="Percent 2 2 2 4 2 2 6" xfId="28065" xr:uid="{DD74B1E5-59E4-4028-A2EB-7979520D7EEF}"/>
    <cellStyle name="Percent 2 2 2 4 2 2 7" xfId="42949" xr:uid="{7430F3FF-7BB9-4244-8596-BB6C7D962C5E}"/>
    <cellStyle name="Percent 2 2 2 4 2 3" xfId="9240" xr:uid="{BF95B197-44AC-476D-9070-B6B4240EA578}"/>
    <cellStyle name="Percent 2 2 2 4 2 3 2" xfId="12662" xr:uid="{AE23C40A-CF5C-4796-A55F-7861AAA2693C}"/>
    <cellStyle name="Percent 2 2 2 4 2 3 2 2" xfId="26352" xr:uid="{4FC948D2-4E30-42AF-BA39-112AFBD0449A}"/>
    <cellStyle name="Percent 2 2 2 4 2 3 2 2 2" xfId="40044" xr:uid="{492399EA-9296-49BC-ADA1-180FBC79AC96}"/>
    <cellStyle name="Percent 2 2 2 4 2 3 2 2 3" xfId="54928" xr:uid="{C8F26C80-5F5B-4C31-A68E-78029BD6EE6F}"/>
    <cellStyle name="Percent 2 2 2 4 2 3 2 3" xfId="19508" xr:uid="{4F07C687-4CFD-415C-9254-3B066A460A87}"/>
    <cellStyle name="Percent 2 2 2 4 2 3 2 4" xfId="33198" xr:uid="{9BE7C8AE-E544-4509-A53D-1AF703613794}"/>
    <cellStyle name="Percent 2 2 2 4 2 3 2 5" xfId="48082" xr:uid="{F2E101E1-5DC1-47E4-B906-EAE73A6CA6F8}"/>
    <cellStyle name="Percent 2 2 2 4 2 3 3" xfId="22930" xr:uid="{1FB737F2-BBD9-4369-B313-0F874135AF49}"/>
    <cellStyle name="Percent 2 2 2 4 2 3 3 2" xfId="36622" xr:uid="{1BC3E97A-5321-436F-81E0-CDCF9FE52D5C}"/>
    <cellStyle name="Percent 2 2 2 4 2 3 3 3" xfId="51506" xr:uid="{21E050E7-FA8E-4300-A250-ED02D150DCEC}"/>
    <cellStyle name="Percent 2 2 2 4 2 3 4" xfId="16086" xr:uid="{AC3E68F2-B2AD-4E04-BFA5-BCD08B5CF1E3}"/>
    <cellStyle name="Percent 2 2 2 4 2 3 5" xfId="29776" xr:uid="{73ABB04E-56F9-4014-9D4A-954BDBA6BCA4}"/>
    <cellStyle name="Percent 2 2 2 4 2 3 6" xfId="44660" xr:uid="{C97FEE87-76B0-488C-A38D-C2B94F6C813B}"/>
    <cellStyle name="Percent 2 2 2 4 2 4" xfId="10950" xr:uid="{3C145D69-C688-43D5-9E00-924DE37EEAE2}"/>
    <cellStyle name="Percent 2 2 2 4 2 4 2" xfId="24640" xr:uid="{5673F5C4-AE0D-4E8D-8948-D063CD337D40}"/>
    <cellStyle name="Percent 2 2 2 4 2 4 2 2" xfId="38332" xr:uid="{BF4D7F19-D4FA-4292-8B79-4701FEC0B238}"/>
    <cellStyle name="Percent 2 2 2 4 2 4 2 3" xfId="53216" xr:uid="{D1D3B99D-B0D5-4871-B4F9-14BC12208A18}"/>
    <cellStyle name="Percent 2 2 2 4 2 4 3" xfId="17796" xr:uid="{7C0DBBED-BAB1-48AD-9096-231612AF8E9A}"/>
    <cellStyle name="Percent 2 2 2 4 2 4 4" xfId="31486" xr:uid="{34FA0AC7-48F8-43BE-B68B-435E851F346A}"/>
    <cellStyle name="Percent 2 2 2 4 2 4 5" xfId="46370" xr:uid="{0BDCFE9A-3EA6-4743-89BA-B03458C0E88B}"/>
    <cellStyle name="Percent 2 2 2 4 2 5" xfId="21218" xr:uid="{1BD0960A-10D5-4055-A2CA-4F65DD761DEE}"/>
    <cellStyle name="Percent 2 2 2 4 2 5 2" xfId="34910" xr:uid="{8591B3F3-63AD-4167-9E18-D600AB87CCEF}"/>
    <cellStyle name="Percent 2 2 2 4 2 5 3" xfId="49794" xr:uid="{AE3A1DA1-582C-43C9-87FD-2AD06C692405}"/>
    <cellStyle name="Percent 2 2 2 4 2 6" xfId="14374" xr:uid="{338CE507-608D-44E8-B220-98725FC436F7}"/>
    <cellStyle name="Percent 2 2 2 4 2 7" xfId="28064" xr:uid="{90B9B6BD-6023-4FC6-8C28-3D09671CDA9D}"/>
    <cellStyle name="Percent 2 2 2 4 2 8" xfId="42948" xr:uid="{ACBD625C-248C-4B55-AD4A-3F042837848E}"/>
    <cellStyle name="Percent 2 2 2 4 3" xfId="7530" xr:uid="{C203D34F-6E86-4C1E-9A46-3315493E8B72}"/>
    <cellStyle name="Percent 2 2 2 4 3 2" xfId="9242" xr:uid="{625A4BB1-3657-4E71-8884-11E00DADE0AB}"/>
    <cellStyle name="Percent 2 2 2 4 3 2 2" xfId="12664" xr:uid="{2C50558A-FE10-4BD5-88A1-7BCD339D8FF7}"/>
    <cellStyle name="Percent 2 2 2 4 3 2 2 2" xfId="26354" xr:uid="{E3271942-EDD2-451E-9FF7-07DC16F87531}"/>
    <cellStyle name="Percent 2 2 2 4 3 2 2 2 2" xfId="40046" xr:uid="{6EA1642B-28DC-4BCB-87D5-9F68C771151B}"/>
    <cellStyle name="Percent 2 2 2 4 3 2 2 2 3" xfId="54930" xr:uid="{570AE3A3-4ACB-4AD0-8350-49726A2FD176}"/>
    <cellStyle name="Percent 2 2 2 4 3 2 2 3" xfId="19510" xr:uid="{4CEB4CE1-1398-45BD-A55E-BEFFEAEB5A71}"/>
    <cellStyle name="Percent 2 2 2 4 3 2 2 4" xfId="33200" xr:uid="{FBE6186E-9EFD-49BD-957A-20F613E27EE4}"/>
    <cellStyle name="Percent 2 2 2 4 3 2 2 5" xfId="48084" xr:uid="{3DB014E9-1A7F-4C9E-9233-A376A96C40DE}"/>
    <cellStyle name="Percent 2 2 2 4 3 2 3" xfId="22932" xr:uid="{36E2FE89-C35A-4B1F-B687-687C916C478F}"/>
    <cellStyle name="Percent 2 2 2 4 3 2 3 2" xfId="36624" xr:uid="{B559B553-2E69-44F8-AE72-62C3CB63CF76}"/>
    <cellStyle name="Percent 2 2 2 4 3 2 3 3" xfId="51508" xr:uid="{4938DDD2-3CB5-40E3-92F8-F89A11475541}"/>
    <cellStyle name="Percent 2 2 2 4 3 2 4" xfId="16088" xr:uid="{890FD7EA-B968-4AE0-87A7-523A4933D3BA}"/>
    <cellStyle name="Percent 2 2 2 4 3 2 5" xfId="29778" xr:uid="{45DB543F-3D13-42A0-9376-628F562ADFE0}"/>
    <cellStyle name="Percent 2 2 2 4 3 2 6" xfId="44662" xr:uid="{58361598-CDF3-4353-980D-779439E9C4DC}"/>
    <cellStyle name="Percent 2 2 2 4 3 3" xfId="10952" xr:uid="{6131173B-7109-4666-9C3E-3ADF3476C411}"/>
    <cellStyle name="Percent 2 2 2 4 3 3 2" xfId="24642" xr:uid="{7B1F49CB-1BD9-4EBB-9A87-E2CBD414E0EC}"/>
    <cellStyle name="Percent 2 2 2 4 3 3 2 2" xfId="38334" xr:uid="{5DBAAE2A-6FB6-4E32-99D6-7A015F18E62C}"/>
    <cellStyle name="Percent 2 2 2 4 3 3 2 3" xfId="53218" xr:uid="{471A4FDD-B186-477A-AF96-C3F187807353}"/>
    <cellStyle name="Percent 2 2 2 4 3 3 3" xfId="17798" xr:uid="{D2CF195D-FB99-45B8-835D-0BBEBD77333A}"/>
    <cellStyle name="Percent 2 2 2 4 3 3 4" xfId="31488" xr:uid="{71BC6A02-14BD-4EE6-8B9B-7CA5B00A3D44}"/>
    <cellStyle name="Percent 2 2 2 4 3 3 5" xfId="46372" xr:uid="{96705229-C209-427A-89A4-1A8A7BF6221E}"/>
    <cellStyle name="Percent 2 2 2 4 3 4" xfId="21220" xr:uid="{BF927CBE-05C1-4798-A1FA-F385EC61AA05}"/>
    <cellStyle name="Percent 2 2 2 4 3 4 2" xfId="34912" xr:uid="{13F43E60-2BD7-42FC-B5C9-58D24CC1C081}"/>
    <cellStyle name="Percent 2 2 2 4 3 4 3" xfId="49796" xr:uid="{9E985967-619C-413C-8A0B-DB934A22412F}"/>
    <cellStyle name="Percent 2 2 2 4 3 5" xfId="14376" xr:uid="{B46515E8-B47F-4CC7-9527-94BBB78FC8A7}"/>
    <cellStyle name="Percent 2 2 2 4 3 6" xfId="28066" xr:uid="{F634BE66-6311-4097-AEED-893A225C8911}"/>
    <cellStyle name="Percent 2 2 2 4 3 7" xfId="42950" xr:uid="{ACD98833-8153-46D7-8226-23A3D51DCBA2}"/>
    <cellStyle name="Percent 2 2 2 4 4" xfId="7531" xr:uid="{DAF0C598-C66F-4039-9CAE-CBBDE90B885B}"/>
    <cellStyle name="Percent 2 2 2 4 4 2" xfId="9243" xr:uid="{CEABEF39-A853-4C31-B339-73A6F6601D5E}"/>
    <cellStyle name="Percent 2 2 2 4 4 2 2" xfId="12665" xr:uid="{4BF85EEF-6BC4-4E59-AB81-5FE41CC715C9}"/>
    <cellStyle name="Percent 2 2 2 4 4 2 2 2" xfId="26355" xr:uid="{6B6B818E-B866-4799-8970-38CF63423F48}"/>
    <cellStyle name="Percent 2 2 2 4 4 2 2 2 2" xfId="40047" xr:uid="{E4CFED94-EEA1-4421-A7E3-293AC09A96FE}"/>
    <cellStyle name="Percent 2 2 2 4 4 2 2 2 3" xfId="54931" xr:uid="{2F5099AB-9554-42E9-ABE2-5336997EC48E}"/>
    <cellStyle name="Percent 2 2 2 4 4 2 2 3" xfId="19511" xr:uid="{18B9E213-4C94-4505-82CD-D4BFA513565B}"/>
    <cellStyle name="Percent 2 2 2 4 4 2 2 4" xfId="33201" xr:uid="{6C2A9FF9-3C6B-4194-A821-F407BE9C5543}"/>
    <cellStyle name="Percent 2 2 2 4 4 2 2 5" xfId="48085" xr:uid="{70898C59-24FB-459A-A5CB-18A63F85FF58}"/>
    <cellStyle name="Percent 2 2 2 4 4 2 3" xfId="22933" xr:uid="{AC7DA383-33CA-4268-973D-8D7592ED0A31}"/>
    <cellStyle name="Percent 2 2 2 4 4 2 3 2" xfId="36625" xr:uid="{1E43A20D-A1CB-4218-B12A-ACED113133CC}"/>
    <cellStyle name="Percent 2 2 2 4 4 2 3 3" xfId="51509" xr:uid="{225D18ED-F500-4B7D-9690-A9FA58C1BE31}"/>
    <cellStyle name="Percent 2 2 2 4 4 2 4" xfId="16089" xr:uid="{77B51AD2-3351-4822-9FE8-3805909FD674}"/>
    <cellStyle name="Percent 2 2 2 4 4 2 5" xfId="29779" xr:uid="{0B96FA33-AFC0-4572-B3BB-5CDF768D95E4}"/>
    <cellStyle name="Percent 2 2 2 4 4 2 6" xfId="44663" xr:uid="{05A8997A-49EF-452E-9A30-8F150F56AE99}"/>
    <cellStyle name="Percent 2 2 2 4 4 3" xfId="10953" xr:uid="{E30DE5DB-AC77-4C71-958C-69CC9C2CA3DA}"/>
    <cellStyle name="Percent 2 2 2 4 4 3 2" xfId="24643" xr:uid="{39FB9BDB-6FF4-484A-AE8A-8038A7BF1AED}"/>
    <cellStyle name="Percent 2 2 2 4 4 3 2 2" xfId="38335" xr:uid="{59CCEA8A-E1B0-48F8-944A-E9A11B3E5556}"/>
    <cellStyle name="Percent 2 2 2 4 4 3 2 3" xfId="53219" xr:uid="{4482D59D-C92C-4735-AFC1-FDB799DE9D9E}"/>
    <cellStyle name="Percent 2 2 2 4 4 3 3" xfId="17799" xr:uid="{DD3C0B1D-161E-4E9C-94EE-BA0CF67AAD24}"/>
    <cellStyle name="Percent 2 2 2 4 4 3 4" xfId="31489" xr:uid="{C46CD685-A110-4AC2-9364-F5EE6040F886}"/>
    <cellStyle name="Percent 2 2 2 4 4 3 5" xfId="46373" xr:uid="{EE1F8717-1EE6-4A85-B4A5-A8F62A2EF473}"/>
    <cellStyle name="Percent 2 2 2 4 4 4" xfId="21221" xr:uid="{3912BB9D-3823-4EBC-8A88-7FA8EE91F29C}"/>
    <cellStyle name="Percent 2 2 2 4 4 4 2" xfId="34913" xr:uid="{9837B996-86BF-4C75-AE72-929E46327FEC}"/>
    <cellStyle name="Percent 2 2 2 4 4 4 3" xfId="49797" xr:uid="{946DFBB8-8980-43F2-9788-D595D4850DDD}"/>
    <cellStyle name="Percent 2 2 2 4 4 5" xfId="14377" xr:uid="{E5BFE8EA-1036-4E37-80DC-469A73B46174}"/>
    <cellStyle name="Percent 2 2 2 4 4 6" xfId="28067" xr:uid="{391F8349-B23D-4A5A-AF86-4A19234DD1CC}"/>
    <cellStyle name="Percent 2 2 2 4 4 7" xfId="42951" xr:uid="{5DFE4A5B-EDA2-4430-9F4E-269E20F140C9}"/>
    <cellStyle name="Percent 2 2 2 4 5" xfId="9239" xr:uid="{159BAE49-8FF5-4003-BD82-F276F9B9D54F}"/>
    <cellStyle name="Percent 2 2 2 4 5 2" xfId="12661" xr:uid="{AB782346-A7C3-45D3-B0BA-6D420A02DC9A}"/>
    <cellStyle name="Percent 2 2 2 4 5 2 2" xfId="26351" xr:uid="{374736C3-51EC-48C6-93A7-882F4FE8C2DD}"/>
    <cellStyle name="Percent 2 2 2 4 5 2 2 2" xfId="40043" xr:uid="{82318DE4-94D0-456B-9FA6-CCAE17A72859}"/>
    <cellStyle name="Percent 2 2 2 4 5 2 2 3" xfId="54927" xr:uid="{04A86894-A796-43B4-ABEA-D793A1A9735A}"/>
    <cellStyle name="Percent 2 2 2 4 5 2 3" xfId="19507" xr:uid="{FB927077-03B1-4AD2-A6D8-B933D794BF64}"/>
    <cellStyle name="Percent 2 2 2 4 5 2 4" xfId="33197" xr:uid="{BAC54458-43A6-4179-9E64-AA48F6FDDFC5}"/>
    <cellStyle name="Percent 2 2 2 4 5 2 5" xfId="48081" xr:uid="{75E7814A-72F8-4581-B808-26EE09BC6B9C}"/>
    <cellStyle name="Percent 2 2 2 4 5 3" xfId="22929" xr:uid="{31DF340E-E672-4D3E-9139-A84EA581A77C}"/>
    <cellStyle name="Percent 2 2 2 4 5 3 2" xfId="36621" xr:uid="{5C8E32C2-540D-4810-A0FB-5983BB6BF774}"/>
    <cellStyle name="Percent 2 2 2 4 5 3 3" xfId="51505" xr:uid="{F62195FB-C1FA-4107-B797-7256690D4EE3}"/>
    <cellStyle name="Percent 2 2 2 4 5 4" xfId="16085" xr:uid="{6396C552-E6C0-4BB8-8126-FD90BB804360}"/>
    <cellStyle name="Percent 2 2 2 4 5 5" xfId="29775" xr:uid="{B05A0F9E-1408-4DBE-A189-CF39BCDF5ECC}"/>
    <cellStyle name="Percent 2 2 2 4 5 6" xfId="44659" xr:uid="{C2A423B4-DFA7-471E-B388-92A58936540B}"/>
    <cellStyle name="Percent 2 2 2 4 6" xfId="10949" xr:uid="{6AA393B8-9E0E-4D8A-909E-35F853D7C53E}"/>
    <cellStyle name="Percent 2 2 2 4 6 2" xfId="24639" xr:uid="{63DF0440-535F-4AEC-A989-E73BEAA94A91}"/>
    <cellStyle name="Percent 2 2 2 4 6 2 2" xfId="38331" xr:uid="{66A3879A-D627-439B-A5F5-61215D5B4005}"/>
    <cellStyle name="Percent 2 2 2 4 6 2 3" xfId="53215" xr:uid="{1C456AF0-79D9-4DBE-9B30-E8236633F73D}"/>
    <cellStyle name="Percent 2 2 2 4 6 3" xfId="17795" xr:uid="{B1F587B0-715F-4C42-B191-EEA5EBD1D232}"/>
    <cellStyle name="Percent 2 2 2 4 6 4" xfId="31485" xr:uid="{022D4158-7D35-4C39-99FC-004A64C96B6B}"/>
    <cellStyle name="Percent 2 2 2 4 6 5" xfId="46369" xr:uid="{9AEBB079-C119-4076-BD3A-1A37A3EB7180}"/>
    <cellStyle name="Percent 2 2 2 4 7" xfId="21217" xr:uid="{7ECDC33E-9821-4B54-B989-6B68AFB1B430}"/>
    <cellStyle name="Percent 2 2 2 4 7 2" xfId="34909" xr:uid="{B7F5F989-FAC2-49D6-B41D-3FFADFC182CF}"/>
    <cellStyle name="Percent 2 2 2 4 7 3" xfId="49793" xr:uid="{EFF12EFF-B157-47A0-9AAA-286139F00FC7}"/>
    <cellStyle name="Percent 2 2 2 4 8" xfId="14373" xr:uid="{663EBFDA-0684-41EA-8AA0-692E59EE70FB}"/>
    <cellStyle name="Percent 2 2 2 4 9" xfId="28063" xr:uid="{3024E7AA-E8FD-47B1-A7BB-C360939942C2}"/>
    <cellStyle name="Percent 2 2 2 5" xfId="7532" xr:uid="{D6779D47-4CFD-4E97-B0BA-C3022C28E165}"/>
    <cellStyle name="Percent 2 2 2 5 2" xfId="7533" xr:uid="{D9AF0479-3DB3-4409-9BE5-129AFDA3FD8C}"/>
    <cellStyle name="Percent 2 2 2 5 2 2" xfId="9245" xr:uid="{99AF5AB7-16F3-4067-8D10-791B5FC8B313}"/>
    <cellStyle name="Percent 2 2 2 5 2 2 2" xfId="12667" xr:uid="{7BABEBA5-1B09-4927-AABE-CD750CCD6EAA}"/>
    <cellStyle name="Percent 2 2 2 5 2 2 2 2" xfId="26357" xr:uid="{2F2ADEF6-B3E1-42EA-955D-A4DCCC88B0C4}"/>
    <cellStyle name="Percent 2 2 2 5 2 2 2 2 2" xfId="40049" xr:uid="{7D150B91-1C6F-40FF-AF69-671EA62432F2}"/>
    <cellStyle name="Percent 2 2 2 5 2 2 2 2 3" xfId="54933" xr:uid="{33F00EEC-BDEB-427C-A381-DF72986A7185}"/>
    <cellStyle name="Percent 2 2 2 5 2 2 2 3" xfId="19513" xr:uid="{18B30AB2-E3CD-4567-B802-C0F4A536E5DB}"/>
    <cellStyle name="Percent 2 2 2 5 2 2 2 4" xfId="33203" xr:uid="{BB2E4BCE-D979-4A37-AD4C-835A87A6245B}"/>
    <cellStyle name="Percent 2 2 2 5 2 2 2 5" xfId="48087" xr:uid="{4D64FF65-F065-4B1D-BD38-BDBF8E4CCF8E}"/>
    <cellStyle name="Percent 2 2 2 5 2 2 3" xfId="22935" xr:uid="{B3DEF5A9-D2F3-4C59-922C-E94066CA5307}"/>
    <cellStyle name="Percent 2 2 2 5 2 2 3 2" xfId="36627" xr:uid="{27E98DD9-DC10-469B-8B68-6230A9DCC80E}"/>
    <cellStyle name="Percent 2 2 2 5 2 2 3 3" xfId="51511" xr:uid="{8AEE02A0-BD80-45D8-AE3E-F07B3D1BAD6C}"/>
    <cellStyle name="Percent 2 2 2 5 2 2 4" xfId="16091" xr:uid="{6EEBC5DF-3797-4A93-B754-DB6E678336C4}"/>
    <cellStyle name="Percent 2 2 2 5 2 2 5" xfId="29781" xr:uid="{29933709-3A46-4FC9-A07B-6D0E72C4127E}"/>
    <cellStyle name="Percent 2 2 2 5 2 2 6" xfId="44665" xr:uid="{1ABF463B-B868-46DC-A282-112F2FA48DF4}"/>
    <cellStyle name="Percent 2 2 2 5 2 3" xfId="10955" xr:uid="{B8E945AA-937C-42E4-BF26-C89BCBCEED7B}"/>
    <cellStyle name="Percent 2 2 2 5 2 3 2" xfId="24645" xr:uid="{8F2FBFE5-1E8E-493F-8FA6-46FEE2150313}"/>
    <cellStyle name="Percent 2 2 2 5 2 3 2 2" xfId="38337" xr:uid="{42A22FB6-60C6-44EB-B062-A3DA80ECF883}"/>
    <cellStyle name="Percent 2 2 2 5 2 3 2 3" xfId="53221" xr:uid="{CA39F11F-BC7D-4A61-86A9-BD83D209EB47}"/>
    <cellStyle name="Percent 2 2 2 5 2 3 3" xfId="17801" xr:uid="{4F43460A-FDAA-4A0D-95DC-DEC6F3C3C06F}"/>
    <cellStyle name="Percent 2 2 2 5 2 3 4" xfId="31491" xr:uid="{D99D09DB-B77A-4E4F-93BC-4B63B50BCDEF}"/>
    <cellStyle name="Percent 2 2 2 5 2 3 5" xfId="46375" xr:uid="{9946B51D-66EB-40BC-80A1-6382665A0223}"/>
    <cellStyle name="Percent 2 2 2 5 2 4" xfId="21223" xr:uid="{335E384E-3389-4DF4-A370-940E185DF5B6}"/>
    <cellStyle name="Percent 2 2 2 5 2 4 2" xfId="34915" xr:uid="{B8CE970C-F378-403B-9A2E-7620077A0355}"/>
    <cellStyle name="Percent 2 2 2 5 2 4 3" xfId="49799" xr:uid="{CFD7FB10-B092-4BC1-988D-DC8C1D75DD83}"/>
    <cellStyle name="Percent 2 2 2 5 2 5" xfId="14379" xr:uid="{9B411A96-9BC7-4EE3-BBA8-CB3A79684AA6}"/>
    <cellStyle name="Percent 2 2 2 5 2 6" xfId="28069" xr:uid="{AE747FCC-A657-468B-BE37-EBEA0038E2D5}"/>
    <cellStyle name="Percent 2 2 2 5 2 7" xfId="42953" xr:uid="{13B020AE-F747-4619-8899-E672D44DC7C1}"/>
    <cellStyle name="Percent 2 2 2 5 3" xfId="9244" xr:uid="{263F3A3F-346B-4A09-87A0-E2054D06EE18}"/>
    <cellStyle name="Percent 2 2 2 5 3 2" xfId="12666" xr:uid="{60089A16-3FAD-417E-B3EA-E66D5AEF8B33}"/>
    <cellStyle name="Percent 2 2 2 5 3 2 2" xfId="26356" xr:uid="{E1441ABE-89A5-468D-AEF8-3EB7A27C2CB5}"/>
    <cellStyle name="Percent 2 2 2 5 3 2 2 2" xfId="40048" xr:uid="{0A38E75F-0924-41BD-BFFD-FCEFD4938FD7}"/>
    <cellStyle name="Percent 2 2 2 5 3 2 2 3" xfId="54932" xr:uid="{2CF54786-B06C-47D7-9E97-8496D24BCF2C}"/>
    <cellStyle name="Percent 2 2 2 5 3 2 3" xfId="19512" xr:uid="{2DE47411-C251-4AC8-A189-37C8ABE69BED}"/>
    <cellStyle name="Percent 2 2 2 5 3 2 4" xfId="33202" xr:uid="{BC7DA06B-BA3C-47EA-A820-33EC50F9417D}"/>
    <cellStyle name="Percent 2 2 2 5 3 2 5" xfId="48086" xr:uid="{CB757318-9F45-4853-9137-30AA6AD8D86B}"/>
    <cellStyle name="Percent 2 2 2 5 3 3" xfId="22934" xr:uid="{296EFEE5-A1FF-4EC7-8308-7FBDDA425881}"/>
    <cellStyle name="Percent 2 2 2 5 3 3 2" xfId="36626" xr:uid="{78E5F584-3539-4114-82A0-2D6D60499591}"/>
    <cellStyle name="Percent 2 2 2 5 3 3 3" xfId="51510" xr:uid="{32EA78A7-C4CC-47FE-BEDB-44E8890498FA}"/>
    <cellStyle name="Percent 2 2 2 5 3 4" xfId="16090" xr:uid="{3708DCE2-F301-43F6-9A98-DB387FEB28AE}"/>
    <cellStyle name="Percent 2 2 2 5 3 5" xfId="29780" xr:uid="{065D3034-69FB-4DD1-A297-D0D9549629B0}"/>
    <cellStyle name="Percent 2 2 2 5 3 6" xfId="44664" xr:uid="{4C76CA1E-F765-473A-8791-543D9D7859DE}"/>
    <cellStyle name="Percent 2 2 2 5 4" xfId="10954" xr:uid="{98CEF5EE-333E-4565-BBC1-E9ADB3D4E76B}"/>
    <cellStyle name="Percent 2 2 2 5 4 2" xfId="24644" xr:uid="{5B55018D-9C0C-4C69-BB67-B7C4A8B78968}"/>
    <cellStyle name="Percent 2 2 2 5 4 2 2" xfId="38336" xr:uid="{0F5F9A27-DE26-4383-94D3-7EF0983EF7B1}"/>
    <cellStyle name="Percent 2 2 2 5 4 2 3" xfId="53220" xr:uid="{B8A27B82-9347-43B2-811F-BD84EAEF44BB}"/>
    <cellStyle name="Percent 2 2 2 5 4 3" xfId="17800" xr:uid="{F71FEB7C-2AA2-4265-9C06-E5D73FC1A179}"/>
    <cellStyle name="Percent 2 2 2 5 4 4" xfId="31490" xr:uid="{9477D106-96F9-4F99-9E7B-BD69B1714FC4}"/>
    <cellStyle name="Percent 2 2 2 5 4 5" xfId="46374" xr:uid="{87EA410A-AD60-444C-83A4-1ED2B9DFA340}"/>
    <cellStyle name="Percent 2 2 2 5 5" xfId="21222" xr:uid="{4546A29A-ACC4-4DAF-819E-4D56608943BE}"/>
    <cellStyle name="Percent 2 2 2 5 5 2" xfId="34914" xr:uid="{8E00E5D8-CD56-4F2A-A9FD-052F7DB1A8F6}"/>
    <cellStyle name="Percent 2 2 2 5 5 3" xfId="49798" xr:uid="{A478E605-7512-40D9-9CEB-13716B1A3B57}"/>
    <cellStyle name="Percent 2 2 2 5 6" xfId="14378" xr:uid="{E94274FA-5F59-4DFB-AE7C-AEA57D10A21E}"/>
    <cellStyle name="Percent 2 2 2 5 7" xfId="28068" xr:uid="{3DE59E00-1DBC-4CA6-A906-21B71610A75D}"/>
    <cellStyle name="Percent 2 2 2 5 8" xfId="42952" xr:uid="{A2FC4AFA-A36F-4219-BCB0-E6EC314031D4}"/>
    <cellStyle name="Percent 2 2 2 6" xfId="7534" xr:uid="{BE649963-AB7B-4F0D-9FD3-00DF72E71F28}"/>
    <cellStyle name="Percent 2 2 2 6 2" xfId="9246" xr:uid="{FBF3C122-71FE-4B1A-AF8F-7BDBFD1BC53D}"/>
    <cellStyle name="Percent 2 2 2 6 2 2" xfId="12668" xr:uid="{2563D992-3945-4B8E-8A8A-0AF48652470F}"/>
    <cellStyle name="Percent 2 2 2 6 2 2 2" xfId="26358" xr:uid="{3FBB0E38-D235-40C6-8D3C-CEDC5EC26CC1}"/>
    <cellStyle name="Percent 2 2 2 6 2 2 2 2" xfId="40050" xr:uid="{CDA3E7A4-2A13-40E0-90DC-391D929B08F7}"/>
    <cellStyle name="Percent 2 2 2 6 2 2 2 3" xfId="54934" xr:uid="{706144D2-21AA-4D37-A15D-9754095FE45D}"/>
    <cellStyle name="Percent 2 2 2 6 2 2 3" xfId="19514" xr:uid="{C9C7C4FB-7301-4D96-98B1-64D0F46CD670}"/>
    <cellStyle name="Percent 2 2 2 6 2 2 4" xfId="33204" xr:uid="{149D6856-00C7-4DC2-A4F1-60F1CEA8200C}"/>
    <cellStyle name="Percent 2 2 2 6 2 2 5" xfId="48088" xr:uid="{C9708EE4-18FE-4716-9945-5E6425ABEB7D}"/>
    <cellStyle name="Percent 2 2 2 6 2 3" xfId="22936" xr:uid="{A99365A5-965B-4951-96F2-24C0E7AD9213}"/>
    <cellStyle name="Percent 2 2 2 6 2 3 2" xfId="36628" xr:uid="{BE02DA45-6EDF-400B-8F42-7A767FA55605}"/>
    <cellStyle name="Percent 2 2 2 6 2 3 3" xfId="51512" xr:uid="{EF0D7BF6-3552-43E3-8E72-DA166B2EAD30}"/>
    <cellStyle name="Percent 2 2 2 6 2 4" xfId="16092" xr:uid="{6F3D35AA-F3D7-406B-AB19-C1AEC59CA914}"/>
    <cellStyle name="Percent 2 2 2 6 2 5" xfId="29782" xr:uid="{E38ECC71-EA94-4BEB-B619-72741EED84F8}"/>
    <cellStyle name="Percent 2 2 2 6 2 6" xfId="44666" xr:uid="{1F50D938-89AC-40A2-B48A-91F86AF1011D}"/>
    <cellStyle name="Percent 2 2 2 6 3" xfId="10956" xr:uid="{5372F90D-3229-4C6A-A6DD-3D86F62BDA43}"/>
    <cellStyle name="Percent 2 2 2 6 3 2" xfId="24646" xr:uid="{A031F745-7427-405E-904C-5B53910A5CA1}"/>
    <cellStyle name="Percent 2 2 2 6 3 2 2" xfId="38338" xr:uid="{F82E312E-8F69-46FD-AE9F-FAF981A4DD52}"/>
    <cellStyle name="Percent 2 2 2 6 3 2 3" xfId="53222" xr:uid="{C801DF68-99A0-475D-8C49-B02706356C2C}"/>
    <cellStyle name="Percent 2 2 2 6 3 3" xfId="17802" xr:uid="{1ECD49EB-CB3D-4F2D-B08B-4E4CF0261459}"/>
    <cellStyle name="Percent 2 2 2 6 3 4" xfId="31492" xr:uid="{52BACA23-7F0C-4CF4-8656-E519E4939C23}"/>
    <cellStyle name="Percent 2 2 2 6 3 5" xfId="46376" xr:uid="{731B369F-3A10-41EC-91D6-49BD50464EBA}"/>
    <cellStyle name="Percent 2 2 2 6 4" xfId="21224" xr:uid="{CAC7BF78-0E62-40F9-9885-D393D8C0B5DD}"/>
    <cellStyle name="Percent 2 2 2 6 4 2" xfId="34916" xr:uid="{7403F03D-BC50-4A06-B719-E16C52A040FB}"/>
    <cellStyle name="Percent 2 2 2 6 4 3" xfId="49800" xr:uid="{F2C0EB39-E6EA-429D-9D32-D2AACDC2A034}"/>
    <cellStyle name="Percent 2 2 2 6 5" xfId="14380" xr:uid="{F2E8C73A-1473-4468-A757-49BA8E8BC44C}"/>
    <cellStyle name="Percent 2 2 2 6 6" xfId="28070" xr:uid="{5FB56C68-0082-49B6-BEA1-442BB7605FC7}"/>
    <cellStyle name="Percent 2 2 2 6 7" xfId="42954" xr:uid="{43584B88-3B61-4BF1-97B7-2F832C71DB81}"/>
    <cellStyle name="Percent 2 2 2 7" xfId="7535" xr:uid="{B2DBE260-C08D-4A85-B2A5-9C6CBA4EA5F0}"/>
    <cellStyle name="Percent 2 2 2 7 2" xfId="9247" xr:uid="{5113EAA6-CBAB-4E54-8AA8-FE6D5FD05CE7}"/>
    <cellStyle name="Percent 2 2 2 7 2 2" xfId="12669" xr:uid="{B81C9E97-A70D-4FB1-B158-C522A44EB341}"/>
    <cellStyle name="Percent 2 2 2 7 2 2 2" xfId="26359" xr:uid="{5F5E1533-9D6E-4880-91D7-D109416CD182}"/>
    <cellStyle name="Percent 2 2 2 7 2 2 2 2" xfId="40051" xr:uid="{DED93A8C-73BE-4863-B8A8-794284B800E4}"/>
    <cellStyle name="Percent 2 2 2 7 2 2 2 3" xfId="54935" xr:uid="{B1AE79E0-6604-4977-B496-7D3C7A9EC39D}"/>
    <cellStyle name="Percent 2 2 2 7 2 2 3" xfId="19515" xr:uid="{A21AD14B-B7BE-4EEF-AF1E-54A3700673BA}"/>
    <cellStyle name="Percent 2 2 2 7 2 2 4" xfId="33205" xr:uid="{F1109312-F40C-4EED-9A8F-04A82E02A394}"/>
    <cellStyle name="Percent 2 2 2 7 2 2 5" xfId="48089" xr:uid="{3013004B-F94C-4FD7-B63B-C6C87D2AA11E}"/>
    <cellStyle name="Percent 2 2 2 7 2 3" xfId="22937" xr:uid="{9EE8861B-BBF1-498F-B2C1-CFAE6337F797}"/>
    <cellStyle name="Percent 2 2 2 7 2 3 2" xfId="36629" xr:uid="{FB8CC1C2-90DC-4F43-817E-219CCC50293E}"/>
    <cellStyle name="Percent 2 2 2 7 2 3 3" xfId="51513" xr:uid="{B81A3803-2A60-4B73-B329-A1559669C749}"/>
    <cellStyle name="Percent 2 2 2 7 2 4" xfId="16093" xr:uid="{9F4595D3-EA86-4E40-955E-A087E3127953}"/>
    <cellStyle name="Percent 2 2 2 7 2 5" xfId="29783" xr:uid="{F7EEEF87-EDD4-4583-8892-318CE7DB708A}"/>
    <cellStyle name="Percent 2 2 2 7 2 6" xfId="44667" xr:uid="{54BE05CC-FE0D-44B9-9FAA-9745AB8DB921}"/>
    <cellStyle name="Percent 2 2 2 7 3" xfId="10957" xr:uid="{466A6B63-666D-4254-AB0A-CC363F996746}"/>
    <cellStyle name="Percent 2 2 2 7 3 2" xfId="24647" xr:uid="{41DC56BA-D602-4D65-92E3-483AB59081C3}"/>
    <cellStyle name="Percent 2 2 2 7 3 2 2" xfId="38339" xr:uid="{2AE23E3C-B426-492D-B744-004D56933CDC}"/>
    <cellStyle name="Percent 2 2 2 7 3 2 3" xfId="53223" xr:uid="{9E033197-D9EE-46C7-9468-E7AC914B7D66}"/>
    <cellStyle name="Percent 2 2 2 7 3 3" xfId="17803" xr:uid="{44971898-7AE2-4725-A61A-6227FDC0C133}"/>
    <cellStyle name="Percent 2 2 2 7 3 4" xfId="31493" xr:uid="{DBF15F96-C54A-44F1-B7A8-CFE6E25A7892}"/>
    <cellStyle name="Percent 2 2 2 7 3 5" xfId="46377" xr:uid="{767137EA-25C5-4443-8ED8-1DE0D7CF3E12}"/>
    <cellStyle name="Percent 2 2 2 7 4" xfId="21225" xr:uid="{380C1B46-B746-413D-ADE1-1C3151B9DF82}"/>
    <cellStyle name="Percent 2 2 2 7 4 2" xfId="34917" xr:uid="{3B07CA48-3783-4112-A91D-0A48A75F3100}"/>
    <cellStyle name="Percent 2 2 2 7 4 3" xfId="49801" xr:uid="{B9F206E7-4509-42D5-94C0-E642BC0DCD60}"/>
    <cellStyle name="Percent 2 2 2 7 5" xfId="14381" xr:uid="{A637DEE8-1744-44D5-A602-874F300D437D}"/>
    <cellStyle name="Percent 2 2 2 7 6" xfId="28071" xr:uid="{6BB69C0A-E876-4E57-839C-4D2A291AD49F}"/>
    <cellStyle name="Percent 2 2 2 7 7" xfId="42955" xr:uid="{20AE71A5-B9C9-454B-A62E-CF2A30DD4061}"/>
    <cellStyle name="Percent 2 2 2 8" xfId="9218" xr:uid="{A78A0D4E-CF22-4148-8110-5CD85D1FFE3A}"/>
    <cellStyle name="Percent 2 2 2 8 2" xfId="12640" xr:uid="{2400059A-FB58-43EB-AB6C-B232F517C9F1}"/>
    <cellStyle name="Percent 2 2 2 8 2 2" xfId="26330" xr:uid="{BDA562FA-C77A-4CEF-BF45-2918EDC3B4F6}"/>
    <cellStyle name="Percent 2 2 2 8 2 2 2" xfId="40022" xr:uid="{DD1D831D-C990-4972-9E84-33F9D7728794}"/>
    <cellStyle name="Percent 2 2 2 8 2 2 3" xfId="54906" xr:uid="{B2432FDF-15F0-4C7B-9370-D415D778FF31}"/>
    <cellStyle name="Percent 2 2 2 8 2 3" xfId="19486" xr:uid="{72221AC7-B37B-4E26-A858-3BA91FA983BC}"/>
    <cellStyle name="Percent 2 2 2 8 2 4" xfId="33176" xr:uid="{361BE79E-38D5-4770-A807-487D4165F2DF}"/>
    <cellStyle name="Percent 2 2 2 8 2 5" xfId="48060" xr:uid="{6827F8B1-0B57-406B-B7AA-79234138F706}"/>
    <cellStyle name="Percent 2 2 2 8 3" xfId="22908" xr:uid="{D1250A34-B78B-4F63-951D-D0E85FD02A0D}"/>
    <cellStyle name="Percent 2 2 2 8 3 2" xfId="36600" xr:uid="{384C96AE-A5D7-4FF0-AEEF-1B11F1F2ECD9}"/>
    <cellStyle name="Percent 2 2 2 8 3 3" xfId="51484" xr:uid="{0029D702-2BE4-4E22-9866-28EC8900A29D}"/>
    <cellStyle name="Percent 2 2 2 8 4" xfId="16064" xr:uid="{2F5F743E-71B9-42B5-890D-D6C71613E796}"/>
    <cellStyle name="Percent 2 2 2 8 5" xfId="29754" xr:uid="{286475EA-901F-4E5E-8710-648A94CCCDA9}"/>
    <cellStyle name="Percent 2 2 2 8 6" xfId="44638" xr:uid="{F873FE04-72BF-44B4-B814-942DCCD044B3}"/>
    <cellStyle name="Percent 2 2 2 9" xfId="10928" xr:uid="{1E59E7FD-586F-44A8-B8EF-A934B08EB872}"/>
    <cellStyle name="Percent 2 2 2 9 2" xfId="24618" xr:uid="{D2111405-78BC-4B1A-9539-6A9902419499}"/>
    <cellStyle name="Percent 2 2 2 9 2 2" xfId="38310" xr:uid="{F1BC295C-26BB-40DC-8B8A-921E294AE45E}"/>
    <cellStyle name="Percent 2 2 2 9 2 3" xfId="53194" xr:uid="{6959DFBA-4016-4489-90CB-E226F56D5072}"/>
    <cellStyle name="Percent 2 2 2 9 3" xfId="17774" xr:uid="{B76121EA-77F7-4F0A-B153-FE3E7745E18B}"/>
    <cellStyle name="Percent 2 2 2 9 4" xfId="31464" xr:uid="{450C1D80-2D87-42C1-8286-38C69BB1E4FA}"/>
    <cellStyle name="Percent 2 2 2 9 5" xfId="46348" xr:uid="{C3486831-A1E8-46EC-B4A6-030EA4C76FA7}"/>
    <cellStyle name="Percent 2 2 3" xfId="7536" xr:uid="{F136CA4A-B29E-4A95-B7DA-251C47E55829}"/>
    <cellStyle name="Percent 2 2 3 10" xfId="14382" xr:uid="{4DD21EBB-D62E-42D8-A89A-FA089AF6F0A3}"/>
    <cellStyle name="Percent 2 2 3 11" xfId="28072" xr:uid="{B0FB27F5-9986-48B0-B8BF-3665E9A83D31}"/>
    <cellStyle name="Percent 2 2 3 12" xfId="42956" xr:uid="{35259580-6037-4109-97C3-83C232253017}"/>
    <cellStyle name="Percent 2 2 3 2" xfId="7537" xr:uid="{ED68AE2E-B89F-4FB1-885B-8F87A89E6325}"/>
    <cellStyle name="Percent 2 2 3 2 10" xfId="42957" xr:uid="{F9BC2DBD-F598-42ED-B370-E1A87A08F7CC}"/>
    <cellStyle name="Percent 2 2 3 2 2" xfId="7538" xr:uid="{964A36AC-B422-4B16-8C76-8E65A9B7B3B9}"/>
    <cellStyle name="Percent 2 2 3 2 2 2" xfId="7539" xr:uid="{E43BD67F-C2D0-4A37-8748-259C833681E9}"/>
    <cellStyle name="Percent 2 2 3 2 2 2 2" xfId="9251" xr:uid="{E360F7EC-AB30-4165-8A4B-448EFD19D5DE}"/>
    <cellStyle name="Percent 2 2 3 2 2 2 2 2" xfId="12673" xr:uid="{0E5155E9-BEB0-4CBF-84A2-5502492EE9CD}"/>
    <cellStyle name="Percent 2 2 3 2 2 2 2 2 2" xfId="26363" xr:uid="{EB53EF9C-3BA3-47E0-BA8A-3F845C5DDB6B}"/>
    <cellStyle name="Percent 2 2 3 2 2 2 2 2 2 2" xfId="40055" xr:uid="{1AE41DD7-33B3-47F0-90C7-2DAEF9E3EBF4}"/>
    <cellStyle name="Percent 2 2 3 2 2 2 2 2 2 3" xfId="54939" xr:uid="{9EC38251-97B5-47DA-B0B9-A71CCB4AEBF0}"/>
    <cellStyle name="Percent 2 2 3 2 2 2 2 2 3" xfId="19519" xr:uid="{AD365DCB-24FD-4A14-91F1-97FD0960C7DD}"/>
    <cellStyle name="Percent 2 2 3 2 2 2 2 2 4" xfId="33209" xr:uid="{DF7FA97A-E849-412B-827D-E3B4F0D72C2B}"/>
    <cellStyle name="Percent 2 2 3 2 2 2 2 2 5" xfId="48093" xr:uid="{472D23F8-4CD2-4838-8FF4-668950611678}"/>
    <cellStyle name="Percent 2 2 3 2 2 2 2 3" xfId="22941" xr:uid="{16F0B642-786D-4730-9129-3062E3C677B6}"/>
    <cellStyle name="Percent 2 2 3 2 2 2 2 3 2" xfId="36633" xr:uid="{F70EA572-3916-4363-B6B7-259197ADBD92}"/>
    <cellStyle name="Percent 2 2 3 2 2 2 2 3 3" xfId="51517" xr:uid="{1FFC4342-630A-4CB6-BCB1-F57B751AE3FB}"/>
    <cellStyle name="Percent 2 2 3 2 2 2 2 4" xfId="16097" xr:uid="{572C5561-853E-44C1-A4C7-0485706C9707}"/>
    <cellStyle name="Percent 2 2 3 2 2 2 2 5" xfId="29787" xr:uid="{01429F26-5191-42C6-AE21-DD200AA801C1}"/>
    <cellStyle name="Percent 2 2 3 2 2 2 2 6" xfId="44671" xr:uid="{CA874110-4579-4D44-ADB9-A76F21BC4606}"/>
    <cellStyle name="Percent 2 2 3 2 2 2 3" xfId="10961" xr:uid="{E24A4596-DC1E-4AF3-862B-0376854AA38A}"/>
    <cellStyle name="Percent 2 2 3 2 2 2 3 2" xfId="24651" xr:uid="{03989B6F-8CB7-482B-A8DC-57E694E24AB5}"/>
    <cellStyle name="Percent 2 2 3 2 2 2 3 2 2" xfId="38343" xr:uid="{B39C79EE-1E5D-435F-8C57-65600C9EE48D}"/>
    <cellStyle name="Percent 2 2 3 2 2 2 3 2 3" xfId="53227" xr:uid="{E950CBE2-DE64-448B-BF66-CD76D99338F7}"/>
    <cellStyle name="Percent 2 2 3 2 2 2 3 3" xfId="17807" xr:uid="{497AD016-EBA8-4EF3-B177-D71A5F7C6880}"/>
    <cellStyle name="Percent 2 2 3 2 2 2 3 4" xfId="31497" xr:uid="{5C8858D5-621E-45A0-B3DD-BC48C6DCFCEF}"/>
    <cellStyle name="Percent 2 2 3 2 2 2 3 5" xfId="46381" xr:uid="{914146FB-A4AD-40C8-B5EA-E0FE7EEEE1C1}"/>
    <cellStyle name="Percent 2 2 3 2 2 2 4" xfId="21229" xr:uid="{7FE8995D-9C8B-40CC-B816-7ACDE7804A6C}"/>
    <cellStyle name="Percent 2 2 3 2 2 2 4 2" xfId="34921" xr:uid="{90FB4458-5EFF-47A5-BD44-66C78A73EFEB}"/>
    <cellStyle name="Percent 2 2 3 2 2 2 4 3" xfId="49805" xr:uid="{1F314313-66B5-4606-88ED-B73F509A2170}"/>
    <cellStyle name="Percent 2 2 3 2 2 2 5" xfId="14385" xr:uid="{E2F366BD-9E43-4554-89F4-3ED04A1A6156}"/>
    <cellStyle name="Percent 2 2 3 2 2 2 6" xfId="28075" xr:uid="{E26CA138-2F6C-41A8-AF6E-2FBA4AD61FB4}"/>
    <cellStyle name="Percent 2 2 3 2 2 2 7" xfId="42959" xr:uid="{973BFBC1-7252-45D4-8BDE-7A4EB1739497}"/>
    <cellStyle name="Percent 2 2 3 2 2 3" xfId="9250" xr:uid="{C85EB8CE-A8AB-48D9-AC66-9C9BEBB88F61}"/>
    <cellStyle name="Percent 2 2 3 2 2 3 2" xfId="12672" xr:uid="{87D43BCA-A9AA-4CF7-868E-D7A8FEE1CD94}"/>
    <cellStyle name="Percent 2 2 3 2 2 3 2 2" xfId="26362" xr:uid="{2A2470E8-6AF7-4E2C-86E7-79979E4505DF}"/>
    <cellStyle name="Percent 2 2 3 2 2 3 2 2 2" xfId="40054" xr:uid="{1D0617C1-5E8A-4667-9DCF-DDEBCA1F6F56}"/>
    <cellStyle name="Percent 2 2 3 2 2 3 2 2 3" xfId="54938" xr:uid="{4732174C-1902-45F3-8847-101C79EE371A}"/>
    <cellStyle name="Percent 2 2 3 2 2 3 2 3" xfId="19518" xr:uid="{8CAD7B7B-4DE0-426B-8991-70278F57D07F}"/>
    <cellStyle name="Percent 2 2 3 2 2 3 2 4" xfId="33208" xr:uid="{86DE28A4-AB3C-44C6-AD45-129224B4CF6E}"/>
    <cellStyle name="Percent 2 2 3 2 2 3 2 5" xfId="48092" xr:uid="{B10EC12C-CCB3-4056-AF45-B4B92117EC82}"/>
    <cellStyle name="Percent 2 2 3 2 2 3 3" xfId="22940" xr:uid="{41899635-D248-4B90-8A3A-8D75DDE84F73}"/>
    <cellStyle name="Percent 2 2 3 2 2 3 3 2" xfId="36632" xr:uid="{F1E56533-A576-4EF3-8E0D-C340AE6A234C}"/>
    <cellStyle name="Percent 2 2 3 2 2 3 3 3" xfId="51516" xr:uid="{7A966F2B-6E49-4D1B-99F0-B9ACA8435A36}"/>
    <cellStyle name="Percent 2 2 3 2 2 3 4" xfId="16096" xr:uid="{2D6D1459-F8F8-4535-9A63-DB1A3620B749}"/>
    <cellStyle name="Percent 2 2 3 2 2 3 5" xfId="29786" xr:uid="{E98E1FFF-67E4-4B04-8AD6-AAFE3CCD18E6}"/>
    <cellStyle name="Percent 2 2 3 2 2 3 6" xfId="44670" xr:uid="{A4A072FD-937E-4A69-804C-365D99F9273C}"/>
    <cellStyle name="Percent 2 2 3 2 2 4" xfId="10960" xr:uid="{709D2008-1580-40CB-87D7-4CADBEDF7468}"/>
    <cellStyle name="Percent 2 2 3 2 2 4 2" xfId="24650" xr:uid="{B2DE2732-F631-4EC7-94FD-CE1B9F3D009B}"/>
    <cellStyle name="Percent 2 2 3 2 2 4 2 2" xfId="38342" xr:uid="{7CC4ABE9-E8A7-4CD3-8678-1282692740EC}"/>
    <cellStyle name="Percent 2 2 3 2 2 4 2 3" xfId="53226" xr:uid="{32F45F6A-0159-4499-8B71-8977FD9DB06A}"/>
    <cellStyle name="Percent 2 2 3 2 2 4 3" xfId="17806" xr:uid="{23E1F116-9A18-4F83-9D31-56DD875DD31B}"/>
    <cellStyle name="Percent 2 2 3 2 2 4 4" xfId="31496" xr:uid="{0AA70867-FEB5-4B41-930F-26F03987710E}"/>
    <cellStyle name="Percent 2 2 3 2 2 4 5" xfId="46380" xr:uid="{535E3335-8ECD-4F78-8130-31041343BB40}"/>
    <cellStyle name="Percent 2 2 3 2 2 5" xfId="21228" xr:uid="{FE775683-C6FA-4F94-9445-5489FFB970F2}"/>
    <cellStyle name="Percent 2 2 3 2 2 5 2" xfId="34920" xr:uid="{70993E59-4BC6-4EFE-B172-212C77B7EB96}"/>
    <cellStyle name="Percent 2 2 3 2 2 5 3" xfId="49804" xr:uid="{C5C72175-A5A2-464C-B011-C5EFD2FBA32C}"/>
    <cellStyle name="Percent 2 2 3 2 2 6" xfId="14384" xr:uid="{B51AB308-7199-4F20-B8C3-6CCE4F1B3400}"/>
    <cellStyle name="Percent 2 2 3 2 2 7" xfId="28074" xr:uid="{074071CD-A633-4549-BD42-8AF2D26146B0}"/>
    <cellStyle name="Percent 2 2 3 2 2 8" xfId="42958" xr:uid="{71ECAD26-7FA9-4B4E-95F5-28EA3FF32DB0}"/>
    <cellStyle name="Percent 2 2 3 2 3" xfId="7540" xr:uid="{D739D9A1-C22F-4A47-BE9C-6439809A4D05}"/>
    <cellStyle name="Percent 2 2 3 2 3 2" xfId="9252" xr:uid="{23FB36BC-9376-4C83-828F-78B916250E99}"/>
    <cellStyle name="Percent 2 2 3 2 3 2 2" xfId="12674" xr:uid="{660A00E1-ACA0-4A75-8281-178775C16AF3}"/>
    <cellStyle name="Percent 2 2 3 2 3 2 2 2" xfId="26364" xr:uid="{A230DD44-B28F-4028-830B-ABE0B43687DF}"/>
    <cellStyle name="Percent 2 2 3 2 3 2 2 2 2" xfId="40056" xr:uid="{C1319E95-4398-40CD-AA91-8491CD6BD9BF}"/>
    <cellStyle name="Percent 2 2 3 2 3 2 2 2 3" xfId="54940" xr:uid="{50C11C8F-33E6-42D8-A5B5-FF7F2C70EB87}"/>
    <cellStyle name="Percent 2 2 3 2 3 2 2 3" xfId="19520" xr:uid="{C7111538-3C01-4108-8034-5EF70B569CE1}"/>
    <cellStyle name="Percent 2 2 3 2 3 2 2 4" xfId="33210" xr:uid="{96062591-5463-47AF-BFCB-D10404D84C92}"/>
    <cellStyle name="Percent 2 2 3 2 3 2 2 5" xfId="48094" xr:uid="{CB4F3779-8C26-4D95-9C42-12D0AAA5C7D2}"/>
    <cellStyle name="Percent 2 2 3 2 3 2 3" xfId="22942" xr:uid="{53597241-C854-4A25-A4BA-A5DA257A5C57}"/>
    <cellStyle name="Percent 2 2 3 2 3 2 3 2" xfId="36634" xr:uid="{41127FDF-E58B-4E04-BD7A-943D139507EB}"/>
    <cellStyle name="Percent 2 2 3 2 3 2 3 3" xfId="51518" xr:uid="{BF714F40-6413-4CDD-A698-AD5750109EA5}"/>
    <cellStyle name="Percent 2 2 3 2 3 2 4" xfId="16098" xr:uid="{CF355F21-6B28-4C98-9ABB-BBEBC0F7A73A}"/>
    <cellStyle name="Percent 2 2 3 2 3 2 5" xfId="29788" xr:uid="{C7B02D80-2946-47E9-A294-CEE4EE43D134}"/>
    <cellStyle name="Percent 2 2 3 2 3 2 6" xfId="44672" xr:uid="{E7BB5A21-0BB7-4D45-AE2A-E496AF6E878B}"/>
    <cellStyle name="Percent 2 2 3 2 3 3" xfId="10962" xr:uid="{EBD16638-78B2-4E71-939E-80283167F382}"/>
    <cellStyle name="Percent 2 2 3 2 3 3 2" xfId="24652" xr:uid="{9753A27D-715E-45DC-BB24-29E99BC0DE3B}"/>
    <cellStyle name="Percent 2 2 3 2 3 3 2 2" xfId="38344" xr:uid="{4DA876A4-07BB-4653-BD73-875A6F5514A6}"/>
    <cellStyle name="Percent 2 2 3 2 3 3 2 3" xfId="53228" xr:uid="{884BBF81-899C-469D-80F6-119D567CAD06}"/>
    <cellStyle name="Percent 2 2 3 2 3 3 3" xfId="17808" xr:uid="{B747CBC6-DB34-41E8-92B0-DDCC9F8714B6}"/>
    <cellStyle name="Percent 2 2 3 2 3 3 4" xfId="31498" xr:uid="{96385CB6-5A6F-4ED2-B254-A8D01D23502D}"/>
    <cellStyle name="Percent 2 2 3 2 3 3 5" xfId="46382" xr:uid="{897EEE16-25CB-41DD-8C35-A9F8B0ADD0C3}"/>
    <cellStyle name="Percent 2 2 3 2 3 4" xfId="21230" xr:uid="{99522A42-98DB-4AD9-A193-C1DC77A417BA}"/>
    <cellStyle name="Percent 2 2 3 2 3 4 2" xfId="34922" xr:uid="{E192DFF2-50EA-41F0-AB7A-DAAB4114F22A}"/>
    <cellStyle name="Percent 2 2 3 2 3 4 3" xfId="49806" xr:uid="{2E835778-6E97-48C5-B6C8-58CEBFC4D1F9}"/>
    <cellStyle name="Percent 2 2 3 2 3 5" xfId="14386" xr:uid="{5FAEAC6D-AB2B-4D27-81DC-B7DB08BF9190}"/>
    <cellStyle name="Percent 2 2 3 2 3 6" xfId="28076" xr:uid="{641EF9AF-B632-4D68-AF4E-CF3AF2413237}"/>
    <cellStyle name="Percent 2 2 3 2 3 7" xfId="42960" xr:uid="{B81053DF-5AC1-4E19-81F0-41DE4580827C}"/>
    <cellStyle name="Percent 2 2 3 2 4" xfId="7541" xr:uid="{FBC9B18B-5FF1-4D4E-BD70-A41489CA416E}"/>
    <cellStyle name="Percent 2 2 3 2 4 2" xfId="9253" xr:uid="{E6C16ED2-5C91-4B0E-AA6D-8C66380B88B8}"/>
    <cellStyle name="Percent 2 2 3 2 4 2 2" xfId="12675" xr:uid="{6B172737-DDC7-426E-BB1A-0FD5E96B4C9D}"/>
    <cellStyle name="Percent 2 2 3 2 4 2 2 2" xfId="26365" xr:uid="{A9C70543-909B-4EB3-B634-5146B04C0EF6}"/>
    <cellStyle name="Percent 2 2 3 2 4 2 2 2 2" xfId="40057" xr:uid="{15450ACD-D0FB-4E17-A2BA-2227C50E081B}"/>
    <cellStyle name="Percent 2 2 3 2 4 2 2 2 3" xfId="54941" xr:uid="{9172BB03-971D-415A-9CDA-2C882BDA4355}"/>
    <cellStyle name="Percent 2 2 3 2 4 2 2 3" xfId="19521" xr:uid="{A96C0462-4876-4C4F-93D7-0212CADE8CB1}"/>
    <cellStyle name="Percent 2 2 3 2 4 2 2 4" xfId="33211" xr:uid="{439FCEC0-B034-45F6-87DF-9A5C90E6B0BA}"/>
    <cellStyle name="Percent 2 2 3 2 4 2 2 5" xfId="48095" xr:uid="{DB2AD930-E0EA-47F1-820B-9E756363CF1B}"/>
    <cellStyle name="Percent 2 2 3 2 4 2 3" xfId="22943" xr:uid="{23B5E5BF-E53C-49CB-91E3-D0D99D553289}"/>
    <cellStyle name="Percent 2 2 3 2 4 2 3 2" xfId="36635" xr:uid="{360FB891-E05C-4252-BD1B-5E51D4FA648D}"/>
    <cellStyle name="Percent 2 2 3 2 4 2 3 3" xfId="51519" xr:uid="{EC29911D-5B00-418E-89F5-2752619C9EFC}"/>
    <cellStyle name="Percent 2 2 3 2 4 2 4" xfId="16099" xr:uid="{F94BA12C-6431-4095-B772-A837D48399D8}"/>
    <cellStyle name="Percent 2 2 3 2 4 2 5" xfId="29789" xr:uid="{E51E2D71-986B-4F55-B3CA-21A166AA7AFA}"/>
    <cellStyle name="Percent 2 2 3 2 4 2 6" xfId="44673" xr:uid="{5A0D567D-A51E-4F22-BBD7-8D9C1EAF6AA8}"/>
    <cellStyle name="Percent 2 2 3 2 4 3" xfId="10963" xr:uid="{883652DD-FE50-496A-95FF-5A366F56B6A3}"/>
    <cellStyle name="Percent 2 2 3 2 4 3 2" xfId="24653" xr:uid="{A36AE791-DD40-4D6B-ADED-73C3D1FAE0AC}"/>
    <cellStyle name="Percent 2 2 3 2 4 3 2 2" xfId="38345" xr:uid="{6086E195-D10B-4115-946A-0F73DF6785A8}"/>
    <cellStyle name="Percent 2 2 3 2 4 3 2 3" xfId="53229" xr:uid="{29F0601B-E61B-43A4-B5CB-D69BD25087FC}"/>
    <cellStyle name="Percent 2 2 3 2 4 3 3" xfId="17809" xr:uid="{4CE6D0E4-E0E4-4081-8B21-3D5D03DA4D0C}"/>
    <cellStyle name="Percent 2 2 3 2 4 3 4" xfId="31499" xr:uid="{A0886E9E-6C51-4566-BAE5-8C461FF68447}"/>
    <cellStyle name="Percent 2 2 3 2 4 3 5" xfId="46383" xr:uid="{B9ECD36D-5867-40E7-A492-6D56668D5D93}"/>
    <cellStyle name="Percent 2 2 3 2 4 4" xfId="21231" xr:uid="{AE1AB191-7663-4F26-87E7-E6FCD2E39275}"/>
    <cellStyle name="Percent 2 2 3 2 4 4 2" xfId="34923" xr:uid="{650D102E-B24D-495C-B99A-B8C18274DDCF}"/>
    <cellStyle name="Percent 2 2 3 2 4 4 3" xfId="49807" xr:uid="{86A0BF1E-FE34-47DB-B350-2E7E75B82732}"/>
    <cellStyle name="Percent 2 2 3 2 4 5" xfId="14387" xr:uid="{037D684A-7483-48E6-8BC9-963B47C26784}"/>
    <cellStyle name="Percent 2 2 3 2 4 6" xfId="28077" xr:uid="{0513E5BA-4DBE-4BEC-A3D1-25D34B7F4DA4}"/>
    <cellStyle name="Percent 2 2 3 2 4 7" xfId="42961" xr:uid="{1E85D006-7F21-4423-9F52-D74FE9A31546}"/>
    <cellStyle name="Percent 2 2 3 2 5" xfId="9249" xr:uid="{C2E3AF3E-9DDD-4CC1-B832-B9A397B7602A}"/>
    <cellStyle name="Percent 2 2 3 2 5 2" xfId="12671" xr:uid="{6C92D87B-214A-4574-B0AF-3F5197C33A1E}"/>
    <cellStyle name="Percent 2 2 3 2 5 2 2" xfId="26361" xr:uid="{1FB494BA-0C46-4B60-AD0E-995C6BDD83D1}"/>
    <cellStyle name="Percent 2 2 3 2 5 2 2 2" xfId="40053" xr:uid="{DC337B82-11EF-45D2-B3C1-830E437B43BE}"/>
    <cellStyle name="Percent 2 2 3 2 5 2 2 3" xfId="54937" xr:uid="{62C0C973-DECF-4BC0-84DF-19106BF70A98}"/>
    <cellStyle name="Percent 2 2 3 2 5 2 3" xfId="19517" xr:uid="{CF961D6A-3FF4-4644-91C2-D75A970DE190}"/>
    <cellStyle name="Percent 2 2 3 2 5 2 4" xfId="33207" xr:uid="{64008066-E410-4C7F-819D-B1E2817E26F5}"/>
    <cellStyle name="Percent 2 2 3 2 5 2 5" xfId="48091" xr:uid="{63EF4467-E2A1-43C5-8433-C49AFFB4CF2C}"/>
    <cellStyle name="Percent 2 2 3 2 5 3" xfId="22939" xr:uid="{A379866E-7B02-4752-A3AA-850E6E6CC132}"/>
    <cellStyle name="Percent 2 2 3 2 5 3 2" xfId="36631" xr:uid="{EB91C2CA-706B-4C83-B58E-9A8B8555C807}"/>
    <cellStyle name="Percent 2 2 3 2 5 3 3" xfId="51515" xr:uid="{7A8E99DA-96F8-4E1D-B476-C2710E185B24}"/>
    <cellStyle name="Percent 2 2 3 2 5 4" xfId="16095" xr:uid="{7AD5A0C2-A0E9-4500-AB5F-DB819CFFE170}"/>
    <cellStyle name="Percent 2 2 3 2 5 5" xfId="29785" xr:uid="{EF8C372E-ECDE-409F-92A9-AC1903C19C64}"/>
    <cellStyle name="Percent 2 2 3 2 5 6" xfId="44669" xr:uid="{1CB36133-0352-428D-A39B-2024C56769BF}"/>
    <cellStyle name="Percent 2 2 3 2 6" xfId="10959" xr:uid="{80E56025-0FB9-486C-A9DE-9A750C0E7638}"/>
    <cellStyle name="Percent 2 2 3 2 6 2" xfId="24649" xr:uid="{98FB6173-7111-42B5-9C2C-B2E007F32413}"/>
    <cellStyle name="Percent 2 2 3 2 6 2 2" xfId="38341" xr:uid="{A3EA142F-1B85-4F26-B16A-906AE43CF2B3}"/>
    <cellStyle name="Percent 2 2 3 2 6 2 3" xfId="53225" xr:uid="{B5D0E30E-42F9-4D58-ACBC-0762EC5D4BE6}"/>
    <cellStyle name="Percent 2 2 3 2 6 3" xfId="17805" xr:uid="{22841F76-DB64-459B-AE4F-0010E0BF9110}"/>
    <cellStyle name="Percent 2 2 3 2 6 4" xfId="31495" xr:uid="{5D59FB7C-6757-4ED7-87F2-B8CD39CD3581}"/>
    <cellStyle name="Percent 2 2 3 2 6 5" xfId="46379" xr:uid="{E403C43F-DE3E-41ED-92A0-8EEE10A872C2}"/>
    <cellStyle name="Percent 2 2 3 2 7" xfId="21227" xr:uid="{5AB93210-061C-49D4-91AC-1337564DF702}"/>
    <cellStyle name="Percent 2 2 3 2 7 2" xfId="34919" xr:uid="{0235BF9A-83AC-46BB-913F-A71AD257DE3D}"/>
    <cellStyle name="Percent 2 2 3 2 7 3" xfId="49803" xr:uid="{66A1E2F7-9DC8-4B0E-BB4B-34C6FA1F9BD8}"/>
    <cellStyle name="Percent 2 2 3 2 8" xfId="14383" xr:uid="{033F1E3C-6489-4EED-BB19-F4F5CE90610F}"/>
    <cellStyle name="Percent 2 2 3 2 9" xfId="28073" xr:uid="{2AC1168F-B794-4A60-9B06-6EB9B2ABEC65}"/>
    <cellStyle name="Percent 2 2 3 3" xfId="7542" xr:uid="{ACA23BDD-2A65-4D7C-9667-7F77AED7AB2D}"/>
    <cellStyle name="Percent 2 2 3 3 10" xfId="42962" xr:uid="{36F041D2-075F-4295-9DB7-7BB99D185489}"/>
    <cellStyle name="Percent 2 2 3 3 2" xfId="7543" xr:uid="{94C13621-06D5-4A0B-B77E-BAF4DCFF7F4F}"/>
    <cellStyle name="Percent 2 2 3 3 2 2" xfId="7544" xr:uid="{6405EFA3-CDB0-4477-AB34-CE2C820AE2B9}"/>
    <cellStyle name="Percent 2 2 3 3 2 2 2" xfId="9256" xr:uid="{2093104F-3717-4CC3-8D2F-823EF676E133}"/>
    <cellStyle name="Percent 2 2 3 3 2 2 2 2" xfId="12678" xr:uid="{05BE630C-55B2-4CFA-884E-B80E77789A43}"/>
    <cellStyle name="Percent 2 2 3 3 2 2 2 2 2" xfId="26368" xr:uid="{5C108F05-C03E-474C-897E-5367E883B147}"/>
    <cellStyle name="Percent 2 2 3 3 2 2 2 2 2 2" xfId="40060" xr:uid="{FDADFE9A-CEF1-4AF9-A791-2393C43C8EBB}"/>
    <cellStyle name="Percent 2 2 3 3 2 2 2 2 2 3" xfId="54944" xr:uid="{C96BDC3C-169F-4159-A78A-E385E92F08A4}"/>
    <cellStyle name="Percent 2 2 3 3 2 2 2 2 3" xfId="19524" xr:uid="{3BD25343-A807-4120-ABA4-77887AE3A39A}"/>
    <cellStyle name="Percent 2 2 3 3 2 2 2 2 4" xfId="33214" xr:uid="{6DD34604-EBCE-4ACF-95C4-D79567BF42BD}"/>
    <cellStyle name="Percent 2 2 3 3 2 2 2 2 5" xfId="48098" xr:uid="{6B3556F6-48B7-4277-94F7-D3DE52B1461B}"/>
    <cellStyle name="Percent 2 2 3 3 2 2 2 3" xfId="22946" xr:uid="{D39F542A-E7E9-4AB1-82C7-AE31E26B63DF}"/>
    <cellStyle name="Percent 2 2 3 3 2 2 2 3 2" xfId="36638" xr:uid="{A239DDF4-259E-477D-8D2C-E3989B3165A4}"/>
    <cellStyle name="Percent 2 2 3 3 2 2 2 3 3" xfId="51522" xr:uid="{794DBDA9-0943-49CB-9CDB-D46F6F22D511}"/>
    <cellStyle name="Percent 2 2 3 3 2 2 2 4" xfId="16102" xr:uid="{B9BD0823-D8D4-45DC-9990-2B3F27AACEB5}"/>
    <cellStyle name="Percent 2 2 3 3 2 2 2 5" xfId="29792" xr:uid="{E8C8F329-826B-4AA6-8A1D-B5E7A2B1FF60}"/>
    <cellStyle name="Percent 2 2 3 3 2 2 2 6" xfId="44676" xr:uid="{56298DDB-6FF6-47FE-BB6A-66257FC10964}"/>
    <cellStyle name="Percent 2 2 3 3 2 2 3" xfId="10966" xr:uid="{D7F604D3-8AEF-4D4F-840E-21BA2FF4A111}"/>
    <cellStyle name="Percent 2 2 3 3 2 2 3 2" xfId="24656" xr:uid="{9EFCDC44-ACDC-4006-BA42-FEE000C502D6}"/>
    <cellStyle name="Percent 2 2 3 3 2 2 3 2 2" xfId="38348" xr:uid="{2A294DC2-2864-4D19-B0F0-EBFD09651868}"/>
    <cellStyle name="Percent 2 2 3 3 2 2 3 2 3" xfId="53232" xr:uid="{8DB6ABC3-CB78-449F-B6EE-F70E3DCFD366}"/>
    <cellStyle name="Percent 2 2 3 3 2 2 3 3" xfId="17812" xr:uid="{17C46623-8BF1-4D74-99F6-BAAC481C9EF5}"/>
    <cellStyle name="Percent 2 2 3 3 2 2 3 4" xfId="31502" xr:uid="{2FBF24D4-1A17-4473-8310-19508F0FCFC7}"/>
    <cellStyle name="Percent 2 2 3 3 2 2 3 5" xfId="46386" xr:uid="{D9FF15A2-4386-48B3-858A-DB2598364870}"/>
    <cellStyle name="Percent 2 2 3 3 2 2 4" xfId="21234" xr:uid="{D26352DD-3D2D-4672-88A0-94FFA38D48D6}"/>
    <cellStyle name="Percent 2 2 3 3 2 2 4 2" xfId="34926" xr:uid="{DF3334A9-914A-4AB2-9016-C6A5E4DA8987}"/>
    <cellStyle name="Percent 2 2 3 3 2 2 4 3" xfId="49810" xr:uid="{F6F85DB6-44F3-4877-B5F4-F37CBD3CF91B}"/>
    <cellStyle name="Percent 2 2 3 3 2 2 5" xfId="14390" xr:uid="{A85125A0-E396-4EAE-90D9-8E4ED246B4ED}"/>
    <cellStyle name="Percent 2 2 3 3 2 2 6" xfId="28080" xr:uid="{AC4AD6E8-68E6-4206-9833-2C3720475671}"/>
    <cellStyle name="Percent 2 2 3 3 2 2 7" xfId="42964" xr:uid="{435E07B3-69AA-4F01-84D9-045D53454611}"/>
    <cellStyle name="Percent 2 2 3 3 2 3" xfId="9255" xr:uid="{1CE29F54-3C87-47C2-8436-B44D217281E8}"/>
    <cellStyle name="Percent 2 2 3 3 2 3 2" xfId="12677" xr:uid="{9F995898-67C5-41B7-8679-C6B984D3F908}"/>
    <cellStyle name="Percent 2 2 3 3 2 3 2 2" xfId="26367" xr:uid="{F9C78A27-2DBC-4F40-8F55-8A8EC23CD479}"/>
    <cellStyle name="Percent 2 2 3 3 2 3 2 2 2" xfId="40059" xr:uid="{E88CBF81-07F5-434C-9087-F32F5E71ED61}"/>
    <cellStyle name="Percent 2 2 3 3 2 3 2 2 3" xfId="54943" xr:uid="{E0C083A8-C8DD-4CF3-B024-B5264F9B57FC}"/>
    <cellStyle name="Percent 2 2 3 3 2 3 2 3" xfId="19523" xr:uid="{A47BA750-A7F9-40D4-A5AF-B352FE72A66C}"/>
    <cellStyle name="Percent 2 2 3 3 2 3 2 4" xfId="33213" xr:uid="{5EF1FE52-C0AB-410E-8DEB-4CBB259EECE0}"/>
    <cellStyle name="Percent 2 2 3 3 2 3 2 5" xfId="48097" xr:uid="{51893B32-AF38-4D9A-B6DD-152B09B7EE76}"/>
    <cellStyle name="Percent 2 2 3 3 2 3 3" xfId="22945" xr:uid="{1B09CE95-8CD6-4C91-A0D2-24AE590FCE46}"/>
    <cellStyle name="Percent 2 2 3 3 2 3 3 2" xfId="36637" xr:uid="{907D07CB-8006-4D68-910F-1A4B2EF3A193}"/>
    <cellStyle name="Percent 2 2 3 3 2 3 3 3" xfId="51521" xr:uid="{19C4B62B-089D-4C7A-9BD3-FB3AA7AEBD35}"/>
    <cellStyle name="Percent 2 2 3 3 2 3 4" xfId="16101" xr:uid="{2EAD3699-8BB5-403B-B744-4AF4B27AF6AC}"/>
    <cellStyle name="Percent 2 2 3 3 2 3 5" xfId="29791" xr:uid="{253A00E3-C2F0-4186-B0CF-067356D73758}"/>
    <cellStyle name="Percent 2 2 3 3 2 3 6" xfId="44675" xr:uid="{7FCDE7E7-2190-4C3C-87E1-C54D0BEE4C8D}"/>
    <cellStyle name="Percent 2 2 3 3 2 4" xfId="10965" xr:uid="{17888EE9-2F4B-4218-B03D-173FB5D8F32C}"/>
    <cellStyle name="Percent 2 2 3 3 2 4 2" xfId="24655" xr:uid="{9D982BEE-9C79-4586-A079-DA809E7ED5A1}"/>
    <cellStyle name="Percent 2 2 3 3 2 4 2 2" xfId="38347" xr:uid="{D3729B1C-8DA0-4E24-9C5D-221B197A10F4}"/>
    <cellStyle name="Percent 2 2 3 3 2 4 2 3" xfId="53231" xr:uid="{39F815BB-763F-4321-8B32-F1EE430672C8}"/>
    <cellStyle name="Percent 2 2 3 3 2 4 3" xfId="17811" xr:uid="{B09E1460-2418-49E1-8341-CE321319FBA1}"/>
    <cellStyle name="Percent 2 2 3 3 2 4 4" xfId="31501" xr:uid="{ED0382C0-AB6D-421B-A6BE-FE9160744B46}"/>
    <cellStyle name="Percent 2 2 3 3 2 4 5" xfId="46385" xr:uid="{B9E9B04F-4D27-4818-9A48-066B7EA1817A}"/>
    <cellStyle name="Percent 2 2 3 3 2 5" xfId="21233" xr:uid="{8F511B8A-CAC1-405F-9596-3EBE852BB474}"/>
    <cellStyle name="Percent 2 2 3 3 2 5 2" xfId="34925" xr:uid="{DD65A1F1-49F2-4E78-81F8-86FC1D113057}"/>
    <cellStyle name="Percent 2 2 3 3 2 5 3" xfId="49809" xr:uid="{C058A05A-A806-44F1-91D8-13A4A5D1E026}"/>
    <cellStyle name="Percent 2 2 3 3 2 6" xfId="14389" xr:uid="{CBBF9316-DF58-4133-8C39-F91917BF0536}"/>
    <cellStyle name="Percent 2 2 3 3 2 7" xfId="28079" xr:uid="{5D1FCBBF-012F-4003-9896-1546DCC8517A}"/>
    <cellStyle name="Percent 2 2 3 3 2 8" xfId="42963" xr:uid="{8AA6C548-3CBF-4A97-A662-69EAAE1F3764}"/>
    <cellStyle name="Percent 2 2 3 3 3" xfId="7545" xr:uid="{E50DD61D-E1F0-4075-925B-F9B953CF3A9A}"/>
    <cellStyle name="Percent 2 2 3 3 3 2" xfId="9257" xr:uid="{9AA56FA8-0114-40CE-857B-176C88001C4D}"/>
    <cellStyle name="Percent 2 2 3 3 3 2 2" xfId="12679" xr:uid="{F376F6A0-2534-451D-82F8-FD6698B2F27D}"/>
    <cellStyle name="Percent 2 2 3 3 3 2 2 2" xfId="26369" xr:uid="{BE1FE82B-3F91-45FC-BF9D-C508E4FF156C}"/>
    <cellStyle name="Percent 2 2 3 3 3 2 2 2 2" xfId="40061" xr:uid="{9F901E9C-1F91-4F9B-ABD9-B4A8BBBD3776}"/>
    <cellStyle name="Percent 2 2 3 3 3 2 2 2 3" xfId="54945" xr:uid="{70673319-0FDA-4192-88E7-4C0B7DD74199}"/>
    <cellStyle name="Percent 2 2 3 3 3 2 2 3" xfId="19525" xr:uid="{C52EC216-1D1B-4CB6-8DC2-B69BC58573F3}"/>
    <cellStyle name="Percent 2 2 3 3 3 2 2 4" xfId="33215" xr:uid="{0D60CD56-77E6-471A-918F-0C38B5B19500}"/>
    <cellStyle name="Percent 2 2 3 3 3 2 2 5" xfId="48099" xr:uid="{D01289F3-9BF3-4732-98A4-75EFC0F37329}"/>
    <cellStyle name="Percent 2 2 3 3 3 2 3" xfId="22947" xr:uid="{53165DC1-5B42-488E-B2FB-9844A73EF52F}"/>
    <cellStyle name="Percent 2 2 3 3 3 2 3 2" xfId="36639" xr:uid="{DEB3E3BD-FB83-4285-8C03-5F65F3DCB8EC}"/>
    <cellStyle name="Percent 2 2 3 3 3 2 3 3" xfId="51523" xr:uid="{76FA6112-C1E1-40AD-8C8E-491176CC043B}"/>
    <cellStyle name="Percent 2 2 3 3 3 2 4" xfId="16103" xr:uid="{EE7A4D9A-AC98-42FF-957D-327DFD4CBEA8}"/>
    <cellStyle name="Percent 2 2 3 3 3 2 5" xfId="29793" xr:uid="{8B6A816D-AC18-4650-927C-D549C3666494}"/>
    <cellStyle name="Percent 2 2 3 3 3 2 6" xfId="44677" xr:uid="{F78014E7-0565-4145-8B8F-887E783CF3AD}"/>
    <cellStyle name="Percent 2 2 3 3 3 3" xfId="10967" xr:uid="{D8E3A5C7-9322-4B68-9DDB-E9F905E98B61}"/>
    <cellStyle name="Percent 2 2 3 3 3 3 2" xfId="24657" xr:uid="{7ECE236C-12BC-46B1-AC72-076683E5751D}"/>
    <cellStyle name="Percent 2 2 3 3 3 3 2 2" xfId="38349" xr:uid="{444AAF21-4585-4A94-81A3-FBB49A7337FD}"/>
    <cellStyle name="Percent 2 2 3 3 3 3 2 3" xfId="53233" xr:uid="{C495197C-00D7-4C8A-84F5-9AE1003BC234}"/>
    <cellStyle name="Percent 2 2 3 3 3 3 3" xfId="17813" xr:uid="{7662C2E9-A467-4AE2-9703-A7BE0A1185EB}"/>
    <cellStyle name="Percent 2 2 3 3 3 3 4" xfId="31503" xr:uid="{94C38245-E4C2-4CE9-8206-34042DECAE2F}"/>
    <cellStyle name="Percent 2 2 3 3 3 3 5" xfId="46387" xr:uid="{61AF7116-9E8E-4B11-AC3E-43F0526A0BF6}"/>
    <cellStyle name="Percent 2 2 3 3 3 4" xfId="21235" xr:uid="{6A22B630-91A1-470B-8780-51277F35D6B4}"/>
    <cellStyle name="Percent 2 2 3 3 3 4 2" xfId="34927" xr:uid="{2E13626E-BEC7-4F01-A691-7525AE36B719}"/>
    <cellStyle name="Percent 2 2 3 3 3 4 3" xfId="49811" xr:uid="{14F9DF0D-351F-43DD-970B-C698F94DC8A7}"/>
    <cellStyle name="Percent 2 2 3 3 3 5" xfId="14391" xr:uid="{832D3947-2F89-4AB3-AD22-E9097A0058D0}"/>
    <cellStyle name="Percent 2 2 3 3 3 6" xfId="28081" xr:uid="{96837637-4BED-4334-9467-3A1B9D1C724D}"/>
    <cellStyle name="Percent 2 2 3 3 3 7" xfId="42965" xr:uid="{DEB7AE0E-5F16-4680-B9FE-28DFD39D1EB8}"/>
    <cellStyle name="Percent 2 2 3 3 4" xfId="7546" xr:uid="{584558AF-C032-454C-8D0F-7BF234EEF061}"/>
    <cellStyle name="Percent 2 2 3 3 4 2" xfId="9258" xr:uid="{EB8AEE2C-D489-4422-BE3D-A0530CE5CC1B}"/>
    <cellStyle name="Percent 2 2 3 3 4 2 2" xfId="12680" xr:uid="{01BBA0DA-3CB5-47C4-985D-12019D33716A}"/>
    <cellStyle name="Percent 2 2 3 3 4 2 2 2" xfId="26370" xr:uid="{FF5BFAC0-80E4-4AE5-AD77-850FAF8A709E}"/>
    <cellStyle name="Percent 2 2 3 3 4 2 2 2 2" xfId="40062" xr:uid="{13B59FA8-3FA6-4658-9658-9E96F3039F65}"/>
    <cellStyle name="Percent 2 2 3 3 4 2 2 2 3" xfId="54946" xr:uid="{E83A9DAC-A178-49B3-AAEC-61949B15B13D}"/>
    <cellStyle name="Percent 2 2 3 3 4 2 2 3" xfId="19526" xr:uid="{7749663E-1108-4CFF-803E-DF76D762E72F}"/>
    <cellStyle name="Percent 2 2 3 3 4 2 2 4" xfId="33216" xr:uid="{F82F6AE1-3EA4-4436-B788-458AA34509B4}"/>
    <cellStyle name="Percent 2 2 3 3 4 2 2 5" xfId="48100" xr:uid="{1BA7E60A-4709-4B2F-9BB6-BF0BD22E6F97}"/>
    <cellStyle name="Percent 2 2 3 3 4 2 3" xfId="22948" xr:uid="{9FD89247-5B66-479D-9CE9-CC83783FCE00}"/>
    <cellStyle name="Percent 2 2 3 3 4 2 3 2" xfId="36640" xr:uid="{02924D19-9D5B-4A6E-B233-76D69FF0705A}"/>
    <cellStyle name="Percent 2 2 3 3 4 2 3 3" xfId="51524" xr:uid="{3323F41B-72E6-4B0A-8CFF-AD4A6248ACF2}"/>
    <cellStyle name="Percent 2 2 3 3 4 2 4" xfId="16104" xr:uid="{4C126079-A4B1-4461-A63D-3EF505108D11}"/>
    <cellStyle name="Percent 2 2 3 3 4 2 5" xfId="29794" xr:uid="{1F0A1710-F4A0-49FA-A151-08B07DE08360}"/>
    <cellStyle name="Percent 2 2 3 3 4 2 6" xfId="44678" xr:uid="{FCD1A1F5-48DD-4B9C-BD5A-D382C503100B}"/>
    <cellStyle name="Percent 2 2 3 3 4 3" xfId="10968" xr:uid="{E8D85112-AC6A-4FDC-A7A8-3E754041A555}"/>
    <cellStyle name="Percent 2 2 3 3 4 3 2" xfId="24658" xr:uid="{41990F2F-36A2-4C35-AEE2-84B37421AECA}"/>
    <cellStyle name="Percent 2 2 3 3 4 3 2 2" xfId="38350" xr:uid="{730A209D-F256-44A4-A519-69E2B8A7A88C}"/>
    <cellStyle name="Percent 2 2 3 3 4 3 2 3" xfId="53234" xr:uid="{944B3006-52CF-4E83-997A-B991BA13E5BB}"/>
    <cellStyle name="Percent 2 2 3 3 4 3 3" xfId="17814" xr:uid="{9B37DFC5-48CA-4910-814D-491D0908CBB2}"/>
    <cellStyle name="Percent 2 2 3 3 4 3 4" xfId="31504" xr:uid="{A40946E6-66D4-4B67-B35D-9E4D4AE009E2}"/>
    <cellStyle name="Percent 2 2 3 3 4 3 5" xfId="46388" xr:uid="{C6A3F545-6751-4CCD-876F-2FD8229BBFED}"/>
    <cellStyle name="Percent 2 2 3 3 4 4" xfId="21236" xr:uid="{73924760-3108-4C90-8794-788B0C491988}"/>
    <cellStyle name="Percent 2 2 3 3 4 4 2" xfId="34928" xr:uid="{23CBE2AF-3426-467E-8578-9B379ACB796F}"/>
    <cellStyle name="Percent 2 2 3 3 4 4 3" xfId="49812" xr:uid="{5ED5392E-23D4-4260-B48F-8B74D3EDF1F5}"/>
    <cellStyle name="Percent 2 2 3 3 4 5" xfId="14392" xr:uid="{A3337895-0AE6-4DD7-BB66-735C98DDFBBE}"/>
    <cellStyle name="Percent 2 2 3 3 4 6" xfId="28082" xr:uid="{F4B7ECE6-42A8-4612-9C5F-C487F0000710}"/>
    <cellStyle name="Percent 2 2 3 3 4 7" xfId="42966" xr:uid="{5E3B03DC-9197-4BEB-B5B1-4AC1E0AE6DD1}"/>
    <cellStyle name="Percent 2 2 3 3 5" xfId="9254" xr:uid="{C9022825-EBC3-4ABB-B2EA-75012BB059C1}"/>
    <cellStyle name="Percent 2 2 3 3 5 2" xfId="12676" xr:uid="{87B8974F-30B6-4FB1-B448-9D9B4B8AB074}"/>
    <cellStyle name="Percent 2 2 3 3 5 2 2" xfId="26366" xr:uid="{27DF2B8B-596E-4CF4-B661-64CC34574FF1}"/>
    <cellStyle name="Percent 2 2 3 3 5 2 2 2" xfId="40058" xr:uid="{7D2F5CE1-5F22-46FC-8BDF-F14357339FC2}"/>
    <cellStyle name="Percent 2 2 3 3 5 2 2 3" xfId="54942" xr:uid="{7EA0677E-891C-4571-AD27-7CE38FACDB62}"/>
    <cellStyle name="Percent 2 2 3 3 5 2 3" xfId="19522" xr:uid="{87ECB690-79D7-43E2-AFD6-8EE315E02AF8}"/>
    <cellStyle name="Percent 2 2 3 3 5 2 4" xfId="33212" xr:uid="{013A1048-9765-4AC2-A434-213CA5696C3A}"/>
    <cellStyle name="Percent 2 2 3 3 5 2 5" xfId="48096" xr:uid="{0D7EA983-186B-4389-B2E0-78554243D510}"/>
    <cellStyle name="Percent 2 2 3 3 5 3" xfId="22944" xr:uid="{D38D9A0E-7B91-47BD-B2B7-AD5A8492FF50}"/>
    <cellStyle name="Percent 2 2 3 3 5 3 2" xfId="36636" xr:uid="{65F78CAE-9C11-4E93-9C06-8ECEE16C4359}"/>
    <cellStyle name="Percent 2 2 3 3 5 3 3" xfId="51520" xr:uid="{30A75D40-84BF-424D-977E-00B476E340CC}"/>
    <cellStyle name="Percent 2 2 3 3 5 4" xfId="16100" xr:uid="{32858202-F435-4161-AD69-9CDAFA86504A}"/>
    <cellStyle name="Percent 2 2 3 3 5 5" xfId="29790" xr:uid="{66C62AEF-915E-494C-89EF-9DF95A06CD1A}"/>
    <cellStyle name="Percent 2 2 3 3 5 6" xfId="44674" xr:uid="{8ED268DF-1EF4-4560-8D43-99938DEC8944}"/>
    <cellStyle name="Percent 2 2 3 3 6" xfId="10964" xr:uid="{667A80E3-968D-4D47-808E-8AEB9135349A}"/>
    <cellStyle name="Percent 2 2 3 3 6 2" xfId="24654" xr:uid="{3DD5DDEA-98F6-4771-8235-358B8BACD58F}"/>
    <cellStyle name="Percent 2 2 3 3 6 2 2" xfId="38346" xr:uid="{6F3B15FD-E9F3-48D3-9EEA-2E9F7682CB52}"/>
    <cellStyle name="Percent 2 2 3 3 6 2 3" xfId="53230" xr:uid="{A09088EA-019F-4D3E-B08D-E18C95E45EC4}"/>
    <cellStyle name="Percent 2 2 3 3 6 3" xfId="17810" xr:uid="{569A1335-4D39-4735-9F80-694AADB1B0B0}"/>
    <cellStyle name="Percent 2 2 3 3 6 4" xfId="31500" xr:uid="{5C521A9A-960F-40E0-A38B-D89BF9E09DD9}"/>
    <cellStyle name="Percent 2 2 3 3 6 5" xfId="46384" xr:uid="{A5578D4C-E1A5-45A5-AAFE-9A11316CC464}"/>
    <cellStyle name="Percent 2 2 3 3 7" xfId="21232" xr:uid="{2A897F7E-A414-4CF3-95C8-3277AFBA620C}"/>
    <cellStyle name="Percent 2 2 3 3 7 2" xfId="34924" xr:uid="{1975E43F-A235-42FA-B353-6973C20B1D55}"/>
    <cellStyle name="Percent 2 2 3 3 7 3" xfId="49808" xr:uid="{59635C5B-BBC3-4A05-BA7D-4B263C67917C}"/>
    <cellStyle name="Percent 2 2 3 3 8" xfId="14388" xr:uid="{FCD63B39-1543-4998-A6C2-1129E5BBFD48}"/>
    <cellStyle name="Percent 2 2 3 3 9" xfId="28078" xr:uid="{65234E74-AADA-46A1-9047-9D65E02413E7}"/>
    <cellStyle name="Percent 2 2 3 4" xfId="7547" xr:uid="{520B334F-87E0-461C-98F7-0D605E572C79}"/>
    <cellStyle name="Percent 2 2 3 4 2" xfId="7548" xr:uid="{DECD36AB-D49B-490D-A8AE-57CBC1ACEAAB}"/>
    <cellStyle name="Percent 2 2 3 4 2 2" xfId="9260" xr:uid="{9059888F-9FCB-4260-B32E-8DDC9FAFD354}"/>
    <cellStyle name="Percent 2 2 3 4 2 2 2" xfId="12682" xr:uid="{E4EF469A-018F-4734-BB80-3D6FB8A02574}"/>
    <cellStyle name="Percent 2 2 3 4 2 2 2 2" xfId="26372" xr:uid="{17544CDB-9914-4C59-94C2-87968068F365}"/>
    <cellStyle name="Percent 2 2 3 4 2 2 2 2 2" xfId="40064" xr:uid="{39B5D16A-B36F-40B7-B44B-6212A9F30A1D}"/>
    <cellStyle name="Percent 2 2 3 4 2 2 2 2 3" xfId="54948" xr:uid="{3E6D4D66-BEB8-49CD-B758-E6CAE63BDC46}"/>
    <cellStyle name="Percent 2 2 3 4 2 2 2 3" xfId="19528" xr:uid="{F9F3890A-B6D2-4462-BA24-3C09DEFEA8F9}"/>
    <cellStyle name="Percent 2 2 3 4 2 2 2 4" xfId="33218" xr:uid="{7EAF176E-BB67-45F9-BC93-0633E217B55D}"/>
    <cellStyle name="Percent 2 2 3 4 2 2 2 5" xfId="48102" xr:uid="{8154BD91-7643-4523-BA0E-643FB8E93C22}"/>
    <cellStyle name="Percent 2 2 3 4 2 2 3" xfId="22950" xr:uid="{18771FEF-1E77-4318-A12A-8706AF98DACC}"/>
    <cellStyle name="Percent 2 2 3 4 2 2 3 2" xfId="36642" xr:uid="{FE8D2F11-9F4C-4EDC-BDD0-9C402C8B3CB1}"/>
    <cellStyle name="Percent 2 2 3 4 2 2 3 3" xfId="51526" xr:uid="{65793C32-7A6F-416D-983A-136C3361F838}"/>
    <cellStyle name="Percent 2 2 3 4 2 2 4" xfId="16106" xr:uid="{BDFA6914-0CD0-4FE8-BCBF-987A7D2BEB6B}"/>
    <cellStyle name="Percent 2 2 3 4 2 2 5" xfId="29796" xr:uid="{636A972C-8310-40DB-949C-B97447C1D44C}"/>
    <cellStyle name="Percent 2 2 3 4 2 2 6" xfId="44680" xr:uid="{EFD9001A-F4D8-4D0E-B2CD-EAB714FF8E96}"/>
    <cellStyle name="Percent 2 2 3 4 2 3" xfId="10970" xr:uid="{D1EE5B3E-288B-455C-9BB7-B709BE002C57}"/>
    <cellStyle name="Percent 2 2 3 4 2 3 2" xfId="24660" xr:uid="{D9C22BD8-3D00-485D-950F-E2FDC3FF5C3A}"/>
    <cellStyle name="Percent 2 2 3 4 2 3 2 2" xfId="38352" xr:uid="{A9769D21-5C79-4553-9CBB-90C30577D61A}"/>
    <cellStyle name="Percent 2 2 3 4 2 3 2 3" xfId="53236" xr:uid="{B8925852-828D-4F9D-AC2D-E20AA36BE3F2}"/>
    <cellStyle name="Percent 2 2 3 4 2 3 3" xfId="17816" xr:uid="{77EBA704-B324-465E-BB71-8B303610FB15}"/>
    <cellStyle name="Percent 2 2 3 4 2 3 4" xfId="31506" xr:uid="{456C1EB0-9120-4292-9127-EB480B438470}"/>
    <cellStyle name="Percent 2 2 3 4 2 3 5" xfId="46390" xr:uid="{49A1D2DA-3868-4E65-BCAC-ACFF80DCAE0B}"/>
    <cellStyle name="Percent 2 2 3 4 2 4" xfId="21238" xr:uid="{FB8D7C1E-F893-4A89-A39A-EF03372497E0}"/>
    <cellStyle name="Percent 2 2 3 4 2 4 2" xfId="34930" xr:uid="{229276EC-FD95-4AB7-9A48-6DCB0403BA08}"/>
    <cellStyle name="Percent 2 2 3 4 2 4 3" xfId="49814" xr:uid="{A49F30A0-FA9B-4FE6-A197-2D9B33B59372}"/>
    <cellStyle name="Percent 2 2 3 4 2 5" xfId="14394" xr:uid="{6EF78040-FE09-4918-8B6E-6D2923B4A885}"/>
    <cellStyle name="Percent 2 2 3 4 2 6" xfId="28084" xr:uid="{BD28BD37-E82F-4F7A-BB42-33D8A1A44151}"/>
    <cellStyle name="Percent 2 2 3 4 2 7" xfId="42968" xr:uid="{47819ABA-E83A-457A-AE4C-45D011BDC38A}"/>
    <cellStyle name="Percent 2 2 3 4 3" xfId="9259" xr:uid="{0F369609-51CB-439B-B193-C95BCDB49063}"/>
    <cellStyle name="Percent 2 2 3 4 3 2" xfId="12681" xr:uid="{90969D25-F25A-478C-8B4B-8FD87D50D79C}"/>
    <cellStyle name="Percent 2 2 3 4 3 2 2" xfId="26371" xr:uid="{AF8ABE2D-4E61-4F2A-BFBB-61A368463AB3}"/>
    <cellStyle name="Percent 2 2 3 4 3 2 2 2" xfId="40063" xr:uid="{4EAD8A25-7EBA-4DE3-88C7-DDECDC855F44}"/>
    <cellStyle name="Percent 2 2 3 4 3 2 2 3" xfId="54947" xr:uid="{6EC83E78-089A-431A-95C9-A952C9148C04}"/>
    <cellStyle name="Percent 2 2 3 4 3 2 3" xfId="19527" xr:uid="{197AA376-F2E3-4C1A-8F9A-BB0E43EE9873}"/>
    <cellStyle name="Percent 2 2 3 4 3 2 4" xfId="33217" xr:uid="{62681D1D-74FC-4901-94F7-FAF91CB36AEE}"/>
    <cellStyle name="Percent 2 2 3 4 3 2 5" xfId="48101" xr:uid="{B03FD99A-4404-45F3-B4DC-55761864DFA5}"/>
    <cellStyle name="Percent 2 2 3 4 3 3" xfId="22949" xr:uid="{C4DD3338-66F5-4025-B706-6CDC99C73E51}"/>
    <cellStyle name="Percent 2 2 3 4 3 3 2" xfId="36641" xr:uid="{EC0A60C5-8FB7-479D-A127-1BE21D316AAC}"/>
    <cellStyle name="Percent 2 2 3 4 3 3 3" xfId="51525" xr:uid="{2A1AD28D-FCFC-4A6C-8050-7B1A781A7E05}"/>
    <cellStyle name="Percent 2 2 3 4 3 4" xfId="16105" xr:uid="{B5256509-7E77-4D26-93B2-45A4A7B6827C}"/>
    <cellStyle name="Percent 2 2 3 4 3 5" xfId="29795" xr:uid="{27FB0461-C16D-4627-BDFB-22710906BA4D}"/>
    <cellStyle name="Percent 2 2 3 4 3 6" xfId="44679" xr:uid="{3067E0EF-8D30-4BB5-A2EA-D7402A44B5E0}"/>
    <cellStyle name="Percent 2 2 3 4 4" xfId="10969" xr:uid="{29AC69AD-208F-492D-9977-80FDA97C118A}"/>
    <cellStyle name="Percent 2 2 3 4 4 2" xfId="24659" xr:uid="{48C7CE9D-AF31-46AC-82B0-04F4AE29F6C9}"/>
    <cellStyle name="Percent 2 2 3 4 4 2 2" xfId="38351" xr:uid="{97596873-AAF2-4892-9B4E-EB43914A826D}"/>
    <cellStyle name="Percent 2 2 3 4 4 2 3" xfId="53235" xr:uid="{A90CCCD0-CD65-4FAA-9447-A9FF6B91C2A0}"/>
    <cellStyle name="Percent 2 2 3 4 4 3" xfId="17815" xr:uid="{44FE5DA5-3C78-4CAB-860D-AF578BF29085}"/>
    <cellStyle name="Percent 2 2 3 4 4 4" xfId="31505" xr:uid="{627F1346-987A-4CF8-BE3C-BAFA921EABE4}"/>
    <cellStyle name="Percent 2 2 3 4 4 5" xfId="46389" xr:uid="{6E8400BA-0956-4705-8E2D-FE76D4FE05D4}"/>
    <cellStyle name="Percent 2 2 3 4 5" xfId="21237" xr:uid="{F7E8166D-33BD-4035-947A-34F5A3E57717}"/>
    <cellStyle name="Percent 2 2 3 4 5 2" xfId="34929" xr:uid="{C98D04CA-1822-4E4E-B709-86C5793D3ABC}"/>
    <cellStyle name="Percent 2 2 3 4 5 3" xfId="49813" xr:uid="{E2DC9545-C5F2-4118-A9CC-C787A649DF3D}"/>
    <cellStyle name="Percent 2 2 3 4 6" xfId="14393" xr:uid="{056A130D-433D-4F24-B802-E11BFBBDC466}"/>
    <cellStyle name="Percent 2 2 3 4 7" xfId="28083" xr:uid="{9744F430-FE43-4A0E-A566-5F35C9050145}"/>
    <cellStyle name="Percent 2 2 3 4 8" xfId="42967" xr:uid="{060D91C7-8ED1-4F50-9B78-358B1660026D}"/>
    <cellStyle name="Percent 2 2 3 5" xfId="7549" xr:uid="{6470CF3C-876A-4C1B-BFA9-5B2D5444E0FA}"/>
    <cellStyle name="Percent 2 2 3 5 2" xfId="9261" xr:uid="{BB16A4BA-05FF-43A4-91CB-4BBDC82B8493}"/>
    <cellStyle name="Percent 2 2 3 5 2 2" xfId="12683" xr:uid="{FF789BE5-060A-4722-94FC-7C61E8B26E3E}"/>
    <cellStyle name="Percent 2 2 3 5 2 2 2" xfId="26373" xr:uid="{BB53ACE6-7324-41E9-AE55-BB8AFA01DD43}"/>
    <cellStyle name="Percent 2 2 3 5 2 2 2 2" xfId="40065" xr:uid="{51E5CE0D-676D-40AD-8DB0-7614E6CC5E6C}"/>
    <cellStyle name="Percent 2 2 3 5 2 2 2 3" xfId="54949" xr:uid="{D6638BDA-F7B6-4781-B0D1-AE9AB2B5FEC8}"/>
    <cellStyle name="Percent 2 2 3 5 2 2 3" xfId="19529" xr:uid="{7DC016B7-4DC9-4A9F-B32D-CD509ABB0B23}"/>
    <cellStyle name="Percent 2 2 3 5 2 2 4" xfId="33219" xr:uid="{8139C924-0367-4458-9B2A-519C49E1A09B}"/>
    <cellStyle name="Percent 2 2 3 5 2 2 5" xfId="48103" xr:uid="{B516877E-C8B6-4B25-80A9-74E68B2A48F5}"/>
    <cellStyle name="Percent 2 2 3 5 2 3" xfId="22951" xr:uid="{51882C5E-589D-4D96-B9BE-4B5684AFC6C1}"/>
    <cellStyle name="Percent 2 2 3 5 2 3 2" xfId="36643" xr:uid="{0DDA5D3C-F2D6-4B5E-9F89-C2F3354CFA24}"/>
    <cellStyle name="Percent 2 2 3 5 2 3 3" xfId="51527" xr:uid="{D0A9C8B3-68AB-4B3F-860D-894BE824C742}"/>
    <cellStyle name="Percent 2 2 3 5 2 4" xfId="16107" xr:uid="{F4699B4A-5185-4CC1-AF96-3C1AECCF2F13}"/>
    <cellStyle name="Percent 2 2 3 5 2 5" xfId="29797" xr:uid="{C2B19E1E-8B66-4A95-9265-B848271C9DDA}"/>
    <cellStyle name="Percent 2 2 3 5 2 6" xfId="44681" xr:uid="{B51D9AF2-0B78-443E-A3D7-0B4B077260D4}"/>
    <cellStyle name="Percent 2 2 3 5 3" xfId="10971" xr:uid="{9D5D7F62-468B-4D0B-A385-CFAC95B0AE6D}"/>
    <cellStyle name="Percent 2 2 3 5 3 2" xfId="24661" xr:uid="{4E0BB516-0AA2-4E51-8E27-1097D86DC633}"/>
    <cellStyle name="Percent 2 2 3 5 3 2 2" xfId="38353" xr:uid="{20227D78-F7B9-421E-AAB3-EBA7542111D7}"/>
    <cellStyle name="Percent 2 2 3 5 3 2 3" xfId="53237" xr:uid="{57380E25-E306-42FA-B74E-D15D4A67E3A8}"/>
    <cellStyle name="Percent 2 2 3 5 3 3" xfId="17817" xr:uid="{DC903B96-7999-40AD-A8B5-89EF74905033}"/>
    <cellStyle name="Percent 2 2 3 5 3 4" xfId="31507" xr:uid="{A91CA68B-27D8-4609-8D22-B0FE174A2BB1}"/>
    <cellStyle name="Percent 2 2 3 5 3 5" xfId="46391" xr:uid="{005A5B21-CD03-4071-82FC-562F36FC7D0D}"/>
    <cellStyle name="Percent 2 2 3 5 4" xfId="21239" xr:uid="{CD067454-FCE2-408F-8851-FBACB6B01B4A}"/>
    <cellStyle name="Percent 2 2 3 5 4 2" xfId="34931" xr:uid="{E28541A0-5ACC-4631-82EE-97A06B0BC36C}"/>
    <cellStyle name="Percent 2 2 3 5 4 3" xfId="49815" xr:uid="{85BE9479-E7FE-4228-ACBA-45ECC42651BC}"/>
    <cellStyle name="Percent 2 2 3 5 5" xfId="14395" xr:uid="{1C9661B9-2DC5-4688-9394-2F9C645E3B2F}"/>
    <cellStyle name="Percent 2 2 3 5 6" xfId="28085" xr:uid="{A666560C-09D3-4F6A-8C3F-CB36EA43B26A}"/>
    <cellStyle name="Percent 2 2 3 5 7" xfId="42969" xr:uid="{4CE50264-CE23-4F14-8333-717829931145}"/>
    <cellStyle name="Percent 2 2 3 6" xfId="7550" xr:uid="{E56B4AA4-37F2-465C-A230-A3339FC0E857}"/>
    <cellStyle name="Percent 2 2 3 6 2" xfId="9262" xr:uid="{6F381B43-2AEE-4FE2-B535-245A0D0B23A1}"/>
    <cellStyle name="Percent 2 2 3 6 2 2" xfId="12684" xr:uid="{048353F5-345B-4394-A523-D35E83D7BD0B}"/>
    <cellStyle name="Percent 2 2 3 6 2 2 2" xfId="26374" xr:uid="{3E342136-2482-4D73-A196-D215453083C3}"/>
    <cellStyle name="Percent 2 2 3 6 2 2 2 2" xfId="40066" xr:uid="{86CB479F-C290-453C-8902-8D6491FC1BEA}"/>
    <cellStyle name="Percent 2 2 3 6 2 2 2 3" xfId="54950" xr:uid="{249B6E4E-7D30-42DE-A3AD-FECA0DDD23FC}"/>
    <cellStyle name="Percent 2 2 3 6 2 2 3" xfId="19530" xr:uid="{A4790702-CA49-463A-BDFF-FF67717FB443}"/>
    <cellStyle name="Percent 2 2 3 6 2 2 4" xfId="33220" xr:uid="{D78361D7-B5DA-4210-94F7-A733CBE059CA}"/>
    <cellStyle name="Percent 2 2 3 6 2 2 5" xfId="48104" xr:uid="{9A9A687F-97D4-4182-BEB4-61EA803F82D1}"/>
    <cellStyle name="Percent 2 2 3 6 2 3" xfId="22952" xr:uid="{9D8B37B4-D3BF-41ED-BDC4-81071E2B99EB}"/>
    <cellStyle name="Percent 2 2 3 6 2 3 2" xfId="36644" xr:uid="{4ADFDB47-3AA8-4719-ADFA-1C5BC1BCAF0C}"/>
    <cellStyle name="Percent 2 2 3 6 2 3 3" xfId="51528" xr:uid="{21E14C0C-29FB-4311-8314-BA1072995A07}"/>
    <cellStyle name="Percent 2 2 3 6 2 4" xfId="16108" xr:uid="{E45FB48A-4946-4B6F-85DC-DFA8222950E7}"/>
    <cellStyle name="Percent 2 2 3 6 2 5" xfId="29798" xr:uid="{E375DF2F-D81D-4813-819A-6E6AD6AAFED0}"/>
    <cellStyle name="Percent 2 2 3 6 2 6" xfId="44682" xr:uid="{0148C0D0-9BB0-4243-AE06-BDCE9C1AD70B}"/>
    <cellStyle name="Percent 2 2 3 6 3" xfId="10972" xr:uid="{A7775EBD-4E2B-4B84-849E-81944BBCC733}"/>
    <cellStyle name="Percent 2 2 3 6 3 2" xfId="24662" xr:uid="{D3355189-792A-4DF7-A205-34332C5A9B5B}"/>
    <cellStyle name="Percent 2 2 3 6 3 2 2" xfId="38354" xr:uid="{71ACB516-62B9-444A-824F-F3330AAC60C0}"/>
    <cellStyle name="Percent 2 2 3 6 3 2 3" xfId="53238" xr:uid="{DCFE055C-31D6-4E05-A2BB-32F9AE3B9C03}"/>
    <cellStyle name="Percent 2 2 3 6 3 3" xfId="17818" xr:uid="{51493510-543F-40C7-A50A-B7EA4D9AE5DA}"/>
    <cellStyle name="Percent 2 2 3 6 3 4" xfId="31508" xr:uid="{985138CC-8A8E-4FD6-B360-FDB7CA03BD4C}"/>
    <cellStyle name="Percent 2 2 3 6 3 5" xfId="46392" xr:uid="{67218835-B007-473C-A68E-C52B76CC724D}"/>
    <cellStyle name="Percent 2 2 3 6 4" xfId="21240" xr:uid="{69FD5BF4-0CE3-4BC4-A4A9-1ADAC95B7740}"/>
    <cellStyle name="Percent 2 2 3 6 4 2" xfId="34932" xr:uid="{DF815157-BF34-4F84-B81B-6F98B9D86763}"/>
    <cellStyle name="Percent 2 2 3 6 4 3" xfId="49816" xr:uid="{1A073AD8-C8F5-42A3-8637-81C3C7E25471}"/>
    <cellStyle name="Percent 2 2 3 6 5" xfId="14396" xr:uid="{88B93052-6851-49F7-B9F8-EC6F83FDD79B}"/>
    <cellStyle name="Percent 2 2 3 6 6" xfId="28086" xr:uid="{4099AFC1-616C-4A9D-A81A-70EE8C48AB2A}"/>
    <cellStyle name="Percent 2 2 3 6 7" xfId="42970" xr:uid="{8CC193A0-9E46-4835-B9A9-4E446EA88216}"/>
    <cellStyle name="Percent 2 2 3 7" xfId="9248" xr:uid="{4A048E44-9A20-423B-8A2A-FD6CC1198648}"/>
    <cellStyle name="Percent 2 2 3 7 2" xfId="12670" xr:uid="{F72BC860-0C71-4B7A-96FE-82E2922ECA3A}"/>
    <cellStyle name="Percent 2 2 3 7 2 2" xfId="26360" xr:uid="{69DE0282-AEB0-48E8-AC08-736C99B02062}"/>
    <cellStyle name="Percent 2 2 3 7 2 2 2" xfId="40052" xr:uid="{CE244020-E7CE-4AC3-A343-68BA38F5A92D}"/>
    <cellStyle name="Percent 2 2 3 7 2 2 3" xfId="54936" xr:uid="{BF3D87A6-4C75-44C0-9ECA-2A0501E9270E}"/>
    <cellStyle name="Percent 2 2 3 7 2 3" xfId="19516" xr:uid="{06FEBCDD-DFDF-4212-A6A6-39B447A1F948}"/>
    <cellStyle name="Percent 2 2 3 7 2 4" xfId="33206" xr:uid="{5DED4213-6FA9-483B-8FC6-4DA091AC426F}"/>
    <cellStyle name="Percent 2 2 3 7 2 5" xfId="48090" xr:uid="{7890E36F-9FA2-4712-B8FF-FAEEF4D63BA5}"/>
    <cellStyle name="Percent 2 2 3 7 3" xfId="22938" xr:uid="{45BA24E9-93DC-4D58-B867-5E94A3EB012D}"/>
    <cellStyle name="Percent 2 2 3 7 3 2" xfId="36630" xr:uid="{BBFFBBF3-8471-48E0-AC8C-5D89A6E5A2D5}"/>
    <cellStyle name="Percent 2 2 3 7 3 3" xfId="51514" xr:uid="{94E2E4EA-50D9-4127-A044-32D09CF02843}"/>
    <cellStyle name="Percent 2 2 3 7 4" xfId="16094" xr:uid="{B7C44955-2539-4A54-A9E8-86D0F14EE66E}"/>
    <cellStyle name="Percent 2 2 3 7 5" xfId="29784" xr:uid="{B0107828-AD66-4F1B-B92B-C8DD9468A56D}"/>
    <cellStyle name="Percent 2 2 3 7 6" xfId="44668" xr:uid="{66936387-B3B2-4E8C-80FF-BD350AC482A7}"/>
    <cellStyle name="Percent 2 2 3 8" xfId="10958" xr:uid="{F9A99C9C-A943-4267-8B3E-CF8CE2383BF5}"/>
    <cellStyle name="Percent 2 2 3 8 2" xfId="24648" xr:uid="{30B31AF6-7FF7-4C57-8643-90672359142F}"/>
    <cellStyle name="Percent 2 2 3 8 2 2" xfId="38340" xr:uid="{0DC10A81-7282-42C0-B818-1879B6CD1DB8}"/>
    <cellStyle name="Percent 2 2 3 8 2 3" xfId="53224" xr:uid="{3E2A74C1-84D1-47C4-8EDB-8C86999423FB}"/>
    <cellStyle name="Percent 2 2 3 8 3" xfId="17804" xr:uid="{8519A53D-F64A-45E0-AB72-490A36D3F859}"/>
    <cellStyle name="Percent 2 2 3 8 4" xfId="31494" xr:uid="{FD4A7792-0EE9-42F3-BE13-652F48D4F00C}"/>
    <cellStyle name="Percent 2 2 3 8 5" xfId="46378" xr:uid="{7F7CCF0B-FC37-4F38-A2B5-6174075808F5}"/>
    <cellStyle name="Percent 2 2 3 9" xfId="21226" xr:uid="{1B480980-4807-4054-97E8-4306B52A6FE5}"/>
    <cellStyle name="Percent 2 2 3 9 2" xfId="34918" xr:uid="{41F172EE-7CCC-4D6D-A6BF-790426CB7B5E}"/>
    <cellStyle name="Percent 2 2 3 9 3" xfId="49802" xr:uid="{76D95C65-B644-4D58-A55B-3714316A58DE}"/>
    <cellStyle name="Percent 2 2 4" xfId="7551" xr:uid="{3D5DE4D7-FFFE-4397-A637-0B714F58483A}"/>
    <cellStyle name="Percent 2 2 4 10" xfId="14397" xr:uid="{0B7C72BA-3DA4-41FF-A6EB-5FFB0BA86FFB}"/>
    <cellStyle name="Percent 2 2 4 11" xfId="28087" xr:uid="{6B886D2B-0733-4F47-896E-B9AEEE40ED6B}"/>
    <cellStyle name="Percent 2 2 4 12" xfId="42971" xr:uid="{94D6A251-9A3F-488D-8092-85D6F1C24C71}"/>
    <cellStyle name="Percent 2 2 4 2" xfId="7552" xr:uid="{A61551E7-A6E3-405A-BE08-C8F7BF427EA5}"/>
    <cellStyle name="Percent 2 2 4 2 10" xfId="42972" xr:uid="{DD5FA380-DCE6-4847-B83C-D90D94EC70DD}"/>
    <cellStyle name="Percent 2 2 4 2 2" xfId="7553" xr:uid="{CD71C957-30D4-466A-8974-615794C6B4AE}"/>
    <cellStyle name="Percent 2 2 4 2 2 2" xfId="7554" xr:uid="{32AE760A-D428-4D88-ACB3-89C710FFF78B}"/>
    <cellStyle name="Percent 2 2 4 2 2 2 2" xfId="9266" xr:uid="{F9DE4061-C0F1-4701-9716-6DF2F2A9F0A1}"/>
    <cellStyle name="Percent 2 2 4 2 2 2 2 2" xfId="12688" xr:uid="{62EDF45A-1B1C-40D7-B699-9A85ABD2E68F}"/>
    <cellStyle name="Percent 2 2 4 2 2 2 2 2 2" xfId="26378" xr:uid="{1F51920D-2B6D-48F2-9AC0-8CC7AD9CEE6F}"/>
    <cellStyle name="Percent 2 2 4 2 2 2 2 2 2 2" xfId="40070" xr:uid="{2D34C996-7BE0-4DE6-AA85-75061FA2D043}"/>
    <cellStyle name="Percent 2 2 4 2 2 2 2 2 2 3" xfId="54954" xr:uid="{A159E216-5108-4E58-9F51-BB4071ABBDE2}"/>
    <cellStyle name="Percent 2 2 4 2 2 2 2 2 3" xfId="19534" xr:uid="{1F82E699-96B6-4C11-A93E-594908A1394B}"/>
    <cellStyle name="Percent 2 2 4 2 2 2 2 2 4" xfId="33224" xr:uid="{596F12F4-ADDF-483B-B25B-571C9D63A966}"/>
    <cellStyle name="Percent 2 2 4 2 2 2 2 2 5" xfId="48108" xr:uid="{710D1B29-A9F9-4C22-A845-3CE5B7B2314F}"/>
    <cellStyle name="Percent 2 2 4 2 2 2 2 3" xfId="22956" xr:uid="{AF0CD65B-EFE7-4C0A-909C-B72A0304432B}"/>
    <cellStyle name="Percent 2 2 4 2 2 2 2 3 2" xfId="36648" xr:uid="{272FD292-9F3B-45C7-9017-644B111EACBD}"/>
    <cellStyle name="Percent 2 2 4 2 2 2 2 3 3" xfId="51532" xr:uid="{3CDC15ED-FADF-4C13-9AB7-9874BA438BB4}"/>
    <cellStyle name="Percent 2 2 4 2 2 2 2 4" xfId="16112" xr:uid="{064C9C7E-23E9-4EF1-98CF-365CD98B7CC0}"/>
    <cellStyle name="Percent 2 2 4 2 2 2 2 5" xfId="29802" xr:uid="{67EC4AB2-7650-4F2E-B38E-FE03A06E51D7}"/>
    <cellStyle name="Percent 2 2 4 2 2 2 2 6" xfId="44686" xr:uid="{9CB0882D-DF53-4B6D-A12E-7005F8F6E994}"/>
    <cellStyle name="Percent 2 2 4 2 2 2 3" xfId="10976" xr:uid="{BAB95155-2232-4BDF-9324-BC28DF3F21DB}"/>
    <cellStyle name="Percent 2 2 4 2 2 2 3 2" xfId="24666" xr:uid="{4BF049BD-1E99-4CA9-965A-AEF6DE5D5CE8}"/>
    <cellStyle name="Percent 2 2 4 2 2 2 3 2 2" xfId="38358" xr:uid="{4012BCB9-A78E-4294-8508-0E5B364B2EC6}"/>
    <cellStyle name="Percent 2 2 4 2 2 2 3 2 3" xfId="53242" xr:uid="{7784E7EB-75BA-4E5D-B7AF-71FDDF560F7E}"/>
    <cellStyle name="Percent 2 2 4 2 2 2 3 3" xfId="17822" xr:uid="{F2F1974B-1D68-48A3-A8CC-E7530B256642}"/>
    <cellStyle name="Percent 2 2 4 2 2 2 3 4" xfId="31512" xr:uid="{8F934139-EC30-496F-B5A8-45DC16664F69}"/>
    <cellStyle name="Percent 2 2 4 2 2 2 3 5" xfId="46396" xr:uid="{225C3014-6432-4B09-A15B-C035BDBD95EE}"/>
    <cellStyle name="Percent 2 2 4 2 2 2 4" xfId="21244" xr:uid="{EC06E0C1-B532-46F4-9382-EBB1035DCA26}"/>
    <cellStyle name="Percent 2 2 4 2 2 2 4 2" xfId="34936" xr:uid="{C9E82038-8F05-4CEB-9C88-87B546E716E3}"/>
    <cellStyle name="Percent 2 2 4 2 2 2 4 3" xfId="49820" xr:uid="{FBE80290-A060-49CA-BD53-A66DA0DECDA4}"/>
    <cellStyle name="Percent 2 2 4 2 2 2 5" xfId="14400" xr:uid="{C42143B2-4771-4D85-8859-8C74351D5420}"/>
    <cellStyle name="Percent 2 2 4 2 2 2 6" xfId="28090" xr:uid="{FB55F5E8-B312-4826-9845-875866D71B84}"/>
    <cellStyle name="Percent 2 2 4 2 2 2 7" xfId="42974" xr:uid="{ED4D9D88-87D8-440A-8129-179C43F8B222}"/>
    <cellStyle name="Percent 2 2 4 2 2 3" xfId="9265" xr:uid="{0FCD55CE-A283-498B-B8B4-10727235CF2F}"/>
    <cellStyle name="Percent 2 2 4 2 2 3 2" xfId="12687" xr:uid="{87DD92CF-118E-41AA-BBCC-476E1E1DC005}"/>
    <cellStyle name="Percent 2 2 4 2 2 3 2 2" xfId="26377" xr:uid="{92A18FC9-2AFF-461C-914E-EFFE4AC9FD10}"/>
    <cellStyle name="Percent 2 2 4 2 2 3 2 2 2" xfId="40069" xr:uid="{CF2689EF-D3C7-464A-AD56-5E0B4BFB7716}"/>
    <cellStyle name="Percent 2 2 4 2 2 3 2 2 3" xfId="54953" xr:uid="{03AAF3A9-79EB-4D7E-AA41-37318B357B10}"/>
    <cellStyle name="Percent 2 2 4 2 2 3 2 3" xfId="19533" xr:uid="{A201785A-142D-469C-80A8-EEC5EBF69CBB}"/>
    <cellStyle name="Percent 2 2 4 2 2 3 2 4" xfId="33223" xr:uid="{90042B4C-71E5-4A35-967F-618772658C7B}"/>
    <cellStyle name="Percent 2 2 4 2 2 3 2 5" xfId="48107" xr:uid="{FF4462B3-6E4C-4DFE-9691-00902CF6E54A}"/>
    <cellStyle name="Percent 2 2 4 2 2 3 3" xfId="22955" xr:uid="{54BEE4BB-284B-403F-9E63-FB36AEBF55A3}"/>
    <cellStyle name="Percent 2 2 4 2 2 3 3 2" xfId="36647" xr:uid="{3DEF6F73-4455-4D22-AE5B-C8D8F0EC6492}"/>
    <cellStyle name="Percent 2 2 4 2 2 3 3 3" xfId="51531" xr:uid="{E2FD7F1A-AD34-4F7D-86DA-E36CD6B184FD}"/>
    <cellStyle name="Percent 2 2 4 2 2 3 4" xfId="16111" xr:uid="{3BB7C257-DC99-476C-A33D-08554161F5FA}"/>
    <cellStyle name="Percent 2 2 4 2 2 3 5" xfId="29801" xr:uid="{A2C7C15F-3170-4710-920F-5CA870AC6486}"/>
    <cellStyle name="Percent 2 2 4 2 2 3 6" xfId="44685" xr:uid="{E1C99EF0-66BB-4D20-8526-D9B59CB5E73E}"/>
    <cellStyle name="Percent 2 2 4 2 2 4" xfId="10975" xr:uid="{976EF85A-55AE-4DBD-94C8-DE31004D67A5}"/>
    <cellStyle name="Percent 2 2 4 2 2 4 2" xfId="24665" xr:uid="{7C1560EB-46CB-429B-917A-93426D2D55D1}"/>
    <cellStyle name="Percent 2 2 4 2 2 4 2 2" xfId="38357" xr:uid="{C8337957-162B-4829-A542-14D772AACF17}"/>
    <cellStyle name="Percent 2 2 4 2 2 4 2 3" xfId="53241" xr:uid="{EE3A03A0-B052-48E7-B910-5A613FF764D3}"/>
    <cellStyle name="Percent 2 2 4 2 2 4 3" xfId="17821" xr:uid="{B90B9EFC-EB55-47DA-9522-761C3F4E1F60}"/>
    <cellStyle name="Percent 2 2 4 2 2 4 4" xfId="31511" xr:uid="{A5ECFDE7-F8D1-4179-A94B-41438AD623A1}"/>
    <cellStyle name="Percent 2 2 4 2 2 4 5" xfId="46395" xr:uid="{BC127557-0B90-4FFF-995E-B33BE9FA3C26}"/>
    <cellStyle name="Percent 2 2 4 2 2 5" xfId="21243" xr:uid="{33F29E0A-0D6A-485D-A240-B1EFB6D584A9}"/>
    <cellStyle name="Percent 2 2 4 2 2 5 2" xfId="34935" xr:uid="{BEEEAED6-631A-4C27-972C-64DFD3CA323A}"/>
    <cellStyle name="Percent 2 2 4 2 2 5 3" xfId="49819" xr:uid="{0A9A5C8C-2CE4-4967-995E-B0FFE89F2AF4}"/>
    <cellStyle name="Percent 2 2 4 2 2 6" xfId="14399" xr:uid="{8B4816F3-9E28-45BB-AEC6-CEFF942FF0A7}"/>
    <cellStyle name="Percent 2 2 4 2 2 7" xfId="28089" xr:uid="{A23B7FD8-2727-4BBC-B8ED-D2E1E55A590C}"/>
    <cellStyle name="Percent 2 2 4 2 2 8" xfId="42973" xr:uid="{64111257-1D29-46C3-8D37-3B57C45940FF}"/>
    <cellStyle name="Percent 2 2 4 2 3" xfId="7555" xr:uid="{B0092866-D348-4C89-8BAC-2602A75A479C}"/>
    <cellStyle name="Percent 2 2 4 2 3 2" xfId="9267" xr:uid="{63319348-894E-4D1D-A119-256C7BD70A40}"/>
    <cellStyle name="Percent 2 2 4 2 3 2 2" xfId="12689" xr:uid="{F9926C70-BB2F-4399-9641-5CE717D4C48C}"/>
    <cellStyle name="Percent 2 2 4 2 3 2 2 2" xfId="26379" xr:uid="{CEADD3EA-93EA-4950-956A-6CAAAC2ED06B}"/>
    <cellStyle name="Percent 2 2 4 2 3 2 2 2 2" xfId="40071" xr:uid="{4AAB593C-0A30-4295-8FD2-9C9F9D407E6A}"/>
    <cellStyle name="Percent 2 2 4 2 3 2 2 2 3" xfId="54955" xr:uid="{7B485044-8A4C-4AD5-8FA1-86E97916420F}"/>
    <cellStyle name="Percent 2 2 4 2 3 2 2 3" xfId="19535" xr:uid="{3C0A36B6-1FE5-4296-B8A9-C849EA4ED2F2}"/>
    <cellStyle name="Percent 2 2 4 2 3 2 2 4" xfId="33225" xr:uid="{CD14A949-4D8C-4950-8F91-84075F11FC3B}"/>
    <cellStyle name="Percent 2 2 4 2 3 2 2 5" xfId="48109" xr:uid="{31516872-523B-4EF6-B7D2-36DB2EE174FC}"/>
    <cellStyle name="Percent 2 2 4 2 3 2 3" xfId="22957" xr:uid="{26BD05CA-0B93-4734-93A5-64CB74789D5B}"/>
    <cellStyle name="Percent 2 2 4 2 3 2 3 2" xfId="36649" xr:uid="{BEFEA5EB-A97E-4A38-AE03-A4628297486A}"/>
    <cellStyle name="Percent 2 2 4 2 3 2 3 3" xfId="51533" xr:uid="{45C50D3D-044A-4297-8202-15BF5350D561}"/>
    <cellStyle name="Percent 2 2 4 2 3 2 4" xfId="16113" xr:uid="{48F4DB96-FF6F-404F-BC2F-F32C9FA580F5}"/>
    <cellStyle name="Percent 2 2 4 2 3 2 5" xfId="29803" xr:uid="{4CAEBBA9-36A7-4927-B046-768188653B2C}"/>
    <cellStyle name="Percent 2 2 4 2 3 2 6" xfId="44687" xr:uid="{FE07B112-A5F0-4037-B974-5CB9DF68981A}"/>
    <cellStyle name="Percent 2 2 4 2 3 3" xfId="10977" xr:uid="{0AC1041F-47B3-4E1F-AC52-10832856723C}"/>
    <cellStyle name="Percent 2 2 4 2 3 3 2" xfId="24667" xr:uid="{EEA12426-CAEC-4424-9C64-94202054A1D3}"/>
    <cellStyle name="Percent 2 2 4 2 3 3 2 2" xfId="38359" xr:uid="{42EBFD7E-452F-4DBC-B07F-47045492BE67}"/>
    <cellStyle name="Percent 2 2 4 2 3 3 2 3" xfId="53243" xr:uid="{3A126870-CA02-481E-BB84-1714A819EB71}"/>
    <cellStyle name="Percent 2 2 4 2 3 3 3" xfId="17823" xr:uid="{216B7E5B-B1ED-40DE-8EB7-66C92299192C}"/>
    <cellStyle name="Percent 2 2 4 2 3 3 4" xfId="31513" xr:uid="{09DC08EC-D061-4D5F-BF27-A28377FA4CCF}"/>
    <cellStyle name="Percent 2 2 4 2 3 3 5" xfId="46397" xr:uid="{3C183405-A94C-4EBE-8860-416A959FCF2A}"/>
    <cellStyle name="Percent 2 2 4 2 3 4" xfId="21245" xr:uid="{68D7C57F-0DA3-4C20-94F6-FEDD42673871}"/>
    <cellStyle name="Percent 2 2 4 2 3 4 2" xfId="34937" xr:uid="{825A9AD4-3D55-4862-B77F-A13A2AFC6747}"/>
    <cellStyle name="Percent 2 2 4 2 3 4 3" xfId="49821" xr:uid="{F1E903A4-DB1E-4FE1-A145-57C50B4A5B95}"/>
    <cellStyle name="Percent 2 2 4 2 3 5" xfId="14401" xr:uid="{57CCA9AF-F30D-4CF4-B265-2A4FC68B28ED}"/>
    <cellStyle name="Percent 2 2 4 2 3 6" xfId="28091" xr:uid="{A7C8FB54-80E8-4921-9C83-CDC9898EBA2E}"/>
    <cellStyle name="Percent 2 2 4 2 3 7" xfId="42975" xr:uid="{15CBFBF5-D512-48EC-AC4F-F16456640653}"/>
    <cellStyle name="Percent 2 2 4 2 4" xfId="7556" xr:uid="{033C612A-E6DB-456E-97C3-84ED488BE467}"/>
    <cellStyle name="Percent 2 2 4 2 4 2" xfId="9268" xr:uid="{D9043EF5-DCD8-4975-8BE0-323972DEF688}"/>
    <cellStyle name="Percent 2 2 4 2 4 2 2" xfId="12690" xr:uid="{07F7F519-6152-48B6-94C4-F74777737A42}"/>
    <cellStyle name="Percent 2 2 4 2 4 2 2 2" xfId="26380" xr:uid="{FADB5A8B-A24C-41D9-9043-67BB1DEC19B6}"/>
    <cellStyle name="Percent 2 2 4 2 4 2 2 2 2" xfId="40072" xr:uid="{2F096362-7737-435C-8445-9D2141B13A88}"/>
    <cellStyle name="Percent 2 2 4 2 4 2 2 2 3" xfId="54956" xr:uid="{0AD06A24-C893-4A65-ABD1-70B73D359174}"/>
    <cellStyle name="Percent 2 2 4 2 4 2 2 3" xfId="19536" xr:uid="{B26A3D8C-45D9-432E-AFB0-F5A177D355E8}"/>
    <cellStyle name="Percent 2 2 4 2 4 2 2 4" xfId="33226" xr:uid="{6AF2888D-4703-4F29-BBBD-8FA65B7115A0}"/>
    <cellStyle name="Percent 2 2 4 2 4 2 2 5" xfId="48110" xr:uid="{DB312B54-7B2A-4B2A-B41B-E76CD7D29D20}"/>
    <cellStyle name="Percent 2 2 4 2 4 2 3" xfId="22958" xr:uid="{559C0463-5A9C-4DEF-ADDF-9A62AF8CFE8A}"/>
    <cellStyle name="Percent 2 2 4 2 4 2 3 2" xfId="36650" xr:uid="{9185BD48-266B-4928-A9F9-DDAA9D3A8C0C}"/>
    <cellStyle name="Percent 2 2 4 2 4 2 3 3" xfId="51534" xr:uid="{1FF5B266-E3C1-48BC-811A-576E9D5586D3}"/>
    <cellStyle name="Percent 2 2 4 2 4 2 4" xfId="16114" xr:uid="{5629EF59-D9A3-47A0-8C0C-FD06E420A56A}"/>
    <cellStyle name="Percent 2 2 4 2 4 2 5" xfId="29804" xr:uid="{363245C1-7F09-41B4-B631-682ED7A7F356}"/>
    <cellStyle name="Percent 2 2 4 2 4 2 6" xfId="44688" xr:uid="{F80C8185-92F3-48B7-8F8F-B7438C4BA670}"/>
    <cellStyle name="Percent 2 2 4 2 4 3" xfId="10978" xr:uid="{D782A222-9A8C-4D03-A658-D25E7897D745}"/>
    <cellStyle name="Percent 2 2 4 2 4 3 2" xfId="24668" xr:uid="{38C6C270-1EA0-482D-A9B3-0C0C35A593FF}"/>
    <cellStyle name="Percent 2 2 4 2 4 3 2 2" xfId="38360" xr:uid="{A25E2DE8-ED7F-4792-A215-9B6C5135D2E9}"/>
    <cellStyle name="Percent 2 2 4 2 4 3 2 3" xfId="53244" xr:uid="{9A6FDF08-7A34-4426-A6DE-DE340C33BADB}"/>
    <cellStyle name="Percent 2 2 4 2 4 3 3" xfId="17824" xr:uid="{7F75CAE9-D770-4185-BD9D-BE92DFC1359E}"/>
    <cellStyle name="Percent 2 2 4 2 4 3 4" xfId="31514" xr:uid="{DC38493B-9F7D-46CF-A967-8FC0CDB9E7A7}"/>
    <cellStyle name="Percent 2 2 4 2 4 3 5" xfId="46398" xr:uid="{50B7DB26-05DB-4A3E-B3A7-1D3F51E969B3}"/>
    <cellStyle name="Percent 2 2 4 2 4 4" xfId="21246" xr:uid="{1199D1F5-1166-42A1-8E1F-035404475822}"/>
    <cellStyle name="Percent 2 2 4 2 4 4 2" xfId="34938" xr:uid="{8AAC6E0C-8304-4B93-B266-58E61B1F168C}"/>
    <cellStyle name="Percent 2 2 4 2 4 4 3" xfId="49822" xr:uid="{B861C641-D1CA-4CC3-BE31-85CAE9B2EC32}"/>
    <cellStyle name="Percent 2 2 4 2 4 5" xfId="14402" xr:uid="{AEF7F622-E08B-4F38-8E29-73CDAC69BED7}"/>
    <cellStyle name="Percent 2 2 4 2 4 6" xfId="28092" xr:uid="{B88A44A8-F608-4CEB-9B5F-4A43BB069666}"/>
    <cellStyle name="Percent 2 2 4 2 4 7" xfId="42976" xr:uid="{45F1757D-1B71-4447-9329-C6183BC4BEB9}"/>
    <cellStyle name="Percent 2 2 4 2 5" xfId="9264" xr:uid="{1C937B9D-2F26-4584-BCCD-4B656092FA9D}"/>
    <cellStyle name="Percent 2 2 4 2 5 2" xfId="12686" xr:uid="{EE70016B-94A4-4013-B41A-7ED2D4F068FC}"/>
    <cellStyle name="Percent 2 2 4 2 5 2 2" xfId="26376" xr:uid="{5F64B2E3-6AB2-469E-9B8F-990DF29E14DD}"/>
    <cellStyle name="Percent 2 2 4 2 5 2 2 2" xfId="40068" xr:uid="{2067D9E3-5BAE-461C-98B6-DDF260B185CE}"/>
    <cellStyle name="Percent 2 2 4 2 5 2 2 3" xfId="54952" xr:uid="{8B14E4DC-9AFE-4590-A9BB-89E988E778AC}"/>
    <cellStyle name="Percent 2 2 4 2 5 2 3" xfId="19532" xr:uid="{6409306A-0E6A-4658-87AC-A680A7883A75}"/>
    <cellStyle name="Percent 2 2 4 2 5 2 4" xfId="33222" xr:uid="{8AABE5BC-B4FB-4533-B6A8-2F9591FF3DEB}"/>
    <cellStyle name="Percent 2 2 4 2 5 2 5" xfId="48106" xr:uid="{A075CBA5-4450-475B-A2BF-9485AF280F77}"/>
    <cellStyle name="Percent 2 2 4 2 5 3" xfId="22954" xr:uid="{D77CCEF8-474F-40D7-A225-0DDF269DE625}"/>
    <cellStyle name="Percent 2 2 4 2 5 3 2" xfId="36646" xr:uid="{DE61D2AA-F819-4EC9-B064-01D4C6D03259}"/>
    <cellStyle name="Percent 2 2 4 2 5 3 3" xfId="51530" xr:uid="{68CE312A-722B-4117-B56F-831D75B5A75C}"/>
    <cellStyle name="Percent 2 2 4 2 5 4" xfId="16110" xr:uid="{9AFAD212-019B-493E-AE97-1378791A4161}"/>
    <cellStyle name="Percent 2 2 4 2 5 5" xfId="29800" xr:uid="{ED3D0C9E-C422-4941-9F5B-BBCC7E9DD5D1}"/>
    <cellStyle name="Percent 2 2 4 2 5 6" xfId="44684" xr:uid="{F5794278-0104-4D55-8752-C95419589DD7}"/>
    <cellStyle name="Percent 2 2 4 2 6" xfId="10974" xr:uid="{BD05790A-8198-43B5-976B-2DE2897B4D95}"/>
    <cellStyle name="Percent 2 2 4 2 6 2" xfId="24664" xr:uid="{C065883A-5864-47CC-A6C8-E11D567DDE2D}"/>
    <cellStyle name="Percent 2 2 4 2 6 2 2" xfId="38356" xr:uid="{CC24A421-A7E6-4DC6-BCD6-F538D334C5C7}"/>
    <cellStyle name="Percent 2 2 4 2 6 2 3" xfId="53240" xr:uid="{24C320CB-76C9-4470-91B7-7C67EC3B2F18}"/>
    <cellStyle name="Percent 2 2 4 2 6 3" xfId="17820" xr:uid="{8C3DE127-39F5-4C52-8D34-C3A2039600FE}"/>
    <cellStyle name="Percent 2 2 4 2 6 4" xfId="31510" xr:uid="{82F3EC32-588D-4EF4-A223-E6656075E6D4}"/>
    <cellStyle name="Percent 2 2 4 2 6 5" xfId="46394" xr:uid="{5E06CD0B-9794-4C17-AA6F-60DD43F9E23F}"/>
    <cellStyle name="Percent 2 2 4 2 7" xfId="21242" xr:uid="{70FEBAEE-BCE0-460A-A902-13EF68A85B6D}"/>
    <cellStyle name="Percent 2 2 4 2 7 2" xfId="34934" xr:uid="{0B6189BF-E51D-43B6-932B-B3903AF11B22}"/>
    <cellStyle name="Percent 2 2 4 2 7 3" xfId="49818" xr:uid="{FAD9B2CD-5934-4DB9-A758-9987054D822F}"/>
    <cellStyle name="Percent 2 2 4 2 8" xfId="14398" xr:uid="{4234B9B9-A080-4BEF-A1DB-59ADB53620F2}"/>
    <cellStyle name="Percent 2 2 4 2 9" xfId="28088" xr:uid="{B1329BE9-F7AA-43D9-B55D-33AE0C3466FB}"/>
    <cellStyle name="Percent 2 2 4 3" xfId="7557" xr:uid="{F666B144-41A8-484F-B247-5C946E4D3F30}"/>
    <cellStyle name="Percent 2 2 4 3 10" xfId="42977" xr:uid="{8AEA9935-37B5-474F-8EDF-3CB519D58720}"/>
    <cellStyle name="Percent 2 2 4 3 2" xfId="7558" xr:uid="{FCAB987F-E6A6-4952-8238-9289446D14D1}"/>
    <cellStyle name="Percent 2 2 4 3 2 2" xfId="7559" xr:uid="{56CE678F-BBCB-4012-842E-D1C49C6338FA}"/>
    <cellStyle name="Percent 2 2 4 3 2 2 2" xfId="9271" xr:uid="{2DA9DB64-8EAF-45FD-B928-A35F72198BA9}"/>
    <cellStyle name="Percent 2 2 4 3 2 2 2 2" xfId="12693" xr:uid="{B6BBE8C2-FC8B-42FC-B36A-4EDDD349ABA6}"/>
    <cellStyle name="Percent 2 2 4 3 2 2 2 2 2" xfId="26383" xr:uid="{D91CDD26-22BD-4C6B-B895-8DE8E20765B5}"/>
    <cellStyle name="Percent 2 2 4 3 2 2 2 2 2 2" xfId="40075" xr:uid="{92DAA223-363A-41C1-A665-FCE1649EA120}"/>
    <cellStyle name="Percent 2 2 4 3 2 2 2 2 2 3" xfId="54959" xr:uid="{3945DD51-EAC4-4766-92C6-F2F3A1B6EC67}"/>
    <cellStyle name="Percent 2 2 4 3 2 2 2 2 3" xfId="19539" xr:uid="{E064F68F-6D44-4AE9-9642-B243F0627C03}"/>
    <cellStyle name="Percent 2 2 4 3 2 2 2 2 4" xfId="33229" xr:uid="{CA3B83BB-C46C-4C80-B6F5-8A2A104FCFBB}"/>
    <cellStyle name="Percent 2 2 4 3 2 2 2 2 5" xfId="48113" xr:uid="{9EEF6951-093C-4731-AC08-24592D7C64D1}"/>
    <cellStyle name="Percent 2 2 4 3 2 2 2 3" xfId="22961" xr:uid="{08EB6244-7C8D-4243-B10D-342F682DE014}"/>
    <cellStyle name="Percent 2 2 4 3 2 2 2 3 2" xfId="36653" xr:uid="{FEED7ECC-A949-40B2-81FB-B95EDDE64CC8}"/>
    <cellStyle name="Percent 2 2 4 3 2 2 2 3 3" xfId="51537" xr:uid="{6CB96450-37A8-4D2A-AC34-62C0B4598073}"/>
    <cellStyle name="Percent 2 2 4 3 2 2 2 4" xfId="16117" xr:uid="{21B8193F-9C2C-4714-B96D-D9CEC1F49FC5}"/>
    <cellStyle name="Percent 2 2 4 3 2 2 2 5" xfId="29807" xr:uid="{88A9CAED-846E-4B68-8BB4-3407C7AEB7C9}"/>
    <cellStyle name="Percent 2 2 4 3 2 2 2 6" xfId="44691" xr:uid="{BEA99D1D-412F-43C8-9B86-D6DA08D4DB70}"/>
    <cellStyle name="Percent 2 2 4 3 2 2 3" xfId="10981" xr:uid="{47E641A3-89C1-4715-83BB-2F77ACDB55E4}"/>
    <cellStyle name="Percent 2 2 4 3 2 2 3 2" xfId="24671" xr:uid="{22581579-5BEE-47C2-900A-F42C99DC9628}"/>
    <cellStyle name="Percent 2 2 4 3 2 2 3 2 2" xfId="38363" xr:uid="{7327DDDB-1F46-422A-8A47-7EA91EFF2728}"/>
    <cellStyle name="Percent 2 2 4 3 2 2 3 2 3" xfId="53247" xr:uid="{BB6C838F-3781-4F07-89AA-F7A6A3B34451}"/>
    <cellStyle name="Percent 2 2 4 3 2 2 3 3" xfId="17827" xr:uid="{AE0F9C7A-9323-4E1A-B871-83B75D05C2E3}"/>
    <cellStyle name="Percent 2 2 4 3 2 2 3 4" xfId="31517" xr:uid="{6CED7CA4-7ACF-40D8-8A69-61207D24D3CD}"/>
    <cellStyle name="Percent 2 2 4 3 2 2 3 5" xfId="46401" xr:uid="{9670F387-C787-41E8-BA46-0884BBE53872}"/>
    <cellStyle name="Percent 2 2 4 3 2 2 4" xfId="21249" xr:uid="{41A81D7C-EF30-45DA-BC68-36D7BD9B7F44}"/>
    <cellStyle name="Percent 2 2 4 3 2 2 4 2" xfId="34941" xr:uid="{BDFFBA30-39B2-42CB-B4B1-78D32392800A}"/>
    <cellStyle name="Percent 2 2 4 3 2 2 4 3" xfId="49825" xr:uid="{FCFA026A-C176-4D8F-8B9E-18AAC679C685}"/>
    <cellStyle name="Percent 2 2 4 3 2 2 5" xfId="14405" xr:uid="{51E635FB-6B46-4327-9286-579A09110F7F}"/>
    <cellStyle name="Percent 2 2 4 3 2 2 6" xfId="28095" xr:uid="{0AADE3EB-651C-47B6-BB4F-7859232859B3}"/>
    <cellStyle name="Percent 2 2 4 3 2 2 7" xfId="42979" xr:uid="{5A8F6456-935F-4158-9443-531F6B2ACD86}"/>
    <cellStyle name="Percent 2 2 4 3 2 3" xfId="9270" xr:uid="{9AA4B5BB-642E-4C7E-B4A7-EAA1321EE385}"/>
    <cellStyle name="Percent 2 2 4 3 2 3 2" xfId="12692" xr:uid="{4A8FA26A-0126-44E7-BA8B-EA1128D9DAA7}"/>
    <cellStyle name="Percent 2 2 4 3 2 3 2 2" xfId="26382" xr:uid="{0B66275C-6718-4FD1-9AF3-A69BF3946207}"/>
    <cellStyle name="Percent 2 2 4 3 2 3 2 2 2" xfId="40074" xr:uid="{1BAFB319-F9D7-4302-B71E-9FDB03833676}"/>
    <cellStyle name="Percent 2 2 4 3 2 3 2 2 3" xfId="54958" xr:uid="{69464D31-175F-43CB-9362-ACB260D7ED38}"/>
    <cellStyle name="Percent 2 2 4 3 2 3 2 3" xfId="19538" xr:uid="{EC698528-6924-4EFF-8C2E-7EEA494C4285}"/>
    <cellStyle name="Percent 2 2 4 3 2 3 2 4" xfId="33228" xr:uid="{23CFC345-9E16-4038-8C09-23C369AD301F}"/>
    <cellStyle name="Percent 2 2 4 3 2 3 2 5" xfId="48112" xr:uid="{1530792A-83EE-4B01-AF01-3ABFF1D5CBD2}"/>
    <cellStyle name="Percent 2 2 4 3 2 3 3" xfId="22960" xr:uid="{65B27B72-478A-409B-BC56-D611527A59DE}"/>
    <cellStyle name="Percent 2 2 4 3 2 3 3 2" xfId="36652" xr:uid="{AF04BDDF-C781-4CA7-914E-E2AFF66E02A1}"/>
    <cellStyle name="Percent 2 2 4 3 2 3 3 3" xfId="51536" xr:uid="{D1C140CD-EC10-491C-9737-44F345309DDC}"/>
    <cellStyle name="Percent 2 2 4 3 2 3 4" xfId="16116" xr:uid="{0352304D-1B9B-4B6E-8E88-3341ECBBA11C}"/>
    <cellStyle name="Percent 2 2 4 3 2 3 5" xfId="29806" xr:uid="{89B7A378-43EA-410B-9B4C-5FBBD755E300}"/>
    <cellStyle name="Percent 2 2 4 3 2 3 6" xfId="44690" xr:uid="{59CE70FA-E424-4335-92AE-76C006AAD5B9}"/>
    <cellStyle name="Percent 2 2 4 3 2 4" xfId="10980" xr:uid="{24A08C5C-C431-48D1-BF88-8DB301CD2811}"/>
    <cellStyle name="Percent 2 2 4 3 2 4 2" xfId="24670" xr:uid="{EF924535-FD21-4215-9F4A-CEA7C4291F88}"/>
    <cellStyle name="Percent 2 2 4 3 2 4 2 2" xfId="38362" xr:uid="{5816F61B-100A-4403-97B7-E12D6EEF043B}"/>
    <cellStyle name="Percent 2 2 4 3 2 4 2 3" xfId="53246" xr:uid="{5DE9B661-A9D0-4693-B25B-3C8EA7BC9185}"/>
    <cellStyle name="Percent 2 2 4 3 2 4 3" xfId="17826" xr:uid="{DF4CCF98-101B-4F06-A48E-0BF0762D343C}"/>
    <cellStyle name="Percent 2 2 4 3 2 4 4" xfId="31516" xr:uid="{6EC66666-58D8-4C43-9F5E-E86217C50000}"/>
    <cellStyle name="Percent 2 2 4 3 2 4 5" xfId="46400" xr:uid="{807B9EE2-6B74-431D-A886-4BEE23C7C65A}"/>
    <cellStyle name="Percent 2 2 4 3 2 5" xfId="21248" xr:uid="{44301D18-AE93-4C02-8C62-BC73D679064D}"/>
    <cellStyle name="Percent 2 2 4 3 2 5 2" xfId="34940" xr:uid="{085EA609-FD3C-4209-B2C6-5B20BD3A2886}"/>
    <cellStyle name="Percent 2 2 4 3 2 5 3" xfId="49824" xr:uid="{CA0BC958-B449-40C2-B778-BCC2C07F6549}"/>
    <cellStyle name="Percent 2 2 4 3 2 6" xfId="14404" xr:uid="{61B8624C-E074-42FE-825E-6F2F6B9C6D94}"/>
    <cellStyle name="Percent 2 2 4 3 2 7" xfId="28094" xr:uid="{92F901BF-EAB1-4536-985F-242FCBC491B9}"/>
    <cellStyle name="Percent 2 2 4 3 2 8" xfId="42978" xr:uid="{D2CA0E2F-D440-45BC-8BCA-B7BA8EFEAB57}"/>
    <cellStyle name="Percent 2 2 4 3 3" xfId="7560" xr:uid="{64584F73-29CD-4D59-B77E-3FB304ABCDB1}"/>
    <cellStyle name="Percent 2 2 4 3 3 2" xfId="9272" xr:uid="{4E23E955-E5BF-4CF8-9AB8-72E801AD3E1B}"/>
    <cellStyle name="Percent 2 2 4 3 3 2 2" xfId="12694" xr:uid="{9BEDC406-E101-43CF-8A51-AEE8C929EB84}"/>
    <cellStyle name="Percent 2 2 4 3 3 2 2 2" xfId="26384" xr:uid="{EFFE3096-B436-404E-A5B9-72FF346D9C2B}"/>
    <cellStyle name="Percent 2 2 4 3 3 2 2 2 2" xfId="40076" xr:uid="{CF092C90-9C46-4A3E-9570-C9643DF31882}"/>
    <cellStyle name="Percent 2 2 4 3 3 2 2 2 3" xfId="54960" xr:uid="{F01C1AC4-329D-4667-83DB-8060113A6B5B}"/>
    <cellStyle name="Percent 2 2 4 3 3 2 2 3" xfId="19540" xr:uid="{D90AEA9D-AB69-47CF-8A80-36EB571AD7EF}"/>
    <cellStyle name="Percent 2 2 4 3 3 2 2 4" xfId="33230" xr:uid="{FC586ACF-4135-49DA-A71E-7A580781D479}"/>
    <cellStyle name="Percent 2 2 4 3 3 2 2 5" xfId="48114" xr:uid="{22931750-C104-4701-96A5-8A14B7C6FCE1}"/>
    <cellStyle name="Percent 2 2 4 3 3 2 3" xfId="22962" xr:uid="{B01A51FE-F2F6-4295-8757-92AA0116E10E}"/>
    <cellStyle name="Percent 2 2 4 3 3 2 3 2" xfId="36654" xr:uid="{13C14568-097C-407A-AA12-4A980ED2C268}"/>
    <cellStyle name="Percent 2 2 4 3 3 2 3 3" xfId="51538" xr:uid="{4B0B6B79-DA20-4619-81DA-D3536C870735}"/>
    <cellStyle name="Percent 2 2 4 3 3 2 4" xfId="16118" xr:uid="{CF0762D6-C417-4393-A7C7-67283EB3B3BE}"/>
    <cellStyle name="Percent 2 2 4 3 3 2 5" xfId="29808" xr:uid="{76BEDC31-74C5-48FA-9A2B-F54AC0C09D6A}"/>
    <cellStyle name="Percent 2 2 4 3 3 2 6" xfId="44692" xr:uid="{095C3F4E-95A5-4713-A8FD-6649CD25AB80}"/>
    <cellStyle name="Percent 2 2 4 3 3 3" xfId="10982" xr:uid="{75A2B57A-0D79-4C87-AD31-8FF83983B220}"/>
    <cellStyle name="Percent 2 2 4 3 3 3 2" xfId="24672" xr:uid="{B9822666-2FBD-44BB-8C18-9B22331DC9DC}"/>
    <cellStyle name="Percent 2 2 4 3 3 3 2 2" xfId="38364" xr:uid="{55072CA4-A54B-41A5-832C-7EC9E7071D9B}"/>
    <cellStyle name="Percent 2 2 4 3 3 3 2 3" xfId="53248" xr:uid="{4AF84F4F-BE06-4451-BE7D-B2078F7FFC35}"/>
    <cellStyle name="Percent 2 2 4 3 3 3 3" xfId="17828" xr:uid="{E4DF8E32-0F58-4761-AC48-DA22351979F2}"/>
    <cellStyle name="Percent 2 2 4 3 3 3 4" xfId="31518" xr:uid="{04A870DF-A940-4211-8B1B-29A0670EFEBD}"/>
    <cellStyle name="Percent 2 2 4 3 3 3 5" xfId="46402" xr:uid="{33C9B10A-5376-4600-8A5D-DB9D6425351D}"/>
    <cellStyle name="Percent 2 2 4 3 3 4" xfId="21250" xr:uid="{EF6FAA9C-538E-4EA0-B9CD-F260A438FE09}"/>
    <cellStyle name="Percent 2 2 4 3 3 4 2" xfId="34942" xr:uid="{96D25629-90EB-464C-8842-7400A0124ED3}"/>
    <cellStyle name="Percent 2 2 4 3 3 4 3" xfId="49826" xr:uid="{0DBED601-4E32-4305-AC56-5DB5A3CB369F}"/>
    <cellStyle name="Percent 2 2 4 3 3 5" xfId="14406" xr:uid="{790BA4CD-21B9-4528-884D-516DD5F62690}"/>
    <cellStyle name="Percent 2 2 4 3 3 6" xfId="28096" xr:uid="{2F95DAE3-1F5D-4E10-A2C5-AC7EF50AA075}"/>
    <cellStyle name="Percent 2 2 4 3 3 7" xfId="42980" xr:uid="{9CA0E472-E66F-4433-8BBA-CEA596A505DA}"/>
    <cellStyle name="Percent 2 2 4 3 4" xfId="7561" xr:uid="{DBA23B72-EAD9-4D7E-BA2B-A40DCB99A159}"/>
    <cellStyle name="Percent 2 2 4 3 4 2" xfId="9273" xr:uid="{663C3443-8F8C-418E-8532-E915C06D5CAA}"/>
    <cellStyle name="Percent 2 2 4 3 4 2 2" xfId="12695" xr:uid="{C7C31BC8-88AF-437E-8B6C-5333CFA02BE6}"/>
    <cellStyle name="Percent 2 2 4 3 4 2 2 2" xfId="26385" xr:uid="{89B484D4-3DDF-4196-9005-B4D99BF6238E}"/>
    <cellStyle name="Percent 2 2 4 3 4 2 2 2 2" xfId="40077" xr:uid="{ED3C8580-C7F8-47E5-9860-27CCE11471A8}"/>
    <cellStyle name="Percent 2 2 4 3 4 2 2 2 3" xfId="54961" xr:uid="{77CBEC93-B2A9-421E-8706-241B2A67CF1B}"/>
    <cellStyle name="Percent 2 2 4 3 4 2 2 3" xfId="19541" xr:uid="{4A53E87A-9D2D-46B8-8415-DD94A188E92D}"/>
    <cellStyle name="Percent 2 2 4 3 4 2 2 4" xfId="33231" xr:uid="{7B6DCDEE-D0AD-4A82-B228-CC7AF3A8E247}"/>
    <cellStyle name="Percent 2 2 4 3 4 2 2 5" xfId="48115" xr:uid="{B4ED6EA4-3524-4599-B9D4-B5C0B85F26D2}"/>
    <cellStyle name="Percent 2 2 4 3 4 2 3" xfId="22963" xr:uid="{58395C09-A7D7-49A0-89FD-9458E5DB99FC}"/>
    <cellStyle name="Percent 2 2 4 3 4 2 3 2" xfId="36655" xr:uid="{7C874BF8-65FF-46D2-8AA8-050D5DEFDC44}"/>
    <cellStyle name="Percent 2 2 4 3 4 2 3 3" xfId="51539" xr:uid="{FDC8A72A-C94F-47C8-83B6-95D2997F7A8C}"/>
    <cellStyle name="Percent 2 2 4 3 4 2 4" xfId="16119" xr:uid="{C56586FE-25FD-4795-A4B8-67C656BB7D87}"/>
    <cellStyle name="Percent 2 2 4 3 4 2 5" xfId="29809" xr:uid="{9438535F-56EE-4E35-AFB1-147824193F3F}"/>
    <cellStyle name="Percent 2 2 4 3 4 2 6" xfId="44693" xr:uid="{45E050CB-9F73-48DD-AAA6-9CE029F3012A}"/>
    <cellStyle name="Percent 2 2 4 3 4 3" xfId="10983" xr:uid="{2288D7FD-9F58-4A73-8BA0-C006C6B70EC8}"/>
    <cellStyle name="Percent 2 2 4 3 4 3 2" xfId="24673" xr:uid="{39350A0A-3F4B-4E85-9AF6-9AE42D254815}"/>
    <cellStyle name="Percent 2 2 4 3 4 3 2 2" xfId="38365" xr:uid="{124D053E-3B88-4285-BF52-A1899610F24F}"/>
    <cellStyle name="Percent 2 2 4 3 4 3 2 3" xfId="53249" xr:uid="{A818DC82-BF29-447A-94AC-91C8FBAD1CF0}"/>
    <cellStyle name="Percent 2 2 4 3 4 3 3" xfId="17829" xr:uid="{9FCECB5B-BE86-426F-A9D9-B5C227CA3CA0}"/>
    <cellStyle name="Percent 2 2 4 3 4 3 4" xfId="31519" xr:uid="{36F58DDC-B2DB-49DC-B838-5B8EA96A9886}"/>
    <cellStyle name="Percent 2 2 4 3 4 3 5" xfId="46403" xr:uid="{BA5572F2-D1ED-4AAC-8306-6B28181A6892}"/>
    <cellStyle name="Percent 2 2 4 3 4 4" xfId="21251" xr:uid="{64218B26-2099-4FCE-8995-CAD70C656CFB}"/>
    <cellStyle name="Percent 2 2 4 3 4 4 2" xfId="34943" xr:uid="{24831F2D-DA87-4123-A1E2-8F4684A9BCA1}"/>
    <cellStyle name="Percent 2 2 4 3 4 4 3" xfId="49827" xr:uid="{3BBB6263-5C80-4ADC-BCAD-B428B83D95BD}"/>
    <cellStyle name="Percent 2 2 4 3 4 5" xfId="14407" xr:uid="{D22A5FDD-3AE9-4F40-9F73-12C7D668BAF8}"/>
    <cellStyle name="Percent 2 2 4 3 4 6" xfId="28097" xr:uid="{F6716E37-9829-465E-A3DC-64BB7804D086}"/>
    <cellStyle name="Percent 2 2 4 3 4 7" xfId="42981" xr:uid="{A4A32B9A-4A74-49F3-9F2F-5627CA997E64}"/>
    <cellStyle name="Percent 2 2 4 3 5" xfId="9269" xr:uid="{CEA571B2-939B-41AE-A947-AA7C0B356352}"/>
    <cellStyle name="Percent 2 2 4 3 5 2" xfId="12691" xr:uid="{B5B1C940-4F65-4B35-B20C-0F08276DAB49}"/>
    <cellStyle name="Percent 2 2 4 3 5 2 2" xfId="26381" xr:uid="{548BCC49-7688-4431-BBA1-5F0ABBE96E43}"/>
    <cellStyle name="Percent 2 2 4 3 5 2 2 2" xfId="40073" xr:uid="{B3FB2BB8-E83F-4E60-ACC8-8D3D5C004153}"/>
    <cellStyle name="Percent 2 2 4 3 5 2 2 3" xfId="54957" xr:uid="{EE4F2A2B-973F-4023-837B-58C3A26B031A}"/>
    <cellStyle name="Percent 2 2 4 3 5 2 3" xfId="19537" xr:uid="{259E432E-AC9A-40A3-B63C-112B96D25ED9}"/>
    <cellStyle name="Percent 2 2 4 3 5 2 4" xfId="33227" xr:uid="{47847CBE-389C-4116-8395-DD722FBCD453}"/>
    <cellStyle name="Percent 2 2 4 3 5 2 5" xfId="48111" xr:uid="{FCA0BE8B-610C-47C7-A2AF-E5AC076C4808}"/>
    <cellStyle name="Percent 2 2 4 3 5 3" xfId="22959" xr:uid="{3A926655-F6F9-4A82-8BB7-700C8D1A828C}"/>
    <cellStyle name="Percent 2 2 4 3 5 3 2" xfId="36651" xr:uid="{CDA6B885-8CF6-4377-836A-A41916C78B5F}"/>
    <cellStyle name="Percent 2 2 4 3 5 3 3" xfId="51535" xr:uid="{E9C720E8-75B6-4B36-A2C1-BC87C4D72F1A}"/>
    <cellStyle name="Percent 2 2 4 3 5 4" xfId="16115" xr:uid="{4DF93596-9967-42CB-A369-C69C767FFE6E}"/>
    <cellStyle name="Percent 2 2 4 3 5 5" xfId="29805" xr:uid="{0BA75BED-E9BF-40C2-9F8B-2E29AD494910}"/>
    <cellStyle name="Percent 2 2 4 3 5 6" xfId="44689" xr:uid="{FB7945BF-B31D-42C3-AB73-97AC7F53F220}"/>
    <cellStyle name="Percent 2 2 4 3 6" xfId="10979" xr:uid="{C8403C59-AF38-4D6B-AFF6-4296E8C74029}"/>
    <cellStyle name="Percent 2 2 4 3 6 2" xfId="24669" xr:uid="{EC337AA7-08F4-4577-AF35-8A7FCE936DD8}"/>
    <cellStyle name="Percent 2 2 4 3 6 2 2" xfId="38361" xr:uid="{22DC46BB-806C-4A56-A98C-330AA9A76B83}"/>
    <cellStyle name="Percent 2 2 4 3 6 2 3" xfId="53245" xr:uid="{561FFF1A-098F-48A1-B1C0-868AC139531D}"/>
    <cellStyle name="Percent 2 2 4 3 6 3" xfId="17825" xr:uid="{F23A7E00-4278-4683-95FB-7BCEF03FC4BA}"/>
    <cellStyle name="Percent 2 2 4 3 6 4" xfId="31515" xr:uid="{D04597CE-2CE9-4545-BC82-31114F8ED44A}"/>
    <cellStyle name="Percent 2 2 4 3 6 5" xfId="46399" xr:uid="{5EB4A134-4920-4B56-A9B8-234902818ABC}"/>
    <cellStyle name="Percent 2 2 4 3 7" xfId="21247" xr:uid="{1544A33C-06CA-41D1-B11C-6C310A1FEA79}"/>
    <cellStyle name="Percent 2 2 4 3 7 2" xfId="34939" xr:uid="{943C31FA-559B-48BF-B5A4-E05D99EEA398}"/>
    <cellStyle name="Percent 2 2 4 3 7 3" xfId="49823" xr:uid="{BC4079B2-F159-4B2F-84B1-B9067C287A9C}"/>
    <cellStyle name="Percent 2 2 4 3 8" xfId="14403" xr:uid="{406A627B-4E03-4DA9-B2A4-60C7AFB5B715}"/>
    <cellStyle name="Percent 2 2 4 3 9" xfId="28093" xr:uid="{02B3E96C-7B5C-420A-B1CE-D6EC776F670D}"/>
    <cellStyle name="Percent 2 2 4 4" xfId="7562" xr:uid="{E3983CE1-C8D4-4115-BB09-E7F12864E8F8}"/>
    <cellStyle name="Percent 2 2 4 4 2" xfId="7563" xr:uid="{0169B034-0A6D-454F-A536-0BD52D91E5D0}"/>
    <cellStyle name="Percent 2 2 4 4 2 2" xfId="9275" xr:uid="{E93CE087-F686-42AA-9B4A-899EA3C541FE}"/>
    <cellStyle name="Percent 2 2 4 4 2 2 2" xfId="12697" xr:uid="{9B615FE2-6CFE-4277-8818-EBDD4FC6AFE2}"/>
    <cellStyle name="Percent 2 2 4 4 2 2 2 2" xfId="26387" xr:uid="{D3D66905-9ECA-4518-9AA0-AF511E0B41DC}"/>
    <cellStyle name="Percent 2 2 4 4 2 2 2 2 2" xfId="40079" xr:uid="{544E15CA-E73B-4DE1-9606-E4FD91AE579A}"/>
    <cellStyle name="Percent 2 2 4 4 2 2 2 2 3" xfId="54963" xr:uid="{F0B87815-17C2-4194-9A69-259F9ECD538D}"/>
    <cellStyle name="Percent 2 2 4 4 2 2 2 3" xfId="19543" xr:uid="{D96C84FD-698E-404A-9C3D-A71D377D5329}"/>
    <cellStyle name="Percent 2 2 4 4 2 2 2 4" xfId="33233" xr:uid="{CD61003C-BB5B-4291-A8A0-10E324FEAA3F}"/>
    <cellStyle name="Percent 2 2 4 4 2 2 2 5" xfId="48117" xr:uid="{1B0C0D0F-7D49-424F-AC6A-927438A4F8E6}"/>
    <cellStyle name="Percent 2 2 4 4 2 2 3" xfId="22965" xr:uid="{11EA55D4-CC70-47F7-A2EA-059ECD6CACD0}"/>
    <cellStyle name="Percent 2 2 4 4 2 2 3 2" xfId="36657" xr:uid="{A85B61F3-62EF-45A9-B588-03089AD14FE6}"/>
    <cellStyle name="Percent 2 2 4 4 2 2 3 3" xfId="51541" xr:uid="{596B581B-C2CB-410E-8B55-C4674309440A}"/>
    <cellStyle name="Percent 2 2 4 4 2 2 4" xfId="16121" xr:uid="{5B690C2F-08AF-404B-94D3-652FCADF62B8}"/>
    <cellStyle name="Percent 2 2 4 4 2 2 5" xfId="29811" xr:uid="{408F4810-9DA5-4362-93E3-9F552D903818}"/>
    <cellStyle name="Percent 2 2 4 4 2 2 6" xfId="44695" xr:uid="{C50EB197-1CCB-4A8F-BA0E-7A798127E7D5}"/>
    <cellStyle name="Percent 2 2 4 4 2 3" xfId="10985" xr:uid="{11B1414E-A801-48A7-A1C6-9EA65EACE621}"/>
    <cellStyle name="Percent 2 2 4 4 2 3 2" xfId="24675" xr:uid="{244C6AE2-3C01-4A4E-86C1-7073A823E1B3}"/>
    <cellStyle name="Percent 2 2 4 4 2 3 2 2" xfId="38367" xr:uid="{5AD6EE1A-0498-49E5-8C4F-E92855FC4230}"/>
    <cellStyle name="Percent 2 2 4 4 2 3 2 3" xfId="53251" xr:uid="{A820C880-02F1-47CA-B82F-9F0B723B3BB4}"/>
    <cellStyle name="Percent 2 2 4 4 2 3 3" xfId="17831" xr:uid="{4C34B4E7-5974-4BC8-B7D2-229F81544C5A}"/>
    <cellStyle name="Percent 2 2 4 4 2 3 4" xfId="31521" xr:uid="{4B246565-743A-441B-8F96-3D9624848DA7}"/>
    <cellStyle name="Percent 2 2 4 4 2 3 5" xfId="46405" xr:uid="{2CD9D404-4232-4580-B121-F4E7BD04D55C}"/>
    <cellStyle name="Percent 2 2 4 4 2 4" xfId="21253" xr:uid="{0E46A7D0-1CE9-43F2-9AD4-F5E005BF3B8A}"/>
    <cellStyle name="Percent 2 2 4 4 2 4 2" xfId="34945" xr:uid="{C20DCBCC-1599-4E74-9AD6-774E3740D99C}"/>
    <cellStyle name="Percent 2 2 4 4 2 4 3" xfId="49829" xr:uid="{46DD8346-1A56-477B-B115-2124F64433F4}"/>
    <cellStyle name="Percent 2 2 4 4 2 5" xfId="14409" xr:uid="{687B7970-1D66-4BB8-9E7E-AEBBCF16BDE9}"/>
    <cellStyle name="Percent 2 2 4 4 2 6" xfId="28099" xr:uid="{DF76B8D7-3D7E-4A98-A742-1179BB124646}"/>
    <cellStyle name="Percent 2 2 4 4 2 7" xfId="42983" xr:uid="{65416DC8-3744-4EA3-83E7-EA447F4F5A99}"/>
    <cellStyle name="Percent 2 2 4 4 3" xfId="9274" xr:uid="{E0CBB531-CA2A-4B1D-B374-C5C8AEBF2876}"/>
    <cellStyle name="Percent 2 2 4 4 3 2" xfId="12696" xr:uid="{9B685DB1-EC54-41BA-A71E-F7010E7F9343}"/>
    <cellStyle name="Percent 2 2 4 4 3 2 2" xfId="26386" xr:uid="{F506EE05-B801-4CCF-834C-6AC4794DFC58}"/>
    <cellStyle name="Percent 2 2 4 4 3 2 2 2" xfId="40078" xr:uid="{7BA160E3-8C17-4CAA-94D5-75EB21AC7107}"/>
    <cellStyle name="Percent 2 2 4 4 3 2 2 3" xfId="54962" xr:uid="{B97EDDF7-6328-4922-AA04-807E1FB62A76}"/>
    <cellStyle name="Percent 2 2 4 4 3 2 3" xfId="19542" xr:uid="{56C93509-9500-47B8-92B0-8F87FD3EFA5F}"/>
    <cellStyle name="Percent 2 2 4 4 3 2 4" xfId="33232" xr:uid="{9AA4EEB8-00CA-4758-B4E4-4BDD5F3619BB}"/>
    <cellStyle name="Percent 2 2 4 4 3 2 5" xfId="48116" xr:uid="{01863200-084B-4B81-8CD1-08A7F25C99F6}"/>
    <cellStyle name="Percent 2 2 4 4 3 3" xfId="22964" xr:uid="{1742B504-CF9F-4907-8D20-E66719DAC1B4}"/>
    <cellStyle name="Percent 2 2 4 4 3 3 2" xfId="36656" xr:uid="{B1DDB709-69A0-4AAC-B419-C70E1EAD881D}"/>
    <cellStyle name="Percent 2 2 4 4 3 3 3" xfId="51540" xr:uid="{F2F3E466-6F4A-4C4D-919D-171559CDD059}"/>
    <cellStyle name="Percent 2 2 4 4 3 4" xfId="16120" xr:uid="{44000EC6-0972-426B-8319-91F536DD44F6}"/>
    <cellStyle name="Percent 2 2 4 4 3 5" xfId="29810" xr:uid="{B32F24E9-1D4A-47E5-A329-C6EBFD0B6903}"/>
    <cellStyle name="Percent 2 2 4 4 3 6" xfId="44694" xr:uid="{DAA15131-A332-48F5-BA02-1DD00F770552}"/>
    <cellStyle name="Percent 2 2 4 4 4" xfId="10984" xr:uid="{6E3E777D-1D25-476F-A4B0-C45867C5D4E9}"/>
    <cellStyle name="Percent 2 2 4 4 4 2" xfId="24674" xr:uid="{8914896B-4A3F-4754-9033-165515B26002}"/>
    <cellStyle name="Percent 2 2 4 4 4 2 2" xfId="38366" xr:uid="{89D9AB74-45BB-45A9-93D7-382D5DDE9C9F}"/>
    <cellStyle name="Percent 2 2 4 4 4 2 3" xfId="53250" xr:uid="{C18B50DC-D8DB-4836-A44A-BC5EDC47A1FA}"/>
    <cellStyle name="Percent 2 2 4 4 4 3" xfId="17830" xr:uid="{E10D4ED4-10DF-4C2C-82DD-65F885BDD6B2}"/>
    <cellStyle name="Percent 2 2 4 4 4 4" xfId="31520" xr:uid="{0A0E94FF-A64A-4A9B-B3DA-22AA9C53446D}"/>
    <cellStyle name="Percent 2 2 4 4 4 5" xfId="46404" xr:uid="{BA969BD7-D61B-46C9-BA50-24815A9202C4}"/>
    <cellStyle name="Percent 2 2 4 4 5" xfId="21252" xr:uid="{F504D80C-0C88-42AA-AF91-84FB430D9C95}"/>
    <cellStyle name="Percent 2 2 4 4 5 2" xfId="34944" xr:uid="{74895DE6-7C27-40BE-B1C7-7FC554D16B4C}"/>
    <cellStyle name="Percent 2 2 4 4 5 3" xfId="49828" xr:uid="{B9DB47ED-1018-460D-A3CA-DE1F1E5B4E86}"/>
    <cellStyle name="Percent 2 2 4 4 6" xfId="14408" xr:uid="{484B49B8-2487-4F58-89E4-B925BD88D3A0}"/>
    <cellStyle name="Percent 2 2 4 4 7" xfId="28098" xr:uid="{88B0464D-0981-4814-AA60-573A8BEBB0E0}"/>
    <cellStyle name="Percent 2 2 4 4 8" xfId="42982" xr:uid="{65FA41F4-7931-40C1-AFC6-12EF5ADD32A5}"/>
    <cellStyle name="Percent 2 2 4 5" xfId="7564" xr:uid="{3762C3F8-9895-4087-8440-07D156D010B0}"/>
    <cellStyle name="Percent 2 2 4 5 2" xfId="9276" xr:uid="{8FF11E9B-AA51-45AC-9370-D8413DB2B4FA}"/>
    <cellStyle name="Percent 2 2 4 5 2 2" xfId="12698" xr:uid="{30E1394D-68E0-4C70-8585-A3A1E7B3B37E}"/>
    <cellStyle name="Percent 2 2 4 5 2 2 2" xfId="26388" xr:uid="{0E63B582-EF80-4D59-B658-D56A0BC97CCC}"/>
    <cellStyle name="Percent 2 2 4 5 2 2 2 2" xfId="40080" xr:uid="{B9633841-CCB4-4A00-8D7D-09332312F82E}"/>
    <cellStyle name="Percent 2 2 4 5 2 2 2 3" xfId="54964" xr:uid="{F794EA38-6976-480E-B82D-B0EF0CFF3EEB}"/>
    <cellStyle name="Percent 2 2 4 5 2 2 3" xfId="19544" xr:uid="{F6E2620E-8B7A-4466-B497-C4274BB2F7A4}"/>
    <cellStyle name="Percent 2 2 4 5 2 2 4" xfId="33234" xr:uid="{2E79AF8F-EED7-47D2-895F-572F04FA2EE0}"/>
    <cellStyle name="Percent 2 2 4 5 2 2 5" xfId="48118" xr:uid="{8763CD6E-E402-41D0-9F56-BC8B4F164D40}"/>
    <cellStyle name="Percent 2 2 4 5 2 3" xfId="22966" xr:uid="{C8989F43-3F4D-411F-BF98-82A994CCA3B0}"/>
    <cellStyle name="Percent 2 2 4 5 2 3 2" xfId="36658" xr:uid="{A3D69598-0DEE-43A4-A82D-344B37C80EE6}"/>
    <cellStyle name="Percent 2 2 4 5 2 3 3" xfId="51542" xr:uid="{180CF57D-1657-4034-B5A2-5949A7C4A34F}"/>
    <cellStyle name="Percent 2 2 4 5 2 4" xfId="16122" xr:uid="{5FCB828E-C88C-43BF-86C2-A2131DC4A03F}"/>
    <cellStyle name="Percent 2 2 4 5 2 5" xfId="29812" xr:uid="{3180645B-B741-4BD4-ADB2-2C4B1952242B}"/>
    <cellStyle name="Percent 2 2 4 5 2 6" xfId="44696" xr:uid="{18E4D6C9-C967-4E40-BDB1-B049D8EF8A9A}"/>
    <cellStyle name="Percent 2 2 4 5 3" xfId="10986" xr:uid="{1870311F-FBD9-457C-BB05-2D7822C55F3A}"/>
    <cellStyle name="Percent 2 2 4 5 3 2" xfId="24676" xr:uid="{6F3AE236-4493-4C24-8578-7FDEFBA09B64}"/>
    <cellStyle name="Percent 2 2 4 5 3 2 2" xfId="38368" xr:uid="{10571C36-880B-4E6E-9EDE-72CF9988046D}"/>
    <cellStyle name="Percent 2 2 4 5 3 2 3" xfId="53252" xr:uid="{4D5CDA0A-D6F8-4E69-B2D3-986B4476DFC8}"/>
    <cellStyle name="Percent 2 2 4 5 3 3" xfId="17832" xr:uid="{A36CE528-97BD-40DA-A36E-CAEF17C03C68}"/>
    <cellStyle name="Percent 2 2 4 5 3 4" xfId="31522" xr:uid="{987E6215-3585-4D27-8BAC-D170E592849C}"/>
    <cellStyle name="Percent 2 2 4 5 3 5" xfId="46406" xr:uid="{BCDC3F3E-C706-40F0-9556-F417BB50A27B}"/>
    <cellStyle name="Percent 2 2 4 5 4" xfId="21254" xr:uid="{DBE592EC-5BBC-4D96-9B00-49A5B0C27749}"/>
    <cellStyle name="Percent 2 2 4 5 4 2" xfId="34946" xr:uid="{A9A52BEC-9376-4F23-9898-63D28287E171}"/>
    <cellStyle name="Percent 2 2 4 5 4 3" xfId="49830" xr:uid="{52F66B97-E4F6-4617-9151-B380A7D142E8}"/>
    <cellStyle name="Percent 2 2 4 5 5" xfId="14410" xr:uid="{B8A4FF82-F790-413D-99DF-60DC150E041E}"/>
    <cellStyle name="Percent 2 2 4 5 6" xfId="28100" xr:uid="{08075AA6-E7DB-45E5-84F1-9C7D34CE66EF}"/>
    <cellStyle name="Percent 2 2 4 5 7" xfId="42984" xr:uid="{CF76CADD-D772-4923-BEB4-79DE547D6F43}"/>
    <cellStyle name="Percent 2 2 4 6" xfId="7565" xr:uid="{8BA571EA-6FB4-451E-A8D9-F022E69FF95B}"/>
    <cellStyle name="Percent 2 2 4 6 2" xfId="9277" xr:uid="{FE2A4BD0-8DA7-4811-B9B8-9F13E092B8B2}"/>
    <cellStyle name="Percent 2 2 4 6 2 2" xfId="12699" xr:uid="{0EB52159-ADA7-4FA9-ADFC-E5171D0385C6}"/>
    <cellStyle name="Percent 2 2 4 6 2 2 2" xfId="26389" xr:uid="{225FDAD6-6557-41EA-8693-33FF715DECE9}"/>
    <cellStyle name="Percent 2 2 4 6 2 2 2 2" xfId="40081" xr:uid="{C0428EA9-DC22-4841-A520-A8312C3A7468}"/>
    <cellStyle name="Percent 2 2 4 6 2 2 2 3" xfId="54965" xr:uid="{550959FD-B9B8-498C-A432-77297ED8AB1A}"/>
    <cellStyle name="Percent 2 2 4 6 2 2 3" xfId="19545" xr:uid="{288C5614-2FFA-42CC-BADD-9186BB1EF356}"/>
    <cellStyle name="Percent 2 2 4 6 2 2 4" xfId="33235" xr:uid="{737556D5-9116-428E-ABA5-8233484D1B86}"/>
    <cellStyle name="Percent 2 2 4 6 2 2 5" xfId="48119" xr:uid="{162B07DB-9D69-49DA-AFE3-E7EEBF9F5668}"/>
    <cellStyle name="Percent 2 2 4 6 2 3" xfId="22967" xr:uid="{9307A16E-038A-44BD-8230-5C876672DB0C}"/>
    <cellStyle name="Percent 2 2 4 6 2 3 2" xfId="36659" xr:uid="{195E61D3-C3ED-48B9-9A8E-2632112D67D6}"/>
    <cellStyle name="Percent 2 2 4 6 2 3 3" xfId="51543" xr:uid="{3C020CAA-DF3B-416B-9368-D8124D5A720D}"/>
    <cellStyle name="Percent 2 2 4 6 2 4" xfId="16123" xr:uid="{C7CD9F0E-DF72-4E79-A5F5-97482FC7CB57}"/>
    <cellStyle name="Percent 2 2 4 6 2 5" xfId="29813" xr:uid="{616BC4D9-B5A2-4423-956D-EA00C4932FBE}"/>
    <cellStyle name="Percent 2 2 4 6 2 6" xfId="44697" xr:uid="{5E5DA5C5-7F12-40A8-8575-B55F505C88A7}"/>
    <cellStyle name="Percent 2 2 4 6 3" xfId="10987" xr:uid="{BD9C31B3-7FF8-479C-88F7-86F245F23BF9}"/>
    <cellStyle name="Percent 2 2 4 6 3 2" xfId="24677" xr:uid="{33642192-5D30-4777-8956-0F5BA79BA8A4}"/>
    <cellStyle name="Percent 2 2 4 6 3 2 2" xfId="38369" xr:uid="{95886352-5251-488F-AC49-18E43B79B78E}"/>
    <cellStyle name="Percent 2 2 4 6 3 2 3" xfId="53253" xr:uid="{1140FFE8-72B3-4511-AE76-03DAE8079557}"/>
    <cellStyle name="Percent 2 2 4 6 3 3" xfId="17833" xr:uid="{5D22E831-AD32-4777-A81A-45A5E939483D}"/>
    <cellStyle name="Percent 2 2 4 6 3 4" xfId="31523" xr:uid="{51498387-F2EE-4867-A366-890728BB777F}"/>
    <cellStyle name="Percent 2 2 4 6 3 5" xfId="46407" xr:uid="{165B5315-5C34-4D5A-B43A-4C203FC56799}"/>
    <cellStyle name="Percent 2 2 4 6 4" xfId="21255" xr:uid="{D320085F-9C22-457C-9117-750986A4902A}"/>
    <cellStyle name="Percent 2 2 4 6 4 2" xfId="34947" xr:uid="{1275B56C-7020-48ED-A6E3-4D5441C58382}"/>
    <cellStyle name="Percent 2 2 4 6 4 3" xfId="49831" xr:uid="{748E1F94-CBBB-40CA-A21A-A8D03BB4FDC1}"/>
    <cellStyle name="Percent 2 2 4 6 5" xfId="14411" xr:uid="{45D0F26A-EC69-4212-BC6C-EC72A125930C}"/>
    <cellStyle name="Percent 2 2 4 6 6" xfId="28101" xr:uid="{7BE96C25-E3B6-4655-B714-325F3D6B34C2}"/>
    <cellStyle name="Percent 2 2 4 6 7" xfId="42985" xr:uid="{2221B02C-E7A9-4AB2-BFAB-03EBFD18A58D}"/>
    <cellStyle name="Percent 2 2 4 7" xfId="9263" xr:uid="{21EAF69B-55B7-499F-8211-6617E1B0A8A1}"/>
    <cellStyle name="Percent 2 2 4 7 2" xfId="12685" xr:uid="{B44884BD-F5A4-4668-ABF5-BE8F343DB8BD}"/>
    <cellStyle name="Percent 2 2 4 7 2 2" xfId="26375" xr:uid="{D68E0FCC-1231-4E1B-A64C-E8FEB4AA7FDF}"/>
    <cellStyle name="Percent 2 2 4 7 2 2 2" xfId="40067" xr:uid="{F2D42C10-9E26-497D-A68F-6CE26B209DBA}"/>
    <cellStyle name="Percent 2 2 4 7 2 2 3" xfId="54951" xr:uid="{D79B9FBB-43B6-4786-B37E-84D578EF2350}"/>
    <cellStyle name="Percent 2 2 4 7 2 3" xfId="19531" xr:uid="{2A704D26-2AAC-420A-B963-CC4BD88DA895}"/>
    <cellStyle name="Percent 2 2 4 7 2 4" xfId="33221" xr:uid="{DCB97404-EF24-48F5-A6DE-CB0337CB96DE}"/>
    <cellStyle name="Percent 2 2 4 7 2 5" xfId="48105" xr:uid="{0387D426-D0BE-479B-95F6-495723EE7A79}"/>
    <cellStyle name="Percent 2 2 4 7 3" xfId="22953" xr:uid="{60E58479-209C-4972-8B1C-DDF86108A90F}"/>
    <cellStyle name="Percent 2 2 4 7 3 2" xfId="36645" xr:uid="{A273CA90-9D77-4C8C-9C42-89502BE0E516}"/>
    <cellStyle name="Percent 2 2 4 7 3 3" xfId="51529" xr:uid="{87125F46-5A3A-4124-97B7-12928D549E94}"/>
    <cellStyle name="Percent 2 2 4 7 4" xfId="16109" xr:uid="{D6615C31-1238-4FEF-8EF5-83949EAE6A4E}"/>
    <cellStyle name="Percent 2 2 4 7 5" xfId="29799" xr:uid="{4882A93D-6FE5-4C18-8020-74760A447E8B}"/>
    <cellStyle name="Percent 2 2 4 7 6" xfId="44683" xr:uid="{52D5A2D4-6F82-4BF0-90DB-3921B8649A67}"/>
    <cellStyle name="Percent 2 2 4 8" xfId="10973" xr:uid="{1CF6C4B7-FBFC-44DA-A715-5FC073B4E0C7}"/>
    <cellStyle name="Percent 2 2 4 8 2" xfId="24663" xr:uid="{618CCD6E-51B7-49F5-8B10-4978C8B727A1}"/>
    <cellStyle name="Percent 2 2 4 8 2 2" xfId="38355" xr:uid="{E532A0DD-B155-423D-989F-7ABDA9325F98}"/>
    <cellStyle name="Percent 2 2 4 8 2 3" xfId="53239" xr:uid="{2B2EFC7E-C65C-4935-9BF0-CD81EE4A7AAF}"/>
    <cellStyle name="Percent 2 2 4 8 3" xfId="17819" xr:uid="{540BD100-5B1A-45BD-9E48-D82725730F98}"/>
    <cellStyle name="Percent 2 2 4 8 4" xfId="31509" xr:uid="{6A4CCE6D-E8F5-4D3F-84FB-4D858AB4C008}"/>
    <cellStyle name="Percent 2 2 4 8 5" xfId="46393" xr:uid="{8E305EC2-335F-451E-8A35-B4B38733B44A}"/>
    <cellStyle name="Percent 2 2 4 9" xfId="21241" xr:uid="{5E1EDF97-617D-43C7-BC9D-9F4D27274BC9}"/>
    <cellStyle name="Percent 2 2 4 9 2" xfId="34933" xr:uid="{F2C22E3D-A7D1-4437-A3DA-19B859391ABE}"/>
    <cellStyle name="Percent 2 2 4 9 3" xfId="49817" xr:uid="{6B0F3B1F-0934-4A5D-BA45-0FFA41973B71}"/>
    <cellStyle name="Percent 2 2 5" xfId="7566" xr:uid="{7387EB2A-69CF-4B71-BD19-D7C21C89E061}"/>
    <cellStyle name="Percent 2 2 5 10" xfId="42986" xr:uid="{E6763E79-AF6E-4423-8EE3-5B5E92D8F7EE}"/>
    <cellStyle name="Percent 2 2 5 2" xfId="7567" xr:uid="{35702498-6486-444A-ADB7-A71230325395}"/>
    <cellStyle name="Percent 2 2 5 2 2" xfId="7568" xr:uid="{1F92AF43-66E6-4E5E-A4F0-616B91CEBCA8}"/>
    <cellStyle name="Percent 2 2 5 2 2 2" xfId="9280" xr:uid="{E43417AB-10A8-46AA-87D5-6A772FB04A9C}"/>
    <cellStyle name="Percent 2 2 5 2 2 2 2" xfId="12702" xr:uid="{3825402C-1F39-434E-BAE9-45801412DCF2}"/>
    <cellStyle name="Percent 2 2 5 2 2 2 2 2" xfId="26392" xr:uid="{209E7779-E554-441C-B154-AD33D88971A6}"/>
    <cellStyle name="Percent 2 2 5 2 2 2 2 2 2" xfId="40084" xr:uid="{3B7553FF-DE4D-4681-A98A-61564D025283}"/>
    <cellStyle name="Percent 2 2 5 2 2 2 2 2 3" xfId="54968" xr:uid="{FA5C02BA-8C90-4DCC-96C3-24EE695D8CC5}"/>
    <cellStyle name="Percent 2 2 5 2 2 2 2 3" xfId="19548" xr:uid="{4A9FDD66-95F0-457D-B6E8-CAE77E71A7B2}"/>
    <cellStyle name="Percent 2 2 5 2 2 2 2 4" xfId="33238" xr:uid="{6660F258-7B82-4E22-A80A-EAB45BAF673D}"/>
    <cellStyle name="Percent 2 2 5 2 2 2 2 5" xfId="48122" xr:uid="{24444198-57DD-4466-B3C4-D890C0629A29}"/>
    <cellStyle name="Percent 2 2 5 2 2 2 3" xfId="22970" xr:uid="{75DD62A4-B948-441C-814E-FD07A591AE69}"/>
    <cellStyle name="Percent 2 2 5 2 2 2 3 2" xfId="36662" xr:uid="{14F7CCAA-3D97-45F3-AA7A-B8E803F09BF3}"/>
    <cellStyle name="Percent 2 2 5 2 2 2 3 3" xfId="51546" xr:uid="{BA077BCE-9746-4E1D-85C6-99DEF9B65CBC}"/>
    <cellStyle name="Percent 2 2 5 2 2 2 4" xfId="16126" xr:uid="{EE344433-1FB0-4E6E-8670-C663C7151A6C}"/>
    <cellStyle name="Percent 2 2 5 2 2 2 5" xfId="29816" xr:uid="{AAF0B6AD-ACD2-4DEB-96A2-52B8C94217E5}"/>
    <cellStyle name="Percent 2 2 5 2 2 2 6" xfId="44700" xr:uid="{0E192C37-C93C-4FBA-85B4-3266AF291F2C}"/>
    <cellStyle name="Percent 2 2 5 2 2 3" xfId="10990" xr:uid="{38CB6241-12FD-42ED-A2B4-3D96643EA65A}"/>
    <cellStyle name="Percent 2 2 5 2 2 3 2" xfId="24680" xr:uid="{3FEE0472-EB05-4227-8B95-8E1B27625AFD}"/>
    <cellStyle name="Percent 2 2 5 2 2 3 2 2" xfId="38372" xr:uid="{64F9D84B-C7C2-40C3-8DB3-8732D6F89C11}"/>
    <cellStyle name="Percent 2 2 5 2 2 3 2 3" xfId="53256" xr:uid="{0451F0F1-C40F-4FE4-ABE1-EA6A3502B37F}"/>
    <cellStyle name="Percent 2 2 5 2 2 3 3" xfId="17836" xr:uid="{391CBE22-93D8-4AE6-A524-A362FC768BEE}"/>
    <cellStyle name="Percent 2 2 5 2 2 3 4" xfId="31526" xr:uid="{B9453107-7587-407D-B9FD-AB03969B7879}"/>
    <cellStyle name="Percent 2 2 5 2 2 3 5" xfId="46410" xr:uid="{ECB68953-5EEA-4516-8A4F-B410AB7B1BCD}"/>
    <cellStyle name="Percent 2 2 5 2 2 4" xfId="21258" xr:uid="{C203910A-185C-4CED-B3FD-DB4A4ED91A58}"/>
    <cellStyle name="Percent 2 2 5 2 2 4 2" xfId="34950" xr:uid="{764CDC81-5B52-4311-9092-A33D00E331D3}"/>
    <cellStyle name="Percent 2 2 5 2 2 4 3" xfId="49834" xr:uid="{9CEA6132-95DD-4921-9CE3-73DBCC19636E}"/>
    <cellStyle name="Percent 2 2 5 2 2 5" xfId="14414" xr:uid="{59695EAB-6F79-4718-B42C-291AC2866824}"/>
    <cellStyle name="Percent 2 2 5 2 2 6" xfId="28104" xr:uid="{973BFA46-FBD1-4809-81FF-8688E9EF56EB}"/>
    <cellStyle name="Percent 2 2 5 2 2 7" xfId="42988" xr:uid="{F68B8A98-214D-4B82-8563-3CB82D55425B}"/>
    <cellStyle name="Percent 2 2 5 2 3" xfId="9279" xr:uid="{AEC9741F-3477-481A-8F28-87EB3B12E5C0}"/>
    <cellStyle name="Percent 2 2 5 2 3 2" xfId="12701" xr:uid="{78657676-5447-4928-9B96-49E5606FE2DE}"/>
    <cellStyle name="Percent 2 2 5 2 3 2 2" xfId="26391" xr:uid="{56729263-EE9A-43B4-92C8-2F8878E99AC5}"/>
    <cellStyle name="Percent 2 2 5 2 3 2 2 2" xfId="40083" xr:uid="{A1F394DB-306B-4970-BCD1-ECF77E886AB6}"/>
    <cellStyle name="Percent 2 2 5 2 3 2 2 3" xfId="54967" xr:uid="{2EB7F1A3-5C3C-41FC-93CC-EE07FBF1DAC9}"/>
    <cellStyle name="Percent 2 2 5 2 3 2 3" xfId="19547" xr:uid="{B19AC5BA-B777-44D2-A250-BB07047F3D1F}"/>
    <cellStyle name="Percent 2 2 5 2 3 2 4" xfId="33237" xr:uid="{285B07CB-8C4F-4E1F-9359-065E2F888DB5}"/>
    <cellStyle name="Percent 2 2 5 2 3 2 5" xfId="48121" xr:uid="{AFE39F74-D198-4400-9BCB-2C174E69B2FC}"/>
    <cellStyle name="Percent 2 2 5 2 3 3" xfId="22969" xr:uid="{FA6FB850-4113-4C0D-8AFA-CC0FE608411B}"/>
    <cellStyle name="Percent 2 2 5 2 3 3 2" xfId="36661" xr:uid="{45D39E72-4A82-40D8-854D-D15F426648F4}"/>
    <cellStyle name="Percent 2 2 5 2 3 3 3" xfId="51545" xr:uid="{F22B8EF4-3AF5-40B5-88BA-1B8C06ABAD8F}"/>
    <cellStyle name="Percent 2 2 5 2 3 4" xfId="16125" xr:uid="{5BD23C3B-EED8-46D8-8EFF-532BE03D21FD}"/>
    <cellStyle name="Percent 2 2 5 2 3 5" xfId="29815" xr:uid="{2E321ACF-C613-4CF4-9055-05767D63BD6B}"/>
    <cellStyle name="Percent 2 2 5 2 3 6" xfId="44699" xr:uid="{75DF10E9-BA8F-44CB-975E-AB2CCB06C240}"/>
    <cellStyle name="Percent 2 2 5 2 4" xfId="10989" xr:uid="{38018755-B76A-4319-968C-AE211A441B92}"/>
    <cellStyle name="Percent 2 2 5 2 4 2" xfId="24679" xr:uid="{575CF3DF-D9C0-4CC6-80D6-33705763DA31}"/>
    <cellStyle name="Percent 2 2 5 2 4 2 2" xfId="38371" xr:uid="{FA3A3C69-CF5E-4373-8B2C-8D8CB994A88B}"/>
    <cellStyle name="Percent 2 2 5 2 4 2 3" xfId="53255" xr:uid="{FAC18CB5-C638-4BC8-B753-F9368A65666B}"/>
    <cellStyle name="Percent 2 2 5 2 4 3" xfId="17835" xr:uid="{F2915F0F-5069-4EAA-8C85-1386BFE2EAF9}"/>
    <cellStyle name="Percent 2 2 5 2 4 4" xfId="31525" xr:uid="{FF470129-6FB1-4CD4-810F-8CD9124F6FF7}"/>
    <cellStyle name="Percent 2 2 5 2 4 5" xfId="46409" xr:uid="{A53D40EC-D652-4451-A6BD-0E9202E9E15B}"/>
    <cellStyle name="Percent 2 2 5 2 5" xfId="21257" xr:uid="{5F35F96A-C269-4784-825C-A1803198955D}"/>
    <cellStyle name="Percent 2 2 5 2 5 2" xfId="34949" xr:uid="{8BEF5A98-DA23-44E2-8715-9D3F360DB4EE}"/>
    <cellStyle name="Percent 2 2 5 2 5 3" xfId="49833" xr:uid="{D4F94EDF-598B-46FB-97B0-7F04A274ED7E}"/>
    <cellStyle name="Percent 2 2 5 2 6" xfId="14413" xr:uid="{0E70F7CD-A8F1-4B7B-BD36-797154A431EF}"/>
    <cellStyle name="Percent 2 2 5 2 7" xfId="28103" xr:uid="{7023FFA6-931B-45A4-B007-AE5559863E18}"/>
    <cellStyle name="Percent 2 2 5 2 8" xfId="42987" xr:uid="{847476BE-FDAF-4116-B9D2-8C1BBE679F25}"/>
    <cellStyle name="Percent 2 2 5 3" xfId="7569" xr:uid="{2C1A16F2-BA6B-4B7C-8C69-2BB9CDB122FE}"/>
    <cellStyle name="Percent 2 2 5 3 2" xfId="9281" xr:uid="{6AC42A61-9705-4B87-84DB-4651E5AB3E94}"/>
    <cellStyle name="Percent 2 2 5 3 2 2" xfId="12703" xr:uid="{5113C2E8-861E-47D7-A04E-2CEEAFE47E96}"/>
    <cellStyle name="Percent 2 2 5 3 2 2 2" xfId="26393" xr:uid="{C540725B-725D-48F7-85EE-0958035D5731}"/>
    <cellStyle name="Percent 2 2 5 3 2 2 2 2" xfId="40085" xr:uid="{3E0B6BFB-332E-47A6-9C8A-81605261A208}"/>
    <cellStyle name="Percent 2 2 5 3 2 2 2 3" xfId="54969" xr:uid="{80773D80-E190-497E-BC4D-59C96FA28592}"/>
    <cellStyle name="Percent 2 2 5 3 2 2 3" xfId="19549" xr:uid="{E0FC3C01-1962-4665-994A-B365A14D73F1}"/>
    <cellStyle name="Percent 2 2 5 3 2 2 4" xfId="33239" xr:uid="{4F212F81-72E8-4347-99EC-835DBB8BA132}"/>
    <cellStyle name="Percent 2 2 5 3 2 2 5" xfId="48123" xr:uid="{54166951-9CBE-4DB9-8000-3E49C4822A35}"/>
    <cellStyle name="Percent 2 2 5 3 2 3" xfId="22971" xr:uid="{826027BE-1FAB-4570-8C71-90B307704338}"/>
    <cellStyle name="Percent 2 2 5 3 2 3 2" xfId="36663" xr:uid="{D5CFAF3C-88D6-40A5-9754-7650F920BDBB}"/>
    <cellStyle name="Percent 2 2 5 3 2 3 3" xfId="51547" xr:uid="{6A0815B2-FA48-4C72-A75D-A49AFC43FC67}"/>
    <cellStyle name="Percent 2 2 5 3 2 4" xfId="16127" xr:uid="{9FF110D5-EBAA-4DA0-B399-885039D58E6A}"/>
    <cellStyle name="Percent 2 2 5 3 2 5" xfId="29817" xr:uid="{1205763C-461D-4F36-AC4C-4A75BE894A9A}"/>
    <cellStyle name="Percent 2 2 5 3 2 6" xfId="44701" xr:uid="{FE4C22DE-47DA-4FBD-BCC8-F5FB1F13936B}"/>
    <cellStyle name="Percent 2 2 5 3 3" xfId="10991" xr:uid="{DF8D1757-735F-42A7-A04E-88ECF142D78F}"/>
    <cellStyle name="Percent 2 2 5 3 3 2" xfId="24681" xr:uid="{D4D51CE8-9DF6-4E21-A738-26E629DCF50C}"/>
    <cellStyle name="Percent 2 2 5 3 3 2 2" xfId="38373" xr:uid="{D7056E86-31D9-46C8-82B0-FD6FA58A6525}"/>
    <cellStyle name="Percent 2 2 5 3 3 2 3" xfId="53257" xr:uid="{0837E447-FF5A-4B92-BF2D-A9BAF28335E1}"/>
    <cellStyle name="Percent 2 2 5 3 3 3" xfId="17837" xr:uid="{F28DE766-F9C8-47B7-A159-B9805A1F37D1}"/>
    <cellStyle name="Percent 2 2 5 3 3 4" xfId="31527" xr:uid="{89404303-AA5D-4A7F-A4D4-74B7C27E4015}"/>
    <cellStyle name="Percent 2 2 5 3 3 5" xfId="46411" xr:uid="{8BD56E5F-5D38-4DCD-8901-42EDD047B659}"/>
    <cellStyle name="Percent 2 2 5 3 4" xfId="21259" xr:uid="{C7D092BB-0BC7-4980-8EF6-D64BC151B3EF}"/>
    <cellStyle name="Percent 2 2 5 3 4 2" xfId="34951" xr:uid="{D4B0B1E8-2F61-4E2C-87A5-72E8F617766A}"/>
    <cellStyle name="Percent 2 2 5 3 4 3" xfId="49835" xr:uid="{2294FE61-9311-4EFF-8121-206CB4E6F4CC}"/>
    <cellStyle name="Percent 2 2 5 3 5" xfId="14415" xr:uid="{D4BB897D-2AF2-4511-A0A3-98571A317087}"/>
    <cellStyle name="Percent 2 2 5 3 6" xfId="28105" xr:uid="{E60D4875-EF7C-4F35-BC64-371711DC0792}"/>
    <cellStyle name="Percent 2 2 5 3 7" xfId="42989" xr:uid="{1B6E719F-7AB0-434B-855E-22C1A289B46B}"/>
    <cellStyle name="Percent 2 2 5 4" xfId="7570" xr:uid="{262BD2D2-9659-4A45-8A39-9AE672F18C80}"/>
    <cellStyle name="Percent 2 2 5 4 2" xfId="9282" xr:uid="{C5E25B15-62F0-4FD1-9A4B-35EC09F46CFE}"/>
    <cellStyle name="Percent 2 2 5 4 2 2" xfId="12704" xr:uid="{F66FB2DD-9C43-4266-AECB-47B7A6C22E04}"/>
    <cellStyle name="Percent 2 2 5 4 2 2 2" xfId="26394" xr:uid="{8DC0DABC-C3FD-47D0-A4C5-31BFA7554BC5}"/>
    <cellStyle name="Percent 2 2 5 4 2 2 2 2" xfId="40086" xr:uid="{744A61A5-B124-4A48-9AB8-070498659A3E}"/>
    <cellStyle name="Percent 2 2 5 4 2 2 2 3" xfId="54970" xr:uid="{29125555-6D90-490F-BB23-0803AD565687}"/>
    <cellStyle name="Percent 2 2 5 4 2 2 3" xfId="19550" xr:uid="{13CC7BD3-BFED-4BF9-AA15-ED05448D3C6D}"/>
    <cellStyle name="Percent 2 2 5 4 2 2 4" xfId="33240" xr:uid="{08A405D4-A71B-4EFE-9A05-51A8A4E51F35}"/>
    <cellStyle name="Percent 2 2 5 4 2 2 5" xfId="48124" xr:uid="{6BDF53B3-7ADA-4426-92F7-866A2B8ED47E}"/>
    <cellStyle name="Percent 2 2 5 4 2 3" xfId="22972" xr:uid="{B3A0D6A6-B8C4-4C7F-9024-D3B55DAFA3B7}"/>
    <cellStyle name="Percent 2 2 5 4 2 3 2" xfId="36664" xr:uid="{56EC4F7F-D0AD-43EA-8CAC-217BDCAA61FC}"/>
    <cellStyle name="Percent 2 2 5 4 2 3 3" xfId="51548" xr:uid="{47317756-064C-4323-8E1A-02E789DF6473}"/>
    <cellStyle name="Percent 2 2 5 4 2 4" xfId="16128" xr:uid="{86629BDF-5644-45FD-B5FE-DD154E25084F}"/>
    <cellStyle name="Percent 2 2 5 4 2 5" xfId="29818" xr:uid="{5FA617B2-7F68-4E24-8831-9B5C0049B312}"/>
    <cellStyle name="Percent 2 2 5 4 2 6" xfId="44702" xr:uid="{735C4121-9522-46B1-9B12-F9FBA90AB662}"/>
    <cellStyle name="Percent 2 2 5 4 3" xfId="10992" xr:uid="{165DA14A-4EB2-404A-82C5-1855464AE2C5}"/>
    <cellStyle name="Percent 2 2 5 4 3 2" xfId="24682" xr:uid="{5616F2D5-111F-41F5-8DED-150D35FC5C81}"/>
    <cellStyle name="Percent 2 2 5 4 3 2 2" xfId="38374" xr:uid="{9C72C487-45AE-47FC-90B4-3D984C2F8B68}"/>
    <cellStyle name="Percent 2 2 5 4 3 2 3" xfId="53258" xr:uid="{E85636F2-E660-47E2-8F22-7DA08C31EB8F}"/>
    <cellStyle name="Percent 2 2 5 4 3 3" xfId="17838" xr:uid="{059981AE-FD6B-49AB-9FB4-5BEFFDFE7A34}"/>
    <cellStyle name="Percent 2 2 5 4 3 4" xfId="31528" xr:uid="{1A59EDE5-7623-40CA-97CB-C48FC391ACC0}"/>
    <cellStyle name="Percent 2 2 5 4 3 5" xfId="46412" xr:uid="{60A21CF7-161C-46F8-B686-E3F7F06777D4}"/>
    <cellStyle name="Percent 2 2 5 4 4" xfId="21260" xr:uid="{D235E2D4-FF96-4C25-9219-186EE05BEA8C}"/>
    <cellStyle name="Percent 2 2 5 4 4 2" xfId="34952" xr:uid="{07C8C05D-2B5E-449D-9FC0-EAE4832EC8FD}"/>
    <cellStyle name="Percent 2 2 5 4 4 3" xfId="49836" xr:uid="{445B5A73-DBA1-48A2-B661-7F306D6D44E4}"/>
    <cellStyle name="Percent 2 2 5 4 5" xfId="14416" xr:uid="{3773D711-21CC-46A8-BA6E-857D99649471}"/>
    <cellStyle name="Percent 2 2 5 4 6" xfId="28106" xr:uid="{2830B3C7-D6E5-45E1-B532-76CE33E5B4C3}"/>
    <cellStyle name="Percent 2 2 5 4 7" xfId="42990" xr:uid="{30D7896E-F2DF-4E4E-99C2-F026D4057DAA}"/>
    <cellStyle name="Percent 2 2 5 5" xfId="9278" xr:uid="{2DC7E7A9-6EE9-4C5D-9C9D-0EB09A025E64}"/>
    <cellStyle name="Percent 2 2 5 5 2" xfId="12700" xr:uid="{5B09E4CD-E8E2-4422-A48C-EE836E71A131}"/>
    <cellStyle name="Percent 2 2 5 5 2 2" xfId="26390" xr:uid="{7B849449-6BCF-4140-80F4-0296F82CBEBE}"/>
    <cellStyle name="Percent 2 2 5 5 2 2 2" xfId="40082" xr:uid="{DBADE40F-581C-4FA4-B441-7CC31F4AA31D}"/>
    <cellStyle name="Percent 2 2 5 5 2 2 3" xfId="54966" xr:uid="{E3AFAD82-6FD8-4ACC-9B80-AEA0D13CB425}"/>
    <cellStyle name="Percent 2 2 5 5 2 3" xfId="19546" xr:uid="{A570E64A-913A-4299-A394-8F02FC0CD1AC}"/>
    <cellStyle name="Percent 2 2 5 5 2 4" xfId="33236" xr:uid="{57F3BA11-037B-4C6B-ACEB-725D228DE96B}"/>
    <cellStyle name="Percent 2 2 5 5 2 5" xfId="48120" xr:uid="{9F2BA0DE-C6CB-43D2-94BA-38E66E8994A1}"/>
    <cellStyle name="Percent 2 2 5 5 3" xfId="22968" xr:uid="{F35D4605-13D2-43D2-BC0F-76C8A54ADABB}"/>
    <cellStyle name="Percent 2 2 5 5 3 2" xfId="36660" xr:uid="{C34D03B5-E5DB-4BC3-80AC-39DDAE4B8ABC}"/>
    <cellStyle name="Percent 2 2 5 5 3 3" xfId="51544" xr:uid="{6CC21EBD-4F20-4B47-883D-05B968FD0418}"/>
    <cellStyle name="Percent 2 2 5 5 4" xfId="16124" xr:uid="{90CF0E1F-D38B-43DF-8B59-2C3CAAAE8FC8}"/>
    <cellStyle name="Percent 2 2 5 5 5" xfId="29814" xr:uid="{3F453D6A-C9A0-4E1B-B103-3781E2C4B416}"/>
    <cellStyle name="Percent 2 2 5 5 6" xfId="44698" xr:uid="{E1F720C7-127F-450E-96D3-9C32D5AC19EC}"/>
    <cellStyle name="Percent 2 2 5 6" xfId="10988" xr:uid="{5B09009B-DF31-44AD-A713-36DE4D8B1251}"/>
    <cellStyle name="Percent 2 2 5 6 2" xfId="24678" xr:uid="{4A0946A4-ECE3-48DA-A99C-A53406A4CA0A}"/>
    <cellStyle name="Percent 2 2 5 6 2 2" xfId="38370" xr:uid="{B3FE26E0-2C58-441A-B96E-6C6748B85219}"/>
    <cellStyle name="Percent 2 2 5 6 2 3" xfId="53254" xr:uid="{1D25A973-0604-4FD9-9318-7407B7E29B74}"/>
    <cellStyle name="Percent 2 2 5 6 3" xfId="17834" xr:uid="{6D7E8EDD-5B53-4625-A258-D98E92C3B2E5}"/>
    <cellStyle name="Percent 2 2 5 6 4" xfId="31524" xr:uid="{A6E8EDC9-7387-4F7F-AD35-B303004968AC}"/>
    <cellStyle name="Percent 2 2 5 6 5" xfId="46408" xr:uid="{7F4C777F-580F-4003-A284-991CE95B5FE7}"/>
    <cellStyle name="Percent 2 2 5 7" xfId="21256" xr:uid="{216CE376-538B-4235-8DCB-F52A9A926526}"/>
    <cellStyle name="Percent 2 2 5 7 2" xfId="34948" xr:uid="{6591F969-8E86-4540-9C32-ABE16614FB7E}"/>
    <cellStyle name="Percent 2 2 5 7 3" xfId="49832" xr:uid="{98C32F9C-13ED-4701-AA38-690911817BB0}"/>
    <cellStyle name="Percent 2 2 5 8" xfId="14412" xr:uid="{C54FAE93-A030-40F1-9096-560A7D4C61A5}"/>
    <cellStyle name="Percent 2 2 5 9" xfId="28102" xr:uid="{FE2518C9-3FF6-485A-965C-30A1D0F5F7ED}"/>
    <cellStyle name="Percent 2 2 6" xfId="7571" xr:uid="{F4C2E37C-514D-42E5-AD32-E58A395E46FF}"/>
    <cellStyle name="Percent 2 2 6 10" xfId="42991" xr:uid="{6E24757A-71D9-4190-B6C4-B84E6554DCD3}"/>
    <cellStyle name="Percent 2 2 6 2" xfId="7572" xr:uid="{4F15291A-B3BC-4453-B7C3-3E3EE11817C3}"/>
    <cellStyle name="Percent 2 2 6 2 2" xfId="7573" xr:uid="{87D0843B-BF81-4751-9FF5-65F9124F2382}"/>
    <cellStyle name="Percent 2 2 6 2 2 2" xfId="9285" xr:uid="{5F259B63-B3C0-42C1-91E2-DA5ECE139BD8}"/>
    <cellStyle name="Percent 2 2 6 2 2 2 2" xfId="12707" xr:uid="{02D09FF5-E68E-451D-99BE-8F49737A0153}"/>
    <cellStyle name="Percent 2 2 6 2 2 2 2 2" xfId="26397" xr:uid="{A51482D3-179B-4BFF-9E81-7F334C71194A}"/>
    <cellStyle name="Percent 2 2 6 2 2 2 2 2 2" xfId="40089" xr:uid="{E9C3DBEF-CC74-4862-B0B0-DBB50C201A12}"/>
    <cellStyle name="Percent 2 2 6 2 2 2 2 2 3" xfId="54973" xr:uid="{B2F91CF0-0D81-491E-898F-F4F020A9F5F7}"/>
    <cellStyle name="Percent 2 2 6 2 2 2 2 3" xfId="19553" xr:uid="{B72AF63A-B2A6-4C5A-9A0E-ABFEA0F005ED}"/>
    <cellStyle name="Percent 2 2 6 2 2 2 2 4" xfId="33243" xr:uid="{4AAAECAD-C62E-47C0-A3AD-54F8C7BE2891}"/>
    <cellStyle name="Percent 2 2 6 2 2 2 2 5" xfId="48127" xr:uid="{976BB47A-FD38-4297-B2F8-447802191F55}"/>
    <cellStyle name="Percent 2 2 6 2 2 2 3" xfId="22975" xr:uid="{F1DC4E27-ED98-4C48-B74B-79E145883BDA}"/>
    <cellStyle name="Percent 2 2 6 2 2 2 3 2" xfId="36667" xr:uid="{8489A141-5733-4A2A-8A2B-3B9C81446008}"/>
    <cellStyle name="Percent 2 2 6 2 2 2 3 3" xfId="51551" xr:uid="{898451CC-7E44-44E6-A5B5-B1EB9563CD35}"/>
    <cellStyle name="Percent 2 2 6 2 2 2 4" xfId="16131" xr:uid="{B19E8E61-C202-42FF-B88E-C69EFD9DC9F1}"/>
    <cellStyle name="Percent 2 2 6 2 2 2 5" xfId="29821" xr:uid="{C24E826A-BAF0-4FFB-98ED-A868F645D83E}"/>
    <cellStyle name="Percent 2 2 6 2 2 2 6" xfId="44705" xr:uid="{0584B9B1-A772-4239-A2C9-CE6643259650}"/>
    <cellStyle name="Percent 2 2 6 2 2 3" xfId="10995" xr:uid="{5F477312-26B2-4DA4-BAAA-66C8E682E301}"/>
    <cellStyle name="Percent 2 2 6 2 2 3 2" xfId="24685" xr:uid="{FB274B19-24F5-470E-B0F9-E0AFE7E2D61F}"/>
    <cellStyle name="Percent 2 2 6 2 2 3 2 2" xfId="38377" xr:uid="{B8576DEA-3C20-43AF-98AA-E96A08CA251C}"/>
    <cellStyle name="Percent 2 2 6 2 2 3 2 3" xfId="53261" xr:uid="{9D8335D3-6EE1-4521-8A60-E556879177CF}"/>
    <cellStyle name="Percent 2 2 6 2 2 3 3" xfId="17841" xr:uid="{3E0F3775-B517-4F5E-AF0C-69425656044C}"/>
    <cellStyle name="Percent 2 2 6 2 2 3 4" xfId="31531" xr:uid="{4745DCD4-A4FF-42D7-905C-29C86C160D61}"/>
    <cellStyle name="Percent 2 2 6 2 2 3 5" xfId="46415" xr:uid="{83381238-5FE0-4083-9F1D-04C9B27B138F}"/>
    <cellStyle name="Percent 2 2 6 2 2 4" xfId="21263" xr:uid="{E4C1C609-86CA-43BD-9BDB-BF9C62A2D6D3}"/>
    <cellStyle name="Percent 2 2 6 2 2 4 2" xfId="34955" xr:uid="{0917E38F-5AF2-4545-AAA7-29F108C11E02}"/>
    <cellStyle name="Percent 2 2 6 2 2 4 3" xfId="49839" xr:uid="{0A063017-AD70-43D9-AAD7-4EA2FE9A6019}"/>
    <cellStyle name="Percent 2 2 6 2 2 5" xfId="14419" xr:uid="{7D501160-C11F-4A5C-B542-754B4210A861}"/>
    <cellStyle name="Percent 2 2 6 2 2 6" xfId="28109" xr:uid="{70C568F2-5BEA-429F-9C9A-1A90B60142D6}"/>
    <cellStyle name="Percent 2 2 6 2 2 7" xfId="42993" xr:uid="{569238E6-1C41-45A8-B430-ACAA6B4E6235}"/>
    <cellStyle name="Percent 2 2 6 2 3" xfId="9284" xr:uid="{CFEA97EB-92CE-49E7-BA54-1F322328D9E9}"/>
    <cellStyle name="Percent 2 2 6 2 3 2" xfId="12706" xr:uid="{CC807316-6EEE-436E-A186-489C823638D0}"/>
    <cellStyle name="Percent 2 2 6 2 3 2 2" xfId="26396" xr:uid="{45E46525-786A-427F-9B42-AD306C4E24A1}"/>
    <cellStyle name="Percent 2 2 6 2 3 2 2 2" xfId="40088" xr:uid="{19A644C0-61A6-432F-92A9-D962352E4116}"/>
    <cellStyle name="Percent 2 2 6 2 3 2 2 3" xfId="54972" xr:uid="{38FE6962-FFF1-4FD1-A29E-9E190E495116}"/>
    <cellStyle name="Percent 2 2 6 2 3 2 3" xfId="19552" xr:uid="{BB9A7FAB-A180-4E94-B6F2-722D175CD869}"/>
    <cellStyle name="Percent 2 2 6 2 3 2 4" xfId="33242" xr:uid="{BBD14B76-66D5-45AD-8518-91EEC5B47FD3}"/>
    <cellStyle name="Percent 2 2 6 2 3 2 5" xfId="48126" xr:uid="{6196160B-1FCD-4AE5-AC44-900B9FA3C477}"/>
    <cellStyle name="Percent 2 2 6 2 3 3" xfId="22974" xr:uid="{6E9BA92E-ACEF-4144-B714-F4256F19B2F7}"/>
    <cellStyle name="Percent 2 2 6 2 3 3 2" xfId="36666" xr:uid="{82949401-F264-4F06-9FB3-6A7DBFE9C5AB}"/>
    <cellStyle name="Percent 2 2 6 2 3 3 3" xfId="51550" xr:uid="{FDE9F54C-5530-48C7-B870-AA377AABF543}"/>
    <cellStyle name="Percent 2 2 6 2 3 4" xfId="16130" xr:uid="{E10F07EF-EC77-41F2-A734-2EE7CAEB0098}"/>
    <cellStyle name="Percent 2 2 6 2 3 5" xfId="29820" xr:uid="{17D0B442-AE23-424C-96D1-95BF1E22B9AA}"/>
    <cellStyle name="Percent 2 2 6 2 3 6" xfId="44704" xr:uid="{AF22CB1C-696C-4116-B650-53175993FA5F}"/>
    <cellStyle name="Percent 2 2 6 2 4" xfId="10994" xr:uid="{BA2C7F92-E219-4AC3-AB03-A78539E09E39}"/>
    <cellStyle name="Percent 2 2 6 2 4 2" xfId="24684" xr:uid="{4DF32D2C-D18C-4EC2-8134-D83E5230355B}"/>
    <cellStyle name="Percent 2 2 6 2 4 2 2" xfId="38376" xr:uid="{B45FF45A-01A3-46A2-BE0D-CF0E3B7E4C26}"/>
    <cellStyle name="Percent 2 2 6 2 4 2 3" xfId="53260" xr:uid="{2103645C-823D-4C7C-8844-2A822D74078F}"/>
    <cellStyle name="Percent 2 2 6 2 4 3" xfId="17840" xr:uid="{BA10615B-229B-44B4-93EF-D530249FB16F}"/>
    <cellStyle name="Percent 2 2 6 2 4 4" xfId="31530" xr:uid="{8C5F64E7-2BD9-4905-A9F9-C0D8BBCA7F17}"/>
    <cellStyle name="Percent 2 2 6 2 4 5" xfId="46414" xr:uid="{86829024-6FC1-4307-BFD1-8F701AC20971}"/>
    <cellStyle name="Percent 2 2 6 2 5" xfId="21262" xr:uid="{F2BF217B-6582-468D-AEB8-A6B48748F265}"/>
    <cellStyle name="Percent 2 2 6 2 5 2" xfId="34954" xr:uid="{79369F40-F99C-4F66-AB54-4FFE78F027A5}"/>
    <cellStyle name="Percent 2 2 6 2 5 3" xfId="49838" xr:uid="{D5FA1CF1-EC1C-41BD-8E2C-AF49C6FD85D8}"/>
    <cellStyle name="Percent 2 2 6 2 6" xfId="14418" xr:uid="{D9DB9046-82F3-4CD2-90B5-AA41E60F3B9D}"/>
    <cellStyle name="Percent 2 2 6 2 7" xfId="28108" xr:uid="{607EB240-C950-40C7-8510-78048A2FFE75}"/>
    <cellStyle name="Percent 2 2 6 2 8" xfId="42992" xr:uid="{50E1A2C0-B9AC-4853-8CC0-ADEFF882DA13}"/>
    <cellStyle name="Percent 2 2 6 3" xfId="7574" xr:uid="{BAAD9D6F-69E4-447C-B46C-D61403B3AB78}"/>
    <cellStyle name="Percent 2 2 6 3 2" xfId="9286" xr:uid="{E1151D0D-8984-4815-BEE1-B3E4FC903326}"/>
    <cellStyle name="Percent 2 2 6 3 2 2" xfId="12708" xr:uid="{54102658-6B16-47F0-90D9-F9CE50259F72}"/>
    <cellStyle name="Percent 2 2 6 3 2 2 2" xfId="26398" xr:uid="{6BE337D0-2E44-4CA0-81DC-517C996B4411}"/>
    <cellStyle name="Percent 2 2 6 3 2 2 2 2" xfId="40090" xr:uid="{46098012-96E2-434E-8B7F-45AA0ECC0CE0}"/>
    <cellStyle name="Percent 2 2 6 3 2 2 2 3" xfId="54974" xr:uid="{D0BB26D4-B29A-42C5-B5C5-25AAF0A9FC16}"/>
    <cellStyle name="Percent 2 2 6 3 2 2 3" xfId="19554" xr:uid="{3D6FDB95-571D-4F40-AD61-DAB2517A062F}"/>
    <cellStyle name="Percent 2 2 6 3 2 2 4" xfId="33244" xr:uid="{928D84F2-A0B0-41DB-ACD3-E32B96D7248C}"/>
    <cellStyle name="Percent 2 2 6 3 2 2 5" xfId="48128" xr:uid="{375AE833-BC9D-4D9B-B1D6-EEC29CA2B812}"/>
    <cellStyle name="Percent 2 2 6 3 2 3" xfId="22976" xr:uid="{B5BBD060-B4B4-420B-B32C-F80EA774CA2A}"/>
    <cellStyle name="Percent 2 2 6 3 2 3 2" xfId="36668" xr:uid="{5D752EB3-25FE-4E62-9341-CF1F796617B2}"/>
    <cellStyle name="Percent 2 2 6 3 2 3 3" xfId="51552" xr:uid="{51CD33E2-55E1-435E-A2EA-1A9979527B34}"/>
    <cellStyle name="Percent 2 2 6 3 2 4" xfId="16132" xr:uid="{1EC9DB01-2644-4729-8471-40F2FDA92289}"/>
    <cellStyle name="Percent 2 2 6 3 2 5" xfId="29822" xr:uid="{E7405F43-C7FB-46AD-9EC9-B1A944BF43AF}"/>
    <cellStyle name="Percent 2 2 6 3 2 6" xfId="44706" xr:uid="{7734A33A-39E3-4BE2-8384-14F644EE3084}"/>
    <cellStyle name="Percent 2 2 6 3 3" xfId="10996" xr:uid="{1AFA5F27-9A50-4E8C-B37C-931F0209899C}"/>
    <cellStyle name="Percent 2 2 6 3 3 2" xfId="24686" xr:uid="{2D39D6AB-8527-4D8B-8A2E-47ADB89A2B5B}"/>
    <cellStyle name="Percent 2 2 6 3 3 2 2" xfId="38378" xr:uid="{A6FA77DF-3F5B-4936-8014-0218F8F9D5A7}"/>
    <cellStyle name="Percent 2 2 6 3 3 2 3" xfId="53262" xr:uid="{31FDCFBA-5EE3-4791-81A0-9125DED4B162}"/>
    <cellStyle name="Percent 2 2 6 3 3 3" xfId="17842" xr:uid="{6C3A79E4-D91A-4BF1-AC32-D26598883CD4}"/>
    <cellStyle name="Percent 2 2 6 3 3 4" xfId="31532" xr:uid="{388138F1-6475-4AFA-947B-88E4B86257BD}"/>
    <cellStyle name="Percent 2 2 6 3 3 5" xfId="46416" xr:uid="{D1E9C163-0C21-43A2-BE48-110D3F76B81B}"/>
    <cellStyle name="Percent 2 2 6 3 4" xfId="21264" xr:uid="{910088AD-17E3-416E-BB67-CA5C7C74E1DA}"/>
    <cellStyle name="Percent 2 2 6 3 4 2" xfId="34956" xr:uid="{1789C8A1-F7D4-4C2D-84DA-61D5DA9D358F}"/>
    <cellStyle name="Percent 2 2 6 3 4 3" xfId="49840" xr:uid="{77843ED4-73C8-4FE7-BF62-9EEDD8083961}"/>
    <cellStyle name="Percent 2 2 6 3 5" xfId="14420" xr:uid="{502EEA43-6B47-411E-B791-F0CD2D90EB20}"/>
    <cellStyle name="Percent 2 2 6 3 6" xfId="28110" xr:uid="{8432106F-D1DF-4D27-AB91-AD1AB54B056B}"/>
    <cellStyle name="Percent 2 2 6 3 7" xfId="42994" xr:uid="{DAC04FD2-6804-4333-9309-DC45FC783676}"/>
    <cellStyle name="Percent 2 2 6 4" xfId="7575" xr:uid="{865E71EC-FE29-43FC-B417-3AE21E05B8E1}"/>
    <cellStyle name="Percent 2 2 6 4 2" xfId="9287" xr:uid="{994B4D7A-2B4B-48E8-A00D-284F4FA3EF72}"/>
    <cellStyle name="Percent 2 2 6 4 2 2" xfId="12709" xr:uid="{0C2A530D-925E-47FC-AB05-5ADB2F20C750}"/>
    <cellStyle name="Percent 2 2 6 4 2 2 2" xfId="26399" xr:uid="{BB2CCE21-F481-43D5-934F-454B5B7E76D5}"/>
    <cellStyle name="Percent 2 2 6 4 2 2 2 2" xfId="40091" xr:uid="{9D35BCF1-8F83-4E0B-9127-270D2651BBA0}"/>
    <cellStyle name="Percent 2 2 6 4 2 2 2 3" xfId="54975" xr:uid="{052598B4-957A-450E-9280-F66A9792AB04}"/>
    <cellStyle name="Percent 2 2 6 4 2 2 3" xfId="19555" xr:uid="{B42E7F36-0B9D-4531-8C03-8E0BB6EE070A}"/>
    <cellStyle name="Percent 2 2 6 4 2 2 4" xfId="33245" xr:uid="{F7529960-F459-4D2B-BAFC-A569A97945E4}"/>
    <cellStyle name="Percent 2 2 6 4 2 2 5" xfId="48129" xr:uid="{361220D5-927B-4354-B856-69B754DC9647}"/>
    <cellStyle name="Percent 2 2 6 4 2 3" xfId="22977" xr:uid="{C79FC878-0D70-41AD-AC49-D1D7E65D96E3}"/>
    <cellStyle name="Percent 2 2 6 4 2 3 2" xfId="36669" xr:uid="{12964397-4C78-43D6-A332-6B852D31B579}"/>
    <cellStyle name="Percent 2 2 6 4 2 3 3" xfId="51553" xr:uid="{00AA5340-E7E4-48F4-9650-34E42AD74F0A}"/>
    <cellStyle name="Percent 2 2 6 4 2 4" xfId="16133" xr:uid="{9360832D-457C-4969-9B75-215DA2695FAF}"/>
    <cellStyle name="Percent 2 2 6 4 2 5" xfId="29823" xr:uid="{BA376B3F-6941-45E9-956E-45CDE301E2E5}"/>
    <cellStyle name="Percent 2 2 6 4 2 6" xfId="44707" xr:uid="{817AAD19-9211-4AF0-BD88-1AAF84F1C354}"/>
    <cellStyle name="Percent 2 2 6 4 3" xfId="10997" xr:uid="{75EDE9CE-3300-495B-BA74-DAD54997D370}"/>
    <cellStyle name="Percent 2 2 6 4 3 2" xfId="24687" xr:uid="{F8EB4238-8A18-4E3F-8430-106638C41191}"/>
    <cellStyle name="Percent 2 2 6 4 3 2 2" xfId="38379" xr:uid="{1F6F3461-6FA2-4BE0-B08F-AD85832D0A78}"/>
    <cellStyle name="Percent 2 2 6 4 3 2 3" xfId="53263" xr:uid="{C8E12719-23FF-4463-B5BA-A4EEB3469EFE}"/>
    <cellStyle name="Percent 2 2 6 4 3 3" xfId="17843" xr:uid="{CD6FEB11-652B-43E3-8A82-183430FE87A0}"/>
    <cellStyle name="Percent 2 2 6 4 3 4" xfId="31533" xr:uid="{91355FB1-2CCD-4243-B8EF-74179E640D83}"/>
    <cellStyle name="Percent 2 2 6 4 3 5" xfId="46417" xr:uid="{F47126F3-C422-4E04-B7C7-A6D2521C28D5}"/>
    <cellStyle name="Percent 2 2 6 4 4" xfId="21265" xr:uid="{A34EAA26-EFB6-4E97-A1DD-76DE3D401FEF}"/>
    <cellStyle name="Percent 2 2 6 4 4 2" xfId="34957" xr:uid="{A2243608-EF12-45B0-9F71-8A8AF9412CCD}"/>
    <cellStyle name="Percent 2 2 6 4 4 3" xfId="49841" xr:uid="{932BA3DF-0E91-4030-8662-D957482BAB4D}"/>
    <cellStyle name="Percent 2 2 6 4 5" xfId="14421" xr:uid="{7369BD2E-214C-409E-B121-332EF66C7B92}"/>
    <cellStyle name="Percent 2 2 6 4 6" xfId="28111" xr:uid="{F5BB53A0-F246-49F2-8F15-798A0CF06B7C}"/>
    <cellStyle name="Percent 2 2 6 4 7" xfId="42995" xr:uid="{9153E5E8-1745-4576-B6F8-915910427E5C}"/>
    <cellStyle name="Percent 2 2 6 5" xfId="9283" xr:uid="{289E7CDE-DE03-4A4D-9AE7-86105A07D582}"/>
    <cellStyle name="Percent 2 2 6 5 2" xfId="12705" xr:uid="{67605B0C-93E4-4018-BE20-9112FD21A124}"/>
    <cellStyle name="Percent 2 2 6 5 2 2" xfId="26395" xr:uid="{890B0B71-F6D6-42E7-A2A3-EC289B5F7B71}"/>
    <cellStyle name="Percent 2 2 6 5 2 2 2" xfId="40087" xr:uid="{D541C03B-1C7B-46CF-8B7E-AC1C7C228340}"/>
    <cellStyle name="Percent 2 2 6 5 2 2 3" xfId="54971" xr:uid="{C7111941-C93D-4E87-A30C-1E59A8CD9A65}"/>
    <cellStyle name="Percent 2 2 6 5 2 3" xfId="19551" xr:uid="{B85E2A96-927F-49A9-84F9-938FBA1FF751}"/>
    <cellStyle name="Percent 2 2 6 5 2 4" xfId="33241" xr:uid="{C0781D57-7D1C-47D4-847B-99AFC14C6D45}"/>
    <cellStyle name="Percent 2 2 6 5 2 5" xfId="48125" xr:uid="{74BE13C8-C07B-464B-9E2E-9C9EC6AF3A1E}"/>
    <cellStyle name="Percent 2 2 6 5 3" xfId="22973" xr:uid="{CBD21E25-6F47-4A1A-87B6-FA0E35783B51}"/>
    <cellStyle name="Percent 2 2 6 5 3 2" xfId="36665" xr:uid="{2D9A5DC6-738A-4EF9-85A0-F3F7475300EA}"/>
    <cellStyle name="Percent 2 2 6 5 3 3" xfId="51549" xr:uid="{62EFF3BA-6567-4D3F-AEC3-DC560736EFE1}"/>
    <cellStyle name="Percent 2 2 6 5 4" xfId="16129" xr:uid="{7DF574E2-237D-4466-A2F1-86EF9B7CBA7D}"/>
    <cellStyle name="Percent 2 2 6 5 5" xfId="29819" xr:uid="{398F7427-3113-4A0E-BCC9-1736B1725681}"/>
    <cellStyle name="Percent 2 2 6 5 6" xfId="44703" xr:uid="{EBB93D43-3BC3-4A63-9924-AD739D3D9EDC}"/>
    <cellStyle name="Percent 2 2 6 6" xfId="10993" xr:uid="{36C6FEFA-79FC-4294-8B98-D5FC3097AA1B}"/>
    <cellStyle name="Percent 2 2 6 6 2" xfId="24683" xr:uid="{49036F7F-4A66-45C4-A415-27B2EF2D4EC0}"/>
    <cellStyle name="Percent 2 2 6 6 2 2" xfId="38375" xr:uid="{D708F052-46A4-4B96-A639-E4CAF68C107B}"/>
    <cellStyle name="Percent 2 2 6 6 2 3" xfId="53259" xr:uid="{6F10B8DD-1526-4E0C-BD55-76CB30B06708}"/>
    <cellStyle name="Percent 2 2 6 6 3" xfId="17839" xr:uid="{77488CB3-77D3-4209-97C5-D7CD17A059A5}"/>
    <cellStyle name="Percent 2 2 6 6 4" xfId="31529" xr:uid="{D60CDF51-0EDF-4314-B1DF-04B1F4D53F4B}"/>
    <cellStyle name="Percent 2 2 6 6 5" xfId="46413" xr:uid="{B35905E5-9421-4568-BE3B-A07AB1764CCA}"/>
    <cellStyle name="Percent 2 2 6 7" xfId="21261" xr:uid="{06AA577D-3732-4E38-80CD-6F90395380C0}"/>
    <cellStyle name="Percent 2 2 6 7 2" xfId="34953" xr:uid="{DAD88FA9-4508-4600-9277-A80E58199123}"/>
    <cellStyle name="Percent 2 2 6 7 3" xfId="49837" xr:uid="{A3DDF2B3-8BC2-4EE5-ABAB-ED7A8B9A0ADB}"/>
    <cellStyle name="Percent 2 2 6 8" xfId="14417" xr:uid="{401CDAA0-257F-4F52-928D-3096A91BABFB}"/>
    <cellStyle name="Percent 2 2 6 9" xfId="28107" xr:uid="{4423EEFB-D417-4A3E-9DB8-A36F27CBAF7C}"/>
    <cellStyle name="Percent 2 2 7" xfId="7576" xr:uid="{D7885AF3-68B2-448F-B417-08BCD57006FF}"/>
    <cellStyle name="Percent 2 2 7 2" xfId="7577" xr:uid="{A7A47240-CD1F-462F-87F5-93777CFB0DD1}"/>
    <cellStyle name="Percent 2 2 7 2 2" xfId="9289" xr:uid="{9969F999-87F6-4D19-BFCA-1EBEE61EC49E}"/>
    <cellStyle name="Percent 2 2 7 2 2 2" xfId="12711" xr:uid="{E4F1081C-1143-44EF-B76F-911E27A066FF}"/>
    <cellStyle name="Percent 2 2 7 2 2 2 2" xfId="26401" xr:uid="{A5B199E7-4568-4664-8520-70623B61AEAE}"/>
    <cellStyle name="Percent 2 2 7 2 2 2 2 2" xfId="40093" xr:uid="{3090FB3B-F5DC-4640-916D-651FD0AAA4E3}"/>
    <cellStyle name="Percent 2 2 7 2 2 2 2 3" xfId="54977" xr:uid="{C112D228-62E4-4EA1-BE56-3D11AB995B28}"/>
    <cellStyle name="Percent 2 2 7 2 2 2 3" xfId="19557" xr:uid="{8826C32C-59C2-4AC1-BC08-DA9D58257B7A}"/>
    <cellStyle name="Percent 2 2 7 2 2 2 4" xfId="33247" xr:uid="{676BAFF3-60D5-42CF-97C9-D5BE2561AE5C}"/>
    <cellStyle name="Percent 2 2 7 2 2 2 5" xfId="48131" xr:uid="{BE76E209-EFF8-4E2E-BB89-4495972E5F08}"/>
    <cellStyle name="Percent 2 2 7 2 2 3" xfId="22979" xr:uid="{07D9965A-B8C2-4A84-A065-EBC5DF2E2088}"/>
    <cellStyle name="Percent 2 2 7 2 2 3 2" xfId="36671" xr:uid="{C89092AE-F950-41CE-B5A1-B6FF5CA5AC79}"/>
    <cellStyle name="Percent 2 2 7 2 2 3 3" xfId="51555" xr:uid="{4643F693-C263-47FA-B3FC-898127144049}"/>
    <cellStyle name="Percent 2 2 7 2 2 4" xfId="16135" xr:uid="{BAE63F27-1279-448B-B332-94D1B1184F0C}"/>
    <cellStyle name="Percent 2 2 7 2 2 5" xfId="29825" xr:uid="{7EC0B43D-B09F-4677-B49C-B00CA53832A7}"/>
    <cellStyle name="Percent 2 2 7 2 2 6" xfId="44709" xr:uid="{C39A2EF2-0901-4827-A018-8D586E26B0AC}"/>
    <cellStyle name="Percent 2 2 7 2 3" xfId="10999" xr:uid="{2B3C49D2-4F7F-4EFD-8E74-C05DFD574E7A}"/>
    <cellStyle name="Percent 2 2 7 2 3 2" xfId="24689" xr:uid="{6149084E-2883-46A2-BAFD-449A3325007D}"/>
    <cellStyle name="Percent 2 2 7 2 3 2 2" xfId="38381" xr:uid="{ED8875F0-A208-4677-A908-552C48900BED}"/>
    <cellStyle name="Percent 2 2 7 2 3 2 3" xfId="53265" xr:uid="{A22F06D6-485A-4273-94FC-99BEFBBF9CD8}"/>
    <cellStyle name="Percent 2 2 7 2 3 3" xfId="17845" xr:uid="{D325D39F-98A1-4204-A2B1-E0976B1622CC}"/>
    <cellStyle name="Percent 2 2 7 2 3 4" xfId="31535" xr:uid="{133DE5F3-1237-44EC-85DD-37258A2E96F8}"/>
    <cellStyle name="Percent 2 2 7 2 3 5" xfId="46419" xr:uid="{A333F1EA-DEBF-4DF0-9A03-166CC0BD0DF0}"/>
    <cellStyle name="Percent 2 2 7 2 4" xfId="21267" xr:uid="{7B1F9B1F-4E2A-44B2-B15D-A91C19B9E7E9}"/>
    <cellStyle name="Percent 2 2 7 2 4 2" xfId="34959" xr:uid="{8EE9D769-00FF-4889-B480-37B0DAF41215}"/>
    <cellStyle name="Percent 2 2 7 2 4 3" xfId="49843" xr:uid="{0E0395EA-74F0-4BF1-92D5-9570CF74D45F}"/>
    <cellStyle name="Percent 2 2 7 2 5" xfId="14423" xr:uid="{EC6D780E-4F28-4C5D-87A9-B0FFE0A287C6}"/>
    <cellStyle name="Percent 2 2 7 2 6" xfId="28113" xr:uid="{E5C8B356-F99E-46CB-BE05-6C76BD403393}"/>
    <cellStyle name="Percent 2 2 7 2 7" xfId="42997" xr:uid="{4EE3F586-AE05-49FB-83E8-3BEC0AA050FB}"/>
    <cellStyle name="Percent 2 2 7 3" xfId="9288" xr:uid="{C895A296-6AC7-4C0F-B32A-613CFCA4F877}"/>
    <cellStyle name="Percent 2 2 7 3 2" xfId="12710" xr:uid="{B81127AF-F713-432A-A126-325F2F6CAD6C}"/>
    <cellStyle name="Percent 2 2 7 3 2 2" xfId="26400" xr:uid="{8C715B2B-92F9-46DD-A319-7715410A7A2F}"/>
    <cellStyle name="Percent 2 2 7 3 2 2 2" xfId="40092" xr:uid="{5BFED0BA-14CB-4943-BF12-0E8A0C2B9A18}"/>
    <cellStyle name="Percent 2 2 7 3 2 2 3" xfId="54976" xr:uid="{3FBBA8F0-08ED-45D4-BFF0-B930CEC8C311}"/>
    <cellStyle name="Percent 2 2 7 3 2 3" xfId="19556" xr:uid="{C56EB693-7667-40BB-9B81-D40C45027EB6}"/>
    <cellStyle name="Percent 2 2 7 3 2 4" xfId="33246" xr:uid="{DC32CF6C-BE2B-42F1-A9BE-647CD6002963}"/>
    <cellStyle name="Percent 2 2 7 3 2 5" xfId="48130" xr:uid="{F952C2B7-35B2-41F7-8C02-022EC4A4DA93}"/>
    <cellStyle name="Percent 2 2 7 3 3" xfId="22978" xr:uid="{558A4197-5F91-4F8E-8B04-633991F55177}"/>
    <cellStyle name="Percent 2 2 7 3 3 2" xfId="36670" xr:uid="{30787702-6462-4A0D-9080-26D1ED0F7FB1}"/>
    <cellStyle name="Percent 2 2 7 3 3 3" xfId="51554" xr:uid="{D124A84E-D477-47AD-A13D-F64BC28D44BC}"/>
    <cellStyle name="Percent 2 2 7 3 4" xfId="16134" xr:uid="{CFF311A7-141E-42DE-97EF-C46267512364}"/>
    <cellStyle name="Percent 2 2 7 3 5" xfId="29824" xr:uid="{33050431-EDAA-4923-87CC-4580923E679B}"/>
    <cellStyle name="Percent 2 2 7 3 6" xfId="44708" xr:uid="{76417E54-5B13-4B49-9360-C3305BC339C3}"/>
    <cellStyle name="Percent 2 2 7 4" xfId="10998" xr:uid="{16A442A1-EDB4-464D-87D8-64134A78B389}"/>
    <cellStyle name="Percent 2 2 7 4 2" xfId="24688" xr:uid="{14EAB998-162E-45EB-A6D7-E37478199F70}"/>
    <cellStyle name="Percent 2 2 7 4 2 2" xfId="38380" xr:uid="{F60715E0-CCF3-4217-ACB2-184AB31D76B6}"/>
    <cellStyle name="Percent 2 2 7 4 2 3" xfId="53264" xr:uid="{0AA43CFF-6DBC-449E-8FD8-5FB0176985F1}"/>
    <cellStyle name="Percent 2 2 7 4 3" xfId="17844" xr:uid="{A9C00B08-E657-4A93-8EB6-1A277C31BDC3}"/>
    <cellStyle name="Percent 2 2 7 4 4" xfId="31534" xr:uid="{C4C741DC-5638-4B97-ABE9-367311845BE2}"/>
    <cellStyle name="Percent 2 2 7 4 5" xfId="46418" xr:uid="{D6C1066E-EA8F-4C4A-8179-7FCBA330A5F8}"/>
    <cellStyle name="Percent 2 2 7 5" xfId="21266" xr:uid="{F6153429-2BDD-4246-91E0-7D87F109F4F8}"/>
    <cellStyle name="Percent 2 2 7 5 2" xfId="34958" xr:uid="{3E53F077-18BA-40F1-B94E-5A67657F8337}"/>
    <cellStyle name="Percent 2 2 7 5 3" xfId="49842" xr:uid="{43C97E29-2C8B-4156-BC62-299066542C80}"/>
    <cellStyle name="Percent 2 2 7 6" xfId="14422" xr:uid="{8BCCC9E6-2D60-40D8-A0F2-D8D06DA7C60E}"/>
    <cellStyle name="Percent 2 2 7 7" xfId="28112" xr:uid="{4DACD1DB-C830-411D-9F5B-43E502700248}"/>
    <cellStyle name="Percent 2 2 7 8" xfId="42996" xr:uid="{0EC7263C-A66F-429C-A918-B1ABDD474702}"/>
    <cellStyle name="Percent 2 2 8" xfId="7578" xr:uid="{569EEA45-DBA8-4D94-B93C-4EAA7E872E59}"/>
    <cellStyle name="Percent 2 2 8 2" xfId="9290" xr:uid="{AD6690C4-6BFA-4325-A3BC-A02A4A6A94AE}"/>
    <cellStyle name="Percent 2 2 8 2 2" xfId="12712" xr:uid="{7EE279B2-6DF3-4969-879E-454113D94E79}"/>
    <cellStyle name="Percent 2 2 8 2 2 2" xfId="26402" xr:uid="{29BB7AEA-D5BF-45C6-8AFF-D6D217EE980F}"/>
    <cellStyle name="Percent 2 2 8 2 2 2 2" xfId="40094" xr:uid="{81867E70-495A-47C3-A06F-39D4DD295459}"/>
    <cellStyle name="Percent 2 2 8 2 2 2 3" xfId="54978" xr:uid="{4DDA407A-B5E6-47CC-B128-A786064947CF}"/>
    <cellStyle name="Percent 2 2 8 2 2 3" xfId="19558" xr:uid="{0E089133-06AF-4E15-B6BE-2C5B0BC02843}"/>
    <cellStyle name="Percent 2 2 8 2 2 4" xfId="33248" xr:uid="{73FB4F1F-F21E-4DDF-8787-3AD09C104148}"/>
    <cellStyle name="Percent 2 2 8 2 2 5" xfId="48132" xr:uid="{DD1A77F4-6324-487C-8FCA-22A08CE3769B}"/>
    <cellStyle name="Percent 2 2 8 2 3" xfId="22980" xr:uid="{CF1FD5DF-8F1D-4A74-80E3-5AD4BB136932}"/>
    <cellStyle name="Percent 2 2 8 2 3 2" xfId="36672" xr:uid="{271FF266-8249-46DB-B08A-500DBE6A9ACE}"/>
    <cellStyle name="Percent 2 2 8 2 3 3" xfId="51556" xr:uid="{51484C4C-543B-449A-AA06-ACA5F2E9AC59}"/>
    <cellStyle name="Percent 2 2 8 2 4" xfId="16136" xr:uid="{6BA4A7D9-EB94-4839-801D-8D259716BA85}"/>
    <cellStyle name="Percent 2 2 8 2 5" xfId="29826" xr:uid="{E4EF71F8-81F2-48EE-9BA9-8A88090ED967}"/>
    <cellStyle name="Percent 2 2 8 2 6" xfId="44710" xr:uid="{6084F7CD-9736-4776-BAFD-8681579BC26E}"/>
    <cellStyle name="Percent 2 2 8 3" xfId="11000" xr:uid="{FA8C008C-DB54-4545-99CD-B7265FA676F1}"/>
    <cellStyle name="Percent 2 2 8 3 2" xfId="24690" xr:uid="{1C11C821-6249-4185-ACFC-C14CDC02DF4C}"/>
    <cellStyle name="Percent 2 2 8 3 2 2" xfId="38382" xr:uid="{3619E1D4-EB46-44E4-83F1-569F2BD486B0}"/>
    <cellStyle name="Percent 2 2 8 3 2 3" xfId="53266" xr:uid="{B184E546-443A-46CA-A635-BB5C814DE780}"/>
    <cellStyle name="Percent 2 2 8 3 3" xfId="17846" xr:uid="{9FC7B523-4F8F-4CB2-BA82-9CF62F9E57C9}"/>
    <cellStyle name="Percent 2 2 8 3 4" xfId="31536" xr:uid="{37462719-A101-48B6-8A04-9F36720616CE}"/>
    <cellStyle name="Percent 2 2 8 3 5" xfId="46420" xr:uid="{39E974EF-E9E7-450E-BE2C-B1CB1BCAECD5}"/>
    <cellStyle name="Percent 2 2 8 4" xfId="21268" xr:uid="{F79328DE-BCEF-4E8A-9FF2-B81A93DCC60E}"/>
    <cellStyle name="Percent 2 2 8 4 2" xfId="34960" xr:uid="{A919ACEB-1C97-484C-850B-9FB3CE1BF9DC}"/>
    <cellStyle name="Percent 2 2 8 4 3" xfId="49844" xr:uid="{5F351579-0A9D-411B-B5AF-74FD3B66239A}"/>
    <cellStyle name="Percent 2 2 8 5" xfId="14424" xr:uid="{F8F14950-518B-4AA8-8ABA-96C8FF2474FA}"/>
    <cellStyle name="Percent 2 2 8 6" xfId="28114" xr:uid="{1AA4F095-4E2E-410E-A1C6-B26F95835A25}"/>
    <cellStyle name="Percent 2 2 8 7" xfId="42998" xr:uid="{CF6CA789-A039-4AD6-9F73-82372EC40AFE}"/>
    <cellStyle name="Percent 2 2 9" xfId="7579" xr:uid="{3E586DD9-3CB2-41AC-B776-51DF357512BA}"/>
    <cellStyle name="Percent 2 2 9 2" xfId="9291" xr:uid="{6136F8E6-8D9D-4A62-A8B9-331FFF3821CD}"/>
    <cellStyle name="Percent 2 2 9 2 2" xfId="12713" xr:uid="{089FE0D7-8F89-40A6-98A0-F45E3639CB56}"/>
    <cellStyle name="Percent 2 2 9 2 2 2" xfId="26403" xr:uid="{86A0C81E-58DE-48C4-B6FA-A9AEDDE04663}"/>
    <cellStyle name="Percent 2 2 9 2 2 2 2" xfId="40095" xr:uid="{C5FA0D6C-83C6-4BAC-977D-8FDF6815F628}"/>
    <cellStyle name="Percent 2 2 9 2 2 2 3" xfId="54979" xr:uid="{B9691584-CC82-42B1-BE30-D8CFE0274514}"/>
    <cellStyle name="Percent 2 2 9 2 2 3" xfId="19559" xr:uid="{DA4DEB7D-0F1E-40C4-A545-FC881E6AE593}"/>
    <cellStyle name="Percent 2 2 9 2 2 4" xfId="33249" xr:uid="{FAD949C4-7583-4DC2-83B4-49299D5C596E}"/>
    <cellStyle name="Percent 2 2 9 2 2 5" xfId="48133" xr:uid="{1F5E8ABF-B04A-4902-971B-0F989A52EEB6}"/>
    <cellStyle name="Percent 2 2 9 2 3" xfId="22981" xr:uid="{6A842890-9E41-4717-9B27-18D47B000E5E}"/>
    <cellStyle name="Percent 2 2 9 2 3 2" xfId="36673" xr:uid="{D4FCBFCB-E771-4A79-9425-9AC7EDFDCBD3}"/>
    <cellStyle name="Percent 2 2 9 2 3 3" xfId="51557" xr:uid="{7E117558-D5B9-4941-8721-059604013B0D}"/>
    <cellStyle name="Percent 2 2 9 2 4" xfId="16137" xr:uid="{98A8A835-5385-4E87-A82F-AEEFD1BF660D}"/>
    <cellStyle name="Percent 2 2 9 2 5" xfId="29827" xr:uid="{830886DC-4D32-447F-AABB-CFAC0379D675}"/>
    <cellStyle name="Percent 2 2 9 2 6" xfId="44711" xr:uid="{BA2FD3B9-6C19-4110-B37A-2718CC9BF070}"/>
    <cellStyle name="Percent 2 2 9 3" xfId="11001" xr:uid="{5318673B-C1E3-436E-A56E-ACAD1EEB14B3}"/>
    <cellStyle name="Percent 2 2 9 3 2" xfId="24691" xr:uid="{F03F1819-E01D-423A-99DD-A7DB5071C7F7}"/>
    <cellStyle name="Percent 2 2 9 3 2 2" xfId="38383" xr:uid="{5D152D67-42E2-46AB-B131-FB2429920828}"/>
    <cellStyle name="Percent 2 2 9 3 2 3" xfId="53267" xr:uid="{ED3DF07A-441F-4CF9-B463-D4B871E43247}"/>
    <cellStyle name="Percent 2 2 9 3 3" xfId="17847" xr:uid="{A663E235-96C5-419B-BA2B-5D3DAF13AB03}"/>
    <cellStyle name="Percent 2 2 9 3 4" xfId="31537" xr:uid="{36A35AB1-646A-4181-BCB5-C66A6C1A3BE7}"/>
    <cellStyle name="Percent 2 2 9 3 5" xfId="46421" xr:uid="{0AD79C6D-B3AB-4B62-9538-3CB2036F9C9E}"/>
    <cellStyle name="Percent 2 2 9 4" xfId="21269" xr:uid="{2E9D3ABF-262E-454A-9367-09DDF1DC1CE0}"/>
    <cellStyle name="Percent 2 2 9 4 2" xfId="34961" xr:uid="{F6BC465E-E96D-42AE-810B-CE0E4C982B0F}"/>
    <cellStyle name="Percent 2 2 9 4 3" xfId="49845" xr:uid="{5C0C6F7B-5F0A-4044-92C0-C2572BB46F21}"/>
    <cellStyle name="Percent 2 2 9 5" xfId="14425" xr:uid="{122CEBF6-ED9A-4994-BF78-DFB20E1CA229}"/>
    <cellStyle name="Percent 2 2 9 6" xfId="28115" xr:uid="{D3807916-E9F1-47A8-9BA8-E2721883584B}"/>
    <cellStyle name="Percent 2 2 9 7" xfId="42999" xr:uid="{7BC21919-71B4-47C4-8F79-9533050AE439}"/>
    <cellStyle name="Percent 2 3" xfId="7580" xr:uid="{CB06DD66-4EEE-434B-A6A1-D77E01AA595A}"/>
    <cellStyle name="Percent 2 3 10" xfId="21270" xr:uid="{1C13897B-9DAE-4EB1-846A-15C9C130951F}"/>
    <cellStyle name="Percent 2 3 10 2" xfId="34962" xr:uid="{147D4EBD-A8BB-42CC-AC98-573A1B76BBC5}"/>
    <cellStyle name="Percent 2 3 10 3" xfId="49846" xr:uid="{F9F117A1-6E1B-4FF2-A8B6-B90EA66F91FD}"/>
    <cellStyle name="Percent 2 3 11" xfId="14426" xr:uid="{945E1C52-FC74-41E9-8D23-42B1D51DB659}"/>
    <cellStyle name="Percent 2 3 12" xfId="28116" xr:uid="{D726511E-31CB-46A1-99BE-EF0B60903781}"/>
    <cellStyle name="Percent 2 3 13" xfId="43000" xr:uid="{7600D0ED-6520-449D-B4AC-66860E9E391F}"/>
    <cellStyle name="Percent 2 3 2" xfId="7581" xr:uid="{8E5AE10B-0CC9-43C2-B3E3-53514AE85D98}"/>
    <cellStyle name="Percent 2 3 2 10" xfId="14427" xr:uid="{6ED01AE6-70A3-41C1-92CE-C8238C6EFF02}"/>
    <cellStyle name="Percent 2 3 2 11" xfId="28117" xr:uid="{F596BAF7-D671-4C4F-9E97-72A321CD01E2}"/>
    <cellStyle name="Percent 2 3 2 12" xfId="43001" xr:uid="{BCED2C35-71C8-42CC-99F5-C6E808CD68AB}"/>
    <cellStyle name="Percent 2 3 2 2" xfId="7582" xr:uid="{82F93B04-CD3F-4DA3-93D2-E4ADAE4EE2FB}"/>
    <cellStyle name="Percent 2 3 2 2 10" xfId="43002" xr:uid="{5FE17090-37E8-4C53-8506-66CF37742569}"/>
    <cellStyle name="Percent 2 3 2 2 2" xfId="7583" xr:uid="{91076904-ED4D-4DB1-8237-2014BDC65A35}"/>
    <cellStyle name="Percent 2 3 2 2 2 2" xfId="7584" xr:uid="{00141416-886A-4BA4-BBD6-697FB76DDB79}"/>
    <cellStyle name="Percent 2 3 2 2 2 2 2" xfId="9296" xr:uid="{E497D09F-6395-484B-84F5-A864AD096FCC}"/>
    <cellStyle name="Percent 2 3 2 2 2 2 2 2" xfId="12718" xr:uid="{2563122C-DD1B-4B11-AC89-B0FEAA47D0CB}"/>
    <cellStyle name="Percent 2 3 2 2 2 2 2 2 2" xfId="26408" xr:uid="{87403F37-9370-49A9-A8AA-A29210A48AB9}"/>
    <cellStyle name="Percent 2 3 2 2 2 2 2 2 2 2" xfId="40100" xr:uid="{BBB00E2B-272C-4081-8231-C9178A0B1DDE}"/>
    <cellStyle name="Percent 2 3 2 2 2 2 2 2 2 3" xfId="54984" xr:uid="{B907CEDC-40F4-4536-AEFF-FCD0343164E2}"/>
    <cellStyle name="Percent 2 3 2 2 2 2 2 2 3" xfId="19564" xr:uid="{39549DFD-0F97-491F-8F21-73C38560DB52}"/>
    <cellStyle name="Percent 2 3 2 2 2 2 2 2 4" xfId="33254" xr:uid="{CAEBA0BD-8163-4FAF-B99E-E0E0D4261A21}"/>
    <cellStyle name="Percent 2 3 2 2 2 2 2 2 5" xfId="48138" xr:uid="{3556BA2B-B55C-484E-9F77-F678E8233C66}"/>
    <cellStyle name="Percent 2 3 2 2 2 2 2 3" xfId="22986" xr:uid="{8111AF03-08DD-41C4-95A5-61565F7ABE66}"/>
    <cellStyle name="Percent 2 3 2 2 2 2 2 3 2" xfId="36678" xr:uid="{90AE0C86-A412-468C-890B-F63D8C407937}"/>
    <cellStyle name="Percent 2 3 2 2 2 2 2 3 3" xfId="51562" xr:uid="{E40A3340-FB82-4267-821D-B33EB0D0BED2}"/>
    <cellStyle name="Percent 2 3 2 2 2 2 2 4" xfId="16142" xr:uid="{A3D25590-AEF6-42DB-A6C6-3454CBC7CC00}"/>
    <cellStyle name="Percent 2 3 2 2 2 2 2 5" xfId="29832" xr:uid="{362773E8-1F27-4F8F-83D3-A9A7A066346D}"/>
    <cellStyle name="Percent 2 3 2 2 2 2 2 6" xfId="44716" xr:uid="{6CFE45EE-A4A9-4868-B105-A2C4946E85FD}"/>
    <cellStyle name="Percent 2 3 2 2 2 2 3" xfId="11006" xr:uid="{7F3C34A0-B0B1-4394-B5B9-009E953896DF}"/>
    <cellStyle name="Percent 2 3 2 2 2 2 3 2" xfId="24696" xr:uid="{A2AEDD35-75E7-4024-BE9F-2A513200D447}"/>
    <cellStyle name="Percent 2 3 2 2 2 2 3 2 2" xfId="38388" xr:uid="{1ED78BD8-2EDF-4D2D-8734-829D173B429C}"/>
    <cellStyle name="Percent 2 3 2 2 2 2 3 2 3" xfId="53272" xr:uid="{445B71E4-4967-4795-85BB-AF5F69DF95D4}"/>
    <cellStyle name="Percent 2 3 2 2 2 2 3 3" xfId="17852" xr:uid="{748BED1D-B02A-4259-AA8C-BCDFF5908D95}"/>
    <cellStyle name="Percent 2 3 2 2 2 2 3 4" xfId="31542" xr:uid="{9F7FC1FE-DAD8-47C2-8779-9BB94FFDFFA7}"/>
    <cellStyle name="Percent 2 3 2 2 2 2 3 5" xfId="46426" xr:uid="{76B9DF82-E016-4AA7-98F9-B9ECE369E4F8}"/>
    <cellStyle name="Percent 2 3 2 2 2 2 4" xfId="21274" xr:uid="{9B8EC843-FFAB-461E-98D0-5879C8CA2B11}"/>
    <cellStyle name="Percent 2 3 2 2 2 2 4 2" xfId="34966" xr:uid="{8E76A622-929F-45D5-89FB-4CA89442DAC9}"/>
    <cellStyle name="Percent 2 3 2 2 2 2 4 3" xfId="49850" xr:uid="{2BC45A18-86CA-4F1E-8411-32670786A324}"/>
    <cellStyle name="Percent 2 3 2 2 2 2 5" xfId="14430" xr:uid="{E6DA4253-9F1F-4CFF-BBF3-D0E0E1020CB9}"/>
    <cellStyle name="Percent 2 3 2 2 2 2 6" xfId="28120" xr:uid="{403B4FA7-D06E-488C-98BD-D39225FBCEF9}"/>
    <cellStyle name="Percent 2 3 2 2 2 2 7" xfId="43004" xr:uid="{28317CCC-6FF1-4258-AF17-2B00AFF48777}"/>
    <cellStyle name="Percent 2 3 2 2 2 3" xfId="9295" xr:uid="{7134C13C-53DF-4FBC-8929-A8F942E9A077}"/>
    <cellStyle name="Percent 2 3 2 2 2 3 2" xfId="12717" xr:uid="{10CC549C-06D6-45E7-86F1-8BB5F45FD5B0}"/>
    <cellStyle name="Percent 2 3 2 2 2 3 2 2" xfId="26407" xr:uid="{347C4F93-83F9-4049-B7D0-AEB532C1A01C}"/>
    <cellStyle name="Percent 2 3 2 2 2 3 2 2 2" xfId="40099" xr:uid="{9498A601-C529-42AD-B7DF-60259FA62429}"/>
    <cellStyle name="Percent 2 3 2 2 2 3 2 2 3" xfId="54983" xr:uid="{AE76927B-FA6C-448F-8EBD-5DBF197CEA7E}"/>
    <cellStyle name="Percent 2 3 2 2 2 3 2 3" xfId="19563" xr:uid="{FC1EC52C-6A54-4393-8949-293B0FAE9FD7}"/>
    <cellStyle name="Percent 2 3 2 2 2 3 2 4" xfId="33253" xr:uid="{9388AB85-960C-4521-8DE2-89305A73E8BC}"/>
    <cellStyle name="Percent 2 3 2 2 2 3 2 5" xfId="48137" xr:uid="{01D79CC1-B403-4997-B529-902B27BD65B4}"/>
    <cellStyle name="Percent 2 3 2 2 2 3 3" xfId="22985" xr:uid="{4B311E8D-47AA-46B9-A017-D7515AC5CA06}"/>
    <cellStyle name="Percent 2 3 2 2 2 3 3 2" xfId="36677" xr:uid="{5ED624A8-56E2-475F-95D8-04BDB15D3770}"/>
    <cellStyle name="Percent 2 3 2 2 2 3 3 3" xfId="51561" xr:uid="{322F7337-F19F-44D0-A726-20D740923198}"/>
    <cellStyle name="Percent 2 3 2 2 2 3 4" xfId="16141" xr:uid="{1E807D45-AE3A-48FE-A923-09EBDB705A87}"/>
    <cellStyle name="Percent 2 3 2 2 2 3 5" xfId="29831" xr:uid="{1B457108-BEF8-4E4F-85A2-6A06C3476635}"/>
    <cellStyle name="Percent 2 3 2 2 2 3 6" xfId="44715" xr:uid="{7D260FD7-86E0-4D8F-9CC3-0251AA23BB95}"/>
    <cellStyle name="Percent 2 3 2 2 2 4" xfId="11005" xr:uid="{ADA4DF78-39B4-4CF8-9E42-0530AF18CF25}"/>
    <cellStyle name="Percent 2 3 2 2 2 4 2" xfId="24695" xr:uid="{7C961508-E1E4-4887-86E7-8F3A23451454}"/>
    <cellStyle name="Percent 2 3 2 2 2 4 2 2" xfId="38387" xr:uid="{5BC9AFB7-1B39-4C7C-BF05-5F1A8AC38B4F}"/>
    <cellStyle name="Percent 2 3 2 2 2 4 2 3" xfId="53271" xr:uid="{9AFAE6D7-8B1D-4767-84D2-72329E575167}"/>
    <cellStyle name="Percent 2 3 2 2 2 4 3" xfId="17851" xr:uid="{9E12951B-ED13-423A-8FB5-C6D607BA36EE}"/>
    <cellStyle name="Percent 2 3 2 2 2 4 4" xfId="31541" xr:uid="{BFEFF27C-0201-4B29-8D23-5A0D90E803D7}"/>
    <cellStyle name="Percent 2 3 2 2 2 4 5" xfId="46425" xr:uid="{A2BBFDEA-D50B-4DD7-8DDF-0BC708CDC46A}"/>
    <cellStyle name="Percent 2 3 2 2 2 5" xfId="21273" xr:uid="{129762BB-2D54-432A-A6B8-919B5D6A2C60}"/>
    <cellStyle name="Percent 2 3 2 2 2 5 2" xfId="34965" xr:uid="{A4C2AF6A-FEA4-47D7-ACEC-B049357D5208}"/>
    <cellStyle name="Percent 2 3 2 2 2 5 3" xfId="49849" xr:uid="{0246C774-B654-45E2-AF92-C876A4E6829E}"/>
    <cellStyle name="Percent 2 3 2 2 2 6" xfId="14429" xr:uid="{EA307495-F393-485D-AEF7-4C7E3F67A1F6}"/>
    <cellStyle name="Percent 2 3 2 2 2 7" xfId="28119" xr:uid="{18FDE719-17E2-4B68-81D4-97BB80E9FBEC}"/>
    <cellStyle name="Percent 2 3 2 2 2 8" xfId="43003" xr:uid="{1F06889A-E8FF-40E7-B391-4FBE56A4D848}"/>
    <cellStyle name="Percent 2 3 2 2 3" xfId="7585" xr:uid="{E8FF8573-72F8-4529-829C-7C1983D41E16}"/>
    <cellStyle name="Percent 2 3 2 2 3 2" xfId="9297" xr:uid="{D559A09E-AC83-4D22-A978-DE3377280254}"/>
    <cellStyle name="Percent 2 3 2 2 3 2 2" xfId="12719" xr:uid="{14870143-76E1-43ED-B82C-C3CD5E574F11}"/>
    <cellStyle name="Percent 2 3 2 2 3 2 2 2" xfId="26409" xr:uid="{1B87C133-AE27-409B-8292-1E053A0ECA35}"/>
    <cellStyle name="Percent 2 3 2 2 3 2 2 2 2" xfId="40101" xr:uid="{F7C230AB-4B21-498C-9602-0C98F1494781}"/>
    <cellStyle name="Percent 2 3 2 2 3 2 2 2 3" xfId="54985" xr:uid="{AAC3A42F-679E-49E7-8B40-398CC3C78545}"/>
    <cellStyle name="Percent 2 3 2 2 3 2 2 3" xfId="19565" xr:uid="{75D4F1DA-8C9A-4378-853D-B6B416E536DE}"/>
    <cellStyle name="Percent 2 3 2 2 3 2 2 4" xfId="33255" xr:uid="{F45FF661-61D9-4C66-9992-4F62622B7B24}"/>
    <cellStyle name="Percent 2 3 2 2 3 2 2 5" xfId="48139" xr:uid="{D91503DC-76F0-439D-9C1B-659D3AE65230}"/>
    <cellStyle name="Percent 2 3 2 2 3 2 3" xfId="22987" xr:uid="{37EC36D6-20AA-4C14-8C0F-98DC6B866C42}"/>
    <cellStyle name="Percent 2 3 2 2 3 2 3 2" xfId="36679" xr:uid="{52C7AA40-26E3-4D61-AA25-E663CE6543D8}"/>
    <cellStyle name="Percent 2 3 2 2 3 2 3 3" xfId="51563" xr:uid="{E9836210-B681-4FF3-8894-0888A1088277}"/>
    <cellStyle name="Percent 2 3 2 2 3 2 4" xfId="16143" xr:uid="{DFF3A921-1872-46DC-8709-FC6C873D8550}"/>
    <cellStyle name="Percent 2 3 2 2 3 2 5" xfId="29833" xr:uid="{60545514-AD7E-4AC3-A74F-083686039490}"/>
    <cellStyle name="Percent 2 3 2 2 3 2 6" xfId="44717" xr:uid="{757704A8-8585-424B-B947-9FCC8DEB095F}"/>
    <cellStyle name="Percent 2 3 2 2 3 3" xfId="11007" xr:uid="{25CB4CCE-1211-4A24-89E7-C28491E15D36}"/>
    <cellStyle name="Percent 2 3 2 2 3 3 2" xfId="24697" xr:uid="{E83BD7A3-07F4-4A36-8504-116228044AC5}"/>
    <cellStyle name="Percent 2 3 2 2 3 3 2 2" xfId="38389" xr:uid="{600D4E99-2F86-4699-A04E-63F18575C0E9}"/>
    <cellStyle name="Percent 2 3 2 2 3 3 2 3" xfId="53273" xr:uid="{08A48A08-7E82-4E15-A292-697D219856E0}"/>
    <cellStyle name="Percent 2 3 2 2 3 3 3" xfId="17853" xr:uid="{A88B0BD3-6737-431D-8146-E847EBF83DBA}"/>
    <cellStyle name="Percent 2 3 2 2 3 3 4" xfId="31543" xr:uid="{1E02FA97-70D3-47B7-B0C9-644D3A67DBDA}"/>
    <cellStyle name="Percent 2 3 2 2 3 3 5" xfId="46427" xr:uid="{B03731D8-528C-407D-885C-81CD48C0A661}"/>
    <cellStyle name="Percent 2 3 2 2 3 4" xfId="21275" xr:uid="{ED22F9C5-56D4-4D75-810E-6E271DE5A730}"/>
    <cellStyle name="Percent 2 3 2 2 3 4 2" xfId="34967" xr:uid="{17B2E809-6AC7-4D20-A603-12CE7328FD18}"/>
    <cellStyle name="Percent 2 3 2 2 3 4 3" xfId="49851" xr:uid="{775449E8-284C-47C7-97D8-31A7FBAF0005}"/>
    <cellStyle name="Percent 2 3 2 2 3 5" xfId="14431" xr:uid="{50171771-6991-4EAF-8B40-78F8D4049D57}"/>
    <cellStyle name="Percent 2 3 2 2 3 6" xfId="28121" xr:uid="{F065C15B-F8B5-4026-8D8A-A29F59A4F216}"/>
    <cellStyle name="Percent 2 3 2 2 3 7" xfId="43005" xr:uid="{52EC1316-22AF-46F7-83B4-B7AED4196C06}"/>
    <cellStyle name="Percent 2 3 2 2 4" xfId="7586" xr:uid="{7F4A2906-9EE3-44E1-8A5B-50C9531C18E1}"/>
    <cellStyle name="Percent 2 3 2 2 4 2" xfId="9298" xr:uid="{77D2D228-11AE-4E82-BA44-7BC0B85F5C68}"/>
    <cellStyle name="Percent 2 3 2 2 4 2 2" xfId="12720" xr:uid="{EA36AA9B-B3DA-4E6A-BD00-795796BE8E93}"/>
    <cellStyle name="Percent 2 3 2 2 4 2 2 2" xfId="26410" xr:uid="{47FD1657-F645-4F14-9AC1-F355EC67DC9C}"/>
    <cellStyle name="Percent 2 3 2 2 4 2 2 2 2" xfId="40102" xr:uid="{50E970B9-B205-4E32-A58D-5ED93336CDE7}"/>
    <cellStyle name="Percent 2 3 2 2 4 2 2 2 3" xfId="54986" xr:uid="{6C4D677A-B586-40FB-ABD8-B2D0FF5ECD8F}"/>
    <cellStyle name="Percent 2 3 2 2 4 2 2 3" xfId="19566" xr:uid="{185BC998-29A6-49BB-B32E-246F0B9750C5}"/>
    <cellStyle name="Percent 2 3 2 2 4 2 2 4" xfId="33256" xr:uid="{B7D9AE6E-A2AC-4ADC-AED1-2BB5438824BE}"/>
    <cellStyle name="Percent 2 3 2 2 4 2 2 5" xfId="48140" xr:uid="{A8A9A869-6CF9-4892-81E6-10E199838713}"/>
    <cellStyle name="Percent 2 3 2 2 4 2 3" xfId="22988" xr:uid="{191D5335-9909-4B32-A218-596C8B13FCBD}"/>
    <cellStyle name="Percent 2 3 2 2 4 2 3 2" xfId="36680" xr:uid="{79404FA1-C370-4271-BE15-B46EA10F7B46}"/>
    <cellStyle name="Percent 2 3 2 2 4 2 3 3" xfId="51564" xr:uid="{9723B983-2574-427D-AE24-EC32AAE5D8EB}"/>
    <cellStyle name="Percent 2 3 2 2 4 2 4" xfId="16144" xr:uid="{68EB1905-D861-4A6B-829E-D7ACD3091ADF}"/>
    <cellStyle name="Percent 2 3 2 2 4 2 5" xfId="29834" xr:uid="{13B692E7-6113-468E-AA1F-4775DBABC252}"/>
    <cellStyle name="Percent 2 3 2 2 4 2 6" xfId="44718" xr:uid="{765014A3-18C1-4CE0-91F1-7DDDCE5D20F2}"/>
    <cellStyle name="Percent 2 3 2 2 4 3" xfId="11008" xr:uid="{975B26AE-B3CE-4F7F-9CF1-6A8E6393E8D6}"/>
    <cellStyle name="Percent 2 3 2 2 4 3 2" xfId="24698" xr:uid="{4FFF38A3-48F5-48EE-97BC-36BE1312D591}"/>
    <cellStyle name="Percent 2 3 2 2 4 3 2 2" xfId="38390" xr:uid="{CF611869-D998-43D3-80D4-9D8E55B853A4}"/>
    <cellStyle name="Percent 2 3 2 2 4 3 2 3" xfId="53274" xr:uid="{E716C7F2-4CD1-4776-A0EB-907376CB806F}"/>
    <cellStyle name="Percent 2 3 2 2 4 3 3" xfId="17854" xr:uid="{D000FDD7-602A-44EF-90E0-DC9960ECFEC2}"/>
    <cellStyle name="Percent 2 3 2 2 4 3 4" xfId="31544" xr:uid="{8AEBDC64-F320-4D5F-981F-D2C0FAFF585F}"/>
    <cellStyle name="Percent 2 3 2 2 4 3 5" xfId="46428" xr:uid="{31574951-A832-47F4-BADC-27F234D39EA0}"/>
    <cellStyle name="Percent 2 3 2 2 4 4" xfId="21276" xr:uid="{A54C7D34-B40C-4754-B3D8-D6B8817B167F}"/>
    <cellStyle name="Percent 2 3 2 2 4 4 2" xfId="34968" xr:uid="{FC4C4BD5-621E-40ED-9A02-1EE713EB14DF}"/>
    <cellStyle name="Percent 2 3 2 2 4 4 3" xfId="49852" xr:uid="{F2CD074F-4F2A-42DB-BD4D-3ACB43139503}"/>
    <cellStyle name="Percent 2 3 2 2 4 5" xfId="14432" xr:uid="{EC309B43-70C0-4DC7-A260-21ED66FC36B7}"/>
    <cellStyle name="Percent 2 3 2 2 4 6" xfId="28122" xr:uid="{DEBF80C4-AD93-4CE5-957E-7A316FCB8277}"/>
    <cellStyle name="Percent 2 3 2 2 4 7" xfId="43006" xr:uid="{4AF18403-D524-4BB4-BA9D-9E6FA0B0BA75}"/>
    <cellStyle name="Percent 2 3 2 2 5" xfId="9294" xr:uid="{65972FF6-BAC1-46C3-8D08-0AE4F6FC117D}"/>
    <cellStyle name="Percent 2 3 2 2 5 2" xfId="12716" xr:uid="{1136A8CE-D503-437B-A652-ECDDDD4AD2EE}"/>
    <cellStyle name="Percent 2 3 2 2 5 2 2" xfId="26406" xr:uid="{F3EA02AD-2AAE-47C6-80DD-4423067C30B6}"/>
    <cellStyle name="Percent 2 3 2 2 5 2 2 2" xfId="40098" xr:uid="{BAD8255E-245D-4AA9-A2BC-69ACA1417FAA}"/>
    <cellStyle name="Percent 2 3 2 2 5 2 2 3" xfId="54982" xr:uid="{71DECAD9-0C2D-4C31-B2CB-52DBF9747A3C}"/>
    <cellStyle name="Percent 2 3 2 2 5 2 3" xfId="19562" xr:uid="{DD3DD7B5-B6F5-41ED-9EA1-B5F6E82DB536}"/>
    <cellStyle name="Percent 2 3 2 2 5 2 4" xfId="33252" xr:uid="{C12B5845-869A-4CCD-ACD9-17DB8028F42D}"/>
    <cellStyle name="Percent 2 3 2 2 5 2 5" xfId="48136" xr:uid="{8D11B7CF-D989-4332-8B6F-48620724A4C4}"/>
    <cellStyle name="Percent 2 3 2 2 5 3" xfId="22984" xr:uid="{73426C7E-3882-4662-B850-94A6A6728B37}"/>
    <cellStyle name="Percent 2 3 2 2 5 3 2" xfId="36676" xr:uid="{54AD040E-B864-4328-9100-B9CBF2B7E2B2}"/>
    <cellStyle name="Percent 2 3 2 2 5 3 3" xfId="51560" xr:uid="{16EA4311-F9B6-42DC-A8D9-A233B5674D23}"/>
    <cellStyle name="Percent 2 3 2 2 5 4" xfId="16140" xr:uid="{B19E9D4E-3426-4090-89A0-64F7F05BB293}"/>
    <cellStyle name="Percent 2 3 2 2 5 5" xfId="29830" xr:uid="{2C95A891-9CD7-401E-8DA4-A072C056812F}"/>
    <cellStyle name="Percent 2 3 2 2 5 6" xfId="44714" xr:uid="{8861D9CF-4D16-4BA8-A304-A057958671A6}"/>
    <cellStyle name="Percent 2 3 2 2 6" xfId="11004" xr:uid="{83C6220F-2FC0-4CC5-B9B1-46EE33064995}"/>
    <cellStyle name="Percent 2 3 2 2 6 2" xfId="24694" xr:uid="{80E8C8D6-08B2-481D-BEC4-9917E00E1F6D}"/>
    <cellStyle name="Percent 2 3 2 2 6 2 2" xfId="38386" xr:uid="{BFA0E241-7459-4E42-9350-27E2AF07ACF2}"/>
    <cellStyle name="Percent 2 3 2 2 6 2 3" xfId="53270" xr:uid="{0BEBACAC-2EF1-498F-875D-EBF2F9A54171}"/>
    <cellStyle name="Percent 2 3 2 2 6 3" xfId="17850" xr:uid="{3677204D-5EC6-4A56-BA7B-58B6DB6CE76E}"/>
    <cellStyle name="Percent 2 3 2 2 6 4" xfId="31540" xr:uid="{EDBE1D73-4169-4A3D-8284-920C85DD0A0F}"/>
    <cellStyle name="Percent 2 3 2 2 6 5" xfId="46424" xr:uid="{3596E363-94BC-4957-BC7C-BA1932020267}"/>
    <cellStyle name="Percent 2 3 2 2 7" xfId="21272" xr:uid="{C50E67EA-B6EC-4E21-AF2D-76121B57C2C9}"/>
    <cellStyle name="Percent 2 3 2 2 7 2" xfId="34964" xr:uid="{9CCB9C1C-5EA4-470A-92DA-C4CC7D03FEC7}"/>
    <cellStyle name="Percent 2 3 2 2 7 3" xfId="49848" xr:uid="{0D252F26-B210-4338-8DF4-B8AECBEE89FC}"/>
    <cellStyle name="Percent 2 3 2 2 8" xfId="14428" xr:uid="{9EECE458-F8A7-47F1-8F28-FF9B99061E84}"/>
    <cellStyle name="Percent 2 3 2 2 9" xfId="28118" xr:uid="{79AF5B07-6F20-4773-8675-C5B6759EA2CC}"/>
    <cellStyle name="Percent 2 3 2 3" xfId="7587" xr:uid="{1863D051-7ECA-4843-927A-49E6DEDA2043}"/>
    <cellStyle name="Percent 2 3 2 3 10" xfId="43007" xr:uid="{883C1FED-FA7A-4D87-911C-5013ADB9B25E}"/>
    <cellStyle name="Percent 2 3 2 3 2" xfId="7588" xr:uid="{B34503A5-80F7-48B1-98C2-B38BFD264AB2}"/>
    <cellStyle name="Percent 2 3 2 3 2 2" xfId="7589" xr:uid="{EF11F3B1-D8C8-4EF3-8D08-B2BFC44E5665}"/>
    <cellStyle name="Percent 2 3 2 3 2 2 2" xfId="9301" xr:uid="{DB2E2996-1F27-4C5A-B3C5-4EB29F10A312}"/>
    <cellStyle name="Percent 2 3 2 3 2 2 2 2" xfId="12723" xr:uid="{3A99DDA1-FD7D-48D6-A4A7-E48772C1C0E4}"/>
    <cellStyle name="Percent 2 3 2 3 2 2 2 2 2" xfId="26413" xr:uid="{71D2667D-A7DA-438F-A189-820AD00BC7CA}"/>
    <cellStyle name="Percent 2 3 2 3 2 2 2 2 2 2" xfId="40105" xr:uid="{E7EA73D6-64A0-4520-8599-9AC635614F21}"/>
    <cellStyle name="Percent 2 3 2 3 2 2 2 2 2 3" xfId="54989" xr:uid="{C57504D8-3DC7-49EC-A3AE-EF0218106CD2}"/>
    <cellStyle name="Percent 2 3 2 3 2 2 2 2 3" xfId="19569" xr:uid="{F44A1792-D45F-448F-AA79-2CB01FDA3566}"/>
    <cellStyle name="Percent 2 3 2 3 2 2 2 2 4" xfId="33259" xr:uid="{BA82331B-1411-412C-ACB2-865F6FBA7580}"/>
    <cellStyle name="Percent 2 3 2 3 2 2 2 2 5" xfId="48143" xr:uid="{D24137D1-B0B2-487E-9977-57680772822F}"/>
    <cellStyle name="Percent 2 3 2 3 2 2 2 3" xfId="22991" xr:uid="{07ECF21F-7173-4C2B-AC7C-023889619A89}"/>
    <cellStyle name="Percent 2 3 2 3 2 2 2 3 2" xfId="36683" xr:uid="{AAD1EDEB-CEF0-4222-A368-67579BCC8FF9}"/>
    <cellStyle name="Percent 2 3 2 3 2 2 2 3 3" xfId="51567" xr:uid="{B65CB4AD-3529-4E9B-9FEA-BD6D65C8E457}"/>
    <cellStyle name="Percent 2 3 2 3 2 2 2 4" xfId="16147" xr:uid="{4C050E90-69E4-4D49-8694-AF394D32D722}"/>
    <cellStyle name="Percent 2 3 2 3 2 2 2 5" xfId="29837" xr:uid="{34CB4ECF-5FC9-4913-9490-9093639929C1}"/>
    <cellStyle name="Percent 2 3 2 3 2 2 2 6" xfId="44721" xr:uid="{4157BC63-DEF5-442F-B224-2E038B147BAC}"/>
    <cellStyle name="Percent 2 3 2 3 2 2 3" xfId="11011" xr:uid="{04F9FF87-4BED-4317-8139-9A39F9A8AF24}"/>
    <cellStyle name="Percent 2 3 2 3 2 2 3 2" xfId="24701" xr:uid="{0DFE5086-D69A-4929-8C15-D6A13BC9764E}"/>
    <cellStyle name="Percent 2 3 2 3 2 2 3 2 2" xfId="38393" xr:uid="{9964009F-8084-4785-9B35-A7AC0EF08283}"/>
    <cellStyle name="Percent 2 3 2 3 2 2 3 2 3" xfId="53277" xr:uid="{9BCE4674-C0EE-40EB-9554-5A2DFF6B598B}"/>
    <cellStyle name="Percent 2 3 2 3 2 2 3 3" xfId="17857" xr:uid="{7AB7B5FF-FD8B-4C02-A733-B2FBB0DB3547}"/>
    <cellStyle name="Percent 2 3 2 3 2 2 3 4" xfId="31547" xr:uid="{DA13178F-E1EF-4164-9339-BCF070E0DC0E}"/>
    <cellStyle name="Percent 2 3 2 3 2 2 3 5" xfId="46431" xr:uid="{584C9428-B3EB-4104-914D-E189C6DF5ADD}"/>
    <cellStyle name="Percent 2 3 2 3 2 2 4" xfId="21279" xr:uid="{2034C01C-3AC2-4A4D-A568-678C5C748679}"/>
    <cellStyle name="Percent 2 3 2 3 2 2 4 2" xfId="34971" xr:uid="{0D94B4DE-305A-4987-BF1D-DB08484F8B6F}"/>
    <cellStyle name="Percent 2 3 2 3 2 2 4 3" xfId="49855" xr:uid="{7083DAE5-C65E-4468-A9A3-05CA79D022CB}"/>
    <cellStyle name="Percent 2 3 2 3 2 2 5" xfId="14435" xr:uid="{B8D79DDA-9D28-47F8-952B-C252600DBAE4}"/>
    <cellStyle name="Percent 2 3 2 3 2 2 6" xfId="28125" xr:uid="{E3B838C3-2DF7-4EB9-B9B2-BF7D1BE644CD}"/>
    <cellStyle name="Percent 2 3 2 3 2 2 7" xfId="43009" xr:uid="{8EE82C09-42F0-4611-90FF-4969A5D0A40B}"/>
    <cellStyle name="Percent 2 3 2 3 2 3" xfId="9300" xr:uid="{E40EF8E6-CC93-4A56-9ED9-391FCAA9E442}"/>
    <cellStyle name="Percent 2 3 2 3 2 3 2" xfId="12722" xr:uid="{DD1537B4-DFA9-43D4-A67A-C27723B4DB64}"/>
    <cellStyle name="Percent 2 3 2 3 2 3 2 2" xfId="26412" xr:uid="{1E2DBD7F-3F04-4F8B-B759-32C3BADDEA48}"/>
    <cellStyle name="Percent 2 3 2 3 2 3 2 2 2" xfId="40104" xr:uid="{38F73690-51AE-48DB-BCFF-E2140CDC5479}"/>
    <cellStyle name="Percent 2 3 2 3 2 3 2 2 3" xfId="54988" xr:uid="{3174C00D-BFB9-421A-8991-08B6F9ABBD79}"/>
    <cellStyle name="Percent 2 3 2 3 2 3 2 3" xfId="19568" xr:uid="{C5CA0155-E655-4231-8352-D69721B52B41}"/>
    <cellStyle name="Percent 2 3 2 3 2 3 2 4" xfId="33258" xr:uid="{0CBBFA0C-8C6A-4F96-9C22-DAD00DD4171B}"/>
    <cellStyle name="Percent 2 3 2 3 2 3 2 5" xfId="48142" xr:uid="{B5684B18-A3CE-4369-B029-F9C15EDE00B5}"/>
    <cellStyle name="Percent 2 3 2 3 2 3 3" xfId="22990" xr:uid="{09890067-2400-48C6-9155-380A273B0E65}"/>
    <cellStyle name="Percent 2 3 2 3 2 3 3 2" xfId="36682" xr:uid="{F54F5694-0144-4B2F-BF5C-F3E2F61C56C5}"/>
    <cellStyle name="Percent 2 3 2 3 2 3 3 3" xfId="51566" xr:uid="{56CD1868-CCCB-413A-BD35-11DA7CA6AAE9}"/>
    <cellStyle name="Percent 2 3 2 3 2 3 4" xfId="16146" xr:uid="{0BE3E18E-E0AC-45E9-93CE-F9D10048A24D}"/>
    <cellStyle name="Percent 2 3 2 3 2 3 5" xfId="29836" xr:uid="{9A0E01A8-0775-4C75-ACD8-D72C4421B80D}"/>
    <cellStyle name="Percent 2 3 2 3 2 3 6" xfId="44720" xr:uid="{2E2FBA2D-18B3-4867-85B4-828D528AD7AF}"/>
    <cellStyle name="Percent 2 3 2 3 2 4" xfId="11010" xr:uid="{E58BBD28-4CD0-4275-9B8D-2818C556A70E}"/>
    <cellStyle name="Percent 2 3 2 3 2 4 2" xfId="24700" xr:uid="{B5583839-A39F-471F-9B75-5654239CDF6E}"/>
    <cellStyle name="Percent 2 3 2 3 2 4 2 2" xfId="38392" xr:uid="{37A5544E-33F8-4231-B4FA-CB10E8D650E1}"/>
    <cellStyle name="Percent 2 3 2 3 2 4 2 3" xfId="53276" xr:uid="{11BD469B-28B3-4040-8AFD-22C514333AA8}"/>
    <cellStyle name="Percent 2 3 2 3 2 4 3" xfId="17856" xr:uid="{76376F74-968F-4549-B32A-3414382BA0CE}"/>
    <cellStyle name="Percent 2 3 2 3 2 4 4" xfId="31546" xr:uid="{63BBC505-D6A1-4841-9C64-9D6B010BC8A8}"/>
    <cellStyle name="Percent 2 3 2 3 2 4 5" xfId="46430" xr:uid="{D1170E71-C907-4AF3-9DF4-A42CA36811B3}"/>
    <cellStyle name="Percent 2 3 2 3 2 5" xfId="21278" xr:uid="{66D81474-1B6B-49F8-967A-11D4050D437C}"/>
    <cellStyle name="Percent 2 3 2 3 2 5 2" xfId="34970" xr:uid="{D73B4371-13FA-4EE7-BF31-3F5869005E52}"/>
    <cellStyle name="Percent 2 3 2 3 2 5 3" xfId="49854" xr:uid="{DF80BE26-3190-4BDA-B7B0-4D8BBF25B8C4}"/>
    <cellStyle name="Percent 2 3 2 3 2 6" xfId="14434" xr:uid="{EBD5AFBD-284C-4821-83D3-14F2E06258EA}"/>
    <cellStyle name="Percent 2 3 2 3 2 7" xfId="28124" xr:uid="{DAE58288-5A93-4CB0-AC03-78660DF1BE11}"/>
    <cellStyle name="Percent 2 3 2 3 2 8" xfId="43008" xr:uid="{9D7AD68D-5678-44C8-80A9-61566B877FB7}"/>
    <cellStyle name="Percent 2 3 2 3 3" xfId="7590" xr:uid="{96769723-B721-4265-B6B5-D6BF8BD76E8B}"/>
    <cellStyle name="Percent 2 3 2 3 3 2" xfId="9302" xr:uid="{165B9846-A85B-4F8B-A589-05E2D5C32B21}"/>
    <cellStyle name="Percent 2 3 2 3 3 2 2" xfId="12724" xr:uid="{8C27CF85-E0EE-4266-8F07-5AE3C33471C9}"/>
    <cellStyle name="Percent 2 3 2 3 3 2 2 2" xfId="26414" xr:uid="{1AC52416-CD76-48B6-AF17-73270BF1BC22}"/>
    <cellStyle name="Percent 2 3 2 3 3 2 2 2 2" xfId="40106" xr:uid="{3EF6D8C8-C95E-4E9B-A746-8BEC624CBF4C}"/>
    <cellStyle name="Percent 2 3 2 3 3 2 2 2 3" xfId="54990" xr:uid="{7E06FCB9-1024-488F-BB5C-2209659F0CEC}"/>
    <cellStyle name="Percent 2 3 2 3 3 2 2 3" xfId="19570" xr:uid="{D674521F-E308-4CBF-BCDC-57A5542D9396}"/>
    <cellStyle name="Percent 2 3 2 3 3 2 2 4" xfId="33260" xr:uid="{CB662120-7044-4988-9EAF-4A158D9ADD5B}"/>
    <cellStyle name="Percent 2 3 2 3 3 2 2 5" xfId="48144" xr:uid="{3B3F5A44-42F1-4EF9-BF58-0E4D8D992F8F}"/>
    <cellStyle name="Percent 2 3 2 3 3 2 3" xfId="22992" xr:uid="{10F2CCC8-B3D8-4859-B42F-AB6068B14E2B}"/>
    <cellStyle name="Percent 2 3 2 3 3 2 3 2" xfId="36684" xr:uid="{E680EA56-CEE1-4905-8BCB-1E67F3F55C8D}"/>
    <cellStyle name="Percent 2 3 2 3 3 2 3 3" xfId="51568" xr:uid="{0DF3A6E7-9311-4362-B749-D81651A99E9B}"/>
    <cellStyle name="Percent 2 3 2 3 3 2 4" xfId="16148" xr:uid="{5BA3BC16-F19C-42ED-AD53-1C05ABC86347}"/>
    <cellStyle name="Percent 2 3 2 3 3 2 5" xfId="29838" xr:uid="{0152C788-3B68-434B-8AFC-8AD78ED6A758}"/>
    <cellStyle name="Percent 2 3 2 3 3 2 6" xfId="44722" xr:uid="{6FAD282E-5C0C-49CD-BA61-D1139F4C43DB}"/>
    <cellStyle name="Percent 2 3 2 3 3 3" xfId="11012" xr:uid="{FC3D5E40-3C9E-416B-8D34-CC6CB260BFB1}"/>
    <cellStyle name="Percent 2 3 2 3 3 3 2" xfId="24702" xr:uid="{D234A327-F333-46D7-A0EA-6533918BF406}"/>
    <cellStyle name="Percent 2 3 2 3 3 3 2 2" xfId="38394" xr:uid="{911F27C3-DC9B-4FB1-ACBF-D1153589DEC2}"/>
    <cellStyle name="Percent 2 3 2 3 3 3 2 3" xfId="53278" xr:uid="{8CD71738-C6DA-4B23-87EA-246728A97A1D}"/>
    <cellStyle name="Percent 2 3 2 3 3 3 3" xfId="17858" xr:uid="{E40C01A5-B9C6-4779-9D7D-B0B85EBDAC74}"/>
    <cellStyle name="Percent 2 3 2 3 3 3 4" xfId="31548" xr:uid="{DA7BCC5F-1920-49EC-A007-881473350742}"/>
    <cellStyle name="Percent 2 3 2 3 3 3 5" xfId="46432" xr:uid="{E51AF671-735E-4D2B-8143-C6E191541BCC}"/>
    <cellStyle name="Percent 2 3 2 3 3 4" xfId="21280" xr:uid="{36E4F7D6-253B-4D06-B190-3EB28D3CC1F8}"/>
    <cellStyle name="Percent 2 3 2 3 3 4 2" xfId="34972" xr:uid="{33044695-358D-4234-BDBD-B1671888E045}"/>
    <cellStyle name="Percent 2 3 2 3 3 4 3" xfId="49856" xr:uid="{0BC0B740-91C9-41BE-8874-DEDD659C6294}"/>
    <cellStyle name="Percent 2 3 2 3 3 5" xfId="14436" xr:uid="{2FBB0A21-0A09-410B-8B3E-1A0626FE93A0}"/>
    <cellStyle name="Percent 2 3 2 3 3 6" xfId="28126" xr:uid="{E79B3D2F-6C60-4DCC-9E49-B443147C330D}"/>
    <cellStyle name="Percent 2 3 2 3 3 7" xfId="43010" xr:uid="{27B755B2-4B84-46F9-8945-0B5C6401BE7A}"/>
    <cellStyle name="Percent 2 3 2 3 4" xfId="7591" xr:uid="{DC3C9984-E69D-4397-A304-8C8645CD0EBB}"/>
    <cellStyle name="Percent 2 3 2 3 4 2" xfId="9303" xr:uid="{5C23A7F6-8001-4F88-90E9-415B923BE71B}"/>
    <cellStyle name="Percent 2 3 2 3 4 2 2" xfId="12725" xr:uid="{F7F7B687-AB81-4A8B-9CAB-8443B0EE6A1E}"/>
    <cellStyle name="Percent 2 3 2 3 4 2 2 2" xfId="26415" xr:uid="{FFBB816B-E221-4E91-9656-11B031FCB31A}"/>
    <cellStyle name="Percent 2 3 2 3 4 2 2 2 2" xfId="40107" xr:uid="{8663CA2E-322A-4EB3-91C5-DB8FE0772922}"/>
    <cellStyle name="Percent 2 3 2 3 4 2 2 2 3" xfId="54991" xr:uid="{22C63C0D-38F7-4960-8FFB-5E088ED5BB16}"/>
    <cellStyle name="Percent 2 3 2 3 4 2 2 3" xfId="19571" xr:uid="{8AB92C96-4BE6-4D00-8652-936C1AB99235}"/>
    <cellStyle name="Percent 2 3 2 3 4 2 2 4" xfId="33261" xr:uid="{03890BCA-4B37-422E-B521-18ABFC681C44}"/>
    <cellStyle name="Percent 2 3 2 3 4 2 2 5" xfId="48145" xr:uid="{64414B7C-F166-4411-B6BE-BFFF19D3AD0A}"/>
    <cellStyle name="Percent 2 3 2 3 4 2 3" xfId="22993" xr:uid="{7B95A530-7BA7-4FA7-A2A3-F32AC6516D73}"/>
    <cellStyle name="Percent 2 3 2 3 4 2 3 2" xfId="36685" xr:uid="{A1266939-CA30-4D10-A975-0743D734D32D}"/>
    <cellStyle name="Percent 2 3 2 3 4 2 3 3" xfId="51569" xr:uid="{2FCE4E20-DC03-410F-9DCB-86132DE5EE62}"/>
    <cellStyle name="Percent 2 3 2 3 4 2 4" xfId="16149" xr:uid="{91A332C4-C87D-478C-9A82-F563227D5A6F}"/>
    <cellStyle name="Percent 2 3 2 3 4 2 5" xfId="29839" xr:uid="{987FBD9D-750E-4381-A3A1-47974FAA1061}"/>
    <cellStyle name="Percent 2 3 2 3 4 2 6" xfId="44723" xr:uid="{636342E4-D239-4C8F-B9C7-947F2EED49EF}"/>
    <cellStyle name="Percent 2 3 2 3 4 3" xfId="11013" xr:uid="{9F7FFE89-2388-4552-8714-60B6CD98013E}"/>
    <cellStyle name="Percent 2 3 2 3 4 3 2" xfId="24703" xr:uid="{F2BC871C-DB8E-45F2-90D1-43945D8B192F}"/>
    <cellStyle name="Percent 2 3 2 3 4 3 2 2" xfId="38395" xr:uid="{892039B6-949D-4076-9506-CCCC4397456F}"/>
    <cellStyle name="Percent 2 3 2 3 4 3 2 3" xfId="53279" xr:uid="{151BEEF5-E7A8-4B76-BF29-DEE829D591B6}"/>
    <cellStyle name="Percent 2 3 2 3 4 3 3" xfId="17859" xr:uid="{929D00B8-B7CF-4DA2-920D-81001B0C2D42}"/>
    <cellStyle name="Percent 2 3 2 3 4 3 4" xfId="31549" xr:uid="{DB5E05DD-8BE2-4C5E-A6C8-FC0DC9827BCB}"/>
    <cellStyle name="Percent 2 3 2 3 4 3 5" xfId="46433" xr:uid="{6321C847-32D3-4C8A-82D6-E10318AA113B}"/>
    <cellStyle name="Percent 2 3 2 3 4 4" xfId="21281" xr:uid="{916C1636-532A-4DBE-A261-C72B0E8CE55D}"/>
    <cellStyle name="Percent 2 3 2 3 4 4 2" xfId="34973" xr:uid="{6A583907-4E58-4555-8A9A-8DDCA18FA393}"/>
    <cellStyle name="Percent 2 3 2 3 4 4 3" xfId="49857" xr:uid="{D432D446-2656-4FDA-8B61-76A936573C67}"/>
    <cellStyle name="Percent 2 3 2 3 4 5" xfId="14437" xr:uid="{7842342C-83D9-48A8-9486-A040200B392E}"/>
    <cellStyle name="Percent 2 3 2 3 4 6" xfId="28127" xr:uid="{33B59D8E-BFBB-4B29-AF3A-1CD0076D1A83}"/>
    <cellStyle name="Percent 2 3 2 3 4 7" xfId="43011" xr:uid="{F8DD04DE-0F21-4838-9D65-774F7357A701}"/>
    <cellStyle name="Percent 2 3 2 3 5" xfId="9299" xr:uid="{55734E21-3521-4E2B-9507-92ECAC80F22D}"/>
    <cellStyle name="Percent 2 3 2 3 5 2" xfId="12721" xr:uid="{29924D44-CADB-4AD2-8304-1AF37451D3C0}"/>
    <cellStyle name="Percent 2 3 2 3 5 2 2" xfId="26411" xr:uid="{CC7016AE-BB9C-4F4A-91E4-4C632AB17F0C}"/>
    <cellStyle name="Percent 2 3 2 3 5 2 2 2" xfId="40103" xr:uid="{40A4E922-B540-4F10-AFE9-5CD1C7AA7719}"/>
    <cellStyle name="Percent 2 3 2 3 5 2 2 3" xfId="54987" xr:uid="{43544652-5521-4814-85C2-CE1F09B817EF}"/>
    <cellStyle name="Percent 2 3 2 3 5 2 3" xfId="19567" xr:uid="{258D78E8-154D-49C7-A838-CBBF0826BA70}"/>
    <cellStyle name="Percent 2 3 2 3 5 2 4" xfId="33257" xr:uid="{109127BC-6E6D-49D4-9105-241A3CDDC184}"/>
    <cellStyle name="Percent 2 3 2 3 5 2 5" xfId="48141" xr:uid="{462998D3-3A5A-44DF-A772-A6E9E7B3884E}"/>
    <cellStyle name="Percent 2 3 2 3 5 3" xfId="22989" xr:uid="{1FA5E90A-CC3C-4CAD-B5B4-03BD33BFA1BB}"/>
    <cellStyle name="Percent 2 3 2 3 5 3 2" xfId="36681" xr:uid="{E55A3C4D-5AFC-4DE4-BD75-2D5C893DC06F}"/>
    <cellStyle name="Percent 2 3 2 3 5 3 3" xfId="51565" xr:uid="{CFEC812E-88A2-4DC0-9182-764BA83123E0}"/>
    <cellStyle name="Percent 2 3 2 3 5 4" xfId="16145" xr:uid="{BEA68B68-6DF5-4275-84B9-FEEB4AEAD7EC}"/>
    <cellStyle name="Percent 2 3 2 3 5 5" xfId="29835" xr:uid="{3039F0A4-9B26-437A-B468-41D3A8D4D306}"/>
    <cellStyle name="Percent 2 3 2 3 5 6" xfId="44719" xr:uid="{945C812A-B473-45F7-9F2E-6D687928638B}"/>
    <cellStyle name="Percent 2 3 2 3 6" xfId="11009" xr:uid="{AEE908EC-9E7F-46A5-9CC5-BF59A14155C3}"/>
    <cellStyle name="Percent 2 3 2 3 6 2" xfId="24699" xr:uid="{F97D8FBB-7A49-43E1-BD27-6938D0D54238}"/>
    <cellStyle name="Percent 2 3 2 3 6 2 2" xfId="38391" xr:uid="{884D17CC-3A1E-4270-94AF-5AF330353891}"/>
    <cellStyle name="Percent 2 3 2 3 6 2 3" xfId="53275" xr:uid="{2FA1BEE5-D5D1-4249-B76F-043313AC9E27}"/>
    <cellStyle name="Percent 2 3 2 3 6 3" xfId="17855" xr:uid="{31AF0D43-A6F1-4DF6-9BAC-4BA7E19C70E9}"/>
    <cellStyle name="Percent 2 3 2 3 6 4" xfId="31545" xr:uid="{AB23BFBA-87CF-48EE-A444-BE97DAC439F1}"/>
    <cellStyle name="Percent 2 3 2 3 6 5" xfId="46429" xr:uid="{FCBEF894-7128-4779-91C9-E97EAC606FEC}"/>
    <cellStyle name="Percent 2 3 2 3 7" xfId="21277" xr:uid="{E48120AC-D0B7-4ED1-9313-BEB54953F6C4}"/>
    <cellStyle name="Percent 2 3 2 3 7 2" xfId="34969" xr:uid="{4699CE49-3406-4039-9750-8C90D49578FD}"/>
    <cellStyle name="Percent 2 3 2 3 7 3" xfId="49853" xr:uid="{0429CB8C-DEED-4CDB-89AE-1AC88A12E081}"/>
    <cellStyle name="Percent 2 3 2 3 8" xfId="14433" xr:uid="{7E821892-6DCF-40E1-97A3-ACB32F65F66D}"/>
    <cellStyle name="Percent 2 3 2 3 9" xfId="28123" xr:uid="{7986D19A-6F51-46E0-A0DC-0ADD0B26D21D}"/>
    <cellStyle name="Percent 2 3 2 4" xfId="7592" xr:uid="{0AC6698B-472B-4622-8288-E308DDD7A765}"/>
    <cellStyle name="Percent 2 3 2 4 2" xfId="7593" xr:uid="{B4406362-00DB-4B17-B94F-814028503B38}"/>
    <cellStyle name="Percent 2 3 2 4 2 2" xfId="9305" xr:uid="{73377574-2CA0-4E59-8F75-6912AFA625DB}"/>
    <cellStyle name="Percent 2 3 2 4 2 2 2" xfId="12727" xr:uid="{E5DA0396-A139-4CC5-A2A9-BAA2FB7E25DA}"/>
    <cellStyle name="Percent 2 3 2 4 2 2 2 2" xfId="26417" xr:uid="{5C632051-4EBE-4396-A601-325751540D98}"/>
    <cellStyle name="Percent 2 3 2 4 2 2 2 2 2" xfId="40109" xr:uid="{F55504BF-3510-4B08-8053-B5ED52715BE5}"/>
    <cellStyle name="Percent 2 3 2 4 2 2 2 2 3" xfId="54993" xr:uid="{1BD4126D-7A1F-428A-BD4F-14E7D298DB32}"/>
    <cellStyle name="Percent 2 3 2 4 2 2 2 3" xfId="19573" xr:uid="{0749CACA-BE79-40BA-A4B3-E49EBC753479}"/>
    <cellStyle name="Percent 2 3 2 4 2 2 2 4" xfId="33263" xr:uid="{5AE5B2D0-BB0E-4D8A-A9C5-546422060ACF}"/>
    <cellStyle name="Percent 2 3 2 4 2 2 2 5" xfId="48147" xr:uid="{F76333D7-F0B8-41DC-93C6-6A8EA1771828}"/>
    <cellStyle name="Percent 2 3 2 4 2 2 3" xfId="22995" xr:uid="{3CEF5459-32F9-4930-9EC5-40E1A5D6D2F7}"/>
    <cellStyle name="Percent 2 3 2 4 2 2 3 2" xfId="36687" xr:uid="{C7BCB7B1-6438-4AF0-BBD9-ADD088D7870B}"/>
    <cellStyle name="Percent 2 3 2 4 2 2 3 3" xfId="51571" xr:uid="{545B4D7C-BAE3-4781-8FEA-FA3A8AC4B272}"/>
    <cellStyle name="Percent 2 3 2 4 2 2 4" xfId="16151" xr:uid="{175F049E-46CD-4B1C-A0C5-11B1D304D7FB}"/>
    <cellStyle name="Percent 2 3 2 4 2 2 5" xfId="29841" xr:uid="{B3B8FD26-EACF-4F1D-AE93-0280166C40DC}"/>
    <cellStyle name="Percent 2 3 2 4 2 2 6" xfId="44725" xr:uid="{66443C0E-0FEF-48A4-BC00-2486DFAB793D}"/>
    <cellStyle name="Percent 2 3 2 4 2 3" xfId="11015" xr:uid="{14C3C88E-7A25-4AD3-ACA4-3936B03CD4C3}"/>
    <cellStyle name="Percent 2 3 2 4 2 3 2" xfId="24705" xr:uid="{169CB6C5-F7E6-4737-AA12-D1F689597691}"/>
    <cellStyle name="Percent 2 3 2 4 2 3 2 2" xfId="38397" xr:uid="{E9B3533D-8D76-4514-9C0F-9E4DF51BB951}"/>
    <cellStyle name="Percent 2 3 2 4 2 3 2 3" xfId="53281" xr:uid="{2414C1D0-3489-4627-9600-FD1FCD9AD850}"/>
    <cellStyle name="Percent 2 3 2 4 2 3 3" xfId="17861" xr:uid="{B37AB068-43C2-4DBD-AFDC-FEFA06D96BD5}"/>
    <cellStyle name="Percent 2 3 2 4 2 3 4" xfId="31551" xr:uid="{397826C8-5426-495B-BC78-5FFCB8711E6B}"/>
    <cellStyle name="Percent 2 3 2 4 2 3 5" xfId="46435" xr:uid="{4BC45420-4564-4E0B-B3A7-B4FDAFCC2A03}"/>
    <cellStyle name="Percent 2 3 2 4 2 4" xfId="21283" xr:uid="{0DFD0734-315B-4B0F-AB06-CE71C25BDCA4}"/>
    <cellStyle name="Percent 2 3 2 4 2 4 2" xfId="34975" xr:uid="{F17F139A-8DA4-46CA-9606-A3782B2370CE}"/>
    <cellStyle name="Percent 2 3 2 4 2 4 3" xfId="49859" xr:uid="{40899DB2-8FB8-44C3-9DCC-3F793558A3DA}"/>
    <cellStyle name="Percent 2 3 2 4 2 5" xfId="14439" xr:uid="{9B847AA4-7643-4F06-9527-FC577D942550}"/>
    <cellStyle name="Percent 2 3 2 4 2 6" xfId="28129" xr:uid="{72D1AF3F-0F25-4A65-888A-576FB744D4D8}"/>
    <cellStyle name="Percent 2 3 2 4 2 7" xfId="43013" xr:uid="{136C252B-4E03-4D90-940F-751A1242A920}"/>
    <cellStyle name="Percent 2 3 2 4 3" xfId="9304" xr:uid="{1F53F6C5-E7BB-4D14-BB5E-D35FF32D3A42}"/>
    <cellStyle name="Percent 2 3 2 4 3 2" xfId="12726" xr:uid="{43392EE9-5AFB-4562-BCEF-2A1529A213F5}"/>
    <cellStyle name="Percent 2 3 2 4 3 2 2" xfId="26416" xr:uid="{67C632C9-BF7B-4C46-B107-F72CC16BC71F}"/>
    <cellStyle name="Percent 2 3 2 4 3 2 2 2" xfId="40108" xr:uid="{362C358F-09C9-40CC-9E64-82C4AA96D243}"/>
    <cellStyle name="Percent 2 3 2 4 3 2 2 3" xfId="54992" xr:uid="{AE5498ED-45EA-4FB2-A13C-DFFBD85BF4DB}"/>
    <cellStyle name="Percent 2 3 2 4 3 2 3" xfId="19572" xr:uid="{46C171B0-095A-4E39-955D-B61FED1ED84D}"/>
    <cellStyle name="Percent 2 3 2 4 3 2 4" xfId="33262" xr:uid="{284DE69B-23C5-490D-AA95-34DAF06AEB1E}"/>
    <cellStyle name="Percent 2 3 2 4 3 2 5" xfId="48146" xr:uid="{071401A2-6581-446B-8580-78797D72F862}"/>
    <cellStyle name="Percent 2 3 2 4 3 3" xfId="22994" xr:uid="{1AD53236-01AB-4E87-B7A8-48AB1D51DAA1}"/>
    <cellStyle name="Percent 2 3 2 4 3 3 2" xfId="36686" xr:uid="{40051A71-28D1-4821-B24C-4BFF180BCFDB}"/>
    <cellStyle name="Percent 2 3 2 4 3 3 3" xfId="51570" xr:uid="{CE2F5AB0-A644-4A47-B37C-EA12535D2EE6}"/>
    <cellStyle name="Percent 2 3 2 4 3 4" xfId="16150" xr:uid="{0FE6E56E-3E87-4E03-9839-ABCFB5A93562}"/>
    <cellStyle name="Percent 2 3 2 4 3 5" xfId="29840" xr:uid="{425D95A5-794C-45EA-A9BD-00C48CB2B172}"/>
    <cellStyle name="Percent 2 3 2 4 3 6" xfId="44724" xr:uid="{C3184D87-21C4-4144-A36C-D364D0BBFADC}"/>
    <cellStyle name="Percent 2 3 2 4 4" xfId="11014" xr:uid="{5217D1D5-3CDD-4CAE-89B8-E2AC08725F3A}"/>
    <cellStyle name="Percent 2 3 2 4 4 2" xfId="24704" xr:uid="{56CE299C-D1F6-474F-9904-8B4FA518FA8F}"/>
    <cellStyle name="Percent 2 3 2 4 4 2 2" xfId="38396" xr:uid="{91A0B549-F4B9-43B1-BE2E-15F80B0B7D93}"/>
    <cellStyle name="Percent 2 3 2 4 4 2 3" xfId="53280" xr:uid="{56550916-AD15-4D95-A6E1-D1C36985B460}"/>
    <cellStyle name="Percent 2 3 2 4 4 3" xfId="17860" xr:uid="{EB7F3F2E-4B47-4375-8818-107717A7D64D}"/>
    <cellStyle name="Percent 2 3 2 4 4 4" xfId="31550" xr:uid="{9646AD44-C07C-41C7-81B0-653D4D7EDC9B}"/>
    <cellStyle name="Percent 2 3 2 4 4 5" xfId="46434" xr:uid="{126E497E-F281-4F81-A8DB-263AD5610CF9}"/>
    <cellStyle name="Percent 2 3 2 4 5" xfId="21282" xr:uid="{107E2986-1F02-48FF-A9F3-9E0FE3F31002}"/>
    <cellStyle name="Percent 2 3 2 4 5 2" xfId="34974" xr:uid="{0EB9B985-AF52-4B7D-8331-6515AA2C9B8E}"/>
    <cellStyle name="Percent 2 3 2 4 5 3" xfId="49858" xr:uid="{EA753695-3FA0-4D9E-9C2C-1434ED1BDC9C}"/>
    <cellStyle name="Percent 2 3 2 4 6" xfId="14438" xr:uid="{ABE24F7F-985F-458D-BB94-2FD99200EBC4}"/>
    <cellStyle name="Percent 2 3 2 4 7" xfId="28128" xr:uid="{472A27C9-B8B1-4C89-8BB3-52920327923D}"/>
    <cellStyle name="Percent 2 3 2 4 8" xfId="43012" xr:uid="{A23ABB6A-DFCF-4D9F-A174-6A227DCD0C28}"/>
    <cellStyle name="Percent 2 3 2 5" xfId="7594" xr:uid="{B221FB3C-C941-4860-A3BE-9D7CEFDE429E}"/>
    <cellStyle name="Percent 2 3 2 5 2" xfId="9306" xr:uid="{D196E8B4-2C1D-42D9-80EE-531A21429C8D}"/>
    <cellStyle name="Percent 2 3 2 5 2 2" xfId="12728" xr:uid="{A25CDFFF-B132-4A30-8EAE-76FF4269941B}"/>
    <cellStyle name="Percent 2 3 2 5 2 2 2" xfId="26418" xr:uid="{EC5519D7-18F9-4C0B-BA68-4CF7950CBA2F}"/>
    <cellStyle name="Percent 2 3 2 5 2 2 2 2" xfId="40110" xr:uid="{CE3E57D0-62F0-4600-AECE-0FF8DD6AD438}"/>
    <cellStyle name="Percent 2 3 2 5 2 2 2 3" xfId="54994" xr:uid="{29F6BCDE-1E53-4A10-BE59-61A33975B029}"/>
    <cellStyle name="Percent 2 3 2 5 2 2 3" xfId="19574" xr:uid="{C6137CA5-788B-4127-9560-5711DF815264}"/>
    <cellStyle name="Percent 2 3 2 5 2 2 4" xfId="33264" xr:uid="{64B05746-4061-42F0-851D-4BB29179AB5C}"/>
    <cellStyle name="Percent 2 3 2 5 2 2 5" xfId="48148" xr:uid="{C1974973-A3E3-4B8C-8043-96BA5326CB3C}"/>
    <cellStyle name="Percent 2 3 2 5 2 3" xfId="22996" xr:uid="{C1ACE762-1E02-460C-8977-117627BEF6FC}"/>
    <cellStyle name="Percent 2 3 2 5 2 3 2" xfId="36688" xr:uid="{4F90B9C0-4258-4D46-BAF9-B9D56276DFA3}"/>
    <cellStyle name="Percent 2 3 2 5 2 3 3" xfId="51572" xr:uid="{77CDBD27-0336-487B-A63C-9EEFA7F4CE75}"/>
    <cellStyle name="Percent 2 3 2 5 2 4" xfId="16152" xr:uid="{5AD071C7-B889-4A8C-B72B-DEB3C5612A7B}"/>
    <cellStyle name="Percent 2 3 2 5 2 5" xfId="29842" xr:uid="{AA4A6C8D-7994-4359-91EF-5DDBE4C193FB}"/>
    <cellStyle name="Percent 2 3 2 5 2 6" xfId="44726" xr:uid="{490F679D-1C6A-4C0F-A71D-66D139A0941E}"/>
    <cellStyle name="Percent 2 3 2 5 3" xfId="11016" xr:uid="{D0291119-FFBD-4797-9B63-AD4AB990D309}"/>
    <cellStyle name="Percent 2 3 2 5 3 2" xfId="24706" xr:uid="{4CD3924C-BD7B-41B9-BB46-F4124AB8FDDD}"/>
    <cellStyle name="Percent 2 3 2 5 3 2 2" xfId="38398" xr:uid="{2EC53013-C5BD-46A5-8742-B0E14DB5DF57}"/>
    <cellStyle name="Percent 2 3 2 5 3 2 3" xfId="53282" xr:uid="{E2A852D7-D648-4347-8926-34CF2112DF1B}"/>
    <cellStyle name="Percent 2 3 2 5 3 3" xfId="17862" xr:uid="{5C4F0428-0200-4B41-A13D-4386F58E0799}"/>
    <cellStyle name="Percent 2 3 2 5 3 4" xfId="31552" xr:uid="{D46CB987-EC9E-42DD-9DA1-45BCBF9003CD}"/>
    <cellStyle name="Percent 2 3 2 5 3 5" xfId="46436" xr:uid="{5A449D33-7BED-4E38-8CFB-D0D37CF210FD}"/>
    <cellStyle name="Percent 2 3 2 5 4" xfId="21284" xr:uid="{5C012DC7-6F8A-45FA-9081-2F2010C47063}"/>
    <cellStyle name="Percent 2 3 2 5 4 2" xfId="34976" xr:uid="{6EB6450B-5390-4F45-89D7-88E7F6AE918A}"/>
    <cellStyle name="Percent 2 3 2 5 4 3" xfId="49860" xr:uid="{2563D216-FFFC-4C0C-9323-B551BD188D31}"/>
    <cellStyle name="Percent 2 3 2 5 5" xfId="14440" xr:uid="{189328B1-264D-4F3C-B34D-9AF533BFE439}"/>
    <cellStyle name="Percent 2 3 2 5 6" xfId="28130" xr:uid="{141EEEED-B1D5-4DF2-AD15-106E5B662312}"/>
    <cellStyle name="Percent 2 3 2 5 7" xfId="43014" xr:uid="{2862CADD-F3F8-4AC6-AE9F-334A0E353970}"/>
    <cellStyle name="Percent 2 3 2 6" xfId="7595" xr:uid="{41C1EC3D-8A58-47C9-8F3B-F7730441B75F}"/>
    <cellStyle name="Percent 2 3 2 6 2" xfId="9307" xr:uid="{2147E50A-FC4D-4390-A186-AC228FFD5667}"/>
    <cellStyle name="Percent 2 3 2 6 2 2" xfId="12729" xr:uid="{A458E6B8-5942-43DF-9AA5-0842C9E65FFB}"/>
    <cellStyle name="Percent 2 3 2 6 2 2 2" xfId="26419" xr:uid="{F3B0A288-3B2C-4570-BDEB-A1B3DBB90590}"/>
    <cellStyle name="Percent 2 3 2 6 2 2 2 2" xfId="40111" xr:uid="{8BDD9D70-7DF5-4FF9-A01D-317310CD4B8F}"/>
    <cellStyle name="Percent 2 3 2 6 2 2 2 3" xfId="54995" xr:uid="{0370B23C-78C4-4177-BA9A-705CFE6CF38F}"/>
    <cellStyle name="Percent 2 3 2 6 2 2 3" xfId="19575" xr:uid="{278EF4A7-5DBB-48C4-9D2D-90EFA04488E2}"/>
    <cellStyle name="Percent 2 3 2 6 2 2 4" xfId="33265" xr:uid="{8FC75A1D-416D-4F58-864F-89D3CEAEAE30}"/>
    <cellStyle name="Percent 2 3 2 6 2 2 5" xfId="48149" xr:uid="{77DD166B-3A01-4C17-B6FD-535260F4713D}"/>
    <cellStyle name="Percent 2 3 2 6 2 3" xfId="22997" xr:uid="{30F4B993-3473-42F8-BF56-1D632E7F39D1}"/>
    <cellStyle name="Percent 2 3 2 6 2 3 2" xfId="36689" xr:uid="{732F04CF-2F31-46C3-80A0-85CADB887343}"/>
    <cellStyle name="Percent 2 3 2 6 2 3 3" xfId="51573" xr:uid="{3BB99619-3F49-4ED2-8780-C3F74A89E286}"/>
    <cellStyle name="Percent 2 3 2 6 2 4" xfId="16153" xr:uid="{E1175759-B644-42C4-8931-97318F46EA67}"/>
    <cellStyle name="Percent 2 3 2 6 2 5" xfId="29843" xr:uid="{418240BE-F08E-4E74-AC21-D5790914DE8D}"/>
    <cellStyle name="Percent 2 3 2 6 2 6" xfId="44727" xr:uid="{18E2B5ED-936E-4642-B787-A989F526B209}"/>
    <cellStyle name="Percent 2 3 2 6 3" xfId="11017" xr:uid="{F231001B-ACD4-419F-80C3-94433DC1908B}"/>
    <cellStyle name="Percent 2 3 2 6 3 2" xfId="24707" xr:uid="{C61667FE-20C5-40FD-BDB1-7083CA129A9C}"/>
    <cellStyle name="Percent 2 3 2 6 3 2 2" xfId="38399" xr:uid="{93CB698D-5279-484C-81DD-29CD08D2BA59}"/>
    <cellStyle name="Percent 2 3 2 6 3 2 3" xfId="53283" xr:uid="{51EC5A0D-31CE-4FA3-8F32-5717E1CED209}"/>
    <cellStyle name="Percent 2 3 2 6 3 3" xfId="17863" xr:uid="{DB597678-B20B-403B-8C92-B18632EBBB01}"/>
    <cellStyle name="Percent 2 3 2 6 3 4" xfId="31553" xr:uid="{12F4C45D-2C1F-4D19-9900-9A509F786714}"/>
    <cellStyle name="Percent 2 3 2 6 3 5" xfId="46437" xr:uid="{848D46B9-F34A-4A01-A856-9AD78616A53C}"/>
    <cellStyle name="Percent 2 3 2 6 4" xfId="21285" xr:uid="{19D8A207-FB0C-4BE7-B0C6-B29FA0BDAB07}"/>
    <cellStyle name="Percent 2 3 2 6 4 2" xfId="34977" xr:uid="{DB21B658-1741-4794-91D5-F519F744C35B}"/>
    <cellStyle name="Percent 2 3 2 6 4 3" xfId="49861" xr:uid="{2A6B6869-70C2-4CAD-8209-CCDC455B9FC2}"/>
    <cellStyle name="Percent 2 3 2 6 5" xfId="14441" xr:uid="{1B84259B-50BF-49FF-B5D8-7DDDAF099EDF}"/>
    <cellStyle name="Percent 2 3 2 6 6" xfId="28131" xr:uid="{EF887709-E49D-42CA-8D5C-732571E39E31}"/>
    <cellStyle name="Percent 2 3 2 6 7" xfId="43015" xr:uid="{A64986E0-79B3-464A-ADA2-016CCC55D3EC}"/>
    <cellStyle name="Percent 2 3 2 7" xfId="9293" xr:uid="{BCF7C672-74EE-4B9B-8230-451156879F76}"/>
    <cellStyle name="Percent 2 3 2 7 2" xfId="12715" xr:uid="{7D1BFB55-E807-48E3-B0CD-FD94C9082A74}"/>
    <cellStyle name="Percent 2 3 2 7 2 2" xfId="26405" xr:uid="{8F2C0116-23FA-42A3-9B33-D42F7F118B2A}"/>
    <cellStyle name="Percent 2 3 2 7 2 2 2" xfId="40097" xr:uid="{86BC31F7-F732-4C31-A94F-4F6AFA0C23F0}"/>
    <cellStyle name="Percent 2 3 2 7 2 2 3" xfId="54981" xr:uid="{2E428003-5461-4557-AE31-7A703D262FBF}"/>
    <cellStyle name="Percent 2 3 2 7 2 3" xfId="19561" xr:uid="{326E6DE0-8EBD-4621-B5EA-14B15C300BD5}"/>
    <cellStyle name="Percent 2 3 2 7 2 4" xfId="33251" xr:uid="{90FCFDDA-CB1A-47A3-93A9-CBBF619D8CCE}"/>
    <cellStyle name="Percent 2 3 2 7 2 5" xfId="48135" xr:uid="{C52B8DE6-1E73-4F0E-8554-429C9ABE6C10}"/>
    <cellStyle name="Percent 2 3 2 7 3" xfId="22983" xr:uid="{BC45E870-7602-4E2D-A577-87CA3188EEEA}"/>
    <cellStyle name="Percent 2 3 2 7 3 2" xfId="36675" xr:uid="{B3E3E49A-DE0A-4F2B-AA32-B4B6BADAD8EF}"/>
    <cellStyle name="Percent 2 3 2 7 3 3" xfId="51559" xr:uid="{CFFA7154-01EA-45CB-9A04-859DFEF3974A}"/>
    <cellStyle name="Percent 2 3 2 7 4" xfId="16139" xr:uid="{616758F9-CDE0-46B6-9F11-832F0453CB07}"/>
    <cellStyle name="Percent 2 3 2 7 5" xfId="29829" xr:uid="{4717638F-078B-4A44-B564-096D216872A8}"/>
    <cellStyle name="Percent 2 3 2 7 6" xfId="44713" xr:uid="{0EF69DD4-214A-40F1-AE87-9560C44CFA40}"/>
    <cellStyle name="Percent 2 3 2 8" xfId="11003" xr:uid="{90981B3B-5E58-4A27-880B-1DA2B0CF98DE}"/>
    <cellStyle name="Percent 2 3 2 8 2" xfId="24693" xr:uid="{085BD62E-D02A-4DFA-AEDD-BAC8C6140B56}"/>
    <cellStyle name="Percent 2 3 2 8 2 2" xfId="38385" xr:uid="{650E13A4-B5AD-4A37-90A7-ACFFDAC48BFF}"/>
    <cellStyle name="Percent 2 3 2 8 2 3" xfId="53269" xr:uid="{7E49A5B9-25B5-494A-8301-DD75029C3D7C}"/>
    <cellStyle name="Percent 2 3 2 8 3" xfId="17849" xr:uid="{8A21A6A5-2553-43A6-88F1-871D45CB45F6}"/>
    <cellStyle name="Percent 2 3 2 8 4" xfId="31539" xr:uid="{5603AF10-AC02-44BC-A79F-D72D9F39D5E1}"/>
    <cellStyle name="Percent 2 3 2 8 5" xfId="46423" xr:uid="{ADD6E439-5117-437B-ADC4-C35D197E70BA}"/>
    <cellStyle name="Percent 2 3 2 9" xfId="21271" xr:uid="{422011F8-0AE1-495F-B619-09E0736220A3}"/>
    <cellStyle name="Percent 2 3 2 9 2" xfId="34963" xr:uid="{F7AB2BDD-EED5-4921-871A-A2AF9BF2539E}"/>
    <cellStyle name="Percent 2 3 2 9 3" xfId="49847" xr:uid="{9B0C96FA-A90E-4923-9ABE-2891C544F6FB}"/>
    <cellStyle name="Percent 2 3 3" xfId="7596" xr:uid="{75CF0ABC-666A-4B71-8C44-E9CDA669180F}"/>
    <cellStyle name="Percent 2 3 3 10" xfId="43016" xr:uid="{D94985F6-9560-4130-9758-9646E4E37D28}"/>
    <cellStyle name="Percent 2 3 3 2" xfId="7597" xr:uid="{8DEA5537-D5DD-42A7-A51F-036EE756D858}"/>
    <cellStyle name="Percent 2 3 3 2 2" xfId="7598" xr:uid="{72048849-EE89-4BC6-8574-C9B15AEB45F4}"/>
    <cellStyle name="Percent 2 3 3 2 2 2" xfId="9310" xr:uid="{B07E1208-DC0B-44E8-AF9D-CAB9D2F5D865}"/>
    <cellStyle name="Percent 2 3 3 2 2 2 2" xfId="12732" xr:uid="{0D2B1041-22E0-44A3-9238-7062E0247B00}"/>
    <cellStyle name="Percent 2 3 3 2 2 2 2 2" xfId="26422" xr:uid="{97D5E1B1-A48F-4187-8274-C891062DD61A}"/>
    <cellStyle name="Percent 2 3 3 2 2 2 2 2 2" xfId="40114" xr:uid="{B7E4A5BB-BFBE-4D1E-A835-26A090045BB1}"/>
    <cellStyle name="Percent 2 3 3 2 2 2 2 2 3" xfId="54998" xr:uid="{7063DC00-177D-4FEC-82C8-AB867BB9C08C}"/>
    <cellStyle name="Percent 2 3 3 2 2 2 2 3" xfId="19578" xr:uid="{567EB795-7634-422C-BF05-B9CDF50215E2}"/>
    <cellStyle name="Percent 2 3 3 2 2 2 2 4" xfId="33268" xr:uid="{647C0D2D-8D7A-4B8E-A147-F37C81360C58}"/>
    <cellStyle name="Percent 2 3 3 2 2 2 2 5" xfId="48152" xr:uid="{AD265920-B830-44B1-BD7C-5FD757E6A102}"/>
    <cellStyle name="Percent 2 3 3 2 2 2 3" xfId="23000" xr:uid="{C13FE241-E86B-41BD-869F-076B187D4ED8}"/>
    <cellStyle name="Percent 2 3 3 2 2 2 3 2" xfId="36692" xr:uid="{8DD7AC6D-A20F-442D-9A18-B80113A891DC}"/>
    <cellStyle name="Percent 2 3 3 2 2 2 3 3" xfId="51576" xr:uid="{2DDE6F46-3E7B-4CB0-8464-E49135A9279D}"/>
    <cellStyle name="Percent 2 3 3 2 2 2 4" xfId="16156" xr:uid="{8DE18192-DD0E-4B67-91C9-993014082F3F}"/>
    <cellStyle name="Percent 2 3 3 2 2 2 5" xfId="29846" xr:uid="{D58F9F9D-7117-4C4D-B737-057EEB4B5A41}"/>
    <cellStyle name="Percent 2 3 3 2 2 2 6" xfId="44730" xr:uid="{CBE3718F-689B-4560-94E5-D83951D519F5}"/>
    <cellStyle name="Percent 2 3 3 2 2 3" xfId="11020" xr:uid="{9293F4B5-03B2-4851-931C-E83A23B7A11B}"/>
    <cellStyle name="Percent 2 3 3 2 2 3 2" xfId="24710" xr:uid="{ED8FCBA7-2A40-4908-AAAA-7133DCB245EB}"/>
    <cellStyle name="Percent 2 3 3 2 2 3 2 2" xfId="38402" xr:uid="{82AB88EF-7DBF-4EB2-BB96-D6C77551403E}"/>
    <cellStyle name="Percent 2 3 3 2 2 3 2 3" xfId="53286" xr:uid="{11772CCA-6181-4426-8489-1C70B786AC81}"/>
    <cellStyle name="Percent 2 3 3 2 2 3 3" xfId="17866" xr:uid="{58FE168D-A0B7-40EA-B548-A4A33685DC22}"/>
    <cellStyle name="Percent 2 3 3 2 2 3 4" xfId="31556" xr:uid="{5867072F-D0D5-4C6D-AD86-71C7283FD9A9}"/>
    <cellStyle name="Percent 2 3 3 2 2 3 5" xfId="46440" xr:uid="{417EB0B8-534A-4B59-938B-6BAD6DA089A1}"/>
    <cellStyle name="Percent 2 3 3 2 2 4" xfId="21288" xr:uid="{00C1D567-9336-4ABC-B297-E0327B2B9AB8}"/>
    <cellStyle name="Percent 2 3 3 2 2 4 2" xfId="34980" xr:uid="{C419F6C1-FAC7-4FD9-B197-6785424EEBEB}"/>
    <cellStyle name="Percent 2 3 3 2 2 4 3" xfId="49864" xr:uid="{83EBDD16-0CD5-4F9E-AFC1-82FA6CC558B7}"/>
    <cellStyle name="Percent 2 3 3 2 2 5" xfId="14444" xr:uid="{E0563804-7460-4563-9B9B-EEE2A50463A7}"/>
    <cellStyle name="Percent 2 3 3 2 2 6" xfId="28134" xr:uid="{C71028A8-F061-46C1-AFE2-2EF67A329115}"/>
    <cellStyle name="Percent 2 3 3 2 2 7" xfId="43018" xr:uid="{C077798D-51E1-402E-9498-29AF08A8F970}"/>
    <cellStyle name="Percent 2 3 3 2 3" xfId="9309" xr:uid="{94D55F19-2A20-433E-805E-4086B469A4DA}"/>
    <cellStyle name="Percent 2 3 3 2 3 2" xfId="12731" xr:uid="{002CACDF-D8DE-46B7-9F0A-D4EFD04A4074}"/>
    <cellStyle name="Percent 2 3 3 2 3 2 2" xfId="26421" xr:uid="{4F99305F-D101-4D35-A754-F07422219D63}"/>
    <cellStyle name="Percent 2 3 3 2 3 2 2 2" xfId="40113" xr:uid="{9718368D-56D7-4E17-96D1-E6BEB9770901}"/>
    <cellStyle name="Percent 2 3 3 2 3 2 2 3" xfId="54997" xr:uid="{38DE3C56-11FB-4958-80FF-D5276A75445C}"/>
    <cellStyle name="Percent 2 3 3 2 3 2 3" xfId="19577" xr:uid="{2B1358B9-BFC8-461C-9CCE-B3E176938566}"/>
    <cellStyle name="Percent 2 3 3 2 3 2 4" xfId="33267" xr:uid="{331EFEE4-7864-4501-90CC-61635B529E9F}"/>
    <cellStyle name="Percent 2 3 3 2 3 2 5" xfId="48151" xr:uid="{E5662CAA-D7FF-40CD-AAED-817CB8D66B3C}"/>
    <cellStyle name="Percent 2 3 3 2 3 3" xfId="22999" xr:uid="{9A6B5E9D-1768-4BD5-B461-F5356E7F90FA}"/>
    <cellStyle name="Percent 2 3 3 2 3 3 2" xfId="36691" xr:uid="{5417C364-FF9E-4DBC-BB0B-4C9110F31CF4}"/>
    <cellStyle name="Percent 2 3 3 2 3 3 3" xfId="51575" xr:uid="{EFC8A94D-42E7-44F2-A57F-AC431E7B8FD1}"/>
    <cellStyle name="Percent 2 3 3 2 3 4" xfId="16155" xr:uid="{C67C77D5-FB51-495A-ACD7-7B55256D809C}"/>
    <cellStyle name="Percent 2 3 3 2 3 5" xfId="29845" xr:uid="{862FCD07-EB16-47E5-8CA4-61630AB1AD1F}"/>
    <cellStyle name="Percent 2 3 3 2 3 6" xfId="44729" xr:uid="{A5AAFD45-D116-4815-AE07-C205939EE16F}"/>
    <cellStyle name="Percent 2 3 3 2 4" xfId="11019" xr:uid="{3FA9A01A-4A36-48A9-9DB3-84F019CFE7B8}"/>
    <cellStyle name="Percent 2 3 3 2 4 2" xfId="24709" xr:uid="{A26D1B3A-8D49-4A84-9961-B47E0675793A}"/>
    <cellStyle name="Percent 2 3 3 2 4 2 2" xfId="38401" xr:uid="{E15F66EA-0C7B-4EC3-8726-C53D76172434}"/>
    <cellStyle name="Percent 2 3 3 2 4 2 3" xfId="53285" xr:uid="{84A04B92-8D30-474F-8E09-298B426CAD03}"/>
    <cellStyle name="Percent 2 3 3 2 4 3" xfId="17865" xr:uid="{0EF11A2D-B1D3-4A1C-9301-42A2E0C88CD2}"/>
    <cellStyle name="Percent 2 3 3 2 4 4" xfId="31555" xr:uid="{012756B5-2FD7-4A67-804B-88693AEBEBB2}"/>
    <cellStyle name="Percent 2 3 3 2 4 5" xfId="46439" xr:uid="{2718784C-AEC7-45FC-BE95-0BF439F9CF6E}"/>
    <cellStyle name="Percent 2 3 3 2 5" xfId="21287" xr:uid="{FA9CA2B7-EB73-432E-A647-8EDE19A1A144}"/>
    <cellStyle name="Percent 2 3 3 2 5 2" xfId="34979" xr:uid="{C22D9852-C3C9-4596-B158-8A74E76BE4DF}"/>
    <cellStyle name="Percent 2 3 3 2 5 3" xfId="49863" xr:uid="{75392575-102B-4B30-AACD-C2AEF8EC7CBB}"/>
    <cellStyle name="Percent 2 3 3 2 6" xfId="14443" xr:uid="{580F7E83-DF26-49A9-9820-553D92D5D1D0}"/>
    <cellStyle name="Percent 2 3 3 2 7" xfId="28133" xr:uid="{8CF29D5D-E14C-45BD-808A-900A1C5362B1}"/>
    <cellStyle name="Percent 2 3 3 2 8" xfId="43017" xr:uid="{565F7CD2-DBF2-411E-A254-E61CBA851E9A}"/>
    <cellStyle name="Percent 2 3 3 3" xfId="7599" xr:uid="{BDC948CA-3B32-4F73-A516-0D83380EE894}"/>
    <cellStyle name="Percent 2 3 3 3 2" xfId="9311" xr:uid="{5B2AA521-1AC4-4F06-AA91-583F0128CAF0}"/>
    <cellStyle name="Percent 2 3 3 3 2 2" xfId="12733" xr:uid="{71D72833-7708-4E0A-95E7-2AEB95051501}"/>
    <cellStyle name="Percent 2 3 3 3 2 2 2" xfId="26423" xr:uid="{4E9223F7-921A-4FB7-956F-E7F5BDAF468A}"/>
    <cellStyle name="Percent 2 3 3 3 2 2 2 2" xfId="40115" xr:uid="{8104D74A-50BD-4F6B-8A2F-41F336189EAB}"/>
    <cellStyle name="Percent 2 3 3 3 2 2 2 3" xfId="54999" xr:uid="{EBD73131-9667-4556-9158-19B05B2A9123}"/>
    <cellStyle name="Percent 2 3 3 3 2 2 3" xfId="19579" xr:uid="{4378F85D-9E60-4E7B-AA31-E868EB3B9F68}"/>
    <cellStyle name="Percent 2 3 3 3 2 2 4" xfId="33269" xr:uid="{AF91E087-E490-463E-B35D-B168231339FF}"/>
    <cellStyle name="Percent 2 3 3 3 2 2 5" xfId="48153" xr:uid="{BD7D13F6-47DE-48B4-89DA-1E8430D959E1}"/>
    <cellStyle name="Percent 2 3 3 3 2 3" xfId="23001" xr:uid="{C0E912C8-9101-4B49-BBB7-F9F67E9377C4}"/>
    <cellStyle name="Percent 2 3 3 3 2 3 2" xfId="36693" xr:uid="{AB0F019E-6450-494F-AC19-41384CA1ABEC}"/>
    <cellStyle name="Percent 2 3 3 3 2 3 3" xfId="51577" xr:uid="{7CC1D81E-66FC-4E0E-9B06-2B8BD1D9C38A}"/>
    <cellStyle name="Percent 2 3 3 3 2 4" xfId="16157" xr:uid="{C64AB8D0-7266-4985-8AC9-57EEFC9B394F}"/>
    <cellStyle name="Percent 2 3 3 3 2 5" xfId="29847" xr:uid="{F46939E3-9A04-4B2F-B880-FA3E29BB1DDE}"/>
    <cellStyle name="Percent 2 3 3 3 2 6" xfId="44731" xr:uid="{691EE355-5627-4D9C-8266-8D4B4AC4FEBE}"/>
    <cellStyle name="Percent 2 3 3 3 3" xfId="11021" xr:uid="{62BE3D08-153A-46B8-96EC-7BEB2717CBD1}"/>
    <cellStyle name="Percent 2 3 3 3 3 2" xfId="24711" xr:uid="{0C885B64-DA70-4D9D-B6D9-75336B890DF2}"/>
    <cellStyle name="Percent 2 3 3 3 3 2 2" xfId="38403" xr:uid="{9AB9DAE0-7A57-41F3-8D35-E76036290CEF}"/>
    <cellStyle name="Percent 2 3 3 3 3 2 3" xfId="53287" xr:uid="{B64D9EFD-F103-461B-8B40-0A0B093BA80B}"/>
    <cellStyle name="Percent 2 3 3 3 3 3" xfId="17867" xr:uid="{BD589BA8-191E-4CA0-A7CB-8DE725B4A3F7}"/>
    <cellStyle name="Percent 2 3 3 3 3 4" xfId="31557" xr:uid="{0E06DB70-3C48-4F1C-83C7-78460982C210}"/>
    <cellStyle name="Percent 2 3 3 3 3 5" xfId="46441" xr:uid="{27A2A1D7-0E55-4676-B18C-0F386D00D55B}"/>
    <cellStyle name="Percent 2 3 3 3 4" xfId="21289" xr:uid="{2F318F61-1724-4F89-AF0F-46400DDCBCAC}"/>
    <cellStyle name="Percent 2 3 3 3 4 2" xfId="34981" xr:uid="{30102F70-C4D0-4F68-BC73-5FC10D347C96}"/>
    <cellStyle name="Percent 2 3 3 3 4 3" xfId="49865" xr:uid="{FEBEF8BB-9AD2-4C74-B6AE-BA83E345F765}"/>
    <cellStyle name="Percent 2 3 3 3 5" xfId="14445" xr:uid="{C46D509E-F37B-44D0-B0E9-319551089031}"/>
    <cellStyle name="Percent 2 3 3 3 6" xfId="28135" xr:uid="{7E0D03B8-40E5-4683-A06E-3E74C4B5246F}"/>
    <cellStyle name="Percent 2 3 3 3 7" xfId="43019" xr:uid="{A389CD88-7FDE-4F05-B178-A947E70D3C1E}"/>
    <cellStyle name="Percent 2 3 3 4" xfId="7600" xr:uid="{21A5D1C5-AD1A-446B-A1AA-5F2CFB61BB0B}"/>
    <cellStyle name="Percent 2 3 3 4 2" xfId="9312" xr:uid="{B747FEB1-2F45-4976-8D4A-2D0D84A116C1}"/>
    <cellStyle name="Percent 2 3 3 4 2 2" xfId="12734" xr:uid="{C5EE0EA0-B8E5-49E9-A65D-3EA994C39980}"/>
    <cellStyle name="Percent 2 3 3 4 2 2 2" xfId="26424" xr:uid="{80C59D4A-BEE6-43B9-84B7-F1FF6D1552EC}"/>
    <cellStyle name="Percent 2 3 3 4 2 2 2 2" xfId="40116" xr:uid="{FCCE4704-38C0-4FB5-B006-1F9365A57776}"/>
    <cellStyle name="Percent 2 3 3 4 2 2 2 3" xfId="55000" xr:uid="{20A74174-FD9A-479E-B33C-4F665DB4A9D1}"/>
    <cellStyle name="Percent 2 3 3 4 2 2 3" xfId="19580" xr:uid="{A235CA19-DD1E-47F8-B5E6-74204FB3E0E9}"/>
    <cellStyle name="Percent 2 3 3 4 2 2 4" xfId="33270" xr:uid="{390F1BC4-0D21-4094-99F5-AF811DE86C8B}"/>
    <cellStyle name="Percent 2 3 3 4 2 2 5" xfId="48154" xr:uid="{D646DA49-AC87-493C-A05A-F4FEE0E01BF2}"/>
    <cellStyle name="Percent 2 3 3 4 2 3" xfId="23002" xr:uid="{FD663F56-0291-4B0A-9A7B-8D6D5A648555}"/>
    <cellStyle name="Percent 2 3 3 4 2 3 2" xfId="36694" xr:uid="{B5B41F49-985D-4F7D-BD59-AA99882B1B95}"/>
    <cellStyle name="Percent 2 3 3 4 2 3 3" xfId="51578" xr:uid="{C7A95D05-D781-48C0-B1F0-246AFA8FB61F}"/>
    <cellStyle name="Percent 2 3 3 4 2 4" xfId="16158" xr:uid="{CCAFD017-C414-4FC2-B45A-B84F0AA02618}"/>
    <cellStyle name="Percent 2 3 3 4 2 5" xfId="29848" xr:uid="{AEE74FA8-DF28-40DE-831C-0D8944C385B2}"/>
    <cellStyle name="Percent 2 3 3 4 2 6" xfId="44732" xr:uid="{E8F16CC3-5B07-4A55-B747-3807BF418663}"/>
    <cellStyle name="Percent 2 3 3 4 3" xfId="11022" xr:uid="{06A6950A-D64F-4F3D-A6D7-C7E3F3A41E2B}"/>
    <cellStyle name="Percent 2 3 3 4 3 2" xfId="24712" xr:uid="{375109C8-0EEB-48FF-B4C0-8972CF10E882}"/>
    <cellStyle name="Percent 2 3 3 4 3 2 2" xfId="38404" xr:uid="{6FB4D29C-EC8B-42CB-8B2B-DC7505193CE3}"/>
    <cellStyle name="Percent 2 3 3 4 3 2 3" xfId="53288" xr:uid="{841A249F-CA29-4F7A-A7F8-26ADD9C3E129}"/>
    <cellStyle name="Percent 2 3 3 4 3 3" xfId="17868" xr:uid="{92E92100-1026-4D92-9ED9-08F5B80F674C}"/>
    <cellStyle name="Percent 2 3 3 4 3 4" xfId="31558" xr:uid="{E140709D-AE37-4076-93F0-C23AD24EEA69}"/>
    <cellStyle name="Percent 2 3 3 4 3 5" xfId="46442" xr:uid="{EF989B39-1F1E-4F64-A03D-7E253BEB3501}"/>
    <cellStyle name="Percent 2 3 3 4 4" xfId="21290" xr:uid="{1B914818-E1E3-4384-8B49-BE4864AD94AF}"/>
    <cellStyle name="Percent 2 3 3 4 4 2" xfId="34982" xr:uid="{167AB3A8-3F83-4B91-B40F-63092B61FCC5}"/>
    <cellStyle name="Percent 2 3 3 4 4 3" xfId="49866" xr:uid="{EEEBCC57-F3EE-4784-A335-FD33B4F4BF5F}"/>
    <cellStyle name="Percent 2 3 3 4 5" xfId="14446" xr:uid="{1E8015F8-B99B-47F9-AD20-4B5A9BFCAABA}"/>
    <cellStyle name="Percent 2 3 3 4 6" xfId="28136" xr:uid="{89C3AAF3-A1F9-4E98-B4B1-B34C362233CD}"/>
    <cellStyle name="Percent 2 3 3 4 7" xfId="43020" xr:uid="{082954AD-9030-4FBD-97C9-AB0467ABBD78}"/>
    <cellStyle name="Percent 2 3 3 5" xfId="9308" xr:uid="{0416736D-7393-4ADB-8067-37DEE3E40779}"/>
    <cellStyle name="Percent 2 3 3 5 2" xfId="12730" xr:uid="{29BD4A59-145A-4CCC-B718-5E7F72DA784E}"/>
    <cellStyle name="Percent 2 3 3 5 2 2" xfId="26420" xr:uid="{D9AA6185-3161-4A0C-8E52-71108FBDD458}"/>
    <cellStyle name="Percent 2 3 3 5 2 2 2" xfId="40112" xr:uid="{A789773A-03FC-48B7-A956-0BE5D5AFFCC4}"/>
    <cellStyle name="Percent 2 3 3 5 2 2 3" xfId="54996" xr:uid="{4C15FC7D-B3B3-4515-9A3D-661CB99D911C}"/>
    <cellStyle name="Percent 2 3 3 5 2 3" xfId="19576" xr:uid="{8935B955-FE8C-457A-A8F9-3BE24248998E}"/>
    <cellStyle name="Percent 2 3 3 5 2 4" xfId="33266" xr:uid="{E7FEBD9E-EE67-4C32-8B8A-4E1B005F29CB}"/>
    <cellStyle name="Percent 2 3 3 5 2 5" xfId="48150" xr:uid="{A23D7C45-4BF1-412F-A7CA-0333F817A9EB}"/>
    <cellStyle name="Percent 2 3 3 5 3" xfId="22998" xr:uid="{E1B26724-C7FA-488E-A66B-5AE674ED6547}"/>
    <cellStyle name="Percent 2 3 3 5 3 2" xfId="36690" xr:uid="{A4385986-98D6-4DAA-B349-F8BA810A8C77}"/>
    <cellStyle name="Percent 2 3 3 5 3 3" xfId="51574" xr:uid="{1D495DBB-8570-4119-A9C0-9AFEC5934BBC}"/>
    <cellStyle name="Percent 2 3 3 5 4" xfId="16154" xr:uid="{9E5AA7F9-A874-4853-B889-E8C80B07229A}"/>
    <cellStyle name="Percent 2 3 3 5 5" xfId="29844" xr:uid="{3619FDF0-CCB0-4AA5-8D00-A8E173F608A9}"/>
    <cellStyle name="Percent 2 3 3 5 6" xfId="44728" xr:uid="{616B9CDC-890B-41A4-B000-B5E107B84DB3}"/>
    <cellStyle name="Percent 2 3 3 6" xfId="11018" xr:uid="{078F0491-4AB3-46F3-984A-7D34B2186E02}"/>
    <cellStyle name="Percent 2 3 3 6 2" xfId="24708" xr:uid="{F04C5DF1-23E9-476C-8DF6-02CB0FD02FDC}"/>
    <cellStyle name="Percent 2 3 3 6 2 2" xfId="38400" xr:uid="{E7BCF14D-F52E-49A2-A230-5D196BB38532}"/>
    <cellStyle name="Percent 2 3 3 6 2 3" xfId="53284" xr:uid="{86604BC0-1746-4A55-B672-8FD38932DC92}"/>
    <cellStyle name="Percent 2 3 3 6 3" xfId="17864" xr:uid="{2BAE1033-641D-479E-8B2E-B02F890342C1}"/>
    <cellStyle name="Percent 2 3 3 6 4" xfId="31554" xr:uid="{0C4344E2-016C-4607-A05C-644CE83EF3C6}"/>
    <cellStyle name="Percent 2 3 3 6 5" xfId="46438" xr:uid="{B3ACF89B-47E3-44BB-9290-2BF615C0ABE1}"/>
    <cellStyle name="Percent 2 3 3 7" xfId="21286" xr:uid="{979309F2-D9C0-4C35-8E5E-1B1FCA6A2422}"/>
    <cellStyle name="Percent 2 3 3 7 2" xfId="34978" xr:uid="{E464E2FD-75DA-439D-8AAA-BD1E45363745}"/>
    <cellStyle name="Percent 2 3 3 7 3" xfId="49862" xr:uid="{938991BA-66C7-4CC8-A557-3949CEBF5DB9}"/>
    <cellStyle name="Percent 2 3 3 8" xfId="14442" xr:uid="{2B139A85-6E8B-46D2-8D66-37D219B91C27}"/>
    <cellStyle name="Percent 2 3 3 9" xfId="28132" xr:uid="{D403BA8E-5BF8-4273-A567-2DDD7BA24951}"/>
    <cellStyle name="Percent 2 3 4" xfId="7601" xr:uid="{F9E6C92D-DEE4-4B3C-9724-A5B52FBCAE4D}"/>
    <cellStyle name="Percent 2 3 4 10" xfId="43021" xr:uid="{60C8348D-8C05-4AC0-A98D-DEBAE9A966DE}"/>
    <cellStyle name="Percent 2 3 4 2" xfId="7602" xr:uid="{4DF0001C-C605-491C-86BA-BB4BC962DA1D}"/>
    <cellStyle name="Percent 2 3 4 2 2" xfId="7603" xr:uid="{876A33EE-9238-40A0-BA11-1C4C023F6BC6}"/>
    <cellStyle name="Percent 2 3 4 2 2 2" xfId="9315" xr:uid="{73EF6B41-CB88-4045-9F88-62437103F67C}"/>
    <cellStyle name="Percent 2 3 4 2 2 2 2" xfId="12737" xr:uid="{A17D2F9B-8ABF-4EDB-BEB4-773DBBE505C4}"/>
    <cellStyle name="Percent 2 3 4 2 2 2 2 2" xfId="26427" xr:uid="{309EE1F5-54C8-4BBA-9AB9-7A7D993C6FA3}"/>
    <cellStyle name="Percent 2 3 4 2 2 2 2 2 2" xfId="40119" xr:uid="{E7457AB8-88C4-41AF-A1B8-3AA9400E2AA4}"/>
    <cellStyle name="Percent 2 3 4 2 2 2 2 2 3" xfId="55003" xr:uid="{53ABE750-F04D-4E82-9781-5FFAAAEDC593}"/>
    <cellStyle name="Percent 2 3 4 2 2 2 2 3" xfId="19583" xr:uid="{FD4FE21A-6D48-45D7-9AD6-180FE407E99B}"/>
    <cellStyle name="Percent 2 3 4 2 2 2 2 4" xfId="33273" xr:uid="{998AD751-0565-4D44-86B7-70A01BADED30}"/>
    <cellStyle name="Percent 2 3 4 2 2 2 2 5" xfId="48157" xr:uid="{D2BAE981-3489-403B-BF49-41AEB69D4ECD}"/>
    <cellStyle name="Percent 2 3 4 2 2 2 3" xfId="23005" xr:uid="{03A9CF18-14B3-4D4E-9473-E6A595CCE629}"/>
    <cellStyle name="Percent 2 3 4 2 2 2 3 2" xfId="36697" xr:uid="{377A7902-62C6-41F6-B54E-E30226EE4A9C}"/>
    <cellStyle name="Percent 2 3 4 2 2 2 3 3" xfId="51581" xr:uid="{3ED37254-1F54-4574-B184-B599B630D306}"/>
    <cellStyle name="Percent 2 3 4 2 2 2 4" xfId="16161" xr:uid="{6C926040-FA6F-41F9-8E57-D761D15105BD}"/>
    <cellStyle name="Percent 2 3 4 2 2 2 5" xfId="29851" xr:uid="{33AD2891-EDCC-4BB4-A233-4A2C83BA1A4A}"/>
    <cellStyle name="Percent 2 3 4 2 2 2 6" xfId="44735" xr:uid="{38B30080-6351-453D-A4F5-69980F0579DB}"/>
    <cellStyle name="Percent 2 3 4 2 2 3" xfId="11025" xr:uid="{09996A7D-1D9B-4B33-8EA8-5C38F8C5533E}"/>
    <cellStyle name="Percent 2 3 4 2 2 3 2" xfId="24715" xr:uid="{26697F96-E4A7-47D1-8A2A-5F7428DCB884}"/>
    <cellStyle name="Percent 2 3 4 2 2 3 2 2" xfId="38407" xr:uid="{7C02250E-1F57-4E65-B0DC-1326962D8D37}"/>
    <cellStyle name="Percent 2 3 4 2 2 3 2 3" xfId="53291" xr:uid="{FD9050D1-F615-4542-B379-ECCC4DAD7C50}"/>
    <cellStyle name="Percent 2 3 4 2 2 3 3" xfId="17871" xr:uid="{F71EC607-1852-4CA6-9DD0-6EFFBAB91F07}"/>
    <cellStyle name="Percent 2 3 4 2 2 3 4" xfId="31561" xr:uid="{BFF46F70-1E90-4C0B-99F1-3D98F29F0DD0}"/>
    <cellStyle name="Percent 2 3 4 2 2 3 5" xfId="46445" xr:uid="{7438086E-3970-44D9-837C-30AABD2725E8}"/>
    <cellStyle name="Percent 2 3 4 2 2 4" xfId="21293" xr:uid="{A4C43A39-2DE8-4A97-AB9C-ACDF9079DD72}"/>
    <cellStyle name="Percent 2 3 4 2 2 4 2" xfId="34985" xr:uid="{57A7E81F-67AB-4AA9-85DD-FE7E3E64CDDA}"/>
    <cellStyle name="Percent 2 3 4 2 2 4 3" xfId="49869" xr:uid="{46B1069F-735C-4D63-B24F-28955AA17383}"/>
    <cellStyle name="Percent 2 3 4 2 2 5" xfId="14449" xr:uid="{686E7D68-C24E-42CA-B4CB-2FC5EFFA649D}"/>
    <cellStyle name="Percent 2 3 4 2 2 6" xfId="28139" xr:uid="{A4B4A246-4779-4788-879F-1F5CC041107B}"/>
    <cellStyle name="Percent 2 3 4 2 2 7" xfId="43023" xr:uid="{5900DC56-9FB5-497F-9D86-709325C61506}"/>
    <cellStyle name="Percent 2 3 4 2 3" xfId="9314" xr:uid="{AC214D4C-8D3E-4C97-A53C-FF21623B54D6}"/>
    <cellStyle name="Percent 2 3 4 2 3 2" xfId="12736" xr:uid="{46997DD0-851E-4797-889B-978AE800C58F}"/>
    <cellStyle name="Percent 2 3 4 2 3 2 2" xfId="26426" xr:uid="{87477D35-7697-4AB0-B6EC-3C17B586295E}"/>
    <cellStyle name="Percent 2 3 4 2 3 2 2 2" xfId="40118" xr:uid="{2E220F0B-48C5-4691-B180-E1153BA5E784}"/>
    <cellStyle name="Percent 2 3 4 2 3 2 2 3" xfId="55002" xr:uid="{5366D68C-CBFB-41A6-9DD2-82E82EF48D47}"/>
    <cellStyle name="Percent 2 3 4 2 3 2 3" xfId="19582" xr:uid="{61F1CA01-969D-4DA3-B95D-EAA22AF03709}"/>
    <cellStyle name="Percent 2 3 4 2 3 2 4" xfId="33272" xr:uid="{506D1C6F-4B87-488A-8330-2C2C17A54F59}"/>
    <cellStyle name="Percent 2 3 4 2 3 2 5" xfId="48156" xr:uid="{DECCB533-AEEE-457D-AAC3-27DA6D1A2D0C}"/>
    <cellStyle name="Percent 2 3 4 2 3 3" xfId="23004" xr:uid="{7466DE60-41D0-4B78-9765-EF3E05FF1BFC}"/>
    <cellStyle name="Percent 2 3 4 2 3 3 2" xfId="36696" xr:uid="{85ABF531-37E2-4260-A2DD-2A65F7E4BDE8}"/>
    <cellStyle name="Percent 2 3 4 2 3 3 3" xfId="51580" xr:uid="{74F9A5D4-7493-4892-9A4F-2C4B440FDF7E}"/>
    <cellStyle name="Percent 2 3 4 2 3 4" xfId="16160" xr:uid="{8FC654DC-CF3F-49B7-8113-A5B56FEDA2FF}"/>
    <cellStyle name="Percent 2 3 4 2 3 5" xfId="29850" xr:uid="{88CE1219-57DA-4C30-A174-F227D1BAA348}"/>
    <cellStyle name="Percent 2 3 4 2 3 6" xfId="44734" xr:uid="{39CF8A33-C9D2-40FA-8DBA-48D36C997CFE}"/>
    <cellStyle name="Percent 2 3 4 2 4" xfId="11024" xr:uid="{F12D1204-120D-43EC-A321-4F62CD07EAA2}"/>
    <cellStyle name="Percent 2 3 4 2 4 2" xfId="24714" xr:uid="{3F7A9AC5-B308-4612-9120-69257996F995}"/>
    <cellStyle name="Percent 2 3 4 2 4 2 2" xfId="38406" xr:uid="{1C295EBF-BC4C-416C-B67A-6A3851A032CB}"/>
    <cellStyle name="Percent 2 3 4 2 4 2 3" xfId="53290" xr:uid="{B63A9BAE-02C5-471E-AABE-8B40BF7DFC5D}"/>
    <cellStyle name="Percent 2 3 4 2 4 3" xfId="17870" xr:uid="{E84786BB-AAFB-4993-BBBA-2A575CD55B4E}"/>
    <cellStyle name="Percent 2 3 4 2 4 4" xfId="31560" xr:uid="{F702272E-D4E1-4906-B19F-37E6CA6B68C3}"/>
    <cellStyle name="Percent 2 3 4 2 4 5" xfId="46444" xr:uid="{EEC6A43B-3683-4365-9D86-B6AC23B8B695}"/>
    <cellStyle name="Percent 2 3 4 2 5" xfId="21292" xr:uid="{43985E09-51BA-405D-AC62-A5D587C4F3D1}"/>
    <cellStyle name="Percent 2 3 4 2 5 2" xfId="34984" xr:uid="{2E19D0AD-3570-4B3A-8C1F-55C879B596D0}"/>
    <cellStyle name="Percent 2 3 4 2 5 3" xfId="49868" xr:uid="{0633C72B-6ED4-4585-99A9-A6C300DF948E}"/>
    <cellStyle name="Percent 2 3 4 2 6" xfId="14448" xr:uid="{1BBF159D-AF00-4572-954F-1E1675066612}"/>
    <cellStyle name="Percent 2 3 4 2 7" xfId="28138" xr:uid="{8D31D0D7-E5BE-4C8E-A884-8D689B147CAC}"/>
    <cellStyle name="Percent 2 3 4 2 8" xfId="43022" xr:uid="{2D6B4BB2-AFC6-4B3B-BDE4-B0108E258690}"/>
    <cellStyle name="Percent 2 3 4 3" xfId="7604" xr:uid="{73315D27-F3FC-4FFB-B7AF-FAFEC7449697}"/>
    <cellStyle name="Percent 2 3 4 3 2" xfId="9316" xr:uid="{9EC98BC0-164F-4AF3-A895-8FDF7446F734}"/>
    <cellStyle name="Percent 2 3 4 3 2 2" xfId="12738" xr:uid="{2C93847D-0398-4C5B-881C-9179DACBB37A}"/>
    <cellStyle name="Percent 2 3 4 3 2 2 2" xfId="26428" xr:uid="{B1FF1ABA-70E0-4035-B55B-F047CE34697E}"/>
    <cellStyle name="Percent 2 3 4 3 2 2 2 2" xfId="40120" xr:uid="{6A78BB94-5451-4FCF-860E-C89C0A77AD6E}"/>
    <cellStyle name="Percent 2 3 4 3 2 2 2 3" xfId="55004" xr:uid="{EC0D1E45-55BA-4B3B-92CB-DBE11D746DB5}"/>
    <cellStyle name="Percent 2 3 4 3 2 2 3" xfId="19584" xr:uid="{28E9BFB8-5BE4-44ED-8075-0536764D7C80}"/>
    <cellStyle name="Percent 2 3 4 3 2 2 4" xfId="33274" xr:uid="{ACE9CFD0-A77F-4FE8-AA45-9C5D68BE91D2}"/>
    <cellStyle name="Percent 2 3 4 3 2 2 5" xfId="48158" xr:uid="{AD1C84D3-2232-4327-9227-C4F907D9D2AC}"/>
    <cellStyle name="Percent 2 3 4 3 2 3" xfId="23006" xr:uid="{C26A5AB9-26C0-4FAE-AEFE-BF96807DC904}"/>
    <cellStyle name="Percent 2 3 4 3 2 3 2" xfId="36698" xr:uid="{36A50F82-DFE7-48BE-A5C7-CBB76A72A4E1}"/>
    <cellStyle name="Percent 2 3 4 3 2 3 3" xfId="51582" xr:uid="{5806631D-EB8F-4060-90DD-D89B6C68DC1D}"/>
    <cellStyle name="Percent 2 3 4 3 2 4" xfId="16162" xr:uid="{22693FAA-3BD6-4780-95CE-7596E37EF1EC}"/>
    <cellStyle name="Percent 2 3 4 3 2 5" xfId="29852" xr:uid="{909E2FAF-10C7-4220-8105-B29FF9BAF4CC}"/>
    <cellStyle name="Percent 2 3 4 3 2 6" xfId="44736" xr:uid="{4FC46053-10BC-4404-A349-3EA94CA093AA}"/>
    <cellStyle name="Percent 2 3 4 3 3" xfId="11026" xr:uid="{FFFE987A-8265-44FA-8D42-5F064FD1E67E}"/>
    <cellStyle name="Percent 2 3 4 3 3 2" xfId="24716" xr:uid="{DA668B48-E7DF-4A0A-969A-79A9D879A70A}"/>
    <cellStyle name="Percent 2 3 4 3 3 2 2" xfId="38408" xr:uid="{2F596995-4695-4714-A33D-82BCB6BDDDAE}"/>
    <cellStyle name="Percent 2 3 4 3 3 2 3" xfId="53292" xr:uid="{CB532A3C-09A6-4558-9E3D-53AF4C163719}"/>
    <cellStyle name="Percent 2 3 4 3 3 3" xfId="17872" xr:uid="{7D8E9D01-A0AE-4818-B44E-8A69ED4D5B89}"/>
    <cellStyle name="Percent 2 3 4 3 3 4" xfId="31562" xr:uid="{411C64CD-A1F5-4C3C-8052-35AE1AFAAC94}"/>
    <cellStyle name="Percent 2 3 4 3 3 5" xfId="46446" xr:uid="{CCA34431-1E9F-4B9C-A065-DE7AE7E27CC0}"/>
    <cellStyle name="Percent 2 3 4 3 4" xfId="21294" xr:uid="{EF0285EE-FB9D-4443-8BE5-0E1FC4F80645}"/>
    <cellStyle name="Percent 2 3 4 3 4 2" xfId="34986" xr:uid="{D6AD6FC4-38CE-4113-AB21-8CB7EA17F295}"/>
    <cellStyle name="Percent 2 3 4 3 4 3" xfId="49870" xr:uid="{C4AB8D3F-D3B5-4E8A-9D57-ABB5D41E5D9F}"/>
    <cellStyle name="Percent 2 3 4 3 5" xfId="14450" xr:uid="{7CF85063-1951-477E-BA4B-D625EDE75F5D}"/>
    <cellStyle name="Percent 2 3 4 3 6" xfId="28140" xr:uid="{2AB518CE-16E0-4EE8-94EA-1A3CEE7AD7CA}"/>
    <cellStyle name="Percent 2 3 4 3 7" xfId="43024" xr:uid="{3DC47CBF-A61E-470F-8CB5-75111B84B1EC}"/>
    <cellStyle name="Percent 2 3 4 4" xfId="7605" xr:uid="{084D4F6D-F897-4E96-A326-5E6405A864AA}"/>
    <cellStyle name="Percent 2 3 4 4 2" xfId="9317" xr:uid="{80A9C8C0-B957-441B-85E8-3A2190145F39}"/>
    <cellStyle name="Percent 2 3 4 4 2 2" xfId="12739" xr:uid="{A68C870B-CB36-4BC8-8BB3-C458977E034B}"/>
    <cellStyle name="Percent 2 3 4 4 2 2 2" xfId="26429" xr:uid="{2787DB6D-F69E-4FC1-8881-C38B2BCE171D}"/>
    <cellStyle name="Percent 2 3 4 4 2 2 2 2" xfId="40121" xr:uid="{39557B65-0556-4DDC-9CDE-1E5F96CF0B59}"/>
    <cellStyle name="Percent 2 3 4 4 2 2 2 3" xfId="55005" xr:uid="{E91EE156-C501-4FA1-B428-F04D9DD141AC}"/>
    <cellStyle name="Percent 2 3 4 4 2 2 3" xfId="19585" xr:uid="{8D02DE01-780B-4C3E-A070-A63AC254433E}"/>
    <cellStyle name="Percent 2 3 4 4 2 2 4" xfId="33275" xr:uid="{6F054495-5D88-43C4-A4CD-730617396D1F}"/>
    <cellStyle name="Percent 2 3 4 4 2 2 5" xfId="48159" xr:uid="{800D1F2C-1058-44F9-BB77-40B442B9E45B}"/>
    <cellStyle name="Percent 2 3 4 4 2 3" xfId="23007" xr:uid="{179BC3DD-F276-4B02-AE4D-73C1303AC49D}"/>
    <cellStyle name="Percent 2 3 4 4 2 3 2" xfId="36699" xr:uid="{9521EB93-A260-4F7F-8269-79B3CE1CE027}"/>
    <cellStyle name="Percent 2 3 4 4 2 3 3" xfId="51583" xr:uid="{EC6F30CF-FDFC-4BA8-9934-E5C7F601C64D}"/>
    <cellStyle name="Percent 2 3 4 4 2 4" xfId="16163" xr:uid="{8EB59299-2308-48EB-846F-ED6C17F4C1AD}"/>
    <cellStyle name="Percent 2 3 4 4 2 5" xfId="29853" xr:uid="{0C9139B9-A3A2-435E-AA17-4D4291091D9D}"/>
    <cellStyle name="Percent 2 3 4 4 2 6" xfId="44737" xr:uid="{032688DB-D882-44B4-B335-7CECC1C168DE}"/>
    <cellStyle name="Percent 2 3 4 4 3" xfId="11027" xr:uid="{3F731631-8645-4DB2-B3A1-0534226695F3}"/>
    <cellStyle name="Percent 2 3 4 4 3 2" xfId="24717" xr:uid="{1D0473AA-D155-4A3D-BF84-D07BC94D8FD6}"/>
    <cellStyle name="Percent 2 3 4 4 3 2 2" xfId="38409" xr:uid="{6EBD2DE8-2410-4B39-9702-2D1D9A5C71DD}"/>
    <cellStyle name="Percent 2 3 4 4 3 2 3" xfId="53293" xr:uid="{D923291F-89C6-456E-B6C4-1F6173E24154}"/>
    <cellStyle name="Percent 2 3 4 4 3 3" xfId="17873" xr:uid="{C2A4136B-283F-458C-897F-A13353C596FF}"/>
    <cellStyle name="Percent 2 3 4 4 3 4" xfId="31563" xr:uid="{877E7231-BA0F-4378-ADFB-68412BB654AD}"/>
    <cellStyle name="Percent 2 3 4 4 3 5" xfId="46447" xr:uid="{F12BB872-0BE3-4F93-8E2E-4321FE4A2E21}"/>
    <cellStyle name="Percent 2 3 4 4 4" xfId="21295" xr:uid="{7A84640D-7B7F-4AB8-85E5-1B72DE3AD758}"/>
    <cellStyle name="Percent 2 3 4 4 4 2" xfId="34987" xr:uid="{A4506A2E-1643-42E9-A058-C4EF30072CC4}"/>
    <cellStyle name="Percent 2 3 4 4 4 3" xfId="49871" xr:uid="{B359C85A-C148-4B4F-AB13-EFAA0A5A0E1D}"/>
    <cellStyle name="Percent 2 3 4 4 5" xfId="14451" xr:uid="{24C10DC7-A2DD-4E9A-A499-AA3FDF413972}"/>
    <cellStyle name="Percent 2 3 4 4 6" xfId="28141" xr:uid="{B15DD675-AA38-4EE0-A0A0-7B354776C643}"/>
    <cellStyle name="Percent 2 3 4 4 7" xfId="43025" xr:uid="{340489C1-C53A-4B0C-A5FD-27BD164056E5}"/>
    <cellStyle name="Percent 2 3 4 5" xfId="9313" xr:uid="{A25CB145-E0E9-4536-8E89-F1A65E54F551}"/>
    <cellStyle name="Percent 2 3 4 5 2" xfId="12735" xr:uid="{0A735BAD-11A1-474F-A991-0CE5122AF4E2}"/>
    <cellStyle name="Percent 2 3 4 5 2 2" xfId="26425" xr:uid="{C8726DB2-0687-4B3C-ACB2-F7B7DEB0D748}"/>
    <cellStyle name="Percent 2 3 4 5 2 2 2" xfId="40117" xr:uid="{4B1F2628-F121-4B05-8EB3-73E4FFC34415}"/>
    <cellStyle name="Percent 2 3 4 5 2 2 3" xfId="55001" xr:uid="{F849841F-F676-4FF7-8678-3D196E203742}"/>
    <cellStyle name="Percent 2 3 4 5 2 3" xfId="19581" xr:uid="{F5DB8E2E-CEB9-40D3-9FCF-4289CD271476}"/>
    <cellStyle name="Percent 2 3 4 5 2 4" xfId="33271" xr:uid="{61256A1B-1E27-471B-919E-633273EA2930}"/>
    <cellStyle name="Percent 2 3 4 5 2 5" xfId="48155" xr:uid="{DED2852C-9255-44E0-928A-358785B555CE}"/>
    <cellStyle name="Percent 2 3 4 5 3" xfId="23003" xr:uid="{F2107F4B-0328-4D47-8042-67AF3A19A779}"/>
    <cellStyle name="Percent 2 3 4 5 3 2" xfId="36695" xr:uid="{AEA7A342-B6F5-4C58-8466-E3B9BA257222}"/>
    <cellStyle name="Percent 2 3 4 5 3 3" xfId="51579" xr:uid="{FBC8A10D-FFC2-41C4-B9F6-33479454CB52}"/>
    <cellStyle name="Percent 2 3 4 5 4" xfId="16159" xr:uid="{AE3AE4A8-1A61-410B-93BA-1B85D350F867}"/>
    <cellStyle name="Percent 2 3 4 5 5" xfId="29849" xr:uid="{76CED296-DC77-4420-B625-79E58BF3688F}"/>
    <cellStyle name="Percent 2 3 4 5 6" xfId="44733" xr:uid="{21E3D3CB-0250-4D79-B0F1-ECDCC17F8EB5}"/>
    <cellStyle name="Percent 2 3 4 6" xfId="11023" xr:uid="{D7EF485E-A8E8-4E0C-9565-BA18089D6413}"/>
    <cellStyle name="Percent 2 3 4 6 2" xfId="24713" xr:uid="{13AF090C-623C-465F-A1C7-D24223FA2EE9}"/>
    <cellStyle name="Percent 2 3 4 6 2 2" xfId="38405" xr:uid="{FC63E526-DFD3-49D3-A077-D927BE341757}"/>
    <cellStyle name="Percent 2 3 4 6 2 3" xfId="53289" xr:uid="{C0800EF4-5E95-4315-BBA2-8A0A09251B7C}"/>
    <cellStyle name="Percent 2 3 4 6 3" xfId="17869" xr:uid="{CCD37AD7-69A4-4500-8FD2-481F3292AF5C}"/>
    <cellStyle name="Percent 2 3 4 6 4" xfId="31559" xr:uid="{35C8BC51-7A8E-4E33-9259-DFE9F6BE37D3}"/>
    <cellStyle name="Percent 2 3 4 6 5" xfId="46443" xr:uid="{7FDD05A7-04BC-4EA3-910D-FA2A311D7361}"/>
    <cellStyle name="Percent 2 3 4 7" xfId="21291" xr:uid="{4E9A412B-C734-4174-AED9-9D0289AF6E48}"/>
    <cellStyle name="Percent 2 3 4 7 2" xfId="34983" xr:uid="{A641096D-46B1-4384-9F71-F6C065407D40}"/>
    <cellStyle name="Percent 2 3 4 7 3" xfId="49867" xr:uid="{CF4DC6B9-EFB6-457D-BBEB-B651DB4700DB}"/>
    <cellStyle name="Percent 2 3 4 8" xfId="14447" xr:uid="{67DD937B-13A2-48DE-B42B-C33A8D1A5A00}"/>
    <cellStyle name="Percent 2 3 4 9" xfId="28137" xr:uid="{B5A7D220-A35D-4853-B4E8-686B11054069}"/>
    <cellStyle name="Percent 2 3 5" xfId="7606" xr:uid="{943099FF-1BEA-47DE-9DA4-78B13D70EA90}"/>
    <cellStyle name="Percent 2 3 5 2" xfId="7607" xr:uid="{A3862C59-57E1-44B3-9085-C7C17105C471}"/>
    <cellStyle name="Percent 2 3 5 2 2" xfId="9319" xr:uid="{4042B8A7-3F17-4B54-B7D8-4B81E3721859}"/>
    <cellStyle name="Percent 2 3 5 2 2 2" xfId="12741" xr:uid="{16FE2D90-854E-40AF-AB82-F3127A111231}"/>
    <cellStyle name="Percent 2 3 5 2 2 2 2" xfId="26431" xr:uid="{CE445E71-A09C-4EC8-A910-500C95DC750A}"/>
    <cellStyle name="Percent 2 3 5 2 2 2 2 2" xfId="40123" xr:uid="{72B2F9E7-3B39-4238-8E5B-F45F231160B5}"/>
    <cellStyle name="Percent 2 3 5 2 2 2 2 3" xfId="55007" xr:uid="{D87C95F7-0A62-4B40-8933-3F0B6349AC6D}"/>
    <cellStyle name="Percent 2 3 5 2 2 2 3" xfId="19587" xr:uid="{39E2C738-056D-4A8B-A2D8-5D8D1E4A638D}"/>
    <cellStyle name="Percent 2 3 5 2 2 2 4" xfId="33277" xr:uid="{CD894349-924F-47F3-9864-C3BE512F535E}"/>
    <cellStyle name="Percent 2 3 5 2 2 2 5" xfId="48161" xr:uid="{9B40619A-EF47-4C9B-8FF7-9786CA4D84F3}"/>
    <cellStyle name="Percent 2 3 5 2 2 3" xfId="23009" xr:uid="{C684CCBB-80B9-4D87-BEEC-E757BDBBBDC5}"/>
    <cellStyle name="Percent 2 3 5 2 2 3 2" xfId="36701" xr:uid="{C45E8FD9-9BF2-423A-9B7C-6F372212E66F}"/>
    <cellStyle name="Percent 2 3 5 2 2 3 3" xfId="51585" xr:uid="{25F8DC63-4F43-44A2-BF01-8BF389A41153}"/>
    <cellStyle name="Percent 2 3 5 2 2 4" xfId="16165" xr:uid="{8E827299-6E8E-4ABB-91B2-9D2322DC388D}"/>
    <cellStyle name="Percent 2 3 5 2 2 5" xfId="29855" xr:uid="{4AC8279F-E3C4-475B-9D72-729C1ED00139}"/>
    <cellStyle name="Percent 2 3 5 2 2 6" xfId="44739" xr:uid="{E8B686CE-6987-40FB-9FB8-FF86F2DB8D3F}"/>
    <cellStyle name="Percent 2 3 5 2 3" xfId="11029" xr:uid="{04B2A655-4900-4917-9882-D42C988DD6AA}"/>
    <cellStyle name="Percent 2 3 5 2 3 2" xfId="24719" xr:uid="{9C98A75D-E3E9-45BE-96B9-723DF1344BDB}"/>
    <cellStyle name="Percent 2 3 5 2 3 2 2" xfId="38411" xr:uid="{26429EAA-74A2-48A7-9038-51F43EDE316A}"/>
    <cellStyle name="Percent 2 3 5 2 3 2 3" xfId="53295" xr:uid="{509789DD-BC1B-4E46-AD12-67D61AC70DA0}"/>
    <cellStyle name="Percent 2 3 5 2 3 3" xfId="17875" xr:uid="{CA79B526-ECB6-47E2-AD63-B7B7288569DC}"/>
    <cellStyle name="Percent 2 3 5 2 3 4" xfId="31565" xr:uid="{8D98E02C-D991-4608-862E-8A305CCC6DC4}"/>
    <cellStyle name="Percent 2 3 5 2 3 5" xfId="46449" xr:uid="{071F456D-165B-4958-BC07-3B8AB0336E67}"/>
    <cellStyle name="Percent 2 3 5 2 4" xfId="21297" xr:uid="{6B3233FB-3635-4E80-AB10-5305158752E2}"/>
    <cellStyle name="Percent 2 3 5 2 4 2" xfId="34989" xr:uid="{0069E389-3D7C-4AA7-A613-90CE6D2F1D2F}"/>
    <cellStyle name="Percent 2 3 5 2 4 3" xfId="49873" xr:uid="{2A49260E-7EA0-474B-8FD4-47491804F19A}"/>
    <cellStyle name="Percent 2 3 5 2 5" xfId="14453" xr:uid="{AC5C2EA5-D05B-483C-AE3D-DABDC6335194}"/>
    <cellStyle name="Percent 2 3 5 2 6" xfId="28143" xr:uid="{EA1FA2F2-7415-4387-AC70-7CD80321824E}"/>
    <cellStyle name="Percent 2 3 5 2 7" xfId="43027" xr:uid="{DE646459-03A5-4EF0-BF7F-8976D1BED5DA}"/>
    <cellStyle name="Percent 2 3 5 3" xfId="9318" xr:uid="{36BF05C3-88CE-4435-AAEC-15F9AA2CAA0C}"/>
    <cellStyle name="Percent 2 3 5 3 2" xfId="12740" xr:uid="{9266C791-8CDE-49D2-8837-B0ABE65B5ABD}"/>
    <cellStyle name="Percent 2 3 5 3 2 2" xfId="26430" xr:uid="{F75FD379-336F-4367-8E74-8AA45F532B1C}"/>
    <cellStyle name="Percent 2 3 5 3 2 2 2" xfId="40122" xr:uid="{99005F4C-4452-40D4-B8DD-7ABFABD0DA5D}"/>
    <cellStyle name="Percent 2 3 5 3 2 2 3" xfId="55006" xr:uid="{EF0585D5-ACE1-4383-83DA-05999EA4EA03}"/>
    <cellStyle name="Percent 2 3 5 3 2 3" xfId="19586" xr:uid="{AE03C554-EDD7-4F30-B45E-9C79A5CD0C24}"/>
    <cellStyle name="Percent 2 3 5 3 2 4" xfId="33276" xr:uid="{A44F839B-CA18-48C3-8EE5-35950B23E69A}"/>
    <cellStyle name="Percent 2 3 5 3 2 5" xfId="48160" xr:uid="{348C22EE-BF8E-433B-827B-B78F3CFA0B9B}"/>
    <cellStyle name="Percent 2 3 5 3 3" xfId="23008" xr:uid="{9FD94992-9FEA-4BB1-B52B-DF5FD6F53E2A}"/>
    <cellStyle name="Percent 2 3 5 3 3 2" xfId="36700" xr:uid="{01296468-7EBC-45F3-A1D4-ACE4BCF0EEB8}"/>
    <cellStyle name="Percent 2 3 5 3 3 3" xfId="51584" xr:uid="{BDD510AF-F0B3-447B-AC66-5ECBABB96B86}"/>
    <cellStyle name="Percent 2 3 5 3 4" xfId="16164" xr:uid="{41FC2011-EFD5-4285-B749-71ADBE2D1065}"/>
    <cellStyle name="Percent 2 3 5 3 5" xfId="29854" xr:uid="{7BF06290-75C5-480B-BDD7-178FC2C8D997}"/>
    <cellStyle name="Percent 2 3 5 3 6" xfId="44738" xr:uid="{17D1AE69-601B-4EAD-B572-BE406ACBB8F7}"/>
    <cellStyle name="Percent 2 3 5 4" xfId="11028" xr:uid="{CC7D6FEB-C0EE-4421-BAFD-1E57E44D052C}"/>
    <cellStyle name="Percent 2 3 5 4 2" xfId="24718" xr:uid="{F1E2BBD5-1CEF-4068-8860-E733A951CD0C}"/>
    <cellStyle name="Percent 2 3 5 4 2 2" xfId="38410" xr:uid="{528B0D85-7DD6-43F6-8D4A-843FD4B5CE4F}"/>
    <cellStyle name="Percent 2 3 5 4 2 3" xfId="53294" xr:uid="{22798AA3-1799-4F92-9DB6-D2C5E23A0104}"/>
    <cellStyle name="Percent 2 3 5 4 3" xfId="17874" xr:uid="{34AE8D14-7D77-4F05-A8B3-900DEC0FC4BE}"/>
    <cellStyle name="Percent 2 3 5 4 4" xfId="31564" xr:uid="{CF64576B-5078-4C46-908D-4CDA61E91355}"/>
    <cellStyle name="Percent 2 3 5 4 5" xfId="46448" xr:uid="{9C8134DD-88AA-4AAA-8442-4C70D86014A9}"/>
    <cellStyle name="Percent 2 3 5 5" xfId="21296" xr:uid="{4C0D4DA9-660C-44B3-AF19-ED19FDCCCE80}"/>
    <cellStyle name="Percent 2 3 5 5 2" xfId="34988" xr:uid="{8A7F8312-1A1E-410D-A0C4-9524986578AF}"/>
    <cellStyle name="Percent 2 3 5 5 3" xfId="49872" xr:uid="{B135548C-35BC-4452-ABA4-2FAD2FB4D119}"/>
    <cellStyle name="Percent 2 3 5 6" xfId="14452" xr:uid="{F19FCD20-FFE5-4AFE-AAB5-F5E0FFD94737}"/>
    <cellStyle name="Percent 2 3 5 7" xfId="28142" xr:uid="{0992B78D-64C1-481D-988F-280CC7A2BF76}"/>
    <cellStyle name="Percent 2 3 5 8" xfId="43026" xr:uid="{0C016816-A01A-40CA-8DAA-5C8C300C05F8}"/>
    <cellStyle name="Percent 2 3 6" xfId="7608" xr:uid="{49B2B219-80B9-4B99-9B8E-2F8F82EB6279}"/>
    <cellStyle name="Percent 2 3 6 2" xfId="9320" xr:uid="{D7399E2C-6BCA-439C-A5BF-D2707C707741}"/>
    <cellStyle name="Percent 2 3 6 2 2" xfId="12742" xr:uid="{B00172C9-62BB-4DEC-B731-36454DBF36F6}"/>
    <cellStyle name="Percent 2 3 6 2 2 2" xfId="26432" xr:uid="{E086439F-C4A2-439A-A61B-943034995523}"/>
    <cellStyle name="Percent 2 3 6 2 2 2 2" xfId="40124" xr:uid="{A449A80D-7895-416B-BEB9-57A8DDD1DE4F}"/>
    <cellStyle name="Percent 2 3 6 2 2 2 3" xfId="55008" xr:uid="{8E6E3B0A-1945-4473-AAA1-B043FFADEBFD}"/>
    <cellStyle name="Percent 2 3 6 2 2 3" xfId="19588" xr:uid="{7C31C54E-B842-4659-B447-5C6DF8F6FAD1}"/>
    <cellStyle name="Percent 2 3 6 2 2 4" xfId="33278" xr:uid="{380911C1-0F1F-45D1-A82E-D78E4306A6F4}"/>
    <cellStyle name="Percent 2 3 6 2 2 5" xfId="48162" xr:uid="{CFB2F295-BA2F-4D08-9382-F4D757D3466E}"/>
    <cellStyle name="Percent 2 3 6 2 3" xfId="23010" xr:uid="{2F0C146B-B441-47BF-B083-1540BEDC380F}"/>
    <cellStyle name="Percent 2 3 6 2 3 2" xfId="36702" xr:uid="{7A74A389-6B14-419A-B68A-FA7CE17752E5}"/>
    <cellStyle name="Percent 2 3 6 2 3 3" xfId="51586" xr:uid="{0A7B866D-22B1-461B-9727-7FD4643D5EC1}"/>
    <cellStyle name="Percent 2 3 6 2 4" xfId="16166" xr:uid="{3B580272-9FBF-41E0-8E20-5088D8FBB194}"/>
    <cellStyle name="Percent 2 3 6 2 5" xfId="29856" xr:uid="{89F4FBEF-AC20-4456-B749-A0EE85091064}"/>
    <cellStyle name="Percent 2 3 6 2 6" xfId="44740" xr:uid="{EBF456CD-E9BD-4DB6-9DA8-DAB4DB99B40A}"/>
    <cellStyle name="Percent 2 3 6 3" xfId="11030" xr:uid="{A7CC0B6B-B13B-48BB-B9D6-7036EA9F6FB5}"/>
    <cellStyle name="Percent 2 3 6 3 2" xfId="24720" xr:uid="{48DD80FA-096A-4027-B485-98304F38F705}"/>
    <cellStyle name="Percent 2 3 6 3 2 2" xfId="38412" xr:uid="{FCBF2EF2-F155-4735-9856-693A54483982}"/>
    <cellStyle name="Percent 2 3 6 3 2 3" xfId="53296" xr:uid="{11F641B6-D264-4923-B727-B13C2DABFA2E}"/>
    <cellStyle name="Percent 2 3 6 3 3" xfId="17876" xr:uid="{2AD945AD-E5E0-4C5E-9EA4-1773B676BF67}"/>
    <cellStyle name="Percent 2 3 6 3 4" xfId="31566" xr:uid="{5961A2E7-2CE9-412D-AFF1-A5C12EB84321}"/>
    <cellStyle name="Percent 2 3 6 3 5" xfId="46450" xr:uid="{F7AFCEDC-CFA0-48D2-B325-3802A1081E22}"/>
    <cellStyle name="Percent 2 3 6 4" xfId="21298" xr:uid="{A48A0144-C226-4166-89C4-08CCB75DF3C8}"/>
    <cellStyle name="Percent 2 3 6 4 2" xfId="34990" xr:uid="{E2C2D75C-38EB-4C9E-B62C-A2014032854C}"/>
    <cellStyle name="Percent 2 3 6 4 3" xfId="49874" xr:uid="{E5E22801-55A4-4832-98A0-85860E5BF612}"/>
    <cellStyle name="Percent 2 3 6 5" xfId="14454" xr:uid="{699E0B62-8439-4CBF-A59F-D3B19E1BF682}"/>
    <cellStyle name="Percent 2 3 6 6" xfId="28144" xr:uid="{AE6E5DB8-0563-41B2-B6F8-83CFCCCA9346}"/>
    <cellStyle name="Percent 2 3 6 7" xfId="43028" xr:uid="{6E378E80-2D47-4850-BB1D-4193ABCE4159}"/>
    <cellStyle name="Percent 2 3 7" xfId="7609" xr:uid="{B1E92156-36A1-4586-A124-F0F789E5002A}"/>
    <cellStyle name="Percent 2 3 7 2" xfId="9321" xr:uid="{71D99201-A3FA-41EC-A5BE-31345BFE5746}"/>
    <cellStyle name="Percent 2 3 7 2 2" xfId="12743" xr:uid="{3E154C64-E242-4F91-AE94-CD28BC3176B3}"/>
    <cellStyle name="Percent 2 3 7 2 2 2" xfId="26433" xr:uid="{2B11E462-B93C-48A0-8578-AE174FD2E893}"/>
    <cellStyle name="Percent 2 3 7 2 2 2 2" xfId="40125" xr:uid="{9B8EEF83-C488-4D5F-8658-A5998F7084CE}"/>
    <cellStyle name="Percent 2 3 7 2 2 2 3" xfId="55009" xr:uid="{69524EBC-B102-4DDE-B738-0E3BFB1A5863}"/>
    <cellStyle name="Percent 2 3 7 2 2 3" xfId="19589" xr:uid="{1ABD8A78-6A0D-44D3-8C53-6D515A554CE9}"/>
    <cellStyle name="Percent 2 3 7 2 2 4" xfId="33279" xr:uid="{66376871-DBBC-4E7A-BD1E-B6EF55FE7477}"/>
    <cellStyle name="Percent 2 3 7 2 2 5" xfId="48163" xr:uid="{0C066D6B-A715-4250-A2E9-FAB5064C99A4}"/>
    <cellStyle name="Percent 2 3 7 2 3" xfId="23011" xr:uid="{AD0FCC2A-0A33-4000-A108-A8518D5EBD9B}"/>
    <cellStyle name="Percent 2 3 7 2 3 2" xfId="36703" xr:uid="{07A0A611-787A-4630-813F-91795A0CC8EE}"/>
    <cellStyle name="Percent 2 3 7 2 3 3" xfId="51587" xr:uid="{F730FB9A-D745-452F-A4D0-8409CE5F6BE5}"/>
    <cellStyle name="Percent 2 3 7 2 4" xfId="16167" xr:uid="{938D8D14-A808-4A1D-B78B-99F18BFDC743}"/>
    <cellStyle name="Percent 2 3 7 2 5" xfId="29857" xr:uid="{4AAF7B39-BCF5-44B8-8566-EA0F10ECF622}"/>
    <cellStyle name="Percent 2 3 7 2 6" xfId="44741" xr:uid="{6AB710BF-7D83-493C-A279-7170681EBA5D}"/>
    <cellStyle name="Percent 2 3 7 3" xfId="11031" xr:uid="{07A6E6AD-BDF4-4A8E-8AD2-7D88D8C926A8}"/>
    <cellStyle name="Percent 2 3 7 3 2" xfId="24721" xr:uid="{906A04FD-DFC5-4E89-8A81-61413EEC3FB3}"/>
    <cellStyle name="Percent 2 3 7 3 2 2" xfId="38413" xr:uid="{BF5D6209-0D2C-4F28-BD33-EEDC3EFE0FC5}"/>
    <cellStyle name="Percent 2 3 7 3 2 3" xfId="53297" xr:uid="{FA84D073-788B-4C92-90BD-BE8BCA3827BE}"/>
    <cellStyle name="Percent 2 3 7 3 3" xfId="17877" xr:uid="{7FB7AB90-4833-43C1-82EB-512365E7C4F1}"/>
    <cellStyle name="Percent 2 3 7 3 4" xfId="31567" xr:uid="{AEF604A3-D5BC-4A05-88A1-A2C2637C8C99}"/>
    <cellStyle name="Percent 2 3 7 3 5" xfId="46451" xr:uid="{E13DFB73-7A5D-47C2-9D20-470360D449FA}"/>
    <cellStyle name="Percent 2 3 7 4" xfId="21299" xr:uid="{E53BC9DF-0CA7-4890-A74A-1D059C4C25B3}"/>
    <cellStyle name="Percent 2 3 7 4 2" xfId="34991" xr:uid="{0B3E6A88-36FA-452E-9F3A-71BA76C5ED94}"/>
    <cellStyle name="Percent 2 3 7 4 3" xfId="49875" xr:uid="{31A6A8C7-B53D-4474-A421-042A00DA2563}"/>
    <cellStyle name="Percent 2 3 7 5" xfId="14455" xr:uid="{A61E1E20-45C5-40AF-AA22-2DA5469AF237}"/>
    <cellStyle name="Percent 2 3 7 6" xfId="28145" xr:uid="{87C07DA8-A9CC-4351-BE4A-5AB8E8E7543E}"/>
    <cellStyle name="Percent 2 3 7 7" xfId="43029" xr:uid="{9DF0A874-DD14-47C8-9082-D2A4A27EC5A2}"/>
    <cellStyle name="Percent 2 3 8" xfId="9292" xr:uid="{4F127493-7067-479A-AEC7-4EAB598761CC}"/>
    <cellStyle name="Percent 2 3 8 2" xfId="12714" xr:uid="{2AC5697A-0218-4076-AA65-57C1FEDE06DE}"/>
    <cellStyle name="Percent 2 3 8 2 2" xfId="26404" xr:uid="{AC10D6F5-F25A-4303-8EB3-8C7A0C97DC26}"/>
    <cellStyle name="Percent 2 3 8 2 2 2" xfId="40096" xr:uid="{6164C958-8721-44CF-A42D-6770FB114137}"/>
    <cellStyle name="Percent 2 3 8 2 2 3" xfId="54980" xr:uid="{E463BB0D-83C0-493D-870E-AF0A6B917E0C}"/>
    <cellStyle name="Percent 2 3 8 2 3" xfId="19560" xr:uid="{CB50BEDE-CD0E-4004-9FBB-71E2EF6C9425}"/>
    <cellStyle name="Percent 2 3 8 2 4" xfId="33250" xr:uid="{237BAF41-95CD-410B-9903-8D0061C8C715}"/>
    <cellStyle name="Percent 2 3 8 2 5" xfId="48134" xr:uid="{67189B69-8125-4248-87E2-6927716C826F}"/>
    <cellStyle name="Percent 2 3 8 3" xfId="22982" xr:uid="{B7D34C4E-8D9D-4CDD-9B33-A17CA0B74412}"/>
    <cellStyle name="Percent 2 3 8 3 2" xfId="36674" xr:uid="{5DA91AC3-C02E-4823-9BD6-12992613CECF}"/>
    <cellStyle name="Percent 2 3 8 3 3" xfId="51558" xr:uid="{42C76AFF-B6BF-41F0-A9E3-D827BF19AD46}"/>
    <cellStyle name="Percent 2 3 8 4" xfId="16138" xr:uid="{5560B539-C3EA-4824-A463-83C022ADF8EF}"/>
    <cellStyle name="Percent 2 3 8 5" xfId="29828" xr:uid="{53C7C485-5D4B-4D17-B9D5-C6F9C74BAD6B}"/>
    <cellStyle name="Percent 2 3 8 6" xfId="44712" xr:uid="{39B9F9EF-8CD6-4A3C-A12B-53B5CFAA8540}"/>
    <cellStyle name="Percent 2 3 9" xfId="11002" xr:uid="{8BFC4837-FBD9-486A-B56E-5A8B97FC57F9}"/>
    <cellStyle name="Percent 2 3 9 2" xfId="24692" xr:uid="{AC90545A-6CE6-474E-A8D6-F9A81BEED349}"/>
    <cellStyle name="Percent 2 3 9 2 2" xfId="38384" xr:uid="{FC408D04-5281-4F9B-8851-50C198B5FF0C}"/>
    <cellStyle name="Percent 2 3 9 2 3" xfId="53268" xr:uid="{B6E8C209-E247-4147-8EA9-739A94F163C1}"/>
    <cellStyle name="Percent 2 3 9 3" xfId="17848" xr:uid="{96F7BC29-0393-4D74-AE52-BDBA8BAABE34}"/>
    <cellStyle name="Percent 2 3 9 4" xfId="31538" xr:uid="{63EFD232-6EB1-4D29-A4F8-B2F8DCD8DE89}"/>
    <cellStyle name="Percent 2 3 9 5" xfId="46422" xr:uid="{30B34437-EE9F-413B-B44B-1B666A68A993}"/>
    <cellStyle name="Percent 2 4" xfId="7610" xr:uid="{5678F0D6-E8D9-43EE-A354-DC8E4C423CED}"/>
    <cellStyle name="Percent 2 4 10" xfId="14456" xr:uid="{3D237F29-BD88-4713-A9C8-46D05B518BC9}"/>
    <cellStyle name="Percent 2 4 11" xfId="28146" xr:uid="{D913C25A-C87D-419D-9364-A8C518386D7C}"/>
    <cellStyle name="Percent 2 4 12" xfId="43030" xr:uid="{4FAB971C-37B7-468A-94A1-441A4BF4AF44}"/>
    <cellStyle name="Percent 2 4 2" xfId="7611" xr:uid="{93579EE2-97C1-45C3-B4DF-BB487CA2A1AD}"/>
    <cellStyle name="Percent 2 4 2 10" xfId="43031" xr:uid="{D77DB8CA-919F-4824-AF41-042B30EDD5C0}"/>
    <cellStyle name="Percent 2 4 2 2" xfId="7612" xr:uid="{045E8233-FC4F-4B32-8286-1C90821B1ECF}"/>
    <cellStyle name="Percent 2 4 2 2 2" xfId="7613" xr:uid="{5218D998-A91E-41FF-8F47-61E7292EACBF}"/>
    <cellStyle name="Percent 2 4 2 2 2 2" xfId="9325" xr:uid="{B337DB91-A5B7-41D3-8EA9-AB5A66F36EBD}"/>
    <cellStyle name="Percent 2 4 2 2 2 2 2" xfId="12747" xr:uid="{827D420C-0234-4967-9A4F-2F33B9327A34}"/>
    <cellStyle name="Percent 2 4 2 2 2 2 2 2" xfId="26437" xr:uid="{3F70DB6E-9836-4563-B188-6F7ABD24193C}"/>
    <cellStyle name="Percent 2 4 2 2 2 2 2 2 2" xfId="40129" xr:uid="{3CB38A83-58BD-4AF6-88CF-B636AA47DBC4}"/>
    <cellStyle name="Percent 2 4 2 2 2 2 2 2 3" xfId="55013" xr:uid="{6D49638C-3E4A-4F34-B5AB-9A5A9C6D5A15}"/>
    <cellStyle name="Percent 2 4 2 2 2 2 2 3" xfId="19593" xr:uid="{E9087A5B-C717-4632-89B4-152145612ECD}"/>
    <cellStyle name="Percent 2 4 2 2 2 2 2 4" xfId="33283" xr:uid="{E3030905-D553-41F0-B78F-16D288D70FFC}"/>
    <cellStyle name="Percent 2 4 2 2 2 2 2 5" xfId="48167" xr:uid="{55E7D5D2-FF2F-433A-8CC0-CFC079C427FE}"/>
    <cellStyle name="Percent 2 4 2 2 2 2 3" xfId="23015" xr:uid="{A9FCB403-B780-4144-8FB4-21636822DE01}"/>
    <cellStyle name="Percent 2 4 2 2 2 2 3 2" xfId="36707" xr:uid="{BCFDCBE9-21C7-4C6D-93F4-E87CD183EB10}"/>
    <cellStyle name="Percent 2 4 2 2 2 2 3 3" xfId="51591" xr:uid="{D51B3FCB-C54E-47EF-A54A-92744DFEA5F5}"/>
    <cellStyle name="Percent 2 4 2 2 2 2 4" xfId="16171" xr:uid="{292C2CE2-089A-4ECC-AECB-46B199182396}"/>
    <cellStyle name="Percent 2 4 2 2 2 2 5" xfId="29861" xr:uid="{BCB5792B-DB2E-4B5C-BDDE-E195CA12AFB6}"/>
    <cellStyle name="Percent 2 4 2 2 2 2 6" xfId="44745" xr:uid="{93ED5F0B-D988-47B0-9DB6-08890DA8DB04}"/>
    <cellStyle name="Percent 2 4 2 2 2 3" xfId="11035" xr:uid="{2CBA6742-B9BF-4593-BF11-B81DD0EDB8C7}"/>
    <cellStyle name="Percent 2 4 2 2 2 3 2" xfId="24725" xr:uid="{04A45CC2-A188-4951-8251-EBA9AAE09ECD}"/>
    <cellStyle name="Percent 2 4 2 2 2 3 2 2" xfId="38417" xr:uid="{D865CFF4-6F11-4BF8-AEEE-612E299CB9A0}"/>
    <cellStyle name="Percent 2 4 2 2 2 3 2 3" xfId="53301" xr:uid="{8B337E2B-9109-4B20-A375-E179EE6F9521}"/>
    <cellStyle name="Percent 2 4 2 2 2 3 3" xfId="17881" xr:uid="{4795CFE2-67FA-48BD-AD59-41B1DA6A1147}"/>
    <cellStyle name="Percent 2 4 2 2 2 3 4" xfId="31571" xr:uid="{3E29EE08-2021-4FBC-83B9-7C5CEFA24B99}"/>
    <cellStyle name="Percent 2 4 2 2 2 3 5" xfId="46455" xr:uid="{078AAE30-BCA8-446E-84B3-F75ECA4735D9}"/>
    <cellStyle name="Percent 2 4 2 2 2 4" xfId="21303" xr:uid="{C843D7C3-D630-42BA-9E05-4C72501CC743}"/>
    <cellStyle name="Percent 2 4 2 2 2 4 2" xfId="34995" xr:uid="{1E9648EB-35FE-4BCF-BFCB-91288B4C1522}"/>
    <cellStyle name="Percent 2 4 2 2 2 4 3" xfId="49879" xr:uid="{7F0C4D4D-64A8-4988-A9D3-78010D067528}"/>
    <cellStyle name="Percent 2 4 2 2 2 5" xfId="14459" xr:uid="{376E53E3-EF09-4186-9051-01891DA05D0F}"/>
    <cellStyle name="Percent 2 4 2 2 2 6" xfId="28149" xr:uid="{0A38F7E8-6DD4-4F22-843C-9147C63E8E68}"/>
    <cellStyle name="Percent 2 4 2 2 2 7" xfId="43033" xr:uid="{D1A60339-D8D0-48EB-A381-1776C09884AE}"/>
    <cellStyle name="Percent 2 4 2 2 3" xfId="9324" xr:uid="{5C68C478-6312-4263-8EA7-1CF69B5E178B}"/>
    <cellStyle name="Percent 2 4 2 2 3 2" xfId="12746" xr:uid="{DE24BF0B-AA63-46F9-8692-3CD88DC28408}"/>
    <cellStyle name="Percent 2 4 2 2 3 2 2" xfId="26436" xr:uid="{FC03FE22-46E3-4B54-8F7D-F6B1350075E0}"/>
    <cellStyle name="Percent 2 4 2 2 3 2 2 2" xfId="40128" xr:uid="{D51BFCE3-3898-4F22-839C-783A06943798}"/>
    <cellStyle name="Percent 2 4 2 2 3 2 2 3" xfId="55012" xr:uid="{1FB25FBF-611A-4A15-BA75-E822C577DA7F}"/>
    <cellStyle name="Percent 2 4 2 2 3 2 3" xfId="19592" xr:uid="{200CA264-1D77-4BB8-A105-163AF9DF7373}"/>
    <cellStyle name="Percent 2 4 2 2 3 2 4" xfId="33282" xr:uid="{FE4D77CC-AC1F-4289-95A6-4E067481DC71}"/>
    <cellStyle name="Percent 2 4 2 2 3 2 5" xfId="48166" xr:uid="{9A3C13F9-19EA-4E02-9B16-ACD99F88035E}"/>
    <cellStyle name="Percent 2 4 2 2 3 3" xfId="23014" xr:uid="{F6E63F6C-55DE-4F41-AD22-3A3D35E95539}"/>
    <cellStyle name="Percent 2 4 2 2 3 3 2" xfId="36706" xr:uid="{EF5499E9-0DCD-4E91-AB7E-770A59D8A285}"/>
    <cellStyle name="Percent 2 4 2 2 3 3 3" xfId="51590" xr:uid="{FE2175AC-196C-4032-9DC5-02714D2D8BDE}"/>
    <cellStyle name="Percent 2 4 2 2 3 4" xfId="16170" xr:uid="{B621C078-5523-4962-833C-DA3222E15D13}"/>
    <cellStyle name="Percent 2 4 2 2 3 5" xfId="29860" xr:uid="{80388ED9-2EBD-4D2B-AA32-6CABF89446C0}"/>
    <cellStyle name="Percent 2 4 2 2 3 6" xfId="44744" xr:uid="{11E1F39B-CED1-4548-B9B4-EFA05A3343FC}"/>
    <cellStyle name="Percent 2 4 2 2 4" xfId="11034" xr:uid="{00CEB5DE-010F-42F9-9129-F4446F7B354D}"/>
    <cellStyle name="Percent 2 4 2 2 4 2" xfId="24724" xr:uid="{9B464970-5BE4-4468-8167-7598EB19970C}"/>
    <cellStyle name="Percent 2 4 2 2 4 2 2" xfId="38416" xr:uid="{B0B47A22-9FAB-49E4-89C2-80CAF981A564}"/>
    <cellStyle name="Percent 2 4 2 2 4 2 3" xfId="53300" xr:uid="{31A33630-0948-4488-A7F5-0110A2A3E328}"/>
    <cellStyle name="Percent 2 4 2 2 4 3" xfId="17880" xr:uid="{CB56F222-6BE9-435E-968E-72A8517284F9}"/>
    <cellStyle name="Percent 2 4 2 2 4 4" xfId="31570" xr:uid="{3340454C-C7A0-4C55-B751-0E1DBBA72ECE}"/>
    <cellStyle name="Percent 2 4 2 2 4 5" xfId="46454" xr:uid="{74977633-1D8B-4BC0-821B-CF2C8E4FF8AE}"/>
    <cellStyle name="Percent 2 4 2 2 5" xfId="21302" xr:uid="{0D145896-E44F-4BE9-B41E-D746709BE29E}"/>
    <cellStyle name="Percent 2 4 2 2 5 2" xfId="34994" xr:uid="{2FFDC827-47BA-42B1-BB7E-6A8738F7FCF1}"/>
    <cellStyle name="Percent 2 4 2 2 5 3" xfId="49878" xr:uid="{83C9B579-91A6-4DD8-923B-2BC96894183D}"/>
    <cellStyle name="Percent 2 4 2 2 6" xfId="14458" xr:uid="{F8A579C1-A113-4D5C-ADD1-6438038148B5}"/>
    <cellStyle name="Percent 2 4 2 2 7" xfId="28148" xr:uid="{2DF089D8-2F04-45E0-BD02-1421ACA60A2B}"/>
    <cellStyle name="Percent 2 4 2 2 8" xfId="43032" xr:uid="{8C419149-B97D-49EC-96D5-1BE6CCED4A04}"/>
    <cellStyle name="Percent 2 4 2 3" xfId="7614" xr:uid="{6B29CD7C-BB64-473F-8687-8E147A154038}"/>
    <cellStyle name="Percent 2 4 2 3 2" xfId="9326" xr:uid="{880055C9-ACA6-4E14-B73C-C18136E2856C}"/>
    <cellStyle name="Percent 2 4 2 3 2 2" xfId="12748" xr:uid="{537D0FD5-2D43-45F0-8247-0F1E7928763D}"/>
    <cellStyle name="Percent 2 4 2 3 2 2 2" xfId="26438" xr:uid="{A0875CA3-4BA4-490C-BCA5-0021E0952E9B}"/>
    <cellStyle name="Percent 2 4 2 3 2 2 2 2" xfId="40130" xr:uid="{1FEADDD5-B484-42AE-9FED-0BEC180F6CC8}"/>
    <cellStyle name="Percent 2 4 2 3 2 2 2 3" xfId="55014" xr:uid="{1D64FF21-9271-4422-8AAD-65810BEC3B5E}"/>
    <cellStyle name="Percent 2 4 2 3 2 2 3" xfId="19594" xr:uid="{21988D53-4BE0-41A2-B430-AB9932AFCC34}"/>
    <cellStyle name="Percent 2 4 2 3 2 2 4" xfId="33284" xr:uid="{80D35400-4B84-4B7F-914C-266E51519675}"/>
    <cellStyle name="Percent 2 4 2 3 2 2 5" xfId="48168" xr:uid="{9DD65562-7C6D-430D-B6B4-D34FE8B4E950}"/>
    <cellStyle name="Percent 2 4 2 3 2 3" xfId="23016" xr:uid="{C73A9AC6-29CE-4601-811B-F3E5F9C7A12E}"/>
    <cellStyle name="Percent 2 4 2 3 2 3 2" xfId="36708" xr:uid="{8EA7DE59-E307-4811-9C20-CA6645FC1C02}"/>
    <cellStyle name="Percent 2 4 2 3 2 3 3" xfId="51592" xr:uid="{ADD2C5B2-88B1-48E9-8604-97C8330B87AB}"/>
    <cellStyle name="Percent 2 4 2 3 2 4" xfId="16172" xr:uid="{85B378A8-3FF3-403B-AE5F-DEA767C6A5DA}"/>
    <cellStyle name="Percent 2 4 2 3 2 5" xfId="29862" xr:uid="{B1BE25E5-E1D0-4995-8696-1BB5DACCC7EB}"/>
    <cellStyle name="Percent 2 4 2 3 2 6" xfId="44746" xr:uid="{6EF4E696-647F-468E-982F-3FB65933BEC1}"/>
    <cellStyle name="Percent 2 4 2 3 3" xfId="11036" xr:uid="{65467693-EB14-40B5-9563-59FBD50B79E2}"/>
    <cellStyle name="Percent 2 4 2 3 3 2" xfId="24726" xr:uid="{8ACA22EA-8CFE-48C9-B0A7-75B2546F9B2A}"/>
    <cellStyle name="Percent 2 4 2 3 3 2 2" xfId="38418" xr:uid="{87889DEB-1A56-40AD-ACC7-C4B8F3BD2C17}"/>
    <cellStyle name="Percent 2 4 2 3 3 2 3" xfId="53302" xr:uid="{48D17A4C-9CE4-4BA6-A61C-89835C2C7228}"/>
    <cellStyle name="Percent 2 4 2 3 3 3" xfId="17882" xr:uid="{C50AB906-4CC4-431A-87DD-398E5F209B6C}"/>
    <cellStyle name="Percent 2 4 2 3 3 4" xfId="31572" xr:uid="{D088CCAB-07C7-4359-9B7B-73BE91E9B2F4}"/>
    <cellStyle name="Percent 2 4 2 3 3 5" xfId="46456" xr:uid="{99938850-980C-4ABF-83B6-06A08A827BBB}"/>
    <cellStyle name="Percent 2 4 2 3 4" xfId="21304" xr:uid="{8AFCF3ED-AEE7-4125-B048-FE4FA6F6852C}"/>
    <cellStyle name="Percent 2 4 2 3 4 2" xfId="34996" xr:uid="{34A559C1-4D94-419E-9AA8-AAA49346962A}"/>
    <cellStyle name="Percent 2 4 2 3 4 3" xfId="49880" xr:uid="{9CDDF7DB-1F35-4B35-AE04-18955BCCE0FD}"/>
    <cellStyle name="Percent 2 4 2 3 5" xfId="14460" xr:uid="{B6A7F1C4-55BB-40A4-B0C7-01E21FCBD14D}"/>
    <cellStyle name="Percent 2 4 2 3 6" xfId="28150" xr:uid="{655AF3E3-FAF5-40C4-94F2-FC706F651D30}"/>
    <cellStyle name="Percent 2 4 2 3 7" xfId="43034" xr:uid="{361A17D3-EF93-4284-B692-670D985B1684}"/>
    <cellStyle name="Percent 2 4 2 4" xfId="7615" xr:uid="{F4690657-C630-42BA-998E-E02018EDFE09}"/>
    <cellStyle name="Percent 2 4 2 4 2" xfId="9327" xr:uid="{78B72115-081F-45DC-B6A1-26F6729DA04E}"/>
    <cellStyle name="Percent 2 4 2 4 2 2" xfId="12749" xr:uid="{4D470909-42A9-4683-BA5D-6AB97A2094D8}"/>
    <cellStyle name="Percent 2 4 2 4 2 2 2" xfId="26439" xr:uid="{64BF26E7-E971-45C1-AB26-E8C3C8E5551D}"/>
    <cellStyle name="Percent 2 4 2 4 2 2 2 2" xfId="40131" xr:uid="{D41D99C2-B912-4D8F-8D63-6FDA3CE3A709}"/>
    <cellStyle name="Percent 2 4 2 4 2 2 2 3" xfId="55015" xr:uid="{99D337F9-DCE1-4C68-B1AF-1CE03D75F23A}"/>
    <cellStyle name="Percent 2 4 2 4 2 2 3" xfId="19595" xr:uid="{C9E42338-FE7A-4564-843A-BADC517C5714}"/>
    <cellStyle name="Percent 2 4 2 4 2 2 4" xfId="33285" xr:uid="{A51AB06E-1768-4664-95D1-9BC905F6F882}"/>
    <cellStyle name="Percent 2 4 2 4 2 2 5" xfId="48169" xr:uid="{FBF03F40-A553-43BD-9662-A85D2A0A1707}"/>
    <cellStyle name="Percent 2 4 2 4 2 3" xfId="23017" xr:uid="{62503FD7-892B-4600-B8CA-25C2E02C4B0F}"/>
    <cellStyle name="Percent 2 4 2 4 2 3 2" xfId="36709" xr:uid="{7E3DA8DF-FDB0-4615-BA36-60FCBF9C3399}"/>
    <cellStyle name="Percent 2 4 2 4 2 3 3" xfId="51593" xr:uid="{7B2F1BDF-50F6-4096-9FC0-70D0A4FB496F}"/>
    <cellStyle name="Percent 2 4 2 4 2 4" xfId="16173" xr:uid="{5D7479AF-769F-477F-B1D8-2CDB0E7AD3B8}"/>
    <cellStyle name="Percent 2 4 2 4 2 5" xfId="29863" xr:uid="{E34297DC-8E8A-4045-9583-EFD5F5AE02E0}"/>
    <cellStyle name="Percent 2 4 2 4 2 6" xfId="44747" xr:uid="{54977875-A667-4542-8EF9-D7B1EAB28AED}"/>
    <cellStyle name="Percent 2 4 2 4 3" xfId="11037" xr:uid="{9F692D46-1187-49C1-8442-42290AB646F9}"/>
    <cellStyle name="Percent 2 4 2 4 3 2" xfId="24727" xr:uid="{9E14C81B-0603-49F6-A377-F617D960961B}"/>
    <cellStyle name="Percent 2 4 2 4 3 2 2" xfId="38419" xr:uid="{409477EB-19CB-496C-9964-5FB13B33B049}"/>
    <cellStyle name="Percent 2 4 2 4 3 2 3" xfId="53303" xr:uid="{E7FF3921-6BCF-413C-8644-C4B4D9B4DA36}"/>
    <cellStyle name="Percent 2 4 2 4 3 3" xfId="17883" xr:uid="{24E2BE1B-E1A1-40A7-86F9-F8854BA23744}"/>
    <cellStyle name="Percent 2 4 2 4 3 4" xfId="31573" xr:uid="{5687C4BB-C8F6-4FE9-B2E6-EC1CC946B1ED}"/>
    <cellStyle name="Percent 2 4 2 4 3 5" xfId="46457" xr:uid="{AB9948A1-7023-4BC9-B800-7BB350A7E559}"/>
    <cellStyle name="Percent 2 4 2 4 4" xfId="21305" xr:uid="{1E433246-D28D-4AC2-A844-822334F6ACB7}"/>
    <cellStyle name="Percent 2 4 2 4 4 2" xfId="34997" xr:uid="{57B31F6C-16BA-40A0-AC4C-8B9A09E0CA5F}"/>
    <cellStyle name="Percent 2 4 2 4 4 3" xfId="49881" xr:uid="{F78E6C08-59D6-4342-BC97-9CAC3FAE50B8}"/>
    <cellStyle name="Percent 2 4 2 4 5" xfId="14461" xr:uid="{69CDB038-8B15-43EA-93B4-A788C232680D}"/>
    <cellStyle name="Percent 2 4 2 4 6" xfId="28151" xr:uid="{D9FE10A2-A874-4BB4-AC52-9AD3214B6D6C}"/>
    <cellStyle name="Percent 2 4 2 4 7" xfId="43035" xr:uid="{31F0B898-A1E5-4BB2-8454-F402904114D0}"/>
    <cellStyle name="Percent 2 4 2 5" xfId="9323" xr:uid="{B76F46A9-5043-47B4-A027-4A858EB1288B}"/>
    <cellStyle name="Percent 2 4 2 5 2" xfId="12745" xr:uid="{6741E176-AC0C-4FFA-B57D-323188614706}"/>
    <cellStyle name="Percent 2 4 2 5 2 2" xfId="26435" xr:uid="{AB61B6E5-F07D-4765-A81C-38E79DF0FEF6}"/>
    <cellStyle name="Percent 2 4 2 5 2 2 2" xfId="40127" xr:uid="{B4F71424-6CD1-4E34-80A3-5115669636F7}"/>
    <cellStyle name="Percent 2 4 2 5 2 2 3" xfId="55011" xr:uid="{8EBCE3A8-ECE9-43D9-8376-9F57814BDDB3}"/>
    <cellStyle name="Percent 2 4 2 5 2 3" xfId="19591" xr:uid="{E0455940-4810-4079-9046-CABBD7FE10B6}"/>
    <cellStyle name="Percent 2 4 2 5 2 4" xfId="33281" xr:uid="{A0BDEEEC-5570-4A09-AA83-B2E48A289394}"/>
    <cellStyle name="Percent 2 4 2 5 2 5" xfId="48165" xr:uid="{2F14DC29-CEE2-4CAE-A6D0-D10C554BFC11}"/>
    <cellStyle name="Percent 2 4 2 5 3" xfId="23013" xr:uid="{0724D45B-27B5-4BEB-8DEF-3C9FF513CD85}"/>
    <cellStyle name="Percent 2 4 2 5 3 2" xfId="36705" xr:uid="{5F7B22BC-DA8D-4F76-B3E1-D5C2A05FA18D}"/>
    <cellStyle name="Percent 2 4 2 5 3 3" xfId="51589" xr:uid="{71FE246A-B8F8-4EC5-A5CF-01CFFCEC5468}"/>
    <cellStyle name="Percent 2 4 2 5 4" xfId="16169" xr:uid="{37390E20-4D58-4563-AB1F-3133C81267D5}"/>
    <cellStyle name="Percent 2 4 2 5 5" xfId="29859" xr:uid="{F0AD1256-725A-48A8-93D0-CCAE42767ED9}"/>
    <cellStyle name="Percent 2 4 2 5 6" xfId="44743" xr:uid="{D8C68CD7-EB91-4F47-8B78-1659D1A3D8F7}"/>
    <cellStyle name="Percent 2 4 2 6" xfId="11033" xr:uid="{A317D235-6416-4E78-9632-1DCBF614BE0C}"/>
    <cellStyle name="Percent 2 4 2 6 2" xfId="24723" xr:uid="{F147B0C0-1E23-478E-8AFE-BDBC2FD2C969}"/>
    <cellStyle name="Percent 2 4 2 6 2 2" xfId="38415" xr:uid="{4C13CC22-A783-4B6B-9028-F6F3D286301D}"/>
    <cellStyle name="Percent 2 4 2 6 2 3" xfId="53299" xr:uid="{5AD16850-6E79-414A-9EEF-61DAAA7A0012}"/>
    <cellStyle name="Percent 2 4 2 6 3" xfId="17879" xr:uid="{C349FFAD-D744-46A5-84F6-05CEA974D501}"/>
    <cellStyle name="Percent 2 4 2 6 4" xfId="31569" xr:uid="{2B5600A1-C0A0-4817-BA8C-118F5AC3AB61}"/>
    <cellStyle name="Percent 2 4 2 6 5" xfId="46453" xr:uid="{E3E9E40B-9B04-400D-ADB7-DD223914FC1B}"/>
    <cellStyle name="Percent 2 4 2 7" xfId="21301" xr:uid="{B3E6F8F4-D4ED-4720-948B-C85ED8CB9331}"/>
    <cellStyle name="Percent 2 4 2 7 2" xfId="34993" xr:uid="{8514B6D5-9B46-4C30-BF87-EE1DEF3766C8}"/>
    <cellStyle name="Percent 2 4 2 7 3" xfId="49877" xr:uid="{61D371CA-4E10-4086-A0E4-8B93A9FB4496}"/>
    <cellStyle name="Percent 2 4 2 8" xfId="14457" xr:uid="{197D4324-1385-4A01-9018-33105482C1EB}"/>
    <cellStyle name="Percent 2 4 2 9" xfId="28147" xr:uid="{357F7A35-AC46-47C9-82EA-7291B8938855}"/>
    <cellStyle name="Percent 2 4 3" xfId="7616" xr:uid="{C6B9348C-9FEE-42F6-9F1C-3B9182BEA895}"/>
    <cellStyle name="Percent 2 4 3 10" xfId="43036" xr:uid="{CB62E8B5-5F90-4786-B882-3960B31AE779}"/>
    <cellStyle name="Percent 2 4 3 2" xfId="7617" xr:uid="{A496009B-235A-4204-B461-F273DC27A773}"/>
    <cellStyle name="Percent 2 4 3 2 2" xfId="7618" xr:uid="{73D9B272-01BA-4DD6-AACF-513A1299E39D}"/>
    <cellStyle name="Percent 2 4 3 2 2 2" xfId="9330" xr:uid="{BA859B62-30FD-4F19-A8FD-69703D9A55F5}"/>
    <cellStyle name="Percent 2 4 3 2 2 2 2" xfId="12752" xr:uid="{2B4394A2-55EE-4962-8FEC-626F13AFCAB9}"/>
    <cellStyle name="Percent 2 4 3 2 2 2 2 2" xfId="26442" xr:uid="{664D0E78-ABF2-4152-A272-401D3ACE06F4}"/>
    <cellStyle name="Percent 2 4 3 2 2 2 2 2 2" xfId="40134" xr:uid="{76816125-73EE-4D69-A41C-BD2DFCA9D984}"/>
    <cellStyle name="Percent 2 4 3 2 2 2 2 2 3" xfId="55018" xr:uid="{2DEE278A-197F-442F-BF99-5B4DCA97E71F}"/>
    <cellStyle name="Percent 2 4 3 2 2 2 2 3" xfId="19598" xr:uid="{97059078-07D7-4C21-B679-3A179A084251}"/>
    <cellStyle name="Percent 2 4 3 2 2 2 2 4" xfId="33288" xr:uid="{84D886AD-BC99-49DF-81E9-1E64B082BD5A}"/>
    <cellStyle name="Percent 2 4 3 2 2 2 2 5" xfId="48172" xr:uid="{6C4C68BF-3C4F-45F5-BC97-89B9F91759B5}"/>
    <cellStyle name="Percent 2 4 3 2 2 2 3" xfId="23020" xr:uid="{205F2D38-6D41-46FE-9838-9F1D9158698E}"/>
    <cellStyle name="Percent 2 4 3 2 2 2 3 2" xfId="36712" xr:uid="{7AA4BB6B-A485-4BB8-8A5C-46684C7E87A7}"/>
    <cellStyle name="Percent 2 4 3 2 2 2 3 3" xfId="51596" xr:uid="{289E3D3F-C385-4F69-853D-58586733EDAF}"/>
    <cellStyle name="Percent 2 4 3 2 2 2 4" xfId="16176" xr:uid="{1AEB82C1-1957-40BA-9F01-EE3C1AD9083C}"/>
    <cellStyle name="Percent 2 4 3 2 2 2 5" xfId="29866" xr:uid="{840936D4-E7CE-4405-9D74-4ECFEFCBC1E5}"/>
    <cellStyle name="Percent 2 4 3 2 2 2 6" xfId="44750" xr:uid="{8049E028-452B-4AFC-AC14-12537EF0E9E4}"/>
    <cellStyle name="Percent 2 4 3 2 2 3" xfId="11040" xr:uid="{2F64D201-E12F-4A09-AFB9-C76FB039AFB0}"/>
    <cellStyle name="Percent 2 4 3 2 2 3 2" xfId="24730" xr:uid="{8DB9D412-5ACF-49DC-8520-5AABBFC7D81E}"/>
    <cellStyle name="Percent 2 4 3 2 2 3 2 2" xfId="38422" xr:uid="{F2F3F85B-FFC2-42F6-90BD-67BD27F822DE}"/>
    <cellStyle name="Percent 2 4 3 2 2 3 2 3" xfId="53306" xr:uid="{EA76D81A-7AFD-47CD-B5C8-D236945BE591}"/>
    <cellStyle name="Percent 2 4 3 2 2 3 3" xfId="17886" xr:uid="{C05FF26D-76DA-4485-9577-35066762BB72}"/>
    <cellStyle name="Percent 2 4 3 2 2 3 4" xfId="31576" xr:uid="{6AF200F5-F2CF-4D92-BEC7-F56111A5672F}"/>
    <cellStyle name="Percent 2 4 3 2 2 3 5" xfId="46460" xr:uid="{82A3120F-6ACD-42E0-AA39-F2FE5F9BB18A}"/>
    <cellStyle name="Percent 2 4 3 2 2 4" xfId="21308" xr:uid="{5D1C3A4B-B703-4434-A01A-5F3C0916A179}"/>
    <cellStyle name="Percent 2 4 3 2 2 4 2" xfId="35000" xr:uid="{623E9E4F-466B-4BBC-8338-C3DEE55AF866}"/>
    <cellStyle name="Percent 2 4 3 2 2 4 3" xfId="49884" xr:uid="{415721B3-FCCF-470F-AFDE-4C1299E9A06F}"/>
    <cellStyle name="Percent 2 4 3 2 2 5" xfId="14464" xr:uid="{B0BEC907-044F-433F-9E50-3F89A1FCA959}"/>
    <cellStyle name="Percent 2 4 3 2 2 6" xfId="28154" xr:uid="{E4861338-1F90-4190-8D99-6287BFD861AE}"/>
    <cellStyle name="Percent 2 4 3 2 2 7" xfId="43038" xr:uid="{47E75330-A594-46DD-BA80-098D9F2DA277}"/>
    <cellStyle name="Percent 2 4 3 2 3" xfId="9329" xr:uid="{A5B1B046-B4D4-419A-BA05-0B4F15B93401}"/>
    <cellStyle name="Percent 2 4 3 2 3 2" xfId="12751" xr:uid="{7E52E323-7518-49CB-9BF0-82FEE188B269}"/>
    <cellStyle name="Percent 2 4 3 2 3 2 2" xfId="26441" xr:uid="{7E611E1D-68E1-4B7B-B17D-01735E4732C3}"/>
    <cellStyle name="Percent 2 4 3 2 3 2 2 2" xfId="40133" xr:uid="{B975E22D-A59B-4933-BD2A-41EA1B2E2672}"/>
    <cellStyle name="Percent 2 4 3 2 3 2 2 3" xfId="55017" xr:uid="{45547697-3254-4CC8-8667-025E3E912171}"/>
    <cellStyle name="Percent 2 4 3 2 3 2 3" xfId="19597" xr:uid="{55BC4ABE-C28F-4067-9F69-B658E656AFD8}"/>
    <cellStyle name="Percent 2 4 3 2 3 2 4" xfId="33287" xr:uid="{5BEB9DC8-25A3-49B7-88EA-3BF3F94547CB}"/>
    <cellStyle name="Percent 2 4 3 2 3 2 5" xfId="48171" xr:uid="{7D87D6E2-6C5D-45EC-8C14-78D00F9DA58A}"/>
    <cellStyle name="Percent 2 4 3 2 3 3" xfId="23019" xr:uid="{638B8085-F4E3-4ED7-B4FE-1BFB6E4EEB77}"/>
    <cellStyle name="Percent 2 4 3 2 3 3 2" xfId="36711" xr:uid="{FA54FFC6-FDE3-4F71-BF89-981C9197DC52}"/>
    <cellStyle name="Percent 2 4 3 2 3 3 3" xfId="51595" xr:uid="{5B94CCB8-D83A-4543-9BCC-A797D462A174}"/>
    <cellStyle name="Percent 2 4 3 2 3 4" xfId="16175" xr:uid="{5008EDCA-6FFA-4602-9F48-9125495F547B}"/>
    <cellStyle name="Percent 2 4 3 2 3 5" xfId="29865" xr:uid="{E66A5B15-2F77-4941-91B5-0ACF68EAD8F9}"/>
    <cellStyle name="Percent 2 4 3 2 3 6" xfId="44749" xr:uid="{19E7416C-06A2-472A-8BDC-736EA9BBB902}"/>
    <cellStyle name="Percent 2 4 3 2 4" xfId="11039" xr:uid="{5AE96BAE-F1D2-42BF-8953-AAA8FAF5E417}"/>
    <cellStyle name="Percent 2 4 3 2 4 2" xfId="24729" xr:uid="{F8187B8F-BC0A-4EE5-A559-BE56E461A668}"/>
    <cellStyle name="Percent 2 4 3 2 4 2 2" xfId="38421" xr:uid="{397E93DB-674D-4E17-92A4-EC471907C99E}"/>
    <cellStyle name="Percent 2 4 3 2 4 2 3" xfId="53305" xr:uid="{AAEA6A41-BE85-4028-9F64-8DC879751DFE}"/>
    <cellStyle name="Percent 2 4 3 2 4 3" xfId="17885" xr:uid="{511BED06-F723-40C0-B16A-53F78205067D}"/>
    <cellStyle name="Percent 2 4 3 2 4 4" xfId="31575" xr:uid="{036666C3-76F7-442F-A1E6-A2D1D0508568}"/>
    <cellStyle name="Percent 2 4 3 2 4 5" xfId="46459" xr:uid="{4F011D16-D205-4D27-91DE-43884AAE85CE}"/>
    <cellStyle name="Percent 2 4 3 2 5" xfId="21307" xr:uid="{A3750038-E118-41E7-A1ED-D771AAB36DE4}"/>
    <cellStyle name="Percent 2 4 3 2 5 2" xfId="34999" xr:uid="{5AB0A2B0-1833-48F5-8C3D-993C4CD74803}"/>
    <cellStyle name="Percent 2 4 3 2 5 3" xfId="49883" xr:uid="{874E6D64-6B09-4490-A60B-3BE78795E2B6}"/>
    <cellStyle name="Percent 2 4 3 2 6" xfId="14463" xr:uid="{D3AB9418-AD86-42AF-A463-C294918B8502}"/>
    <cellStyle name="Percent 2 4 3 2 7" xfId="28153" xr:uid="{0E44B801-3B9A-4F6F-88D5-0AB9EF193D3E}"/>
    <cellStyle name="Percent 2 4 3 2 8" xfId="43037" xr:uid="{B87C503B-7470-4ED9-A91D-D258CE88E7B6}"/>
    <cellStyle name="Percent 2 4 3 3" xfId="7619" xr:uid="{02ABA654-26C4-4FA6-B155-02207EE5E1B8}"/>
    <cellStyle name="Percent 2 4 3 3 2" xfId="9331" xr:uid="{066AA324-7758-47BC-BCCC-FC229B2B5165}"/>
    <cellStyle name="Percent 2 4 3 3 2 2" xfId="12753" xr:uid="{EEE40D0B-967D-4299-96BF-E2606B3D57F5}"/>
    <cellStyle name="Percent 2 4 3 3 2 2 2" xfId="26443" xr:uid="{41144C3B-D994-43FC-938F-908B8C2BC05F}"/>
    <cellStyle name="Percent 2 4 3 3 2 2 2 2" xfId="40135" xr:uid="{037CB9AD-6440-4BC1-82C3-D579922A30FE}"/>
    <cellStyle name="Percent 2 4 3 3 2 2 2 3" xfId="55019" xr:uid="{C65B308D-E965-4D2F-B205-CDFDCE73B65E}"/>
    <cellStyle name="Percent 2 4 3 3 2 2 3" xfId="19599" xr:uid="{A8AFD34D-03C6-4B36-8D4C-59EDE19C8B2B}"/>
    <cellStyle name="Percent 2 4 3 3 2 2 4" xfId="33289" xr:uid="{F4501680-9E44-41BA-81EA-9C0710D53784}"/>
    <cellStyle name="Percent 2 4 3 3 2 2 5" xfId="48173" xr:uid="{48D380C2-4B97-4C1F-B6B5-3C1709D658F2}"/>
    <cellStyle name="Percent 2 4 3 3 2 3" xfId="23021" xr:uid="{DF4E8A4B-C117-47C0-B6CB-C5768C8AC9C5}"/>
    <cellStyle name="Percent 2 4 3 3 2 3 2" xfId="36713" xr:uid="{7E2F34E2-A8BD-4DD2-AC5E-989EAC76F6C0}"/>
    <cellStyle name="Percent 2 4 3 3 2 3 3" xfId="51597" xr:uid="{3608280B-01A8-426B-A3FA-8076FB3F6006}"/>
    <cellStyle name="Percent 2 4 3 3 2 4" xfId="16177" xr:uid="{729A0DF1-A68F-4A07-A1AD-ACAB16823CB8}"/>
    <cellStyle name="Percent 2 4 3 3 2 5" xfId="29867" xr:uid="{90122F7B-9AFA-4C7C-8C7B-79DA899105CA}"/>
    <cellStyle name="Percent 2 4 3 3 2 6" xfId="44751" xr:uid="{54AB6D45-7AEE-4D4C-B754-74B403238D35}"/>
    <cellStyle name="Percent 2 4 3 3 3" xfId="11041" xr:uid="{4BBA30A4-ADC5-49DA-81E5-2C956FDAD64E}"/>
    <cellStyle name="Percent 2 4 3 3 3 2" xfId="24731" xr:uid="{0A231B7C-4B77-4BD6-A897-094F844433EC}"/>
    <cellStyle name="Percent 2 4 3 3 3 2 2" xfId="38423" xr:uid="{FBA5EF89-BF90-4808-B410-D9C6ABCC388A}"/>
    <cellStyle name="Percent 2 4 3 3 3 2 3" xfId="53307" xr:uid="{490B1CA3-ACD8-4937-9108-7673458D2B10}"/>
    <cellStyle name="Percent 2 4 3 3 3 3" xfId="17887" xr:uid="{C6CCDA65-CFE3-4289-A953-A5703D2AA9D1}"/>
    <cellStyle name="Percent 2 4 3 3 3 4" xfId="31577" xr:uid="{63C24BCC-362D-483A-92DE-543589679B80}"/>
    <cellStyle name="Percent 2 4 3 3 3 5" xfId="46461" xr:uid="{443FA220-9620-4361-B9EE-EB2A4B341119}"/>
    <cellStyle name="Percent 2 4 3 3 4" xfId="21309" xr:uid="{0FD4423E-C938-4F94-93C6-0246ABD7F2B5}"/>
    <cellStyle name="Percent 2 4 3 3 4 2" xfId="35001" xr:uid="{6CB6171E-6567-4BFA-9247-1C244B7F4443}"/>
    <cellStyle name="Percent 2 4 3 3 4 3" xfId="49885" xr:uid="{A82A7AAC-D47E-420D-AC50-1934F736E3E9}"/>
    <cellStyle name="Percent 2 4 3 3 5" xfId="14465" xr:uid="{981F144A-95FB-4896-B599-79DD0C0A0786}"/>
    <cellStyle name="Percent 2 4 3 3 6" xfId="28155" xr:uid="{46F9526E-4B09-4BF4-ACD9-BE743F2C6927}"/>
    <cellStyle name="Percent 2 4 3 3 7" xfId="43039" xr:uid="{4672E3BC-FC0D-4848-A98F-09B9C195DE00}"/>
    <cellStyle name="Percent 2 4 3 4" xfId="7620" xr:uid="{C4ECFF8D-65EC-4EA2-8F63-72A0CFB135E0}"/>
    <cellStyle name="Percent 2 4 3 4 2" xfId="9332" xr:uid="{84C66EFE-01FC-4A9A-9D9B-4C38D5826E78}"/>
    <cellStyle name="Percent 2 4 3 4 2 2" xfId="12754" xr:uid="{82D607DD-0D20-44DB-8B33-AF5EB490A30E}"/>
    <cellStyle name="Percent 2 4 3 4 2 2 2" xfId="26444" xr:uid="{33D0CCDB-5CD1-4779-AE8F-44DA01A9D19F}"/>
    <cellStyle name="Percent 2 4 3 4 2 2 2 2" xfId="40136" xr:uid="{B63D24CA-E3B7-45DE-9512-E2DA8DD95900}"/>
    <cellStyle name="Percent 2 4 3 4 2 2 2 3" xfId="55020" xr:uid="{83F11545-9712-4FDF-9C50-94B3F093E7AA}"/>
    <cellStyle name="Percent 2 4 3 4 2 2 3" xfId="19600" xr:uid="{69813461-D927-41B7-8B00-D612D7AFEDEA}"/>
    <cellStyle name="Percent 2 4 3 4 2 2 4" xfId="33290" xr:uid="{AF94478C-3BAB-4A5C-A436-AAD94249D86A}"/>
    <cellStyle name="Percent 2 4 3 4 2 2 5" xfId="48174" xr:uid="{07B150CF-1FC8-4631-9014-19EA167C4414}"/>
    <cellStyle name="Percent 2 4 3 4 2 3" xfId="23022" xr:uid="{FA774F6B-E0A8-4C10-995B-868A5372071F}"/>
    <cellStyle name="Percent 2 4 3 4 2 3 2" xfId="36714" xr:uid="{3390E836-1031-49DC-B204-C7C3F80DC4E0}"/>
    <cellStyle name="Percent 2 4 3 4 2 3 3" xfId="51598" xr:uid="{B83D13B8-8250-441B-9E15-FCAD0620A7E6}"/>
    <cellStyle name="Percent 2 4 3 4 2 4" xfId="16178" xr:uid="{B4D68F6B-04D6-4791-B63E-A482E9BA7437}"/>
    <cellStyle name="Percent 2 4 3 4 2 5" xfId="29868" xr:uid="{AEB618E1-B638-47A3-AC6A-1D46054156F1}"/>
    <cellStyle name="Percent 2 4 3 4 2 6" xfId="44752" xr:uid="{BF5AD66C-EBB2-45F3-99A9-55DF1FA0A180}"/>
    <cellStyle name="Percent 2 4 3 4 3" xfId="11042" xr:uid="{F0150022-D728-4E18-B9F2-14CC54CE2F28}"/>
    <cellStyle name="Percent 2 4 3 4 3 2" xfId="24732" xr:uid="{76A837AC-9A94-4DC5-A8EB-06BCE3375932}"/>
    <cellStyle name="Percent 2 4 3 4 3 2 2" xfId="38424" xr:uid="{EDD86449-CB34-45F2-B832-99ABF8319A12}"/>
    <cellStyle name="Percent 2 4 3 4 3 2 3" xfId="53308" xr:uid="{899C72C3-79BD-4080-A50F-CB741DCA1E86}"/>
    <cellStyle name="Percent 2 4 3 4 3 3" xfId="17888" xr:uid="{B603527D-16D6-4A71-B591-DAADA8CD2969}"/>
    <cellStyle name="Percent 2 4 3 4 3 4" xfId="31578" xr:uid="{A74E32D6-3803-4A33-BCEA-ACFF8AC8DEB2}"/>
    <cellStyle name="Percent 2 4 3 4 3 5" xfId="46462" xr:uid="{EDC456E6-AEAB-41AB-AA26-D24E94D88852}"/>
    <cellStyle name="Percent 2 4 3 4 4" xfId="21310" xr:uid="{9E2D1F53-7172-41CE-B12C-2044CE38B2AD}"/>
    <cellStyle name="Percent 2 4 3 4 4 2" xfId="35002" xr:uid="{1FA91F6F-2BE0-4BEE-813A-AEB52A6A96AC}"/>
    <cellStyle name="Percent 2 4 3 4 4 3" xfId="49886" xr:uid="{A2E74012-7D7B-4DA8-A23D-49B3888E2298}"/>
    <cellStyle name="Percent 2 4 3 4 5" xfId="14466" xr:uid="{B37C026C-E99E-4765-A015-E03DA46EE9AB}"/>
    <cellStyle name="Percent 2 4 3 4 6" xfId="28156" xr:uid="{F7408C4A-9AF4-4D3B-B97E-454F4C308A8B}"/>
    <cellStyle name="Percent 2 4 3 4 7" xfId="43040" xr:uid="{4C3A8EC7-DC46-4F54-A08E-1B6EEC0EC6DF}"/>
    <cellStyle name="Percent 2 4 3 5" xfId="9328" xr:uid="{6E12D888-7838-440E-A016-2E600FDF31C3}"/>
    <cellStyle name="Percent 2 4 3 5 2" xfId="12750" xr:uid="{8768024D-E59A-47A5-B483-23C77659617C}"/>
    <cellStyle name="Percent 2 4 3 5 2 2" xfId="26440" xr:uid="{F00F7F50-6F7C-4623-B600-4E04FC460AAA}"/>
    <cellStyle name="Percent 2 4 3 5 2 2 2" xfId="40132" xr:uid="{30A7958F-022F-41C3-921C-4F85C41C73B6}"/>
    <cellStyle name="Percent 2 4 3 5 2 2 3" xfId="55016" xr:uid="{E7C311A5-C0F2-4629-90AF-F2DCBC990860}"/>
    <cellStyle name="Percent 2 4 3 5 2 3" xfId="19596" xr:uid="{1BB9FBBA-F479-4EE6-B90A-E9A8A5508661}"/>
    <cellStyle name="Percent 2 4 3 5 2 4" xfId="33286" xr:uid="{0FB2288A-5C3A-425F-A30A-A58B1E5370DF}"/>
    <cellStyle name="Percent 2 4 3 5 2 5" xfId="48170" xr:uid="{B80B58C0-BAF5-4AFD-907D-5AF4CFC41068}"/>
    <cellStyle name="Percent 2 4 3 5 3" xfId="23018" xr:uid="{1E620C3D-700E-407E-BF2F-E18F42CD6A46}"/>
    <cellStyle name="Percent 2 4 3 5 3 2" xfId="36710" xr:uid="{CD6E94F0-7B5D-4378-B950-6F141AAC87C4}"/>
    <cellStyle name="Percent 2 4 3 5 3 3" xfId="51594" xr:uid="{0FFDD2D8-A5F2-4715-950F-C197702DBE60}"/>
    <cellStyle name="Percent 2 4 3 5 4" xfId="16174" xr:uid="{EDEEEDCD-C0DA-40CE-8F8C-653E9186BB3E}"/>
    <cellStyle name="Percent 2 4 3 5 5" xfId="29864" xr:uid="{B7193612-95D1-4E92-A8EE-309A4A4AC0F1}"/>
    <cellStyle name="Percent 2 4 3 5 6" xfId="44748" xr:uid="{4791F4C1-4F09-4E12-880F-505405158EF8}"/>
    <cellStyle name="Percent 2 4 3 6" xfId="11038" xr:uid="{3305E67D-92A4-45AA-AE7F-15E6FE8FE692}"/>
    <cellStyle name="Percent 2 4 3 6 2" xfId="24728" xr:uid="{E63BB333-C70E-4448-8B3E-9318D932879D}"/>
    <cellStyle name="Percent 2 4 3 6 2 2" xfId="38420" xr:uid="{672036BB-D1B5-4BE9-BF20-D17C9C0A7E1D}"/>
    <cellStyle name="Percent 2 4 3 6 2 3" xfId="53304" xr:uid="{5E3C3246-4A96-41A0-A0A3-E87CE50E8076}"/>
    <cellStyle name="Percent 2 4 3 6 3" xfId="17884" xr:uid="{0A1C59E9-4A3B-4BA4-880D-2F566A290C48}"/>
    <cellStyle name="Percent 2 4 3 6 4" xfId="31574" xr:uid="{9EA84C23-413D-4284-A5E1-CAC0DFB614AC}"/>
    <cellStyle name="Percent 2 4 3 6 5" xfId="46458" xr:uid="{54495BA7-9626-425A-9713-0E809B920E04}"/>
    <cellStyle name="Percent 2 4 3 7" xfId="21306" xr:uid="{3865BC60-5276-4B65-AEB9-2637A06E12AA}"/>
    <cellStyle name="Percent 2 4 3 7 2" xfId="34998" xr:uid="{07851D87-BA30-45AD-B285-6A33C7D31F6D}"/>
    <cellStyle name="Percent 2 4 3 7 3" xfId="49882" xr:uid="{B40780EF-3284-4C25-BE09-A409E1613B4A}"/>
    <cellStyle name="Percent 2 4 3 8" xfId="14462" xr:uid="{626F7BE8-D397-48DD-948A-21EAA451A947}"/>
    <cellStyle name="Percent 2 4 3 9" xfId="28152" xr:uid="{6B7A378C-6A36-4B00-B421-37082D461C44}"/>
    <cellStyle name="Percent 2 4 4" xfId="7621" xr:uid="{5AE5AFEC-7417-4F02-9BF0-96114D0A9B2D}"/>
    <cellStyle name="Percent 2 4 4 2" xfId="7622" xr:uid="{FE202F7D-D993-443F-976D-C6FBC03DE9E4}"/>
    <cellStyle name="Percent 2 4 4 2 2" xfId="9334" xr:uid="{938AF97F-F280-40D9-B3AD-A64F938A8AC8}"/>
    <cellStyle name="Percent 2 4 4 2 2 2" xfId="12756" xr:uid="{0900747A-1165-4DB3-B8CA-AD7A687E6808}"/>
    <cellStyle name="Percent 2 4 4 2 2 2 2" xfId="26446" xr:uid="{0A7D9BC6-3BC5-451C-9AB8-AB5A6D0114EC}"/>
    <cellStyle name="Percent 2 4 4 2 2 2 2 2" xfId="40138" xr:uid="{23CDFF8F-C2A9-476E-8B6E-C4643106F1D0}"/>
    <cellStyle name="Percent 2 4 4 2 2 2 2 3" xfId="55022" xr:uid="{FAAC6367-669B-4055-B608-306184CDE889}"/>
    <cellStyle name="Percent 2 4 4 2 2 2 3" xfId="19602" xr:uid="{F6DB06B2-5496-4BEC-A761-26724E43BF96}"/>
    <cellStyle name="Percent 2 4 4 2 2 2 4" xfId="33292" xr:uid="{830583C1-7624-495E-AADD-0660EA398D15}"/>
    <cellStyle name="Percent 2 4 4 2 2 2 5" xfId="48176" xr:uid="{D22FF8F4-8C19-491B-82BF-1519ECFCB2A8}"/>
    <cellStyle name="Percent 2 4 4 2 2 3" xfId="23024" xr:uid="{282D2F60-65D3-4D72-9888-9A6D7A06BF02}"/>
    <cellStyle name="Percent 2 4 4 2 2 3 2" xfId="36716" xr:uid="{1FAABCE8-F1CC-40C0-97A9-6179B584C51B}"/>
    <cellStyle name="Percent 2 4 4 2 2 3 3" xfId="51600" xr:uid="{84AD1FE6-35D3-4A2C-A5E9-1977EE244214}"/>
    <cellStyle name="Percent 2 4 4 2 2 4" xfId="16180" xr:uid="{6ED141EA-D3C1-48F5-900C-1D4DBC0651CC}"/>
    <cellStyle name="Percent 2 4 4 2 2 5" xfId="29870" xr:uid="{D5F99A13-BF98-4A13-81B5-8021CBDAEAD7}"/>
    <cellStyle name="Percent 2 4 4 2 2 6" xfId="44754" xr:uid="{B3FCED02-B1AE-48D8-9286-9F37F5C99F32}"/>
    <cellStyle name="Percent 2 4 4 2 3" xfId="11044" xr:uid="{007C49FF-5B85-4495-A473-311A171DA717}"/>
    <cellStyle name="Percent 2 4 4 2 3 2" xfId="24734" xr:uid="{21CFDC60-9C68-4E23-846F-BC04E6A9EACA}"/>
    <cellStyle name="Percent 2 4 4 2 3 2 2" xfId="38426" xr:uid="{DAF63ED2-995F-4380-A684-9A5E5C7DDA73}"/>
    <cellStyle name="Percent 2 4 4 2 3 2 3" xfId="53310" xr:uid="{39A362BE-A844-4181-BE08-677C94DC7D98}"/>
    <cellStyle name="Percent 2 4 4 2 3 3" xfId="17890" xr:uid="{DD152010-8AFC-436C-9CA5-3DF2431E5E25}"/>
    <cellStyle name="Percent 2 4 4 2 3 4" xfId="31580" xr:uid="{E9FD52C4-3847-4E39-8DC9-16299847F0E4}"/>
    <cellStyle name="Percent 2 4 4 2 3 5" xfId="46464" xr:uid="{DDB535B3-5CA6-43DA-A83D-02848383705F}"/>
    <cellStyle name="Percent 2 4 4 2 4" xfId="21312" xr:uid="{7BA23EB0-BE4C-4C75-AE62-A2E9469CB298}"/>
    <cellStyle name="Percent 2 4 4 2 4 2" xfId="35004" xr:uid="{EA14B2A9-41EF-482E-9A81-94FD198A5D3F}"/>
    <cellStyle name="Percent 2 4 4 2 4 3" xfId="49888" xr:uid="{6DCBD9FC-818D-451E-A918-BCACE7B892E1}"/>
    <cellStyle name="Percent 2 4 4 2 5" xfId="14468" xr:uid="{06E9855C-473F-4894-9294-B2DDFF6D83BC}"/>
    <cellStyle name="Percent 2 4 4 2 6" xfId="28158" xr:uid="{0F2EE8E1-5FA7-426A-B843-E4E050891B62}"/>
    <cellStyle name="Percent 2 4 4 2 7" xfId="43042" xr:uid="{5153CCB9-925A-4F0E-B7C3-67E6031668F7}"/>
    <cellStyle name="Percent 2 4 4 3" xfId="9333" xr:uid="{4B518CAB-61AA-412E-9A38-B878E17EDF6C}"/>
    <cellStyle name="Percent 2 4 4 3 2" xfId="12755" xr:uid="{30329833-5BCA-4D84-ABA0-34853E30BAEB}"/>
    <cellStyle name="Percent 2 4 4 3 2 2" xfId="26445" xr:uid="{8CCB751B-1808-47AD-90D2-EE966D6774A2}"/>
    <cellStyle name="Percent 2 4 4 3 2 2 2" xfId="40137" xr:uid="{4B74515F-D436-401E-AC0E-9C24678CB868}"/>
    <cellStyle name="Percent 2 4 4 3 2 2 3" xfId="55021" xr:uid="{36C7164A-E4F6-4C85-8B79-B26F0DA4EAB9}"/>
    <cellStyle name="Percent 2 4 4 3 2 3" xfId="19601" xr:uid="{F6F513D5-53D4-464B-A8F5-C8CB5D83F43B}"/>
    <cellStyle name="Percent 2 4 4 3 2 4" xfId="33291" xr:uid="{DDA740F1-043D-422E-A1B7-EACEC63EA6D8}"/>
    <cellStyle name="Percent 2 4 4 3 2 5" xfId="48175" xr:uid="{ECD74E03-50DA-4991-A8DB-C7166CC8A119}"/>
    <cellStyle name="Percent 2 4 4 3 3" xfId="23023" xr:uid="{4206F4A9-FED5-4D6B-8D32-5DCE6C1A5B75}"/>
    <cellStyle name="Percent 2 4 4 3 3 2" xfId="36715" xr:uid="{3A57522D-F398-40E2-9D7F-DD0F9DA0251D}"/>
    <cellStyle name="Percent 2 4 4 3 3 3" xfId="51599" xr:uid="{73092D99-260D-422A-944C-40B91182DA9D}"/>
    <cellStyle name="Percent 2 4 4 3 4" xfId="16179" xr:uid="{CD3FE7FC-B6FC-45B6-9647-7BC8D8FFF932}"/>
    <cellStyle name="Percent 2 4 4 3 5" xfId="29869" xr:uid="{80AB38AA-CFEE-42E0-9513-CB0D6FB992CE}"/>
    <cellStyle name="Percent 2 4 4 3 6" xfId="44753" xr:uid="{D4EEF8D2-B841-4BB0-BB78-C534FCB6FED1}"/>
    <cellStyle name="Percent 2 4 4 4" xfId="11043" xr:uid="{EC11A196-BA35-4E8E-B870-3C1D10C2A9DE}"/>
    <cellStyle name="Percent 2 4 4 4 2" xfId="24733" xr:uid="{6EBC99D4-C7E4-4BB0-9501-2427C5B71D76}"/>
    <cellStyle name="Percent 2 4 4 4 2 2" xfId="38425" xr:uid="{D8ADB2CB-D53E-4BFE-A81A-5C2075E44195}"/>
    <cellStyle name="Percent 2 4 4 4 2 3" xfId="53309" xr:uid="{99F8C633-1B87-41FC-8CE6-E0DB738E9C6D}"/>
    <cellStyle name="Percent 2 4 4 4 3" xfId="17889" xr:uid="{230CD8E6-9B61-433C-9241-D1C6CC7B027F}"/>
    <cellStyle name="Percent 2 4 4 4 4" xfId="31579" xr:uid="{00F7B646-C585-4427-A043-A746D2C8FD9B}"/>
    <cellStyle name="Percent 2 4 4 4 5" xfId="46463" xr:uid="{E74428DF-FFA9-46FA-B7A2-48F85D1ADF01}"/>
    <cellStyle name="Percent 2 4 4 5" xfId="21311" xr:uid="{A88479C5-C062-479C-96C8-086B38F95D39}"/>
    <cellStyle name="Percent 2 4 4 5 2" xfId="35003" xr:uid="{F4685187-AC94-4A27-9CE9-12D76AA0F66B}"/>
    <cellStyle name="Percent 2 4 4 5 3" xfId="49887" xr:uid="{3EFAA545-2847-49AC-A59A-06E2D075A7B9}"/>
    <cellStyle name="Percent 2 4 4 6" xfId="14467" xr:uid="{8EEE37B7-CC9E-43B6-A5EC-295F0A107296}"/>
    <cellStyle name="Percent 2 4 4 7" xfId="28157" xr:uid="{5989EDC5-7539-42AD-8559-DB0CF22D23B6}"/>
    <cellStyle name="Percent 2 4 4 8" xfId="43041" xr:uid="{CEB46415-9A34-40FC-AABD-823ACB578B80}"/>
    <cellStyle name="Percent 2 4 5" xfId="7623" xr:uid="{AD746ACA-2EF0-41B5-A5C9-BF08D5FE20F0}"/>
    <cellStyle name="Percent 2 4 5 2" xfId="9335" xr:uid="{9D629CA8-5D86-4598-9811-8B3BC1C06A24}"/>
    <cellStyle name="Percent 2 4 5 2 2" xfId="12757" xr:uid="{1D97B869-9B0F-4C63-AD12-28605F217072}"/>
    <cellStyle name="Percent 2 4 5 2 2 2" xfId="26447" xr:uid="{D6EAD43E-7DB8-433C-AE61-1F0252A07FB0}"/>
    <cellStyle name="Percent 2 4 5 2 2 2 2" xfId="40139" xr:uid="{C92C3A10-F619-4567-B233-3FB7FC082507}"/>
    <cellStyle name="Percent 2 4 5 2 2 2 3" xfId="55023" xr:uid="{BB3F83CC-4793-4096-9BD4-D4B9BA2495E8}"/>
    <cellStyle name="Percent 2 4 5 2 2 3" xfId="19603" xr:uid="{ECA76855-60A6-4D66-8B59-F787F48133E0}"/>
    <cellStyle name="Percent 2 4 5 2 2 4" xfId="33293" xr:uid="{0E42062B-1C3F-46C2-8825-5BC490B43AAC}"/>
    <cellStyle name="Percent 2 4 5 2 2 5" xfId="48177" xr:uid="{00C0A745-554F-46D3-991C-8133752A8C1B}"/>
    <cellStyle name="Percent 2 4 5 2 3" xfId="23025" xr:uid="{8F8283C1-6C7B-45BA-AFD5-BAB971CEA27A}"/>
    <cellStyle name="Percent 2 4 5 2 3 2" xfId="36717" xr:uid="{00198126-9C77-4851-BC65-A57A41E95D57}"/>
    <cellStyle name="Percent 2 4 5 2 3 3" xfId="51601" xr:uid="{40BCF8B8-E8E1-4AC0-80DD-18BF66B133D4}"/>
    <cellStyle name="Percent 2 4 5 2 4" xfId="16181" xr:uid="{F4FAA7EA-F06C-4A55-BBA1-FC982C42AE20}"/>
    <cellStyle name="Percent 2 4 5 2 5" xfId="29871" xr:uid="{39A76D6D-E781-40F3-B684-9A104DE96274}"/>
    <cellStyle name="Percent 2 4 5 2 6" xfId="44755" xr:uid="{4CBB643D-A801-48B6-A9BF-74571874C247}"/>
    <cellStyle name="Percent 2 4 5 3" xfId="11045" xr:uid="{087C16E3-8C92-4C99-8634-9E248368CFD4}"/>
    <cellStyle name="Percent 2 4 5 3 2" xfId="24735" xr:uid="{DE204752-492A-4628-86BA-AEFE62D46362}"/>
    <cellStyle name="Percent 2 4 5 3 2 2" xfId="38427" xr:uid="{5708B2E5-8630-4061-9257-1792E59CD5EE}"/>
    <cellStyle name="Percent 2 4 5 3 2 3" xfId="53311" xr:uid="{5FD5AF9B-25B7-4D9B-85BB-95C7A0BD7A5F}"/>
    <cellStyle name="Percent 2 4 5 3 3" xfId="17891" xr:uid="{3DF5536D-9FBC-4B2D-97D3-DE0A9B6F9B43}"/>
    <cellStyle name="Percent 2 4 5 3 4" xfId="31581" xr:uid="{50329C94-C7AB-4A31-B507-53F426547CA0}"/>
    <cellStyle name="Percent 2 4 5 3 5" xfId="46465" xr:uid="{B91FE0BD-FF77-4CF5-BC91-06314AB41233}"/>
    <cellStyle name="Percent 2 4 5 4" xfId="21313" xr:uid="{59EF7AC3-5A66-4E53-A34C-9922F005A0CF}"/>
    <cellStyle name="Percent 2 4 5 4 2" xfId="35005" xr:uid="{8B8552C3-30F1-490E-BE05-4846BC7BAC22}"/>
    <cellStyle name="Percent 2 4 5 4 3" xfId="49889" xr:uid="{1AA69D8A-E27F-4F7C-8F73-F6AC1A7C48C9}"/>
    <cellStyle name="Percent 2 4 5 5" xfId="14469" xr:uid="{ADBA348E-EC1F-477B-B3C0-31CF64651AC4}"/>
    <cellStyle name="Percent 2 4 5 6" xfId="28159" xr:uid="{6350CC94-6B87-4418-A6EF-DFA2D94A2D63}"/>
    <cellStyle name="Percent 2 4 5 7" xfId="43043" xr:uid="{59A48DD9-95AB-466C-9007-EFACB6AF9265}"/>
    <cellStyle name="Percent 2 4 6" xfId="7624" xr:uid="{E2FAE965-04FF-4AFA-A8E3-725FBB7F65F3}"/>
    <cellStyle name="Percent 2 4 6 2" xfId="9336" xr:uid="{B19AC199-A349-41B7-97D5-981AFF2398DE}"/>
    <cellStyle name="Percent 2 4 6 2 2" xfId="12758" xr:uid="{8357155D-0C1E-4962-B01A-A2BFC6DCADA2}"/>
    <cellStyle name="Percent 2 4 6 2 2 2" xfId="26448" xr:uid="{1C4881AE-CECE-43BA-89B0-AED465434DF0}"/>
    <cellStyle name="Percent 2 4 6 2 2 2 2" xfId="40140" xr:uid="{BDB39478-E4EB-41BA-B976-71E64FAE4833}"/>
    <cellStyle name="Percent 2 4 6 2 2 2 3" xfId="55024" xr:uid="{1CC222BA-5B66-4463-AC14-EB1885AD76AB}"/>
    <cellStyle name="Percent 2 4 6 2 2 3" xfId="19604" xr:uid="{E5D0C6C5-686A-43B5-99C3-5EB8BDDDCC3C}"/>
    <cellStyle name="Percent 2 4 6 2 2 4" xfId="33294" xr:uid="{391C2B21-2913-4836-8FF7-E34869A32C31}"/>
    <cellStyle name="Percent 2 4 6 2 2 5" xfId="48178" xr:uid="{AEFF4808-FBAB-482C-A5B0-942DBEF1FE00}"/>
    <cellStyle name="Percent 2 4 6 2 3" xfId="23026" xr:uid="{CF4A3342-DA34-4419-B6D7-1FC23812C368}"/>
    <cellStyle name="Percent 2 4 6 2 3 2" xfId="36718" xr:uid="{5AA27326-EFDF-4C47-906A-4883E342EC3C}"/>
    <cellStyle name="Percent 2 4 6 2 3 3" xfId="51602" xr:uid="{57A9A1D3-2D8E-4E30-8639-10408133337D}"/>
    <cellStyle name="Percent 2 4 6 2 4" xfId="16182" xr:uid="{A018786F-FF8D-43DD-A2A4-8B0D6D12CE1C}"/>
    <cellStyle name="Percent 2 4 6 2 5" xfId="29872" xr:uid="{8CA5DE1D-5371-4A51-9F81-E27C86005FCA}"/>
    <cellStyle name="Percent 2 4 6 2 6" xfId="44756" xr:uid="{79C089ED-5EF4-45A0-B9F2-A04EE55893A8}"/>
    <cellStyle name="Percent 2 4 6 3" xfId="11046" xr:uid="{8E7D4CF3-AA8C-404B-83A2-CC77E795279A}"/>
    <cellStyle name="Percent 2 4 6 3 2" xfId="24736" xr:uid="{FAA20AEF-42B3-465F-9A72-0F48166775DF}"/>
    <cellStyle name="Percent 2 4 6 3 2 2" xfId="38428" xr:uid="{BDC3E81A-C2E3-4019-B91A-034257AB125B}"/>
    <cellStyle name="Percent 2 4 6 3 2 3" xfId="53312" xr:uid="{8B6B7145-9E46-49B1-BEFC-92438D1955CB}"/>
    <cellStyle name="Percent 2 4 6 3 3" xfId="17892" xr:uid="{50018741-AA62-4035-9DF1-8890787BE1C8}"/>
    <cellStyle name="Percent 2 4 6 3 4" xfId="31582" xr:uid="{39723499-C1F8-46C3-BC3F-E1CF46DB4CD1}"/>
    <cellStyle name="Percent 2 4 6 3 5" xfId="46466" xr:uid="{44236A24-235C-4677-A60E-BBB9B186E9F9}"/>
    <cellStyle name="Percent 2 4 6 4" xfId="21314" xr:uid="{5F92D713-E323-46AD-A82F-198F5D5E6E81}"/>
    <cellStyle name="Percent 2 4 6 4 2" xfId="35006" xr:uid="{0D9B8D35-C5E1-4C47-83B8-343A5FAD6AF1}"/>
    <cellStyle name="Percent 2 4 6 4 3" xfId="49890" xr:uid="{CBDBFFC0-8903-4C01-BDD6-19E1E96159F0}"/>
    <cellStyle name="Percent 2 4 6 5" xfId="14470" xr:uid="{21ED5EA2-AA9C-4993-9319-19490BBA26CB}"/>
    <cellStyle name="Percent 2 4 6 6" xfId="28160" xr:uid="{6B7AD12B-CE5E-40C5-826C-7C4C6C33D0BF}"/>
    <cellStyle name="Percent 2 4 6 7" xfId="43044" xr:uid="{98714F6E-0AEA-4DDA-B7FD-7D9A8043C96A}"/>
    <cellStyle name="Percent 2 4 7" xfId="9322" xr:uid="{7B15EA01-07B2-4555-80CF-09D68C147D78}"/>
    <cellStyle name="Percent 2 4 7 2" xfId="12744" xr:uid="{1BA2BD66-D819-4C51-8076-5EBF5E332F87}"/>
    <cellStyle name="Percent 2 4 7 2 2" xfId="26434" xr:uid="{32606238-E57C-43B5-8787-45534B0B46E8}"/>
    <cellStyle name="Percent 2 4 7 2 2 2" xfId="40126" xr:uid="{C67E3AF2-4B5E-49C0-BF93-E8D519168780}"/>
    <cellStyle name="Percent 2 4 7 2 2 3" xfId="55010" xr:uid="{BA59E4C3-FE6D-4D49-B7A6-F6F2632BC797}"/>
    <cellStyle name="Percent 2 4 7 2 3" xfId="19590" xr:uid="{905C9463-B2E8-448A-87D6-E848ED75045E}"/>
    <cellStyle name="Percent 2 4 7 2 4" xfId="33280" xr:uid="{72D07B96-A3E2-4CD4-80D4-8A7A0BE5A1FF}"/>
    <cellStyle name="Percent 2 4 7 2 5" xfId="48164" xr:uid="{BFFCA9AF-ED5C-45DA-A0A0-AACE2A1A1F63}"/>
    <cellStyle name="Percent 2 4 7 3" xfId="23012" xr:uid="{4D938C64-7452-4127-B16C-C11B29E7DF06}"/>
    <cellStyle name="Percent 2 4 7 3 2" xfId="36704" xr:uid="{A0C37E36-25DE-4681-A5EC-91E702F99503}"/>
    <cellStyle name="Percent 2 4 7 3 3" xfId="51588" xr:uid="{F78DBD67-440D-40E8-9E69-0020F1B7E6D6}"/>
    <cellStyle name="Percent 2 4 7 4" xfId="16168" xr:uid="{8B44A882-F71E-4B64-81AE-F736F0D496AE}"/>
    <cellStyle name="Percent 2 4 7 5" xfId="29858" xr:uid="{CF15E4C8-A2B1-48B4-8266-17A534BFFBFD}"/>
    <cellStyle name="Percent 2 4 7 6" xfId="44742" xr:uid="{17CF4FED-88D2-4C69-9381-675F560E9A8A}"/>
    <cellStyle name="Percent 2 4 8" xfId="11032" xr:uid="{B544D4D0-5871-444E-94C8-D12E2C078756}"/>
    <cellStyle name="Percent 2 4 8 2" xfId="24722" xr:uid="{BEE94A93-936F-4D36-A507-BF23C5D9B430}"/>
    <cellStyle name="Percent 2 4 8 2 2" xfId="38414" xr:uid="{BC4736D0-93A4-4186-AD1B-8937D9A0A066}"/>
    <cellStyle name="Percent 2 4 8 2 3" xfId="53298" xr:uid="{5D963D8D-B648-4C60-B01D-385BE3EDB036}"/>
    <cellStyle name="Percent 2 4 8 3" xfId="17878" xr:uid="{A0E7E014-0058-452A-A95B-78E59DFA1014}"/>
    <cellStyle name="Percent 2 4 8 4" xfId="31568" xr:uid="{ABD7026F-0BBF-4837-B12D-1F69BFFE6F08}"/>
    <cellStyle name="Percent 2 4 8 5" xfId="46452" xr:uid="{C5ED83C6-A8A2-422D-B7EF-F7B4E8DE2740}"/>
    <cellStyle name="Percent 2 4 9" xfId="21300" xr:uid="{3E6ECEBB-6E97-4B06-8DE1-F9866A5FCD0A}"/>
    <cellStyle name="Percent 2 4 9 2" xfId="34992" xr:uid="{C9A33481-F2BC-4B79-82E1-CFC1C2EE5253}"/>
    <cellStyle name="Percent 2 4 9 3" xfId="49876" xr:uid="{19D57DFB-5532-4546-A3F9-AF89AFF9043D}"/>
    <cellStyle name="Percent 2 5" xfId="7625" xr:uid="{82BA1A4C-A083-486A-AE24-3726805A2A3F}"/>
    <cellStyle name="Percent 2 5 10" xfId="14471" xr:uid="{928162CA-49A8-42D1-9B00-340B63077E2F}"/>
    <cellStyle name="Percent 2 5 11" xfId="28161" xr:uid="{F3CA32EE-1C4F-426E-8FC8-81ED165865DB}"/>
    <cellStyle name="Percent 2 5 12" xfId="43045" xr:uid="{5960DCCD-1954-42C5-B8A9-F8493F6DAC12}"/>
    <cellStyle name="Percent 2 5 2" xfId="7626" xr:uid="{1F072C08-C350-4687-985C-7FFAFDB9DAE9}"/>
    <cellStyle name="Percent 2 5 2 10" xfId="43046" xr:uid="{BF743CB3-BD67-4A41-B273-8D429916CB76}"/>
    <cellStyle name="Percent 2 5 2 2" xfId="7627" xr:uid="{4AE1DDDA-45D2-4C66-A0AF-AAED1BD129C3}"/>
    <cellStyle name="Percent 2 5 2 2 2" xfId="7628" xr:uid="{558726CC-C3EE-4164-878C-6B058B837486}"/>
    <cellStyle name="Percent 2 5 2 2 2 2" xfId="9340" xr:uid="{3B399A4B-04FB-4690-A676-960E45E78C40}"/>
    <cellStyle name="Percent 2 5 2 2 2 2 2" xfId="12762" xr:uid="{3733DC0A-492D-4871-A911-8D0D93637AFA}"/>
    <cellStyle name="Percent 2 5 2 2 2 2 2 2" xfId="26452" xr:uid="{81AAC572-BA76-4C5F-92C0-4793ED862DB2}"/>
    <cellStyle name="Percent 2 5 2 2 2 2 2 2 2" xfId="40144" xr:uid="{1B68221C-AB5C-4945-9917-012BC703C109}"/>
    <cellStyle name="Percent 2 5 2 2 2 2 2 2 3" xfId="55028" xr:uid="{C0AB8C9D-A86B-4021-8880-249704B6914E}"/>
    <cellStyle name="Percent 2 5 2 2 2 2 2 3" xfId="19608" xr:uid="{F530505D-58B7-4F18-B578-CA1017B0484B}"/>
    <cellStyle name="Percent 2 5 2 2 2 2 2 4" xfId="33298" xr:uid="{B49CD98B-466D-467B-B1B6-B649BEBA2989}"/>
    <cellStyle name="Percent 2 5 2 2 2 2 2 5" xfId="48182" xr:uid="{441DD7F9-8A0F-4D11-AF39-8205BDA6B3B0}"/>
    <cellStyle name="Percent 2 5 2 2 2 2 3" xfId="23030" xr:uid="{8551D91C-E7B0-4A3A-9AF1-7B9F64894390}"/>
    <cellStyle name="Percent 2 5 2 2 2 2 3 2" xfId="36722" xr:uid="{CC362F97-AA61-4E8C-8BA5-8DC029F6F12B}"/>
    <cellStyle name="Percent 2 5 2 2 2 2 3 3" xfId="51606" xr:uid="{8C5A1495-E4A3-4E23-AEA8-0B0E5ED7DFA5}"/>
    <cellStyle name="Percent 2 5 2 2 2 2 4" xfId="16186" xr:uid="{D61914C8-CA3F-4E4E-A77A-B2E279FE4ED6}"/>
    <cellStyle name="Percent 2 5 2 2 2 2 5" xfId="29876" xr:uid="{36CB181F-AF30-49C5-A111-162A6A03CFD9}"/>
    <cellStyle name="Percent 2 5 2 2 2 2 6" xfId="44760" xr:uid="{B33B4F34-2C09-4D42-A927-44EAA045C365}"/>
    <cellStyle name="Percent 2 5 2 2 2 3" xfId="11050" xr:uid="{7C41812F-A4B9-44E8-A2AA-647E873EC87A}"/>
    <cellStyle name="Percent 2 5 2 2 2 3 2" xfId="24740" xr:uid="{AADACF2C-B275-4BB0-AA52-83FE3A7539C3}"/>
    <cellStyle name="Percent 2 5 2 2 2 3 2 2" xfId="38432" xr:uid="{6E2BBEA5-7ECE-4470-9B4F-CDFB2BE09919}"/>
    <cellStyle name="Percent 2 5 2 2 2 3 2 3" xfId="53316" xr:uid="{3AC6F48A-675E-49A9-95F6-3A52189863A0}"/>
    <cellStyle name="Percent 2 5 2 2 2 3 3" xfId="17896" xr:uid="{7A23FE9D-01D2-4831-B31F-D38E5BE9AAC0}"/>
    <cellStyle name="Percent 2 5 2 2 2 3 4" xfId="31586" xr:uid="{F5F537CB-28D8-45E2-9A40-98D6A294E515}"/>
    <cellStyle name="Percent 2 5 2 2 2 3 5" xfId="46470" xr:uid="{48259E9B-0CEB-4E01-B128-E0FADDD9E8EC}"/>
    <cellStyle name="Percent 2 5 2 2 2 4" xfId="21318" xr:uid="{21444F9F-07E4-430A-AE7E-E15995B7C395}"/>
    <cellStyle name="Percent 2 5 2 2 2 4 2" xfId="35010" xr:uid="{8C048194-3B86-4102-92DA-9A44AB363AD3}"/>
    <cellStyle name="Percent 2 5 2 2 2 4 3" xfId="49894" xr:uid="{25FD2A7E-7ABF-4BD3-AA9B-50CF0EF4F4A3}"/>
    <cellStyle name="Percent 2 5 2 2 2 5" xfId="14474" xr:uid="{C4C93201-0276-4EED-9F2B-508D026E3DFC}"/>
    <cellStyle name="Percent 2 5 2 2 2 6" xfId="28164" xr:uid="{A0B8876C-0E90-4B3C-85E0-9D49240A8913}"/>
    <cellStyle name="Percent 2 5 2 2 2 7" xfId="43048" xr:uid="{854F0C4B-8E5B-494C-9C77-CBE5998F19A8}"/>
    <cellStyle name="Percent 2 5 2 2 3" xfId="9339" xr:uid="{52958809-C1E3-47DA-A47F-E21A049494E3}"/>
    <cellStyle name="Percent 2 5 2 2 3 2" xfId="12761" xr:uid="{60E53D51-8883-4A77-B0E4-3F768075B651}"/>
    <cellStyle name="Percent 2 5 2 2 3 2 2" xfId="26451" xr:uid="{F8C5190F-8FA6-4AD3-B0FA-5B124916ABDF}"/>
    <cellStyle name="Percent 2 5 2 2 3 2 2 2" xfId="40143" xr:uid="{73DBD96F-4B6D-4749-841B-C28DA598555D}"/>
    <cellStyle name="Percent 2 5 2 2 3 2 2 3" xfId="55027" xr:uid="{CF3BBA13-A119-4FCF-88BA-BBBFE3BBF59E}"/>
    <cellStyle name="Percent 2 5 2 2 3 2 3" xfId="19607" xr:uid="{A2C794C8-B4CD-4A5E-B034-2EC90383BEBC}"/>
    <cellStyle name="Percent 2 5 2 2 3 2 4" xfId="33297" xr:uid="{A95D1837-CFDB-47F1-99BB-9E7ED21EBD91}"/>
    <cellStyle name="Percent 2 5 2 2 3 2 5" xfId="48181" xr:uid="{CCA5358B-4FBA-42C8-BD42-2E07D56F4FFB}"/>
    <cellStyle name="Percent 2 5 2 2 3 3" xfId="23029" xr:uid="{CDC85355-6E12-4E26-86B9-9A52D8FA9D44}"/>
    <cellStyle name="Percent 2 5 2 2 3 3 2" xfId="36721" xr:uid="{832B28E9-74D1-4DDA-82DB-C09E5B39C916}"/>
    <cellStyle name="Percent 2 5 2 2 3 3 3" xfId="51605" xr:uid="{98D10AF0-8FC9-43C3-BBA9-BFC7735916CA}"/>
    <cellStyle name="Percent 2 5 2 2 3 4" xfId="16185" xr:uid="{C2CBE9B3-0B98-4FC4-98A4-5278FD55688E}"/>
    <cellStyle name="Percent 2 5 2 2 3 5" xfId="29875" xr:uid="{97CB03E0-03CF-4C5C-8D89-1133CEB11038}"/>
    <cellStyle name="Percent 2 5 2 2 3 6" xfId="44759" xr:uid="{C575E8FE-5C97-4426-9E65-6ED93E8CEC69}"/>
    <cellStyle name="Percent 2 5 2 2 4" xfId="11049" xr:uid="{31A32CBE-6DDB-4626-880D-360B1D5FBDE8}"/>
    <cellStyle name="Percent 2 5 2 2 4 2" xfId="24739" xr:uid="{F9950260-DDE0-49AD-8786-AF3D3954BB79}"/>
    <cellStyle name="Percent 2 5 2 2 4 2 2" xfId="38431" xr:uid="{F1F8729F-560D-4AAC-BA55-059461F32D00}"/>
    <cellStyle name="Percent 2 5 2 2 4 2 3" xfId="53315" xr:uid="{0358AF31-E870-4170-98FA-7A112A0623C2}"/>
    <cellStyle name="Percent 2 5 2 2 4 3" xfId="17895" xr:uid="{A35BA0F4-416A-450C-9A77-1B31F7B86CA4}"/>
    <cellStyle name="Percent 2 5 2 2 4 4" xfId="31585" xr:uid="{6CE2039B-3F69-42D6-9A55-5CAFEB5689AD}"/>
    <cellStyle name="Percent 2 5 2 2 4 5" xfId="46469" xr:uid="{4142DB46-9096-4CA4-BD8E-2B5DF354130B}"/>
    <cellStyle name="Percent 2 5 2 2 5" xfId="21317" xr:uid="{23013E30-687E-498A-B6BF-BC5F0008ABE5}"/>
    <cellStyle name="Percent 2 5 2 2 5 2" xfId="35009" xr:uid="{D1F129E4-2E38-4DDD-9BBD-C96F759F128B}"/>
    <cellStyle name="Percent 2 5 2 2 5 3" xfId="49893" xr:uid="{08EE389A-B20C-404C-A2CC-16A4C9FB3051}"/>
    <cellStyle name="Percent 2 5 2 2 6" xfId="14473" xr:uid="{49020146-0744-4236-BBFE-0377D70CF569}"/>
    <cellStyle name="Percent 2 5 2 2 7" xfId="28163" xr:uid="{44B51C52-786A-4C3A-A680-820C95F67A5F}"/>
    <cellStyle name="Percent 2 5 2 2 8" xfId="43047" xr:uid="{F17BE2ED-9577-4F54-B7A9-A88A25C19AE2}"/>
    <cellStyle name="Percent 2 5 2 3" xfId="7629" xr:uid="{CB8E6032-9577-4FE2-B2E2-FA7E30FED0B2}"/>
    <cellStyle name="Percent 2 5 2 3 2" xfId="9341" xr:uid="{0786884A-3A10-4879-8544-362832178DD5}"/>
    <cellStyle name="Percent 2 5 2 3 2 2" xfId="12763" xr:uid="{862160B7-8D65-4922-BBB0-88452B621570}"/>
    <cellStyle name="Percent 2 5 2 3 2 2 2" xfId="26453" xr:uid="{C6373E6D-4CAC-4689-8DE8-43EAF8D1C525}"/>
    <cellStyle name="Percent 2 5 2 3 2 2 2 2" xfId="40145" xr:uid="{24533DF0-469D-4E1E-B1DB-1913F10C4583}"/>
    <cellStyle name="Percent 2 5 2 3 2 2 2 3" xfId="55029" xr:uid="{E7DA50A9-26A1-48A7-BE98-F5D06ECCDEEA}"/>
    <cellStyle name="Percent 2 5 2 3 2 2 3" xfId="19609" xr:uid="{1A50EB28-3968-409F-97BD-3959C1A0904C}"/>
    <cellStyle name="Percent 2 5 2 3 2 2 4" xfId="33299" xr:uid="{2465F3DD-B72F-4D25-AB74-361D4DECEE0A}"/>
    <cellStyle name="Percent 2 5 2 3 2 2 5" xfId="48183" xr:uid="{9227435A-6607-4CC0-A30B-8780E45C099C}"/>
    <cellStyle name="Percent 2 5 2 3 2 3" xfId="23031" xr:uid="{98BF550D-8758-4E6A-AD98-170838854C89}"/>
    <cellStyle name="Percent 2 5 2 3 2 3 2" xfId="36723" xr:uid="{52E135EC-AB96-4192-B866-E4C91AE2E681}"/>
    <cellStyle name="Percent 2 5 2 3 2 3 3" xfId="51607" xr:uid="{4003C01F-3CF9-47B0-A2B7-F3540D5504C5}"/>
    <cellStyle name="Percent 2 5 2 3 2 4" xfId="16187" xr:uid="{06C4BDFE-979F-43F1-8836-2A4BB3D8C5ED}"/>
    <cellStyle name="Percent 2 5 2 3 2 5" xfId="29877" xr:uid="{2FBAB00D-0F32-44A7-B566-DD9B271E8AB2}"/>
    <cellStyle name="Percent 2 5 2 3 2 6" xfId="44761" xr:uid="{4E16C470-7FEC-4F9E-B756-2D1D5C612B27}"/>
    <cellStyle name="Percent 2 5 2 3 3" xfId="11051" xr:uid="{3B881C34-F651-46CA-93AF-696A3DF543B8}"/>
    <cellStyle name="Percent 2 5 2 3 3 2" xfId="24741" xr:uid="{1FCD94BB-A7E8-44C3-ABF6-B672DBF4C29E}"/>
    <cellStyle name="Percent 2 5 2 3 3 2 2" xfId="38433" xr:uid="{23F4E04F-6691-4FBB-8D9A-B8465CCD8DAA}"/>
    <cellStyle name="Percent 2 5 2 3 3 2 3" xfId="53317" xr:uid="{565CB995-D54E-40A8-9629-CD762F97E491}"/>
    <cellStyle name="Percent 2 5 2 3 3 3" xfId="17897" xr:uid="{89AABE42-724A-4675-B29B-274A7CC31868}"/>
    <cellStyle name="Percent 2 5 2 3 3 4" xfId="31587" xr:uid="{91D3775E-7D06-4E47-AB7D-603C2FBA3DC1}"/>
    <cellStyle name="Percent 2 5 2 3 3 5" xfId="46471" xr:uid="{63A2DF9E-DB31-4D15-A5F3-8CB1E834E147}"/>
    <cellStyle name="Percent 2 5 2 3 4" xfId="21319" xr:uid="{40D2BD2B-4FFF-44D9-B125-D9E757E7D089}"/>
    <cellStyle name="Percent 2 5 2 3 4 2" xfId="35011" xr:uid="{27ED5C5E-F5D4-48F6-A866-9F3C7DE6AA7F}"/>
    <cellStyle name="Percent 2 5 2 3 4 3" xfId="49895" xr:uid="{3F6E450B-FF5A-4165-A467-1202E120B53A}"/>
    <cellStyle name="Percent 2 5 2 3 5" xfId="14475" xr:uid="{6F0EF51F-D158-40D6-9333-4CFA2DE83C6B}"/>
    <cellStyle name="Percent 2 5 2 3 6" xfId="28165" xr:uid="{DBB02C03-4733-440B-95C0-2F01D6B8A9B8}"/>
    <cellStyle name="Percent 2 5 2 3 7" xfId="43049" xr:uid="{60B6CA23-3B3D-4CAF-9D2F-136FA7D3C884}"/>
    <cellStyle name="Percent 2 5 2 4" xfId="7630" xr:uid="{D4D74D91-0384-4DF5-B4F1-85D0EBDB8C0D}"/>
    <cellStyle name="Percent 2 5 2 4 2" xfId="9342" xr:uid="{07AB94D2-EEF4-4D58-AFD5-0661153F4EDB}"/>
    <cellStyle name="Percent 2 5 2 4 2 2" xfId="12764" xr:uid="{7D104B59-3E9D-4756-9C4F-831B64ECB087}"/>
    <cellStyle name="Percent 2 5 2 4 2 2 2" xfId="26454" xr:uid="{DA0B2ED4-D5A7-4A30-9D16-3C97F09DFD13}"/>
    <cellStyle name="Percent 2 5 2 4 2 2 2 2" xfId="40146" xr:uid="{BC84CF88-35F4-488D-BEB6-CFABDEA77027}"/>
    <cellStyle name="Percent 2 5 2 4 2 2 2 3" xfId="55030" xr:uid="{06790909-B338-4193-AB23-E46DE4C65C26}"/>
    <cellStyle name="Percent 2 5 2 4 2 2 3" xfId="19610" xr:uid="{A1CEDDF9-B1A3-4622-A510-016E127DDE53}"/>
    <cellStyle name="Percent 2 5 2 4 2 2 4" xfId="33300" xr:uid="{37732459-B6EA-426D-8CC2-73C5FB5A1A3B}"/>
    <cellStyle name="Percent 2 5 2 4 2 2 5" xfId="48184" xr:uid="{32E325CE-9BD9-439D-9EBE-49712ED43E61}"/>
    <cellStyle name="Percent 2 5 2 4 2 3" xfId="23032" xr:uid="{BF425C6B-2C1C-4AFA-852A-080E89C0B90E}"/>
    <cellStyle name="Percent 2 5 2 4 2 3 2" xfId="36724" xr:uid="{5B08E260-914A-4308-A7BA-1F0B0F4FEF7D}"/>
    <cellStyle name="Percent 2 5 2 4 2 3 3" xfId="51608" xr:uid="{7C7DDD0D-3A72-4AFB-A564-76ED73E9B649}"/>
    <cellStyle name="Percent 2 5 2 4 2 4" xfId="16188" xr:uid="{CD5D4FCB-AFF3-408A-BDEA-F829F99662CE}"/>
    <cellStyle name="Percent 2 5 2 4 2 5" xfId="29878" xr:uid="{D023B397-7593-4ABE-AF18-91A49AD9A907}"/>
    <cellStyle name="Percent 2 5 2 4 2 6" xfId="44762" xr:uid="{799E614A-4B13-4AAD-A0F7-2A269DF9B906}"/>
    <cellStyle name="Percent 2 5 2 4 3" xfId="11052" xr:uid="{0D749972-0530-409D-8A7C-B25395573C8C}"/>
    <cellStyle name="Percent 2 5 2 4 3 2" xfId="24742" xr:uid="{966F2932-71E4-4935-9A2E-E428E3347B97}"/>
    <cellStyle name="Percent 2 5 2 4 3 2 2" xfId="38434" xr:uid="{90C995AB-892D-4320-B947-654148EE46AE}"/>
    <cellStyle name="Percent 2 5 2 4 3 2 3" xfId="53318" xr:uid="{715CF971-3A2A-4F0C-B571-C8521908A33F}"/>
    <cellStyle name="Percent 2 5 2 4 3 3" xfId="17898" xr:uid="{D2DF376F-6214-4687-BC4E-BFAA06B2F254}"/>
    <cellStyle name="Percent 2 5 2 4 3 4" xfId="31588" xr:uid="{D7AE91BD-E660-4D10-ADDC-1C2DFD47DBB0}"/>
    <cellStyle name="Percent 2 5 2 4 3 5" xfId="46472" xr:uid="{3250C2C7-2D28-40E8-8074-141673AE85CA}"/>
    <cellStyle name="Percent 2 5 2 4 4" xfId="21320" xr:uid="{D0909A9E-5427-4CCB-A292-59FF1F71CE52}"/>
    <cellStyle name="Percent 2 5 2 4 4 2" xfId="35012" xr:uid="{C15FD5E8-464A-4F51-BD23-D25210A33D07}"/>
    <cellStyle name="Percent 2 5 2 4 4 3" xfId="49896" xr:uid="{0041F679-187A-40A9-BACA-C353F41FDD36}"/>
    <cellStyle name="Percent 2 5 2 4 5" xfId="14476" xr:uid="{6466056B-F382-4AD9-ACCA-35472BC4B664}"/>
    <cellStyle name="Percent 2 5 2 4 6" xfId="28166" xr:uid="{134916D2-72AB-445D-8595-6288395F1F52}"/>
    <cellStyle name="Percent 2 5 2 4 7" xfId="43050" xr:uid="{E5DD4593-DB7E-4E73-828A-B16A60355F69}"/>
    <cellStyle name="Percent 2 5 2 5" xfId="9338" xr:uid="{3F29DE96-8F1F-42F4-8AF6-32F0EAABC7E6}"/>
    <cellStyle name="Percent 2 5 2 5 2" xfId="12760" xr:uid="{EB749ECC-1E46-4AAA-AF5B-25ABAA679727}"/>
    <cellStyle name="Percent 2 5 2 5 2 2" xfId="26450" xr:uid="{1BEFACC4-5986-4BDC-BF9F-ACAB6C4F404A}"/>
    <cellStyle name="Percent 2 5 2 5 2 2 2" xfId="40142" xr:uid="{6BFAC60E-B72B-4C27-A00B-6B9184D9189B}"/>
    <cellStyle name="Percent 2 5 2 5 2 2 3" xfId="55026" xr:uid="{2C3EE0CF-E548-4F26-B7FE-B5347FB9C1A4}"/>
    <cellStyle name="Percent 2 5 2 5 2 3" xfId="19606" xr:uid="{D8DE80EF-5888-488A-83D1-E53AB97F8F88}"/>
    <cellStyle name="Percent 2 5 2 5 2 4" xfId="33296" xr:uid="{B4E029C7-DBF3-4E6F-8DA9-05AB6985C89D}"/>
    <cellStyle name="Percent 2 5 2 5 2 5" xfId="48180" xr:uid="{F0FB2DAC-E885-4CBE-8D39-5F9A2C2FF675}"/>
    <cellStyle name="Percent 2 5 2 5 3" xfId="23028" xr:uid="{3730B06D-5003-415F-910D-F8A267485EF1}"/>
    <cellStyle name="Percent 2 5 2 5 3 2" xfId="36720" xr:uid="{C63B3C35-01D2-4F7D-9E30-18DD2CABABDA}"/>
    <cellStyle name="Percent 2 5 2 5 3 3" xfId="51604" xr:uid="{FBF97CA8-0149-49ED-9E10-3CBA295E47B8}"/>
    <cellStyle name="Percent 2 5 2 5 4" xfId="16184" xr:uid="{845CD64D-3111-431C-AE60-09BD8E234EB0}"/>
    <cellStyle name="Percent 2 5 2 5 5" xfId="29874" xr:uid="{AEB2F791-D41E-4ED5-86DF-6EB7CB761600}"/>
    <cellStyle name="Percent 2 5 2 5 6" xfId="44758" xr:uid="{AC85B1C7-325C-42AC-82D8-B2EF46082B48}"/>
    <cellStyle name="Percent 2 5 2 6" xfId="11048" xr:uid="{2D029284-BA61-431A-A3CA-0E47000E902A}"/>
    <cellStyle name="Percent 2 5 2 6 2" xfId="24738" xr:uid="{405A9213-FB37-467E-89A4-34DE06226036}"/>
    <cellStyle name="Percent 2 5 2 6 2 2" xfId="38430" xr:uid="{F186A96B-DCFB-411E-B731-654245B82769}"/>
    <cellStyle name="Percent 2 5 2 6 2 3" xfId="53314" xr:uid="{34F9FBA4-2C99-4FD1-994A-47D31DD7AB90}"/>
    <cellStyle name="Percent 2 5 2 6 3" xfId="17894" xr:uid="{3213F3D3-84D4-47B7-8FA7-0BAF50FA4FB5}"/>
    <cellStyle name="Percent 2 5 2 6 4" xfId="31584" xr:uid="{CA9B8067-73CE-471B-9A6D-D81A623577D9}"/>
    <cellStyle name="Percent 2 5 2 6 5" xfId="46468" xr:uid="{393716A0-52F3-4726-8A37-CA09966403A3}"/>
    <cellStyle name="Percent 2 5 2 7" xfId="21316" xr:uid="{2E8C195C-55D1-43CE-B8BD-C8D098F41C20}"/>
    <cellStyle name="Percent 2 5 2 7 2" xfId="35008" xr:uid="{3F2FFEDC-8641-4D53-B745-84AE7AD7D6F0}"/>
    <cellStyle name="Percent 2 5 2 7 3" xfId="49892" xr:uid="{B21543ED-9483-4782-89EC-94BADAC995B3}"/>
    <cellStyle name="Percent 2 5 2 8" xfId="14472" xr:uid="{84F5A339-E99D-43DA-A8B5-3881F77EE311}"/>
    <cellStyle name="Percent 2 5 2 9" xfId="28162" xr:uid="{AD527B16-B789-4BA0-A547-AAE463A18C78}"/>
    <cellStyle name="Percent 2 5 3" xfId="7631" xr:uid="{7926102F-4B2D-4243-9359-E039239483D2}"/>
    <cellStyle name="Percent 2 5 3 10" xfId="43051" xr:uid="{61FC1612-D63E-4770-8E2E-4D80011087BB}"/>
    <cellStyle name="Percent 2 5 3 2" xfId="7632" xr:uid="{DBD1218D-FE9F-4B73-A3AD-E490C860AAA4}"/>
    <cellStyle name="Percent 2 5 3 2 2" xfId="7633" xr:uid="{D7C6F24B-CCFC-4681-BB6D-42FF517D8AA5}"/>
    <cellStyle name="Percent 2 5 3 2 2 2" xfId="9345" xr:uid="{E913F40B-D565-4303-A044-FE11641E7350}"/>
    <cellStyle name="Percent 2 5 3 2 2 2 2" xfId="12767" xr:uid="{761933B9-E56C-4D4E-A325-E3AE9EDBF775}"/>
    <cellStyle name="Percent 2 5 3 2 2 2 2 2" xfId="26457" xr:uid="{0A9EC683-EED2-4CBE-9D44-9A5EA53F40F5}"/>
    <cellStyle name="Percent 2 5 3 2 2 2 2 2 2" xfId="40149" xr:uid="{D7E9DDFC-F63A-444D-847D-DCC05D257E86}"/>
    <cellStyle name="Percent 2 5 3 2 2 2 2 2 3" xfId="55033" xr:uid="{CCFC21BD-88D5-44B6-A992-D6C9C2542F96}"/>
    <cellStyle name="Percent 2 5 3 2 2 2 2 3" xfId="19613" xr:uid="{3826D069-46C5-4465-A3AF-F5B9CE632003}"/>
    <cellStyle name="Percent 2 5 3 2 2 2 2 4" xfId="33303" xr:uid="{CF1F6052-1CB5-4556-AE3C-69F50313396E}"/>
    <cellStyle name="Percent 2 5 3 2 2 2 2 5" xfId="48187" xr:uid="{7A4A98E0-E052-4160-B2E4-44707AEC1733}"/>
    <cellStyle name="Percent 2 5 3 2 2 2 3" xfId="23035" xr:uid="{1D8D47F1-35F7-4578-96E3-CCB415D44867}"/>
    <cellStyle name="Percent 2 5 3 2 2 2 3 2" xfId="36727" xr:uid="{FD5EC06B-087E-43F2-B767-31214559FF88}"/>
    <cellStyle name="Percent 2 5 3 2 2 2 3 3" xfId="51611" xr:uid="{DDBC0E73-077F-42F6-B317-EF0D4C525E66}"/>
    <cellStyle name="Percent 2 5 3 2 2 2 4" xfId="16191" xr:uid="{7F9EBF80-0B70-4AEA-881F-AA1961DE6593}"/>
    <cellStyle name="Percent 2 5 3 2 2 2 5" xfId="29881" xr:uid="{E3B86722-3451-4B1A-93A0-26ED5992EE4B}"/>
    <cellStyle name="Percent 2 5 3 2 2 2 6" xfId="44765" xr:uid="{DB11522E-BF69-4066-AD52-1FFC143D84EB}"/>
    <cellStyle name="Percent 2 5 3 2 2 3" xfId="11055" xr:uid="{9CC5BC74-017C-4933-9C8E-F90C07920930}"/>
    <cellStyle name="Percent 2 5 3 2 2 3 2" xfId="24745" xr:uid="{C7717545-5DAF-430B-9623-F336F3DF3109}"/>
    <cellStyle name="Percent 2 5 3 2 2 3 2 2" xfId="38437" xr:uid="{41BAD64E-6E70-4A26-846D-75670EC5E1E9}"/>
    <cellStyle name="Percent 2 5 3 2 2 3 2 3" xfId="53321" xr:uid="{76CBA85F-5026-471C-A7C9-DEAE78726C65}"/>
    <cellStyle name="Percent 2 5 3 2 2 3 3" xfId="17901" xr:uid="{45E50F08-0593-43E0-9AD5-29FDF1D20C89}"/>
    <cellStyle name="Percent 2 5 3 2 2 3 4" xfId="31591" xr:uid="{C7C986B5-2192-4B53-80C2-A0980EB83ABB}"/>
    <cellStyle name="Percent 2 5 3 2 2 3 5" xfId="46475" xr:uid="{CF9C7D5F-7D22-4A1F-A29C-1AE282F139FD}"/>
    <cellStyle name="Percent 2 5 3 2 2 4" xfId="21323" xr:uid="{8B43F72C-2481-46F0-9FC4-A2D78C560CA6}"/>
    <cellStyle name="Percent 2 5 3 2 2 4 2" xfId="35015" xr:uid="{DC70BD35-8F4B-4173-88FE-B04DADF7EBA3}"/>
    <cellStyle name="Percent 2 5 3 2 2 4 3" xfId="49899" xr:uid="{62D03FD0-03E6-4C23-A58E-6B70A067E85D}"/>
    <cellStyle name="Percent 2 5 3 2 2 5" xfId="14479" xr:uid="{67A22C6C-9677-4CB7-93DE-3A2D04625FEE}"/>
    <cellStyle name="Percent 2 5 3 2 2 6" xfId="28169" xr:uid="{A6BA624E-2D54-4F0F-891E-E2A8CABD2906}"/>
    <cellStyle name="Percent 2 5 3 2 2 7" xfId="43053" xr:uid="{E87B4F22-E8AC-4A08-A1C1-FD538F31A816}"/>
    <cellStyle name="Percent 2 5 3 2 3" xfId="9344" xr:uid="{AD0ECA74-58D7-4235-938B-B97FF12FF5A0}"/>
    <cellStyle name="Percent 2 5 3 2 3 2" xfId="12766" xr:uid="{E13C57D6-1264-4C25-9E60-3C85034404B1}"/>
    <cellStyle name="Percent 2 5 3 2 3 2 2" xfId="26456" xr:uid="{4B9A0C37-0DD7-4D2B-A874-F0B977EF44D5}"/>
    <cellStyle name="Percent 2 5 3 2 3 2 2 2" xfId="40148" xr:uid="{6615BD1E-6160-4D82-983A-D9B9AAB5D819}"/>
    <cellStyle name="Percent 2 5 3 2 3 2 2 3" xfId="55032" xr:uid="{B6AE6B36-4A74-426D-9690-3D8CC40D7017}"/>
    <cellStyle name="Percent 2 5 3 2 3 2 3" xfId="19612" xr:uid="{019D347C-C445-4261-8E66-CD1B0219C4F2}"/>
    <cellStyle name="Percent 2 5 3 2 3 2 4" xfId="33302" xr:uid="{FF72F976-0A27-4546-B68C-B1938AA708EC}"/>
    <cellStyle name="Percent 2 5 3 2 3 2 5" xfId="48186" xr:uid="{83451454-2C1B-4F0E-9331-0BDD888A4AE3}"/>
    <cellStyle name="Percent 2 5 3 2 3 3" xfId="23034" xr:uid="{6261A2B9-9C78-48DB-9207-B8AE9A6CB85E}"/>
    <cellStyle name="Percent 2 5 3 2 3 3 2" xfId="36726" xr:uid="{E575DD41-07E0-4786-B769-55A980E70D7D}"/>
    <cellStyle name="Percent 2 5 3 2 3 3 3" xfId="51610" xr:uid="{B731F101-2083-423A-B281-01627DC037EF}"/>
    <cellStyle name="Percent 2 5 3 2 3 4" xfId="16190" xr:uid="{7E0FA4C9-FBAF-485A-8978-9BEC9974E2BB}"/>
    <cellStyle name="Percent 2 5 3 2 3 5" xfId="29880" xr:uid="{F4BA9137-2A49-42EC-AEE0-2E8AE58F7CC0}"/>
    <cellStyle name="Percent 2 5 3 2 3 6" xfId="44764" xr:uid="{A37DE2F6-720B-44A2-9AF7-8749815FB1B9}"/>
    <cellStyle name="Percent 2 5 3 2 4" xfId="11054" xr:uid="{6944A324-74B2-4CFC-9F2F-9F6B54176661}"/>
    <cellStyle name="Percent 2 5 3 2 4 2" xfId="24744" xr:uid="{6A9E9B7B-F767-423E-B9C8-E8DFC933639B}"/>
    <cellStyle name="Percent 2 5 3 2 4 2 2" xfId="38436" xr:uid="{C05ABB8C-EA63-44EB-AD74-0EE1E71D8C95}"/>
    <cellStyle name="Percent 2 5 3 2 4 2 3" xfId="53320" xr:uid="{BF58ED2B-03A3-4765-B81D-54EB7D28188F}"/>
    <cellStyle name="Percent 2 5 3 2 4 3" xfId="17900" xr:uid="{4C8B5D2B-0D8B-4A66-849A-D75BE7EF41C7}"/>
    <cellStyle name="Percent 2 5 3 2 4 4" xfId="31590" xr:uid="{2D2F2046-41E4-46D8-9DBD-2FE54B0B3C49}"/>
    <cellStyle name="Percent 2 5 3 2 4 5" xfId="46474" xr:uid="{EE9FCF17-56B3-4D9A-8A7C-0056F3D85063}"/>
    <cellStyle name="Percent 2 5 3 2 5" xfId="21322" xr:uid="{BC6ECA34-2FB8-4227-A965-501AA597C190}"/>
    <cellStyle name="Percent 2 5 3 2 5 2" xfId="35014" xr:uid="{0C7AD2D0-6F27-4CA0-BAB1-D7E070FA42CB}"/>
    <cellStyle name="Percent 2 5 3 2 5 3" xfId="49898" xr:uid="{AF9B3CCC-226D-484D-A3C9-9E013BAD7482}"/>
    <cellStyle name="Percent 2 5 3 2 6" xfId="14478" xr:uid="{8D096E17-030C-4C26-8B33-3A804257F3B0}"/>
    <cellStyle name="Percent 2 5 3 2 7" xfId="28168" xr:uid="{B07FA2B9-D206-4E15-BACE-3BAE6E2153E8}"/>
    <cellStyle name="Percent 2 5 3 2 8" xfId="43052" xr:uid="{CE30B901-8F3C-4894-8E7B-097A7D52B7E7}"/>
    <cellStyle name="Percent 2 5 3 3" xfId="7634" xr:uid="{1981779F-5298-43CE-BE37-729534CE4849}"/>
    <cellStyle name="Percent 2 5 3 3 2" xfId="9346" xr:uid="{74B3A430-4B4C-4A88-A0E4-F0C65CBD7D2B}"/>
    <cellStyle name="Percent 2 5 3 3 2 2" xfId="12768" xr:uid="{BF8E0A7D-3EFA-46BB-9577-5AA14C380573}"/>
    <cellStyle name="Percent 2 5 3 3 2 2 2" xfId="26458" xr:uid="{EC3AB7AD-2D3A-4942-BFBC-43F3057A7AAA}"/>
    <cellStyle name="Percent 2 5 3 3 2 2 2 2" xfId="40150" xr:uid="{BFFE3EA3-6719-4FAA-B18F-9592873E1A84}"/>
    <cellStyle name="Percent 2 5 3 3 2 2 2 3" xfId="55034" xr:uid="{586583A4-7195-4CAF-AE02-864E0FD91F3D}"/>
    <cellStyle name="Percent 2 5 3 3 2 2 3" xfId="19614" xr:uid="{AEE5AB86-1039-43AC-A454-E57CF367A0F4}"/>
    <cellStyle name="Percent 2 5 3 3 2 2 4" xfId="33304" xr:uid="{0B3A8549-61C5-43FC-AA47-EA4752AC2D5A}"/>
    <cellStyle name="Percent 2 5 3 3 2 2 5" xfId="48188" xr:uid="{1ECAC326-BD36-41BB-A290-0B26844EEABE}"/>
    <cellStyle name="Percent 2 5 3 3 2 3" xfId="23036" xr:uid="{8EED15BD-9BBE-42D0-8098-A03AB40129C9}"/>
    <cellStyle name="Percent 2 5 3 3 2 3 2" xfId="36728" xr:uid="{6395ADC6-D91A-4D5E-925E-417400EB743F}"/>
    <cellStyle name="Percent 2 5 3 3 2 3 3" xfId="51612" xr:uid="{8FFE0703-74B5-43E2-A676-59A49390D88D}"/>
    <cellStyle name="Percent 2 5 3 3 2 4" xfId="16192" xr:uid="{6F0EDE38-58CB-4D0C-8B08-8EB1BA32BCBC}"/>
    <cellStyle name="Percent 2 5 3 3 2 5" xfId="29882" xr:uid="{15F2DC56-4186-4134-9031-0D4B161413AB}"/>
    <cellStyle name="Percent 2 5 3 3 2 6" xfId="44766" xr:uid="{4B8D50D7-D81A-446C-A3BE-8482A2B9926A}"/>
    <cellStyle name="Percent 2 5 3 3 3" xfId="11056" xr:uid="{DC163E69-29D1-4A6F-8E95-A3754217EB5B}"/>
    <cellStyle name="Percent 2 5 3 3 3 2" xfId="24746" xr:uid="{749B546F-33CD-4903-8D1E-D13EB435A887}"/>
    <cellStyle name="Percent 2 5 3 3 3 2 2" xfId="38438" xr:uid="{E624CCE4-C187-4DC8-825B-E74543B070AB}"/>
    <cellStyle name="Percent 2 5 3 3 3 2 3" xfId="53322" xr:uid="{C03FFEA6-1A71-449D-B618-ED27656A7308}"/>
    <cellStyle name="Percent 2 5 3 3 3 3" xfId="17902" xr:uid="{B97D4062-9F30-4284-BCBC-9601B617EEEE}"/>
    <cellStyle name="Percent 2 5 3 3 3 4" xfId="31592" xr:uid="{3B6AE3AD-CAE7-47C5-A637-D4D10381B702}"/>
    <cellStyle name="Percent 2 5 3 3 3 5" xfId="46476" xr:uid="{4904A2C4-5040-49BB-BA62-A18BB0C7C96B}"/>
    <cellStyle name="Percent 2 5 3 3 4" xfId="21324" xr:uid="{B025CB42-7952-4853-9420-62E423C28F0D}"/>
    <cellStyle name="Percent 2 5 3 3 4 2" xfId="35016" xr:uid="{746DB79E-32D8-4724-A770-70156B9CBFD3}"/>
    <cellStyle name="Percent 2 5 3 3 4 3" xfId="49900" xr:uid="{D6D28B58-B5B6-47A0-ADB0-9593C2C2F72E}"/>
    <cellStyle name="Percent 2 5 3 3 5" xfId="14480" xr:uid="{EDE7AC7F-60AF-4123-99FC-2FD11E787B47}"/>
    <cellStyle name="Percent 2 5 3 3 6" xfId="28170" xr:uid="{8B1BE67A-D935-4302-9099-1337ECDF245E}"/>
    <cellStyle name="Percent 2 5 3 3 7" xfId="43054" xr:uid="{B9B70908-37D1-4480-9567-2A1A7813EAF1}"/>
    <cellStyle name="Percent 2 5 3 4" xfId="7635" xr:uid="{6C7F969E-0273-404F-B7ED-6827A948CA34}"/>
    <cellStyle name="Percent 2 5 3 4 2" xfId="9347" xr:uid="{2310DD44-5863-4EF9-BD61-C1034D074C46}"/>
    <cellStyle name="Percent 2 5 3 4 2 2" xfId="12769" xr:uid="{7DC93E33-FEC5-44E1-A207-DA6D863A3D69}"/>
    <cellStyle name="Percent 2 5 3 4 2 2 2" xfId="26459" xr:uid="{66F7E386-352C-4A0C-8C22-AD02B33E0AFC}"/>
    <cellStyle name="Percent 2 5 3 4 2 2 2 2" xfId="40151" xr:uid="{063AA1E8-5482-4B2E-90E7-41495F2EBD30}"/>
    <cellStyle name="Percent 2 5 3 4 2 2 2 3" xfId="55035" xr:uid="{DAD536F8-2743-4909-9F5D-85E06F64DA03}"/>
    <cellStyle name="Percent 2 5 3 4 2 2 3" xfId="19615" xr:uid="{86EF9647-7097-40BA-98E1-2C5232564624}"/>
    <cellStyle name="Percent 2 5 3 4 2 2 4" xfId="33305" xr:uid="{3A6BCB4C-E72B-43A1-A05E-3D9815F6E30C}"/>
    <cellStyle name="Percent 2 5 3 4 2 2 5" xfId="48189" xr:uid="{4D8DBCA9-9F48-4E68-8218-F372584B71A6}"/>
    <cellStyle name="Percent 2 5 3 4 2 3" xfId="23037" xr:uid="{0A8744AD-AAAA-40ED-AC57-878D49C64C9C}"/>
    <cellStyle name="Percent 2 5 3 4 2 3 2" xfId="36729" xr:uid="{DFE352C2-8694-47DF-9096-295BE21EC25B}"/>
    <cellStyle name="Percent 2 5 3 4 2 3 3" xfId="51613" xr:uid="{E61E1DA7-DDA5-453F-8F28-0FF1A8EA3C0C}"/>
    <cellStyle name="Percent 2 5 3 4 2 4" xfId="16193" xr:uid="{D70D90E9-4665-45EA-AAAD-DC58643DC3C0}"/>
    <cellStyle name="Percent 2 5 3 4 2 5" xfId="29883" xr:uid="{7D9C5E29-5FA4-4C39-A22C-B8EE8B8865A1}"/>
    <cellStyle name="Percent 2 5 3 4 2 6" xfId="44767" xr:uid="{742EE527-2CF2-428E-BE5E-EAB5A060BCD7}"/>
    <cellStyle name="Percent 2 5 3 4 3" xfId="11057" xr:uid="{430F5431-AB61-47E2-8131-42F5816ED2BD}"/>
    <cellStyle name="Percent 2 5 3 4 3 2" xfId="24747" xr:uid="{21B31D37-5A28-4A22-B2AE-EF44A3BDE16B}"/>
    <cellStyle name="Percent 2 5 3 4 3 2 2" xfId="38439" xr:uid="{25E1E068-CC26-4B40-893A-44B48EE0DE88}"/>
    <cellStyle name="Percent 2 5 3 4 3 2 3" xfId="53323" xr:uid="{13E685EF-3DF3-40A5-B87F-7CA82FB83D36}"/>
    <cellStyle name="Percent 2 5 3 4 3 3" xfId="17903" xr:uid="{9B2033D0-63EE-4360-AEC3-1782C30B45DE}"/>
    <cellStyle name="Percent 2 5 3 4 3 4" xfId="31593" xr:uid="{32067C94-68EE-49DA-A21B-8D51DE5C3317}"/>
    <cellStyle name="Percent 2 5 3 4 3 5" xfId="46477" xr:uid="{9C65F99C-0EE9-4B11-9AE3-57AD0B9CDC61}"/>
    <cellStyle name="Percent 2 5 3 4 4" xfId="21325" xr:uid="{922AC17F-F774-48C3-B42C-026E8C5E5573}"/>
    <cellStyle name="Percent 2 5 3 4 4 2" xfId="35017" xr:uid="{2FD1FB26-ED08-4F3F-9750-9B65471C376E}"/>
    <cellStyle name="Percent 2 5 3 4 4 3" xfId="49901" xr:uid="{5ADD0AEC-CC52-489C-8C73-EA7D4A48E624}"/>
    <cellStyle name="Percent 2 5 3 4 5" xfId="14481" xr:uid="{D646DE98-B487-47B9-A14C-6841C792C418}"/>
    <cellStyle name="Percent 2 5 3 4 6" xfId="28171" xr:uid="{45B51984-4AF4-4E26-9160-B7365F425C51}"/>
    <cellStyle name="Percent 2 5 3 4 7" xfId="43055" xr:uid="{93378B15-F761-4ECC-A8DD-06653D622F32}"/>
    <cellStyle name="Percent 2 5 3 5" xfId="9343" xr:uid="{728DD592-103B-4DB6-923A-948BD4BFE4E1}"/>
    <cellStyle name="Percent 2 5 3 5 2" xfId="12765" xr:uid="{D4CE2DC9-204B-421B-ADCB-0E4CABB5A29E}"/>
    <cellStyle name="Percent 2 5 3 5 2 2" xfId="26455" xr:uid="{E8F1FFF0-BAAE-4673-980D-FBF2B7952805}"/>
    <cellStyle name="Percent 2 5 3 5 2 2 2" xfId="40147" xr:uid="{4B117AE9-B020-4D5A-A410-2FF407156090}"/>
    <cellStyle name="Percent 2 5 3 5 2 2 3" xfId="55031" xr:uid="{B4FAC129-C52B-4821-8A00-B6A4278A65D8}"/>
    <cellStyle name="Percent 2 5 3 5 2 3" xfId="19611" xr:uid="{9F143566-3617-4FC0-A0BA-BF3EE68B024E}"/>
    <cellStyle name="Percent 2 5 3 5 2 4" xfId="33301" xr:uid="{3D9CF923-2219-47C8-A6FD-C3A43B830B14}"/>
    <cellStyle name="Percent 2 5 3 5 2 5" xfId="48185" xr:uid="{2CF262E6-D94C-4A4A-AEF9-4A989F8C2219}"/>
    <cellStyle name="Percent 2 5 3 5 3" xfId="23033" xr:uid="{AE634C10-9A0C-41CC-BD70-CD363F85FFC5}"/>
    <cellStyle name="Percent 2 5 3 5 3 2" xfId="36725" xr:uid="{69C3FEAD-BE2D-4C90-85C5-FCD7AF6772C7}"/>
    <cellStyle name="Percent 2 5 3 5 3 3" xfId="51609" xr:uid="{D6025537-A258-4C5A-87BF-001A22D1B1EE}"/>
    <cellStyle name="Percent 2 5 3 5 4" xfId="16189" xr:uid="{3ADAE97C-FB0F-41F5-8B9E-368D124ED68C}"/>
    <cellStyle name="Percent 2 5 3 5 5" xfId="29879" xr:uid="{07EF6A4A-D06A-4B42-837F-787D0A77FC40}"/>
    <cellStyle name="Percent 2 5 3 5 6" xfId="44763" xr:uid="{98E79FF8-A2F8-45D1-A2A8-A55F1C0A5AC5}"/>
    <cellStyle name="Percent 2 5 3 6" xfId="11053" xr:uid="{9619042F-CF63-459F-B6DE-A29016979301}"/>
    <cellStyle name="Percent 2 5 3 6 2" xfId="24743" xr:uid="{D501A42D-4E36-4C7F-A490-3C7D4C3317CD}"/>
    <cellStyle name="Percent 2 5 3 6 2 2" xfId="38435" xr:uid="{D400F276-4FDC-48CD-A2BD-7B296409BB38}"/>
    <cellStyle name="Percent 2 5 3 6 2 3" xfId="53319" xr:uid="{5345A368-DE6D-4C99-9E4F-7E08294F163B}"/>
    <cellStyle name="Percent 2 5 3 6 3" xfId="17899" xr:uid="{C809BA45-B9CA-4F03-BBDA-156725F24A03}"/>
    <cellStyle name="Percent 2 5 3 6 4" xfId="31589" xr:uid="{52E6597C-9655-4032-B4DE-1ADA064CE065}"/>
    <cellStyle name="Percent 2 5 3 6 5" xfId="46473" xr:uid="{AB49E35D-AD2B-4F26-A109-63478E5C49EE}"/>
    <cellStyle name="Percent 2 5 3 7" xfId="21321" xr:uid="{444809A1-7CC9-43FE-BAF9-A4AB7ED7372E}"/>
    <cellStyle name="Percent 2 5 3 7 2" xfId="35013" xr:uid="{24E9DA31-0217-43B7-9A01-19F0F351AA10}"/>
    <cellStyle name="Percent 2 5 3 7 3" xfId="49897" xr:uid="{E9144BD0-CCA9-4A3F-A298-FC490DD85293}"/>
    <cellStyle name="Percent 2 5 3 8" xfId="14477" xr:uid="{8C792DE5-9AF1-483D-8C78-0243E43EAFCA}"/>
    <cellStyle name="Percent 2 5 3 9" xfId="28167" xr:uid="{A760A147-673B-4ACB-A4E3-C91F3FA9F175}"/>
    <cellStyle name="Percent 2 5 4" xfId="7636" xr:uid="{431E1CC5-E638-41F8-9173-70AD0344BFAF}"/>
    <cellStyle name="Percent 2 5 4 2" xfId="7637" xr:uid="{9E6A070F-D9AD-4CA4-B469-B0D5F2E98610}"/>
    <cellStyle name="Percent 2 5 4 2 2" xfId="9349" xr:uid="{FA9CD53A-39DE-400B-B0C7-19E5DFA19350}"/>
    <cellStyle name="Percent 2 5 4 2 2 2" xfId="12771" xr:uid="{318FE6BB-F200-4E60-8B19-9E83571A8ED9}"/>
    <cellStyle name="Percent 2 5 4 2 2 2 2" xfId="26461" xr:uid="{A0B564E7-5DDC-4677-B5E4-CCF5EBF7AE3E}"/>
    <cellStyle name="Percent 2 5 4 2 2 2 2 2" xfId="40153" xr:uid="{49B5617A-854A-43A4-AC91-025D98A99A67}"/>
    <cellStyle name="Percent 2 5 4 2 2 2 2 3" xfId="55037" xr:uid="{16493674-3B0C-4B3D-B3BA-EA730189F707}"/>
    <cellStyle name="Percent 2 5 4 2 2 2 3" xfId="19617" xr:uid="{ACDB168D-3C75-4851-A9ED-C7F8446AECE0}"/>
    <cellStyle name="Percent 2 5 4 2 2 2 4" xfId="33307" xr:uid="{3B62C878-C161-4731-9D4F-47CCBCBBDC1C}"/>
    <cellStyle name="Percent 2 5 4 2 2 2 5" xfId="48191" xr:uid="{8D3A3238-2A65-4790-BADF-8B2064810EBE}"/>
    <cellStyle name="Percent 2 5 4 2 2 3" xfId="23039" xr:uid="{85C7E5DC-2449-4AE0-91C7-FFA3491A4F4C}"/>
    <cellStyle name="Percent 2 5 4 2 2 3 2" xfId="36731" xr:uid="{61AD4A46-9C3E-4AE3-A2CE-AAA87E98234C}"/>
    <cellStyle name="Percent 2 5 4 2 2 3 3" xfId="51615" xr:uid="{7AD4296C-FD4D-4BBE-8005-245247424339}"/>
    <cellStyle name="Percent 2 5 4 2 2 4" xfId="16195" xr:uid="{AF513BEC-CF87-4442-B9E6-4C66039BDB42}"/>
    <cellStyle name="Percent 2 5 4 2 2 5" xfId="29885" xr:uid="{2F613731-118D-451E-8B67-75BAEE63B35A}"/>
    <cellStyle name="Percent 2 5 4 2 2 6" xfId="44769" xr:uid="{B6FC97FD-DF09-455C-97D5-63CF15D243A2}"/>
    <cellStyle name="Percent 2 5 4 2 3" xfId="11059" xr:uid="{5692FC93-D27E-4341-99ED-1E889CFD9CAB}"/>
    <cellStyle name="Percent 2 5 4 2 3 2" xfId="24749" xr:uid="{B463D93C-EE8B-497B-BBC0-5D3E24BE417B}"/>
    <cellStyle name="Percent 2 5 4 2 3 2 2" xfId="38441" xr:uid="{0E3FCECE-AC9D-4503-85EF-1E4AA8CA643E}"/>
    <cellStyle name="Percent 2 5 4 2 3 2 3" xfId="53325" xr:uid="{9DCD814F-2E0E-4157-A388-B130A697A90B}"/>
    <cellStyle name="Percent 2 5 4 2 3 3" xfId="17905" xr:uid="{00793D80-7614-4077-837D-A32807A34584}"/>
    <cellStyle name="Percent 2 5 4 2 3 4" xfId="31595" xr:uid="{0B4B80D5-9570-476F-A7A8-213488FCADCB}"/>
    <cellStyle name="Percent 2 5 4 2 3 5" xfId="46479" xr:uid="{756958F0-EF2E-457F-8C1F-BE2C0078A979}"/>
    <cellStyle name="Percent 2 5 4 2 4" xfId="21327" xr:uid="{DAB38945-3F14-4737-8ABF-127556C9C05E}"/>
    <cellStyle name="Percent 2 5 4 2 4 2" xfId="35019" xr:uid="{45BDC262-6B41-476F-91F0-3A43CA51130B}"/>
    <cellStyle name="Percent 2 5 4 2 4 3" xfId="49903" xr:uid="{C7E4382D-E71D-481F-BF40-D7768AF03E12}"/>
    <cellStyle name="Percent 2 5 4 2 5" xfId="14483" xr:uid="{D8B2644A-E822-4924-B63D-37DBB52D8663}"/>
    <cellStyle name="Percent 2 5 4 2 6" xfId="28173" xr:uid="{C99F30A2-FD97-47F1-8E38-D733F717AF31}"/>
    <cellStyle name="Percent 2 5 4 2 7" xfId="43057" xr:uid="{81A0497D-2C34-4E05-8074-1D74F72AD1FD}"/>
    <cellStyle name="Percent 2 5 4 3" xfId="9348" xr:uid="{4D04C716-E238-4B49-A180-592B825FBC5D}"/>
    <cellStyle name="Percent 2 5 4 3 2" xfId="12770" xr:uid="{90B03A4D-7E93-4FA5-97F1-C93DBB8F273A}"/>
    <cellStyle name="Percent 2 5 4 3 2 2" xfId="26460" xr:uid="{9FD98385-6190-4F05-ABBA-0801F0CE2DAF}"/>
    <cellStyle name="Percent 2 5 4 3 2 2 2" xfId="40152" xr:uid="{C52B1504-F0C0-4FF9-9330-E40962C962AA}"/>
    <cellStyle name="Percent 2 5 4 3 2 2 3" xfId="55036" xr:uid="{85220BAF-D1C3-4768-840E-F68FB9129932}"/>
    <cellStyle name="Percent 2 5 4 3 2 3" xfId="19616" xr:uid="{64DB25B2-DF07-43E9-9155-46473A7A1769}"/>
    <cellStyle name="Percent 2 5 4 3 2 4" xfId="33306" xr:uid="{4EDB448D-BC96-4753-A9E8-AE9F1C2B214F}"/>
    <cellStyle name="Percent 2 5 4 3 2 5" xfId="48190" xr:uid="{088BED5B-18A2-4929-8B5E-3BB5B8DC4E66}"/>
    <cellStyle name="Percent 2 5 4 3 3" xfId="23038" xr:uid="{DB6D5271-109A-4A4B-964A-03893CB629F7}"/>
    <cellStyle name="Percent 2 5 4 3 3 2" xfId="36730" xr:uid="{A834ACAB-9429-4CAB-A3C7-172DBDF3436D}"/>
    <cellStyle name="Percent 2 5 4 3 3 3" xfId="51614" xr:uid="{F0F199A2-C351-487C-8131-2503BA445FED}"/>
    <cellStyle name="Percent 2 5 4 3 4" xfId="16194" xr:uid="{6D2B9E3F-AD1F-43B7-AA17-1616F056AD6C}"/>
    <cellStyle name="Percent 2 5 4 3 5" xfId="29884" xr:uid="{6ACDE639-B008-423B-AEC3-942268AC3092}"/>
    <cellStyle name="Percent 2 5 4 3 6" xfId="44768" xr:uid="{77AC731F-1B46-4231-878D-6A35A1429519}"/>
    <cellStyle name="Percent 2 5 4 4" xfId="11058" xr:uid="{3BC492BB-ABBF-4164-B881-279B92770E8E}"/>
    <cellStyle name="Percent 2 5 4 4 2" xfId="24748" xr:uid="{DD4FB779-79BA-41A3-BA74-D9954AB54098}"/>
    <cellStyle name="Percent 2 5 4 4 2 2" xfId="38440" xr:uid="{1815887A-0577-4835-8CD9-5A5BCA9C0906}"/>
    <cellStyle name="Percent 2 5 4 4 2 3" xfId="53324" xr:uid="{D2332E43-1569-4672-A49C-A0B518442A09}"/>
    <cellStyle name="Percent 2 5 4 4 3" xfId="17904" xr:uid="{98462EB7-AD36-4E86-A81B-29D985C675F3}"/>
    <cellStyle name="Percent 2 5 4 4 4" xfId="31594" xr:uid="{07AD4536-391D-4709-B1CB-11EE90F5C67C}"/>
    <cellStyle name="Percent 2 5 4 4 5" xfId="46478" xr:uid="{73CB283E-DFB8-49A3-A222-6164FD6F1528}"/>
    <cellStyle name="Percent 2 5 4 5" xfId="21326" xr:uid="{5E92D11D-0DBF-4A1B-92B5-5E024DBCC2A1}"/>
    <cellStyle name="Percent 2 5 4 5 2" xfId="35018" xr:uid="{6A8366FD-F82D-450A-AB41-13E1C8E8510A}"/>
    <cellStyle name="Percent 2 5 4 5 3" xfId="49902" xr:uid="{18E191BF-43AB-4197-8D58-E9F81F9273E8}"/>
    <cellStyle name="Percent 2 5 4 6" xfId="14482" xr:uid="{E9DB5E4D-425A-4513-A0D0-C247DB060D43}"/>
    <cellStyle name="Percent 2 5 4 7" xfId="28172" xr:uid="{65019EDE-6CE6-4E5F-9B81-9D5F512BAA25}"/>
    <cellStyle name="Percent 2 5 4 8" xfId="43056" xr:uid="{81150571-1C33-446F-806E-E8C8FC65DCBF}"/>
    <cellStyle name="Percent 2 5 5" xfId="7638" xr:uid="{C6874DF9-DB5D-40A3-B8E4-CAA73C996801}"/>
    <cellStyle name="Percent 2 5 5 2" xfId="9350" xr:uid="{0D681889-84CD-47BC-ABB6-33EEF4ABB6F3}"/>
    <cellStyle name="Percent 2 5 5 2 2" xfId="12772" xr:uid="{7ACF404F-50FA-40B8-ACEB-AC58BAEF13D2}"/>
    <cellStyle name="Percent 2 5 5 2 2 2" xfId="26462" xr:uid="{79D05F30-4EC3-4F68-ACE0-BE30DD290B8C}"/>
    <cellStyle name="Percent 2 5 5 2 2 2 2" xfId="40154" xr:uid="{F8B6A7B7-9C32-40AC-8233-52466496F9B0}"/>
    <cellStyle name="Percent 2 5 5 2 2 2 3" xfId="55038" xr:uid="{C5C3B438-47D1-4F8C-85FD-F37EBD0DF516}"/>
    <cellStyle name="Percent 2 5 5 2 2 3" xfId="19618" xr:uid="{D35ED26F-2267-49F4-91E3-23B913D36731}"/>
    <cellStyle name="Percent 2 5 5 2 2 4" xfId="33308" xr:uid="{FFFE94B4-6CAB-414D-B3E7-DA697A1C81FC}"/>
    <cellStyle name="Percent 2 5 5 2 2 5" xfId="48192" xr:uid="{405202F1-C388-4A1B-8B7F-29E96A768B5C}"/>
    <cellStyle name="Percent 2 5 5 2 3" xfId="23040" xr:uid="{8123D3AB-607F-4B9D-B211-A708A5969237}"/>
    <cellStyle name="Percent 2 5 5 2 3 2" xfId="36732" xr:uid="{088802FB-168E-47FA-B7CB-E1AB58642008}"/>
    <cellStyle name="Percent 2 5 5 2 3 3" xfId="51616" xr:uid="{4C5F08D8-26E2-4058-9313-BA9F53D347BF}"/>
    <cellStyle name="Percent 2 5 5 2 4" xfId="16196" xr:uid="{028992A1-00B6-4B1E-BDFF-4B074FDA4AC7}"/>
    <cellStyle name="Percent 2 5 5 2 5" xfId="29886" xr:uid="{B83D83B5-0F68-48B2-9DF5-7825A5FD8276}"/>
    <cellStyle name="Percent 2 5 5 2 6" xfId="44770" xr:uid="{C927E43D-7593-4DF4-8CB4-2F693E0B2039}"/>
    <cellStyle name="Percent 2 5 5 3" xfId="11060" xr:uid="{439E20EE-0A64-4262-967C-D3C7F1123AA0}"/>
    <cellStyle name="Percent 2 5 5 3 2" xfId="24750" xr:uid="{5F02EDF8-13EF-4F03-9156-473DEF1B4366}"/>
    <cellStyle name="Percent 2 5 5 3 2 2" xfId="38442" xr:uid="{C055858F-2506-413E-9AD6-B8F695D2D359}"/>
    <cellStyle name="Percent 2 5 5 3 2 3" xfId="53326" xr:uid="{0B8B041E-1D34-4FA3-916D-4C93B624FD2A}"/>
    <cellStyle name="Percent 2 5 5 3 3" xfId="17906" xr:uid="{3429AFE6-66A1-4ECC-9B65-23AB30AC4D3A}"/>
    <cellStyle name="Percent 2 5 5 3 4" xfId="31596" xr:uid="{3FEA8AD3-47A0-4985-BFC9-6A14A17A72DF}"/>
    <cellStyle name="Percent 2 5 5 3 5" xfId="46480" xr:uid="{64F32299-76F8-446D-AB04-2D8150C9EAC5}"/>
    <cellStyle name="Percent 2 5 5 4" xfId="21328" xr:uid="{AC2B3DBC-6F08-4C9B-9227-F2FFB4A60840}"/>
    <cellStyle name="Percent 2 5 5 4 2" xfId="35020" xr:uid="{EAC1F236-6A08-43BC-9DB6-53CDD71BAC98}"/>
    <cellStyle name="Percent 2 5 5 4 3" xfId="49904" xr:uid="{ADB54EBF-1974-4D8C-B7C0-9D688C9EF344}"/>
    <cellStyle name="Percent 2 5 5 5" xfId="14484" xr:uid="{89D6D9B6-6826-4460-AEBD-7DE61FD977C7}"/>
    <cellStyle name="Percent 2 5 5 6" xfId="28174" xr:uid="{0A07D859-84BC-4860-8F42-15F22E212BB6}"/>
    <cellStyle name="Percent 2 5 5 7" xfId="43058" xr:uid="{5964A683-86FF-434B-BA45-228F2781AF0D}"/>
    <cellStyle name="Percent 2 5 6" xfId="7639" xr:uid="{33525593-ABCB-4F26-BF10-4675E12F020A}"/>
    <cellStyle name="Percent 2 5 6 2" xfId="9351" xr:uid="{9871707E-3300-4FBF-B285-9EBEE3CE7619}"/>
    <cellStyle name="Percent 2 5 6 2 2" xfId="12773" xr:uid="{85B3081F-B764-4ABF-AC7C-5FF4E36FF5C7}"/>
    <cellStyle name="Percent 2 5 6 2 2 2" xfId="26463" xr:uid="{1DCD86FA-ECD3-487C-AA51-C918D6DF649B}"/>
    <cellStyle name="Percent 2 5 6 2 2 2 2" xfId="40155" xr:uid="{CF1DF245-51AD-4335-B74C-30B988ECE1DB}"/>
    <cellStyle name="Percent 2 5 6 2 2 2 3" xfId="55039" xr:uid="{3D86EEEF-60BD-4486-A544-BF5C0FAF87A8}"/>
    <cellStyle name="Percent 2 5 6 2 2 3" xfId="19619" xr:uid="{E8C6FDED-DDCF-4B65-8F3B-DECEB92FA8A7}"/>
    <cellStyle name="Percent 2 5 6 2 2 4" xfId="33309" xr:uid="{C8F42D32-04B1-4F3C-959E-33E26151A614}"/>
    <cellStyle name="Percent 2 5 6 2 2 5" xfId="48193" xr:uid="{F020D442-3A20-4EE7-84CA-3253E91BDCDE}"/>
    <cellStyle name="Percent 2 5 6 2 3" xfId="23041" xr:uid="{785DE4FB-3BF7-444E-AAF3-237B10991E97}"/>
    <cellStyle name="Percent 2 5 6 2 3 2" xfId="36733" xr:uid="{0EB5732B-347A-43D7-8A11-E16A1D1495CB}"/>
    <cellStyle name="Percent 2 5 6 2 3 3" xfId="51617" xr:uid="{BCF76076-9D70-43F3-85C2-06D4703FB85C}"/>
    <cellStyle name="Percent 2 5 6 2 4" xfId="16197" xr:uid="{6765BB4D-7B81-466B-8EA2-666EB2459705}"/>
    <cellStyle name="Percent 2 5 6 2 5" xfId="29887" xr:uid="{C97CEF16-3FE5-4C7F-AA1B-36D3CF4D78AD}"/>
    <cellStyle name="Percent 2 5 6 2 6" xfId="44771" xr:uid="{A713EBDA-6730-4323-9B86-E9585C0350B9}"/>
    <cellStyle name="Percent 2 5 6 3" xfId="11061" xr:uid="{BB3DDCB8-3F04-4FB6-B12D-B47CAA62371C}"/>
    <cellStyle name="Percent 2 5 6 3 2" xfId="24751" xr:uid="{AB309BAD-6F46-4BB8-82AB-6F50864B92CD}"/>
    <cellStyle name="Percent 2 5 6 3 2 2" xfId="38443" xr:uid="{FF5D22A2-97D2-4542-9C3C-5494FC313299}"/>
    <cellStyle name="Percent 2 5 6 3 2 3" xfId="53327" xr:uid="{CAA383D2-BD94-4817-9723-89B3438C47B5}"/>
    <cellStyle name="Percent 2 5 6 3 3" xfId="17907" xr:uid="{05C31C5A-433B-4290-B87C-477530480B1D}"/>
    <cellStyle name="Percent 2 5 6 3 4" xfId="31597" xr:uid="{C266EEAD-3C15-4DF1-B2D9-DF756E07FFA2}"/>
    <cellStyle name="Percent 2 5 6 3 5" xfId="46481" xr:uid="{8B9345B8-14CA-4F10-984E-B42E6475F17E}"/>
    <cellStyle name="Percent 2 5 6 4" xfId="21329" xr:uid="{A6845DF5-0D3A-409A-8452-FF62CC469336}"/>
    <cellStyle name="Percent 2 5 6 4 2" xfId="35021" xr:uid="{F480E055-C20E-4530-9417-2763AAAD94A4}"/>
    <cellStyle name="Percent 2 5 6 4 3" xfId="49905" xr:uid="{517D4173-90B2-43DE-B43A-9D855B1B8401}"/>
    <cellStyle name="Percent 2 5 6 5" xfId="14485" xr:uid="{317ABB63-9DA8-4246-9AD2-CBF7A38FF1B0}"/>
    <cellStyle name="Percent 2 5 6 6" xfId="28175" xr:uid="{A2501F53-ECF0-437D-BA55-3304D9716CFA}"/>
    <cellStyle name="Percent 2 5 6 7" xfId="43059" xr:uid="{1D37361B-8641-4855-8FB4-6EC610C325A0}"/>
    <cellStyle name="Percent 2 5 7" xfId="9337" xr:uid="{5B41DCEE-8A30-4D6D-9D02-27ED7CD35255}"/>
    <cellStyle name="Percent 2 5 7 2" xfId="12759" xr:uid="{ED499203-42F9-41F7-BF65-98431F6F1760}"/>
    <cellStyle name="Percent 2 5 7 2 2" xfId="26449" xr:uid="{C4CE884C-CAD5-4D06-AFA8-25634A158C5F}"/>
    <cellStyle name="Percent 2 5 7 2 2 2" xfId="40141" xr:uid="{F40F2A17-1C01-4050-AC9D-F388C37E6EB5}"/>
    <cellStyle name="Percent 2 5 7 2 2 3" xfId="55025" xr:uid="{6882A002-AB84-4B83-BA6A-16861A51196E}"/>
    <cellStyle name="Percent 2 5 7 2 3" xfId="19605" xr:uid="{D5F401A2-336A-49BC-A0EF-5D5C40D54C0D}"/>
    <cellStyle name="Percent 2 5 7 2 4" xfId="33295" xr:uid="{0D87669B-7A0F-4AFC-8938-B5602C3B39C6}"/>
    <cellStyle name="Percent 2 5 7 2 5" xfId="48179" xr:uid="{1CD43E31-96BA-4D66-BC71-1B3E49FEC270}"/>
    <cellStyle name="Percent 2 5 7 3" xfId="23027" xr:uid="{3940A052-A717-4098-967C-28705671A82D}"/>
    <cellStyle name="Percent 2 5 7 3 2" xfId="36719" xr:uid="{52C6E257-397A-4E3F-9DD6-95ACE392BB14}"/>
    <cellStyle name="Percent 2 5 7 3 3" xfId="51603" xr:uid="{05E4DD1A-31FA-4B17-9B15-C410D5F519B6}"/>
    <cellStyle name="Percent 2 5 7 4" xfId="16183" xr:uid="{31A93BF7-017F-4DF2-93E9-0E9DA7A967F3}"/>
    <cellStyle name="Percent 2 5 7 5" xfId="29873" xr:uid="{11EB09AE-C259-412A-A67E-3AA34020A2A0}"/>
    <cellStyle name="Percent 2 5 7 6" xfId="44757" xr:uid="{EF2B4BC6-A30A-46D9-BD22-537B410285D7}"/>
    <cellStyle name="Percent 2 5 8" xfId="11047" xr:uid="{C1045A32-A2F7-466B-8114-0E13F23F8BE4}"/>
    <cellStyle name="Percent 2 5 8 2" xfId="24737" xr:uid="{3A7AA981-0F5C-4ED1-8146-99E7BFB1ACEE}"/>
    <cellStyle name="Percent 2 5 8 2 2" xfId="38429" xr:uid="{579CD260-D8F5-4740-99C6-36852167452E}"/>
    <cellStyle name="Percent 2 5 8 2 3" xfId="53313" xr:uid="{BD9AC4F4-4359-47D4-AF28-2E5EB0E866EA}"/>
    <cellStyle name="Percent 2 5 8 3" xfId="17893" xr:uid="{D51D0199-AE37-4FF3-886B-A6D1976C49ED}"/>
    <cellStyle name="Percent 2 5 8 4" xfId="31583" xr:uid="{EFE33C65-3C81-441C-8077-A23D9BC400E4}"/>
    <cellStyle name="Percent 2 5 8 5" xfId="46467" xr:uid="{5CF058EF-08B3-4BA5-B97D-ADC432F5DBBD}"/>
    <cellStyle name="Percent 2 5 9" xfId="21315" xr:uid="{B7364B5A-105C-4F10-9AA2-CDECCD85CDB8}"/>
    <cellStyle name="Percent 2 5 9 2" xfId="35007" xr:uid="{97397641-F6F4-4182-B2AF-08F0E9573F06}"/>
    <cellStyle name="Percent 2 5 9 3" xfId="49891" xr:uid="{709BB213-B1FE-4C8E-AF27-AC26AEE67464}"/>
    <cellStyle name="Percent 2 6" xfId="7640" xr:uid="{20D929D5-5584-4EEA-A928-EBEB26C07BB6}"/>
    <cellStyle name="Percent 2 6 10" xfId="43060" xr:uid="{0044F025-7490-465A-AB76-635179558D52}"/>
    <cellStyle name="Percent 2 6 2" xfId="7641" xr:uid="{136AC740-62ED-408D-835C-6EC092A807D0}"/>
    <cellStyle name="Percent 2 6 2 2" xfId="7642" xr:uid="{88A90C21-9FD1-47A4-9689-DC13C64C60D1}"/>
    <cellStyle name="Percent 2 6 2 2 2" xfId="9354" xr:uid="{DD15CFE1-61A0-4575-9A15-B30E23977036}"/>
    <cellStyle name="Percent 2 6 2 2 2 2" xfId="12776" xr:uid="{5F8C845E-5593-4F70-9774-62856150E357}"/>
    <cellStyle name="Percent 2 6 2 2 2 2 2" xfId="26466" xr:uid="{28BC06C4-9FBC-493C-AE4E-02AD6A4B25B0}"/>
    <cellStyle name="Percent 2 6 2 2 2 2 2 2" xfId="40158" xr:uid="{3CE5AC9F-D714-4F16-A00E-02C373AF5434}"/>
    <cellStyle name="Percent 2 6 2 2 2 2 2 3" xfId="55042" xr:uid="{E8ABF38E-AE2B-41B5-8391-13426C1245C6}"/>
    <cellStyle name="Percent 2 6 2 2 2 2 3" xfId="19622" xr:uid="{94916D6F-7C2E-4E76-B334-681DFBEE6FD0}"/>
    <cellStyle name="Percent 2 6 2 2 2 2 4" xfId="33312" xr:uid="{43999A88-7A85-4C32-B42D-FC3467B8B8E3}"/>
    <cellStyle name="Percent 2 6 2 2 2 2 5" xfId="48196" xr:uid="{F94103F9-1210-4E02-B503-0546F719AE52}"/>
    <cellStyle name="Percent 2 6 2 2 2 3" xfId="23044" xr:uid="{407747B7-7A7B-4570-97C7-7905D4123457}"/>
    <cellStyle name="Percent 2 6 2 2 2 3 2" xfId="36736" xr:uid="{A2B0D6C5-BFA7-4030-A55F-972646E33C92}"/>
    <cellStyle name="Percent 2 6 2 2 2 3 3" xfId="51620" xr:uid="{EF7436F1-1621-4039-8EB4-D6846B1845BA}"/>
    <cellStyle name="Percent 2 6 2 2 2 4" xfId="16200" xr:uid="{CAB9A016-242D-41C7-98F4-3D9F4BCF52E4}"/>
    <cellStyle name="Percent 2 6 2 2 2 5" xfId="29890" xr:uid="{58E431A3-B381-45C8-A253-4C0F718BA460}"/>
    <cellStyle name="Percent 2 6 2 2 2 6" xfId="44774" xr:uid="{6358DCF4-70AC-4C17-BA25-E3E848165288}"/>
    <cellStyle name="Percent 2 6 2 2 3" xfId="11064" xr:uid="{A32C48F6-BA9A-4874-8E47-5FA2B382EE7E}"/>
    <cellStyle name="Percent 2 6 2 2 3 2" xfId="24754" xr:uid="{6EE8468F-04AB-42F8-8729-93C1EA97FB99}"/>
    <cellStyle name="Percent 2 6 2 2 3 2 2" xfId="38446" xr:uid="{6D694DCF-A842-4A4F-A393-857C27AFB261}"/>
    <cellStyle name="Percent 2 6 2 2 3 2 3" xfId="53330" xr:uid="{ACC80D6A-DD77-4FD8-9704-BC439371F0FE}"/>
    <cellStyle name="Percent 2 6 2 2 3 3" xfId="17910" xr:uid="{E09B3BD9-C68C-42A7-A218-1F012BC684A2}"/>
    <cellStyle name="Percent 2 6 2 2 3 4" xfId="31600" xr:uid="{7C77F260-AB19-41E5-984B-6C10D2AB59AA}"/>
    <cellStyle name="Percent 2 6 2 2 3 5" xfId="46484" xr:uid="{06E0C9DC-4F61-493B-875F-C97AFD362C8D}"/>
    <cellStyle name="Percent 2 6 2 2 4" xfId="21332" xr:uid="{141DED4B-847A-41DD-91D7-C6AB75D6B6AE}"/>
    <cellStyle name="Percent 2 6 2 2 4 2" xfId="35024" xr:uid="{AB8C4E52-FEA3-487D-8EDF-75EFEC6BF9BF}"/>
    <cellStyle name="Percent 2 6 2 2 4 3" xfId="49908" xr:uid="{FAA6C568-9A97-4A80-9DD7-763F38721C25}"/>
    <cellStyle name="Percent 2 6 2 2 5" xfId="14488" xr:uid="{8E7FBDF2-89E7-41E7-893E-411984D3DF66}"/>
    <cellStyle name="Percent 2 6 2 2 6" xfId="28178" xr:uid="{9A58721A-84EE-4F17-885F-69B7070F3A02}"/>
    <cellStyle name="Percent 2 6 2 2 7" xfId="43062" xr:uid="{6D51396D-71D2-4DC8-8801-8774FEBC29C5}"/>
    <cellStyle name="Percent 2 6 2 3" xfId="9353" xr:uid="{F3F9552C-4580-4717-81A1-2207F77ED46B}"/>
    <cellStyle name="Percent 2 6 2 3 2" xfId="12775" xr:uid="{C849148C-76CF-4609-A4CA-A9272C6D2DD1}"/>
    <cellStyle name="Percent 2 6 2 3 2 2" xfId="26465" xr:uid="{E0EA60FD-6DC3-4DF1-AD40-7A00D2A59DED}"/>
    <cellStyle name="Percent 2 6 2 3 2 2 2" xfId="40157" xr:uid="{5D0CBF40-F1A6-40A5-BF90-9B4594A840D1}"/>
    <cellStyle name="Percent 2 6 2 3 2 2 3" xfId="55041" xr:uid="{8C156EB5-0C31-4AF1-8773-E643333FA346}"/>
    <cellStyle name="Percent 2 6 2 3 2 3" xfId="19621" xr:uid="{44E8B466-A7D5-4B9D-AABC-E5D18B0A3593}"/>
    <cellStyle name="Percent 2 6 2 3 2 4" xfId="33311" xr:uid="{25B08B54-C423-4290-85DE-1FF2188B7E96}"/>
    <cellStyle name="Percent 2 6 2 3 2 5" xfId="48195" xr:uid="{FE3BDD65-D3EA-454E-954F-65A51634DF7C}"/>
    <cellStyle name="Percent 2 6 2 3 3" xfId="23043" xr:uid="{EE059451-3BCA-4D6C-AF0C-14B986B2B52E}"/>
    <cellStyle name="Percent 2 6 2 3 3 2" xfId="36735" xr:uid="{45C1A1CD-652E-4832-BCEA-186F9744CA81}"/>
    <cellStyle name="Percent 2 6 2 3 3 3" xfId="51619" xr:uid="{4D14C86E-3F2E-4A28-A099-CACD628F6F99}"/>
    <cellStyle name="Percent 2 6 2 3 4" xfId="16199" xr:uid="{760B8929-148F-4059-B2D1-FBD0A6CDF13F}"/>
    <cellStyle name="Percent 2 6 2 3 5" xfId="29889" xr:uid="{DF00E08F-FE3F-4F46-BB31-080049238E87}"/>
    <cellStyle name="Percent 2 6 2 3 6" xfId="44773" xr:uid="{664B1A96-9BDE-4636-87B2-AC61A8C47394}"/>
    <cellStyle name="Percent 2 6 2 4" xfId="11063" xr:uid="{3F9A8C3C-54FB-484B-B8AC-AF35ADA7EA1F}"/>
    <cellStyle name="Percent 2 6 2 4 2" xfId="24753" xr:uid="{0F292EDD-7C86-4A8F-AACE-D4D152D648F2}"/>
    <cellStyle name="Percent 2 6 2 4 2 2" xfId="38445" xr:uid="{0222C838-2DA5-4ED2-894F-E271F7004A00}"/>
    <cellStyle name="Percent 2 6 2 4 2 3" xfId="53329" xr:uid="{10A33704-4FB7-4295-93E0-B47F02E285AD}"/>
    <cellStyle name="Percent 2 6 2 4 3" xfId="17909" xr:uid="{B6EDFFEA-C446-456B-B62E-B321E3877A90}"/>
    <cellStyle name="Percent 2 6 2 4 4" xfId="31599" xr:uid="{4EE6953F-14C1-40DB-B85D-542C81BD7D14}"/>
    <cellStyle name="Percent 2 6 2 4 5" xfId="46483" xr:uid="{37FB37DE-E54A-402E-9486-CDE8073895BB}"/>
    <cellStyle name="Percent 2 6 2 5" xfId="21331" xr:uid="{F3C463BF-086D-4001-B62F-01AD09C967B1}"/>
    <cellStyle name="Percent 2 6 2 5 2" xfId="35023" xr:uid="{8155FE23-7E59-430B-9A67-EF38D22D60D8}"/>
    <cellStyle name="Percent 2 6 2 5 3" xfId="49907" xr:uid="{7144D368-B2DF-4218-BB00-40395BED45BA}"/>
    <cellStyle name="Percent 2 6 2 6" xfId="14487" xr:uid="{3A529306-2283-4BBD-AF72-7FF481C9C082}"/>
    <cellStyle name="Percent 2 6 2 7" xfId="28177" xr:uid="{FE2E459D-B570-4ECE-A8B2-2A689C2B521A}"/>
    <cellStyle name="Percent 2 6 2 8" xfId="43061" xr:uid="{D192E3B1-2677-483A-9A7A-47E37556E303}"/>
    <cellStyle name="Percent 2 6 3" xfId="7643" xr:uid="{1E75B801-4665-42CA-83EE-E5FE2D517A18}"/>
    <cellStyle name="Percent 2 6 3 2" xfId="9355" xr:uid="{5693D317-555F-4067-A73B-580C3B8A5646}"/>
    <cellStyle name="Percent 2 6 3 2 2" xfId="12777" xr:uid="{45E245E6-FC4A-43A0-A9C2-4766DA14CDEB}"/>
    <cellStyle name="Percent 2 6 3 2 2 2" xfId="26467" xr:uid="{B14F79CE-9FC9-47E4-A326-FB167FAE7191}"/>
    <cellStyle name="Percent 2 6 3 2 2 2 2" xfId="40159" xr:uid="{C1D49140-4227-4EEB-A078-B25C4C055512}"/>
    <cellStyle name="Percent 2 6 3 2 2 2 3" xfId="55043" xr:uid="{CE8C4CE7-9911-44C4-A78D-192020187D63}"/>
    <cellStyle name="Percent 2 6 3 2 2 3" xfId="19623" xr:uid="{AD7E81D4-A16E-41CE-B371-35E9202D2A11}"/>
    <cellStyle name="Percent 2 6 3 2 2 4" xfId="33313" xr:uid="{6CCD5906-F37F-43F3-A703-D9EE5AF6E6B4}"/>
    <cellStyle name="Percent 2 6 3 2 2 5" xfId="48197" xr:uid="{E3BFCFA1-6D9D-40F4-ADA3-BADEAE467A0A}"/>
    <cellStyle name="Percent 2 6 3 2 3" xfId="23045" xr:uid="{A5A0CF83-2408-4671-B274-721F592104F1}"/>
    <cellStyle name="Percent 2 6 3 2 3 2" xfId="36737" xr:uid="{DD75935F-A486-4C33-8E29-24E4C44CBA55}"/>
    <cellStyle name="Percent 2 6 3 2 3 3" xfId="51621" xr:uid="{9C3F41D1-20C5-451F-A977-313AA8D7AF96}"/>
    <cellStyle name="Percent 2 6 3 2 4" xfId="16201" xr:uid="{ABAD9359-BD5A-4D8A-8584-DE24131BDC71}"/>
    <cellStyle name="Percent 2 6 3 2 5" xfId="29891" xr:uid="{7F737665-ECBE-4975-90C7-3BA353D92D6A}"/>
    <cellStyle name="Percent 2 6 3 2 6" xfId="44775" xr:uid="{CC91B011-101A-4591-9992-CC4DA6652144}"/>
    <cellStyle name="Percent 2 6 3 3" xfId="11065" xr:uid="{75A5C322-F94F-4D5D-A07D-3315921C49B0}"/>
    <cellStyle name="Percent 2 6 3 3 2" xfId="24755" xr:uid="{6B9EDA8A-C45A-4DF9-87E1-5C68225A9326}"/>
    <cellStyle name="Percent 2 6 3 3 2 2" xfId="38447" xr:uid="{4AFC764D-A51F-4BEC-A30A-37AE22A237B6}"/>
    <cellStyle name="Percent 2 6 3 3 2 3" xfId="53331" xr:uid="{DC2F950E-94C6-47B5-B5AD-42319F8FC7FD}"/>
    <cellStyle name="Percent 2 6 3 3 3" xfId="17911" xr:uid="{46F7F511-5C36-43A1-9BCF-2719009BEDE9}"/>
    <cellStyle name="Percent 2 6 3 3 4" xfId="31601" xr:uid="{340BA706-2ED4-4C14-92DD-587F463A2D53}"/>
    <cellStyle name="Percent 2 6 3 3 5" xfId="46485" xr:uid="{87F640DA-25D0-446E-8A29-42BBA9005238}"/>
    <cellStyle name="Percent 2 6 3 4" xfId="21333" xr:uid="{CA63C716-8EA7-46D6-AEAF-8D5CEB042AB8}"/>
    <cellStyle name="Percent 2 6 3 4 2" xfId="35025" xr:uid="{FC12B51D-0923-4F9F-BBB0-349BA2DB4FFC}"/>
    <cellStyle name="Percent 2 6 3 4 3" xfId="49909" xr:uid="{B4F0F29B-FE4A-45DF-98DD-7553DDF25A0F}"/>
    <cellStyle name="Percent 2 6 3 5" xfId="14489" xr:uid="{FBA302B9-8609-4088-82F2-8B159160E745}"/>
    <cellStyle name="Percent 2 6 3 6" xfId="28179" xr:uid="{9640E5B6-C4B5-454B-8E56-9F36A8AADAD6}"/>
    <cellStyle name="Percent 2 6 3 7" xfId="43063" xr:uid="{D31ED82F-B1AF-4B5C-81EE-0C7BA7172635}"/>
    <cellStyle name="Percent 2 6 4" xfId="7644" xr:uid="{1EC5A89F-2888-435E-95E7-E0DB83363950}"/>
    <cellStyle name="Percent 2 6 4 2" xfId="9356" xr:uid="{9CFD25F0-7E10-47E5-B1E2-180DA55F4F8D}"/>
    <cellStyle name="Percent 2 6 4 2 2" xfId="12778" xr:uid="{D7622237-4899-462F-8D3A-549C0412A67A}"/>
    <cellStyle name="Percent 2 6 4 2 2 2" xfId="26468" xr:uid="{CA0A92CA-6ED4-416D-BD35-25AE917E97B7}"/>
    <cellStyle name="Percent 2 6 4 2 2 2 2" xfId="40160" xr:uid="{9BF927D0-6E77-4DF2-978E-B4207F467D5C}"/>
    <cellStyle name="Percent 2 6 4 2 2 2 3" xfId="55044" xr:uid="{85291CF8-45A7-4274-BE25-5B304D68B14C}"/>
    <cellStyle name="Percent 2 6 4 2 2 3" xfId="19624" xr:uid="{405324D2-D422-4968-9516-E6E5AB73252A}"/>
    <cellStyle name="Percent 2 6 4 2 2 4" xfId="33314" xr:uid="{66854C67-5320-49CB-AB83-A70713D8ECDB}"/>
    <cellStyle name="Percent 2 6 4 2 2 5" xfId="48198" xr:uid="{CB19E052-6EC3-4068-8A45-AF8C1180EDD3}"/>
    <cellStyle name="Percent 2 6 4 2 3" xfId="23046" xr:uid="{F3B164E1-8E39-4A6B-BAF8-E127E4F6D9FB}"/>
    <cellStyle name="Percent 2 6 4 2 3 2" xfId="36738" xr:uid="{F79DAE51-68A4-4A03-836E-10014D1B0DE5}"/>
    <cellStyle name="Percent 2 6 4 2 3 3" xfId="51622" xr:uid="{D57261E8-AE13-4C78-B26A-4952CC404757}"/>
    <cellStyle name="Percent 2 6 4 2 4" xfId="16202" xr:uid="{B0B54410-C461-4F27-B93C-2DAFAF48E3BC}"/>
    <cellStyle name="Percent 2 6 4 2 5" xfId="29892" xr:uid="{46A06A13-A229-493D-8D99-0362341E917A}"/>
    <cellStyle name="Percent 2 6 4 2 6" xfId="44776" xr:uid="{0AC80EC7-5010-41E1-AD90-E49825EB9F28}"/>
    <cellStyle name="Percent 2 6 4 3" xfId="11066" xr:uid="{71669173-5863-46FF-8AB6-2A5F97C1EA13}"/>
    <cellStyle name="Percent 2 6 4 3 2" xfId="24756" xr:uid="{F751DFE0-850C-4CD9-AEBE-0B7FB1C3B44F}"/>
    <cellStyle name="Percent 2 6 4 3 2 2" xfId="38448" xr:uid="{FCE0C6ED-7D07-4951-9156-C6DEFDDA6B74}"/>
    <cellStyle name="Percent 2 6 4 3 2 3" xfId="53332" xr:uid="{F91B2DAE-DCE5-4688-9058-0D32E8FE30AE}"/>
    <cellStyle name="Percent 2 6 4 3 3" xfId="17912" xr:uid="{2126FBF1-37C4-40E9-A0CE-D2E3F3E6A920}"/>
    <cellStyle name="Percent 2 6 4 3 4" xfId="31602" xr:uid="{FC2E92B1-192C-4E96-90B6-AFF9A1A3C21D}"/>
    <cellStyle name="Percent 2 6 4 3 5" xfId="46486" xr:uid="{8C4412C8-1618-41AC-B2B9-0B87995836AC}"/>
    <cellStyle name="Percent 2 6 4 4" xfId="21334" xr:uid="{C488F9A5-A297-4C57-BD97-AA0B2C7D11E5}"/>
    <cellStyle name="Percent 2 6 4 4 2" xfId="35026" xr:uid="{7B78069B-3721-42FF-94AD-B29CC5D3EAFC}"/>
    <cellStyle name="Percent 2 6 4 4 3" xfId="49910" xr:uid="{922492B1-0969-4CDE-BE77-2490144D0D3A}"/>
    <cellStyle name="Percent 2 6 4 5" xfId="14490" xr:uid="{2DF2CFB6-FF67-4398-8254-32D9473842D6}"/>
    <cellStyle name="Percent 2 6 4 6" xfId="28180" xr:uid="{C9A93FFF-D044-47D7-9DE0-3B5D45E4348B}"/>
    <cellStyle name="Percent 2 6 4 7" xfId="43064" xr:uid="{704FE45B-30DF-4978-B5AB-28FD41D9F46D}"/>
    <cellStyle name="Percent 2 6 5" xfId="9352" xr:uid="{F59BF6D1-772C-4A68-86DF-43554E4CCD6C}"/>
    <cellStyle name="Percent 2 6 5 2" xfId="12774" xr:uid="{EE348BDA-786C-4E31-9C28-59946307B8A4}"/>
    <cellStyle name="Percent 2 6 5 2 2" xfId="26464" xr:uid="{703AB242-905A-4036-B113-606E3E090C54}"/>
    <cellStyle name="Percent 2 6 5 2 2 2" xfId="40156" xr:uid="{C2EF189A-953A-45A4-A4A3-7DE9406C1DA9}"/>
    <cellStyle name="Percent 2 6 5 2 2 3" xfId="55040" xr:uid="{C0719286-8F9B-495B-96B9-079A715CB5AC}"/>
    <cellStyle name="Percent 2 6 5 2 3" xfId="19620" xr:uid="{F127DDF4-C3AD-4033-8521-1A3E3A1D9A75}"/>
    <cellStyle name="Percent 2 6 5 2 4" xfId="33310" xr:uid="{4C354668-14F3-4295-B729-63B58372A02E}"/>
    <cellStyle name="Percent 2 6 5 2 5" xfId="48194" xr:uid="{B45447D5-D11C-4842-9AEF-4DEB9E133ACA}"/>
    <cellStyle name="Percent 2 6 5 3" xfId="23042" xr:uid="{EAA920D3-1096-44F9-81D8-3A4BB010C015}"/>
    <cellStyle name="Percent 2 6 5 3 2" xfId="36734" xr:uid="{CAA34BFA-0FEB-4CDA-8C11-CE27FB3F9B5E}"/>
    <cellStyle name="Percent 2 6 5 3 3" xfId="51618" xr:uid="{D3389903-5CF2-439E-8D6C-204952AEB721}"/>
    <cellStyle name="Percent 2 6 5 4" xfId="16198" xr:uid="{423C015C-9E6B-47E9-86C1-7AD93EEB6CF9}"/>
    <cellStyle name="Percent 2 6 5 5" xfId="29888" xr:uid="{CB5068BC-104F-4920-925B-01712B18E21F}"/>
    <cellStyle name="Percent 2 6 5 6" xfId="44772" xr:uid="{17DBADD1-A5F8-4C01-9549-37D26F6B8A1B}"/>
    <cellStyle name="Percent 2 6 6" xfId="11062" xr:uid="{6070E8CC-FD5E-4261-B5B2-D71B3EFA06ED}"/>
    <cellStyle name="Percent 2 6 6 2" xfId="24752" xr:uid="{6E07F4C7-4A59-476B-8191-55458FAF6520}"/>
    <cellStyle name="Percent 2 6 6 2 2" xfId="38444" xr:uid="{825ED669-AA45-41F2-835B-AB49B5A9295E}"/>
    <cellStyle name="Percent 2 6 6 2 3" xfId="53328" xr:uid="{9C790989-8D36-4FAA-9268-025B53427E40}"/>
    <cellStyle name="Percent 2 6 6 3" xfId="17908" xr:uid="{21B1BA82-6ED2-4F2D-A7F2-7E9726EABC65}"/>
    <cellStyle name="Percent 2 6 6 4" xfId="31598" xr:uid="{D99DB2FB-3A5A-4CFE-802A-B439628316C5}"/>
    <cellStyle name="Percent 2 6 6 5" xfId="46482" xr:uid="{2B041FB1-D28A-4D2E-B931-56B9690E7BA6}"/>
    <cellStyle name="Percent 2 6 7" xfId="21330" xr:uid="{84CD9057-27C6-4220-AB5A-A066C55CBA46}"/>
    <cellStyle name="Percent 2 6 7 2" xfId="35022" xr:uid="{BB5DD698-1724-4DFF-8DE4-7C7F62F498C1}"/>
    <cellStyle name="Percent 2 6 7 3" xfId="49906" xr:uid="{DF89AE42-B14B-4E50-8D57-D085E22C3C18}"/>
    <cellStyle name="Percent 2 6 8" xfId="14486" xr:uid="{D4E2F6B3-71DB-4ADC-AA2B-C9D77170784D}"/>
    <cellStyle name="Percent 2 6 9" xfId="28176" xr:uid="{DBD863DB-E076-4456-B99A-082EE809B308}"/>
    <cellStyle name="Percent 2 7" xfId="7645" xr:uid="{420CF825-AC1F-4EB6-B718-9C9F100271A8}"/>
    <cellStyle name="Percent 2 7 10" xfId="43065" xr:uid="{1EAA8D20-CBA3-422B-A03E-59EC46AF169F}"/>
    <cellStyle name="Percent 2 7 2" xfId="7646" xr:uid="{5862FE3C-580F-43B5-919B-ACC12552E88F}"/>
    <cellStyle name="Percent 2 7 2 2" xfId="7647" xr:uid="{749E28D6-3754-4136-ADFE-3E15A378D087}"/>
    <cellStyle name="Percent 2 7 2 2 2" xfId="9359" xr:uid="{1C895980-47BD-49A6-90C3-BA567C47220E}"/>
    <cellStyle name="Percent 2 7 2 2 2 2" xfId="12781" xr:uid="{610E0FB3-894B-4F70-BA18-888583F5C207}"/>
    <cellStyle name="Percent 2 7 2 2 2 2 2" xfId="26471" xr:uid="{B8D8A619-8DFC-4F0A-A91C-52B2A0E25059}"/>
    <cellStyle name="Percent 2 7 2 2 2 2 2 2" xfId="40163" xr:uid="{A354B753-679A-4886-AE0C-527416812FE7}"/>
    <cellStyle name="Percent 2 7 2 2 2 2 2 3" xfId="55047" xr:uid="{802E68EB-D283-4AC5-BEEE-70E089257378}"/>
    <cellStyle name="Percent 2 7 2 2 2 2 3" xfId="19627" xr:uid="{0CFE0385-FA44-496D-92B9-ED280BC6C92A}"/>
    <cellStyle name="Percent 2 7 2 2 2 2 4" xfId="33317" xr:uid="{7E2DBD73-D37E-41F3-93FC-C3CE31CC52A0}"/>
    <cellStyle name="Percent 2 7 2 2 2 2 5" xfId="48201" xr:uid="{52860B86-6BCF-4211-ACAB-AB67915FE556}"/>
    <cellStyle name="Percent 2 7 2 2 2 3" xfId="23049" xr:uid="{4B2790C6-F430-48D3-9EB3-5E71AA7476E9}"/>
    <cellStyle name="Percent 2 7 2 2 2 3 2" xfId="36741" xr:uid="{D5A16B9F-BE01-428C-AEEA-6E4E2DD80E79}"/>
    <cellStyle name="Percent 2 7 2 2 2 3 3" xfId="51625" xr:uid="{AAE9D659-A037-4CE6-9DA7-1EDBED87F5A8}"/>
    <cellStyle name="Percent 2 7 2 2 2 4" xfId="16205" xr:uid="{B5F9C8FD-CC87-48D9-9EEF-4D3F8D20F9CD}"/>
    <cellStyle name="Percent 2 7 2 2 2 5" xfId="29895" xr:uid="{E38FE59E-F140-44B6-A96C-94B653782C73}"/>
    <cellStyle name="Percent 2 7 2 2 2 6" xfId="44779" xr:uid="{1A10F516-C42D-4F81-85CF-DD40F1E0F93C}"/>
    <cellStyle name="Percent 2 7 2 2 3" xfId="11069" xr:uid="{8DEA1995-9565-4C87-BC64-5CC98538E31F}"/>
    <cellStyle name="Percent 2 7 2 2 3 2" xfId="24759" xr:uid="{6F4014B8-88B8-4F46-A5E5-4FE7C4B78E8C}"/>
    <cellStyle name="Percent 2 7 2 2 3 2 2" xfId="38451" xr:uid="{3EDDF81A-A133-4FC2-8F59-03DC85E5D33D}"/>
    <cellStyle name="Percent 2 7 2 2 3 2 3" xfId="53335" xr:uid="{EDF5B43C-9A1A-454E-A05A-F328E1E3B1AF}"/>
    <cellStyle name="Percent 2 7 2 2 3 3" xfId="17915" xr:uid="{EE14AB65-DBA0-4F35-9EA2-C480A9F9D629}"/>
    <cellStyle name="Percent 2 7 2 2 3 4" xfId="31605" xr:uid="{1C31B8C8-FD65-44F1-BFE7-734A2645DD94}"/>
    <cellStyle name="Percent 2 7 2 2 3 5" xfId="46489" xr:uid="{85CA13F8-59E0-44C6-A3DC-6ACD673D473E}"/>
    <cellStyle name="Percent 2 7 2 2 4" xfId="21337" xr:uid="{269A213F-9E29-46A8-BDDA-26B9A8408EE6}"/>
    <cellStyle name="Percent 2 7 2 2 4 2" xfId="35029" xr:uid="{44986EFB-73BC-4BD3-AC2B-3C30C5FB8C23}"/>
    <cellStyle name="Percent 2 7 2 2 4 3" xfId="49913" xr:uid="{C66A6DB8-91F6-4619-9145-70D86F525FDD}"/>
    <cellStyle name="Percent 2 7 2 2 5" xfId="14493" xr:uid="{8678775C-0CF2-49BB-938B-BC1EE876B933}"/>
    <cellStyle name="Percent 2 7 2 2 6" xfId="28183" xr:uid="{F715A181-3593-4C93-A25A-BA211793B1E9}"/>
    <cellStyle name="Percent 2 7 2 2 7" xfId="43067" xr:uid="{D0DB6BAA-3A0B-4508-8296-D2AC6358753F}"/>
    <cellStyle name="Percent 2 7 2 3" xfId="9358" xr:uid="{72031EE8-F3DE-4DEB-8AA4-2A6FB449D138}"/>
    <cellStyle name="Percent 2 7 2 3 2" xfId="12780" xr:uid="{57DB38B8-E9E8-41B9-B8CC-383894F7D515}"/>
    <cellStyle name="Percent 2 7 2 3 2 2" xfId="26470" xr:uid="{96802AE6-BABC-4B62-8668-ACF6AE62C0BD}"/>
    <cellStyle name="Percent 2 7 2 3 2 2 2" xfId="40162" xr:uid="{946B62F1-4E02-45B4-BB76-A4F917B30C31}"/>
    <cellStyle name="Percent 2 7 2 3 2 2 3" xfId="55046" xr:uid="{62F5BD80-5735-45D2-8F27-81D997C06084}"/>
    <cellStyle name="Percent 2 7 2 3 2 3" xfId="19626" xr:uid="{6D6809BB-4223-4349-9E1B-03AE3717559A}"/>
    <cellStyle name="Percent 2 7 2 3 2 4" xfId="33316" xr:uid="{28B240BF-7ED5-4847-8335-614C12C4E8C8}"/>
    <cellStyle name="Percent 2 7 2 3 2 5" xfId="48200" xr:uid="{8900E1B6-9EF7-4C26-86FC-72B9F886E55D}"/>
    <cellStyle name="Percent 2 7 2 3 3" xfId="23048" xr:uid="{0E175ACE-DFD2-4F12-A0A2-14B1C96723AA}"/>
    <cellStyle name="Percent 2 7 2 3 3 2" xfId="36740" xr:uid="{4E209837-9F79-4CBC-9FBA-0962C2072142}"/>
    <cellStyle name="Percent 2 7 2 3 3 3" xfId="51624" xr:uid="{EE732D33-D4CD-4E02-8449-FA2559044D2D}"/>
    <cellStyle name="Percent 2 7 2 3 4" xfId="16204" xr:uid="{0BDA4A12-B012-4782-9518-4ED243F5670E}"/>
    <cellStyle name="Percent 2 7 2 3 5" xfId="29894" xr:uid="{F4F9E554-3139-4C65-8D34-C6B6922E0E2F}"/>
    <cellStyle name="Percent 2 7 2 3 6" xfId="44778" xr:uid="{57F8BB43-EEBA-4EED-9252-7A22BD0A1ACB}"/>
    <cellStyle name="Percent 2 7 2 4" xfId="11068" xr:uid="{669CF969-3FDF-4A1E-BA33-69051ED2F739}"/>
    <cellStyle name="Percent 2 7 2 4 2" xfId="24758" xr:uid="{F1C1D5D8-37CC-4A26-8215-09BD2CE112B7}"/>
    <cellStyle name="Percent 2 7 2 4 2 2" xfId="38450" xr:uid="{B7F658B2-949F-4889-88EB-0E9F2C900967}"/>
    <cellStyle name="Percent 2 7 2 4 2 3" xfId="53334" xr:uid="{E6FD4FFB-BB95-4538-9362-79809CF76A41}"/>
    <cellStyle name="Percent 2 7 2 4 3" xfId="17914" xr:uid="{07A68C0E-4D7E-4C65-89D3-C0523641584C}"/>
    <cellStyle name="Percent 2 7 2 4 4" xfId="31604" xr:uid="{CA32F527-CB11-492A-A571-CD4944C94F10}"/>
    <cellStyle name="Percent 2 7 2 4 5" xfId="46488" xr:uid="{8A81E753-BAFB-4AA5-8A6A-3EC85027D2A3}"/>
    <cellStyle name="Percent 2 7 2 5" xfId="21336" xr:uid="{A691BAE6-2E72-4F84-93A6-F209D4F57680}"/>
    <cellStyle name="Percent 2 7 2 5 2" xfId="35028" xr:uid="{9552AB83-3B9A-413F-AFCC-E37C984C1798}"/>
    <cellStyle name="Percent 2 7 2 5 3" xfId="49912" xr:uid="{B2A48254-7EE0-41AB-92D3-13FA0953B06A}"/>
    <cellStyle name="Percent 2 7 2 6" xfId="14492" xr:uid="{07B29009-D85A-4260-B461-B439F6CCAAB0}"/>
    <cellStyle name="Percent 2 7 2 7" xfId="28182" xr:uid="{7ED2E2D5-9C79-4D30-BCF0-7ECE0A154E98}"/>
    <cellStyle name="Percent 2 7 2 8" xfId="43066" xr:uid="{9D8BC32E-8C4C-4B17-9816-48135585ABD5}"/>
    <cellStyle name="Percent 2 7 3" xfId="7648" xr:uid="{7408A208-56F6-4A2C-8B72-27E2F116EB5B}"/>
    <cellStyle name="Percent 2 7 3 2" xfId="9360" xr:uid="{48E524B0-5424-4823-8E7A-3695729BBF4F}"/>
    <cellStyle name="Percent 2 7 3 2 2" xfId="12782" xr:uid="{8C0983E5-0089-4229-A93D-90C3EB492FF3}"/>
    <cellStyle name="Percent 2 7 3 2 2 2" xfId="26472" xr:uid="{10475A31-EEB8-4D16-9D19-128342382EB1}"/>
    <cellStyle name="Percent 2 7 3 2 2 2 2" xfId="40164" xr:uid="{5ADBAE5F-B226-42FB-9BD7-7B1B7AC8A337}"/>
    <cellStyle name="Percent 2 7 3 2 2 2 3" xfId="55048" xr:uid="{1913AAFE-493B-4497-A481-F199F5B843E4}"/>
    <cellStyle name="Percent 2 7 3 2 2 3" xfId="19628" xr:uid="{31EB7BD4-E60A-437A-BCF7-306B3BAE2F88}"/>
    <cellStyle name="Percent 2 7 3 2 2 4" xfId="33318" xr:uid="{C8653425-FBA1-44AD-A7CE-50EEF50C026D}"/>
    <cellStyle name="Percent 2 7 3 2 2 5" xfId="48202" xr:uid="{84E957DF-39D5-4A29-AE03-D24D64758571}"/>
    <cellStyle name="Percent 2 7 3 2 3" xfId="23050" xr:uid="{8D5C5A4F-820B-40AB-857A-A689511E4ABA}"/>
    <cellStyle name="Percent 2 7 3 2 3 2" xfId="36742" xr:uid="{BF66C566-D457-460D-9FA5-1D195B7D9E98}"/>
    <cellStyle name="Percent 2 7 3 2 3 3" xfId="51626" xr:uid="{B732C40B-0A8F-4564-BCC9-E5E0F0E8F6CA}"/>
    <cellStyle name="Percent 2 7 3 2 4" xfId="16206" xr:uid="{0B9B17B6-E8DE-4A58-8EC7-70F6739F4895}"/>
    <cellStyle name="Percent 2 7 3 2 5" xfId="29896" xr:uid="{93A07289-5AF2-46F8-85BE-44710FA74DF1}"/>
    <cellStyle name="Percent 2 7 3 2 6" xfId="44780" xr:uid="{40C7D727-1454-4270-A562-7992950499B0}"/>
    <cellStyle name="Percent 2 7 3 3" xfId="11070" xr:uid="{EA1B3244-2070-4077-B1C3-C0BE1212D65E}"/>
    <cellStyle name="Percent 2 7 3 3 2" xfId="24760" xr:uid="{3E33F292-100B-4078-A59B-9E4499BC0368}"/>
    <cellStyle name="Percent 2 7 3 3 2 2" xfId="38452" xr:uid="{24A11822-F0F7-46A2-8B69-576798529736}"/>
    <cellStyle name="Percent 2 7 3 3 2 3" xfId="53336" xr:uid="{3567C855-F00C-4822-8515-1C2FABAC9B06}"/>
    <cellStyle name="Percent 2 7 3 3 3" xfId="17916" xr:uid="{17BDFD38-645D-4945-BCD8-4DB8E85391E0}"/>
    <cellStyle name="Percent 2 7 3 3 4" xfId="31606" xr:uid="{E79D2B74-69AF-4A19-BECA-EB13732F3901}"/>
    <cellStyle name="Percent 2 7 3 3 5" xfId="46490" xr:uid="{75EA3139-3B9B-4B4D-A21E-9D34C8456A76}"/>
    <cellStyle name="Percent 2 7 3 4" xfId="21338" xr:uid="{9E3F659B-E3F3-4E39-BC2C-E6557FA58DE8}"/>
    <cellStyle name="Percent 2 7 3 4 2" xfId="35030" xr:uid="{1FBA084F-33E6-431F-856C-43CBAE6CD46E}"/>
    <cellStyle name="Percent 2 7 3 4 3" xfId="49914" xr:uid="{2E53E91D-2E31-42F0-9F1F-DDB9EB426A1F}"/>
    <cellStyle name="Percent 2 7 3 5" xfId="14494" xr:uid="{8BA926F6-A155-48C6-983C-BD118D15B471}"/>
    <cellStyle name="Percent 2 7 3 6" xfId="28184" xr:uid="{4AA8A182-A1E1-4361-88AE-AC9C459E1D0F}"/>
    <cellStyle name="Percent 2 7 3 7" xfId="43068" xr:uid="{23EA2326-649F-44A7-BC84-F9AF675B4DAF}"/>
    <cellStyle name="Percent 2 7 4" xfId="7649" xr:uid="{375641CF-E2CD-4075-A428-A231857AB3FE}"/>
    <cellStyle name="Percent 2 7 4 2" xfId="9361" xr:uid="{53F0DC48-8284-4617-ADBA-9846968E5DFA}"/>
    <cellStyle name="Percent 2 7 4 2 2" xfId="12783" xr:uid="{8DC1DB25-DCBF-479E-B952-BE7DF9E3E152}"/>
    <cellStyle name="Percent 2 7 4 2 2 2" xfId="26473" xr:uid="{F3BF09A8-028C-468F-859D-BB02ABD31385}"/>
    <cellStyle name="Percent 2 7 4 2 2 2 2" xfId="40165" xr:uid="{F44225FF-3809-422A-A593-4436669A806B}"/>
    <cellStyle name="Percent 2 7 4 2 2 2 3" xfId="55049" xr:uid="{6C8BF2CF-7837-40E3-8E94-0D252ECE4C23}"/>
    <cellStyle name="Percent 2 7 4 2 2 3" xfId="19629" xr:uid="{02A4F866-DE80-435C-B417-FE61AB5A6C2D}"/>
    <cellStyle name="Percent 2 7 4 2 2 4" xfId="33319" xr:uid="{C9226698-758A-425D-BC7D-246EB1E46FB3}"/>
    <cellStyle name="Percent 2 7 4 2 2 5" xfId="48203" xr:uid="{9C02FF04-604C-4D3B-9D25-10A166745872}"/>
    <cellStyle name="Percent 2 7 4 2 3" xfId="23051" xr:uid="{BA23B065-A5A2-4949-95A6-FF415558AB9B}"/>
    <cellStyle name="Percent 2 7 4 2 3 2" xfId="36743" xr:uid="{B230EE78-3D1D-405D-9D3D-3DACA1A0AF8C}"/>
    <cellStyle name="Percent 2 7 4 2 3 3" xfId="51627" xr:uid="{0BF1B816-B606-4C1A-8782-7BC37890BCC5}"/>
    <cellStyle name="Percent 2 7 4 2 4" xfId="16207" xr:uid="{036D9A83-B687-4DF8-8B53-0528CABA4250}"/>
    <cellStyle name="Percent 2 7 4 2 5" xfId="29897" xr:uid="{4DFEBD98-7BC8-4E89-BA50-4D4D04B05AD5}"/>
    <cellStyle name="Percent 2 7 4 2 6" xfId="44781" xr:uid="{11C5C989-B8CA-435D-ACB8-7493558D7976}"/>
    <cellStyle name="Percent 2 7 4 3" xfId="11071" xr:uid="{5541E36A-C40A-4518-874E-E317B02A74BF}"/>
    <cellStyle name="Percent 2 7 4 3 2" xfId="24761" xr:uid="{FBA0C08A-ECD1-4F52-94CF-070F4190B067}"/>
    <cellStyle name="Percent 2 7 4 3 2 2" xfId="38453" xr:uid="{2D87AACC-88FE-4332-B668-25CECC986FF2}"/>
    <cellStyle name="Percent 2 7 4 3 2 3" xfId="53337" xr:uid="{DDBFAB35-627B-4527-8BFB-3DB4FDB40B62}"/>
    <cellStyle name="Percent 2 7 4 3 3" xfId="17917" xr:uid="{4C48D673-4FA0-49DF-B936-2D62BC50FFB4}"/>
    <cellStyle name="Percent 2 7 4 3 4" xfId="31607" xr:uid="{FE4FBC36-8E6F-40CF-992E-CBB4BB547229}"/>
    <cellStyle name="Percent 2 7 4 3 5" xfId="46491" xr:uid="{39E13AAE-B0FD-4300-920B-1C4DC7F51D66}"/>
    <cellStyle name="Percent 2 7 4 4" xfId="21339" xr:uid="{9D02B045-AFA5-49BA-A474-5DE165A95412}"/>
    <cellStyle name="Percent 2 7 4 4 2" xfId="35031" xr:uid="{2CCC3598-000E-4814-9A8C-46CCD5D6A4DE}"/>
    <cellStyle name="Percent 2 7 4 4 3" xfId="49915" xr:uid="{08D02A0E-6F67-4134-99EC-1385BCE3A08F}"/>
    <cellStyle name="Percent 2 7 4 5" xfId="14495" xr:uid="{B0390AD4-48D0-4EF3-86E5-4C0CFA3D7967}"/>
    <cellStyle name="Percent 2 7 4 6" xfId="28185" xr:uid="{0D29B4E0-FAEC-481C-A3DB-BDC71DBF6168}"/>
    <cellStyle name="Percent 2 7 4 7" xfId="43069" xr:uid="{ABCB5825-514B-4B41-AAF2-BC36CFC0CE74}"/>
    <cellStyle name="Percent 2 7 5" xfId="9357" xr:uid="{2AE76384-BAB8-43EC-86B4-D88AEED4BB7A}"/>
    <cellStyle name="Percent 2 7 5 2" xfId="12779" xr:uid="{C6578E34-42D5-414C-81CB-631E649BF8BB}"/>
    <cellStyle name="Percent 2 7 5 2 2" xfId="26469" xr:uid="{DA1D2D23-8263-44D1-B826-7C6621A45BD5}"/>
    <cellStyle name="Percent 2 7 5 2 2 2" xfId="40161" xr:uid="{44CDD473-B7FD-497E-BD6E-B9B6E9AEDDEA}"/>
    <cellStyle name="Percent 2 7 5 2 2 3" xfId="55045" xr:uid="{27B4EB62-1E7A-44C5-83D2-940305D0A306}"/>
    <cellStyle name="Percent 2 7 5 2 3" xfId="19625" xr:uid="{34EBA9E0-5547-4F0F-874A-E8733F063C95}"/>
    <cellStyle name="Percent 2 7 5 2 4" xfId="33315" xr:uid="{6D5E6075-3996-4321-B65C-77205E91FE40}"/>
    <cellStyle name="Percent 2 7 5 2 5" xfId="48199" xr:uid="{4A129FCB-A95C-4E6D-9F85-BD9F21B181AA}"/>
    <cellStyle name="Percent 2 7 5 3" xfId="23047" xr:uid="{A6E72622-12DC-479B-AF3E-4145D1CB804C}"/>
    <cellStyle name="Percent 2 7 5 3 2" xfId="36739" xr:uid="{BF78D062-BB6A-4A42-9326-996EB47FBE60}"/>
    <cellStyle name="Percent 2 7 5 3 3" xfId="51623" xr:uid="{59D39F3D-5B24-4149-823A-623F1ABA8145}"/>
    <cellStyle name="Percent 2 7 5 4" xfId="16203" xr:uid="{E3F0CA8F-2986-4D1C-A309-69B2D11362A4}"/>
    <cellStyle name="Percent 2 7 5 5" xfId="29893" xr:uid="{1B1FC1A2-9D8A-4724-B375-AB8723F1DACA}"/>
    <cellStyle name="Percent 2 7 5 6" xfId="44777" xr:uid="{62810C8C-AFB3-4222-B83F-2F1A6D5F30C3}"/>
    <cellStyle name="Percent 2 7 6" xfId="11067" xr:uid="{033758B8-5338-4DDB-A2F1-A30D909231B2}"/>
    <cellStyle name="Percent 2 7 6 2" xfId="24757" xr:uid="{70D5EFC5-DB7F-4FC5-90D6-8EDE80477217}"/>
    <cellStyle name="Percent 2 7 6 2 2" xfId="38449" xr:uid="{D032FD5E-DF4F-4870-84E9-97ED15F87113}"/>
    <cellStyle name="Percent 2 7 6 2 3" xfId="53333" xr:uid="{AB6CA155-A0BC-4397-AAE4-1C409219BAE5}"/>
    <cellStyle name="Percent 2 7 6 3" xfId="17913" xr:uid="{06AF47D1-0E09-46A8-8084-A1215AAFE9C1}"/>
    <cellStyle name="Percent 2 7 6 4" xfId="31603" xr:uid="{93C6E63C-44EA-436B-BC7E-717BA671E84F}"/>
    <cellStyle name="Percent 2 7 6 5" xfId="46487" xr:uid="{99F33F08-96CE-4256-A2D8-2CE8AE095A47}"/>
    <cellStyle name="Percent 2 7 7" xfId="21335" xr:uid="{3B4DE29B-A1CD-473A-BD7C-172E99DB503E}"/>
    <cellStyle name="Percent 2 7 7 2" xfId="35027" xr:uid="{5684396D-686C-4892-90E7-827AFD1B52E6}"/>
    <cellStyle name="Percent 2 7 7 3" xfId="49911" xr:uid="{8309C856-0FCA-4BDD-AE78-0F963B848DFE}"/>
    <cellStyle name="Percent 2 7 8" xfId="14491" xr:uid="{18CA24F8-9727-4086-9309-06884C75609A}"/>
    <cellStyle name="Percent 2 7 9" xfId="28181" xr:uid="{7CACADED-E813-474A-AD7D-C0FF82D128B4}"/>
    <cellStyle name="Percent 2 8" xfId="7650" xr:uid="{DB67129B-1745-4075-A4F4-56E639BD6557}"/>
    <cellStyle name="Percent 2 8 2" xfId="7651" xr:uid="{EFB093AF-9559-4332-84B4-34DB87EF539B}"/>
    <cellStyle name="Percent 2 8 2 2" xfId="9363" xr:uid="{EBD7F9E9-D21F-4B48-8445-E1E049354C0E}"/>
    <cellStyle name="Percent 2 8 2 2 2" xfId="12785" xr:uid="{7B732EF2-B7C7-4CCA-9229-FC449694EC87}"/>
    <cellStyle name="Percent 2 8 2 2 2 2" xfId="26475" xr:uid="{DCD005F1-5B78-4867-BCA2-F83778DD8079}"/>
    <cellStyle name="Percent 2 8 2 2 2 2 2" xfId="40167" xr:uid="{D1978A7E-47CE-454E-8F2B-1CDC45CC4B24}"/>
    <cellStyle name="Percent 2 8 2 2 2 2 3" xfId="55051" xr:uid="{D6CC28F4-4FD9-499E-B618-0162CA94F7DA}"/>
    <cellStyle name="Percent 2 8 2 2 2 3" xfId="19631" xr:uid="{7E54B6B0-0809-4D86-B7A6-BA22A05EC685}"/>
    <cellStyle name="Percent 2 8 2 2 2 4" xfId="33321" xr:uid="{CAF7EDF7-B080-4C6A-9FAD-3C8CF4696812}"/>
    <cellStyle name="Percent 2 8 2 2 2 5" xfId="48205" xr:uid="{6D6EA0A2-535A-4F07-954E-8B9F2E09354C}"/>
    <cellStyle name="Percent 2 8 2 2 3" xfId="23053" xr:uid="{27CC0A5B-4E2F-4545-ADD5-277A64E067E1}"/>
    <cellStyle name="Percent 2 8 2 2 3 2" xfId="36745" xr:uid="{7192D45F-9655-4842-B305-F6FD7B49B187}"/>
    <cellStyle name="Percent 2 8 2 2 3 3" xfId="51629" xr:uid="{0CAEAEB7-A60B-4411-A0C9-7713A980F018}"/>
    <cellStyle name="Percent 2 8 2 2 4" xfId="16209" xr:uid="{F9814314-CA92-46C7-8108-B27A424AF30A}"/>
    <cellStyle name="Percent 2 8 2 2 5" xfId="29899" xr:uid="{3D07F111-CD18-46F0-9F6A-06DBD6166CE7}"/>
    <cellStyle name="Percent 2 8 2 2 6" xfId="44783" xr:uid="{C4CED840-7865-400F-81DD-4833937BB08B}"/>
    <cellStyle name="Percent 2 8 2 3" xfId="11073" xr:uid="{98C1CBAA-9CF1-4C47-8FCC-5732F3E141BD}"/>
    <cellStyle name="Percent 2 8 2 3 2" xfId="24763" xr:uid="{EF08A8D3-E1B9-46D7-9EBF-E4FD808943C1}"/>
    <cellStyle name="Percent 2 8 2 3 2 2" xfId="38455" xr:uid="{8C88641B-D9CB-4A4B-9C1B-54598107966C}"/>
    <cellStyle name="Percent 2 8 2 3 2 3" xfId="53339" xr:uid="{485D5AAD-98D0-46AA-BE4E-D5CA27104951}"/>
    <cellStyle name="Percent 2 8 2 3 3" xfId="17919" xr:uid="{DFD71A9C-C08C-4145-9FBF-81E6D7844BAA}"/>
    <cellStyle name="Percent 2 8 2 3 4" xfId="31609" xr:uid="{5107B840-5071-4B9D-82F6-B1B5A6912AF9}"/>
    <cellStyle name="Percent 2 8 2 3 5" xfId="46493" xr:uid="{09358558-5CDD-413F-ACCC-0B4BC865960C}"/>
    <cellStyle name="Percent 2 8 2 4" xfId="21341" xr:uid="{A5D9444B-36BB-4BC6-809A-D7998FEE4107}"/>
    <cellStyle name="Percent 2 8 2 4 2" xfId="35033" xr:uid="{85B56DFE-39ED-4CE9-8DCB-5131881BE368}"/>
    <cellStyle name="Percent 2 8 2 4 3" xfId="49917" xr:uid="{601A4385-13F0-46F4-8CFC-FB07F64402EA}"/>
    <cellStyle name="Percent 2 8 2 5" xfId="14497" xr:uid="{CD119DF8-BC5B-4C72-B08D-80EB3503A8AB}"/>
    <cellStyle name="Percent 2 8 2 6" xfId="28187" xr:uid="{CF6DEC95-5A7A-4E16-8CB9-12DA5FE10A53}"/>
    <cellStyle name="Percent 2 8 2 7" xfId="43071" xr:uid="{13DB8A69-AB13-495A-B551-EC2F36DAE78F}"/>
    <cellStyle name="Percent 2 8 3" xfId="9362" xr:uid="{CFA719E6-7F17-4487-8627-1F20305EB193}"/>
    <cellStyle name="Percent 2 8 3 2" xfId="12784" xr:uid="{9FBA4BC3-4EF1-4F26-BD20-E15FD42AED22}"/>
    <cellStyle name="Percent 2 8 3 2 2" xfId="26474" xr:uid="{B9C5B3F6-9975-43D2-859E-77BB34AFEE13}"/>
    <cellStyle name="Percent 2 8 3 2 2 2" xfId="40166" xr:uid="{EEC23E04-48B6-4863-AE82-0D8C2EB8A376}"/>
    <cellStyle name="Percent 2 8 3 2 2 3" xfId="55050" xr:uid="{5D244ADD-57EF-459F-8FA0-246D5E037E2C}"/>
    <cellStyle name="Percent 2 8 3 2 3" xfId="19630" xr:uid="{B3D7E196-9DB6-453B-8B54-D8007D896117}"/>
    <cellStyle name="Percent 2 8 3 2 4" xfId="33320" xr:uid="{1B32182B-4840-427D-8602-5EF3112C5907}"/>
    <cellStyle name="Percent 2 8 3 2 5" xfId="48204" xr:uid="{D855B579-26BF-4DE3-B992-02BD8E4B0EE7}"/>
    <cellStyle name="Percent 2 8 3 3" xfId="23052" xr:uid="{63F75529-D3BD-4C36-8CF7-787F4AD06DED}"/>
    <cellStyle name="Percent 2 8 3 3 2" xfId="36744" xr:uid="{A3BB14AC-C9F6-42CE-AA63-297155F0C060}"/>
    <cellStyle name="Percent 2 8 3 3 3" xfId="51628" xr:uid="{4A57351D-6EE6-43F1-B3B7-9F27C8596E0A}"/>
    <cellStyle name="Percent 2 8 3 4" xfId="16208" xr:uid="{A823F9D5-8406-4AD1-8BC7-1FF532626055}"/>
    <cellStyle name="Percent 2 8 3 5" xfId="29898" xr:uid="{3540D621-30F2-49F7-A29E-A90ABD71D353}"/>
    <cellStyle name="Percent 2 8 3 6" xfId="44782" xr:uid="{C684884E-B615-442D-AE77-7A50C80000F6}"/>
    <cellStyle name="Percent 2 8 4" xfId="11072" xr:uid="{92040189-46E7-458D-BD1C-CAC6579AAF09}"/>
    <cellStyle name="Percent 2 8 4 2" xfId="24762" xr:uid="{1FED93EF-3102-4133-9C09-4894A42AB854}"/>
    <cellStyle name="Percent 2 8 4 2 2" xfId="38454" xr:uid="{26A83EEB-5113-42BF-ABA8-4578AB7BD817}"/>
    <cellStyle name="Percent 2 8 4 2 3" xfId="53338" xr:uid="{320B826C-39B7-4431-821F-4CEB48A0D7BF}"/>
    <cellStyle name="Percent 2 8 4 3" xfId="17918" xr:uid="{73D4F2EC-E371-43A2-BCE9-BE9C90A8CB78}"/>
    <cellStyle name="Percent 2 8 4 4" xfId="31608" xr:uid="{7390C44F-BE67-4E5E-B971-4DB7AC75BC8F}"/>
    <cellStyle name="Percent 2 8 4 5" xfId="46492" xr:uid="{9C36D6AD-CF0D-438D-8A25-FBF11F03EE5E}"/>
    <cellStyle name="Percent 2 8 5" xfId="21340" xr:uid="{20A59E7A-8D74-45E9-B422-67A0312C1E86}"/>
    <cellStyle name="Percent 2 8 5 2" xfId="35032" xr:uid="{96170111-A93C-43F5-B2E8-83A217F8DBD5}"/>
    <cellStyle name="Percent 2 8 5 3" xfId="49916" xr:uid="{61D8FCAA-5C66-49FF-A8E4-5C956CA626B5}"/>
    <cellStyle name="Percent 2 8 6" xfId="14496" xr:uid="{BE8C44C1-1BFA-4C1A-8CE3-499E22D4D761}"/>
    <cellStyle name="Percent 2 8 7" xfId="28186" xr:uid="{09079D97-6CDC-4A11-AE9C-930D93AE28CD}"/>
    <cellStyle name="Percent 2 8 8" xfId="43070" xr:uid="{4D226908-6C83-49C6-9F44-AFE959110922}"/>
    <cellStyle name="Percent 2 9" xfId="7652" xr:uid="{13058DBC-EB13-4DC1-A17E-8F28A7BE4AD9}"/>
    <cellStyle name="Percent 2 9 2" xfId="9364" xr:uid="{79A7F2DC-0B02-4933-94E3-81AEDF864FEB}"/>
    <cellStyle name="Percent 2 9 2 2" xfId="12786" xr:uid="{0F5415E1-491A-4A87-B0A5-39E324E714AA}"/>
    <cellStyle name="Percent 2 9 2 2 2" xfId="26476" xr:uid="{3F777B7F-A87F-4EF6-AF0E-893488384C64}"/>
    <cellStyle name="Percent 2 9 2 2 2 2" xfId="40168" xr:uid="{6C3FB20F-9376-4A9D-9257-7154DACE90F0}"/>
    <cellStyle name="Percent 2 9 2 2 2 3" xfId="55052" xr:uid="{6C8699D3-CA0A-46C1-B85A-FB541A34F301}"/>
    <cellStyle name="Percent 2 9 2 2 3" xfId="19632" xr:uid="{C5AA1C40-F8A8-4AB7-93D8-D1B2BB8D1472}"/>
    <cellStyle name="Percent 2 9 2 2 4" xfId="33322" xr:uid="{A3837C0B-D73B-474C-B6E6-62A830E3D517}"/>
    <cellStyle name="Percent 2 9 2 2 5" xfId="48206" xr:uid="{E0DF4283-2DF0-4562-84D3-15C3A17FF21E}"/>
    <cellStyle name="Percent 2 9 2 3" xfId="23054" xr:uid="{0263FDE3-CD1B-472A-B32F-BE3D75D4E922}"/>
    <cellStyle name="Percent 2 9 2 3 2" xfId="36746" xr:uid="{558705C2-D864-4BAF-A2B9-14AF2D827B2F}"/>
    <cellStyle name="Percent 2 9 2 3 3" xfId="51630" xr:uid="{9D90EF13-2C80-49D4-A928-98A2B0F0A491}"/>
    <cellStyle name="Percent 2 9 2 4" xfId="16210" xr:uid="{704F1C28-8FA0-443B-8215-AA0B7D4CFE48}"/>
    <cellStyle name="Percent 2 9 2 5" xfId="29900" xr:uid="{73844DC6-A53F-406E-BFA4-1918599C3D80}"/>
    <cellStyle name="Percent 2 9 2 6" xfId="44784" xr:uid="{ACF44479-ABAB-4C2D-B02F-647914B01210}"/>
    <cellStyle name="Percent 2 9 3" xfId="11074" xr:uid="{A6924848-031D-4427-9901-A1D6E2D3EB15}"/>
    <cellStyle name="Percent 2 9 3 2" xfId="24764" xr:uid="{3B44D77E-1BDC-4D5C-93F2-90CB82A80A1F}"/>
    <cellStyle name="Percent 2 9 3 2 2" xfId="38456" xr:uid="{926D92B6-DCD9-4DFF-A1CF-D40AADE1DB83}"/>
    <cellStyle name="Percent 2 9 3 2 3" xfId="53340" xr:uid="{49832EB6-1276-465B-98B0-445B7F7FEF3F}"/>
    <cellStyle name="Percent 2 9 3 3" xfId="17920" xr:uid="{6E370347-0B7A-4C92-8625-7BE88C801D8D}"/>
    <cellStyle name="Percent 2 9 3 4" xfId="31610" xr:uid="{CBC673AE-597A-48F8-999E-FA0F763BE741}"/>
    <cellStyle name="Percent 2 9 3 5" xfId="46494" xr:uid="{2274D1BC-B03B-4FED-B7AE-7C20B32C682D}"/>
    <cellStyle name="Percent 2 9 4" xfId="21342" xr:uid="{7858410A-25F3-4894-B1CB-1ADF2144B198}"/>
    <cellStyle name="Percent 2 9 4 2" xfId="35034" xr:uid="{C5AC3268-9BC9-4903-AC61-DCCA516CC796}"/>
    <cellStyle name="Percent 2 9 4 3" xfId="49918" xr:uid="{22FF391B-A622-4C69-B1BC-DA75ABAAF937}"/>
    <cellStyle name="Percent 2 9 5" xfId="14498" xr:uid="{7878174F-77D5-49C4-BA6D-B7D4C025A335}"/>
    <cellStyle name="Percent 2 9 6" xfId="28188" xr:uid="{3A7F4015-C223-4125-9D29-A95D9F48D8C1}"/>
    <cellStyle name="Percent 2 9 7" xfId="43072" xr:uid="{F0F5B07A-C2C5-4FA2-B1B9-6B6699574EE4}"/>
    <cellStyle name="Гиперссылка 2" xfId="7" xr:uid="{A0501780-CE3D-4E07-9624-792B9E0D5683}"/>
    <cellStyle name="Гиперссылка 2 2" xfId="5312" xr:uid="{084BBAD4-890B-4ACA-AC76-82CE9C152E17}"/>
    <cellStyle name="Гиперссылка 2 2 2" xfId="41347" xr:uid="{4C082B41-077C-4755-896E-856231182EE7}"/>
    <cellStyle name="Гиперссылка 2 2 3" xfId="5931" xr:uid="{9520AAAE-695C-48DB-8A74-9D682763D742}"/>
    <cellStyle name="Обычный 2" xfId="5" xr:uid="{4CD4F1B9-E936-4F7F-82BF-E9C7FDB37228}"/>
    <cellStyle name="Обычный 2 2" xfId="84" xr:uid="{6325700A-DA44-4EDC-8930-45DC07B0422C}"/>
    <cellStyle name="Обычный 2 2 2" xfId="5314" xr:uid="{79279FDA-32EE-4069-B717-8D5A50415B35}"/>
    <cellStyle name="Обычный 2 2 2 2" xfId="41349" xr:uid="{863EC7C4-8A8C-479E-B906-E5C4AA9B1063}"/>
    <cellStyle name="Обычный 2 2 2 3" xfId="5933" xr:uid="{BC2EE602-A5B4-4DA8-8EEF-62EED394E25D}"/>
    <cellStyle name="Обычный 2 3" xfId="5313" xr:uid="{5066208A-CAAE-4985-BBF4-C0334C16F650}"/>
    <cellStyle name="Обычный 2 3 2" xfId="41348" xr:uid="{13B0CC03-D81B-43F3-9E16-5601DA1F10AD}"/>
    <cellStyle name="Обычный 2 3 3" xfId="5932" xr:uid="{29E4913F-D039-41D7-B7E2-34C12A4FFDC9}"/>
    <cellStyle name="常规_Sheet1_1" xfId="4427" xr:uid="{CD0D2D21-38A5-4DDA-BDEF-82EC20B2F4BF}"/>
  </cellStyles>
  <dxfs count="26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</xdr:col>
      <xdr:colOff>895350</xdr:colOff>
      <xdr:row>30</xdr:row>
      <xdr:rowOff>19050</xdr:rowOff>
    </xdr:from>
    <xdr:to>
      <xdr:col>6</xdr:col>
      <xdr:colOff>1010457</xdr:colOff>
      <xdr:row>79</xdr:row>
      <xdr:rowOff>124947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5" y="4791075"/>
          <a:ext cx="5782482" cy="8040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3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8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4.5703125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4.42578125" bestFit="1" customWidth="1"/>
    <col min="9" max="9" width="2.85546875" customWidth="1"/>
  </cols>
  <sheetData>
    <row r="1" spans="1:23" ht="23.25">
      <c r="A1" s="17"/>
      <c r="B1" s="6" t="s">
        <v>1</v>
      </c>
      <c r="C1" s="5"/>
      <c r="D1" s="5"/>
      <c r="E1" s="5"/>
      <c r="F1" s="5"/>
      <c r="G1" s="3"/>
      <c r="H1" s="6" t="s">
        <v>4</v>
      </c>
      <c r="I1" s="18"/>
    </row>
    <row r="2" spans="1:23" ht="15">
      <c r="A2" s="17"/>
      <c r="B2" s="19" t="s">
        <v>43</v>
      </c>
      <c r="C2" s="4"/>
      <c r="D2" s="4"/>
      <c r="E2" s="4"/>
      <c r="F2" s="4"/>
      <c r="G2" s="7"/>
      <c r="H2" s="7"/>
      <c r="I2" s="18"/>
      <c r="W2" s="53">
        <v>32</v>
      </c>
    </row>
    <row r="3" spans="1:23" ht="15.75" thickBot="1">
      <c r="A3" s="17"/>
      <c r="B3" s="19" t="s">
        <v>8</v>
      </c>
      <c r="C3" s="7"/>
      <c r="D3" s="7"/>
      <c r="E3" s="7"/>
      <c r="F3" s="7"/>
      <c r="G3" s="7"/>
      <c r="H3" s="3"/>
      <c r="I3" s="18"/>
      <c r="W3" t="s">
        <v>42</v>
      </c>
    </row>
    <row r="4" spans="1:23" ht="15">
      <c r="A4" s="17"/>
      <c r="B4" s="19" t="s">
        <v>47</v>
      </c>
      <c r="C4" s="7"/>
      <c r="D4" s="7"/>
      <c r="E4" s="7"/>
      <c r="F4" s="3"/>
      <c r="G4" s="35" t="s">
        <v>5</v>
      </c>
      <c r="H4" s="36" t="s">
        <v>6</v>
      </c>
      <c r="I4" s="18"/>
    </row>
    <row r="5" spans="1:23" ht="15.75" thickBot="1">
      <c r="A5" s="17"/>
      <c r="B5" s="19" t="s">
        <v>48</v>
      </c>
      <c r="C5" s="7"/>
      <c r="D5" s="7"/>
      <c r="E5" s="7"/>
      <c r="F5" s="3"/>
      <c r="G5" s="50">
        <v>45222</v>
      </c>
      <c r="H5" s="49">
        <v>51914</v>
      </c>
      <c r="I5" s="18"/>
    </row>
    <row r="6" spans="1:23" ht="14.25">
      <c r="A6" s="17"/>
      <c r="B6" s="20" t="s">
        <v>2</v>
      </c>
      <c r="C6" s="7"/>
      <c r="D6" s="7"/>
      <c r="E6" s="7"/>
      <c r="F6" s="8"/>
      <c r="G6" s="3"/>
      <c r="H6" s="3"/>
      <c r="I6" s="18"/>
    </row>
    <row r="7" spans="1:23" ht="5.25" customHeight="1" thickBot="1">
      <c r="A7" s="17"/>
      <c r="B7" s="21"/>
      <c r="C7" s="7"/>
      <c r="D7" s="7"/>
      <c r="E7" s="7"/>
      <c r="F7" s="8"/>
      <c r="G7" s="3"/>
      <c r="H7" s="3"/>
      <c r="I7" s="18"/>
    </row>
    <row r="8" spans="1:23" ht="16.5" customHeight="1" thickBot="1">
      <c r="A8" s="17"/>
      <c r="B8" s="158" t="s">
        <v>3</v>
      </c>
      <c r="C8" s="159"/>
      <c r="D8" s="160"/>
      <c r="E8" s="4"/>
      <c r="F8" s="31" t="s">
        <v>12</v>
      </c>
      <c r="G8" s="32"/>
      <c r="H8" s="32"/>
      <c r="I8" s="18"/>
      <c r="K8" s="115"/>
    </row>
    <row r="9" spans="1:23">
      <c r="A9" s="17"/>
      <c r="B9" s="161" t="s">
        <v>49</v>
      </c>
      <c r="C9" s="162"/>
      <c r="D9" s="163"/>
      <c r="E9" s="9"/>
      <c r="F9" s="47" t="str">
        <f t="shared" ref="F9:F14" si="0">B9</f>
        <v>Safari Bodyart Studio AS</v>
      </c>
      <c r="G9" s="150" t="s">
        <v>14</v>
      </c>
      <c r="H9" s="152"/>
      <c r="I9" s="18"/>
    </row>
    <row r="10" spans="1:23">
      <c r="A10" s="17"/>
      <c r="B10" s="164" t="s">
        <v>74</v>
      </c>
      <c r="C10" s="165"/>
      <c r="D10" s="166"/>
      <c r="E10" s="10"/>
      <c r="F10" s="47" t="str">
        <f t="shared" si="0"/>
        <v xml:space="preserve">Børre Westgaard </v>
      </c>
      <c r="G10" s="150"/>
      <c r="H10" s="153"/>
      <c r="I10" s="18"/>
    </row>
    <row r="11" spans="1:23">
      <c r="A11" s="17"/>
      <c r="B11" s="167" t="s">
        <v>50</v>
      </c>
      <c r="C11" s="165"/>
      <c r="D11" s="166"/>
      <c r="E11" s="10"/>
      <c r="F11" s="47" t="str">
        <f t="shared" si="0"/>
        <v>Grensen 9</v>
      </c>
      <c r="G11" s="150" t="s">
        <v>15</v>
      </c>
      <c r="H11" s="154" t="s">
        <v>22</v>
      </c>
      <c r="I11" s="18"/>
    </row>
    <row r="12" spans="1:23">
      <c r="A12" s="17"/>
      <c r="B12" s="167" t="s">
        <v>51</v>
      </c>
      <c r="C12" s="165"/>
      <c r="D12" s="166"/>
      <c r="E12" s="10"/>
      <c r="F12" s="47" t="str">
        <f t="shared" si="0"/>
        <v>0159 Oslo</v>
      </c>
      <c r="G12" s="150"/>
      <c r="H12" s="153"/>
      <c r="I12" s="18"/>
    </row>
    <row r="13" spans="1:23">
      <c r="A13" s="17"/>
      <c r="B13" s="164" t="s">
        <v>52</v>
      </c>
      <c r="C13" s="168"/>
      <c r="D13" s="169"/>
      <c r="E13" s="11"/>
      <c r="F13" s="47" t="str">
        <f t="shared" si="0"/>
        <v>Norway</v>
      </c>
      <c r="G13" s="151" t="s">
        <v>16</v>
      </c>
      <c r="H13" s="154" t="s">
        <v>73</v>
      </c>
      <c r="I13" s="18"/>
      <c r="L13" s="33" t="s">
        <v>20</v>
      </c>
    </row>
    <row r="14" spans="1:23" ht="13.5" thickBot="1">
      <c r="A14" s="17"/>
      <c r="B14" s="170"/>
      <c r="C14" s="171"/>
      <c r="D14" s="172"/>
      <c r="E14" s="11"/>
      <c r="F14" s="48">
        <f t="shared" si="0"/>
        <v>0</v>
      </c>
      <c r="G14" s="151"/>
      <c r="H14" s="155"/>
      <c r="I14" s="18"/>
      <c r="L14" s="116">
        <f>VLOOKUP(G5,[1]Sheet1!$A$9:$I$7290,2,FALSE)</f>
        <v>36.369999999999997</v>
      </c>
    </row>
    <row r="15" spans="1:23" ht="5.25" customHeight="1">
      <c r="A15" s="17"/>
      <c r="B15" s="11"/>
      <c r="C15" s="11"/>
      <c r="D15" s="11"/>
      <c r="E15" s="11"/>
      <c r="F15" s="11"/>
      <c r="G15" s="33"/>
      <c r="H15" s="34"/>
      <c r="I15" s="18"/>
    </row>
    <row r="16" spans="1:23">
      <c r="A16" s="17"/>
      <c r="B16" s="11" t="s">
        <v>53</v>
      </c>
      <c r="C16" s="11"/>
      <c r="D16" s="11"/>
      <c r="E16" s="11"/>
      <c r="F16" s="11"/>
      <c r="G16" s="33" t="s">
        <v>19</v>
      </c>
      <c r="H16" s="43" t="s">
        <v>21</v>
      </c>
      <c r="I16" s="18"/>
    </row>
    <row r="17" spans="1:9">
      <c r="A17" s="17"/>
      <c r="B17" s="11" t="s">
        <v>54</v>
      </c>
      <c r="C17" s="11"/>
      <c r="D17" s="11"/>
      <c r="E17" s="11"/>
      <c r="F17" s="11"/>
      <c r="H17" s="3"/>
      <c r="I17" s="18"/>
    </row>
    <row r="18" spans="1:9" ht="5.25" customHeight="1" thickBot="1">
      <c r="A18" s="17"/>
      <c r="B18" s="12"/>
      <c r="C18" s="12"/>
      <c r="D18" s="12"/>
      <c r="E18" s="12"/>
      <c r="F18" s="3"/>
      <c r="G18" s="12"/>
      <c r="H18" s="12"/>
      <c r="I18" s="18"/>
    </row>
    <row r="19" spans="1:9" ht="17.25" customHeight="1" thickBot="1">
      <c r="A19" s="17"/>
      <c r="B19" s="13" t="s">
        <v>11</v>
      </c>
      <c r="C19" s="14" t="s">
        <v>7</v>
      </c>
      <c r="D19" s="173" t="s">
        <v>13</v>
      </c>
      <c r="E19" s="174"/>
      <c r="F19" s="42" t="s">
        <v>0</v>
      </c>
      <c r="G19" s="15" t="s">
        <v>9</v>
      </c>
      <c r="H19" s="16" t="s">
        <v>10</v>
      </c>
      <c r="I19" s="18"/>
    </row>
    <row r="20" spans="1:9" ht="36">
      <c r="A20" s="17"/>
      <c r="B20" s="1">
        <v>30</v>
      </c>
      <c r="C20" s="46" t="s">
        <v>60</v>
      </c>
      <c r="D20" s="148" t="s">
        <v>61</v>
      </c>
      <c r="E20" s="149"/>
      <c r="F20" s="51" t="str">
        <f>VLOOKUP(C20,'[2]Acha Air Sales Price List'!$B$1:$D$65536,3,FALSE)</f>
        <v>Titanium G23 anodized nipple barbell, 14g (1.6mm) with 4mm balls - length 1/2" - 5/8" (12mm - 16mm)</v>
      </c>
      <c r="G20" s="25">
        <f>ROUND(IF(ISBLANK(C20),0,VLOOKUP(C20,'[2]Acha Air Sales Price List'!$B$1:$X$65536,12,FALSE)*$L$14),2)</f>
        <v>56.74</v>
      </c>
      <c r="H20" s="26">
        <f t="shared" ref="H20:H61" si="1">ROUND(IF(ISNUMBER(B20), G20*B20, 0),5)</f>
        <v>1702.2</v>
      </c>
      <c r="I20" s="18"/>
    </row>
    <row r="21" spans="1:9" ht="36">
      <c r="A21" s="17"/>
      <c r="B21" s="1">
        <v>40</v>
      </c>
      <c r="C21" s="46" t="s">
        <v>60</v>
      </c>
      <c r="D21" s="148" t="s">
        <v>62</v>
      </c>
      <c r="E21" s="149"/>
      <c r="F21" s="51" t="str">
        <f>VLOOKUP(C21,'[2]Acha Air Sales Price List'!$B$1:$D$65536,3,FALSE)</f>
        <v>Titanium G23 anodized nipple barbell, 14g (1.6mm) with 4mm balls - length 1/2" - 5/8" (12mm - 16mm)</v>
      </c>
      <c r="G21" s="25">
        <f>ROUND(IF(ISBLANK(C21),0,VLOOKUP(C21,'[2]Acha Air Sales Price List'!$B$1:$X$65536,12,FALSE)*$L$14),2)</f>
        <v>56.74</v>
      </c>
      <c r="H21" s="26">
        <f t="shared" si="1"/>
        <v>2269.6</v>
      </c>
      <c r="I21" s="18"/>
    </row>
    <row r="22" spans="1:9" ht="36">
      <c r="A22" s="17"/>
      <c r="B22" s="1">
        <v>50</v>
      </c>
      <c r="C22" s="46" t="s">
        <v>60</v>
      </c>
      <c r="D22" s="148" t="s">
        <v>63</v>
      </c>
      <c r="E22" s="149"/>
      <c r="F22" s="51" t="str">
        <f>VLOOKUP(C22,'[2]Acha Air Sales Price List'!$B$1:$D$65536,3,FALSE)</f>
        <v>Titanium G23 anodized nipple barbell, 14g (1.6mm) with 4mm balls - length 1/2" - 5/8" (12mm - 16mm)</v>
      </c>
      <c r="G22" s="25">
        <f>ROUND(IF(ISBLANK(C22),0,VLOOKUP(C22,'[2]Acha Air Sales Price List'!$B$1:$X$65536,12,FALSE)*$L$14),2)</f>
        <v>56.74</v>
      </c>
      <c r="H22" s="26">
        <f t="shared" si="1"/>
        <v>2837</v>
      </c>
      <c r="I22" s="18"/>
    </row>
    <row r="23" spans="1:9" ht="36">
      <c r="A23" s="17"/>
      <c r="B23" s="1">
        <v>50</v>
      </c>
      <c r="C23" s="46" t="s">
        <v>60</v>
      </c>
      <c r="D23" s="148" t="s">
        <v>64</v>
      </c>
      <c r="E23" s="149"/>
      <c r="F23" s="51" t="str">
        <f>VLOOKUP(C23,'[2]Acha Air Sales Price List'!$B$1:$D$65536,3,FALSE)</f>
        <v>Titanium G23 anodized nipple barbell, 14g (1.6mm) with 4mm balls - length 1/2" - 5/8" (12mm - 16mm)</v>
      </c>
      <c r="G23" s="25">
        <f>ROUND(IF(ISBLANK(C23),0,VLOOKUP(C23,'[2]Acha Air Sales Price List'!$B$1:$X$65536,12,FALSE)*$L$14),2)</f>
        <v>56.74</v>
      </c>
      <c r="H23" s="26">
        <f t="shared" si="1"/>
        <v>2837</v>
      </c>
      <c r="I23" s="18"/>
    </row>
    <row r="24" spans="1:9" ht="24">
      <c r="A24" s="17"/>
      <c r="B24" s="1">
        <v>30</v>
      </c>
      <c r="C24" s="46" t="s">
        <v>65</v>
      </c>
      <c r="D24" s="148" t="s">
        <v>66</v>
      </c>
      <c r="E24" s="149"/>
      <c r="F24" s="51" t="str">
        <f>VLOOKUP(C24,'[2]Acha Air Sales Price List'!$B$1:$D$65536,3,FALSE)</f>
        <v>Pack of 10 pcs. of Titanium G23 threadless labret 20g(0.8mm) with 2.5mm base plate</v>
      </c>
      <c r="G24" s="25">
        <f>ROUND(IF(ISBLANK(C24),0,VLOOKUP(C24,'[2]Acha Air Sales Price List'!$B$1:$X$65536,12,FALSE)*$L$14),2)</f>
        <v>509.18</v>
      </c>
      <c r="H24" s="26">
        <f t="shared" si="1"/>
        <v>15275.4</v>
      </c>
      <c r="I24" s="18"/>
    </row>
    <row r="25" spans="1:9" ht="24">
      <c r="A25" s="17"/>
      <c r="B25" s="1">
        <v>30</v>
      </c>
      <c r="C25" s="46" t="s">
        <v>67</v>
      </c>
      <c r="D25" s="148" t="s">
        <v>66</v>
      </c>
      <c r="E25" s="149"/>
      <c r="F25" s="51" t="str">
        <f>VLOOKUP(C25,'[2]Acha Air Sales Price List'!$B$1:$D$65536,3,FALSE)</f>
        <v>Pack of 10 pcs. of Titanium G23 threadless labret 18g(1mm) with 2.5mm base plate</v>
      </c>
      <c r="G25" s="25">
        <f>ROUND(IF(ISBLANK(C25),0,VLOOKUP(C25,'[2]Acha Air Sales Price List'!$B$1:$X$65536,12,FALSE)*$L$14),2)</f>
        <v>509.18</v>
      </c>
      <c r="H25" s="26">
        <f t="shared" si="1"/>
        <v>15275.4</v>
      </c>
      <c r="I25" s="18"/>
    </row>
    <row r="26" spans="1:9" ht="24">
      <c r="A26" s="17"/>
      <c r="B26" s="1">
        <v>30</v>
      </c>
      <c r="C26" s="46" t="s">
        <v>68</v>
      </c>
      <c r="D26" s="148" t="s">
        <v>69</v>
      </c>
      <c r="E26" s="149"/>
      <c r="F26" s="51" t="str">
        <f>VLOOKUP(C26,'[2]Acha Air Sales Price List'!$B$1:$D$65536,3,FALSE)</f>
        <v>2mm CZ Cubic Zirconia (CZ) bezel set ball top for push-in titanium threadless labret</v>
      </c>
      <c r="G26" s="25">
        <f>ROUND(IF(ISBLANK(C26),0,VLOOKUP(C26,'[2]Acha Air Sales Price List'!$B$1:$X$65536,12,FALSE)*$L$14),2)</f>
        <v>39.64</v>
      </c>
      <c r="H26" s="26">
        <f t="shared" si="1"/>
        <v>1189.2</v>
      </c>
      <c r="I26" s="18"/>
    </row>
    <row r="27" spans="1:9" ht="24">
      <c r="A27" s="17"/>
      <c r="B27" s="1">
        <v>100</v>
      </c>
      <c r="C27" s="46" t="s">
        <v>72</v>
      </c>
      <c r="D27" s="148" t="s">
        <v>70</v>
      </c>
      <c r="E27" s="149"/>
      <c r="F27" s="51" t="str">
        <f>VLOOKUP(C27,'[2]Acha Air Sales Price List'!$B$1:$D$65536,3,FALSE)</f>
        <v>Titanium G23 eyebrow barbell, 16g (1.2mm) with 3mm balls – length (6mm - 12mm)</v>
      </c>
      <c r="G27" s="25">
        <f>ROUND(IF(ISBLANK(C27),0,VLOOKUP(C27,'[2]Acha Air Sales Price List'!$B$1:$X$65536,12,FALSE)*$L$14),2)</f>
        <v>36.01</v>
      </c>
      <c r="H27" s="26">
        <f t="shared" si="1"/>
        <v>3601</v>
      </c>
      <c r="I27" s="18"/>
    </row>
    <row r="28" spans="1:9">
      <c r="A28" s="17"/>
      <c r="B28" s="1">
        <v>100</v>
      </c>
      <c r="C28" s="46" t="s">
        <v>71</v>
      </c>
      <c r="D28" s="148" t="s">
        <v>70</v>
      </c>
      <c r="E28" s="149"/>
      <c r="F28" s="51" t="str">
        <f>VLOOKUP(C28,'[2]Acha Air Sales Price List'!$B$1:$D$65536,3,FALSE)</f>
        <v>Titanium G23 labret -  16g, 1/4" to 7/16", 3mm balls</v>
      </c>
      <c r="G28" s="25">
        <f>ROUND(IF(ISBLANK(C28),0,VLOOKUP(C28,'[2]Acha Air Sales Price List'!$B$1:$X$65536,12,FALSE)*$L$14),2)</f>
        <v>36.01</v>
      </c>
      <c r="H28" s="26">
        <f t="shared" si="1"/>
        <v>3601</v>
      </c>
      <c r="I28" s="18"/>
    </row>
    <row r="29" spans="1:9" ht="24">
      <c r="A29" s="17"/>
      <c r="B29" s="1">
        <v>20</v>
      </c>
      <c r="C29" s="46" t="s">
        <v>75</v>
      </c>
      <c r="D29" s="148"/>
      <c r="E29" s="149"/>
      <c r="F29" s="51" t="str">
        <f>VLOOKUP(C29,'[2]Acha Air Sales Price List'!$B$1:$D$65536,3,FALSE)</f>
        <v>Piece of 12g(2mm) EO gas sterilized piercing needles packed individually for single use</v>
      </c>
      <c r="G29" s="25">
        <f>ROUND(IF(ISBLANK(C29),0,VLOOKUP(C29,'[2]Acha Air Sales Price List'!$B$1:$X$65536,12,FALSE)*$L$14),2)</f>
        <v>5.82</v>
      </c>
      <c r="H29" s="26">
        <f t="shared" si="1"/>
        <v>116.4</v>
      </c>
      <c r="I29" s="18"/>
    </row>
    <row r="30" spans="1:9" ht="24">
      <c r="A30" s="17"/>
      <c r="B30" s="1">
        <v>5</v>
      </c>
      <c r="C30" s="46" t="s">
        <v>76</v>
      </c>
      <c r="D30" s="148"/>
      <c r="E30" s="149"/>
      <c r="F30" s="51" t="str">
        <f>VLOOKUP(C30,'[2]Acha Air Sales Price List'!$B$1:$D$65536,3,FALSE)</f>
        <v>Piece of  13g(1.8mm) EO gas sterilized piercing needles packed individually for single use</v>
      </c>
      <c r="G30" s="25">
        <f>ROUND(IF(ISBLANK(C30),0,VLOOKUP(C30,'[2]Acha Air Sales Price List'!$B$1:$X$65536,12,FALSE)*$L$14),2)</f>
        <v>5.82</v>
      </c>
      <c r="H30" s="26">
        <f t="shared" si="1"/>
        <v>29.1</v>
      </c>
      <c r="I30" s="18"/>
    </row>
    <row r="31" spans="1:9" ht="48">
      <c r="A31" s="17"/>
      <c r="B31" s="1">
        <v>6</v>
      </c>
      <c r="C31" s="46" t="s">
        <v>77</v>
      </c>
      <c r="D31" s="148" t="s">
        <v>79</v>
      </c>
      <c r="E31" s="149"/>
      <c r="F31" s="51" t="s">
        <v>78</v>
      </c>
      <c r="G31" s="25">
        <f>ROUND(IF(ISBLANK(C31),0,VLOOKUP(C31,'[2]Acha Air Sales Price List'!$B$1:$X$65536,12,FALSE)*$L$14),2)</f>
        <v>327.33</v>
      </c>
      <c r="H31" s="26">
        <f t="shared" si="1"/>
        <v>1963.98</v>
      </c>
      <c r="I31" s="18"/>
    </row>
    <row r="32" spans="1:9" ht="48">
      <c r="A32" s="17"/>
      <c r="B32" s="1">
        <v>10</v>
      </c>
      <c r="C32" s="46" t="s">
        <v>80</v>
      </c>
      <c r="D32" s="148" t="s">
        <v>81</v>
      </c>
      <c r="E32" s="149"/>
      <c r="F32" s="51" t="str">
        <f>VLOOKUP(C32,'[2]Acha Air Sales Price List'!$B$1:$D$65536,3,FALSE)</f>
        <v>Anodized round nipple shield with crystal studded rim and surgical steel barbell, 14g (1.6mm) with two 5mm balls -inner diameter of the shield 9/16"(14mm)</v>
      </c>
      <c r="G32" s="25">
        <f>ROUND(IF(ISBLANK(C32),0,VLOOKUP(C32,'[2]Acha Air Sales Price List'!$B$1:$X$65536,12,FALSE)*$L$14),2)</f>
        <v>76.010000000000005</v>
      </c>
      <c r="H32" s="26">
        <f t="shared" si="1"/>
        <v>760.1</v>
      </c>
      <c r="I32" s="18"/>
    </row>
    <row r="33" spans="1:9" ht="24">
      <c r="A33" s="17"/>
      <c r="B33" s="1">
        <v>10</v>
      </c>
      <c r="C33" s="46" t="s">
        <v>82</v>
      </c>
      <c r="D33" s="148" t="s">
        <v>83</v>
      </c>
      <c r="E33" s="149"/>
      <c r="F33" s="51" t="str">
        <f>VLOOKUP(C33,'[2]Acha Air Sales Price List'!$B$1:$D$65536,3,FALSE)</f>
        <v>Anodized titanium G23 hinged segment ring ,0.8mm (20g)</v>
      </c>
      <c r="G33" s="25">
        <f>ROUND(IF(ISBLANK(C33),0,VLOOKUP(C33,'[2]Acha Air Sales Price List'!$B$1:$X$65536,12,FALSE)*$L$14),2)</f>
        <v>119.66</v>
      </c>
      <c r="H33" s="26">
        <f t="shared" si="1"/>
        <v>1196.5999999999999</v>
      </c>
      <c r="I33" s="18"/>
    </row>
    <row r="34" spans="1:9" ht="24">
      <c r="A34" s="17"/>
      <c r="B34" s="1">
        <v>6</v>
      </c>
      <c r="C34" s="46" t="s">
        <v>84</v>
      </c>
      <c r="D34" s="148" t="s">
        <v>85</v>
      </c>
      <c r="E34" s="149"/>
      <c r="F34" s="51" t="str">
        <f>VLOOKUP(C34,'[2]Acha Air Sales Price List'!$B$1:$D$65536,3,FALSE)</f>
        <v>Bioflex belly banana, 14g (1.6mm) with 5 and 6mm ball</v>
      </c>
      <c r="G34" s="25">
        <f>ROUND(IF(ISBLANK(C34),0,VLOOKUP(C34,'[2]Acha Air Sales Price List'!$B$1:$X$65536,12,FALSE)*$L$14),2)</f>
        <v>8.58</v>
      </c>
      <c r="H34" s="26">
        <f t="shared" si="1"/>
        <v>51.48</v>
      </c>
      <c r="I34" s="18"/>
    </row>
    <row r="35" spans="1:9" ht="24">
      <c r="A35" s="17"/>
      <c r="B35" s="1">
        <v>1</v>
      </c>
      <c r="C35" s="46" t="s">
        <v>96</v>
      </c>
      <c r="D35" s="148" t="s">
        <v>87</v>
      </c>
      <c r="E35" s="149"/>
      <c r="F35" s="51" t="str">
        <f>VLOOKUP(C35,'[2]Acha Air Sales Price List'!$B$1:$D$65536,3,FALSE)</f>
        <v>Pack of 10 acrylic UV balls - 4mm * 1.6mm threading (14g)</v>
      </c>
      <c r="G35" s="25">
        <f>ROUND(IF(ISBLANK(C35),0,VLOOKUP(C35,'[2]Acha Air Sales Price List'!$B$1:$X$65536,12,FALSE)*$L$14),2)</f>
        <v>23.28</v>
      </c>
      <c r="H35" s="26">
        <f t="shared" ref="H35" si="2">ROUND(IF(ISNUMBER(B35), G35*B35, 0),5)</f>
        <v>23.28</v>
      </c>
      <c r="I35" s="18"/>
    </row>
    <row r="36" spans="1:9" ht="24">
      <c r="A36" s="17"/>
      <c r="B36" s="1">
        <v>1</v>
      </c>
      <c r="C36" s="46" t="s">
        <v>86</v>
      </c>
      <c r="D36" s="148" t="s">
        <v>87</v>
      </c>
      <c r="E36" s="149"/>
      <c r="F36" s="51" t="str">
        <f>VLOOKUP(C36,'[2]Acha Air Sales Price List'!$B$1:$D$65536,3,FALSE)</f>
        <v>Pack of 10 acrylic UV balls - 6mm * 1.6mm threading (14g)</v>
      </c>
      <c r="G36" s="25">
        <f>ROUND(IF(ISBLANK(C36),0,VLOOKUP(C36,'[2]Acha Air Sales Price List'!$B$1:$X$65536,12,FALSE)*$L$14),2)</f>
        <v>23.28</v>
      </c>
      <c r="H36" s="26">
        <f t="shared" si="1"/>
        <v>23.28</v>
      </c>
      <c r="I36" s="18"/>
    </row>
    <row r="37" spans="1:9" ht="36">
      <c r="A37" s="17"/>
      <c r="B37" s="1">
        <v>1</v>
      </c>
      <c r="C37" s="46" t="s">
        <v>91</v>
      </c>
      <c r="D37" s="148" t="s">
        <v>87</v>
      </c>
      <c r="E37" s="149"/>
      <c r="F37" s="51" t="str">
        <f>VLOOKUP(C37,'[2]Acha Air Sales Price List'!$B$1:$D$65536,3,FALSE)</f>
        <v>Pack of 10 pcs. of bioflex extra long belly banana posts with external threading, 14g (1.6mm) – length 1 15/16” (50mm)</v>
      </c>
      <c r="G37" s="25">
        <f>ROUND(IF(ISBLANK(C37),0,VLOOKUP(C37,'[2]Acha Air Sales Price List'!$B$1:$X$65536,12,FALSE)*$L$14),2)</f>
        <v>29.16</v>
      </c>
      <c r="H37" s="26">
        <f t="shared" si="1"/>
        <v>29.16</v>
      </c>
      <c r="I37" s="18"/>
    </row>
    <row r="38" spans="1:9">
      <c r="A38" s="17"/>
      <c r="B38" s="1">
        <v>10</v>
      </c>
      <c r="C38" s="46" t="s">
        <v>88</v>
      </c>
      <c r="D38" s="148" t="s">
        <v>89</v>
      </c>
      <c r="E38" s="149"/>
      <c r="F38" s="51" t="str">
        <f>VLOOKUP(C38,'[2]Acha Air Sales Price List'!$B$1:$D$65536,3,FALSE)</f>
        <v>Titanium G23 hinged segment ring, 14g (1.6mm)</v>
      </c>
      <c r="G38" s="25">
        <f>ROUND(IF(ISBLANK(C38),0,VLOOKUP(C38,'[2]Acha Air Sales Price List'!$B$1:$X$65536,12,FALSE)*$L$14),2)</f>
        <v>101.47</v>
      </c>
      <c r="H38" s="26">
        <f t="shared" si="1"/>
        <v>1014.7</v>
      </c>
      <c r="I38" s="18"/>
    </row>
    <row r="39" spans="1:9">
      <c r="A39" s="17"/>
      <c r="B39" s="1">
        <v>10</v>
      </c>
      <c r="C39" s="46" t="s">
        <v>88</v>
      </c>
      <c r="D39" s="148" t="s">
        <v>90</v>
      </c>
      <c r="E39" s="149"/>
      <c r="F39" s="51" t="str">
        <f>VLOOKUP(C39,'[2]Acha Air Sales Price List'!$B$1:$D$65536,3,FALSE)</f>
        <v>Titanium G23 hinged segment ring, 14g (1.6mm)</v>
      </c>
      <c r="G39" s="25">
        <f>ROUND(IF(ISBLANK(C39),0,VLOOKUP(C39,'[2]Acha Air Sales Price List'!$B$1:$X$65536,12,FALSE)*$L$14),2)</f>
        <v>101.47</v>
      </c>
      <c r="H39" s="26">
        <f t="shared" si="1"/>
        <v>1014.7</v>
      </c>
      <c r="I39" s="18"/>
    </row>
    <row r="40" spans="1:9">
      <c r="A40" s="17"/>
      <c r="B40" s="1">
        <v>10</v>
      </c>
      <c r="C40" s="46" t="s">
        <v>92</v>
      </c>
      <c r="D40" s="148" t="s">
        <v>93</v>
      </c>
      <c r="E40" s="149"/>
      <c r="F40" s="51" t="str">
        <f>VLOOKUP(C40,'[2]Acha Air Sales Price List'!$B$1:$D$65536,3,FALSE)</f>
        <v>Titanium G23 hinged segment ring, 16g (1.2mm)</v>
      </c>
      <c r="G40" s="25">
        <f>ROUND(IF(ISBLANK(C40),0,VLOOKUP(C40,'[2]Acha Air Sales Price List'!$B$1:$X$65536,12,FALSE)*$L$14),2)</f>
        <v>86.92</v>
      </c>
      <c r="H40" s="26">
        <f t="shared" si="1"/>
        <v>869.2</v>
      </c>
      <c r="I40" s="18"/>
    </row>
    <row r="41" spans="1:9" ht="24">
      <c r="A41" s="17"/>
      <c r="B41" s="1">
        <v>10</v>
      </c>
      <c r="C41" s="46" t="s">
        <v>94</v>
      </c>
      <c r="D41" s="148" t="s">
        <v>95</v>
      </c>
      <c r="E41" s="149"/>
      <c r="F41" s="51" t="str">
        <f>VLOOKUP(C41,'[2]Acha Air Sales Price List'!$B$1:$D$65536,3,FALSE)</f>
        <v>Titanium G23 belly banana, 14g (1.6mm) with 8mm &amp; 5mm bezel set jewel ball</v>
      </c>
      <c r="G41" s="25">
        <v>77.83</v>
      </c>
      <c r="H41" s="26">
        <f t="shared" si="1"/>
        <v>778.3</v>
      </c>
      <c r="I41" s="18"/>
    </row>
    <row r="42" spans="1:9" ht="24">
      <c r="A42" s="17"/>
      <c r="B42" s="1">
        <v>10</v>
      </c>
      <c r="C42" s="46" t="s">
        <v>97</v>
      </c>
      <c r="D42" s="148" t="s">
        <v>98</v>
      </c>
      <c r="E42" s="149"/>
      <c r="F42" s="51" t="str">
        <f>VLOOKUP(C42,'[2]Acha Air Sales Price List'!$B$1:$D$65536,3,FALSE)</f>
        <v>Titanium G23 circular barbell - 16g (1.2mm) (eyebrow), 1/4"- 9/16" (6mm-14mm), 3mm balls</v>
      </c>
      <c r="G42" s="25">
        <f>ROUND(IF(ISBLANK(C42),0,VLOOKUP(C42,'[2]Acha Air Sales Price List'!$B$1:$X$65536,12,FALSE)*$L$14),2)</f>
        <v>42.55</v>
      </c>
      <c r="H42" s="26">
        <f t="shared" si="1"/>
        <v>425.5</v>
      </c>
      <c r="I42" s="18"/>
    </row>
    <row r="43" spans="1:9" ht="24">
      <c r="A43" s="17"/>
      <c r="B43" s="1">
        <v>10</v>
      </c>
      <c r="C43" s="46" t="s">
        <v>99</v>
      </c>
      <c r="D43" s="148" t="s">
        <v>100</v>
      </c>
      <c r="E43" s="149"/>
      <c r="F43" s="51" t="str">
        <f>VLOOKUP(C43,'[2]Acha Air Sales Price List'!$B$1:$D$65536,3,FALSE)</f>
        <v>Anodized Titanium G23 eyebrow or helix barbell, 16g (1.2mm) with two 3mm balls</v>
      </c>
      <c r="G43" s="25">
        <f>ROUND(IF(ISBLANK(C43),0,VLOOKUP(C43,'[2]Acha Air Sales Price List'!$B$1:$X$65536,12,FALSE)*$L$14),2)</f>
        <v>50.19</v>
      </c>
      <c r="H43" s="26">
        <f t="shared" si="1"/>
        <v>501.9</v>
      </c>
      <c r="I43" s="18"/>
    </row>
    <row r="44" spans="1:9" ht="24">
      <c r="A44" s="17"/>
      <c r="B44" s="1">
        <v>10</v>
      </c>
      <c r="C44" s="46" t="s">
        <v>101</v>
      </c>
      <c r="D44" s="148" t="s">
        <v>70</v>
      </c>
      <c r="E44" s="149"/>
      <c r="F44" s="51" t="str">
        <f>VLOOKUP(C44,'[2]Acha Air Sales Price List'!$B$1:$D$65536,3,FALSE)</f>
        <v>Titanium G23 ball closure ring - 18g (eyebrow), 1/4" or 5/16", 3mm ball</v>
      </c>
      <c r="G44" s="25">
        <f>ROUND(IF(ISBLANK(C44),0,VLOOKUP(C44,'[2]Acha Air Sales Price List'!$B$1:$X$65536,12,FALSE)*$L$14),2)</f>
        <v>24.73</v>
      </c>
      <c r="H44" s="26">
        <f t="shared" si="1"/>
        <v>247.3</v>
      </c>
      <c r="I44" s="18"/>
    </row>
    <row r="45" spans="1:9" ht="36">
      <c r="A45" s="17"/>
      <c r="B45" s="1">
        <v>10</v>
      </c>
      <c r="C45" s="46" t="s">
        <v>102</v>
      </c>
      <c r="D45" s="148" t="s">
        <v>70</v>
      </c>
      <c r="E45" s="149"/>
      <c r="F45" s="51" t="str">
        <f>VLOOKUP(C45,'[2]Acha Air Sales Price List'!$B$1:$D$65536,3,FALSE)</f>
        <v>High polished titanium G23 eyebrow banana, 1.2mm (16g) with two internally threaded 3mm balls</v>
      </c>
      <c r="G45" s="25">
        <f>ROUND(IF(ISBLANK(C45),0,VLOOKUP(C45,'[2]Acha Air Sales Price List'!$B$1:$X$65536,12,FALSE)*$L$14),2)</f>
        <v>68.010000000000005</v>
      </c>
      <c r="H45" s="26">
        <f t="shared" si="1"/>
        <v>680.1</v>
      </c>
      <c r="I45" s="18"/>
    </row>
    <row r="46" spans="1:9">
      <c r="A46" s="17"/>
      <c r="B46" s="1">
        <v>12</v>
      </c>
      <c r="C46" s="46" t="s">
        <v>103</v>
      </c>
      <c r="D46" s="148" t="s">
        <v>66</v>
      </c>
      <c r="E46" s="149"/>
      <c r="F46" s="51" t="str">
        <f>VLOOKUP(C46,'[2]Acha Air Sales Price List'!$B$1:$D$65536,3,FALSE)</f>
        <v>Titanium G23 labret, 14g (1.6mm) with a 3mm ball</v>
      </c>
      <c r="G46" s="25">
        <f>ROUND(IF(ISBLANK(C46),0,VLOOKUP(C46,'[2]Acha Air Sales Price List'!$B$1:$X$65536,12,FALSE)*$L$14),2)</f>
        <v>37.82</v>
      </c>
      <c r="H46" s="26">
        <f t="shared" si="1"/>
        <v>453.84</v>
      </c>
      <c r="I46" s="18"/>
    </row>
    <row r="47" spans="1:9" ht="24">
      <c r="A47" s="17"/>
      <c r="B47" s="1">
        <v>15</v>
      </c>
      <c r="C47" s="46" t="s">
        <v>104</v>
      </c>
      <c r="D47" s="148" t="s">
        <v>70</v>
      </c>
      <c r="E47" s="149"/>
      <c r="F47" s="51" t="str">
        <f>VLOOKUP(C47,'[2]Acha Air Sales Price List'!$B$1:$D$65536,3,FALSE)</f>
        <v>Titanium G23 banana eyebrow ring -16g, 5/16" or 1/2", 3mm balls</v>
      </c>
      <c r="G47" s="25">
        <f>ROUND(IF(ISBLANK(C47),0,VLOOKUP(C47,'[2]Acha Air Sales Price List'!$B$1:$X$65536,12,FALSE)*$L$14),2)</f>
        <v>36.01</v>
      </c>
      <c r="H47" s="26">
        <f t="shared" si="1"/>
        <v>540.15</v>
      </c>
      <c r="I47" s="18"/>
    </row>
    <row r="48" spans="1:9" ht="24">
      <c r="A48" s="17"/>
      <c r="B48" s="1">
        <v>10</v>
      </c>
      <c r="C48" s="46" t="s">
        <v>104</v>
      </c>
      <c r="D48" s="148" t="s">
        <v>83</v>
      </c>
      <c r="E48" s="149"/>
      <c r="F48" s="51" t="str">
        <f>VLOOKUP(C48,'[2]Acha Air Sales Price List'!$B$1:$D$65536,3,FALSE)</f>
        <v>Titanium G23 banana eyebrow ring -16g, 5/16" or 1/2", 3mm balls</v>
      </c>
      <c r="G48" s="25">
        <f>ROUND(IF(ISBLANK(C48),0,VLOOKUP(C48,'[2]Acha Air Sales Price List'!$B$1:$X$65536,12,FALSE)*$L$14),2)</f>
        <v>36.01</v>
      </c>
      <c r="H48" s="26">
        <f t="shared" si="1"/>
        <v>360.1</v>
      </c>
      <c r="I48" s="18"/>
    </row>
    <row r="49" spans="1:9" ht="24">
      <c r="A49" s="17"/>
      <c r="B49" s="1">
        <v>10</v>
      </c>
      <c r="C49" s="46" t="s">
        <v>104</v>
      </c>
      <c r="D49" s="148" t="s">
        <v>105</v>
      </c>
      <c r="E49" s="149"/>
      <c r="F49" s="51" t="str">
        <f>VLOOKUP(C49,'[2]Acha Air Sales Price List'!$B$1:$D$65536,3,FALSE)</f>
        <v>Titanium G23 banana eyebrow ring -16g, 5/16" or 1/2", 3mm balls</v>
      </c>
      <c r="G49" s="25">
        <f>ROUND(IF(ISBLANK(C49),0,VLOOKUP(C49,'[2]Acha Air Sales Price List'!$B$1:$X$65536,12,FALSE)*$L$14),2)</f>
        <v>36.01</v>
      </c>
      <c r="H49" s="26">
        <f t="shared" si="1"/>
        <v>360.1</v>
      </c>
      <c r="I49" s="18"/>
    </row>
    <row r="50" spans="1:9" ht="24">
      <c r="A50" s="17"/>
      <c r="B50" s="1">
        <v>12</v>
      </c>
      <c r="C50" s="46" t="s">
        <v>106</v>
      </c>
      <c r="D50" s="148" t="s">
        <v>66</v>
      </c>
      <c r="E50" s="149"/>
      <c r="F50" s="51" t="str">
        <f>VLOOKUP(C50,'[2]Acha Air Sales Price List'!$B$1:$D$65536,3,FALSE)</f>
        <v>Titanium G23 Nipple barbell, 14g (1.6mm) with 4mm balls - length 3/8" - 5/16" (10mm - 16mm)</v>
      </c>
      <c r="G50" s="25">
        <f>ROUND(IF(ISBLANK(C50),0,VLOOKUP(C50,'[2]Acha Air Sales Price List'!$B$1:$X$65536,12,FALSE)*$L$14),2)</f>
        <v>46.92</v>
      </c>
      <c r="H50" s="26">
        <f t="shared" si="1"/>
        <v>563.04</v>
      </c>
      <c r="I50" s="18"/>
    </row>
    <row r="51" spans="1:9" ht="24">
      <c r="A51" s="17"/>
      <c r="B51" s="1">
        <v>12</v>
      </c>
      <c r="C51" s="46" t="s">
        <v>106</v>
      </c>
      <c r="D51" s="148" t="s">
        <v>70</v>
      </c>
      <c r="E51" s="149"/>
      <c r="F51" s="51" t="str">
        <f>VLOOKUP(C51,'[2]Acha Air Sales Price List'!$B$1:$D$65536,3,FALSE)</f>
        <v>Titanium G23 Nipple barbell, 14g (1.6mm) with 4mm balls - length 3/8" - 5/16" (10mm - 16mm)</v>
      </c>
      <c r="G51" s="25">
        <f>ROUND(IF(ISBLANK(C51),0,VLOOKUP(C51,'[2]Acha Air Sales Price List'!$B$1:$X$65536,12,FALSE)*$L$14),2)</f>
        <v>46.92</v>
      </c>
      <c r="H51" s="26">
        <f t="shared" si="1"/>
        <v>563.04</v>
      </c>
      <c r="I51" s="18"/>
    </row>
    <row r="52" spans="1:9" ht="24">
      <c r="A52" s="17"/>
      <c r="B52" s="1">
        <v>20</v>
      </c>
      <c r="C52" s="46" t="s">
        <v>107</v>
      </c>
      <c r="D52" s="148" t="s">
        <v>108</v>
      </c>
      <c r="E52" s="149"/>
      <c r="F52" s="51" t="str">
        <f>VLOOKUP(C52,'[2]Acha Air Sales Price List'!$B$1:$D$65536,3,FALSE)</f>
        <v>Titanium G23 barbell, 14g (1.6mm) with two 5mm balls</v>
      </c>
      <c r="G52" s="25">
        <f>ROUND(IF(ISBLANK(C52),0,VLOOKUP(C52,'[2]Acha Air Sales Price List'!$B$1:$X$65536,12,FALSE)*$L$14),2)</f>
        <v>49.83</v>
      </c>
      <c r="H52" s="26">
        <f t="shared" si="1"/>
        <v>996.6</v>
      </c>
      <c r="I52" s="18"/>
    </row>
    <row r="53" spans="1:9" ht="24">
      <c r="A53" s="17"/>
      <c r="B53" s="1">
        <v>15</v>
      </c>
      <c r="C53" s="46" t="s">
        <v>72</v>
      </c>
      <c r="D53" s="148" t="s">
        <v>98</v>
      </c>
      <c r="E53" s="149"/>
      <c r="F53" s="51" t="str">
        <f>VLOOKUP(C53,'[2]Acha Air Sales Price List'!$B$1:$D$65536,3,FALSE)</f>
        <v>Titanium G23 eyebrow barbell, 16g (1.2mm) with 3mm balls – length (6mm - 12mm)</v>
      </c>
      <c r="G53" s="25">
        <f>ROUND(IF(ISBLANK(C53),0,VLOOKUP(C53,'[2]Acha Air Sales Price List'!$B$1:$X$65536,12,FALSE)*$L$14),2)</f>
        <v>36.01</v>
      </c>
      <c r="H53" s="26">
        <f t="shared" si="1"/>
        <v>540.15</v>
      </c>
      <c r="I53" s="18"/>
    </row>
    <row r="54" spans="1:9" ht="24">
      <c r="A54" s="17"/>
      <c r="B54" s="1">
        <v>6</v>
      </c>
      <c r="C54" s="46" t="s">
        <v>109</v>
      </c>
      <c r="D54" s="148" t="s">
        <v>110</v>
      </c>
      <c r="E54" s="149"/>
      <c r="F54" s="51" t="str">
        <f>VLOOKUP(C54,'[2]Acha Air Sales Price List'!$B$1:$D$65536,3,FALSE)</f>
        <v>Titanium G23 nose stud, 20g (0.8mm) with flat 2mm head with a bezel set round crystal</v>
      </c>
      <c r="G54" s="25">
        <f>ROUND(IF(ISBLANK(C54),0,VLOOKUP(C54,'[2]Acha Air Sales Price List'!$B$1:$X$65536,12,FALSE)*$L$14),2)</f>
        <v>43.28</v>
      </c>
      <c r="H54" s="26">
        <f t="shared" si="1"/>
        <v>259.68</v>
      </c>
      <c r="I54" s="18"/>
    </row>
    <row r="55" spans="1:9" ht="12.4" hidden="1" customHeight="1">
      <c r="A55" s="17"/>
      <c r="B55" s="1"/>
      <c r="C55" s="46"/>
      <c r="D55" s="148"/>
      <c r="E55" s="149"/>
      <c r="F55" s="51" t="str">
        <f>VLOOKUP(C55,'[2]Acha Air Sales Price List'!$B$1:$D$65536,3,FALSE)</f>
        <v>Exchange rate :</v>
      </c>
      <c r="G55" s="25">
        <f>ROUND(IF(ISBLANK(C55),0,VLOOKUP(C55,'[2]Acha Air Sales Price List'!$B$1:$X$65536,12,FALSE)*$L$14),2)</f>
        <v>0</v>
      </c>
      <c r="H55" s="26">
        <f t="shared" si="1"/>
        <v>0</v>
      </c>
      <c r="I55" s="18"/>
    </row>
    <row r="56" spans="1:9" ht="12.4" hidden="1" customHeight="1">
      <c r="A56" s="17"/>
      <c r="B56" s="1"/>
      <c r="C56" s="44"/>
      <c r="D56" s="148"/>
      <c r="E56" s="149"/>
      <c r="F56" s="51" t="str">
        <f>VLOOKUP(C56,'[2]Acha Air Sales Price List'!$B$1:$D$65536,3,FALSE)</f>
        <v>Exchange rate :</v>
      </c>
      <c r="G56" s="25">
        <f>ROUND(IF(ISBLANK(C56),0,VLOOKUP(C56,'[2]Acha Air Sales Price List'!$B$1:$X$65536,12,FALSE)*$L$14),2)</f>
        <v>0</v>
      </c>
      <c r="H56" s="26">
        <f t="shared" si="1"/>
        <v>0</v>
      </c>
      <c r="I56" s="18"/>
    </row>
    <row r="57" spans="1:9" ht="12.4" hidden="1" customHeight="1">
      <c r="A57" s="17"/>
      <c r="B57" s="1"/>
      <c r="C57" s="44"/>
      <c r="D57" s="148"/>
      <c r="E57" s="149"/>
      <c r="F57" s="51" t="str">
        <f>VLOOKUP(C57,'[2]Acha Air Sales Price List'!$B$1:$D$65536,3,FALSE)</f>
        <v>Exchange rate :</v>
      </c>
      <c r="G57" s="25">
        <f>ROUND(IF(ISBLANK(C57),0,VLOOKUP(C57,'[2]Acha Air Sales Price List'!$B$1:$X$65536,12,FALSE)*$L$14),2)</f>
        <v>0</v>
      </c>
      <c r="H57" s="26">
        <f t="shared" si="1"/>
        <v>0</v>
      </c>
      <c r="I57" s="18"/>
    </row>
    <row r="58" spans="1:9" ht="12.4" hidden="1" customHeight="1">
      <c r="A58" s="17"/>
      <c r="B58" s="1"/>
      <c r="C58" s="44"/>
      <c r="D58" s="148"/>
      <c r="E58" s="149"/>
      <c r="F58" s="51" t="str">
        <f>VLOOKUP(C58,'[2]Acha Air Sales Price List'!$B$1:$D$65536,3,FALSE)</f>
        <v>Exchange rate :</v>
      </c>
      <c r="G58" s="25">
        <f>ROUND(IF(ISBLANK(C58),0,VLOOKUP(C58,'[2]Acha Air Sales Price List'!$B$1:$X$65536,12,FALSE)*$L$14),2)</f>
        <v>0</v>
      </c>
      <c r="H58" s="26">
        <f t="shared" si="1"/>
        <v>0</v>
      </c>
      <c r="I58" s="18"/>
    </row>
    <row r="59" spans="1:9" ht="12.4" hidden="1" customHeight="1">
      <c r="A59" s="17"/>
      <c r="B59" s="1"/>
      <c r="C59" s="44"/>
      <c r="D59" s="148"/>
      <c r="E59" s="149"/>
      <c r="F59" s="51" t="str">
        <f>VLOOKUP(C59,'[2]Acha Air Sales Price List'!$B$1:$D$65536,3,FALSE)</f>
        <v>Exchange rate :</v>
      </c>
      <c r="G59" s="25">
        <f>ROUND(IF(ISBLANK(C59),0,VLOOKUP(C59,'[2]Acha Air Sales Price List'!$B$1:$X$65536,12,FALSE)*$L$14),2)</f>
        <v>0</v>
      </c>
      <c r="H59" s="26">
        <f t="shared" si="1"/>
        <v>0</v>
      </c>
      <c r="I59" s="18"/>
    </row>
    <row r="60" spans="1:9" ht="12.4" hidden="1" customHeight="1">
      <c r="A60" s="17"/>
      <c r="B60" s="1"/>
      <c r="C60" s="44"/>
      <c r="D60" s="148"/>
      <c r="E60" s="149"/>
      <c r="F60" s="51" t="str">
        <f>VLOOKUP(C60,'[2]Acha Air Sales Price List'!$B$1:$D$65536,3,FALSE)</f>
        <v>Exchange rate :</v>
      </c>
      <c r="G60" s="25">
        <f>ROUND(IF(ISBLANK(C60),0,VLOOKUP(C60,'[2]Acha Air Sales Price List'!$B$1:$X$65536,12,FALSE)*$L$14),2)</f>
        <v>0</v>
      </c>
      <c r="H60" s="26">
        <f t="shared" si="1"/>
        <v>0</v>
      </c>
      <c r="I60" s="18"/>
    </row>
    <row r="61" spans="1:9" ht="12.4" hidden="1" customHeight="1">
      <c r="A61" s="17"/>
      <c r="B61" s="1"/>
      <c r="C61" s="45"/>
      <c r="D61" s="148"/>
      <c r="E61" s="149"/>
      <c r="F61" s="51" t="str">
        <f>VLOOKUP(C61,'[2]Acha Air Sales Price List'!$B$1:$D$65536,3,FALSE)</f>
        <v>Exchange rate :</v>
      </c>
      <c r="G61" s="25">
        <f>ROUND(IF(ISBLANK(C61),0,VLOOKUP(C61,'[2]Acha Air Sales Price List'!$B$1:$X$65536,12,FALSE)*$L$14),2)</f>
        <v>0</v>
      </c>
      <c r="H61" s="26">
        <f t="shared" si="1"/>
        <v>0</v>
      </c>
      <c r="I61" s="18"/>
    </row>
    <row r="62" spans="1:9" ht="12" hidden="1" customHeight="1">
      <c r="A62" s="17"/>
      <c r="B62" s="1"/>
      <c r="C62" s="44"/>
      <c r="D62" s="148"/>
      <c r="E62" s="149"/>
      <c r="F62" s="51" t="str">
        <f>VLOOKUP(C62,'[2]Acha Air Sales Price List'!$B$1:$D$65536,3,FALSE)</f>
        <v>Exchange rate :</v>
      </c>
      <c r="G62" s="25">
        <f>ROUND(IF(ISBLANK(C62),0,VLOOKUP(C62,'[2]Acha Air Sales Price List'!$B$1:$X$65536,12,FALSE)*$L$14),2)</f>
        <v>0</v>
      </c>
      <c r="H62" s="26">
        <f t="shared" ref="H62:H98" si="3">ROUND(IF(ISNUMBER(B62), G62*B62, 0),5)</f>
        <v>0</v>
      </c>
      <c r="I62" s="18"/>
    </row>
    <row r="63" spans="1:9" ht="12.4" hidden="1" customHeight="1">
      <c r="A63" s="17"/>
      <c r="B63" s="1"/>
      <c r="C63" s="44"/>
      <c r="D63" s="148"/>
      <c r="E63" s="149"/>
      <c r="F63" s="51" t="str">
        <f>VLOOKUP(C63,'[2]Acha Air Sales Price List'!$B$1:$D$65536,3,FALSE)</f>
        <v>Exchange rate :</v>
      </c>
      <c r="G63" s="25">
        <f>ROUND(IF(ISBLANK(C63),0,VLOOKUP(C63,'[2]Acha Air Sales Price List'!$B$1:$X$65536,12,FALSE)*$L$14),2)</f>
        <v>0</v>
      </c>
      <c r="H63" s="26">
        <f t="shared" si="3"/>
        <v>0</v>
      </c>
      <c r="I63" s="18"/>
    </row>
    <row r="64" spans="1:9" ht="12.4" hidden="1" customHeight="1">
      <c r="A64" s="17"/>
      <c r="B64" s="1"/>
      <c r="C64" s="44"/>
      <c r="D64" s="148"/>
      <c r="E64" s="149"/>
      <c r="F64" s="51" t="str">
        <f>VLOOKUP(C64,'[2]Acha Air Sales Price List'!$B$1:$D$65536,3,FALSE)</f>
        <v>Exchange rate :</v>
      </c>
      <c r="G64" s="25">
        <f>ROUND(IF(ISBLANK(C64),0,VLOOKUP(C64,'[2]Acha Air Sales Price List'!$B$1:$X$65536,12,FALSE)*$L$14),2)</f>
        <v>0</v>
      </c>
      <c r="H64" s="26">
        <f t="shared" si="3"/>
        <v>0</v>
      </c>
      <c r="I64" s="18"/>
    </row>
    <row r="65" spans="1:9" ht="12.4" hidden="1" customHeight="1">
      <c r="A65" s="17"/>
      <c r="B65" s="1"/>
      <c r="C65" s="44"/>
      <c r="D65" s="148"/>
      <c r="E65" s="149"/>
      <c r="F65" s="51" t="str">
        <f>VLOOKUP(C65,'[2]Acha Air Sales Price List'!$B$1:$D$65536,3,FALSE)</f>
        <v>Exchange rate :</v>
      </c>
      <c r="G65" s="25">
        <f>ROUND(IF(ISBLANK(C65),0,VLOOKUP(C65,'[2]Acha Air Sales Price List'!$B$1:$X$65536,12,FALSE)*$L$14),2)</f>
        <v>0</v>
      </c>
      <c r="H65" s="26">
        <f t="shared" si="3"/>
        <v>0</v>
      </c>
      <c r="I65" s="18"/>
    </row>
    <row r="66" spans="1:9" ht="12.4" hidden="1" customHeight="1">
      <c r="A66" s="17"/>
      <c r="B66" s="1"/>
      <c r="C66" s="44"/>
      <c r="D66" s="148"/>
      <c r="E66" s="149"/>
      <c r="F66" s="51" t="str">
        <f>VLOOKUP(C66,'[2]Acha Air Sales Price List'!$B$1:$D$65536,3,FALSE)</f>
        <v>Exchange rate :</v>
      </c>
      <c r="G66" s="25">
        <f>ROUND(IF(ISBLANK(C66),0,VLOOKUP(C66,'[2]Acha Air Sales Price List'!$B$1:$X$65536,12,FALSE)*$L$14),2)</f>
        <v>0</v>
      </c>
      <c r="H66" s="26">
        <f t="shared" si="3"/>
        <v>0</v>
      </c>
      <c r="I66" s="18"/>
    </row>
    <row r="67" spans="1:9" ht="12.4" hidden="1" customHeight="1">
      <c r="A67" s="17"/>
      <c r="B67" s="1"/>
      <c r="C67" s="44"/>
      <c r="D67" s="148"/>
      <c r="E67" s="149"/>
      <c r="F67" s="51" t="str">
        <f>VLOOKUP(C67,'[2]Acha Air Sales Price List'!$B$1:$D$65536,3,FALSE)</f>
        <v>Exchange rate :</v>
      </c>
      <c r="G67" s="25">
        <f>ROUND(IF(ISBLANK(C67),0,VLOOKUP(C67,'[2]Acha Air Sales Price List'!$B$1:$X$65536,12,FALSE)*$L$14),2)</f>
        <v>0</v>
      </c>
      <c r="H67" s="26">
        <f t="shared" si="3"/>
        <v>0</v>
      </c>
      <c r="I67" s="18"/>
    </row>
    <row r="68" spans="1:9" ht="12.4" hidden="1" customHeight="1">
      <c r="A68" s="17"/>
      <c r="B68" s="1"/>
      <c r="C68" s="44"/>
      <c r="D68" s="148"/>
      <c r="E68" s="149"/>
      <c r="F68" s="51" t="str">
        <f>VLOOKUP(C68,'[2]Acha Air Sales Price List'!$B$1:$D$65536,3,FALSE)</f>
        <v>Exchange rate :</v>
      </c>
      <c r="G68" s="25">
        <f>ROUND(IF(ISBLANK(C68),0,VLOOKUP(C68,'[2]Acha Air Sales Price List'!$B$1:$X$65536,12,FALSE)*$L$14),2)</f>
        <v>0</v>
      </c>
      <c r="H68" s="26">
        <f t="shared" si="3"/>
        <v>0</v>
      </c>
      <c r="I68" s="18"/>
    </row>
    <row r="69" spans="1:9" ht="12.4" hidden="1" customHeight="1">
      <c r="A69" s="17"/>
      <c r="B69" s="1"/>
      <c r="C69" s="44"/>
      <c r="D69" s="148"/>
      <c r="E69" s="149"/>
      <c r="F69" s="51" t="str">
        <f>VLOOKUP(C69,'[2]Acha Air Sales Price List'!$B$1:$D$65536,3,FALSE)</f>
        <v>Exchange rate :</v>
      </c>
      <c r="G69" s="25">
        <f>ROUND(IF(ISBLANK(C69),0,VLOOKUP(C69,'[2]Acha Air Sales Price List'!$B$1:$X$65536,12,FALSE)*$L$14),2)</f>
        <v>0</v>
      </c>
      <c r="H69" s="26">
        <f t="shared" si="3"/>
        <v>0</v>
      </c>
      <c r="I69" s="18"/>
    </row>
    <row r="70" spans="1:9" ht="12.4" hidden="1" customHeight="1">
      <c r="A70" s="17"/>
      <c r="B70" s="1"/>
      <c r="C70" s="44"/>
      <c r="D70" s="148"/>
      <c r="E70" s="149"/>
      <c r="F70" s="51" t="str">
        <f>VLOOKUP(C70,'[2]Acha Air Sales Price List'!$B$1:$D$65536,3,FALSE)</f>
        <v>Exchange rate :</v>
      </c>
      <c r="G70" s="25">
        <f>ROUND(IF(ISBLANK(C70),0,VLOOKUP(C70,'[2]Acha Air Sales Price List'!$B$1:$X$65536,12,FALSE)*$L$14),2)</f>
        <v>0</v>
      </c>
      <c r="H70" s="26">
        <f t="shared" si="3"/>
        <v>0</v>
      </c>
      <c r="I70" s="18"/>
    </row>
    <row r="71" spans="1:9" ht="12.4" hidden="1" customHeight="1">
      <c r="A71" s="17"/>
      <c r="B71" s="1"/>
      <c r="C71" s="44"/>
      <c r="D71" s="148"/>
      <c r="E71" s="149"/>
      <c r="F71" s="51" t="str">
        <f>VLOOKUP(C71,'[2]Acha Air Sales Price List'!$B$1:$D$65536,3,FALSE)</f>
        <v>Exchange rate :</v>
      </c>
      <c r="G71" s="25">
        <f>ROUND(IF(ISBLANK(C71),0,VLOOKUP(C71,'[2]Acha Air Sales Price List'!$B$1:$X$65536,12,FALSE)*$L$14),2)</f>
        <v>0</v>
      </c>
      <c r="H71" s="26">
        <f t="shared" si="3"/>
        <v>0</v>
      </c>
      <c r="I71" s="18"/>
    </row>
    <row r="72" spans="1:9" ht="12.4" hidden="1" customHeight="1">
      <c r="A72" s="17"/>
      <c r="B72" s="1"/>
      <c r="C72" s="44"/>
      <c r="D72" s="148"/>
      <c r="E72" s="149"/>
      <c r="F72" s="51" t="str">
        <f>VLOOKUP(C72,'[2]Acha Air Sales Price List'!$B$1:$D$65536,3,FALSE)</f>
        <v>Exchange rate :</v>
      </c>
      <c r="G72" s="25">
        <f>ROUND(IF(ISBLANK(C72),0,VLOOKUP(C72,'[2]Acha Air Sales Price List'!$B$1:$X$65536,12,FALSE)*$L$14),2)</f>
        <v>0</v>
      </c>
      <c r="H72" s="26">
        <f t="shared" si="3"/>
        <v>0</v>
      </c>
      <c r="I72" s="18"/>
    </row>
    <row r="73" spans="1:9" ht="12.4" hidden="1" customHeight="1">
      <c r="A73" s="17"/>
      <c r="B73" s="1"/>
      <c r="C73" s="44"/>
      <c r="D73" s="148"/>
      <c r="E73" s="149"/>
      <c r="F73" s="51" t="str">
        <f>VLOOKUP(C73,'[2]Acha Air Sales Price List'!$B$1:$D$65536,3,FALSE)</f>
        <v>Exchange rate :</v>
      </c>
      <c r="G73" s="25">
        <f>ROUND(IF(ISBLANK(C73),0,VLOOKUP(C73,'[2]Acha Air Sales Price List'!$B$1:$X$65536,12,FALSE)*$L$14),2)</f>
        <v>0</v>
      </c>
      <c r="H73" s="26">
        <f t="shared" si="3"/>
        <v>0</v>
      </c>
      <c r="I73" s="18"/>
    </row>
    <row r="74" spans="1:9" ht="12.4" hidden="1" customHeight="1">
      <c r="A74" s="17"/>
      <c r="B74" s="1"/>
      <c r="C74" s="44"/>
      <c r="D74" s="148"/>
      <c r="E74" s="149"/>
      <c r="F74" s="51" t="str">
        <f>VLOOKUP(C74,'[2]Acha Air Sales Price List'!$B$1:$D$65536,3,FALSE)</f>
        <v>Exchange rate :</v>
      </c>
      <c r="G74" s="25">
        <f>ROUND(IF(ISBLANK(C74),0,VLOOKUP(C74,'[2]Acha Air Sales Price List'!$B$1:$X$65536,12,FALSE)*$L$14),2)</f>
        <v>0</v>
      </c>
      <c r="H74" s="26">
        <f t="shared" si="3"/>
        <v>0</v>
      </c>
      <c r="I74" s="18"/>
    </row>
    <row r="75" spans="1:9" ht="12.4" hidden="1" customHeight="1">
      <c r="A75" s="17"/>
      <c r="B75" s="1"/>
      <c r="C75" s="44"/>
      <c r="D75" s="148"/>
      <c r="E75" s="149"/>
      <c r="F75" s="51" t="str">
        <f>VLOOKUP(C75,'[2]Acha Air Sales Price List'!$B$1:$D$65536,3,FALSE)</f>
        <v>Exchange rate :</v>
      </c>
      <c r="G75" s="25">
        <f>ROUND(IF(ISBLANK(C75),0,VLOOKUP(C75,'[2]Acha Air Sales Price List'!$B$1:$X$65536,12,FALSE)*$L$14),2)</f>
        <v>0</v>
      </c>
      <c r="H75" s="26">
        <f t="shared" si="3"/>
        <v>0</v>
      </c>
      <c r="I75" s="18"/>
    </row>
    <row r="76" spans="1:9" ht="12.4" hidden="1" customHeight="1">
      <c r="A76" s="17"/>
      <c r="B76" s="1"/>
      <c r="C76" s="44"/>
      <c r="D76" s="148"/>
      <c r="E76" s="149"/>
      <c r="F76" s="51" t="str">
        <f>VLOOKUP(C76,'[2]Acha Air Sales Price List'!$B$1:$D$65536,3,FALSE)</f>
        <v>Exchange rate :</v>
      </c>
      <c r="G76" s="25">
        <f>ROUND(IF(ISBLANK(C76),0,VLOOKUP(C76,'[2]Acha Air Sales Price List'!$B$1:$X$65536,12,FALSE)*$L$14),2)</f>
        <v>0</v>
      </c>
      <c r="H76" s="26">
        <f t="shared" si="3"/>
        <v>0</v>
      </c>
      <c r="I76" s="18"/>
    </row>
    <row r="77" spans="1:9" ht="12.4" hidden="1" customHeight="1">
      <c r="A77" s="17"/>
      <c r="B77" s="1"/>
      <c r="C77" s="44"/>
      <c r="D77" s="148"/>
      <c r="E77" s="149"/>
      <c r="F77" s="51" t="str">
        <f>VLOOKUP(C77,'[2]Acha Air Sales Price List'!$B$1:$D$65536,3,FALSE)</f>
        <v>Exchange rate :</v>
      </c>
      <c r="G77" s="25">
        <f>ROUND(IF(ISBLANK(C77),0,VLOOKUP(C77,'[2]Acha Air Sales Price List'!$B$1:$X$65536,12,FALSE)*$L$14),2)</f>
        <v>0</v>
      </c>
      <c r="H77" s="26">
        <f t="shared" si="3"/>
        <v>0</v>
      </c>
      <c r="I77" s="18"/>
    </row>
    <row r="78" spans="1:9" ht="12.4" hidden="1" customHeight="1">
      <c r="A78" s="17"/>
      <c r="B78" s="1"/>
      <c r="C78" s="44"/>
      <c r="D78" s="148"/>
      <c r="E78" s="149"/>
      <c r="F78" s="51" t="str">
        <f>VLOOKUP(C78,'[2]Acha Air Sales Price List'!$B$1:$D$65536,3,FALSE)</f>
        <v>Exchange rate :</v>
      </c>
      <c r="G78" s="25">
        <f>ROUND(IF(ISBLANK(C78),0,VLOOKUP(C78,'[2]Acha Air Sales Price List'!$B$1:$X$65536,12,FALSE)*$L$14),2)</f>
        <v>0</v>
      </c>
      <c r="H78" s="26">
        <f t="shared" si="3"/>
        <v>0</v>
      </c>
      <c r="I78" s="18"/>
    </row>
    <row r="79" spans="1:9" ht="12.4" hidden="1" customHeight="1">
      <c r="A79" s="17"/>
      <c r="B79" s="1"/>
      <c r="C79" s="44"/>
      <c r="D79" s="148"/>
      <c r="E79" s="149"/>
      <c r="F79" s="51" t="str">
        <f>VLOOKUP(C79,'[2]Acha Air Sales Price List'!$B$1:$D$65536,3,FALSE)</f>
        <v>Exchange rate :</v>
      </c>
      <c r="G79" s="25">
        <f>ROUND(IF(ISBLANK(C79),0,VLOOKUP(C79,'[2]Acha Air Sales Price List'!$B$1:$X$65536,12,FALSE)*$L$14),2)</f>
        <v>0</v>
      </c>
      <c r="H79" s="26">
        <f t="shared" si="3"/>
        <v>0</v>
      </c>
      <c r="I79" s="18"/>
    </row>
    <row r="80" spans="1:9" ht="12.4" hidden="1" customHeight="1">
      <c r="A80" s="17"/>
      <c r="B80" s="1"/>
      <c r="C80" s="44"/>
      <c r="D80" s="148"/>
      <c r="E80" s="149"/>
      <c r="F80" s="51" t="str">
        <f>VLOOKUP(C80,'[2]Acha Air Sales Price List'!$B$1:$D$65536,3,FALSE)</f>
        <v>Exchange rate :</v>
      </c>
      <c r="G80" s="25">
        <f>ROUND(IF(ISBLANK(C80),0,VLOOKUP(C80,'[2]Acha Air Sales Price List'!$B$1:$X$65536,12,FALSE)*$L$14),2)</f>
        <v>0</v>
      </c>
      <c r="H80" s="26">
        <f t="shared" si="3"/>
        <v>0</v>
      </c>
      <c r="I80" s="18"/>
    </row>
    <row r="81" spans="1:9" ht="12.4" hidden="1" customHeight="1">
      <c r="A81" s="17"/>
      <c r="B81" s="1"/>
      <c r="C81" s="44"/>
      <c r="D81" s="148"/>
      <c r="E81" s="149"/>
      <c r="F81" s="51" t="str">
        <f>VLOOKUP(C81,'[2]Acha Air Sales Price List'!$B$1:$D$65536,3,FALSE)</f>
        <v>Exchange rate :</v>
      </c>
      <c r="G81" s="25">
        <f>ROUND(IF(ISBLANK(C81),0,VLOOKUP(C81,'[2]Acha Air Sales Price List'!$B$1:$X$65536,12,FALSE)*$L$14),2)</f>
        <v>0</v>
      </c>
      <c r="H81" s="26">
        <f t="shared" si="3"/>
        <v>0</v>
      </c>
      <c r="I81" s="18"/>
    </row>
    <row r="82" spans="1:9" ht="12.4" hidden="1" customHeight="1">
      <c r="A82" s="17"/>
      <c r="B82" s="1"/>
      <c r="C82" s="44"/>
      <c r="D82" s="148"/>
      <c r="E82" s="149"/>
      <c r="F82" s="51" t="str">
        <f>VLOOKUP(C82,'[2]Acha Air Sales Price List'!$B$1:$D$65536,3,FALSE)</f>
        <v>Exchange rate :</v>
      </c>
      <c r="G82" s="25">
        <f>ROUND(IF(ISBLANK(C82),0,VLOOKUP(C82,'[2]Acha Air Sales Price List'!$B$1:$X$65536,12,FALSE)*$L$14),2)</f>
        <v>0</v>
      </c>
      <c r="H82" s="26">
        <f t="shared" si="3"/>
        <v>0</v>
      </c>
      <c r="I82" s="18"/>
    </row>
    <row r="83" spans="1:9" ht="12.4" hidden="1" customHeight="1">
      <c r="A83" s="17"/>
      <c r="B83" s="1"/>
      <c r="C83" s="44"/>
      <c r="D83" s="148"/>
      <c r="E83" s="149"/>
      <c r="F83" s="51" t="str">
        <f>VLOOKUP(C83,'[2]Acha Air Sales Price List'!$B$1:$D$65536,3,FALSE)</f>
        <v>Exchange rate :</v>
      </c>
      <c r="G83" s="25">
        <f>ROUND(IF(ISBLANK(C83),0,VLOOKUP(C83,'[2]Acha Air Sales Price List'!$B$1:$X$65536,12,FALSE)*$L$14),2)</f>
        <v>0</v>
      </c>
      <c r="H83" s="26">
        <f t="shared" si="3"/>
        <v>0</v>
      </c>
      <c r="I83" s="18"/>
    </row>
    <row r="84" spans="1:9" ht="12.4" hidden="1" customHeight="1">
      <c r="A84" s="17"/>
      <c r="B84" s="1"/>
      <c r="C84" s="44"/>
      <c r="D84" s="148"/>
      <c r="E84" s="149"/>
      <c r="F84" s="51" t="str">
        <f>VLOOKUP(C84,'[2]Acha Air Sales Price List'!$B$1:$D$65536,3,FALSE)</f>
        <v>Exchange rate :</v>
      </c>
      <c r="G84" s="25">
        <f>ROUND(IF(ISBLANK(C84),0,VLOOKUP(C84,'[2]Acha Air Sales Price List'!$B$1:$X$65536,12,FALSE)*$L$14),2)</f>
        <v>0</v>
      </c>
      <c r="H84" s="26">
        <f t="shared" si="3"/>
        <v>0</v>
      </c>
      <c r="I84" s="18"/>
    </row>
    <row r="85" spans="1:9" ht="12.4" hidden="1" customHeight="1">
      <c r="A85" s="17"/>
      <c r="B85" s="1"/>
      <c r="C85" s="45"/>
      <c r="D85" s="148"/>
      <c r="E85" s="149"/>
      <c r="F85" s="51" t="str">
        <f>VLOOKUP(C85,'[2]Acha Air Sales Price List'!$B$1:$D$65536,3,FALSE)</f>
        <v>Exchange rate :</v>
      </c>
      <c r="G85" s="25">
        <f>ROUND(IF(ISBLANK(C85),0,VLOOKUP(C85,'[2]Acha Air Sales Price List'!$B$1:$X$65536,12,FALSE)*$L$14),2)</f>
        <v>0</v>
      </c>
      <c r="H85" s="26">
        <f t="shared" si="3"/>
        <v>0</v>
      </c>
      <c r="I85" s="18"/>
    </row>
    <row r="86" spans="1:9" ht="12" hidden="1" customHeight="1">
      <c r="A86" s="17"/>
      <c r="B86" s="1"/>
      <c r="C86" s="44"/>
      <c r="D86" s="148"/>
      <c r="E86" s="149"/>
      <c r="F86" s="51" t="str">
        <f>VLOOKUP(C86,'[2]Acha Air Sales Price List'!$B$1:$D$65536,3,FALSE)</f>
        <v>Exchange rate :</v>
      </c>
      <c r="G86" s="25">
        <f>ROUND(IF(ISBLANK(C86),0,VLOOKUP(C86,'[2]Acha Air Sales Price List'!$B$1:$X$65536,12,FALSE)*$L$14),2)</f>
        <v>0</v>
      </c>
      <c r="H86" s="26">
        <f t="shared" si="3"/>
        <v>0</v>
      </c>
      <c r="I86" s="18"/>
    </row>
    <row r="87" spans="1:9" ht="12.4" hidden="1" customHeight="1">
      <c r="A87" s="17"/>
      <c r="B87" s="1"/>
      <c r="C87" s="44"/>
      <c r="D87" s="148"/>
      <c r="E87" s="149"/>
      <c r="F87" s="51" t="str">
        <f>VLOOKUP(C87,'[2]Acha Air Sales Price List'!$B$1:$D$65536,3,FALSE)</f>
        <v>Exchange rate :</v>
      </c>
      <c r="G87" s="25">
        <f>ROUND(IF(ISBLANK(C87),0,VLOOKUP(C87,'[2]Acha Air Sales Price List'!$B$1:$X$65536,12,FALSE)*$L$14),2)</f>
        <v>0</v>
      </c>
      <c r="H87" s="26">
        <f t="shared" si="3"/>
        <v>0</v>
      </c>
      <c r="I87" s="18"/>
    </row>
    <row r="88" spans="1:9" ht="12.4" hidden="1" customHeight="1">
      <c r="A88" s="17"/>
      <c r="B88" s="1"/>
      <c r="C88" s="44"/>
      <c r="D88" s="148"/>
      <c r="E88" s="149"/>
      <c r="F88" s="51" t="str">
        <f>VLOOKUP(C88,'[2]Acha Air Sales Price List'!$B$1:$D$65536,3,FALSE)</f>
        <v>Exchange rate :</v>
      </c>
      <c r="G88" s="25">
        <f>ROUND(IF(ISBLANK(C88),0,VLOOKUP(C88,'[2]Acha Air Sales Price List'!$B$1:$X$65536,12,FALSE)*$L$14),2)</f>
        <v>0</v>
      </c>
      <c r="H88" s="26">
        <f t="shared" si="3"/>
        <v>0</v>
      </c>
      <c r="I88" s="18"/>
    </row>
    <row r="89" spans="1:9" ht="12.4" hidden="1" customHeight="1">
      <c r="A89" s="17"/>
      <c r="B89" s="1"/>
      <c r="C89" s="44"/>
      <c r="D89" s="148"/>
      <c r="E89" s="149"/>
      <c r="F89" s="51" t="str">
        <f>VLOOKUP(C89,'[2]Acha Air Sales Price List'!$B$1:$D$65536,3,FALSE)</f>
        <v>Exchange rate :</v>
      </c>
      <c r="G89" s="25">
        <f>ROUND(IF(ISBLANK(C89),0,VLOOKUP(C89,'[2]Acha Air Sales Price List'!$B$1:$X$65536,12,FALSE)*$L$14),2)</f>
        <v>0</v>
      </c>
      <c r="H89" s="26">
        <f t="shared" si="3"/>
        <v>0</v>
      </c>
      <c r="I89" s="18"/>
    </row>
    <row r="90" spans="1:9" ht="12.4" hidden="1" customHeight="1">
      <c r="A90" s="17"/>
      <c r="B90" s="1"/>
      <c r="C90" s="44"/>
      <c r="D90" s="148"/>
      <c r="E90" s="149"/>
      <c r="F90" s="51" t="str">
        <f>VLOOKUP(C90,'[2]Acha Air Sales Price List'!$B$1:$D$65536,3,FALSE)</f>
        <v>Exchange rate :</v>
      </c>
      <c r="G90" s="25">
        <f>ROUND(IF(ISBLANK(C90),0,VLOOKUP(C90,'[2]Acha Air Sales Price List'!$B$1:$X$65536,12,FALSE)*$L$14),2)</f>
        <v>0</v>
      </c>
      <c r="H90" s="26">
        <f t="shared" si="3"/>
        <v>0</v>
      </c>
      <c r="I90" s="18"/>
    </row>
    <row r="91" spans="1:9" ht="12.4" hidden="1" customHeight="1">
      <c r="A91" s="17"/>
      <c r="B91" s="1"/>
      <c r="C91" s="44"/>
      <c r="D91" s="148"/>
      <c r="E91" s="149"/>
      <c r="F91" s="51" t="str">
        <f>VLOOKUP(C91,'[2]Acha Air Sales Price List'!$B$1:$D$65536,3,FALSE)</f>
        <v>Exchange rate :</v>
      </c>
      <c r="G91" s="25">
        <f>ROUND(IF(ISBLANK(C91),0,VLOOKUP(C91,'[2]Acha Air Sales Price List'!$B$1:$X$65536,12,FALSE)*$L$14),2)</f>
        <v>0</v>
      </c>
      <c r="H91" s="26">
        <f t="shared" si="3"/>
        <v>0</v>
      </c>
      <c r="I91" s="18"/>
    </row>
    <row r="92" spans="1:9" ht="12.4" hidden="1" customHeight="1">
      <c r="A92" s="17"/>
      <c r="B92" s="1"/>
      <c r="C92" s="44"/>
      <c r="D92" s="148"/>
      <c r="E92" s="149"/>
      <c r="F92" s="51" t="str">
        <f>VLOOKUP(C92,'[2]Acha Air Sales Price List'!$B$1:$D$65536,3,FALSE)</f>
        <v>Exchange rate :</v>
      </c>
      <c r="G92" s="25">
        <f>ROUND(IF(ISBLANK(C92),0,VLOOKUP(C92,'[2]Acha Air Sales Price List'!$B$1:$X$65536,12,FALSE)*$L$14),2)</f>
        <v>0</v>
      </c>
      <c r="H92" s="26">
        <f t="shared" si="3"/>
        <v>0</v>
      </c>
      <c r="I92" s="18"/>
    </row>
    <row r="93" spans="1:9" ht="12.4" hidden="1" customHeight="1">
      <c r="A93" s="17"/>
      <c r="B93" s="1"/>
      <c r="C93" s="44"/>
      <c r="D93" s="148"/>
      <c r="E93" s="149"/>
      <c r="F93" s="51" t="str">
        <f>VLOOKUP(C93,'[2]Acha Air Sales Price List'!$B$1:$D$65536,3,FALSE)</f>
        <v>Exchange rate :</v>
      </c>
      <c r="G93" s="25">
        <f>ROUND(IF(ISBLANK(C93),0,VLOOKUP(C93,'[2]Acha Air Sales Price List'!$B$1:$X$65536,12,FALSE)*$L$14),2)</f>
        <v>0</v>
      </c>
      <c r="H93" s="26">
        <f t="shared" si="3"/>
        <v>0</v>
      </c>
      <c r="I93" s="18"/>
    </row>
    <row r="94" spans="1:9" ht="12.4" hidden="1" customHeight="1">
      <c r="A94" s="17"/>
      <c r="B94" s="1"/>
      <c r="C94" s="44"/>
      <c r="D94" s="148"/>
      <c r="E94" s="149"/>
      <c r="F94" s="51" t="str">
        <f>VLOOKUP(C94,'[2]Acha Air Sales Price List'!$B$1:$D$65536,3,FALSE)</f>
        <v>Exchange rate :</v>
      </c>
      <c r="G94" s="25">
        <f>ROUND(IF(ISBLANK(C94),0,VLOOKUP(C94,'[2]Acha Air Sales Price List'!$B$1:$X$65536,12,FALSE)*$L$14),2)</f>
        <v>0</v>
      </c>
      <c r="H94" s="26">
        <f t="shared" si="3"/>
        <v>0</v>
      </c>
      <c r="I94" s="18"/>
    </row>
    <row r="95" spans="1:9" ht="12.4" hidden="1" customHeight="1">
      <c r="A95" s="17"/>
      <c r="B95" s="1"/>
      <c r="C95" s="44"/>
      <c r="D95" s="148"/>
      <c r="E95" s="149"/>
      <c r="F95" s="51" t="str">
        <f>VLOOKUP(C95,'[2]Acha Air Sales Price List'!$B$1:$D$65536,3,FALSE)</f>
        <v>Exchange rate :</v>
      </c>
      <c r="G95" s="25">
        <f>ROUND(IF(ISBLANK(C95),0,VLOOKUP(C95,'[2]Acha Air Sales Price List'!$B$1:$X$65536,12,FALSE)*$L$14),2)</f>
        <v>0</v>
      </c>
      <c r="H95" s="26">
        <f t="shared" si="3"/>
        <v>0</v>
      </c>
      <c r="I95" s="18"/>
    </row>
    <row r="96" spans="1:9" ht="12.4" hidden="1" customHeight="1">
      <c r="A96" s="17"/>
      <c r="B96" s="1"/>
      <c r="C96" s="44"/>
      <c r="D96" s="148"/>
      <c r="E96" s="149"/>
      <c r="F96" s="51" t="str">
        <f>VLOOKUP(C96,'[2]Acha Air Sales Price List'!$B$1:$D$65536,3,FALSE)</f>
        <v>Exchange rate :</v>
      </c>
      <c r="G96" s="25">
        <f>ROUND(IF(ISBLANK(C96),0,VLOOKUP(C96,'[2]Acha Air Sales Price List'!$B$1:$X$65536,12,FALSE)*$L$14),2)</f>
        <v>0</v>
      </c>
      <c r="H96" s="26">
        <f t="shared" si="3"/>
        <v>0</v>
      </c>
      <c r="I96" s="18"/>
    </row>
    <row r="97" spans="1:9" ht="12.4" hidden="1" customHeight="1">
      <c r="A97" s="17"/>
      <c r="B97" s="1"/>
      <c r="C97" s="44"/>
      <c r="D97" s="148"/>
      <c r="E97" s="149"/>
      <c r="F97" s="51" t="str">
        <f>VLOOKUP(C97,'[2]Acha Air Sales Price List'!$B$1:$D$65536,3,FALSE)</f>
        <v>Exchange rate :</v>
      </c>
      <c r="G97" s="25">
        <f>ROUND(IF(ISBLANK(C97),0,VLOOKUP(C97,'[2]Acha Air Sales Price List'!$B$1:$X$65536,12,FALSE)*$L$14),2)</f>
        <v>0</v>
      </c>
      <c r="H97" s="26">
        <f t="shared" si="3"/>
        <v>0</v>
      </c>
      <c r="I97" s="18"/>
    </row>
    <row r="98" spans="1:9" ht="12.4" hidden="1" customHeight="1">
      <c r="A98" s="17"/>
      <c r="B98" s="1"/>
      <c r="C98" s="44"/>
      <c r="D98" s="148"/>
      <c r="E98" s="149"/>
      <c r="F98" s="51" t="str">
        <f>VLOOKUP(C98,'[2]Acha Air Sales Price List'!$B$1:$D$65536,3,FALSE)</f>
        <v>Exchange rate :</v>
      </c>
      <c r="G98" s="25">
        <f>ROUND(IF(ISBLANK(C98),0,VLOOKUP(C98,'[2]Acha Air Sales Price List'!$B$1:$X$65536,12,FALSE)*$L$14),2)</f>
        <v>0</v>
      </c>
      <c r="H98" s="26">
        <f t="shared" si="3"/>
        <v>0</v>
      </c>
      <c r="I98" s="18"/>
    </row>
    <row r="99" spans="1:9" ht="12.4" hidden="1" customHeight="1">
      <c r="A99" s="17"/>
      <c r="B99" s="1"/>
      <c r="C99" s="45"/>
      <c r="D99" s="148"/>
      <c r="E99" s="149"/>
      <c r="F99" s="51" t="str">
        <f>VLOOKUP(C99,'[2]Acha Air Sales Price List'!$B$1:$D$65536,3,FALSE)</f>
        <v>Exchange rate :</v>
      </c>
      <c r="G99" s="25">
        <f>ROUND(IF(ISBLANK(C99),0,VLOOKUP(C99,'[2]Acha Air Sales Price List'!$B$1:$X$65536,12,FALSE)*$L$14),2)</f>
        <v>0</v>
      </c>
      <c r="H99" s="26">
        <f t="shared" ref="H99:H127" si="4">ROUND(IF(ISNUMBER(B99), G99*B99, 0),5)</f>
        <v>0</v>
      </c>
      <c r="I99" s="18"/>
    </row>
    <row r="100" spans="1:9" ht="12" hidden="1" customHeight="1">
      <c r="A100" s="17"/>
      <c r="B100" s="1"/>
      <c r="C100" s="44"/>
      <c r="D100" s="148"/>
      <c r="E100" s="149"/>
      <c r="F100" s="51" t="str">
        <f>VLOOKUP(C100,'[2]Acha Air Sales Price List'!$B$1:$D$65536,3,FALSE)</f>
        <v>Exchange rate :</v>
      </c>
      <c r="G100" s="25">
        <f>ROUND(IF(ISBLANK(C100),0,VLOOKUP(C100,'[2]Acha Air Sales Price List'!$B$1:$X$65536,12,FALSE)*$L$14),2)</f>
        <v>0</v>
      </c>
      <c r="H100" s="26">
        <f t="shared" si="4"/>
        <v>0</v>
      </c>
      <c r="I100" s="18"/>
    </row>
    <row r="101" spans="1:9" ht="12.4" hidden="1" customHeight="1">
      <c r="A101" s="17"/>
      <c r="B101" s="1"/>
      <c r="C101" s="44"/>
      <c r="D101" s="148"/>
      <c r="E101" s="149"/>
      <c r="F101" s="51" t="str">
        <f>VLOOKUP(C101,'[2]Acha Air Sales Price List'!$B$1:$D$65536,3,FALSE)</f>
        <v>Exchange rate :</v>
      </c>
      <c r="G101" s="25">
        <f>ROUND(IF(ISBLANK(C101),0,VLOOKUP(C101,'[2]Acha Air Sales Price List'!$B$1:$X$65536,12,FALSE)*$L$14),2)</f>
        <v>0</v>
      </c>
      <c r="H101" s="26">
        <f t="shared" si="4"/>
        <v>0</v>
      </c>
      <c r="I101" s="18"/>
    </row>
    <row r="102" spans="1:9" ht="12.4" hidden="1" customHeight="1">
      <c r="A102" s="17"/>
      <c r="B102" s="1"/>
      <c r="C102" s="44"/>
      <c r="D102" s="148"/>
      <c r="E102" s="149"/>
      <c r="F102" s="51" t="str">
        <f>VLOOKUP(C102,'[2]Acha Air Sales Price List'!$B$1:$D$65536,3,FALSE)</f>
        <v>Exchange rate :</v>
      </c>
      <c r="G102" s="25">
        <f>ROUND(IF(ISBLANK(C102),0,VLOOKUP(C102,'[2]Acha Air Sales Price List'!$B$1:$X$65536,12,FALSE)*$L$14),2)</f>
        <v>0</v>
      </c>
      <c r="H102" s="26">
        <f t="shared" si="4"/>
        <v>0</v>
      </c>
      <c r="I102" s="18"/>
    </row>
    <row r="103" spans="1:9" ht="12.4" hidden="1" customHeight="1">
      <c r="A103" s="17"/>
      <c r="B103" s="1"/>
      <c r="C103" s="44"/>
      <c r="D103" s="148"/>
      <c r="E103" s="149"/>
      <c r="F103" s="51" t="str">
        <f>VLOOKUP(C103,'[2]Acha Air Sales Price List'!$B$1:$D$65536,3,FALSE)</f>
        <v>Exchange rate :</v>
      </c>
      <c r="G103" s="25">
        <f>ROUND(IF(ISBLANK(C103),0,VLOOKUP(C103,'[2]Acha Air Sales Price List'!$B$1:$X$65536,12,FALSE)*$L$14),2)</f>
        <v>0</v>
      </c>
      <c r="H103" s="26">
        <f t="shared" si="4"/>
        <v>0</v>
      </c>
      <c r="I103" s="18"/>
    </row>
    <row r="104" spans="1:9" ht="12.4" hidden="1" customHeight="1">
      <c r="A104" s="17"/>
      <c r="B104" s="1"/>
      <c r="C104" s="44"/>
      <c r="D104" s="148"/>
      <c r="E104" s="149"/>
      <c r="F104" s="51" t="str">
        <f>VLOOKUP(C104,'[2]Acha Air Sales Price List'!$B$1:$D$65536,3,FALSE)</f>
        <v>Exchange rate :</v>
      </c>
      <c r="G104" s="25">
        <f>ROUND(IF(ISBLANK(C104),0,VLOOKUP(C104,'[2]Acha Air Sales Price List'!$B$1:$X$65536,12,FALSE)*$L$14),2)</f>
        <v>0</v>
      </c>
      <c r="H104" s="26">
        <f t="shared" si="4"/>
        <v>0</v>
      </c>
      <c r="I104" s="18"/>
    </row>
    <row r="105" spans="1:9" ht="12.4" hidden="1" customHeight="1">
      <c r="A105" s="17"/>
      <c r="B105" s="1"/>
      <c r="C105" s="44"/>
      <c r="D105" s="148"/>
      <c r="E105" s="149"/>
      <c r="F105" s="51" t="str">
        <f>VLOOKUP(C105,'[2]Acha Air Sales Price List'!$B$1:$D$65536,3,FALSE)</f>
        <v>Exchange rate :</v>
      </c>
      <c r="G105" s="25">
        <f>ROUND(IF(ISBLANK(C105),0,VLOOKUP(C105,'[2]Acha Air Sales Price List'!$B$1:$X$65536,12,FALSE)*$L$14),2)</f>
        <v>0</v>
      </c>
      <c r="H105" s="26">
        <f t="shared" si="4"/>
        <v>0</v>
      </c>
      <c r="I105" s="18"/>
    </row>
    <row r="106" spans="1:9" ht="12.4" hidden="1" customHeight="1">
      <c r="A106" s="17"/>
      <c r="B106" s="1"/>
      <c r="C106" s="44"/>
      <c r="D106" s="148"/>
      <c r="E106" s="149"/>
      <c r="F106" s="51" t="str">
        <f>VLOOKUP(C106,'[2]Acha Air Sales Price List'!$B$1:$D$65536,3,FALSE)</f>
        <v>Exchange rate :</v>
      </c>
      <c r="G106" s="25">
        <f>ROUND(IF(ISBLANK(C106),0,VLOOKUP(C106,'[2]Acha Air Sales Price List'!$B$1:$X$65536,12,FALSE)*$L$14),2)</f>
        <v>0</v>
      </c>
      <c r="H106" s="26">
        <f t="shared" si="4"/>
        <v>0</v>
      </c>
      <c r="I106" s="18"/>
    </row>
    <row r="107" spans="1:9" ht="12.4" hidden="1" customHeight="1">
      <c r="A107" s="17"/>
      <c r="B107" s="1"/>
      <c r="C107" s="44"/>
      <c r="D107" s="148"/>
      <c r="E107" s="149"/>
      <c r="F107" s="51" t="str">
        <f>VLOOKUP(C107,'[2]Acha Air Sales Price List'!$B$1:$D$65536,3,FALSE)</f>
        <v>Exchange rate :</v>
      </c>
      <c r="G107" s="25">
        <f>ROUND(IF(ISBLANK(C107),0,VLOOKUP(C107,'[2]Acha Air Sales Price List'!$B$1:$X$65536,12,FALSE)*$L$14),2)</f>
        <v>0</v>
      </c>
      <c r="H107" s="26">
        <f t="shared" si="4"/>
        <v>0</v>
      </c>
      <c r="I107" s="18"/>
    </row>
    <row r="108" spans="1:9" ht="12.4" hidden="1" customHeight="1">
      <c r="A108" s="17"/>
      <c r="B108" s="1"/>
      <c r="C108" s="44"/>
      <c r="D108" s="148"/>
      <c r="E108" s="149"/>
      <c r="F108" s="51" t="str">
        <f>VLOOKUP(C108,'[2]Acha Air Sales Price List'!$B$1:$D$65536,3,FALSE)</f>
        <v>Exchange rate :</v>
      </c>
      <c r="G108" s="25">
        <f>ROUND(IF(ISBLANK(C108),0,VLOOKUP(C108,'[2]Acha Air Sales Price List'!$B$1:$X$65536,12,FALSE)*$L$14),2)</f>
        <v>0</v>
      </c>
      <c r="H108" s="26">
        <f t="shared" si="4"/>
        <v>0</v>
      </c>
      <c r="I108" s="18"/>
    </row>
    <row r="109" spans="1:9" ht="12.4" hidden="1" customHeight="1">
      <c r="A109" s="17"/>
      <c r="B109" s="1"/>
      <c r="C109" s="44"/>
      <c r="D109" s="148"/>
      <c r="E109" s="149"/>
      <c r="F109" s="51" t="str">
        <f>VLOOKUP(C109,'[2]Acha Air Sales Price List'!$B$1:$D$65536,3,FALSE)</f>
        <v>Exchange rate :</v>
      </c>
      <c r="G109" s="25">
        <f>ROUND(IF(ISBLANK(C109),0,VLOOKUP(C109,'[2]Acha Air Sales Price List'!$B$1:$X$65536,12,FALSE)*$L$14),2)</f>
        <v>0</v>
      </c>
      <c r="H109" s="26">
        <f t="shared" si="4"/>
        <v>0</v>
      </c>
      <c r="I109" s="18"/>
    </row>
    <row r="110" spans="1:9" ht="12.4" hidden="1" customHeight="1">
      <c r="A110" s="17"/>
      <c r="B110" s="1"/>
      <c r="C110" s="44"/>
      <c r="D110" s="148"/>
      <c r="E110" s="149"/>
      <c r="F110" s="51" t="str">
        <f>VLOOKUP(C110,'[2]Acha Air Sales Price List'!$B$1:$D$65536,3,FALSE)</f>
        <v>Exchange rate :</v>
      </c>
      <c r="G110" s="25">
        <f>ROUND(IF(ISBLANK(C110),0,VLOOKUP(C110,'[2]Acha Air Sales Price List'!$B$1:$X$65536,12,FALSE)*$L$14),2)</f>
        <v>0</v>
      </c>
      <c r="H110" s="26">
        <f t="shared" si="4"/>
        <v>0</v>
      </c>
      <c r="I110" s="18"/>
    </row>
    <row r="111" spans="1:9" ht="12.4" hidden="1" customHeight="1">
      <c r="A111" s="17"/>
      <c r="B111" s="1"/>
      <c r="C111" s="44"/>
      <c r="D111" s="148"/>
      <c r="E111" s="149"/>
      <c r="F111" s="51" t="str">
        <f>VLOOKUP(C111,'[2]Acha Air Sales Price List'!$B$1:$D$65536,3,FALSE)</f>
        <v>Exchange rate :</v>
      </c>
      <c r="G111" s="25">
        <f>ROUND(IF(ISBLANK(C111),0,VLOOKUP(C111,'[2]Acha Air Sales Price List'!$B$1:$X$65536,12,FALSE)*$L$14),2)</f>
        <v>0</v>
      </c>
      <c r="H111" s="26">
        <f t="shared" si="4"/>
        <v>0</v>
      </c>
      <c r="I111" s="18"/>
    </row>
    <row r="112" spans="1:9" ht="12.4" hidden="1" customHeight="1">
      <c r="A112" s="17"/>
      <c r="B112" s="1"/>
      <c r="C112" s="44"/>
      <c r="D112" s="148"/>
      <c r="E112" s="149"/>
      <c r="F112" s="51" t="str">
        <f>VLOOKUP(C112,'[2]Acha Air Sales Price List'!$B$1:$D$65536,3,FALSE)</f>
        <v>Exchange rate :</v>
      </c>
      <c r="G112" s="25">
        <f>ROUND(IF(ISBLANK(C112),0,VLOOKUP(C112,'[2]Acha Air Sales Price List'!$B$1:$X$65536,12,FALSE)*$L$14),2)</f>
        <v>0</v>
      </c>
      <c r="H112" s="26">
        <f t="shared" si="4"/>
        <v>0</v>
      </c>
      <c r="I112" s="18"/>
    </row>
    <row r="113" spans="1:9" ht="12.4" hidden="1" customHeight="1">
      <c r="A113" s="17"/>
      <c r="B113" s="1"/>
      <c r="C113" s="44"/>
      <c r="D113" s="148"/>
      <c r="E113" s="149"/>
      <c r="F113" s="51" t="str">
        <f>VLOOKUP(C113,'[2]Acha Air Sales Price List'!$B$1:$D$65536,3,FALSE)</f>
        <v>Exchange rate :</v>
      </c>
      <c r="G113" s="25">
        <f>ROUND(IF(ISBLANK(C113),0,VLOOKUP(C113,'[2]Acha Air Sales Price List'!$B$1:$X$65536,12,FALSE)*$L$14),2)</f>
        <v>0</v>
      </c>
      <c r="H113" s="26">
        <f t="shared" si="4"/>
        <v>0</v>
      </c>
      <c r="I113" s="18"/>
    </row>
    <row r="114" spans="1:9" ht="12.4" hidden="1" customHeight="1">
      <c r="A114" s="17"/>
      <c r="B114" s="1"/>
      <c r="C114" s="44"/>
      <c r="D114" s="148"/>
      <c r="E114" s="149"/>
      <c r="F114" s="51" t="str">
        <f>VLOOKUP(C114,'[2]Acha Air Sales Price List'!$B$1:$D$65536,3,FALSE)</f>
        <v>Exchange rate :</v>
      </c>
      <c r="G114" s="25">
        <f>ROUND(IF(ISBLANK(C114),0,VLOOKUP(C114,'[2]Acha Air Sales Price List'!$B$1:$X$65536,12,FALSE)*$L$14),2)</f>
        <v>0</v>
      </c>
      <c r="H114" s="26">
        <f t="shared" si="4"/>
        <v>0</v>
      </c>
      <c r="I114" s="18"/>
    </row>
    <row r="115" spans="1:9" ht="12.4" hidden="1" customHeight="1">
      <c r="A115" s="17"/>
      <c r="B115" s="1"/>
      <c r="C115" s="44"/>
      <c r="D115" s="148"/>
      <c r="E115" s="149"/>
      <c r="F115" s="51" t="str">
        <f>VLOOKUP(C115,'[2]Acha Air Sales Price List'!$B$1:$D$65536,3,FALSE)</f>
        <v>Exchange rate :</v>
      </c>
      <c r="G115" s="25">
        <f>ROUND(IF(ISBLANK(C115),0,VLOOKUP(C115,'[2]Acha Air Sales Price List'!$B$1:$X$65536,12,FALSE)*$L$14),2)</f>
        <v>0</v>
      </c>
      <c r="H115" s="26">
        <f t="shared" si="4"/>
        <v>0</v>
      </c>
      <c r="I115" s="18"/>
    </row>
    <row r="116" spans="1:9" ht="12.4" hidden="1" customHeight="1">
      <c r="A116" s="17"/>
      <c r="B116" s="1"/>
      <c r="C116" s="44"/>
      <c r="D116" s="148"/>
      <c r="E116" s="149"/>
      <c r="F116" s="51" t="str">
        <f>VLOOKUP(C116,'[2]Acha Air Sales Price List'!$B$1:$D$65536,3,FALSE)</f>
        <v>Exchange rate :</v>
      </c>
      <c r="G116" s="25">
        <f>ROUND(IF(ISBLANK(C116),0,VLOOKUP(C116,'[2]Acha Air Sales Price List'!$B$1:$X$65536,12,FALSE)*$L$14),2)</f>
        <v>0</v>
      </c>
      <c r="H116" s="26">
        <f t="shared" si="4"/>
        <v>0</v>
      </c>
      <c r="I116" s="18"/>
    </row>
    <row r="117" spans="1:9" ht="12.4" hidden="1" customHeight="1">
      <c r="A117" s="17"/>
      <c r="B117" s="1"/>
      <c r="C117" s="44"/>
      <c r="D117" s="148"/>
      <c r="E117" s="149"/>
      <c r="F117" s="51" t="str">
        <f>VLOOKUP(C117,'[2]Acha Air Sales Price List'!$B$1:$D$65536,3,FALSE)</f>
        <v>Exchange rate :</v>
      </c>
      <c r="G117" s="25">
        <f>ROUND(IF(ISBLANK(C117),0,VLOOKUP(C117,'[2]Acha Air Sales Price List'!$B$1:$X$65536,12,FALSE)*$L$14),2)</f>
        <v>0</v>
      </c>
      <c r="H117" s="26">
        <f t="shared" si="4"/>
        <v>0</v>
      </c>
      <c r="I117" s="18"/>
    </row>
    <row r="118" spans="1:9" ht="12.4" hidden="1" customHeight="1">
      <c r="A118" s="17"/>
      <c r="B118" s="1"/>
      <c r="C118" s="44"/>
      <c r="D118" s="148"/>
      <c r="E118" s="149"/>
      <c r="F118" s="51" t="str">
        <f>VLOOKUP(C118,'[2]Acha Air Sales Price List'!$B$1:$D$65536,3,FALSE)</f>
        <v>Exchange rate :</v>
      </c>
      <c r="G118" s="25">
        <f>ROUND(IF(ISBLANK(C118),0,VLOOKUP(C118,'[2]Acha Air Sales Price List'!$B$1:$X$65536,12,FALSE)*$L$14),2)</f>
        <v>0</v>
      </c>
      <c r="H118" s="26">
        <f t="shared" si="4"/>
        <v>0</v>
      </c>
      <c r="I118" s="18"/>
    </row>
    <row r="119" spans="1:9" ht="12.4" hidden="1" customHeight="1">
      <c r="A119" s="17"/>
      <c r="B119" s="1"/>
      <c r="C119" s="44"/>
      <c r="D119" s="148"/>
      <c r="E119" s="149"/>
      <c r="F119" s="51" t="str">
        <f>VLOOKUP(C119,'[2]Acha Air Sales Price List'!$B$1:$D$65536,3,FALSE)</f>
        <v>Exchange rate :</v>
      </c>
      <c r="G119" s="25">
        <f>ROUND(IF(ISBLANK(C119),0,VLOOKUP(C119,'[2]Acha Air Sales Price List'!$B$1:$X$65536,12,FALSE)*$L$14),2)</f>
        <v>0</v>
      </c>
      <c r="H119" s="26">
        <f t="shared" si="4"/>
        <v>0</v>
      </c>
      <c r="I119" s="18"/>
    </row>
    <row r="120" spans="1:9" ht="12.4" hidden="1" customHeight="1">
      <c r="A120" s="17"/>
      <c r="B120" s="1"/>
      <c r="C120" s="44"/>
      <c r="D120" s="148"/>
      <c r="E120" s="149"/>
      <c r="F120" s="51" t="str">
        <f>VLOOKUP(C120,'[2]Acha Air Sales Price List'!$B$1:$D$65536,3,FALSE)</f>
        <v>Exchange rate :</v>
      </c>
      <c r="G120" s="25">
        <f>ROUND(IF(ISBLANK(C120),0,VLOOKUP(C120,'[2]Acha Air Sales Price List'!$B$1:$X$65536,12,FALSE)*$L$14),2)</f>
        <v>0</v>
      </c>
      <c r="H120" s="26">
        <f t="shared" si="4"/>
        <v>0</v>
      </c>
      <c r="I120" s="18"/>
    </row>
    <row r="121" spans="1:9" ht="12.4" hidden="1" customHeight="1">
      <c r="A121" s="17"/>
      <c r="B121" s="1"/>
      <c r="C121" s="44"/>
      <c r="D121" s="148"/>
      <c r="E121" s="149"/>
      <c r="F121" s="51" t="str">
        <f>VLOOKUP(C121,'[2]Acha Air Sales Price List'!$B$1:$D$65536,3,FALSE)</f>
        <v>Exchange rate :</v>
      </c>
      <c r="G121" s="25">
        <f>ROUND(IF(ISBLANK(C121),0,VLOOKUP(C121,'[2]Acha Air Sales Price List'!$B$1:$X$65536,12,FALSE)*$L$14),2)</f>
        <v>0</v>
      </c>
      <c r="H121" s="26">
        <f t="shared" si="4"/>
        <v>0</v>
      </c>
      <c r="I121" s="18"/>
    </row>
    <row r="122" spans="1:9" ht="12.4" hidden="1" customHeight="1">
      <c r="A122" s="17"/>
      <c r="B122" s="1"/>
      <c r="C122" s="44"/>
      <c r="D122" s="148"/>
      <c r="E122" s="149"/>
      <c r="F122" s="51" t="str">
        <f>VLOOKUP(C122,'[2]Acha Air Sales Price List'!$B$1:$D$65536,3,FALSE)</f>
        <v>Exchange rate :</v>
      </c>
      <c r="G122" s="25">
        <f>ROUND(IF(ISBLANK(C122),0,VLOOKUP(C122,'[2]Acha Air Sales Price List'!$B$1:$X$65536,12,FALSE)*$L$14),2)</f>
        <v>0</v>
      </c>
      <c r="H122" s="26">
        <f t="shared" si="4"/>
        <v>0</v>
      </c>
      <c r="I122" s="18"/>
    </row>
    <row r="123" spans="1:9" ht="12.4" hidden="1" customHeight="1">
      <c r="A123" s="17"/>
      <c r="B123" s="1"/>
      <c r="C123" s="44"/>
      <c r="D123" s="148"/>
      <c r="E123" s="149"/>
      <c r="F123" s="51" t="str">
        <f>VLOOKUP(C123,'[2]Acha Air Sales Price List'!$B$1:$D$65536,3,FALSE)</f>
        <v>Exchange rate :</v>
      </c>
      <c r="G123" s="25">
        <f>ROUND(IF(ISBLANK(C123),0,VLOOKUP(C123,'[2]Acha Air Sales Price List'!$B$1:$X$65536,12,FALSE)*$L$14),2)</f>
        <v>0</v>
      </c>
      <c r="H123" s="26">
        <f t="shared" si="4"/>
        <v>0</v>
      </c>
      <c r="I123" s="18"/>
    </row>
    <row r="124" spans="1:9" ht="12.4" hidden="1" customHeight="1">
      <c r="A124" s="17"/>
      <c r="B124" s="1"/>
      <c r="C124" s="44"/>
      <c r="D124" s="148"/>
      <c r="E124" s="149"/>
      <c r="F124" s="51" t="str">
        <f>VLOOKUP(C124,'[2]Acha Air Sales Price List'!$B$1:$D$65536,3,FALSE)</f>
        <v>Exchange rate :</v>
      </c>
      <c r="G124" s="25">
        <f>ROUND(IF(ISBLANK(C124),0,VLOOKUP(C124,'[2]Acha Air Sales Price List'!$B$1:$X$65536,12,FALSE)*$L$14),2)</f>
        <v>0</v>
      </c>
      <c r="H124" s="26">
        <f t="shared" si="4"/>
        <v>0</v>
      </c>
      <c r="I124" s="18"/>
    </row>
    <row r="125" spans="1:9" ht="12.4" hidden="1" customHeight="1">
      <c r="A125" s="17"/>
      <c r="B125" s="1"/>
      <c r="C125" s="44"/>
      <c r="D125" s="148"/>
      <c r="E125" s="149"/>
      <c r="F125" s="51" t="str">
        <f>VLOOKUP(C125,'[2]Acha Air Sales Price List'!$B$1:$D$65536,3,FALSE)</f>
        <v>Exchange rate :</v>
      </c>
      <c r="G125" s="25">
        <f>ROUND(IF(ISBLANK(C125),0,VLOOKUP(C125,'[2]Acha Air Sales Price List'!$B$1:$X$65536,12,FALSE)*$L$14),2)</f>
        <v>0</v>
      </c>
      <c r="H125" s="26">
        <f t="shared" si="4"/>
        <v>0</v>
      </c>
      <c r="I125" s="18"/>
    </row>
    <row r="126" spans="1:9" ht="12.4" hidden="1" customHeight="1">
      <c r="A126" s="17"/>
      <c r="B126" s="1"/>
      <c r="C126" s="44"/>
      <c r="D126" s="148"/>
      <c r="E126" s="149"/>
      <c r="F126" s="51" t="str">
        <f>VLOOKUP(C126,'[2]Acha Air Sales Price List'!$B$1:$D$65536,3,FALSE)</f>
        <v>Exchange rate :</v>
      </c>
      <c r="G126" s="25">
        <f>ROUND(IF(ISBLANK(C126),0,VLOOKUP(C126,'[2]Acha Air Sales Price List'!$B$1:$X$65536,12,FALSE)*$L$14),2)</f>
        <v>0</v>
      </c>
      <c r="H126" s="26">
        <f t="shared" si="4"/>
        <v>0</v>
      </c>
      <c r="I126" s="18"/>
    </row>
    <row r="127" spans="1:9" ht="12.4" hidden="1" customHeight="1">
      <c r="A127" s="17"/>
      <c r="B127" s="1"/>
      <c r="C127" s="45"/>
      <c r="D127" s="148"/>
      <c r="E127" s="149"/>
      <c r="F127" s="51" t="str">
        <f>VLOOKUP(C127,'[2]Acha Air Sales Price List'!$B$1:$D$65536,3,FALSE)</f>
        <v>Exchange rate :</v>
      </c>
      <c r="G127" s="25">
        <f>ROUND(IF(ISBLANK(C127),0,VLOOKUP(C127,'[2]Acha Air Sales Price List'!$B$1:$X$65536,12,FALSE)*$L$14),2)</f>
        <v>0</v>
      </c>
      <c r="H127" s="26">
        <f t="shared" si="4"/>
        <v>0</v>
      </c>
      <c r="I127" s="18"/>
    </row>
    <row r="128" spans="1:9" ht="12" hidden="1" customHeight="1">
      <c r="A128" s="17"/>
      <c r="B128" s="1"/>
      <c r="C128" s="44"/>
      <c r="D128" s="148"/>
      <c r="E128" s="149"/>
      <c r="F128" s="51" t="str">
        <f>VLOOKUP(C128,'[2]Acha Air Sales Price List'!$B$1:$D$65536,3,FALSE)</f>
        <v>Exchange rate :</v>
      </c>
      <c r="G128" s="25">
        <f>ROUND(IF(ISBLANK(C128),0,VLOOKUP(C128,'[2]Acha Air Sales Price List'!$B$1:$X$65536,12,FALSE)*$L$14),2)</f>
        <v>0</v>
      </c>
      <c r="H128" s="26">
        <f t="shared" ref="H128:H178" si="5">ROUND(IF(ISNUMBER(B128), G128*B128, 0),5)</f>
        <v>0</v>
      </c>
      <c r="I128" s="18"/>
    </row>
    <row r="129" spans="1:9" ht="12.4" hidden="1" customHeight="1">
      <c r="A129" s="17"/>
      <c r="B129" s="1"/>
      <c r="C129" s="44"/>
      <c r="D129" s="148"/>
      <c r="E129" s="149"/>
      <c r="F129" s="51" t="str">
        <f>VLOOKUP(C129,'[2]Acha Air Sales Price List'!$B$1:$D$65536,3,FALSE)</f>
        <v>Exchange rate :</v>
      </c>
      <c r="G129" s="25">
        <f>ROUND(IF(ISBLANK(C129),0,VLOOKUP(C129,'[2]Acha Air Sales Price List'!$B$1:$X$65536,12,FALSE)*$L$14),2)</f>
        <v>0</v>
      </c>
      <c r="H129" s="26">
        <f t="shared" si="5"/>
        <v>0</v>
      </c>
      <c r="I129" s="18"/>
    </row>
    <row r="130" spans="1:9" ht="12.4" hidden="1" customHeight="1">
      <c r="A130" s="17"/>
      <c r="B130" s="1"/>
      <c r="C130" s="44"/>
      <c r="D130" s="148"/>
      <c r="E130" s="149"/>
      <c r="F130" s="51" t="str">
        <f>VLOOKUP(C130,'[2]Acha Air Sales Price List'!$B$1:$D$65536,3,FALSE)</f>
        <v>Exchange rate :</v>
      </c>
      <c r="G130" s="25">
        <f>ROUND(IF(ISBLANK(C130),0,VLOOKUP(C130,'[2]Acha Air Sales Price List'!$B$1:$X$65536,12,FALSE)*$L$14),2)</f>
        <v>0</v>
      </c>
      <c r="H130" s="26">
        <f t="shared" si="5"/>
        <v>0</v>
      </c>
      <c r="I130" s="18"/>
    </row>
    <row r="131" spans="1:9" ht="12.4" hidden="1" customHeight="1">
      <c r="A131" s="17"/>
      <c r="B131" s="1"/>
      <c r="C131" s="44"/>
      <c r="D131" s="148"/>
      <c r="E131" s="149"/>
      <c r="F131" s="51" t="str">
        <f>VLOOKUP(C131,'[2]Acha Air Sales Price List'!$B$1:$D$65536,3,FALSE)</f>
        <v>Exchange rate :</v>
      </c>
      <c r="G131" s="25">
        <f>ROUND(IF(ISBLANK(C131),0,VLOOKUP(C131,'[2]Acha Air Sales Price List'!$B$1:$X$65536,12,FALSE)*$L$14),2)</f>
        <v>0</v>
      </c>
      <c r="H131" s="26">
        <f t="shared" si="5"/>
        <v>0</v>
      </c>
      <c r="I131" s="18"/>
    </row>
    <row r="132" spans="1:9" ht="12.4" hidden="1" customHeight="1">
      <c r="A132" s="17"/>
      <c r="B132" s="1"/>
      <c r="C132" s="44"/>
      <c r="D132" s="148"/>
      <c r="E132" s="149"/>
      <c r="F132" s="51" t="str">
        <f>VLOOKUP(C132,'[2]Acha Air Sales Price List'!$B$1:$D$65536,3,FALSE)</f>
        <v>Exchange rate :</v>
      </c>
      <c r="G132" s="25">
        <f>ROUND(IF(ISBLANK(C132),0,VLOOKUP(C132,'[2]Acha Air Sales Price List'!$B$1:$X$65536,12,FALSE)*$L$14),2)</f>
        <v>0</v>
      </c>
      <c r="H132" s="26">
        <f t="shared" si="5"/>
        <v>0</v>
      </c>
      <c r="I132" s="18"/>
    </row>
    <row r="133" spans="1:9" ht="12.4" hidden="1" customHeight="1">
      <c r="A133" s="17"/>
      <c r="B133" s="1"/>
      <c r="C133" s="44"/>
      <c r="D133" s="148"/>
      <c r="E133" s="149"/>
      <c r="F133" s="51" t="str">
        <f>VLOOKUP(C133,'[2]Acha Air Sales Price List'!$B$1:$D$65536,3,FALSE)</f>
        <v>Exchange rate :</v>
      </c>
      <c r="G133" s="25">
        <f>ROUND(IF(ISBLANK(C133),0,VLOOKUP(C133,'[2]Acha Air Sales Price List'!$B$1:$X$65536,12,FALSE)*$L$14),2)</f>
        <v>0</v>
      </c>
      <c r="H133" s="26">
        <f t="shared" si="5"/>
        <v>0</v>
      </c>
      <c r="I133" s="18"/>
    </row>
    <row r="134" spans="1:9" ht="12.4" hidden="1" customHeight="1">
      <c r="A134" s="17"/>
      <c r="B134" s="1"/>
      <c r="C134" s="44"/>
      <c r="D134" s="148"/>
      <c r="E134" s="149"/>
      <c r="F134" s="51" t="str">
        <f>VLOOKUP(C134,'[2]Acha Air Sales Price List'!$B$1:$D$65536,3,FALSE)</f>
        <v>Exchange rate :</v>
      </c>
      <c r="G134" s="25">
        <f>ROUND(IF(ISBLANK(C134),0,VLOOKUP(C134,'[2]Acha Air Sales Price List'!$B$1:$X$65536,12,FALSE)*$L$14),2)</f>
        <v>0</v>
      </c>
      <c r="H134" s="26">
        <f t="shared" si="5"/>
        <v>0</v>
      </c>
      <c r="I134" s="18"/>
    </row>
    <row r="135" spans="1:9" ht="12.4" hidden="1" customHeight="1">
      <c r="A135" s="17"/>
      <c r="B135" s="1"/>
      <c r="C135" s="44"/>
      <c r="D135" s="148"/>
      <c r="E135" s="149"/>
      <c r="F135" s="51" t="str">
        <f>VLOOKUP(C135,'[2]Acha Air Sales Price List'!$B$1:$D$65536,3,FALSE)</f>
        <v>Exchange rate :</v>
      </c>
      <c r="G135" s="25">
        <f>ROUND(IF(ISBLANK(C135),0,VLOOKUP(C135,'[2]Acha Air Sales Price List'!$B$1:$X$65536,12,FALSE)*$L$14),2)</f>
        <v>0</v>
      </c>
      <c r="H135" s="26">
        <f t="shared" si="5"/>
        <v>0</v>
      </c>
      <c r="I135" s="18"/>
    </row>
    <row r="136" spans="1:9" ht="12.4" hidden="1" customHeight="1">
      <c r="A136" s="17"/>
      <c r="B136" s="1"/>
      <c r="C136" s="44"/>
      <c r="D136" s="148"/>
      <c r="E136" s="149"/>
      <c r="F136" s="51" t="str">
        <f>VLOOKUP(C136,'[2]Acha Air Sales Price List'!$B$1:$D$65536,3,FALSE)</f>
        <v>Exchange rate :</v>
      </c>
      <c r="G136" s="25">
        <f>ROUND(IF(ISBLANK(C136),0,VLOOKUP(C136,'[2]Acha Air Sales Price List'!$B$1:$X$65536,12,FALSE)*$L$14),2)</f>
        <v>0</v>
      </c>
      <c r="H136" s="26">
        <f t="shared" si="5"/>
        <v>0</v>
      </c>
      <c r="I136" s="18"/>
    </row>
    <row r="137" spans="1:9" ht="12.4" hidden="1" customHeight="1">
      <c r="A137" s="17"/>
      <c r="B137" s="1"/>
      <c r="C137" s="44"/>
      <c r="D137" s="148"/>
      <c r="E137" s="149"/>
      <c r="F137" s="51" t="str">
        <f>VLOOKUP(C137,'[2]Acha Air Sales Price List'!$B$1:$D$65536,3,FALSE)</f>
        <v>Exchange rate :</v>
      </c>
      <c r="G137" s="25">
        <f>ROUND(IF(ISBLANK(C137),0,VLOOKUP(C137,'[2]Acha Air Sales Price List'!$B$1:$X$65536,12,FALSE)*$L$14),2)</f>
        <v>0</v>
      </c>
      <c r="H137" s="26">
        <f t="shared" si="5"/>
        <v>0</v>
      </c>
      <c r="I137" s="18"/>
    </row>
    <row r="138" spans="1:9" ht="12.4" hidden="1" customHeight="1">
      <c r="A138" s="17"/>
      <c r="B138" s="1"/>
      <c r="C138" s="44"/>
      <c r="D138" s="148"/>
      <c r="E138" s="149"/>
      <c r="F138" s="51" t="str">
        <f>VLOOKUP(C138,'[2]Acha Air Sales Price List'!$B$1:$D$65536,3,FALSE)</f>
        <v>Exchange rate :</v>
      </c>
      <c r="G138" s="25">
        <f>ROUND(IF(ISBLANK(C138),0,VLOOKUP(C138,'[2]Acha Air Sales Price List'!$B$1:$X$65536,12,FALSE)*$L$14),2)</f>
        <v>0</v>
      </c>
      <c r="H138" s="26">
        <f t="shared" si="5"/>
        <v>0</v>
      </c>
      <c r="I138" s="18"/>
    </row>
    <row r="139" spans="1:9" ht="12.4" hidden="1" customHeight="1">
      <c r="A139" s="17"/>
      <c r="B139" s="1"/>
      <c r="C139" s="44"/>
      <c r="D139" s="148"/>
      <c r="E139" s="149"/>
      <c r="F139" s="51" t="str">
        <f>VLOOKUP(C139,'[2]Acha Air Sales Price List'!$B$1:$D$65536,3,FALSE)</f>
        <v>Exchange rate :</v>
      </c>
      <c r="G139" s="25">
        <f>ROUND(IF(ISBLANK(C139),0,VLOOKUP(C139,'[2]Acha Air Sales Price List'!$B$1:$X$65536,12,FALSE)*$L$14),2)</f>
        <v>0</v>
      </c>
      <c r="H139" s="26">
        <f t="shared" si="5"/>
        <v>0</v>
      </c>
      <c r="I139" s="18"/>
    </row>
    <row r="140" spans="1:9" ht="12.4" hidden="1" customHeight="1">
      <c r="A140" s="17"/>
      <c r="B140" s="1"/>
      <c r="C140" s="44"/>
      <c r="D140" s="148"/>
      <c r="E140" s="149"/>
      <c r="F140" s="51" t="str">
        <f>VLOOKUP(C140,'[2]Acha Air Sales Price List'!$B$1:$D$65536,3,FALSE)</f>
        <v>Exchange rate :</v>
      </c>
      <c r="G140" s="25">
        <f>ROUND(IF(ISBLANK(C140),0,VLOOKUP(C140,'[2]Acha Air Sales Price List'!$B$1:$X$65536,12,FALSE)*$L$14),2)</f>
        <v>0</v>
      </c>
      <c r="H140" s="26">
        <f t="shared" si="5"/>
        <v>0</v>
      </c>
      <c r="I140" s="18"/>
    </row>
    <row r="141" spans="1:9" ht="12.4" hidden="1" customHeight="1">
      <c r="A141" s="17"/>
      <c r="B141" s="1"/>
      <c r="C141" s="44"/>
      <c r="D141" s="148"/>
      <c r="E141" s="149"/>
      <c r="F141" s="51" t="str">
        <f>VLOOKUP(C141,'[2]Acha Air Sales Price List'!$B$1:$D$65536,3,FALSE)</f>
        <v>Exchange rate :</v>
      </c>
      <c r="G141" s="25">
        <f>ROUND(IF(ISBLANK(C141),0,VLOOKUP(C141,'[2]Acha Air Sales Price List'!$B$1:$X$65536,12,FALSE)*$L$14),2)</f>
        <v>0</v>
      </c>
      <c r="H141" s="26">
        <f t="shared" si="5"/>
        <v>0</v>
      </c>
      <c r="I141" s="18"/>
    </row>
    <row r="142" spans="1:9" ht="12.4" hidden="1" customHeight="1">
      <c r="A142" s="17"/>
      <c r="B142" s="1"/>
      <c r="C142" s="44"/>
      <c r="D142" s="148"/>
      <c r="E142" s="149"/>
      <c r="F142" s="51" t="str">
        <f>VLOOKUP(C142,'[2]Acha Air Sales Price List'!$B$1:$D$65536,3,FALSE)</f>
        <v>Exchange rate :</v>
      </c>
      <c r="G142" s="25">
        <f>ROUND(IF(ISBLANK(C142),0,VLOOKUP(C142,'[2]Acha Air Sales Price List'!$B$1:$X$65536,12,FALSE)*$L$14),2)</f>
        <v>0</v>
      </c>
      <c r="H142" s="26">
        <f t="shared" si="5"/>
        <v>0</v>
      </c>
      <c r="I142" s="18"/>
    </row>
    <row r="143" spans="1:9" ht="12.4" hidden="1" customHeight="1">
      <c r="A143" s="17"/>
      <c r="B143" s="1"/>
      <c r="C143" s="44"/>
      <c r="D143" s="148"/>
      <c r="E143" s="149"/>
      <c r="F143" s="51" t="str">
        <f>VLOOKUP(C143,'[2]Acha Air Sales Price List'!$B$1:$D$65536,3,FALSE)</f>
        <v>Exchange rate :</v>
      </c>
      <c r="G143" s="25">
        <f>ROUND(IF(ISBLANK(C143),0,VLOOKUP(C143,'[2]Acha Air Sales Price List'!$B$1:$X$65536,12,FALSE)*$L$14),2)</f>
        <v>0</v>
      </c>
      <c r="H143" s="26">
        <f t="shared" si="5"/>
        <v>0</v>
      </c>
      <c r="I143" s="18"/>
    </row>
    <row r="144" spans="1:9" ht="12.4" hidden="1" customHeight="1">
      <c r="A144" s="17"/>
      <c r="B144" s="1"/>
      <c r="C144" s="44"/>
      <c r="D144" s="148"/>
      <c r="E144" s="149"/>
      <c r="F144" s="51" t="str">
        <f>VLOOKUP(C144,'[2]Acha Air Sales Price List'!$B$1:$D$65536,3,FALSE)</f>
        <v>Exchange rate :</v>
      </c>
      <c r="G144" s="25">
        <f>ROUND(IF(ISBLANK(C144),0,VLOOKUP(C144,'[2]Acha Air Sales Price List'!$B$1:$X$65536,12,FALSE)*$L$14),2)</f>
        <v>0</v>
      </c>
      <c r="H144" s="26">
        <f t="shared" si="5"/>
        <v>0</v>
      </c>
      <c r="I144" s="18"/>
    </row>
    <row r="145" spans="1:9" ht="12.4" hidden="1" customHeight="1">
      <c r="A145" s="17"/>
      <c r="B145" s="1"/>
      <c r="C145" s="44"/>
      <c r="D145" s="148"/>
      <c r="E145" s="149"/>
      <c r="F145" s="51" t="str">
        <f>VLOOKUP(C145,'[2]Acha Air Sales Price List'!$B$1:$D$65536,3,FALSE)</f>
        <v>Exchange rate :</v>
      </c>
      <c r="G145" s="25">
        <f>ROUND(IF(ISBLANK(C145),0,VLOOKUP(C145,'[2]Acha Air Sales Price List'!$B$1:$X$65536,12,FALSE)*$L$14),2)</f>
        <v>0</v>
      </c>
      <c r="H145" s="26">
        <f t="shared" si="5"/>
        <v>0</v>
      </c>
      <c r="I145" s="18"/>
    </row>
    <row r="146" spans="1:9" ht="12.4" hidden="1" customHeight="1">
      <c r="A146" s="17"/>
      <c r="B146" s="1"/>
      <c r="C146" s="44"/>
      <c r="D146" s="148"/>
      <c r="E146" s="149"/>
      <c r="F146" s="51" t="str">
        <f>VLOOKUP(C146,'[2]Acha Air Sales Price List'!$B$1:$D$65536,3,FALSE)</f>
        <v>Exchange rate :</v>
      </c>
      <c r="G146" s="25">
        <f>ROUND(IF(ISBLANK(C146),0,VLOOKUP(C146,'[2]Acha Air Sales Price List'!$B$1:$X$65536,12,FALSE)*$L$14),2)</f>
        <v>0</v>
      </c>
      <c r="H146" s="26">
        <f t="shared" si="5"/>
        <v>0</v>
      </c>
      <c r="I146" s="18"/>
    </row>
    <row r="147" spans="1:9" ht="12.4" hidden="1" customHeight="1">
      <c r="A147" s="17"/>
      <c r="B147" s="1"/>
      <c r="C147" s="44"/>
      <c r="D147" s="148"/>
      <c r="E147" s="149"/>
      <c r="F147" s="51" t="str">
        <f>VLOOKUP(C147,'[2]Acha Air Sales Price List'!$B$1:$D$65536,3,FALSE)</f>
        <v>Exchange rate :</v>
      </c>
      <c r="G147" s="25">
        <f>ROUND(IF(ISBLANK(C147),0,VLOOKUP(C147,'[2]Acha Air Sales Price List'!$B$1:$X$65536,12,FALSE)*$L$14),2)</f>
        <v>0</v>
      </c>
      <c r="H147" s="26">
        <f t="shared" si="5"/>
        <v>0</v>
      </c>
      <c r="I147" s="18"/>
    </row>
    <row r="148" spans="1:9" ht="12.4" hidden="1" customHeight="1">
      <c r="A148" s="17"/>
      <c r="B148" s="1"/>
      <c r="C148" s="44"/>
      <c r="D148" s="148"/>
      <c r="E148" s="149"/>
      <c r="F148" s="51" t="str">
        <f>VLOOKUP(C148,'[2]Acha Air Sales Price List'!$B$1:$D$65536,3,FALSE)</f>
        <v>Exchange rate :</v>
      </c>
      <c r="G148" s="25">
        <f>ROUND(IF(ISBLANK(C148),0,VLOOKUP(C148,'[2]Acha Air Sales Price List'!$B$1:$X$65536,12,FALSE)*$L$14),2)</f>
        <v>0</v>
      </c>
      <c r="H148" s="26">
        <f t="shared" si="5"/>
        <v>0</v>
      </c>
      <c r="I148" s="18"/>
    </row>
    <row r="149" spans="1:9" ht="12.4" hidden="1" customHeight="1">
      <c r="A149" s="17"/>
      <c r="B149" s="1"/>
      <c r="C149" s="44"/>
      <c r="D149" s="148"/>
      <c r="E149" s="149"/>
      <c r="F149" s="51" t="str">
        <f>VLOOKUP(C149,'[2]Acha Air Sales Price List'!$B$1:$D$65536,3,FALSE)</f>
        <v>Exchange rate :</v>
      </c>
      <c r="G149" s="25">
        <f>ROUND(IF(ISBLANK(C149),0,VLOOKUP(C149,'[2]Acha Air Sales Price List'!$B$1:$X$65536,12,FALSE)*$L$14),2)</f>
        <v>0</v>
      </c>
      <c r="H149" s="26">
        <f t="shared" si="5"/>
        <v>0</v>
      </c>
      <c r="I149" s="18"/>
    </row>
    <row r="150" spans="1:9" ht="12.4" hidden="1" customHeight="1">
      <c r="A150" s="17"/>
      <c r="B150" s="1"/>
      <c r="C150" s="44"/>
      <c r="D150" s="148"/>
      <c r="E150" s="149"/>
      <c r="F150" s="51" t="str">
        <f>VLOOKUP(C150,'[2]Acha Air Sales Price List'!$B$1:$D$65536,3,FALSE)</f>
        <v>Exchange rate :</v>
      </c>
      <c r="G150" s="25">
        <f>ROUND(IF(ISBLANK(C150),0,VLOOKUP(C150,'[2]Acha Air Sales Price List'!$B$1:$X$65536,12,FALSE)*$L$14),2)</f>
        <v>0</v>
      </c>
      <c r="H150" s="26">
        <f t="shared" si="5"/>
        <v>0</v>
      </c>
      <c r="I150" s="18"/>
    </row>
    <row r="151" spans="1:9" ht="12.4" hidden="1" customHeight="1">
      <c r="A151" s="17"/>
      <c r="B151" s="1"/>
      <c r="C151" s="45"/>
      <c r="D151" s="148"/>
      <c r="E151" s="149"/>
      <c r="F151" s="51" t="str">
        <f>VLOOKUP(C151,'[2]Acha Air Sales Price List'!$B$1:$D$65536,3,FALSE)</f>
        <v>Exchange rate :</v>
      </c>
      <c r="G151" s="25">
        <f>ROUND(IF(ISBLANK(C151),0,VLOOKUP(C151,'[2]Acha Air Sales Price List'!$B$1:$X$65536,12,FALSE)*$L$14),2)</f>
        <v>0</v>
      </c>
      <c r="H151" s="26">
        <f t="shared" si="5"/>
        <v>0</v>
      </c>
      <c r="I151" s="18"/>
    </row>
    <row r="152" spans="1:9" ht="12" hidden="1" customHeight="1">
      <c r="A152" s="17"/>
      <c r="B152" s="1"/>
      <c r="C152" s="44"/>
      <c r="D152" s="148"/>
      <c r="E152" s="149"/>
      <c r="F152" s="51" t="str">
        <f>VLOOKUP(C152,'[2]Acha Air Sales Price List'!$B$1:$D$65536,3,FALSE)</f>
        <v>Exchange rate :</v>
      </c>
      <c r="G152" s="25">
        <f>ROUND(IF(ISBLANK(C152),0,VLOOKUP(C152,'[2]Acha Air Sales Price List'!$B$1:$X$65536,12,FALSE)*$L$14),2)</f>
        <v>0</v>
      </c>
      <c r="H152" s="26">
        <f t="shared" si="5"/>
        <v>0</v>
      </c>
      <c r="I152" s="18"/>
    </row>
    <row r="153" spans="1:9" ht="12.4" hidden="1" customHeight="1">
      <c r="A153" s="17"/>
      <c r="B153" s="1"/>
      <c r="C153" s="44"/>
      <c r="D153" s="148"/>
      <c r="E153" s="149"/>
      <c r="F153" s="51" t="str">
        <f>VLOOKUP(C153,'[2]Acha Air Sales Price List'!$B$1:$D$65536,3,FALSE)</f>
        <v>Exchange rate :</v>
      </c>
      <c r="G153" s="25">
        <f>ROUND(IF(ISBLANK(C153),0,VLOOKUP(C153,'[2]Acha Air Sales Price List'!$B$1:$X$65536,12,FALSE)*$L$14),2)</f>
        <v>0</v>
      </c>
      <c r="H153" s="26">
        <f t="shared" si="5"/>
        <v>0</v>
      </c>
      <c r="I153" s="18"/>
    </row>
    <row r="154" spans="1:9" ht="12.4" hidden="1" customHeight="1">
      <c r="A154" s="17"/>
      <c r="B154" s="1"/>
      <c r="C154" s="44"/>
      <c r="D154" s="148"/>
      <c r="E154" s="149"/>
      <c r="F154" s="51" t="str">
        <f>VLOOKUP(C154,'[2]Acha Air Sales Price List'!$B$1:$D$65536,3,FALSE)</f>
        <v>Exchange rate :</v>
      </c>
      <c r="G154" s="25">
        <f>ROUND(IF(ISBLANK(C154),0,VLOOKUP(C154,'[2]Acha Air Sales Price List'!$B$1:$X$65536,12,FALSE)*$L$14),2)</f>
        <v>0</v>
      </c>
      <c r="H154" s="26">
        <f t="shared" si="5"/>
        <v>0</v>
      </c>
      <c r="I154" s="18"/>
    </row>
    <row r="155" spans="1:9" ht="12.4" hidden="1" customHeight="1">
      <c r="A155" s="17"/>
      <c r="B155" s="1"/>
      <c r="C155" s="44"/>
      <c r="D155" s="148"/>
      <c r="E155" s="149"/>
      <c r="F155" s="51" t="str">
        <f>VLOOKUP(C155,'[2]Acha Air Sales Price List'!$B$1:$D$65536,3,FALSE)</f>
        <v>Exchange rate :</v>
      </c>
      <c r="G155" s="25">
        <f>ROUND(IF(ISBLANK(C155),0,VLOOKUP(C155,'[2]Acha Air Sales Price List'!$B$1:$X$65536,12,FALSE)*$L$14),2)</f>
        <v>0</v>
      </c>
      <c r="H155" s="26">
        <f t="shared" si="5"/>
        <v>0</v>
      </c>
      <c r="I155" s="18"/>
    </row>
    <row r="156" spans="1:9" ht="12.4" hidden="1" customHeight="1">
      <c r="A156" s="17"/>
      <c r="B156" s="1"/>
      <c r="C156" s="44"/>
      <c r="D156" s="148"/>
      <c r="E156" s="149"/>
      <c r="F156" s="51" t="str">
        <f>VLOOKUP(C156,'[2]Acha Air Sales Price List'!$B$1:$D$65536,3,FALSE)</f>
        <v>Exchange rate :</v>
      </c>
      <c r="G156" s="25">
        <f>ROUND(IF(ISBLANK(C156),0,VLOOKUP(C156,'[2]Acha Air Sales Price List'!$B$1:$X$65536,12,FALSE)*$L$14),2)</f>
        <v>0</v>
      </c>
      <c r="H156" s="26">
        <f t="shared" si="5"/>
        <v>0</v>
      </c>
      <c r="I156" s="18"/>
    </row>
    <row r="157" spans="1:9" ht="12.4" hidden="1" customHeight="1">
      <c r="A157" s="17"/>
      <c r="B157" s="1"/>
      <c r="C157" s="44"/>
      <c r="D157" s="148"/>
      <c r="E157" s="149"/>
      <c r="F157" s="51" t="str">
        <f>VLOOKUP(C157,'[2]Acha Air Sales Price List'!$B$1:$D$65536,3,FALSE)</f>
        <v>Exchange rate :</v>
      </c>
      <c r="G157" s="25">
        <f>ROUND(IF(ISBLANK(C157),0,VLOOKUP(C157,'[2]Acha Air Sales Price List'!$B$1:$X$65536,12,FALSE)*$L$14),2)</f>
        <v>0</v>
      </c>
      <c r="H157" s="26">
        <f t="shared" si="5"/>
        <v>0</v>
      </c>
      <c r="I157" s="18"/>
    </row>
    <row r="158" spans="1:9" ht="12.4" hidden="1" customHeight="1">
      <c r="A158" s="17"/>
      <c r="B158" s="1"/>
      <c r="C158" s="44"/>
      <c r="D158" s="148"/>
      <c r="E158" s="149"/>
      <c r="F158" s="51" t="str">
        <f>VLOOKUP(C158,'[2]Acha Air Sales Price List'!$B$1:$D$65536,3,FALSE)</f>
        <v>Exchange rate :</v>
      </c>
      <c r="G158" s="25">
        <f>ROUND(IF(ISBLANK(C158),0,VLOOKUP(C158,'[2]Acha Air Sales Price List'!$B$1:$X$65536,12,FALSE)*$L$14),2)</f>
        <v>0</v>
      </c>
      <c r="H158" s="26">
        <f t="shared" si="5"/>
        <v>0</v>
      </c>
      <c r="I158" s="18"/>
    </row>
    <row r="159" spans="1:9" ht="12.4" hidden="1" customHeight="1">
      <c r="A159" s="17"/>
      <c r="B159" s="1"/>
      <c r="C159" s="44"/>
      <c r="D159" s="148"/>
      <c r="E159" s="149"/>
      <c r="F159" s="51" t="str">
        <f>VLOOKUP(C159,'[2]Acha Air Sales Price List'!$B$1:$D$65536,3,FALSE)</f>
        <v>Exchange rate :</v>
      </c>
      <c r="G159" s="25">
        <f>ROUND(IF(ISBLANK(C159),0,VLOOKUP(C159,'[2]Acha Air Sales Price List'!$B$1:$X$65536,12,FALSE)*$L$14),2)</f>
        <v>0</v>
      </c>
      <c r="H159" s="26">
        <f t="shared" si="5"/>
        <v>0</v>
      </c>
      <c r="I159" s="18"/>
    </row>
    <row r="160" spans="1:9" ht="12.4" hidden="1" customHeight="1">
      <c r="A160" s="17"/>
      <c r="B160" s="1"/>
      <c r="C160" s="44"/>
      <c r="D160" s="148"/>
      <c r="E160" s="149"/>
      <c r="F160" s="51" t="str">
        <f>VLOOKUP(C160,'[2]Acha Air Sales Price List'!$B$1:$D$65536,3,FALSE)</f>
        <v>Exchange rate :</v>
      </c>
      <c r="G160" s="25">
        <f>ROUND(IF(ISBLANK(C160),0,VLOOKUP(C160,'[2]Acha Air Sales Price List'!$B$1:$X$65536,12,FALSE)*$L$14),2)</f>
        <v>0</v>
      </c>
      <c r="H160" s="26">
        <f t="shared" si="5"/>
        <v>0</v>
      </c>
      <c r="I160" s="18"/>
    </row>
    <row r="161" spans="1:9" ht="12.4" hidden="1" customHeight="1">
      <c r="A161" s="17"/>
      <c r="B161" s="1"/>
      <c r="C161" s="44"/>
      <c r="D161" s="148"/>
      <c r="E161" s="149"/>
      <c r="F161" s="51" t="str">
        <f>VLOOKUP(C161,'[2]Acha Air Sales Price List'!$B$1:$D$65536,3,FALSE)</f>
        <v>Exchange rate :</v>
      </c>
      <c r="G161" s="25">
        <f>ROUND(IF(ISBLANK(C161),0,VLOOKUP(C161,'[2]Acha Air Sales Price List'!$B$1:$X$65536,12,FALSE)*$L$14),2)</f>
        <v>0</v>
      </c>
      <c r="H161" s="26">
        <f t="shared" si="5"/>
        <v>0</v>
      </c>
      <c r="I161" s="18"/>
    </row>
    <row r="162" spans="1:9" ht="12.4" hidden="1" customHeight="1">
      <c r="A162" s="17"/>
      <c r="B162" s="1"/>
      <c r="C162" s="44"/>
      <c r="D162" s="148"/>
      <c r="E162" s="149"/>
      <c r="F162" s="51" t="str">
        <f>VLOOKUP(C162,'[2]Acha Air Sales Price List'!$B$1:$D$65536,3,FALSE)</f>
        <v>Exchange rate :</v>
      </c>
      <c r="G162" s="25">
        <f>ROUND(IF(ISBLANK(C162),0,VLOOKUP(C162,'[2]Acha Air Sales Price List'!$B$1:$X$65536,12,FALSE)*$L$14),2)</f>
        <v>0</v>
      </c>
      <c r="H162" s="26">
        <f t="shared" si="5"/>
        <v>0</v>
      </c>
      <c r="I162" s="18"/>
    </row>
    <row r="163" spans="1:9" ht="12.4" hidden="1" customHeight="1">
      <c r="A163" s="17"/>
      <c r="B163" s="1"/>
      <c r="C163" s="44"/>
      <c r="D163" s="148"/>
      <c r="E163" s="149"/>
      <c r="F163" s="51" t="str">
        <f>VLOOKUP(C163,'[2]Acha Air Sales Price List'!$B$1:$D$65536,3,FALSE)</f>
        <v>Exchange rate :</v>
      </c>
      <c r="G163" s="25">
        <f>ROUND(IF(ISBLANK(C163),0,VLOOKUP(C163,'[2]Acha Air Sales Price List'!$B$1:$X$65536,12,FALSE)*$L$14),2)</f>
        <v>0</v>
      </c>
      <c r="H163" s="26">
        <f t="shared" si="5"/>
        <v>0</v>
      </c>
      <c r="I163" s="18"/>
    </row>
    <row r="164" spans="1:9" ht="12.4" hidden="1" customHeight="1">
      <c r="A164" s="17"/>
      <c r="B164" s="1"/>
      <c r="C164" s="44"/>
      <c r="D164" s="148"/>
      <c r="E164" s="149"/>
      <c r="F164" s="51" t="str">
        <f>VLOOKUP(C164,'[2]Acha Air Sales Price List'!$B$1:$D$65536,3,FALSE)</f>
        <v>Exchange rate :</v>
      </c>
      <c r="G164" s="25">
        <f>ROUND(IF(ISBLANK(C164),0,VLOOKUP(C164,'[2]Acha Air Sales Price List'!$B$1:$X$65536,12,FALSE)*$L$14),2)</f>
        <v>0</v>
      </c>
      <c r="H164" s="26">
        <f t="shared" si="5"/>
        <v>0</v>
      </c>
      <c r="I164" s="18"/>
    </row>
    <row r="165" spans="1:9" ht="12.4" hidden="1" customHeight="1">
      <c r="A165" s="17"/>
      <c r="B165" s="1"/>
      <c r="C165" s="44"/>
      <c r="D165" s="148"/>
      <c r="E165" s="149"/>
      <c r="F165" s="51" t="str">
        <f>VLOOKUP(C165,'[2]Acha Air Sales Price List'!$B$1:$D$65536,3,FALSE)</f>
        <v>Exchange rate :</v>
      </c>
      <c r="G165" s="25">
        <f>ROUND(IF(ISBLANK(C165),0,VLOOKUP(C165,'[2]Acha Air Sales Price List'!$B$1:$X$65536,12,FALSE)*$L$14),2)</f>
        <v>0</v>
      </c>
      <c r="H165" s="26">
        <f t="shared" si="5"/>
        <v>0</v>
      </c>
      <c r="I165" s="18"/>
    </row>
    <row r="166" spans="1:9" ht="12.4" hidden="1" customHeight="1">
      <c r="A166" s="17"/>
      <c r="B166" s="1"/>
      <c r="C166" s="44"/>
      <c r="D166" s="148"/>
      <c r="E166" s="149"/>
      <c r="F166" s="51" t="str">
        <f>VLOOKUP(C166,'[2]Acha Air Sales Price List'!$B$1:$D$65536,3,FALSE)</f>
        <v>Exchange rate :</v>
      </c>
      <c r="G166" s="25">
        <f>ROUND(IF(ISBLANK(C166),0,VLOOKUP(C166,'[2]Acha Air Sales Price List'!$B$1:$X$65536,12,FALSE)*$L$14),2)</f>
        <v>0</v>
      </c>
      <c r="H166" s="26">
        <f t="shared" si="5"/>
        <v>0</v>
      </c>
      <c r="I166" s="18"/>
    </row>
    <row r="167" spans="1:9" ht="12.4" hidden="1" customHeight="1">
      <c r="A167" s="17"/>
      <c r="B167" s="1"/>
      <c r="C167" s="44"/>
      <c r="D167" s="148"/>
      <c r="E167" s="149"/>
      <c r="F167" s="51" t="str">
        <f>VLOOKUP(C167,'[2]Acha Air Sales Price List'!$B$1:$D$65536,3,FALSE)</f>
        <v>Exchange rate :</v>
      </c>
      <c r="G167" s="25">
        <f>ROUND(IF(ISBLANK(C167),0,VLOOKUP(C167,'[2]Acha Air Sales Price List'!$B$1:$X$65536,12,FALSE)*$L$14),2)</f>
        <v>0</v>
      </c>
      <c r="H167" s="26">
        <f t="shared" si="5"/>
        <v>0</v>
      </c>
      <c r="I167" s="18"/>
    </row>
    <row r="168" spans="1:9" ht="12.4" hidden="1" customHeight="1">
      <c r="A168" s="17"/>
      <c r="B168" s="1"/>
      <c r="C168" s="44"/>
      <c r="D168" s="148"/>
      <c r="E168" s="149"/>
      <c r="F168" s="51" t="str">
        <f>VLOOKUP(C168,'[2]Acha Air Sales Price List'!$B$1:$D$65536,3,FALSE)</f>
        <v>Exchange rate :</v>
      </c>
      <c r="G168" s="25">
        <f>ROUND(IF(ISBLANK(C168),0,VLOOKUP(C168,'[2]Acha Air Sales Price List'!$B$1:$X$65536,12,FALSE)*$L$14),2)</f>
        <v>0</v>
      </c>
      <c r="H168" s="26">
        <f t="shared" si="5"/>
        <v>0</v>
      </c>
      <c r="I168" s="18"/>
    </row>
    <row r="169" spans="1:9" ht="12.4" hidden="1" customHeight="1">
      <c r="A169" s="17"/>
      <c r="B169" s="1"/>
      <c r="C169" s="44"/>
      <c r="D169" s="148"/>
      <c r="E169" s="149"/>
      <c r="F169" s="51" t="str">
        <f>VLOOKUP(C169,'[2]Acha Air Sales Price List'!$B$1:$D$65536,3,FALSE)</f>
        <v>Exchange rate :</v>
      </c>
      <c r="G169" s="25">
        <f>ROUND(IF(ISBLANK(C169),0,VLOOKUP(C169,'[2]Acha Air Sales Price List'!$B$1:$X$65536,12,FALSE)*$L$14),2)</f>
        <v>0</v>
      </c>
      <c r="H169" s="26">
        <f t="shared" si="5"/>
        <v>0</v>
      </c>
      <c r="I169" s="18"/>
    </row>
    <row r="170" spans="1:9" ht="12.4" hidden="1" customHeight="1">
      <c r="A170" s="17"/>
      <c r="B170" s="1"/>
      <c r="C170" s="44"/>
      <c r="D170" s="148"/>
      <c r="E170" s="149"/>
      <c r="F170" s="51" t="str">
        <f>VLOOKUP(C170,'[2]Acha Air Sales Price List'!$B$1:$D$65536,3,FALSE)</f>
        <v>Exchange rate :</v>
      </c>
      <c r="G170" s="25">
        <f>ROUND(IF(ISBLANK(C170),0,VLOOKUP(C170,'[2]Acha Air Sales Price List'!$B$1:$X$65536,12,FALSE)*$L$14),2)</f>
        <v>0</v>
      </c>
      <c r="H170" s="26">
        <f t="shared" si="5"/>
        <v>0</v>
      </c>
      <c r="I170" s="18"/>
    </row>
    <row r="171" spans="1:9" ht="12.4" hidden="1" customHeight="1">
      <c r="A171" s="17"/>
      <c r="B171" s="1"/>
      <c r="C171" s="44"/>
      <c r="D171" s="148"/>
      <c r="E171" s="149"/>
      <c r="F171" s="51" t="str">
        <f>VLOOKUP(C171,'[2]Acha Air Sales Price List'!$B$1:$D$65536,3,FALSE)</f>
        <v>Exchange rate :</v>
      </c>
      <c r="G171" s="25">
        <f>ROUND(IF(ISBLANK(C171),0,VLOOKUP(C171,'[2]Acha Air Sales Price List'!$B$1:$X$65536,12,FALSE)*$L$14),2)</f>
        <v>0</v>
      </c>
      <c r="H171" s="26">
        <f t="shared" si="5"/>
        <v>0</v>
      </c>
      <c r="I171" s="18"/>
    </row>
    <row r="172" spans="1:9" ht="12.4" hidden="1" customHeight="1">
      <c r="A172" s="17"/>
      <c r="B172" s="1"/>
      <c r="C172" s="44"/>
      <c r="D172" s="148"/>
      <c r="E172" s="149"/>
      <c r="F172" s="51" t="str">
        <f>VLOOKUP(C172,'[2]Acha Air Sales Price List'!$B$1:$D$65536,3,FALSE)</f>
        <v>Exchange rate :</v>
      </c>
      <c r="G172" s="25">
        <f>ROUND(IF(ISBLANK(C172),0,VLOOKUP(C172,'[2]Acha Air Sales Price List'!$B$1:$X$65536,12,FALSE)*$L$14),2)</f>
        <v>0</v>
      </c>
      <c r="H172" s="26">
        <f t="shared" si="5"/>
        <v>0</v>
      </c>
      <c r="I172" s="18"/>
    </row>
    <row r="173" spans="1:9" ht="12.4" hidden="1" customHeight="1">
      <c r="A173" s="17"/>
      <c r="B173" s="1"/>
      <c r="C173" s="44"/>
      <c r="D173" s="148"/>
      <c r="E173" s="149"/>
      <c r="F173" s="51" t="str">
        <f>VLOOKUP(C173,'[2]Acha Air Sales Price List'!$B$1:$D$65536,3,FALSE)</f>
        <v>Exchange rate :</v>
      </c>
      <c r="G173" s="25">
        <f>ROUND(IF(ISBLANK(C173),0,VLOOKUP(C173,'[2]Acha Air Sales Price List'!$B$1:$X$65536,12,FALSE)*$L$14),2)</f>
        <v>0</v>
      </c>
      <c r="H173" s="26">
        <f t="shared" si="5"/>
        <v>0</v>
      </c>
      <c r="I173" s="18"/>
    </row>
    <row r="174" spans="1:9" ht="12.4" hidden="1" customHeight="1">
      <c r="A174" s="17"/>
      <c r="B174" s="1"/>
      <c r="C174" s="44"/>
      <c r="D174" s="148"/>
      <c r="E174" s="149"/>
      <c r="F174" s="51" t="str">
        <f>VLOOKUP(C174,'[2]Acha Air Sales Price List'!$B$1:$D$65536,3,FALSE)</f>
        <v>Exchange rate :</v>
      </c>
      <c r="G174" s="25">
        <f>ROUND(IF(ISBLANK(C174),0,VLOOKUP(C174,'[2]Acha Air Sales Price List'!$B$1:$X$65536,12,FALSE)*$L$14),2)</f>
        <v>0</v>
      </c>
      <c r="H174" s="26">
        <f t="shared" si="5"/>
        <v>0</v>
      </c>
      <c r="I174" s="18"/>
    </row>
    <row r="175" spans="1:9" ht="12.4" hidden="1" customHeight="1">
      <c r="A175" s="17"/>
      <c r="B175" s="1"/>
      <c r="C175" s="44"/>
      <c r="D175" s="148"/>
      <c r="E175" s="149"/>
      <c r="F175" s="51" t="str">
        <f>VLOOKUP(C175,'[2]Acha Air Sales Price List'!$B$1:$D$65536,3,FALSE)</f>
        <v>Exchange rate :</v>
      </c>
      <c r="G175" s="25">
        <f>ROUND(IF(ISBLANK(C175),0,VLOOKUP(C175,'[2]Acha Air Sales Price List'!$B$1:$X$65536,12,FALSE)*$L$14),2)</f>
        <v>0</v>
      </c>
      <c r="H175" s="26">
        <f t="shared" si="5"/>
        <v>0</v>
      </c>
      <c r="I175" s="18"/>
    </row>
    <row r="176" spans="1:9" ht="12.4" hidden="1" customHeight="1">
      <c r="A176" s="17"/>
      <c r="B176" s="1"/>
      <c r="C176" s="44"/>
      <c r="D176" s="148"/>
      <c r="E176" s="149"/>
      <c r="F176" s="51" t="str">
        <f>VLOOKUP(C176,'[2]Acha Air Sales Price List'!$B$1:$D$65536,3,FALSE)</f>
        <v>Exchange rate :</v>
      </c>
      <c r="G176" s="25">
        <f>ROUND(IF(ISBLANK(C176),0,VLOOKUP(C176,'[2]Acha Air Sales Price List'!$B$1:$X$65536,12,FALSE)*$L$14),2)</f>
        <v>0</v>
      </c>
      <c r="H176" s="26">
        <f t="shared" si="5"/>
        <v>0</v>
      </c>
      <c r="I176" s="18"/>
    </row>
    <row r="177" spans="1:9" ht="12.4" hidden="1" customHeight="1">
      <c r="A177" s="17"/>
      <c r="B177" s="1"/>
      <c r="C177" s="44"/>
      <c r="D177" s="148"/>
      <c r="E177" s="149"/>
      <c r="F177" s="51" t="str">
        <f>VLOOKUP(C177,'[2]Acha Air Sales Price List'!$B$1:$D$65536,3,FALSE)</f>
        <v>Exchange rate :</v>
      </c>
      <c r="G177" s="25">
        <f>ROUND(IF(ISBLANK(C177),0,VLOOKUP(C177,'[2]Acha Air Sales Price List'!$B$1:$X$65536,12,FALSE)*$L$14),2)</f>
        <v>0</v>
      </c>
      <c r="H177" s="26">
        <f t="shared" si="5"/>
        <v>0</v>
      </c>
      <c r="I177" s="18"/>
    </row>
    <row r="178" spans="1:9" ht="12.4" hidden="1" customHeight="1">
      <c r="A178" s="17"/>
      <c r="B178" s="1"/>
      <c r="C178" s="44"/>
      <c r="D178" s="148"/>
      <c r="E178" s="149"/>
      <c r="F178" s="51" t="str">
        <f>VLOOKUP(C178,'[2]Acha Air Sales Price List'!$B$1:$D$65536,3,FALSE)</f>
        <v>Exchange rate :</v>
      </c>
      <c r="G178" s="25">
        <f>ROUND(IF(ISBLANK(C178),0,VLOOKUP(C178,'[2]Acha Air Sales Price List'!$B$1:$X$65536,12,FALSE)*$L$14),2)</f>
        <v>0</v>
      </c>
      <c r="H178" s="26">
        <f t="shared" si="5"/>
        <v>0</v>
      </c>
      <c r="I178" s="18"/>
    </row>
    <row r="179" spans="1:9" ht="12.4" hidden="1" customHeight="1">
      <c r="A179" s="17"/>
      <c r="B179" s="1"/>
      <c r="C179" s="45"/>
      <c r="D179" s="148"/>
      <c r="E179" s="149"/>
      <c r="F179" s="51" t="str">
        <f>VLOOKUP(C179,'[2]Acha Air Sales Price List'!$B$1:$D$65536,3,FALSE)</f>
        <v>Exchange rate :</v>
      </c>
      <c r="G179" s="25">
        <f>ROUND(IF(ISBLANK(C179),0,VLOOKUP(C179,'[2]Acha Air Sales Price List'!$B$1:$X$65536,12,FALSE)*$L$14),2)</f>
        <v>0</v>
      </c>
      <c r="H179" s="26">
        <f>ROUND(IF(ISNUMBER(B179), G179*B179, 0),5)</f>
        <v>0</v>
      </c>
      <c r="I179" s="18"/>
    </row>
    <row r="180" spans="1:9" ht="12" hidden="1" customHeight="1">
      <c r="A180" s="17"/>
      <c r="B180" s="1"/>
      <c r="C180" s="44"/>
      <c r="D180" s="148"/>
      <c r="E180" s="149"/>
      <c r="F180" s="51" t="str">
        <f>VLOOKUP(C180,'[2]Acha Air Sales Price List'!$B$1:$D$65536,3,FALSE)</f>
        <v>Exchange rate :</v>
      </c>
      <c r="G180" s="25">
        <f>ROUND(IF(ISBLANK(C180),0,VLOOKUP(C180,'[2]Acha Air Sales Price List'!$B$1:$X$65536,12,FALSE)*$L$14),2)</f>
        <v>0</v>
      </c>
      <c r="H180" s="26">
        <f t="shared" ref="H180:H234" si="6">ROUND(IF(ISNUMBER(B180), G180*B180, 0),5)</f>
        <v>0</v>
      </c>
      <c r="I180" s="18"/>
    </row>
    <row r="181" spans="1:9" ht="12.4" hidden="1" customHeight="1">
      <c r="A181" s="17"/>
      <c r="B181" s="1"/>
      <c r="C181" s="44"/>
      <c r="D181" s="148"/>
      <c r="E181" s="149"/>
      <c r="F181" s="51" t="str">
        <f>VLOOKUP(C181,'[2]Acha Air Sales Price List'!$B$1:$D$65536,3,FALSE)</f>
        <v>Exchange rate :</v>
      </c>
      <c r="G181" s="25">
        <f>ROUND(IF(ISBLANK(C181),0,VLOOKUP(C181,'[2]Acha Air Sales Price List'!$B$1:$X$65536,12,FALSE)*$L$14),2)</f>
        <v>0</v>
      </c>
      <c r="H181" s="26">
        <f t="shared" si="6"/>
        <v>0</v>
      </c>
      <c r="I181" s="18"/>
    </row>
    <row r="182" spans="1:9" ht="12.4" hidden="1" customHeight="1">
      <c r="A182" s="17"/>
      <c r="B182" s="1"/>
      <c r="C182" s="44"/>
      <c r="D182" s="148"/>
      <c r="E182" s="149"/>
      <c r="F182" s="51" t="str">
        <f>VLOOKUP(C182,'[2]Acha Air Sales Price List'!$B$1:$D$65536,3,FALSE)</f>
        <v>Exchange rate :</v>
      </c>
      <c r="G182" s="25">
        <f>ROUND(IF(ISBLANK(C182),0,VLOOKUP(C182,'[2]Acha Air Sales Price List'!$B$1:$X$65536,12,FALSE)*$L$14),2)</f>
        <v>0</v>
      </c>
      <c r="H182" s="26">
        <f t="shared" si="6"/>
        <v>0</v>
      </c>
      <c r="I182" s="18"/>
    </row>
    <row r="183" spans="1:9" ht="12.4" hidden="1" customHeight="1">
      <c r="A183" s="17"/>
      <c r="B183" s="1"/>
      <c r="C183" s="44"/>
      <c r="D183" s="148"/>
      <c r="E183" s="149"/>
      <c r="F183" s="51" t="str">
        <f>VLOOKUP(C183,'[2]Acha Air Sales Price List'!$B$1:$D$65536,3,FALSE)</f>
        <v>Exchange rate :</v>
      </c>
      <c r="G183" s="25">
        <f>ROUND(IF(ISBLANK(C183),0,VLOOKUP(C183,'[2]Acha Air Sales Price List'!$B$1:$X$65536,12,FALSE)*$L$14),2)</f>
        <v>0</v>
      </c>
      <c r="H183" s="26">
        <f t="shared" si="6"/>
        <v>0</v>
      </c>
      <c r="I183" s="18"/>
    </row>
    <row r="184" spans="1:9" ht="12.4" hidden="1" customHeight="1">
      <c r="A184" s="17"/>
      <c r="B184" s="1"/>
      <c r="C184" s="44"/>
      <c r="D184" s="148"/>
      <c r="E184" s="149"/>
      <c r="F184" s="51" t="str">
        <f>VLOOKUP(C184,'[2]Acha Air Sales Price List'!$B$1:$D$65536,3,FALSE)</f>
        <v>Exchange rate :</v>
      </c>
      <c r="G184" s="25">
        <f>ROUND(IF(ISBLANK(C184),0,VLOOKUP(C184,'[2]Acha Air Sales Price List'!$B$1:$X$65536,12,FALSE)*$L$14),2)</f>
        <v>0</v>
      </c>
      <c r="H184" s="26">
        <f t="shared" si="6"/>
        <v>0</v>
      </c>
      <c r="I184" s="18"/>
    </row>
    <row r="185" spans="1:9" ht="12.4" hidden="1" customHeight="1">
      <c r="A185" s="17"/>
      <c r="B185" s="1"/>
      <c r="C185" s="44"/>
      <c r="D185" s="148"/>
      <c r="E185" s="149"/>
      <c r="F185" s="51" t="str">
        <f>VLOOKUP(C185,'[2]Acha Air Sales Price List'!$B$1:$D$65536,3,FALSE)</f>
        <v>Exchange rate :</v>
      </c>
      <c r="G185" s="25">
        <f>ROUND(IF(ISBLANK(C185),0,VLOOKUP(C185,'[2]Acha Air Sales Price List'!$B$1:$X$65536,12,FALSE)*$L$14),2)</f>
        <v>0</v>
      </c>
      <c r="H185" s="26">
        <f t="shared" si="6"/>
        <v>0</v>
      </c>
      <c r="I185" s="18"/>
    </row>
    <row r="186" spans="1:9" ht="12.4" hidden="1" customHeight="1">
      <c r="A186" s="17"/>
      <c r="B186" s="1"/>
      <c r="C186" s="44"/>
      <c r="D186" s="148"/>
      <c r="E186" s="149"/>
      <c r="F186" s="51" t="str">
        <f>VLOOKUP(C186,'[2]Acha Air Sales Price List'!$B$1:$D$65536,3,FALSE)</f>
        <v>Exchange rate :</v>
      </c>
      <c r="G186" s="25">
        <f>ROUND(IF(ISBLANK(C186),0,VLOOKUP(C186,'[2]Acha Air Sales Price List'!$B$1:$X$65536,12,FALSE)*$L$14),2)</f>
        <v>0</v>
      </c>
      <c r="H186" s="26">
        <f t="shared" si="6"/>
        <v>0</v>
      </c>
      <c r="I186" s="18"/>
    </row>
    <row r="187" spans="1:9" ht="12.4" hidden="1" customHeight="1">
      <c r="A187" s="17"/>
      <c r="B187" s="1"/>
      <c r="C187" s="44"/>
      <c r="D187" s="148"/>
      <c r="E187" s="149"/>
      <c r="F187" s="51" t="str">
        <f>VLOOKUP(C187,'[2]Acha Air Sales Price List'!$B$1:$D$65536,3,FALSE)</f>
        <v>Exchange rate :</v>
      </c>
      <c r="G187" s="25">
        <f>ROUND(IF(ISBLANK(C187),0,VLOOKUP(C187,'[2]Acha Air Sales Price List'!$B$1:$X$65536,12,FALSE)*$L$14),2)</f>
        <v>0</v>
      </c>
      <c r="H187" s="26">
        <f t="shared" si="6"/>
        <v>0</v>
      </c>
      <c r="I187" s="18"/>
    </row>
    <row r="188" spans="1:9" ht="12.4" hidden="1" customHeight="1">
      <c r="A188" s="17"/>
      <c r="B188" s="1"/>
      <c r="C188" s="44"/>
      <c r="D188" s="148"/>
      <c r="E188" s="149"/>
      <c r="F188" s="51" t="str">
        <f>VLOOKUP(C188,'[2]Acha Air Sales Price List'!$B$1:$D$65536,3,FALSE)</f>
        <v>Exchange rate :</v>
      </c>
      <c r="G188" s="25">
        <f>ROUND(IF(ISBLANK(C188),0,VLOOKUP(C188,'[2]Acha Air Sales Price List'!$B$1:$X$65536,12,FALSE)*$L$14),2)</f>
        <v>0</v>
      </c>
      <c r="H188" s="26">
        <f t="shared" si="6"/>
        <v>0</v>
      </c>
      <c r="I188" s="18"/>
    </row>
    <row r="189" spans="1:9" ht="12.4" hidden="1" customHeight="1">
      <c r="A189" s="17"/>
      <c r="B189" s="1"/>
      <c r="C189" s="44"/>
      <c r="D189" s="148"/>
      <c r="E189" s="149"/>
      <c r="F189" s="51" t="str">
        <f>VLOOKUP(C189,'[2]Acha Air Sales Price List'!$B$1:$D$65536,3,FALSE)</f>
        <v>Exchange rate :</v>
      </c>
      <c r="G189" s="25">
        <f>ROUND(IF(ISBLANK(C189),0,VLOOKUP(C189,'[2]Acha Air Sales Price List'!$B$1:$X$65536,12,FALSE)*$L$14),2)</f>
        <v>0</v>
      </c>
      <c r="H189" s="26">
        <f t="shared" si="6"/>
        <v>0</v>
      </c>
      <c r="I189" s="18"/>
    </row>
    <row r="190" spans="1:9" ht="12.4" hidden="1" customHeight="1">
      <c r="A190" s="17"/>
      <c r="B190" s="1"/>
      <c r="C190" s="44"/>
      <c r="D190" s="148"/>
      <c r="E190" s="149"/>
      <c r="F190" s="51" t="str">
        <f>VLOOKUP(C190,'[2]Acha Air Sales Price List'!$B$1:$D$65536,3,FALSE)</f>
        <v>Exchange rate :</v>
      </c>
      <c r="G190" s="25">
        <f>ROUND(IF(ISBLANK(C190),0,VLOOKUP(C190,'[2]Acha Air Sales Price List'!$B$1:$X$65536,12,FALSE)*$L$14),2)</f>
        <v>0</v>
      </c>
      <c r="H190" s="26">
        <f t="shared" si="6"/>
        <v>0</v>
      </c>
      <c r="I190" s="18"/>
    </row>
    <row r="191" spans="1:9" ht="12.4" hidden="1" customHeight="1">
      <c r="A191" s="17"/>
      <c r="B191" s="1"/>
      <c r="C191" s="44"/>
      <c r="D191" s="148"/>
      <c r="E191" s="149"/>
      <c r="F191" s="51" t="str">
        <f>VLOOKUP(C191,'[2]Acha Air Sales Price List'!$B$1:$D$65536,3,FALSE)</f>
        <v>Exchange rate :</v>
      </c>
      <c r="G191" s="25">
        <f>ROUND(IF(ISBLANK(C191),0,VLOOKUP(C191,'[2]Acha Air Sales Price List'!$B$1:$X$65536,12,FALSE)*$L$14),2)</f>
        <v>0</v>
      </c>
      <c r="H191" s="26">
        <f t="shared" si="6"/>
        <v>0</v>
      </c>
      <c r="I191" s="18"/>
    </row>
    <row r="192" spans="1:9" ht="12.4" hidden="1" customHeight="1">
      <c r="A192" s="17"/>
      <c r="B192" s="1"/>
      <c r="C192" s="44"/>
      <c r="D192" s="148"/>
      <c r="E192" s="149"/>
      <c r="F192" s="51" t="str">
        <f>VLOOKUP(C192,'[2]Acha Air Sales Price List'!$B$1:$D$65536,3,FALSE)</f>
        <v>Exchange rate :</v>
      </c>
      <c r="G192" s="25">
        <f>ROUND(IF(ISBLANK(C192),0,VLOOKUP(C192,'[2]Acha Air Sales Price List'!$B$1:$X$65536,12,FALSE)*$L$14),2)</f>
        <v>0</v>
      </c>
      <c r="H192" s="26">
        <f t="shared" si="6"/>
        <v>0</v>
      </c>
      <c r="I192" s="18"/>
    </row>
    <row r="193" spans="1:9" ht="12.4" hidden="1" customHeight="1">
      <c r="A193" s="17"/>
      <c r="B193" s="1"/>
      <c r="C193" s="44"/>
      <c r="D193" s="148"/>
      <c r="E193" s="149"/>
      <c r="F193" s="51" t="str">
        <f>VLOOKUP(C193,'[2]Acha Air Sales Price List'!$B$1:$D$65536,3,FALSE)</f>
        <v>Exchange rate :</v>
      </c>
      <c r="G193" s="25">
        <f>ROUND(IF(ISBLANK(C193),0,VLOOKUP(C193,'[2]Acha Air Sales Price List'!$B$1:$X$65536,12,FALSE)*$L$14),2)</f>
        <v>0</v>
      </c>
      <c r="H193" s="26">
        <f t="shared" si="6"/>
        <v>0</v>
      </c>
      <c r="I193" s="18"/>
    </row>
    <row r="194" spans="1:9" ht="12.4" hidden="1" customHeight="1">
      <c r="A194" s="17"/>
      <c r="B194" s="1"/>
      <c r="C194" s="44"/>
      <c r="D194" s="148"/>
      <c r="E194" s="149"/>
      <c r="F194" s="51" t="str">
        <f>VLOOKUP(C194,'[2]Acha Air Sales Price List'!$B$1:$D$65536,3,FALSE)</f>
        <v>Exchange rate :</v>
      </c>
      <c r="G194" s="25">
        <f>ROUND(IF(ISBLANK(C194),0,VLOOKUP(C194,'[2]Acha Air Sales Price List'!$B$1:$X$65536,12,FALSE)*$L$14),2)</f>
        <v>0</v>
      </c>
      <c r="H194" s="26">
        <f t="shared" si="6"/>
        <v>0</v>
      </c>
      <c r="I194" s="18"/>
    </row>
    <row r="195" spans="1:9" ht="12.4" hidden="1" customHeight="1">
      <c r="A195" s="17"/>
      <c r="B195" s="1"/>
      <c r="C195" s="45"/>
      <c r="D195" s="148"/>
      <c r="E195" s="149"/>
      <c r="F195" s="51" t="str">
        <f>VLOOKUP(C195,'[2]Acha Air Sales Price List'!$B$1:$D$65536,3,FALSE)</f>
        <v>Exchange rate :</v>
      </c>
      <c r="G195" s="25">
        <f>ROUND(IF(ISBLANK(C195),0,VLOOKUP(C195,'[2]Acha Air Sales Price List'!$B$1:$X$65536,12,FALSE)*$L$14),2)</f>
        <v>0</v>
      </c>
      <c r="H195" s="26">
        <f t="shared" si="6"/>
        <v>0</v>
      </c>
      <c r="I195" s="18"/>
    </row>
    <row r="196" spans="1:9" ht="12.4" hidden="1" customHeight="1">
      <c r="A196" s="17"/>
      <c r="B196" s="1"/>
      <c r="C196" s="45"/>
      <c r="D196" s="148"/>
      <c r="E196" s="149"/>
      <c r="F196" s="51" t="str">
        <f>VLOOKUP(C196,'[2]Acha Air Sales Price List'!$B$1:$D$65536,3,FALSE)</f>
        <v>Exchange rate :</v>
      </c>
      <c r="G196" s="25">
        <f>ROUND(IF(ISBLANK(C196),0,VLOOKUP(C196,'[2]Acha Air Sales Price List'!$B$1:$X$65536,12,FALSE)*$L$14),2)</f>
        <v>0</v>
      </c>
      <c r="H196" s="26">
        <f t="shared" si="6"/>
        <v>0</v>
      </c>
      <c r="I196" s="18"/>
    </row>
    <row r="197" spans="1:9" ht="12.4" hidden="1" customHeight="1">
      <c r="A197" s="17"/>
      <c r="B197" s="1"/>
      <c r="C197" s="44"/>
      <c r="D197" s="148"/>
      <c r="E197" s="149"/>
      <c r="F197" s="51" t="str">
        <f>VLOOKUP(C197,'[2]Acha Air Sales Price List'!$B$1:$D$65536,3,FALSE)</f>
        <v>Exchange rate :</v>
      </c>
      <c r="G197" s="25">
        <f>ROUND(IF(ISBLANK(C197),0,VLOOKUP(C197,'[2]Acha Air Sales Price List'!$B$1:$X$65536,12,FALSE)*$L$14),2)</f>
        <v>0</v>
      </c>
      <c r="H197" s="26">
        <f t="shared" si="6"/>
        <v>0</v>
      </c>
      <c r="I197" s="18"/>
    </row>
    <row r="198" spans="1:9" ht="12.4" hidden="1" customHeight="1">
      <c r="A198" s="17"/>
      <c r="B198" s="1"/>
      <c r="C198" s="44"/>
      <c r="D198" s="148"/>
      <c r="E198" s="149"/>
      <c r="F198" s="51" t="str">
        <f>VLOOKUP(C198,'[2]Acha Air Sales Price List'!$B$1:$D$65536,3,FALSE)</f>
        <v>Exchange rate :</v>
      </c>
      <c r="G198" s="25">
        <f>ROUND(IF(ISBLANK(C198),0,VLOOKUP(C198,'[2]Acha Air Sales Price List'!$B$1:$X$65536,12,FALSE)*$L$14),2)</f>
        <v>0</v>
      </c>
      <c r="H198" s="26">
        <f t="shared" si="6"/>
        <v>0</v>
      </c>
      <c r="I198" s="18"/>
    </row>
    <row r="199" spans="1:9" ht="12.4" hidden="1" customHeight="1">
      <c r="A199" s="17"/>
      <c r="B199" s="1"/>
      <c r="C199" s="44"/>
      <c r="D199" s="148"/>
      <c r="E199" s="149"/>
      <c r="F199" s="51" t="str">
        <f>VLOOKUP(C199,'[2]Acha Air Sales Price List'!$B$1:$D$65536,3,FALSE)</f>
        <v>Exchange rate :</v>
      </c>
      <c r="G199" s="25">
        <f>ROUND(IF(ISBLANK(C199),0,VLOOKUP(C199,'[2]Acha Air Sales Price List'!$B$1:$X$65536,12,FALSE)*$L$14),2)</f>
        <v>0</v>
      </c>
      <c r="H199" s="26">
        <f t="shared" si="6"/>
        <v>0</v>
      </c>
      <c r="I199" s="18"/>
    </row>
    <row r="200" spans="1:9" ht="12.4" hidden="1" customHeight="1">
      <c r="A200" s="17"/>
      <c r="B200" s="1"/>
      <c r="C200" s="44"/>
      <c r="D200" s="148"/>
      <c r="E200" s="149"/>
      <c r="F200" s="51" t="str">
        <f>VLOOKUP(C200,'[2]Acha Air Sales Price List'!$B$1:$D$65536,3,FALSE)</f>
        <v>Exchange rate :</v>
      </c>
      <c r="G200" s="25">
        <f>ROUND(IF(ISBLANK(C200),0,VLOOKUP(C200,'[2]Acha Air Sales Price List'!$B$1:$X$65536,12,FALSE)*$L$14),2)</f>
        <v>0</v>
      </c>
      <c r="H200" s="26">
        <f t="shared" si="6"/>
        <v>0</v>
      </c>
      <c r="I200" s="18"/>
    </row>
    <row r="201" spans="1:9" ht="12.4" hidden="1" customHeight="1">
      <c r="A201" s="17"/>
      <c r="B201" s="1"/>
      <c r="C201" s="44"/>
      <c r="D201" s="148"/>
      <c r="E201" s="149"/>
      <c r="F201" s="51" t="str">
        <f>VLOOKUP(C201,'[2]Acha Air Sales Price List'!$B$1:$D$65536,3,FALSE)</f>
        <v>Exchange rate :</v>
      </c>
      <c r="G201" s="25">
        <f>ROUND(IF(ISBLANK(C201),0,VLOOKUP(C201,'[2]Acha Air Sales Price List'!$B$1:$X$65536,12,FALSE)*$L$14),2)</f>
        <v>0</v>
      </c>
      <c r="H201" s="26">
        <f t="shared" si="6"/>
        <v>0</v>
      </c>
      <c r="I201" s="18"/>
    </row>
    <row r="202" spans="1:9" ht="12.4" hidden="1" customHeight="1">
      <c r="A202" s="17"/>
      <c r="B202" s="1"/>
      <c r="C202" s="44"/>
      <c r="D202" s="148"/>
      <c r="E202" s="149"/>
      <c r="F202" s="51" t="str">
        <f>VLOOKUP(C202,'[2]Acha Air Sales Price List'!$B$1:$D$65536,3,FALSE)</f>
        <v>Exchange rate :</v>
      </c>
      <c r="G202" s="25">
        <f>ROUND(IF(ISBLANK(C202),0,VLOOKUP(C202,'[2]Acha Air Sales Price List'!$B$1:$X$65536,12,FALSE)*$L$14),2)</f>
        <v>0</v>
      </c>
      <c r="H202" s="26">
        <f t="shared" si="6"/>
        <v>0</v>
      </c>
      <c r="I202" s="18"/>
    </row>
    <row r="203" spans="1:9" ht="12.4" hidden="1" customHeight="1">
      <c r="A203" s="17"/>
      <c r="B203" s="1"/>
      <c r="C203" s="44"/>
      <c r="D203" s="148"/>
      <c r="E203" s="149"/>
      <c r="F203" s="51" t="str">
        <f>VLOOKUP(C203,'[2]Acha Air Sales Price List'!$B$1:$D$65536,3,FALSE)</f>
        <v>Exchange rate :</v>
      </c>
      <c r="G203" s="25">
        <f>ROUND(IF(ISBLANK(C203),0,VLOOKUP(C203,'[2]Acha Air Sales Price List'!$B$1:$X$65536,12,FALSE)*$L$14),2)</f>
        <v>0</v>
      </c>
      <c r="H203" s="26">
        <f t="shared" si="6"/>
        <v>0</v>
      </c>
      <c r="I203" s="18"/>
    </row>
    <row r="204" spans="1:9" ht="12.4" hidden="1" customHeight="1">
      <c r="A204" s="17"/>
      <c r="B204" s="1"/>
      <c r="C204" s="44"/>
      <c r="D204" s="148"/>
      <c r="E204" s="149"/>
      <c r="F204" s="51" t="str">
        <f>VLOOKUP(C204,'[2]Acha Air Sales Price List'!$B$1:$D$65536,3,FALSE)</f>
        <v>Exchange rate :</v>
      </c>
      <c r="G204" s="25">
        <f>ROUND(IF(ISBLANK(C204),0,VLOOKUP(C204,'[2]Acha Air Sales Price List'!$B$1:$X$65536,12,FALSE)*$L$14),2)</f>
        <v>0</v>
      </c>
      <c r="H204" s="26">
        <f t="shared" si="6"/>
        <v>0</v>
      </c>
      <c r="I204" s="18"/>
    </row>
    <row r="205" spans="1:9" ht="12.4" hidden="1" customHeight="1">
      <c r="A205" s="17"/>
      <c r="B205" s="1"/>
      <c r="C205" s="44"/>
      <c r="D205" s="148"/>
      <c r="E205" s="149"/>
      <c r="F205" s="51" t="str">
        <f>VLOOKUP(C205,'[2]Acha Air Sales Price List'!$B$1:$D$65536,3,FALSE)</f>
        <v>Exchange rate :</v>
      </c>
      <c r="G205" s="25">
        <f>ROUND(IF(ISBLANK(C205),0,VLOOKUP(C205,'[2]Acha Air Sales Price List'!$B$1:$X$65536,12,FALSE)*$L$14),2)</f>
        <v>0</v>
      </c>
      <c r="H205" s="26">
        <f t="shared" si="6"/>
        <v>0</v>
      </c>
      <c r="I205" s="18"/>
    </row>
    <row r="206" spans="1:9" ht="12.4" hidden="1" customHeight="1">
      <c r="A206" s="17"/>
      <c r="B206" s="1"/>
      <c r="C206" s="44"/>
      <c r="D206" s="148"/>
      <c r="E206" s="149"/>
      <c r="F206" s="51" t="str">
        <f>VLOOKUP(C206,'[2]Acha Air Sales Price List'!$B$1:$D$65536,3,FALSE)</f>
        <v>Exchange rate :</v>
      </c>
      <c r="G206" s="25">
        <f>ROUND(IF(ISBLANK(C206),0,VLOOKUP(C206,'[2]Acha Air Sales Price List'!$B$1:$X$65536,12,FALSE)*$L$14),2)</f>
        <v>0</v>
      </c>
      <c r="H206" s="26">
        <f t="shared" si="6"/>
        <v>0</v>
      </c>
      <c r="I206" s="18"/>
    </row>
    <row r="207" spans="1:9" ht="12.4" hidden="1" customHeight="1">
      <c r="A207" s="17"/>
      <c r="B207" s="1"/>
      <c r="C207" s="45"/>
      <c r="D207" s="148"/>
      <c r="E207" s="149"/>
      <c r="F207" s="51" t="str">
        <f>VLOOKUP(C207,'[2]Acha Air Sales Price List'!$B$1:$D$65536,3,FALSE)</f>
        <v>Exchange rate :</v>
      </c>
      <c r="G207" s="25">
        <f>ROUND(IF(ISBLANK(C207),0,VLOOKUP(C207,'[2]Acha Air Sales Price List'!$B$1:$X$65536,12,FALSE)*$L$14),2)</f>
        <v>0</v>
      </c>
      <c r="H207" s="26">
        <f t="shared" si="6"/>
        <v>0</v>
      </c>
      <c r="I207" s="18"/>
    </row>
    <row r="208" spans="1:9" ht="12" hidden="1" customHeight="1">
      <c r="A208" s="17"/>
      <c r="B208" s="1"/>
      <c r="C208" s="44"/>
      <c r="D208" s="148"/>
      <c r="E208" s="149"/>
      <c r="F208" s="51" t="str">
        <f>VLOOKUP(C208,'[2]Acha Air Sales Price List'!$B$1:$D$65536,3,FALSE)</f>
        <v>Exchange rate :</v>
      </c>
      <c r="G208" s="25">
        <f>ROUND(IF(ISBLANK(C208),0,VLOOKUP(C208,'[2]Acha Air Sales Price List'!$B$1:$X$65536,12,FALSE)*$L$14),2)</f>
        <v>0</v>
      </c>
      <c r="H208" s="26">
        <f t="shared" si="6"/>
        <v>0</v>
      </c>
      <c r="I208" s="18"/>
    </row>
    <row r="209" spans="1:9" ht="12.4" hidden="1" customHeight="1">
      <c r="A209" s="17"/>
      <c r="B209" s="1"/>
      <c r="C209" s="44"/>
      <c r="D209" s="148"/>
      <c r="E209" s="149"/>
      <c r="F209" s="51" t="str">
        <f>VLOOKUP(C209,'[2]Acha Air Sales Price List'!$B$1:$D$65536,3,FALSE)</f>
        <v>Exchange rate :</v>
      </c>
      <c r="G209" s="25">
        <f>ROUND(IF(ISBLANK(C209),0,VLOOKUP(C209,'[2]Acha Air Sales Price List'!$B$1:$X$65536,12,FALSE)*$L$14),2)</f>
        <v>0</v>
      </c>
      <c r="H209" s="26">
        <f t="shared" si="6"/>
        <v>0</v>
      </c>
      <c r="I209" s="18"/>
    </row>
    <row r="210" spans="1:9" ht="12.4" hidden="1" customHeight="1">
      <c r="A210" s="17"/>
      <c r="B210" s="1"/>
      <c r="C210" s="44"/>
      <c r="D210" s="148"/>
      <c r="E210" s="149"/>
      <c r="F210" s="51" t="str">
        <f>VLOOKUP(C210,'[2]Acha Air Sales Price List'!$B$1:$D$65536,3,FALSE)</f>
        <v>Exchange rate :</v>
      </c>
      <c r="G210" s="25">
        <f>ROUND(IF(ISBLANK(C210),0,VLOOKUP(C210,'[2]Acha Air Sales Price List'!$B$1:$X$65536,12,FALSE)*$L$14),2)</f>
        <v>0</v>
      </c>
      <c r="H210" s="26">
        <f t="shared" si="6"/>
        <v>0</v>
      </c>
      <c r="I210" s="18"/>
    </row>
    <row r="211" spans="1:9" ht="12.4" hidden="1" customHeight="1">
      <c r="A211" s="17"/>
      <c r="B211" s="1"/>
      <c r="C211" s="44"/>
      <c r="D211" s="148"/>
      <c r="E211" s="149"/>
      <c r="F211" s="51" t="str">
        <f>VLOOKUP(C211,'[2]Acha Air Sales Price List'!$B$1:$D$65536,3,FALSE)</f>
        <v>Exchange rate :</v>
      </c>
      <c r="G211" s="25">
        <f>ROUND(IF(ISBLANK(C211),0,VLOOKUP(C211,'[2]Acha Air Sales Price List'!$B$1:$X$65536,12,FALSE)*$L$14),2)</f>
        <v>0</v>
      </c>
      <c r="H211" s="26">
        <f t="shared" si="6"/>
        <v>0</v>
      </c>
      <c r="I211" s="18"/>
    </row>
    <row r="212" spans="1:9" ht="12.4" hidden="1" customHeight="1">
      <c r="A212" s="17"/>
      <c r="B212" s="1"/>
      <c r="C212" s="44"/>
      <c r="D212" s="148"/>
      <c r="E212" s="149"/>
      <c r="F212" s="51" t="str">
        <f>VLOOKUP(C212,'[2]Acha Air Sales Price List'!$B$1:$D$65536,3,FALSE)</f>
        <v>Exchange rate :</v>
      </c>
      <c r="G212" s="25">
        <f>ROUND(IF(ISBLANK(C212),0,VLOOKUP(C212,'[2]Acha Air Sales Price List'!$B$1:$X$65536,12,FALSE)*$L$14),2)</f>
        <v>0</v>
      </c>
      <c r="H212" s="26">
        <f t="shared" si="6"/>
        <v>0</v>
      </c>
      <c r="I212" s="18"/>
    </row>
    <row r="213" spans="1:9" ht="12.4" hidden="1" customHeight="1">
      <c r="A213" s="17"/>
      <c r="B213" s="1"/>
      <c r="C213" s="44"/>
      <c r="D213" s="148"/>
      <c r="E213" s="149"/>
      <c r="F213" s="51" t="str">
        <f>VLOOKUP(C213,'[2]Acha Air Sales Price List'!$B$1:$D$65536,3,FALSE)</f>
        <v>Exchange rate :</v>
      </c>
      <c r="G213" s="25">
        <f>ROUND(IF(ISBLANK(C213),0,VLOOKUP(C213,'[2]Acha Air Sales Price List'!$B$1:$X$65536,12,FALSE)*$L$14),2)</f>
        <v>0</v>
      </c>
      <c r="H213" s="26">
        <f t="shared" si="6"/>
        <v>0</v>
      </c>
      <c r="I213" s="18"/>
    </row>
    <row r="214" spans="1:9" ht="12.4" hidden="1" customHeight="1">
      <c r="A214" s="17"/>
      <c r="B214" s="1"/>
      <c r="C214" s="44"/>
      <c r="D214" s="148"/>
      <c r="E214" s="149"/>
      <c r="F214" s="51" t="str">
        <f>VLOOKUP(C214,'[2]Acha Air Sales Price List'!$B$1:$D$65536,3,FALSE)</f>
        <v>Exchange rate :</v>
      </c>
      <c r="G214" s="25">
        <f>ROUND(IF(ISBLANK(C214),0,VLOOKUP(C214,'[2]Acha Air Sales Price List'!$B$1:$X$65536,12,FALSE)*$L$14),2)</f>
        <v>0</v>
      </c>
      <c r="H214" s="26">
        <f t="shared" si="6"/>
        <v>0</v>
      </c>
      <c r="I214" s="18"/>
    </row>
    <row r="215" spans="1:9" ht="12.4" hidden="1" customHeight="1">
      <c r="A215" s="17"/>
      <c r="B215" s="1"/>
      <c r="C215" s="44"/>
      <c r="D215" s="148"/>
      <c r="E215" s="149"/>
      <c r="F215" s="51" t="str">
        <f>VLOOKUP(C215,'[2]Acha Air Sales Price List'!$B$1:$D$65536,3,FALSE)</f>
        <v>Exchange rate :</v>
      </c>
      <c r="G215" s="25">
        <f>ROUND(IF(ISBLANK(C215),0,VLOOKUP(C215,'[2]Acha Air Sales Price List'!$B$1:$X$65536,12,FALSE)*$L$14),2)</f>
        <v>0</v>
      </c>
      <c r="H215" s="26">
        <f t="shared" si="6"/>
        <v>0</v>
      </c>
      <c r="I215" s="18"/>
    </row>
    <row r="216" spans="1:9" ht="12.4" hidden="1" customHeight="1">
      <c r="A216" s="17"/>
      <c r="B216" s="1"/>
      <c r="C216" s="44"/>
      <c r="D216" s="148"/>
      <c r="E216" s="149"/>
      <c r="F216" s="51" t="str">
        <f>VLOOKUP(C216,'[2]Acha Air Sales Price List'!$B$1:$D$65536,3,FALSE)</f>
        <v>Exchange rate :</v>
      </c>
      <c r="G216" s="25">
        <f>ROUND(IF(ISBLANK(C216),0,VLOOKUP(C216,'[2]Acha Air Sales Price List'!$B$1:$X$65536,12,FALSE)*$L$14),2)</f>
        <v>0</v>
      </c>
      <c r="H216" s="26">
        <f t="shared" si="6"/>
        <v>0</v>
      </c>
      <c r="I216" s="18"/>
    </row>
    <row r="217" spans="1:9" ht="12.4" hidden="1" customHeight="1">
      <c r="A217" s="17"/>
      <c r="B217" s="1"/>
      <c r="C217" s="44"/>
      <c r="D217" s="148"/>
      <c r="E217" s="149"/>
      <c r="F217" s="51" t="str">
        <f>VLOOKUP(C217,'[2]Acha Air Sales Price List'!$B$1:$D$65536,3,FALSE)</f>
        <v>Exchange rate :</v>
      </c>
      <c r="G217" s="25">
        <f>ROUND(IF(ISBLANK(C217),0,VLOOKUP(C217,'[2]Acha Air Sales Price List'!$B$1:$X$65536,12,FALSE)*$L$14),2)</f>
        <v>0</v>
      </c>
      <c r="H217" s="26">
        <f t="shared" si="6"/>
        <v>0</v>
      </c>
      <c r="I217" s="18"/>
    </row>
    <row r="218" spans="1:9" ht="12.4" hidden="1" customHeight="1">
      <c r="A218" s="17"/>
      <c r="B218" s="1"/>
      <c r="C218" s="44"/>
      <c r="D218" s="148"/>
      <c r="E218" s="149"/>
      <c r="F218" s="51" t="str">
        <f>VLOOKUP(C218,'[2]Acha Air Sales Price List'!$B$1:$D$65536,3,FALSE)</f>
        <v>Exchange rate :</v>
      </c>
      <c r="G218" s="25">
        <f>ROUND(IF(ISBLANK(C218),0,VLOOKUP(C218,'[2]Acha Air Sales Price List'!$B$1:$X$65536,12,FALSE)*$L$14),2)</f>
        <v>0</v>
      </c>
      <c r="H218" s="26">
        <f t="shared" si="6"/>
        <v>0</v>
      </c>
      <c r="I218" s="18"/>
    </row>
    <row r="219" spans="1:9" ht="12.4" hidden="1" customHeight="1">
      <c r="A219" s="17"/>
      <c r="B219" s="1"/>
      <c r="C219" s="44"/>
      <c r="D219" s="148"/>
      <c r="E219" s="149"/>
      <c r="F219" s="51" t="str">
        <f>VLOOKUP(C219,'[2]Acha Air Sales Price List'!$B$1:$D$65536,3,FALSE)</f>
        <v>Exchange rate :</v>
      </c>
      <c r="G219" s="25">
        <f>ROUND(IF(ISBLANK(C219),0,VLOOKUP(C219,'[2]Acha Air Sales Price List'!$B$1:$X$65536,12,FALSE)*$L$14),2)</f>
        <v>0</v>
      </c>
      <c r="H219" s="26">
        <f t="shared" si="6"/>
        <v>0</v>
      </c>
      <c r="I219" s="18"/>
    </row>
    <row r="220" spans="1:9" ht="12.4" hidden="1" customHeight="1">
      <c r="A220" s="17"/>
      <c r="B220" s="1"/>
      <c r="C220" s="44"/>
      <c r="D220" s="148"/>
      <c r="E220" s="149"/>
      <c r="F220" s="51" t="str">
        <f>VLOOKUP(C220,'[2]Acha Air Sales Price List'!$B$1:$D$65536,3,FALSE)</f>
        <v>Exchange rate :</v>
      </c>
      <c r="G220" s="25">
        <f>ROUND(IF(ISBLANK(C220),0,VLOOKUP(C220,'[2]Acha Air Sales Price List'!$B$1:$X$65536,12,FALSE)*$L$14),2)</f>
        <v>0</v>
      </c>
      <c r="H220" s="26">
        <f t="shared" si="6"/>
        <v>0</v>
      </c>
      <c r="I220" s="18"/>
    </row>
    <row r="221" spans="1:9" ht="12.4" hidden="1" customHeight="1">
      <c r="A221" s="17"/>
      <c r="B221" s="1"/>
      <c r="C221" s="44"/>
      <c r="D221" s="148"/>
      <c r="E221" s="149"/>
      <c r="F221" s="51" t="str">
        <f>VLOOKUP(C221,'[2]Acha Air Sales Price List'!$B$1:$D$65536,3,FALSE)</f>
        <v>Exchange rate :</v>
      </c>
      <c r="G221" s="25">
        <f>ROUND(IF(ISBLANK(C221),0,VLOOKUP(C221,'[2]Acha Air Sales Price List'!$B$1:$X$65536,12,FALSE)*$L$14),2)</f>
        <v>0</v>
      </c>
      <c r="H221" s="26">
        <f t="shared" si="6"/>
        <v>0</v>
      </c>
      <c r="I221" s="18"/>
    </row>
    <row r="222" spans="1:9" ht="12.4" hidden="1" customHeight="1">
      <c r="A222" s="17"/>
      <c r="B222" s="1"/>
      <c r="C222" s="44"/>
      <c r="D222" s="148"/>
      <c r="E222" s="149"/>
      <c r="F222" s="51" t="str">
        <f>VLOOKUP(C222,'[2]Acha Air Sales Price List'!$B$1:$D$65536,3,FALSE)</f>
        <v>Exchange rate :</v>
      </c>
      <c r="G222" s="25">
        <f>ROUND(IF(ISBLANK(C222),0,VLOOKUP(C222,'[2]Acha Air Sales Price List'!$B$1:$X$65536,12,FALSE)*$L$14),2)</f>
        <v>0</v>
      </c>
      <c r="H222" s="26">
        <f t="shared" si="6"/>
        <v>0</v>
      </c>
      <c r="I222" s="18"/>
    </row>
    <row r="223" spans="1:9" ht="12.4" hidden="1" customHeight="1">
      <c r="A223" s="17"/>
      <c r="B223" s="1"/>
      <c r="C223" s="44"/>
      <c r="D223" s="148"/>
      <c r="E223" s="149"/>
      <c r="F223" s="51" t="str">
        <f>VLOOKUP(C223,'[2]Acha Air Sales Price List'!$B$1:$D$65536,3,FALSE)</f>
        <v>Exchange rate :</v>
      </c>
      <c r="G223" s="25">
        <f>ROUND(IF(ISBLANK(C223),0,VLOOKUP(C223,'[2]Acha Air Sales Price List'!$B$1:$X$65536,12,FALSE)*$L$14),2)</f>
        <v>0</v>
      </c>
      <c r="H223" s="26">
        <f t="shared" si="6"/>
        <v>0</v>
      </c>
      <c r="I223" s="18"/>
    </row>
    <row r="224" spans="1:9" ht="12.4" hidden="1" customHeight="1">
      <c r="A224" s="17"/>
      <c r="B224" s="1"/>
      <c r="C224" s="44"/>
      <c r="D224" s="148"/>
      <c r="E224" s="149"/>
      <c r="F224" s="51" t="str">
        <f>VLOOKUP(C224,'[2]Acha Air Sales Price List'!$B$1:$D$65536,3,FALSE)</f>
        <v>Exchange rate :</v>
      </c>
      <c r="G224" s="25">
        <f>ROUND(IF(ISBLANK(C224),0,VLOOKUP(C224,'[2]Acha Air Sales Price List'!$B$1:$X$65536,12,FALSE)*$L$14),2)</f>
        <v>0</v>
      </c>
      <c r="H224" s="26">
        <f t="shared" si="6"/>
        <v>0</v>
      </c>
      <c r="I224" s="18"/>
    </row>
    <row r="225" spans="1:9" ht="12.4" hidden="1" customHeight="1">
      <c r="A225" s="17"/>
      <c r="B225" s="1"/>
      <c r="C225" s="44"/>
      <c r="D225" s="148"/>
      <c r="E225" s="149"/>
      <c r="F225" s="51" t="str">
        <f>VLOOKUP(C225,'[2]Acha Air Sales Price List'!$B$1:$D$65536,3,FALSE)</f>
        <v>Exchange rate :</v>
      </c>
      <c r="G225" s="25">
        <f>ROUND(IF(ISBLANK(C225),0,VLOOKUP(C225,'[2]Acha Air Sales Price List'!$B$1:$X$65536,12,FALSE)*$L$14),2)</f>
        <v>0</v>
      </c>
      <c r="H225" s="26">
        <f t="shared" si="6"/>
        <v>0</v>
      </c>
      <c r="I225" s="18"/>
    </row>
    <row r="226" spans="1:9" ht="12.4" hidden="1" customHeight="1">
      <c r="A226" s="17"/>
      <c r="B226" s="1"/>
      <c r="C226" s="44"/>
      <c r="D226" s="148"/>
      <c r="E226" s="149"/>
      <c r="F226" s="51" t="str">
        <f>VLOOKUP(C226,'[2]Acha Air Sales Price List'!$B$1:$D$65536,3,FALSE)</f>
        <v>Exchange rate :</v>
      </c>
      <c r="G226" s="25">
        <f>ROUND(IF(ISBLANK(C226),0,VLOOKUP(C226,'[2]Acha Air Sales Price List'!$B$1:$X$65536,12,FALSE)*$L$14),2)</f>
        <v>0</v>
      </c>
      <c r="H226" s="26">
        <f t="shared" si="6"/>
        <v>0</v>
      </c>
      <c r="I226" s="18"/>
    </row>
    <row r="227" spans="1:9" ht="12.4" hidden="1" customHeight="1">
      <c r="A227" s="17"/>
      <c r="B227" s="1"/>
      <c r="C227" s="44"/>
      <c r="D227" s="148"/>
      <c r="E227" s="149"/>
      <c r="F227" s="51" t="str">
        <f>VLOOKUP(C227,'[2]Acha Air Sales Price List'!$B$1:$D$65536,3,FALSE)</f>
        <v>Exchange rate :</v>
      </c>
      <c r="G227" s="25">
        <f>ROUND(IF(ISBLANK(C227),0,VLOOKUP(C227,'[2]Acha Air Sales Price List'!$B$1:$X$65536,12,FALSE)*$L$14),2)</f>
        <v>0</v>
      </c>
      <c r="H227" s="26">
        <f t="shared" si="6"/>
        <v>0</v>
      </c>
      <c r="I227" s="18"/>
    </row>
    <row r="228" spans="1:9" ht="12.4" hidden="1" customHeight="1">
      <c r="A228" s="17"/>
      <c r="B228" s="1"/>
      <c r="C228" s="44"/>
      <c r="D228" s="148"/>
      <c r="E228" s="149"/>
      <c r="F228" s="51" t="str">
        <f>VLOOKUP(C228,'[2]Acha Air Sales Price List'!$B$1:$D$65536,3,FALSE)</f>
        <v>Exchange rate :</v>
      </c>
      <c r="G228" s="25">
        <f>ROUND(IF(ISBLANK(C228),0,VLOOKUP(C228,'[2]Acha Air Sales Price List'!$B$1:$X$65536,12,FALSE)*$L$14),2)</f>
        <v>0</v>
      </c>
      <c r="H228" s="26">
        <f t="shared" si="6"/>
        <v>0</v>
      </c>
      <c r="I228" s="18"/>
    </row>
    <row r="229" spans="1:9" ht="12.4" hidden="1" customHeight="1">
      <c r="A229" s="17"/>
      <c r="B229" s="1"/>
      <c r="C229" s="44"/>
      <c r="D229" s="148"/>
      <c r="E229" s="149"/>
      <c r="F229" s="51" t="str">
        <f>VLOOKUP(C229,'[2]Acha Air Sales Price List'!$B$1:$D$65536,3,FALSE)</f>
        <v>Exchange rate :</v>
      </c>
      <c r="G229" s="25">
        <f>ROUND(IF(ISBLANK(C229),0,VLOOKUP(C229,'[2]Acha Air Sales Price List'!$B$1:$X$65536,12,FALSE)*$L$14),2)</f>
        <v>0</v>
      </c>
      <c r="H229" s="26">
        <f t="shared" si="6"/>
        <v>0</v>
      </c>
      <c r="I229" s="18"/>
    </row>
    <row r="230" spans="1:9" ht="12.4" hidden="1" customHeight="1">
      <c r="A230" s="17"/>
      <c r="B230" s="1"/>
      <c r="C230" s="44"/>
      <c r="D230" s="148"/>
      <c r="E230" s="149"/>
      <c r="F230" s="51" t="str">
        <f>VLOOKUP(C230,'[2]Acha Air Sales Price List'!$B$1:$D$65536,3,FALSE)</f>
        <v>Exchange rate :</v>
      </c>
      <c r="G230" s="25">
        <f>ROUND(IF(ISBLANK(C230),0,VLOOKUP(C230,'[2]Acha Air Sales Price List'!$B$1:$X$65536,12,FALSE)*$L$14),2)</f>
        <v>0</v>
      </c>
      <c r="H230" s="26">
        <f t="shared" si="6"/>
        <v>0</v>
      </c>
      <c r="I230" s="18"/>
    </row>
    <row r="231" spans="1:9" ht="12.4" hidden="1" customHeight="1">
      <c r="A231" s="17"/>
      <c r="B231" s="1"/>
      <c r="C231" s="44"/>
      <c r="D231" s="148"/>
      <c r="E231" s="149"/>
      <c r="F231" s="51" t="str">
        <f>VLOOKUP(C231,'[2]Acha Air Sales Price List'!$B$1:$D$65536,3,FALSE)</f>
        <v>Exchange rate :</v>
      </c>
      <c r="G231" s="25">
        <f>ROUND(IF(ISBLANK(C231),0,VLOOKUP(C231,'[2]Acha Air Sales Price List'!$B$1:$X$65536,12,FALSE)*$L$14),2)</f>
        <v>0</v>
      </c>
      <c r="H231" s="26">
        <f t="shared" si="6"/>
        <v>0</v>
      </c>
      <c r="I231" s="18"/>
    </row>
    <row r="232" spans="1:9" ht="12.4" hidden="1" customHeight="1">
      <c r="A232" s="17"/>
      <c r="B232" s="1"/>
      <c r="C232" s="44"/>
      <c r="D232" s="148"/>
      <c r="E232" s="149"/>
      <c r="F232" s="51" t="str">
        <f>VLOOKUP(C232,'[2]Acha Air Sales Price List'!$B$1:$D$65536,3,FALSE)</f>
        <v>Exchange rate :</v>
      </c>
      <c r="G232" s="25">
        <f>ROUND(IF(ISBLANK(C232),0,VLOOKUP(C232,'[2]Acha Air Sales Price List'!$B$1:$X$65536,12,FALSE)*$L$14),2)</f>
        <v>0</v>
      </c>
      <c r="H232" s="26">
        <f t="shared" si="6"/>
        <v>0</v>
      </c>
      <c r="I232" s="18"/>
    </row>
    <row r="233" spans="1:9" ht="12.4" hidden="1" customHeight="1">
      <c r="A233" s="17"/>
      <c r="B233" s="1"/>
      <c r="C233" s="44"/>
      <c r="D233" s="148"/>
      <c r="E233" s="149"/>
      <c r="F233" s="51" t="str">
        <f>VLOOKUP(C233,'[2]Acha Air Sales Price List'!$B$1:$D$65536,3,FALSE)</f>
        <v>Exchange rate :</v>
      </c>
      <c r="G233" s="25">
        <f>ROUND(IF(ISBLANK(C233),0,VLOOKUP(C233,'[2]Acha Air Sales Price List'!$B$1:$X$65536,12,FALSE)*$L$14),2)</f>
        <v>0</v>
      </c>
      <c r="H233" s="26">
        <f t="shared" si="6"/>
        <v>0</v>
      </c>
      <c r="I233" s="18"/>
    </row>
    <row r="234" spans="1:9" ht="12.4" hidden="1" customHeight="1">
      <c r="A234" s="17"/>
      <c r="B234" s="1"/>
      <c r="C234" s="44"/>
      <c r="D234" s="148"/>
      <c r="E234" s="149"/>
      <c r="F234" s="51" t="str">
        <f>VLOOKUP(C234,'[2]Acha Air Sales Price List'!$B$1:$D$65536,3,FALSE)</f>
        <v>Exchange rate :</v>
      </c>
      <c r="G234" s="25">
        <f>ROUND(IF(ISBLANK(C234),0,VLOOKUP(C234,'[2]Acha Air Sales Price List'!$B$1:$X$65536,12,FALSE)*$L$14),2)</f>
        <v>0</v>
      </c>
      <c r="H234" s="26">
        <f t="shared" si="6"/>
        <v>0</v>
      </c>
      <c r="I234" s="18"/>
    </row>
    <row r="235" spans="1:9" ht="12.4" hidden="1" customHeight="1">
      <c r="A235" s="17"/>
      <c r="B235" s="1"/>
      <c r="C235" s="45"/>
      <c r="D235" s="148"/>
      <c r="E235" s="149"/>
      <c r="F235" s="51" t="str">
        <f>VLOOKUP(C235,'[2]Acha Air Sales Price List'!$B$1:$D$65536,3,FALSE)</f>
        <v>Exchange rate :</v>
      </c>
      <c r="G235" s="25">
        <f>ROUND(IF(ISBLANK(C235),0,VLOOKUP(C235,'[2]Acha Air Sales Price List'!$B$1:$X$65536,12,FALSE)*$L$14),2)</f>
        <v>0</v>
      </c>
      <c r="H235" s="26">
        <f>ROUND(IF(ISNUMBER(B235), G235*B235, 0),5)</f>
        <v>0</v>
      </c>
      <c r="I235" s="18"/>
    </row>
    <row r="236" spans="1:9" ht="12" hidden="1" customHeight="1">
      <c r="A236" s="17"/>
      <c r="B236" s="1"/>
      <c r="C236" s="44"/>
      <c r="D236" s="148"/>
      <c r="E236" s="149"/>
      <c r="F236" s="51" t="str">
        <f>VLOOKUP(C236,'[2]Acha Air Sales Price List'!$B$1:$D$65536,3,FALSE)</f>
        <v>Exchange rate :</v>
      </c>
      <c r="G236" s="25">
        <f>ROUND(IF(ISBLANK(C236),0,VLOOKUP(C236,'[2]Acha Air Sales Price List'!$B$1:$X$65536,12,FALSE)*$L$14),2)</f>
        <v>0</v>
      </c>
      <c r="H236" s="26">
        <f t="shared" ref="H236:H286" si="7">ROUND(IF(ISNUMBER(B236), G236*B236, 0),5)</f>
        <v>0</v>
      </c>
      <c r="I236" s="18"/>
    </row>
    <row r="237" spans="1:9" ht="12.4" hidden="1" customHeight="1">
      <c r="A237" s="17"/>
      <c r="B237" s="1"/>
      <c r="C237" s="44"/>
      <c r="D237" s="148"/>
      <c r="E237" s="149"/>
      <c r="F237" s="51" t="str">
        <f>VLOOKUP(C237,'[2]Acha Air Sales Price List'!$B$1:$D$65536,3,FALSE)</f>
        <v>Exchange rate :</v>
      </c>
      <c r="G237" s="25">
        <f>ROUND(IF(ISBLANK(C237),0,VLOOKUP(C237,'[2]Acha Air Sales Price List'!$B$1:$X$65536,12,FALSE)*$L$14),2)</f>
        <v>0</v>
      </c>
      <c r="H237" s="26">
        <f t="shared" si="7"/>
        <v>0</v>
      </c>
      <c r="I237" s="18"/>
    </row>
    <row r="238" spans="1:9" ht="12.4" hidden="1" customHeight="1">
      <c r="A238" s="17"/>
      <c r="B238" s="1"/>
      <c r="C238" s="44"/>
      <c r="D238" s="148"/>
      <c r="E238" s="149"/>
      <c r="F238" s="51" t="str">
        <f>VLOOKUP(C238,'[2]Acha Air Sales Price List'!$B$1:$D$65536,3,FALSE)</f>
        <v>Exchange rate :</v>
      </c>
      <c r="G238" s="25">
        <f>ROUND(IF(ISBLANK(C238),0,VLOOKUP(C238,'[2]Acha Air Sales Price List'!$B$1:$X$65536,12,FALSE)*$L$14),2)</f>
        <v>0</v>
      </c>
      <c r="H238" s="26">
        <f t="shared" si="7"/>
        <v>0</v>
      </c>
      <c r="I238" s="18"/>
    </row>
    <row r="239" spans="1:9" ht="12.4" hidden="1" customHeight="1">
      <c r="A239" s="17"/>
      <c r="B239" s="1"/>
      <c r="C239" s="44"/>
      <c r="D239" s="148"/>
      <c r="E239" s="149"/>
      <c r="F239" s="51" t="str">
        <f>VLOOKUP(C239,'[2]Acha Air Sales Price List'!$B$1:$D$65536,3,FALSE)</f>
        <v>Exchange rate :</v>
      </c>
      <c r="G239" s="25">
        <f>ROUND(IF(ISBLANK(C239),0,VLOOKUP(C239,'[2]Acha Air Sales Price List'!$B$1:$X$65536,12,FALSE)*$L$14),2)</f>
        <v>0</v>
      </c>
      <c r="H239" s="26">
        <f t="shared" si="7"/>
        <v>0</v>
      </c>
      <c r="I239" s="18"/>
    </row>
    <row r="240" spans="1:9" ht="12.4" hidden="1" customHeight="1">
      <c r="A240" s="17"/>
      <c r="B240" s="1"/>
      <c r="C240" s="44"/>
      <c r="D240" s="148"/>
      <c r="E240" s="149"/>
      <c r="F240" s="51" t="str">
        <f>VLOOKUP(C240,'[2]Acha Air Sales Price List'!$B$1:$D$65536,3,FALSE)</f>
        <v>Exchange rate :</v>
      </c>
      <c r="G240" s="25">
        <f>ROUND(IF(ISBLANK(C240),0,VLOOKUP(C240,'[2]Acha Air Sales Price List'!$B$1:$X$65536,12,FALSE)*$L$14),2)</f>
        <v>0</v>
      </c>
      <c r="H240" s="26">
        <f t="shared" si="7"/>
        <v>0</v>
      </c>
      <c r="I240" s="18"/>
    </row>
    <row r="241" spans="1:9" ht="12.4" hidden="1" customHeight="1">
      <c r="A241" s="17"/>
      <c r="B241" s="1"/>
      <c r="C241" s="44"/>
      <c r="D241" s="148"/>
      <c r="E241" s="149"/>
      <c r="F241" s="51" t="str">
        <f>VLOOKUP(C241,'[2]Acha Air Sales Price List'!$B$1:$D$65536,3,FALSE)</f>
        <v>Exchange rate :</v>
      </c>
      <c r="G241" s="25">
        <f>ROUND(IF(ISBLANK(C241),0,VLOOKUP(C241,'[2]Acha Air Sales Price List'!$B$1:$X$65536,12,FALSE)*$L$14),2)</f>
        <v>0</v>
      </c>
      <c r="H241" s="26">
        <f t="shared" si="7"/>
        <v>0</v>
      </c>
      <c r="I241" s="18"/>
    </row>
    <row r="242" spans="1:9" ht="12.4" hidden="1" customHeight="1">
      <c r="A242" s="17"/>
      <c r="B242" s="1"/>
      <c r="C242" s="44"/>
      <c r="D242" s="148"/>
      <c r="E242" s="149"/>
      <c r="F242" s="51" t="str">
        <f>VLOOKUP(C242,'[2]Acha Air Sales Price List'!$B$1:$D$65536,3,FALSE)</f>
        <v>Exchange rate :</v>
      </c>
      <c r="G242" s="25">
        <f>ROUND(IF(ISBLANK(C242),0,VLOOKUP(C242,'[2]Acha Air Sales Price List'!$B$1:$X$65536,12,FALSE)*$L$14),2)</f>
        <v>0</v>
      </c>
      <c r="H242" s="26">
        <f t="shared" si="7"/>
        <v>0</v>
      </c>
      <c r="I242" s="18"/>
    </row>
    <row r="243" spans="1:9" ht="12.4" hidden="1" customHeight="1">
      <c r="A243" s="17"/>
      <c r="B243" s="1"/>
      <c r="C243" s="44"/>
      <c r="D243" s="148"/>
      <c r="E243" s="149"/>
      <c r="F243" s="51" t="str">
        <f>VLOOKUP(C243,'[2]Acha Air Sales Price List'!$B$1:$D$65536,3,FALSE)</f>
        <v>Exchange rate :</v>
      </c>
      <c r="G243" s="25">
        <f>ROUND(IF(ISBLANK(C243),0,VLOOKUP(C243,'[2]Acha Air Sales Price List'!$B$1:$X$65536,12,FALSE)*$L$14),2)</f>
        <v>0</v>
      </c>
      <c r="H243" s="26">
        <f t="shared" si="7"/>
        <v>0</v>
      </c>
      <c r="I243" s="18"/>
    </row>
    <row r="244" spans="1:9" ht="12.4" hidden="1" customHeight="1">
      <c r="A244" s="17"/>
      <c r="B244" s="1"/>
      <c r="C244" s="44"/>
      <c r="D244" s="148"/>
      <c r="E244" s="149"/>
      <c r="F244" s="51" t="str">
        <f>VLOOKUP(C244,'[2]Acha Air Sales Price List'!$B$1:$D$65536,3,FALSE)</f>
        <v>Exchange rate :</v>
      </c>
      <c r="G244" s="25">
        <f>ROUND(IF(ISBLANK(C244),0,VLOOKUP(C244,'[2]Acha Air Sales Price List'!$B$1:$X$65536,12,FALSE)*$L$14),2)</f>
        <v>0</v>
      </c>
      <c r="H244" s="26">
        <f t="shared" si="7"/>
        <v>0</v>
      </c>
      <c r="I244" s="18"/>
    </row>
    <row r="245" spans="1:9" ht="12.4" hidden="1" customHeight="1">
      <c r="A245" s="17"/>
      <c r="B245" s="1"/>
      <c r="C245" s="44"/>
      <c r="D245" s="148"/>
      <c r="E245" s="149"/>
      <c r="F245" s="51" t="str">
        <f>VLOOKUP(C245,'[2]Acha Air Sales Price List'!$B$1:$D$65536,3,FALSE)</f>
        <v>Exchange rate :</v>
      </c>
      <c r="G245" s="25">
        <f>ROUND(IF(ISBLANK(C245),0,VLOOKUP(C245,'[2]Acha Air Sales Price List'!$B$1:$X$65536,12,FALSE)*$L$14),2)</f>
        <v>0</v>
      </c>
      <c r="H245" s="26">
        <f t="shared" si="7"/>
        <v>0</v>
      </c>
      <c r="I245" s="18"/>
    </row>
    <row r="246" spans="1:9" ht="12.4" hidden="1" customHeight="1">
      <c r="A246" s="17"/>
      <c r="B246" s="1"/>
      <c r="C246" s="44"/>
      <c r="D246" s="148"/>
      <c r="E246" s="149"/>
      <c r="F246" s="51" t="str">
        <f>VLOOKUP(C246,'[2]Acha Air Sales Price List'!$B$1:$D$65536,3,FALSE)</f>
        <v>Exchange rate :</v>
      </c>
      <c r="G246" s="25">
        <f>ROUND(IF(ISBLANK(C246),0,VLOOKUP(C246,'[2]Acha Air Sales Price List'!$B$1:$X$65536,12,FALSE)*$L$14),2)</f>
        <v>0</v>
      </c>
      <c r="H246" s="26">
        <f t="shared" si="7"/>
        <v>0</v>
      </c>
      <c r="I246" s="18"/>
    </row>
    <row r="247" spans="1:9" ht="12.4" hidden="1" customHeight="1">
      <c r="A247" s="17"/>
      <c r="B247" s="1"/>
      <c r="C247" s="44"/>
      <c r="D247" s="148"/>
      <c r="E247" s="149"/>
      <c r="F247" s="51" t="str">
        <f>VLOOKUP(C247,'[2]Acha Air Sales Price List'!$B$1:$D$65536,3,FALSE)</f>
        <v>Exchange rate :</v>
      </c>
      <c r="G247" s="25">
        <f>ROUND(IF(ISBLANK(C247),0,VLOOKUP(C247,'[2]Acha Air Sales Price List'!$B$1:$X$65536,12,FALSE)*$L$14),2)</f>
        <v>0</v>
      </c>
      <c r="H247" s="26">
        <f t="shared" si="7"/>
        <v>0</v>
      </c>
      <c r="I247" s="18"/>
    </row>
    <row r="248" spans="1:9" ht="12.4" hidden="1" customHeight="1">
      <c r="A248" s="17"/>
      <c r="B248" s="1"/>
      <c r="C248" s="44"/>
      <c r="D248" s="148"/>
      <c r="E248" s="149"/>
      <c r="F248" s="51" t="str">
        <f>VLOOKUP(C248,'[2]Acha Air Sales Price List'!$B$1:$D$65536,3,FALSE)</f>
        <v>Exchange rate :</v>
      </c>
      <c r="G248" s="25">
        <f>ROUND(IF(ISBLANK(C248),0,VLOOKUP(C248,'[2]Acha Air Sales Price List'!$B$1:$X$65536,12,FALSE)*$L$14),2)</f>
        <v>0</v>
      </c>
      <c r="H248" s="26">
        <f t="shared" si="7"/>
        <v>0</v>
      </c>
      <c r="I248" s="18"/>
    </row>
    <row r="249" spans="1:9" ht="12.4" hidden="1" customHeight="1">
      <c r="A249" s="17"/>
      <c r="B249" s="1"/>
      <c r="C249" s="44"/>
      <c r="D249" s="148"/>
      <c r="E249" s="149"/>
      <c r="F249" s="51" t="str">
        <f>VLOOKUP(C249,'[2]Acha Air Sales Price List'!$B$1:$D$65536,3,FALSE)</f>
        <v>Exchange rate :</v>
      </c>
      <c r="G249" s="25">
        <f>ROUND(IF(ISBLANK(C249),0,VLOOKUP(C249,'[2]Acha Air Sales Price List'!$B$1:$X$65536,12,FALSE)*$L$14),2)</f>
        <v>0</v>
      </c>
      <c r="H249" s="26">
        <f t="shared" si="7"/>
        <v>0</v>
      </c>
      <c r="I249" s="18"/>
    </row>
    <row r="250" spans="1:9" ht="12.4" hidden="1" customHeight="1">
      <c r="A250" s="17"/>
      <c r="B250" s="1"/>
      <c r="C250" s="44"/>
      <c r="D250" s="148"/>
      <c r="E250" s="149"/>
      <c r="F250" s="51" t="str">
        <f>VLOOKUP(C250,'[2]Acha Air Sales Price List'!$B$1:$D$65536,3,FALSE)</f>
        <v>Exchange rate :</v>
      </c>
      <c r="G250" s="25">
        <f>ROUND(IF(ISBLANK(C250),0,VLOOKUP(C250,'[2]Acha Air Sales Price List'!$B$1:$X$65536,12,FALSE)*$L$14),2)</f>
        <v>0</v>
      </c>
      <c r="H250" s="26">
        <f t="shared" si="7"/>
        <v>0</v>
      </c>
      <c r="I250" s="18"/>
    </row>
    <row r="251" spans="1:9" ht="12.4" hidden="1" customHeight="1">
      <c r="A251" s="17"/>
      <c r="B251" s="1"/>
      <c r="C251" s="44"/>
      <c r="D251" s="148"/>
      <c r="E251" s="149"/>
      <c r="F251" s="51" t="str">
        <f>VLOOKUP(C251,'[2]Acha Air Sales Price List'!$B$1:$D$65536,3,FALSE)</f>
        <v>Exchange rate :</v>
      </c>
      <c r="G251" s="25">
        <f>ROUND(IF(ISBLANK(C251),0,VLOOKUP(C251,'[2]Acha Air Sales Price List'!$B$1:$X$65536,12,FALSE)*$L$14),2)</f>
        <v>0</v>
      </c>
      <c r="H251" s="26">
        <f t="shared" si="7"/>
        <v>0</v>
      </c>
      <c r="I251" s="18"/>
    </row>
    <row r="252" spans="1:9" ht="12.4" hidden="1" customHeight="1">
      <c r="A252" s="17"/>
      <c r="B252" s="1"/>
      <c r="C252" s="44"/>
      <c r="D252" s="148"/>
      <c r="E252" s="149"/>
      <c r="F252" s="51" t="str">
        <f>VLOOKUP(C252,'[2]Acha Air Sales Price List'!$B$1:$D$65536,3,FALSE)</f>
        <v>Exchange rate :</v>
      </c>
      <c r="G252" s="25">
        <f>ROUND(IF(ISBLANK(C252),0,VLOOKUP(C252,'[2]Acha Air Sales Price List'!$B$1:$X$65536,12,FALSE)*$L$14),2)</f>
        <v>0</v>
      </c>
      <c r="H252" s="26">
        <f t="shared" si="7"/>
        <v>0</v>
      </c>
      <c r="I252" s="18"/>
    </row>
    <row r="253" spans="1:9" ht="12.4" hidden="1" customHeight="1">
      <c r="A253" s="17"/>
      <c r="B253" s="1"/>
      <c r="C253" s="44"/>
      <c r="D253" s="148"/>
      <c r="E253" s="149"/>
      <c r="F253" s="51" t="str">
        <f>VLOOKUP(C253,'[2]Acha Air Sales Price List'!$B$1:$D$65536,3,FALSE)</f>
        <v>Exchange rate :</v>
      </c>
      <c r="G253" s="25">
        <f>ROUND(IF(ISBLANK(C253),0,VLOOKUP(C253,'[2]Acha Air Sales Price List'!$B$1:$X$65536,12,FALSE)*$L$14),2)</f>
        <v>0</v>
      </c>
      <c r="H253" s="26">
        <f t="shared" si="7"/>
        <v>0</v>
      </c>
      <c r="I253" s="18"/>
    </row>
    <row r="254" spans="1:9" ht="12.4" hidden="1" customHeight="1">
      <c r="A254" s="17"/>
      <c r="B254" s="1"/>
      <c r="C254" s="44"/>
      <c r="D254" s="148"/>
      <c r="E254" s="149"/>
      <c r="F254" s="51" t="str">
        <f>VLOOKUP(C254,'[2]Acha Air Sales Price List'!$B$1:$D$65536,3,FALSE)</f>
        <v>Exchange rate :</v>
      </c>
      <c r="G254" s="25">
        <f>ROUND(IF(ISBLANK(C254),0,VLOOKUP(C254,'[2]Acha Air Sales Price List'!$B$1:$X$65536,12,FALSE)*$L$14),2)</f>
        <v>0</v>
      </c>
      <c r="H254" s="26">
        <f t="shared" si="7"/>
        <v>0</v>
      </c>
      <c r="I254" s="18"/>
    </row>
    <row r="255" spans="1:9" ht="12.4" hidden="1" customHeight="1">
      <c r="A255" s="17"/>
      <c r="B255" s="1"/>
      <c r="C255" s="44"/>
      <c r="D255" s="148"/>
      <c r="E255" s="149"/>
      <c r="F255" s="51" t="str">
        <f>VLOOKUP(C255,'[2]Acha Air Sales Price List'!$B$1:$D$65536,3,FALSE)</f>
        <v>Exchange rate :</v>
      </c>
      <c r="G255" s="25">
        <f>ROUND(IF(ISBLANK(C255),0,VLOOKUP(C255,'[2]Acha Air Sales Price List'!$B$1:$X$65536,12,FALSE)*$L$14),2)</f>
        <v>0</v>
      </c>
      <c r="H255" s="26">
        <f t="shared" si="7"/>
        <v>0</v>
      </c>
      <c r="I255" s="18"/>
    </row>
    <row r="256" spans="1:9" ht="12.4" hidden="1" customHeight="1">
      <c r="A256" s="17"/>
      <c r="B256" s="1"/>
      <c r="C256" s="44"/>
      <c r="D256" s="148"/>
      <c r="E256" s="149"/>
      <c r="F256" s="51" t="str">
        <f>VLOOKUP(C256,'[2]Acha Air Sales Price List'!$B$1:$D$65536,3,FALSE)</f>
        <v>Exchange rate :</v>
      </c>
      <c r="G256" s="25">
        <f>ROUND(IF(ISBLANK(C256),0,VLOOKUP(C256,'[2]Acha Air Sales Price List'!$B$1:$X$65536,12,FALSE)*$L$14),2)</f>
        <v>0</v>
      </c>
      <c r="H256" s="26">
        <f t="shared" si="7"/>
        <v>0</v>
      </c>
      <c r="I256" s="18"/>
    </row>
    <row r="257" spans="1:9" ht="12.4" hidden="1" customHeight="1">
      <c r="A257" s="17"/>
      <c r="B257" s="1"/>
      <c r="C257" s="44"/>
      <c r="D257" s="148"/>
      <c r="E257" s="149"/>
      <c r="F257" s="51" t="str">
        <f>VLOOKUP(C257,'[2]Acha Air Sales Price List'!$B$1:$D$65536,3,FALSE)</f>
        <v>Exchange rate :</v>
      </c>
      <c r="G257" s="25">
        <f>ROUND(IF(ISBLANK(C257),0,VLOOKUP(C257,'[2]Acha Air Sales Price List'!$B$1:$X$65536,12,FALSE)*$L$14),2)</f>
        <v>0</v>
      </c>
      <c r="H257" s="26">
        <f t="shared" si="7"/>
        <v>0</v>
      </c>
      <c r="I257" s="18"/>
    </row>
    <row r="258" spans="1:9" ht="12.4" hidden="1" customHeight="1">
      <c r="A258" s="17"/>
      <c r="B258" s="1"/>
      <c r="C258" s="44"/>
      <c r="D258" s="148"/>
      <c r="E258" s="149"/>
      <c r="F258" s="51" t="str">
        <f>VLOOKUP(C258,'[2]Acha Air Sales Price List'!$B$1:$D$65536,3,FALSE)</f>
        <v>Exchange rate :</v>
      </c>
      <c r="G258" s="25">
        <f>ROUND(IF(ISBLANK(C258),0,VLOOKUP(C258,'[2]Acha Air Sales Price List'!$B$1:$X$65536,12,FALSE)*$L$14),2)</f>
        <v>0</v>
      </c>
      <c r="H258" s="26">
        <f t="shared" si="7"/>
        <v>0</v>
      </c>
      <c r="I258" s="18"/>
    </row>
    <row r="259" spans="1:9" ht="12.4" hidden="1" customHeight="1">
      <c r="A259" s="17"/>
      <c r="B259" s="1"/>
      <c r="C259" s="45"/>
      <c r="D259" s="148"/>
      <c r="E259" s="149"/>
      <c r="F259" s="51" t="str">
        <f>VLOOKUP(C259,'[2]Acha Air Sales Price List'!$B$1:$D$65536,3,FALSE)</f>
        <v>Exchange rate :</v>
      </c>
      <c r="G259" s="25">
        <f>ROUND(IF(ISBLANK(C259),0,VLOOKUP(C259,'[2]Acha Air Sales Price List'!$B$1:$X$65536,12,FALSE)*$L$14),2)</f>
        <v>0</v>
      </c>
      <c r="H259" s="26">
        <f t="shared" si="7"/>
        <v>0</v>
      </c>
      <c r="I259" s="18"/>
    </row>
    <row r="260" spans="1:9" ht="12" hidden="1" customHeight="1">
      <c r="A260" s="17"/>
      <c r="B260" s="1"/>
      <c r="C260" s="44"/>
      <c r="D260" s="148"/>
      <c r="E260" s="149"/>
      <c r="F260" s="51" t="str">
        <f>VLOOKUP(C260,'[2]Acha Air Sales Price List'!$B$1:$D$65536,3,FALSE)</f>
        <v>Exchange rate :</v>
      </c>
      <c r="G260" s="25">
        <f>ROUND(IF(ISBLANK(C260),0,VLOOKUP(C260,'[2]Acha Air Sales Price List'!$B$1:$X$65536,12,FALSE)*$L$14),2)</f>
        <v>0</v>
      </c>
      <c r="H260" s="26">
        <f t="shared" si="7"/>
        <v>0</v>
      </c>
      <c r="I260" s="18"/>
    </row>
    <row r="261" spans="1:9" ht="12.4" hidden="1" customHeight="1">
      <c r="A261" s="17"/>
      <c r="B261" s="1"/>
      <c r="C261" s="44"/>
      <c r="D261" s="148"/>
      <c r="E261" s="149"/>
      <c r="F261" s="51" t="str">
        <f>VLOOKUP(C261,'[2]Acha Air Sales Price List'!$B$1:$D$65536,3,FALSE)</f>
        <v>Exchange rate :</v>
      </c>
      <c r="G261" s="25">
        <f>ROUND(IF(ISBLANK(C261),0,VLOOKUP(C261,'[2]Acha Air Sales Price List'!$B$1:$X$65536,12,FALSE)*$L$14),2)</f>
        <v>0</v>
      </c>
      <c r="H261" s="26">
        <f t="shared" si="7"/>
        <v>0</v>
      </c>
      <c r="I261" s="18"/>
    </row>
    <row r="262" spans="1:9" ht="12.4" hidden="1" customHeight="1">
      <c r="A262" s="17"/>
      <c r="B262" s="1"/>
      <c r="C262" s="44"/>
      <c r="D262" s="148"/>
      <c r="E262" s="149"/>
      <c r="F262" s="51" t="str">
        <f>VLOOKUP(C262,'[2]Acha Air Sales Price List'!$B$1:$D$65536,3,FALSE)</f>
        <v>Exchange rate :</v>
      </c>
      <c r="G262" s="25">
        <f>ROUND(IF(ISBLANK(C262),0,VLOOKUP(C262,'[2]Acha Air Sales Price List'!$B$1:$X$65536,12,FALSE)*$L$14),2)</f>
        <v>0</v>
      </c>
      <c r="H262" s="26">
        <f t="shared" si="7"/>
        <v>0</v>
      </c>
      <c r="I262" s="18"/>
    </row>
    <row r="263" spans="1:9" ht="12.4" hidden="1" customHeight="1">
      <c r="A263" s="17"/>
      <c r="B263" s="1"/>
      <c r="C263" s="44"/>
      <c r="D263" s="148"/>
      <c r="E263" s="149"/>
      <c r="F263" s="51" t="str">
        <f>VLOOKUP(C263,'[2]Acha Air Sales Price List'!$B$1:$D$65536,3,FALSE)</f>
        <v>Exchange rate :</v>
      </c>
      <c r="G263" s="25">
        <f>ROUND(IF(ISBLANK(C263),0,VLOOKUP(C263,'[2]Acha Air Sales Price List'!$B$1:$X$65536,12,FALSE)*$L$14),2)</f>
        <v>0</v>
      </c>
      <c r="H263" s="26">
        <f t="shared" si="7"/>
        <v>0</v>
      </c>
      <c r="I263" s="18"/>
    </row>
    <row r="264" spans="1:9" ht="12.4" hidden="1" customHeight="1">
      <c r="A264" s="17"/>
      <c r="B264" s="1"/>
      <c r="C264" s="44"/>
      <c r="D264" s="148"/>
      <c r="E264" s="149"/>
      <c r="F264" s="51" t="str">
        <f>VLOOKUP(C264,'[2]Acha Air Sales Price List'!$B$1:$D$65536,3,FALSE)</f>
        <v>Exchange rate :</v>
      </c>
      <c r="G264" s="25">
        <f>ROUND(IF(ISBLANK(C264),0,VLOOKUP(C264,'[2]Acha Air Sales Price List'!$B$1:$X$65536,12,FALSE)*$L$14),2)</f>
        <v>0</v>
      </c>
      <c r="H264" s="26">
        <f t="shared" si="7"/>
        <v>0</v>
      </c>
      <c r="I264" s="18"/>
    </row>
    <row r="265" spans="1:9" ht="12.4" hidden="1" customHeight="1">
      <c r="A265" s="17"/>
      <c r="B265" s="1"/>
      <c r="C265" s="44"/>
      <c r="D265" s="148"/>
      <c r="E265" s="149"/>
      <c r="F265" s="51" t="str">
        <f>VLOOKUP(C265,'[2]Acha Air Sales Price List'!$B$1:$D$65536,3,FALSE)</f>
        <v>Exchange rate :</v>
      </c>
      <c r="G265" s="25">
        <f>ROUND(IF(ISBLANK(C265),0,VLOOKUP(C265,'[2]Acha Air Sales Price List'!$B$1:$X$65536,12,FALSE)*$L$14),2)</f>
        <v>0</v>
      </c>
      <c r="H265" s="26">
        <f t="shared" si="7"/>
        <v>0</v>
      </c>
      <c r="I265" s="18"/>
    </row>
    <row r="266" spans="1:9" ht="12.4" hidden="1" customHeight="1">
      <c r="A266" s="17"/>
      <c r="B266" s="1"/>
      <c r="C266" s="44"/>
      <c r="D266" s="148"/>
      <c r="E266" s="149"/>
      <c r="F266" s="51" t="str">
        <f>VLOOKUP(C266,'[2]Acha Air Sales Price List'!$B$1:$D$65536,3,FALSE)</f>
        <v>Exchange rate :</v>
      </c>
      <c r="G266" s="25">
        <f>ROUND(IF(ISBLANK(C266),0,VLOOKUP(C266,'[2]Acha Air Sales Price List'!$B$1:$X$65536,12,FALSE)*$L$14),2)</f>
        <v>0</v>
      </c>
      <c r="H266" s="26">
        <f t="shared" si="7"/>
        <v>0</v>
      </c>
      <c r="I266" s="18"/>
    </row>
    <row r="267" spans="1:9" ht="12.4" hidden="1" customHeight="1">
      <c r="A267" s="17"/>
      <c r="B267" s="1"/>
      <c r="C267" s="44"/>
      <c r="D267" s="148"/>
      <c r="E267" s="149"/>
      <c r="F267" s="51" t="str">
        <f>VLOOKUP(C267,'[2]Acha Air Sales Price List'!$B$1:$D$65536,3,FALSE)</f>
        <v>Exchange rate :</v>
      </c>
      <c r="G267" s="25">
        <f>ROUND(IF(ISBLANK(C267),0,VLOOKUP(C267,'[2]Acha Air Sales Price List'!$B$1:$X$65536,12,FALSE)*$L$14),2)</f>
        <v>0</v>
      </c>
      <c r="H267" s="26">
        <f t="shared" si="7"/>
        <v>0</v>
      </c>
      <c r="I267" s="18"/>
    </row>
    <row r="268" spans="1:9" ht="12.4" hidden="1" customHeight="1">
      <c r="A268" s="17"/>
      <c r="B268" s="1"/>
      <c r="C268" s="44"/>
      <c r="D268" s="148"/>
      <c r="E268" s="149"/>
      <c r="F268" s="51" t="str">
        <f>VLOOKUP(C268,'[2]Acha Air Sales Price List'!$B$1:$D$65536,3,FALSE)</f>
        <v>Exchange rate :</v>
      </c>
      <c r="G268" s="25">
        <f>ROUND(IF(ISBLANK(C268),0,VLOOKUP(C268,'[2]Acha Air Sales Price List'!$B$1:$X$65536,12,FALSE)*$L$14),2)</f>
        <v>0</v>
      </c>
      <c r="H268" s="26">
        <f t="shared" si="7"/>
        <v>0</v>
      </c>
      <c r="I268" s="18"/>
    </row>
    <row r="269" spans="1:9" ht="12.4" hidden="1" customHeight="1">
      <c r="A269" s="17"/>
      <c r="B269" s="1"/>
      <c r="C269" s="44"/>
      <c r="D269" s="148"/>
      <c r="E269" s="149"/>
      <c r="F269" s="51" t="str">
        <f>VLOOKUP(C269,'[2]Acha Air Sales Price List'!$B$1:$D$65536,3,FALSE)</f>
        <v>Exchange rate :</v>
      </c>
      <c r="G269" s="25">
        <f>ROUND(IF(ISBLANK(C269),0,VLOOKUP(C269,'[2]Acha Air Sales Price List'!$B$1:$X$65536,12,FALSE)*$L$14),2)</f>
        <v>0</v>
      </c>
      <c r="H269" s="26">
        <f t="shared" si="7"/>
        <v>0</v>
      </c>
      <c r="I269" s="18"/>
    </row>
    <row r="270" spans="1:9" ht="12.4" hidden="1" customHeight="1">
      <c r="A270" s="17"/>
      <c r="B270" s="1"/>
      <c r="C270" s="44"/>
      <c r="D270" s="148"/>
      <c r="E270" s="149"/>
      <c r="F270" s="51" t="str">
        <f>VLOOKUP(C270,'[2]Acha Air Sales Price List'!$B$1:$D$65536,3,FALSE)</f>
        <v>Exchange rate :</v>
      </c>
      <c r="G270" s="25">
        <f>ROUND(IF(ISBLANK(C270),0,VLOOKUP(C270,'[2]Acha Air Sales Price List'!$B$1:$X$65536,12,FALSE)*$L$14),2)</f>
        <v>0</v>
      </c>
      <c r="H270" s="26">
        <f t="shared" si="7"/>
        <v>0</v>
      </c>
      <c r="I270" s="18"/>
    </row>
    <row r="271" spans="1:9" ht="12.4" hidden="1" customHeight="1">
      <c r="A271" s="17"/>
      <c r="B271" s="1"/>
      <c r="C271" s="44"/>
      <c r="D271" s="148"/>
      <c r="E271" s="149"/>
      <c r="F271" s="51" t="str">
        <f>VLOOKUP(C271,'[2]Acha Air Sales Price List'!$B$1:$D$65536,3,FALSE)</f>
        <v>Exchange rate :</v>
      </c>
      <c r="G271" s="25">
        <f>ROUND(IF(ISBLANK(C271),0,VLOOKUP(C271,'[2]Acha Air Sales Price List'!$B$1:$X$65536,12,FALSE)*$L$14),2)</f>
        <v>0</v>
      </c>
      <c r="H271" s="26">
        <f t="shared" si="7"/>
        <v>0</v>
      </c>
      <c r="I271" s="18"/>
    </row>
    <row r="272" spans="1:9" ht="12.4" hidden="1" customHeight="1">
      <c r="A272" s="17"/>
      <c r="B272" s="1"/>
      <c r="C272" s="44"/>
      <c r="D272" s="148"/>
      <c r="E272" s="149"/>
      <c r="F272" s="51" t="str">
        <f>VLOOKUP(C272,'[2]Acha Air Sales Price List'!$B$1:$D$65536,3,FALSE)</f>
        <v>Exchange rate :</v>
      </c>
      <c r="G272" s="25">
        <f>ROUND(IF(ISBLANK(C272),0,VLOOKUP(C272,'[2]Acha Air Sales Price List'!$B$1:$X$65536,12,FALSE)*$L$14),2)</f>
        <v>0</v>
      </c>
      <c r="H272" s="26">
        <f t="shared" si="7"/>
        <v>0</v>
      </c>
      <c r="I272" s="18"/>
    </row>
    <row r="273" spans="1:9" ht="12.4" hidden="1" customHeight="1">
      <c r="A273" s="17"/>
      <c r="B273" s="1"/>
      <c r="C273" s="44"/>
      <c r="D273" s="148"/>
      <c r="E273" s="149"/>
      <c r="F273" s="51" t="str">
        <f>VLOOKUP(C273,'[2]Acha Air Sales Price List'!$B$1:$D$65536,3,FALSE)</f>
        <v>Exchange rate :</v>
      </c>
      <c r="G273" s="25">
        <f>ROUND(IF(ISBLANK(C273),0,VLOOKUP(C273,'[2]Acha Air Sales Price List'!$B$1:$X$65536,12,FALSE)*$L$14),2)</f>
        <v>0</v>
      </c>
      <c r="H273" s="26">
        <f t="shared" si="7"/>
        <v>0</v>
      </c>
      <c r="I273" s="18"/>
    </row>
    <row r="274" spans="1:9" ht="12.4" hidden="1" customHeight="1">
      <c r="A274" s="17"/>
      <c r="B274" s="1"/>
      <c r="C274" s="44"/>
      <c r="D274" s="148"/>
      <c r="E274" s="149"/>
      <c r="F274" s="51" t="str">
        <f>VLOOKUP(C274,'[2]Acha Air Sales Price List'!$B$1:$D$65536,3,FALSE)</f>
        <v>Exchange rate :</v>
      </c>
      <c r="G274" s="25">
        <f>ROUND(IF(ISBLANK(C274),0,VLOOKUP(C274,'[2]Acha Air Sales Price List'!$B$1:$X$65536,12,FALSE)*$L$14),2)</f>
        <v>0</v>
      </c>
      <c r="H274" s="26">
        <f t="shared" si="7"/>
        <v>0</v>
      </c>
      <c r="I274" s="18"/>
    </row>
    <row r="275" spans="1:9" ht="12.4" hidden="1" customHeight="1">
      <c r="A275" s="17"/>
      <c r="B275" s="1"/>
      <c r="C275" s="44"/>
      <c r="D275" s="148"/>
      <c r="E275" s="149"/>
      <c r="F275" s="51" t="str">
        <f>VLOOKUP(C275,'[2]Acha Air Sales Price List'!$B$1:$D$65536,3,FALSE)</f>
        <v>Exchange rate :</v>
      </c>
      <c r="G275" s="25">
        <f>ROUND(IF(ISBLANK(C275),0,VLOOKUP(C275,'[2]Acha Air Sales Price List'!$B$1:$X$65536,12,FALSE)*$L$14),2)</f>
        <v>0</v>
      </c>
      <c r="H275" s="26">
        <f t="shared" si="7"/>
        <v>0</v>
      </c>
      <c r="I275" s="18"/>
    </row>
    <row r="276" spans="1:9" ht="12.4" hidden="1" customHeight="1">
      <c r="A276" s="17"/>
      <c r="B276" s="1"/>
      <c r="C276" s="44"/>
      <c r="D276" s="148"/>
      <c r="E276" s="149"/>
      <c r="F276" s="51" t="str">
        <f>VLOOKUP(C276,'[2]Acha Air Sales Price List'!$B$1:$D$65536,3,FALSE)</f>
        <v>Exchange rate :</v>
      </c>
      <c r="G276" s="25">
        <f>ROUND(IF(ISBLANK(C276),0,VLOOKUP(C276,'[2]Acha Air Sales Price List'!$B$1:$X$65536,12,FALSE)*$L$14),2)</f>
        <v>0</v>
      </c>
      <c r="H276" s="26">
        <f t="shared" si="7"/>
        <v>0</v>
      </c>
      <c r="I276" s="18"/>
    </row>
    <row r="277" spans="1:9" ht="12.4" hidden="1" customHeight="1">
      <c r="A277" s="17"/>
      <c r="B277" s="1"/>
      <c r="C277" s="44"/>
      <c r="D277" s="148"/>
      <c r="E277" s="149"/>
      <c r="F277" s="51" t="str">
        <f>VLOOKUP(C277,'[2]Acha Air Sales Price List'!$B$1:$D$65536,3,FALSE)</f>
        <v>Exchange rate :</v>
      </c>
      <c r="G277" s="25">
        <f>ROUND(IF(ISBLANK(C277),0,VLOOKUP(C277,'[2]Acha Air Sales Price List'!$B$1:$X$65536,12,FALSE)*$L$14),2)</f>
        <v>0</v>
      </c>
      <c r="H277" s="26">
        <f t="shared" si="7"/>
        <v>0</v>
      </c>
      <c r="I277" s="18"/>
    </row>
    <row r="278" spans="1:9" ht="12.4" hidden="1" customHeight="1">
      <c r="A278" s="17"/>
      <c r="B278" s="1"/>
      <c r="C278" s="44"/>
      <c r="D278" s="148"/>
      <c r="E278" s="149"/>
      <c r="F278" s="51" t="str">
        <f>VLOOKUP(C278,'[2]Acha Air Sales Price List'!$B$1:$D$65536,3,FALSE)</f>
        <v>Exchange rate :</v>
      </c>
      <c r="G278" s="25">
        <f>ROUND(IF(ISBLANK(C278),0,VLOOKUP(C278,'[2]Acha Air Sales Price List'!$B$1:$X$65536,12,FALSE)*$L$14),2)</f>
        <v>0</v>
      </c>
      <c r="H278" s="26">
        <f t="shared" si="7"/>
        <v>0</v>
      </c>
      <c r="I278" s="18"/>
    </row>
    <row r="279" spans="1:9" ht="12.4" hidden="1" customHeight="1">
      <c r="A279" s="17"/>
      <c r="B279" s="1"/>
      <c r="C279" s="44"/>
      <c r="D279" s="148"/>
      <c r="E279" s="149"/>
      <c r="F279" s="51" t="str">
        <f>VLOOKUP(C279,'[2]Acha Air Sales Price List'!$B$1:$D$65536,3,FALSE)</f>
        <v>Exchange rate :</v>
      </c>
      <c r="G279" s="25">
        <f>ROUND(IF(ISBLANK(C279),0,VLOOKUP(C279,'[2]Acha Air Sales Price List'!$B$1:$X$65536,12,FALSE)*$L$14),2)</f>
        <v>0</v>
      </c>
      <c r="H279" s="26">
        <f t="shared" si="7"/>
        <v>0</v>
      </c>
      <c r="I279" s="18"/>
    </row>
    <row r="280" spans="1:9" ht="12.4" hidden="1" customHeight="1">
      <c r="A280" s="17"/>
      <c r="B280" s="1"/>
      <c r="C280" s="44"/>
      <c r="D280" s="148"/>
      <c r="E280" s="149"/>
      <c r="F280" s="51" t="str">
        <f>VLOOKUP(C280,'[2]Acha Air Sales Price List'!$B$1:$D$65536,3,FALSE)</f>
        <v>Exchange rate :</v>
      </c>
      <c r="G280" s="25">
        <f>ROUND(IF(ISBLANK(C280),0,VLOOKUP(C280,'[2]Acha Air Sales Price List'!$B$1:$X$65536,12,FALSE)*$L$14),2)</f>
        <v>0</v>
      </c>
      <c r="H280" s="26">
        <f t="shared" si="7"/>
        <v>0</v>
      </c>
      <c r="I280" s="18"/>
    </row>
    <row r="281" spans="1:9" ht="12.4" hidden="1" customHeight="1">
      <c r="A281" s="17"/>
      <c r="B281" s="1"/>
      <c r="C281" s="44"/>
      <c r="D281" s="148"/>
      <c r="E281" s="149"/>
      <c r="F281" s="51" t="str">
        <f>VLOOKUP(C281,'[2]Acha Air Sales Price List'!$B$1:$D$65536,3,FALSE)</f>
        <v>Exchange rate :</v>
      </c>
      <c r="G281" s="25">
        <f>ROUND(IF(ISBLANK(C281),0,VLOOKUP(C281,'[2]Acha Air Sales Price List'!$B$1:$X$65536,12,FALSE)*$L$14),2)</f>
        <v>0</v>
      </c>
      <c r="H281" s="26">
        <f t="shared" si="7"/>
        <v>0</v>
      </c>
      <c r="I281" s="18"/>
    </row>
    <row r="282" spans="1:9" ht="12.4" hidden="1" customHeight="1">
      <c r="A282" s="17"/>
      <c r="B282" s="1"/>
      <c r="C282" s="44"/>
      <c r="D282" s="148"/>
      <c r="E282" s="149"/>
      <c r="F282" s="51" t="str">
        <f>VLOOKUP(C282,'[2]Acha Air Sales Price List'!$B$1:$D$65536,3,FALSE)</f>
        <v>Exchange rate :</v>
      </c>
      <c r="G282" s="25">
        <f>ROUND(IF(ISBLANK(C282),0,VLOOKUP(C282,'[2]Acha Air Sales Price List'!$B$1:$X$65536,12,FALSE)*$L$14),2)</f>
        <v>0</v>
      </c>
      <c r="H282" s="26">
        <f t="shared" si="7"/>
        <v>0</v>
      </c>
      <c r="I282" s="18"/>
    </row>
    <row r="283" spans="1:9" ht="12.4" hidden="1" customHeight="1">
      <c r="A283" s="17"/>
      <c r="B283" s="1"/>
      <c r="C283" s="44"/>
      <c r="D283" s="148"/>
      <c r="E283" s="149"/>
      <c r="F283" s="51" t="str">
        <f>VLOOKUP(C283,'[2]Acha Air Sales Price List'!$B$1:$D$65536,3,FALSE)</f>
        <v>Exchange rate :</v>
      </c>
      <c r="G283" s="25">
        <f>ROUND(IF(ISBLANK(C283),0,VLOOKUP(C283,'[2]Acha Air Sales Price List'!$B$1:$X$65536,12,FALSE)*$L$14),2)</f>
        <v>0</v>
      </c>
      <c r="H283" s="26">
        <f t="shared" si="7"/>
        <v>0</v>
      </c>
      <c r="I283" s="18"/>
    </row>
    <row r="284" spans="1:9" ht="12.4" hidden="1" customHeight="1">
      <c r="A284" s="17"/>
      <c r="B284" s="1"/>
      <c r="C284" s="44"/>
      <c r="D284" s="148"/>
      <c r="E284" s="149"/>
      <c r="F284" s="51" t="str">
        <f>VLOOKUP(C284,'[2]Acha Air Sales Price List'!$B$1:$D$65536,3,FALSE)</f>
        <v>Exchange rate :</v>
      </c>
      <c r="G284" s="25">
        <f>ROUND(IF(ISBLANK(C284),0,VLOOKUP(C284,'[2]Acha Air Sales Price List'!$B$1:$X$65536,12,FALSE)*$L$14),2)</f>
        <v>0</v>
      </c>
      <c r="H284" s="26">
        <f t="shared" si="7"/>
        <v>0</v>
      </c>
      <c r="I284" s="18"/>
    </row>
    <row r="285" spans="1:9" ht="12.4" hidden="1" customHeight="1">
      <c r="A285" s="17"/>
      <c r="B285" s="1"/>
      <c r="C285" s="44"/>
      <c r="D285" s="148"/>
      <c r="E285" s="149"/>
      <c r="F285" s="51" t="str">
        <f>VLOOKUP(C285,'[2]Acha Air Sales Price List'!$B$1:$D$65536,3,FALSE)</f>
        <v>Exchange rate :</v>
      </c>
      <c r="G285" s="25">
        <f>ROUND(IF(ISBLANK(C285),0,VLOOKUP(C285,'[2]Acha Air Sales Price List'!$B$1:$X$65536,12,FALSE)*$L$14),2)</f>
        <v>0</v>
      </c>
      <c r="H285" s="26">
        <f t="shared" si="7"/>
        <v>0</v>
      </c>
      <c r="I285" s="18"/>
    </row>
    <row r="286" spans="1:9" ht="12.4" hidden="1" customHeight="1">
      <c r="A286" s="17"/>
      <c r="B286" s="1"/>
      <c r="C286" s="44"/>
      <c r="D286" s="148"/>
      <c r="E286" s="149"/>
      <c r="F286" s="51" t="str">
        <f>VLOOKUP(C286,'[2]Acha Air Sales Price List'!$B$1:$D$65536,3,FALSE)</f>
        <v>Exchange rate :</v>
      </c>
      <c r="G286" s="25">
        <f>ROUND(IF(ISBLANK(C286),0,VLOOKUP(C286,'[2]Acha Air Sales Price List'!$B$1:$X$65536,12,FALSE)*$L$14),2)</f>
        <v>0</v>
      </c>
      <c r="H286" s="26">
        <f t="shared" si="7"/>
        <v>0</v>
      </c>
      <c r="I286" s="18"/>
    </row>
    <row r="287" spans="1:9" ht="12.4" hidden="1" customHeight="1">
      <c r="A287" s="17"/>
      <c r="B287" s="1"/>
      <c r="C287" s="45"/>
      <c r="D287" s="148"/>
      <c r="E287" s="149"/>
      <c r="F287" s="51" t="str">
        <f>VLOOKUP(C287,'[2]Acha Air Sales Price List'!$B$1:$D$65536,3,FALSE)</f>
        <v>Exchange rate :</v>
      </c>
      <c r="G287" s="25">
        <f>ROUND(IF(ISBLANK(C287),0,VLOOKUP(C287,'[2]Acha Air Sales Price List'!$B$1:$X$65536,12,FALSE)*$L$14),2)</f>
        <v>0</v>
      </c>
      <c r="H287" s="26">
        <f>ROUND(IF(ISNUMBER(B287), G287*B287, 0),5)</f>
        <v>0</v>
      </c>
      <c r="I287" s="18"/>
    </row>
    <row r="288" spans="1:9" ht="12" hidden="1" customHeight="1">
      <c r="A288" s="17"/>
      <c r="B288" s="1"/>
      <c r="C288" s="44"/>
      <c r="D288" s="148"/>
      <c r="E288" s="149"/>
      <c r="F288" s="51" t="str">
        <f>VLOOKUP(C288,'[2]Acha Air Sales Price List'!$B$1:$D$65536,3,FALSE)</f>
        <v>Exchange rate :</v>
      </c>
      <c r="G288" s="25">
        <f>ROUND(IF(ISBLANK(C288),0,VLOOKUP(C288,'[2]Acha Air Sales Price List'!$B$1:$X$65536,12,FALSE)*$L$14),2)</f>
        <v>0</v>
      </c>
      <c r="H288" s="26">
        <f t="shared" ref="H288:H304" si="8">ROUND(IF(ISNUMBER(B288), G288*B288, 0),5)</f>
        <v>0</v>
      </c>
      <c r="I288" s="18"/>
    </row>
    <row r="289" spans="1:9" ht="12.4" hidden="1" customHeight="1">
      <c r="A289" s="17"/>
      <c r="B289" s="1"/>
      <c r="C289" s="44"/>
      <c r="D289" s="148"/>
      <c r="E289" s="149"/>
      <c r="F289" s="51" t="str">
        <f>VLOOKUP(C289,'[2]Acha Air Sales Price List'!$B$1:$D$65536,3,FALSE)</f>
        <v>Exchange rate :</v>
      </c>
      <c r="G289" s="25">
        <f>ROUND(IF(ISBLANK(C289),0,VLOOKUP(C289,'[2]Acha Air Sales Price List'!$B$1:$X$65536,12,FALSE)*$L$14),2)</f>
        <v>0</v>
      </c>
      <c r="H289" s="26">
        <f t="shared" si="8"/>
        <v>0</v>
      </c>
      <c r="I289" s="18"/>
    </row>
    <row r="290" spans="1:9" ht="12.4" hidden="1" customHeight="1">
      <c r="A290" s="17"/>
      <c r="B290" s="1"/>
      <c r="C290" s="44"/>
      <c r="D290" s="148"/>
      <c r="E290" s="149"/>
      <c r="F290" s="51" t="str">
        <f>VLOOKUP(C290,'[2]Acha Air Sales Price List'!$B$1:$D$65536,3,FALSE)</f>
        <v>Exchange rate :</v>
      </c>
      <c r="G290" s="25">
        <f>ROUND(IF(ISBLANK(C290),0,VLOOKUP(C290,'[2]Acha Air Sales Price List'!$B$1:$X$65536,12,FALSE)*$L$14),2)</f>
        <v>0</v>
      </c>
      <c r="H290" s="26">
        <f t="shared" si="8"/>
        <v>0</v>
      </c>
      <c r="I290" s="18"/>
    </row>
    <row r="291" spans="1:9" ht="12.4" hidden="1" customHeight="1">
      <c r="A291" s="17"/>
      <c r="B291" s="1"/>
      <c r="C291" s="44"/>
      <c r="D291" s="148"/>
      <c r="E291" s="149"/>
      <c r="F291" s="51" t="str">
        <f>VLOOKUP(C291,'[2]Acha Air Sales Price List'!$B$1:$D$65536,3,FALSE)</f>
        <v>Exchange rate :</v>
      </c>
      <c r="G291" s="25">
        <f>ROUND(IF(ISBLANK(C291),0,VLOOKUP(C291,'[2]Acha Air Sales Price List'!$B$1:$X$65536,12,FALSE)*$L$14),2)</f>
        <v>0</v>
      </c>
      <c r="H291" s="26">
        <f t="shared" si="8"/>
        <v>0</v>
      </c>
      <c r="I291" s="18"/>
    </row>
    <row r="292" spans="1:9" ht="12.4" hidden="1" customHeight="1">
      <c r="A292" s="17"/>
      <c r="B292" s="1"/>
      <c r="C292" s="44"/>
      <c r="D292" s="148"/>
      <c r="E292" s="149"/>
      <c r="F292" s="51" t="str">
        <f>VLOOKUP(C292,'[2]Acha Air Sales Price List'!$B$1:$D$65536,3,FALSE)</f>
        <v>Exchange rate :</v>
      </c>
      <c r="G292" s="25">
        <f>ROUND(IF(ISBLANK(C292),0,VLOOKUP(C292,'[2]Acha Air Sales Price List'!$B$1:$X$65536,12,FALSE)*$L$14),2)</f>
        <v>0</v>
      </c>
      <c r="H292" s="26">
        <f t="shared" si="8"/>
        <v>0</v>
      </c>
      <c r="I292" s="18"/>
    </row>
    <row r="293" spans="1:9" ht="12.4" hidden="1" customHeight="1">
      <c r="A293" s="17"/>
      <c r="B293" s="1"/>
      <c r="C293" s="44"/>
      <c r="D293" s="148"/>
      <c r="E293" s="149"/>
      <c r="F293" s="51" t="str">
        <f>VLOOKUP(C293,'[2]Acha Air Sales Price List'!$B$1:$D$65536,3,FALSE)</f>
        <v>Exchange rate :</v>
      </c>
      <c r="G293" s="25">
        <f>ROUND(IF(ISBLANK(C293),0,VLOOKUP(C293,'[2]Acha Air Sales Price List'!$B$1:$X$65536,12,FALSE)*$L$14),2)</f>
        <v>0</v>
      </c>
      <c r="H293" s="26">
        <f t="shared" si="8"/>
        <v>0</v>
      </c>
      <c r="I293" s="18"/>
    </row>
    <row r="294" spans="1:9" ht="12.4" hidden="1" customHeight="1">
      <c r="A294" s="17"/>
      <c r="B294" s="1"/>
      <c r="C294" s="44"/>
      <c r="D294" s="148"/>
      <c r="E294" s="149"/>
      <c r="F294" s="51" t="str">
        <f>VLOOKUP(C294,'[2]Acha Air Sales Price List'!$B$1:$D$65536,3,FALSE)</f>
        <v>Exchange rate :</v>
      </c>
      <c r="G294" s="25">
        <f>ROUND(IF(ISBLANK(C294),0,VLOOKUP(C294,'[2]Acha Air Sales Price List'!$B$1:$X$65536,12,FALSE)*$L$14),2)</f>
        <v>0</v>
      </c>
      <c r="H294" s="26">
        <f t="shared" si="8"/>
        <v>0</v>
      </c>
      <c r="I294" s="18"/>
    </row>
    <row r="295" spans="1:9" ht="12.4" hidden="1" customHeight="1">
      <c r="A295" s="17"/>
      <c r="B295" s="1"/>
      <c r="C295" s="44"/>
      <c r="D295" s="148"/>
      <c r="E295" s="149"/>
      <c r="F295" s="51" t="str">
        <f>VLOOKUP(C295,'[2]Acha Air Sales Price List'!$B$1:$D$65536,3,FALSE)</f>
        <v>Exchange rate :</v>
      </c>
      <c r="G295" s="25">
        <f>ROUND(IF(ISBLANK(C295),0,VLOOKUP(C295,'[2]Acha Air Sales Price List'!$B$1:$X$65536,12,FALSE)*$L$14),2)</f>
        <v>0</v>
      </c>
      <c r="H295" s="26">
        <f t="shared" si="8"/>
        <v>0</v>
      </c>
      <c r="I295" s="18"/>
    </row>
    <row r="296" spans="1:9" ht="12.4" hidden="1" customHeight="1">
      <c r="A296" s="17"/>
      <c r="B296" s="1"/>
      <c r="C296" s="44"/>
      <c r="D296" s="148"/>
      <c r="E296" s="149"/>
      <c r="F296" s="51" t="str">
        <f>VLOOKUP(C296,'[2]Acha Air Sales Price List'!$B$1:$D$65536,3,FALSE)</f>
        <v>Exchange rate :</v>
      </c>
      <c r="G296" s="25">
        <f>ROUND(IF(ISBLANK(C296),0,VLOOKUP(C296,'[2]Acha Air Sales Price List'!$B$1:$X$65536,12,FALSE)*$L$14),2)</f>
        <v>0</v>
      </c>
      <c r="H296" s="26">
        <f t="shared" si="8"/>
        <v>0</v>
      </c>
      <c r="I296" s="18"/>
    </row>
    <row r="297" spans="1:9" ht="12.4" hidden="1" customHeight="1">
      <c r="A297" s="17"/>
      <c r="B297" s="1"/>
      <c r="C297" s="44"/>
      <c r="D297" s="148"/>
      <c r="E297" s="149"/>
      <c r="F297" s="51" t="str">
        <f>VLOOKUP(C297,'[2]Acha Air Sales Price List'!$B$1:$D$65536,3,FALSE)</f>
        <v>Exchange rate :</v>
      </c>
      <c r="G297" s="25">
        <f>ROUND(IF(ISBLANK(C297),0,VLOOKUP(C297,'[2]Acha Air Sales Price List'!$B$1:$X$65536,12,FALSE)*$L$14),2)</f>
        <v>0</v>
      </c>
      <c r="H297" s="26">
        <f t="shared" si="8"/>
        <v>0</v>
      </c>
      <c r="I297" s="18"/>
    </row>
    <row r="298" spans="1:9" ht="12.4" hidden="1" customHeight="1">
      <c r="A298" s="17"/>
      <c r="B298" s="1"/>
      <c r="C298" s="44"/>
      <c r="D298" s="148"/>
      <c r="E298" s="149"/>
      <c r="F298" s="51" t="str">
        <f>VLOOKUP(C298,'[2]Acha Air Sales Price List'!$B$1:$D$65536,3,FALSE)</f>
        <v>Exchange rate :</v>
      </c>
      <c r="G298" s="25">
        <f>ROUND(IF(ISBLANK(C298),0,VLOOKUP(C298,'[2]Acha Air Sales Price List'!$B$1:$X$65536,12,FALSE)*$L$14),2)</f>
        <v>0</v>
      </c>
      <c r="H298" s="26">
        <f t="shared" si="8"/>
        <v>0</v>
      </c>
      <c r="I298" s="18"/>
    </row>
    <row r="299" spans="1:9" ht="12.4" hidden="1" customHeight="1">
      <c r="A299" s="17"/>
      <c r="B299" s="1"/>
      <c r="C299" s="44"/>
      <c r="D299" s="148"/>
      <c r="E299" s="149"/>
      <c r="F299" s="51" t="str">
        <f>VLOOKUP(C299,'[2]Acha Air Sales Price List'!$B$1:$D$65536,3,FALSE)</f>
        <v>Exchange rate :</v>
      </c>
      <c r="G299" s="25">
        <f>ROUND(IF(ISBLANK(C299),0,VLOOKUP(C299,'[2]Acha Air Sales Price List'!$B$1:$X$65536,12,FALSE)*$L$14),2)</f>
        <v>0</v>
      </c>
      <c r="H299" s="26">
        <f t="shared" si="8"/>
        <v>0</v>
      </c>
      <c r="I299" s="18"/>
    </row>
    <row r="300" spans="1:9" ht="12.4" hidden="1" customHeight="1">
      <c r="A300" s="17"/>
      <c r="B300" s="1"/>
      <c r="C300" s="44"/>
      <c r="D300" s="148"/>
      <c r="E300" s="149"/>
      <c r="F300" s="51" t="str">
        <f>VLOOKUP(C300,'[2]Acha Air Sales Price List'!$B$1:$D$65536,3,FALSE)</f>
        <v>Exchange rate :</v>
      </c>
      <c r="G300" s="25">
        <f>ROUND(IF(ISBLANK(C300),0,VLOOKUP(C300,'[2]Acha Air Sales Price List'!$B$1:$X$65536,12,FALSE)*$L$14),2)</f>
        <v>0</v>
      </c>
      <c r="H300" s="26">
        <f t="shared" si="8"/>
        <v>0</v>
      </c>
      <c r="I300" s="18"/>
    </row>
    <row r="301" spans="1:9" ht="12.4" hidden="1" customHeight="1">
      <c r="A301" s="17"/>
      <c r="B301" s="1"/>
      <c r="C301" s="44"/>
      <c r="D301" s="148"/>
      <c r="E301" s="149"/>
      <c r="F301" s="51" t="str">
        <f>VLOOKUP(C301,'[2]Acha Air Sales Price List'!$B$1:$D$65536,3,FALSE)</f>
        <v>Exchange rate :</v>
      </c>
      <c r="G301" s="25">
        <f>ROUND(IF(ISBLANK(C301),0,VLOOKUP(C301,'[2]Acha Air Sales Price List'!$B$1:$X$65536,12,FALSE)*$L$14),2)</f>
        <v>0</v>
      </c>
      <c r="H301" s="26">
        <f t="shared" si="8"/>
        <v>0</v>
      </c>
      <c r="I301" s="18"/>
    </row>
    <row r="302" spans="1:9" ht="12.4" hidden="1" customHeight="1">
      <c r="A302" s="17"/>
      <c r="B302" s="1"/>
      <c r="C302" s="44"/>
      <c r="D302" s="148"/>
      <c r="E302" s="149"/>
      <c r="F302" s="51" t="str">
        <f>VLOOKUP(C302,'[2]Acha Air Sales Price List'!$B$1:$D$65536,3,FALSE)</f>
        <v>Exchange rate :</v>
      </c>
      <c r="G302" s="25">
        <f>ROUND(IF(ISBLANK(C302),0,VLOOKUP(C302,'[2]Acha Air Sales Price List'!$B$1:$X$65536,12,FALSE)*$L$14),2)</f>
        <v>0</v>
      </c>
      <c r="H302" s="26">
        <f t="shared" si="8"/>
        <v>0</v>
      </c>
      <c r="I302" s="18"/>
    </row>
    <row r="303" spans="1:9" ht="12.4" hidden="1" customHeight="1">
      <c r="A303" s="17"/>
      <c r="B303" s="1"/>
      <c r="C303" s="45"/>
      <c r="D303" s="148"/>
      <c r="E303" s="149"/>
      <c r="F303" s="51" t="str">
        <f>VLOOKUP(C303,'[2]Acha Air Sales Price List'!$B$1:$D$65536,3,FALSE)</f>
        <v>Exchange rate :</v>
      </c>
      <c r="G303" s="25">
        <f>ROUND(IF(ISBLANK(C303),0,VLOOKUP(C303,'[2]Acha Air Sales Price List'!$B$1:$X$65536,12,FALSE)*$L$14),2)</f>
        <v>0</v>
      </c>
      <c r="H303" s="26">
        <f t="shared" si="8"/>
        <v>0</v>
      </c>
      <c r="I303" s="18"/>
    </row>
    <row r="304" spans="1:9" ht="12.4" hidden="1" customHeight="1">
      <c r="A304" s="17"/>
      <c r="B304" s="1"/>
      <c r="C304" s="45"/>
      <c r="D304" s="148"/>
      <c r="E304" s="149"/>
      <c r="F304" s="51" t="str">
        <f>VLOOKUP(C304,'[2]Acha Air Sales Price List'!$B$1:$D$65536,3,FALSE)</f>
        <v>Exchange rate :</v>
      </c>
      <c r="G304" s="25">
        <f>ROUND(IF(ISBLANK(C304),0,VLOOKUP(C304,'[2]Acha Air Sales Price List'!$B$1:$X$65536,12,FALSE)*$L$14),2)</f>
        <v>0</v>
      </c>
      <c r="H304" s="26">
        <f t="shared" si="8"/>
        <v>0</v>
      </c>
      <c r="I304" s="18"/>
    </row>
    <row r="305" spans="1:9" ht="12.4" hidden="1" customHeight="1">
      <c r="A305" s="17"/>
      <c r="B305" s="1"/>
      <c r="C305" s="44"/>
      <c r="D305" s="148"/>
      <c r="E305" s="149"/>
      <c r="F305" s="51" t="str">
        <f>VLOOKUP(C305,'[2]Acha Air Sales Price List'!$B$1:$D$65536,3,FALSE)</f>
        <v>Exchange rate :</v>
      </c>
      <c r="G305" s="25">
        <f>ROUND(IF(ISBLANK(C305),0,VLOOKUP(C305,'[2]Acha Air Sales Price List'!$B$1:$X$65536,12,FALSE)*$L$14),2)</f>
        <v>0</v>
      </c>
      <c r="H305" s="26">
        <f>ROUND(IF(ISNUMBER(B305), G305*B305, 0),5)</f>
        <v>0</v>
      </c>
      <c r="I305" s="18"/>
    </row>
    <row r="306" spans="1:9" ht="12.4" hidden="1" customHeight="1">
      <c r="A306" s="17"/>
      <c r="B306" s="1"/>
      <c r="C306" s="44"/>
      <c r="D306" s="148"/>
      <c r="E306" s="149"/>
      <c r="F306" s="51" t="str">
        <f>VLOOKUP(C306,'[2]Acha Air Sales Price List'!$B$1:$D$65536,3,FALSE)</f>
        <v>Exchange rate :</v>
      </c>
      <c r="G306" s="25">
        <f>ROUND(IF(ISBLANK(C306),0,VLOOKUP(C306,'[2]Acha Air Sales Price List'!$B$1:$X$65536,12,FALSE)*$L$14),2)</f>
        <v>0</v>
      </c>
      <c r="H306" s="26">
        <f t="shared" ref="H306:H343" si="9">ROUND(IF(ISNUMBER(B306), G306*B306, 0),5)</f>
        <v>0</v>
      </c>
      <c r="I306" s="18"/>
    </row>
    <row r="307" spans="1:9" ht="12.4" hidden="1" customHeight="1">
      <c r="A307" s="17"/>
      <c r="B307" s="1"/>
      <c r="C307" s="44"/>
      <c r="D307" s="148"/>
      <c r="E307" s="149"/>
      <c r="F307" s="51" t="str">
        <f>VLOOKUP(C307,'[2]Acha Air Sales Price List'!$B$1:$D$65536,3,FALSE)</f>
        <v>Exchange rate :</v>
      </c>
      <c r="G307" s="25">
        <f>ROUND(IF(ISBLANK(C307),0,VLOOKUP(C307,'[2]Acha Air Sales Price List'!$B$1:$X$65536,12,FALSE)*$L$14),2)</f>
        <v>0</v>
      </c>
      <c r="H307" s="26">
        <f t="shared" si="9"/>
        <v>0</v>
      </c>
      <c r="I307" s="18"/>
    </row>
    <row r="308" spans="1:9" ht="12.4" hidden="1" customHeight="1">
      <c r="A308" s="17"/>
      <c r="B308" s="1"/>
      <c r="C308" s="44"/>
      <c r="D308" s="148"/>
      <c r="E308" s="149"/>
      <c r="F308" s="51" t="str">
        <f>VLOOKUP(C308,'[2]Acha Air Sales Price List'!$B$1:$D$65536,3,FALSE)</f>
        <v>Exchange rate :</v>
      </c>
      <c r="G308" s="25">
        <f>ROUND(IF(ISBLANK(C308),0,VLOOKUP(C308,'[2]Acha Air Sales Price List'!$B$1:$X$65536,12,FALSE)*$L$14),2)</f>
        <v>0</v>
      </c>
      <c r="H308" s="26">
        <f t="shared" si="9"/>
        <v>0</v>
      </c>
      <c r="I308" s="18"/>
    </row>
    <row r="309" spans="1:9" ht="12.4" hidden="1" customHeight="1">
      <c r="A309" s="17"/>
      <c r="B309" s="1"/>
      <c r="C309" s="44"/>
      <c r="D309" s="148"/>
      <c r="E309" s="149"/>
      <c r="F309" s="51" t="str">
        <f>VLOOKUP(C309,'[2]Acha Air Sales Price List'!$B$1:$D$65536,3,FALSE)</f>
        <v>Exchange rate :</v>
      </c>
      <c r="G309" s="25">
        <f>ROUND(IF(ISBLANK(C309),0,VLOOKUP(C309,'[2]Acha Air Sales Price List'!$B$1:$X$65536,12,FALSE)*$L$14),2)</f>
        <v>0</v>
      </c>
      <c r="H309" s="26">
        <f t="shared" si="9"/>
        <v>0</v>
      </c>
      <c r="I309" s="18"/>
    </row>
    <row r="310" spans="1:9" ht="12.4" hidden="1" customHeight="1">
      <c r="A310" s="17"/>
      <c r="B310" s="1"/>
      <c r="C310" s="44"/>
      <c r="D310" s="148"/>
      <c r="E310" s="149"/>
      <c r="F310" s="51" t="str">
        <f>VLOOKUP(C310,'[2]Acha Air Sales Price List'!$B$1:$D$65536,3,FALSE)</f>
        <v>Exchange rate :</v>
      </c>
      <c r="G310" s="25">
        <f>ROUND(IF(ISBLANK(C310),0,VLOOKUP(C310,'[2]Acha Air Sales Price List'!$B$1:$X$65536,12,FALSE)*$L$14),2)</f>
        <v>0</v>
      </c>
      <c r="H310" s="26">
        <f t="shared" si="9"/>
        <v>0</v>
      </c>
      <c r="I310" s="18"/>
    </row>
    <row r="311" spans="1:9" ht="12.4" hidden="1" customHeight="1">
      <c r="A311" s="17"/>
      <c r="B311" s="1"/>
      <c r="C311" s="44"/>
      <c r="D311" s="148"/>
      <c r="E311" s="149"/>
      <c r="F311" s="51" t="str">
        <f>VLOOKUP(C311,'[2]Acha Air Sales Price List'!$B$1:$D$65536,3,FALSE)</f>
        <v>Exchange rate :</v>
      </c>
      <c r="G311" s="25">
        <f>ROUND(IF(ISBLANK(C311),0,VLOOKUP(C311,'[2]Acha Air Sales Price List'!$B$1:$X$65536,12,FALSE)*$L$14),2)</f>
        <v>0</v>
      </c>
      <c r="H311" s="26">
        <f t="shared" si="9"/>
        <v>0</v>
      </c>
      <c r="I311" s="18"/>
    </row>
    <row r="312" spans="1:9" ht="12.4" hidden="1" customHeight="1">
      <c r="A312" s="17"/>
      <c r="B312" s="1"/>
      <c r="C312" s="44"/>
      <c r="D312" s="148"/>
      <c r="E312" s="149"/>
      <c r="F312" s="51" t="str">
        <f>VLOOKUP(C312,'[2]Acha Air Sales Price List'!$B$1:$D$65536,3,FALSE)</f>
        <v>Exchange rate :</v>
      </c>
      <c r="G312" s="25">
        <f>ROUND(IF(ISBLANK(C312),0,VLOOKUP(C312,'[2]Acha Air Sales Price List'!$B$1:$X$65536,12,FALSE)*$L$14),2)</f>
        <v>0</v>
      </c>
      <c r="H312" s="26">
        <f t="shared" si="9"/>
        <v>0</v>
      </c>
      <c r="I312" s="18"/>
    </row>
    <row r="313" spans="1:9" ht="12.4" hidden="1" customHeight="1">
      <c r="A313" s="17"/>
      <c r="B313" s="1"/>
      <c r="C313" s="44"/>
      <c r="D313" s="148"/>
      <c r="E313" s="149"/>
      <c r="F313" s="51" t="str">
        <f>VLOOKUP(C313,'[2]Acha Air Sales Price List'!$B$1:$D$65536,3,FALSE)</f>
        <v>Exchange rate :</v>
      </c>
      <c r="G313" s="25">
        <f>ROUND(IF(ISBLANK(C313),0,VLOOKUP(C313,'[2]Acha Air Sales Price List'!$B$1:$X$65536,12,FALSE)*$L$14),2)</f>
        <v>0</v>
      </c>
      <c r="H313" s="26">
        <f t="shared" si="9"/>
        <v>0</v>
      </c>
      <c r="I313" s="18"/>
    </row>
    <row r="314" spans="1:9" ht="12.4" hidden="1" customHeight="1">
      <c r="A314" s="17"/>
      <c r="B314" s="1"/>
      <c r="C314" s="44"/>
      <c r="D314" s="148"/>
      <c r="E314" s="149"/>
      <c r="F314" s="51" t="str">
        <f>VLOOKUP(C314,'[2]Acha Air Sales Price List'!$B$1:$D$65536,3,FALSE)</f>
        <v>Exchange rate :</v>
      </c>
      <c r="G314" s="25">
        <f>ROUND(IF(ISBLANK(C314),0,VLOOKUP(C314,'[2]Acha Air Sales Price List'!$B$1:$X$65536,12,FALSE)*$L$14),2)</f>
        <v>0</v>
      </c>
      <c r="H314" s="26">
        <f t="shared" si="9"/>
        <v>0</v>
      </c>
      <c r="I314" s="18"/>
    </row>
    <row r="315" spans="1:9" ht="12.4" hidden="1" customHeight="1">
      <c r="A315" s="17"/>
      <c r="B315" s="1"/>
      <c r="C315" s="44"/>
      <c r="D315" s="148"/>
      <c r="E315" s="149"/>
      <c r="F315" s="51" t="str">
        <f>VLOOKUP(C315,'[2]Acha Air Sales Price List'!$B$1:$D$65536,3,FALSE)</f>
        <v>Exchange rate :</v>
      </c>
      <c r="G315" s="25">
        <f>ROUND(IF(ISBLANK(C315),0,VLOOKUP(C315,'[2]Acha Air Sales Price List'!$B$1:$X$65536,12,FALSE)*$L$14),2)</f>
        <v>0</v>
      </c>
      <c r="H315" s="26">
        <f t="shared" si="9"/>
        <v>0</v>
      </c>
      <c r="I315" s="18"/>
    </row>
    <row r="316" spans="1:9" ht="12.4" hidden="1" customHeight="1">
      <c r="A316" s="17"/>
      <c r="B316" s="1"/>
      <c r="C316" s="45"/>
      <c r="D316" s="148"/>
      <c r="E316" s="149"/>
      <c r="F316" s="51" t="str">
        <f>VLOOKUP(C316,'[2]Acha Air Sales Price List'!$B$1:$D$65536,3,FALSE)</f>
        <v>Exchange rate :</v>
      </c>
      <c r="G316" s="25">
        <f>ROUND(IF(ISBLANK(C316),0,VLOOKUP(C316,'[2]Acha Air Sales Price List'!$B$1:$X$65536,12,FALSE)*$L$14),2)</f>
        <v>0</v>
      </c>
      <c r="H316" s="26">
        <f t="shared" si="9"/>
        <v>0</v>
      </c>
      <c r="I316" s="18"/>
    </row>
    <row r="317" spans="1:9" ht="12" hidden="1" customHeight="1">
      <c r="A317" s="17"/>
      <c r="B317" s="1"/>
      <c r="C317" s="44"/>
      <c r="D317" s="148"/>
      <c r="E317" s="149"/>
      <c r="F317" s="51" t="str">
        <f>VLOOKUP(C317,'[2]Acha Air Sales Price List'!$B$1:$D$65536,3,FALSE)</f>
        <v>Exchange rate :</v>
      </c>
      <c r="G317" s="25">
        <f>ROUND(IF(ISBLANK(C317),0,VLOOKUP(C317,'[2]Acha Air Sales Price List'!$B$1:$X$65536,12,FALSE)*$L$14),2)</f>
        <v>0</v>
      </c>
      <c r="H317" s="26">
        <f t="shared" si="9"/>
        <v>0</v>
      </c>
      <c r="I317" s="18"/>
    </row>
    <row r="318" spans="1:9" ht="12.4" hidden="1" customHeight="1">
      <c r="A318" s="17"/>
      <c r="B318" s="1"/>
      <c r="C318" s="44"/>
      <c r="D318" s="148"/>
      <c r="E318" s="149"/>
      <c r="F318" s="51" t="str">
        <f>VLOOKUP(C318,'[2]Acha Air Sales Price List'!$B$1:$D$65536,3,FALSE)</f>
        <v>Exchange rate :</v>
      </c>
      <c r="G318" s="25">
        <f>ROUND(IF(ISBLANK(C318),0,VLOOKUP(C318,'[2]Acha Air Sales Price List'!$B$1:$X$65536,12,FALSE)*$L$14),2)</f>
        <v>0</v>
      </c>
      <c r="H318" s="26">
        <f t="shared" si="9"/>
        <v>0</v>
      </c>
      <c r="I318" s="18"/>
    </row>
    <row r="319" spans="1:9" ht="12.4" hidden="1" customHeight="1">
      <c r="A319" s="17"/>
      <c r="B319" s="1"/>
      <c r="C319" s="44"/>
      <c r="D319" s="148"/>
      <c r="E319" s="149"/>
      <c r="F319" s="51" t="str">
        <f>VLOOKUP(C319,'[2]Acha Air Sales Price List'!$B$1:$D$65536,3,FALSE)</f>
        <v>Exchange rate :</v>
      </c>
      <c r="G319" s="25">
        <f>ROUND(IF(ISBLANK(C319),0,VLOOKUP(C319,'[2]Acha Air Sales Price List'!$B$1:$X$65536,12,FALSE)*$L$14),2)</f>
        <v>0</v>
      </c>
      <c r="H319" s="26">
        <f t="shared" si="9"/>
        <v>0</v>
      </c>
      <c r="I319" s="18"/>
    </row>
    <row r="320" spans="1:9" ht="12.4" hidden="1" customHeight="1">
      <c r="A320" s="17"/>
      <c r="B320" s="1"/>
      <c r="C320" s="44"/>
      <c r="D320" s="148"/>
      <c r="E320" s="149"/>
      <c r="F320" s="51" t="str">
        <f>VLOOKUP(C320,'[2]Acha Air Sales Price List'!$B$1:$D$65536,3,FALSE)</f>
        <v>Exchange rate :</v>
      </c>
      <c r="G320" s="25">
        <f>ROUND(IF(ISBLANK(C320),0,VLOOKUP(C320,'[2]Acha Air Sales Price List'!$B$1:$X$65536,12,FALSE)*$L$14),2)</f>
        <v>0</v>
      </c>
      <c r="H320" s="26">
        <f t="shared" si="9"/>
        <v>0</v>
      </c>
      <c r="I320" s="18"/>
    </row>
    <row r="321" spans="1:9" ht="12.4" hidden="1" customHeight="1">
      <c r="A321" s="17"/>
      <c r="B321" s="1"/>
      <c r="C321" s="44"/>
      <c r="D321" s="148"/>
      <c r="E321" s="149"/>
      <c r="F321" s="51" t="str">
        <f>VLOOKUP(C321,'[2]Acha Air Sales Price List'!$B$1:$D$65536,3,FALSE)</f>
        <v>Exchange rate :</v>
      </c>
      <c r="G321" s="25">
        <f>ROUND(IF(ISBLANK(C321),0,VLOOKUP(C321,'[2]Acha Air Sales Price List'!$B$1:$X$65536,12,FALSE)*$L$14),2)</f>
        <v>0</v>
      </c>
      <c r="H321" s="26">
        <f t="shared" si="9"/>
        <v>0</v>
      </c>
      <c r="I321" s="18"/>
    </row>
    <row r="322" spans="1:9" ht="12.4" hidden="1" customHeight="1">
      <c r="A322" s="17"/>
      <c r="B322" s="1"/>
      <c r="C322" s="44"/>
      <c r="D322" s="148"/>
      <c r="E322" s="149"/>
      <c r="F322" s="51" t="str">
        <f>VLOOKUP(C322,'[2]Acha Air Sales Price List'!$B$1:$D$65536,3,FALSE)</f>
        <v>Exchange rate :</v>
      </c>
      <c r="G322" s="25">
        <f>ROUND(IF(ISBLANK(C322),0,VLOOKUP(C322,'[2]Acha Air Sales Price List'!$B$1:$X$65536,12,FALSE)*$L$14),2)</f>
        <v>0</v>
      </c>
      <c r="H322" s="26">
        <f t="shared" si="9"/>
        <v>0</v>
      </c>
      <c r="I322" s="18"/>
    </row>
    <row r="323" spans="1:9" ht="12.4" hidden="1" customHeight="1">
      <c r="A323" s="17"/>
      <c r="B323" s="1"/>
      <c r="C323" s="44"/>
      <c r="D323" s="148"/>
      <c r="E323" s="149"/>
      <c r="F323" s="51" t="str">
        <f>VLOOKUP(C323,'[2]Acha Air Sales Price List'!$B$1:$D$65536,3,FALSE)</f>
        <v>Exchange rate :</v>
      </c>
      <c r="G323" s="25">
        <f>ROUND(IF(ISBLANK(C323),0,VLOOKUP(C323,'[2]Acha Air Sales Price List'!$B$1:$X$65536,12,FALSE)*$L$14),2)</f>
        <v>0</v>
      </c>
      <c r="H323" s="26">
        <f t="shared" si="9"/>
        <v>0</v>
      </c>
      <c r="I323" s="18"/>
    </row>
    <row r="324" spans="1:9" ht="12.4" hidden="1" customHeight="1">
      <c r="A324" s="17"/>
      <c r="B324" s="1"/>
      <c r="C324" s="44"/>
      <c r="D324" s="148"/>
      <c r="E324" s="149"/>
      <c r="F324" s="51" t="str">
        <f>VLOOKUP(C324,'[2]Acha Air Sales Price List'!$B$1:$D$65536,3,FALSE)</f>
        <v>Exchange rate :</v>
      </c>
      <c r="G324" s="25">
        <f>ROUND(IF(ISBLANK(C324),0,VLOOKUP(C324,'[2]Acha Air Sales Price List'!$B$1:$X$65536,12,FALSE)*$L$14),2)</f>
        <v>0</v>
      </c>
      <c r="H324" s="26">
        <f t="shared" si="9"/>
        <v>0</v>
      </c>
      <c r="I324" s="18"/>
    </row>
    <row r="325" spans="1:9" ht="12.4" hidden="1" customHeight="1">
      <c r="A325" s="17"/>
      <c r="B325" s="1"/>
      <c r="C325" s="44"/>
      <c r="D325" s="148"/>
      <c r="E325" s="149"/>
      <c r="F325" s="51" t="str">
        <f>VLOOKUP(C325,'[2]Acha Air Sales Price List'!$B$1:$D$65536,3,FALSE)</f>
        <v>Exchange rate :</v>
      </c>
      <c r="G325" s="25">
        <f>ROUND(IF(ISBLANK(C325),0,VLOOKUP(C325,'[2]Acha Air Sales Price List'!$B$1:$X$65536,12,FALSE)*$L$14),2)</f>
        <v>0</v>
      </c>
      <c r="H325" s="26">
        <f t="shared" si="9"/>
        <v>0</v>
      </c>
      <c r="I325" s="18"/>
    </row>
    <row r="326" spans="1:9" ht="12.4" hidden="1" customHeight="1">
      <c r="A326" s="17"/>
      <c r="B326" s="1"/>
      <c r="C326" s="44"/>
      <c r="D326" s="148"/>
      <c r="E326" s="149"/>
      <c r="F326" s="51" t="str">
        <f>VLOOKUP(C326,'[2]Acha Air Sales Price List'!$B$1:$D$65536,3,FALSE)</f>
        <v>Exchange rate :</v>
      </c>
      <c r="G326" s="25">
        <f>ROUND(IF(ISBLANK(C326),0,VLOOKUP(C326,'[2]Acha Air Sales Price List'!$B$1:$X$65536,12,FALSE)*$L$14),2)</f>
        <v>0</v>
      </c>
      <c r="H326" s="26">
        <f t="shared" si="9"/>
        <v>0</v>
      </c>
      <c r="I326" s="18"/>
    </row>
    <row r="327" spans="1:9" ht="12.4" hidden="1" customHeight="1">
      <c r="A327" s="17"/>
      <c r="B327" s="1"/>
      <c r="C327" s="44"/>
      <c r="D327" s="148"/>
      <c r="E327" s="149"/>
      <c r="F327" s="51" t="str">
        <f>VLOOKUP(C327,'[2]Acha Air Sales Price List'!$B$1:$D$65536,3,FALSE)</f>
        <v>Exchange rate :</v>
      </c>
      <c r="G327" s="25">
        <f>ROUND(IF(ISBLANK(C327),0,VLOOKUP(C327,'[2]Acha Air Sales Price List'!$B$1:$X$65536,12,FALSE)*$L$14),2)</f>
        <v>0</v>
      </c>
      <c r="H327" s="26">
        <f t="shared" si="9"/>
        <v>0</v>
      </c>
      <c r="I327" s="18"/>
    </row>
    <row r="328" spans="1:9" ht="12.4" hidden="1" customHeight="1">
      <c r="A328" s="17"/>
      <c r="B328" s="1"/>
      <c r="C328" s="44"/>
      <c r="D328" s="148"/>
      <c r="E328" s="149"/>
      <c r="F328" s="51" t="str">
        <f>VLOOKUP(C328,'[2]Acha Air Sales Price List'!$B$1:$D$65536,3,FALSE)</f>
        <v>Exchange rate :</v>
      </c>
      <c r="G328" s="25">
        <f>ROUND(IF(ISBLANK(C328),0,VLOOKUP(C328,'[2]Acha Air Sales Price List'!$B$1:$X$65536,12,FALSE)*$L$14),2)</f>
        <v>0</v>
      </c>
      <c r="H328" s="26">
        <f t="shared" si="9"/>
        <v>0</v>
      </c>
      <c r="I328" s="18"/>
    </row>
    <row r="329" spans="1:9" ht="12.4" hidden="1" customHeight="1">
      <c r="A329" s="17"/>
      <c r="B329" s="1"/>
      <c r="C329" s="44"/>
      <c r="D329" s="148"/>
      <c r="E329" s="149"/>
      <c r="F329" s="51" t="str">
        <f>VLOOKUP(C329,'[2]Acha Air Sales Price List'!$B$1:$D$65536,3,FALSE)</f>
        <v>Exchange rate :</v>
      </c>
      <c r="G329" s="25">
        <f>ROUND(IF(ISBLANK(C329),0,VLOOKUP(C329,'[2]Acha Air Sales Price List'!$B$1:$X$65536,12,FALSE)*$L$14),2)</f>
        <v>0</v>
      </c>
      <c r="H329" s="26">
        <f t="shared" si="9"/>
        <v>0</v>
      </c>
      <c r="I329" s="18"/>
    </row>
    <row r="330" spans="1:9" ht="12.4" hidden="1" customHeight="1">
      <c r="A330" s="17"/>
      <c r="B330" s="1"/>
      <c r="C330" s="44"/>
      <c r="D330" s="148"/>
      <c r="E330" s="149"/>
      <c r="F330" s="51" t="str">
        <f>VLOOKUP(C330,'[2]Acha Air Sales Price List'!$B$1:$D$65536,3,FALSE)</f>
        <v>Exchange rate :</v>
      </c>
      <c r="G330" s="25">
        <f>ROUND(IF(ISBLANK(C330),0,VLOOKUP(C330,'[2]Acha Air Sales Price List'!$B$1:$X$65536,12,FALSE)*$L$14),2)</f>
        <v>0</v>
      </c>
      <c r="H330" s="26">
        <f t="shared" si="9"/>
        <v>0</v>
      </c>
      <c r="I330" s="18"/>
    </row>
    <row r="331" spans="1:9" ht="12.4" hidden="1" customHeight="1">
      <c r="A331" s="17"/>
      <c r="B331" s="1"/>
      <c r="C331" s="44"/>
      <c r="D331" s="148"/>
      <c r="E331" s="149"/>
      <c r="F331" s="51" t="str">
        <f>VLOOKUP(C331,'[2]Acha Air Sales Price List'!$B$1:$D$65536,3,FALSE)</f>
        <v>Exchange rate :</v>
      </c>
      <c r="G331" s="25">
        <f>ROUND(IF(ISBLANK(C331),0,VLOOKUP(C331,'[2]Acha Air Sales Price List'!$B$1:$X$65536,12,FALSE)*$L$14),2)</f>
        <v>0</v>
      </c>
      <c r="H331" s="26">
        <f t="shared" si="9"/>
        <v>0</v>
      </c>
      <c r="I331" s="18"/>
    </row>
    <row r="332" spans="1:9" ht="12.4" hidden="1" customHeight="1">
      <c r="A332" s="17"/>
      <c r="B332" s="1"/>
      <c r="C332" s="44"/>
      <c r="D332" s="148"/>
      <c r="E332" s="149"/>
      <c r="F332" s="51" t="str">
        <f>VLOOKUP(C332,'[2]Acha Air Sales Price List'!$B$1:$D$65536,3,FALSE)</f>
        <v>Exchange rate :</v>
      </c>
      <c r="G332" s="25">
        <f>ROUND(IF(ISBLANK(C332),0,VLOOKUP(C332,'[2]Acha Air Sales Price List'!$B$1:$X$65536,12,FALSE)*$L$14),2)</f>
        <v>0</v>
      </c>
      <c r="H332" s="26">
        <f t="shared" si="9"/>
        <v>0</v>
      </c>
      <c r="I332" s="18"/>
    </row>
    <row r="333" spans="1:9" ht="12.4" hidden="1" customHeight="1">
      <c r="A333" s="17"/>
      <c r="B333" s="1"/>
      <c r="C333" s="44"/>
      <c r="D333" s="148"/>
      <c r="E333" s="149"/>
      <c r="F333" s="51" t="str">
        <f>VLOOKUP(C333,'[2]Acha Air Sales Price List'!$B$1:$D$65536,3,FALSE)</f>
        <v>Exchange rate :</v>
      </c>
      <c r="G333" s="25">
        <f>ROUND(IF(ISBLANK(C333),0,VLOOKUP(C333,'[2]Acha Air Sales Price List'!$B$1:$X$65536,12,FALSE)*$L$14),2)</f>
        <v>0</v>
      </c>
      <c r="H333" s="26">
        <f t="shared" si="9"/>
        <v>0</v>
      </c>
      <c r="I333" s="18"/>
    </row>
    <row r="334" spans="1:9" ht="12.4" hidden="1" customHeight="1">
      <c r="A334" s="17"/>
      <c r="B334" s="1"/>
      <c r="C334" s="44"/>
      <c r="D334" s="148"/>
      <c r="E334" s="149"/>
      <c r="F334" s="51" t="str">
        <f>VLOOKUP(C334,'[2]Acha Air Sales Price List'!$B$1:$D$65536,3,FALSE)</f>
        <v>Exchange rate :</v>
      </c>
      <c r="G334" s="25">
        <f>ROUND(IF(ISBLANK(C334),0,VLOOKUP(C334,'[2]Acha Air Sales Price List'!$B$1:$X$65536,12,FALSE)*$L$14),2)</f>
        <v>0</v>
      </c>
      <c r="H334" s="26">
        <f t="shared" si="9"/>
        <v>0</v>
      </c>
      <c r="I334" s="18"/>
    </row>
    <row r="335" spans="1:9" ht="12.4" hidden="1" customHeight="1">
      <c r="A335" s="17"/>
      <c r="B335" s="1"/>
      <c r="C335" s="44"/>
      <c r="D335" s="148"/>
      <c r="E335" s="149"/>
      <c r="F335" s="51" t="str">
        <f>VLOOKUP(C335,'[2]Acha Air Sales Price List'!$B$1:$D$65536,3,FALSE)</f>
        <v>Exchange rate :</v>
      </c>
      <c r="G335" s="25">
        <f>ROUND(IF(ISBLANK(C335),0,VLOOKUP(C335,'[2]Acha Air Sales Price List'!$B$1:$X$65536,12,FALSE)*$L$14),2)</f>
        <v>0</v>
      </c>
      <c r="H335" s="26">
        <f t="shared" si="9"/>
        <v>0</v>
      </c>
      <c r="I335" s="18"/>
    </row>
    <row r="336" spans="1:9" ht="12.4" hidden="1" customHeight="1">
      <c r="A336" s="17"/>
      <c r="B336" s="1"/>
      <c r="C336" s="44"/>
      <c r="D336" s="148"/>
      <c r="E336" s="149"/>
      <c r="F336" s="51" t="str">
        <f>VLOOKUP(C336,'[2]Acha Air Sales Price List'!$B$1:$D$65536,3,FALSE)</f>
        <v>Exchange rate :</v>
      </c>
      <c r="G336" s="25">
        <f>ROUND(IF(ISBLANK(C336),0,VLOOKUP(C336,'[2]Acha Air Sales Price List'!$B$1:$X$65536,12,FALSE)*$L$14),2)</f>
        <v>0</v>
      </c>
      <c r="H336" s="26">
        <f t="shared" si="9"/>
        <v>0</v>
      </c>
      <c r="I336" s="18"/>
    </row>
    <row r="337" spans="1:9" ht="12.4" hidden="1" customHeight="1">
      <c r="A337" s="17"/>
      <c r="B337" s="1"/>
      <c r="C337" s="44"/>
      <c r="D337" s="148"/>
      <c r="E337" s="149"/>
      <c r="F337" s="51" t="str">
        <f>VLOOKUP(C337,'[2]Acha Air Sales Price List'!$B$1:$D$65536,3,FALSE)</f>
        <v>Exchange rate :</v>
      </c>
      <c r="G337" s="25">
        <f>ROUND(IF(ISBLANK(C337),0,VLOOKUP(C337,'[2]Acha Air Sales Price List'!$B$1:$X$65536,12,FALSE)*$L$14),2)</f>
        <v>0</v>
      </c>
      <c r="H337" s="26">
        <f t="shared" si="9"/>
        <v>0</v>
      </c>
      <c r="I337" s="18"/>
    </row>
    <row r="338" spans="1:9" ht="12.4" hidden="1" customHeight="1">
      <c r="A338" s="17"/>
      <c r="B338" s="1"/>
      <c r="C338" s="44"/>
      <c r="D338" s="148"/>
      <c r="E338" s="149"/>
      <c r="F338" s="51" t="str">
        <f>VLOOKUP(C338,'[2]Acha Air Sales Price List'!$B$1:$D$65536,3,FALSE)</f>
        <v>Exchange rate :</v>
      </c>
      <c r="G338" s="25">
        <f>ROUND(IF(ISBLANK(C338),0,VLOOKUP(C338,'[2]Acha Air Sales Price List'!$B$1:$X$65536,12,FALSE)*$L$14),2)</f>
        <v>0</v>
      </c>
      <c r="H338" s="26">
        <f t="shared" si="9"/>
        <v>0</v>
      </c>
      <c r="I338" s="18"/>
    </row>
    <row r="339" spans="1:9" ht="12.4" hidden="1" customHeight="1">
      <c r="A339" s="17"/>
      <c r="B339" s="1"/>
      <c r="C339" s="44"/>
      <c r="D339" s="148"/>
      <c r="E339" s="149"/>
      <c r="F339" s="51" t="str">
        <f>VLOOKUP(C339,'[2]Acha Air Sales Price List'!$B$1:$D$65536,3,FALSE)</f>
        <v>Exchange rate :</v>
      </c>
      <c r="G339" s="25">
        <f>ROUND(IF(ISBLANK(C339),0,VLOOKUP(C339,'[2]Acha Air Sales Price List'!$B$1:$X$65536,12,FALSE)*$L$14),2)</f>
        <v>0</v>
      </c>
      <c r="H339" s="26">
        <f t="shared" si="9"/>
        <v>0</v>
      </c>
      <c r="I339" s="18"/>
    </row>
    <row r="340" spans="1:9" ht="12.4" hidden="1" customHeight="1">
      <c r="A340" s="17"/>
      <c r="B340" s="1"/>
      <c r="C340" s="44"/>
      <c r="D340" s="148"/>
      <c r="E340" s="149"/>
      <c r="F340" s="51" t="str">
        <f>VLOOKUP(C340,'[2]Acha Air Sales Price List'!$B$1:$D$65536,3,FALSE)</f>
        <v>Exchange rate :</v>
      </c>
      <c r="G340" s="25">
        <f>ROUND(IF(ISBLANK(C340),0,VLOOKUP(C340,'[2]Acha Air Sales Price List'!$B$1:$X$65536,12,FALSE)*$L$14),2)</f>
        <v>0</v>
      </c>
      <c r="H340" s="26">
        <f t="shared" si="9"/>
        <v>0</v>
      </c>
      <c r="I340" s="18"/>
    </row>
    <row r="341" spans="1:9" ht="12.4" hidden="1" customHeight="1">
      <c r="A341" s="17"/>
      <c r="B341" s="1"/>
      <c r="C341" s="44"/>
      <c r="D341" s="148"/>
      <c r="E341" s="149"/>
      <c r="F341" s="51" t="str">
        <f>VLOOKUP(C341,'[2]Acha Air Sales Price List'!$B$1:$D$65536,3,FALSE)</f>
        <v>Exchange rate :</v>
      </c>
      <c r="G341" s="25">
        <f>ROUND(IF(ISBLANK(C341),0,VLOOKUP(C341,'[2]Acha Air Sales Price List'!$B$1:$X$65536,12,FALSE)*$L$14),2)</f>
        <v>0</v>
      </c>
      <c r="H341" s="26">
        <f t="shared" si="9"/>
        <v>0</v>
      </c>
      <c r="I341" s="18"/>
    </row>
    <row r="342" spans="1:9" ht="12.4" hidden="1" customHeight="1">
      <c r="A342" s="17"/>
      <c r="B342" s="1"/>
      <c r="C342" s="44"/>
      <c r="D342" s="148"/>
      <c r="E342" s="149"/>
      <c r="F342" s="51" t="str">
        <f>VLOOKUP(C342,'[2]Acha Air Sales Price List'!$B$1:$D$65536,3,FALSE)</f>
        <v>Exchange rate :</v>
      </c>
      <c r="G342" s="25">
        <f>ROUND(IF(ISBLANK(C342),0,VLOOKUP(C342,'[2]Acha Air Sales Price List'!$B$1:$X$65536,12,FALSE)*$L$14),2)</f>
        <v>0</v>
      </c>
      <c r="H342" s="26">
        <f t="shared" si="9"/>
        <v>0</v>
      </c>
      <c r="I342" s="18"/>
    </row>
    <row r="343" spans="1:9" ht="12.4" hidden="1" customHeight="1">
      <c r="A343" s="17"/>
      <c r="B343" s="1"/>
      <c r="C343" s="44"/>
      <c r="D343" s="148"/>
      <c r="E343" s="149"/>
      <c r="F343" s="51" t="str">
        <f>VLOOKUP(C343,'[2]Acha Air Sales Price List'!$B$1:$D$65536,3,FALSE)</f>
        <v>Exchange rate :</v>
      </c>
      <c r="G343" s="25">
        <f>ROUND(IF(ISBLANK(C343),0,VLOOKUP(C343,'[2]Acha Air Sales Price List'!$B$1:$X$65536,12,FALSE)*$L$14),2)</f>
        <v>0</v>
      </c>
      <c r="H343" s="26">
        <f t="shared" si="9"/>
        <v>0</v>
      </c>
      <c r="I343" s="18"/>
    </row>
    <row r="344" spans="1:9" ht="12.4" hidden="1" customHeight="1">
      <c r="A344" s="17"/>
      <c r="B344" s="1"/>
      <c r="C344" s="45"/>
      <c r="D344" s="148"/>
      <c r="E344" s="149"/>
      <c r="F344" s="51" t="str">
        <f>VLOOKUP(C344,'[2]Acha Air Sales Price List'!$B$1:$D$65536,3,FALSE)</f>
        <v>Exchange rate :</v>
      </c>
      <c r="G344" s="25">
        <f>ROUND(IF(ISBLANK(C344),0,VLOOKUP(C344,'[2]Acha Air Sales Price List'!$B$1:$X$65536,12,FALSE)*$L$14),2)</f>
        <v>0</v>
      </c>
      <c r="H344" s="26">
        <f>ROUND(IF(ISNUMBER(B344), G344*B344, 0),5)</f>
        <v>0</v>
      </c>
      <c r="I344" s="18"/>
    </row>
    <row r="345" spans="1:9" ht="12" hidden="1" customHeight="1">
      <c r="A345" s="17"/>
      <c r="B345" s="1"/>
      <c r="C345" s="44"/>
      <c r="D345" s="148"/>
      <c r="E345" s="149"/>
      <c r="F345" s="51" t="str">
        <f>VLOOKUP(C345,'[2]Acha Air Sales Price List'!$B$1:$D$65536,3,FALSE)</f>
        <v>Exchange rate :</v>
      </c>
      <c r="G345" s="25">
        <f>ROUND(IF(ISBLANK(C345),0,VLOOKUP(C345,'[2]Acha Air Sales Price List'!$B$1:$X$65536,12,FALSE)*$L$14),2)</f>
        <v>0</v>
      </c>
      <c r="H345" s="26">
        <f t="shared" ref="H345:H395" si="10">ROUND(IF(ISNUMBER(B345), G345*B345, 0),5)</f>
        <v>0</v>
      </c>
      <c r="I345" s="18"/>
    </row>
    <row r="346" spans="1:9" ht="12.4" hidden="1" customHeight="1">
      <c r="A346" s="17"/>
      <c r="B346" s="1"/>
      <c r="C346" s="44"/>
      <c r="D346" s="148"/>
      <c r="E346" s="149"/>
      <c r="F346" s="51" t="str">
        <f>VLOOKUP(C346,'[2]Acha Air Sales Price List'!$B$1:$D$65536,3,FALSE)</f>
        <v>Exchange rate :</v>
      </c>
      <c r="G346" s="25">
        <f>ROUND(IF(ISBLANK(C346),0,VLOOKUP(C346,'[2]Acha Air Sales Price List'!$B$1:$X$65536,12,FALSE)*$L$14),2)</f>
        <v>0</v>
      </c>
      <c r="H346" s="26">
        <f t="shared" si="10"/>
        <v>0</v>
      </c>
      <c r="I346" s="18"/>
    </row>
    <row r="347" spans="1:9" ht="12.4" hidden="1" customHeight="1">
      <c r="A347" s="17"/>
      <c r="B347" s="1"/>
      <c r="C347" s="44"/>
      <c r="D347" s="148"/>
      <c r="E347" s="149"/>
      <c r="F347" s="51" t="str">
        <f>VLOOKUP(C347,'[2]Acha Air Sales Price List'!$B$1:$D$65536,3,FALSE)</f>
        <v>Exchange rate :</v>
      </c>
      <c r="G347" s="25">
        <f>ROUND(IF(ISBLANK(C347),0,VLOOKUP(C347,'[2]Acha Air Sales Price List'!$B$1:$X$65536,12,FALSE)*$L$14),2)</f>
        <v>0</v>
      </c>
      <c r="H347" s="26">
        <f t="shared" si="10"/>
        <v>0</v>
      </c>
      <c r="I347" s="18"/>
    </row>
    <row r="348" spans="1:9" ht="12.4" hidden="1" customHeight="1">
      <c r="A348" s="17"/>
      <c r="B348" s="1"/>
      <c r="C348" s="44"/>
      <c r="D348" s="148"/>
      <c r="E348" s="149"/>
      <c r="F348" s="51" t="str">
        <f>VLOOKUP(C348,'[2]Acha Air Sales Price List'!$B$1:$D$65536,3,FALSE)</f>
        <v>Exchange rate :</v>
      </c>
      <c r="G348" s="25">
        <f>ROUND(IF(ISBLANK(C348),0,VLOOKUP(C348,'[2]Acha Air Sales Price List'!$B$1:$X$65536,12,FALSE)*$L$14),2)</f>
        <v>0</v>
      </c>
      <c r="H348" s="26">
        <f t="shared" si="10"/>
        <v>0</v>
      </c>
      <c r="I348" s="18"/>
    </row>
    <row r="349" spans="1:9" ht="12.4" hidden="1" customHeight="1">
      <c r="A349" s="17"/>
      <c r="B349" s="1"/>
      <c r="C349" s="44"/>
      <c r="D349" s="148"/>
      <c r="E349" s="149"/>
      <c r="F349" s="51" t="str">
        <f>VLOOKUP(C349,'[2]Acha Air Sales Price List'!$B$1:$D$65536,3,FALSE)</f>
        <v>Exchange rate :</v>
      </c>
      <c r="G349" s="25">
        <f>ROUND(IF(ISBLANK(C349),0,VLOOKUP(C349,'[2]Acha Air Sales Price List'!$B$1:$X$65536,12,FALSE)*$L$14),2)</f>
        <v>0</v>
      </c>
      <c r="H349" s="26">
        <f t="shared" si="10"/>
        <v>0</v>
      </c>
      <c r="I349" s="18"/>
    </row>
    <row r="350" spans="1:9" ht="12.4" hidden="1" customHeight="1">
      <c r="A350" s="17"/>
      <c r="B350" s="1"/>
      <c r="C350" s="44"/>
      <c r="D350" s="148"/>
      <c r="E350" s="149"/>
      <c r="F350" s="51" t="str">
        <f>VLOOKUP(C350,'[2]Acha Air Sales Price List'!$B$1:$D$65536,3,FALSE)</f>
        <v>Exchange rate :</v>
      </c>
      <c r="G350" s="25">
        <f>ROUND(IF(ISBLANK(C350),0,VLOOKUP(C350,'[2]Acha Air Sales Price List'!$B$1:$X$65536,12,FALSE)*$L$14),2)</f>
        <v>0</v>
      </c>
      <c r="H350" s="26">
        <f t="shared" si="10"/>
        <v>0</v>
      </c>
      <c r="I350" s="18"/>
    </row>
    <row r="351" spans="1:9" ht="12.4" hidden="1" customHeight="1">
      <c r="A351" s="17"/>
      <c r="B351" s="1"/>
      <c r="C351" s="44"/>
      <c r="D351" s="148"/>
      <c r="E351" s="149"/>
      <c r="F351" s="51" t="str">
        <f>VLOOKUP(C351,'[2]Acha Air Sales Price List'!$B$1:$D$65536,3,FALSE)</f>
        <v>Exchange rate :</v>
      </c>
      <c r="G351" s="25">
        <f>ROUND(IF(ISBLANK(C351),0,VLOOKUP(C351,'[2]Acha Air Sales Price List'!$B$1:$X$65536,12,FALSE)*$L$14),2)</f>
        <v>0</v>
      </c>
      <c r="H351" s="26">
        <f t="shared" si="10"/>
        <v>0</v>
      </c>
      <c r="I351" s="18"/>
    </row>
    <row r="352" spans="1:9" ht="12.4" hidden="1" customHeight="1">
      <c r="A352" s="17"/>
      <c r="B352" s="1"/>
      <c r="C352" s="44"/>
      <c r="D352" s="148"/>
      <c r="E352" s="149"/>
      <c r="F352" s="51" t="str">
        <f>VLOOKUP(C352,'[2]Acha Air Sales Price List'!$B$1:$D$65536,3,FALSE)</f>
        <v>Exchange rate :</v>
      </c>
      <c r="G352" s="25">
        <f>ROUND(IF(ISBLANK(C352),0,VLOOKUP(C352,'[2]Acha Air Sales Price List'!$B$1:$X$65536,12,FALSE)*$L$14),2)</f>
        <v>0</v>
      </c>
      <c r="H352" s="26">
        <f t="shared" si="10"/>
        <v>0</v>
      </c>
      <c r="I352" s="18"/>
    </row>
    <row r="353" spans="1:9" ht="12.4" hidden="1" customHeight="1">
      <c r="A353" s="17"/>
      <c r="B353" s="1"/>
      <c r="C353" s="44"/>
      <c r="D353" s="148"/>
      <c r="E353" s="149"/>
      <c r="F353" s="51" t="str">
        <f>VLOOKUP(C353,'[2]Acha Air Sales Price List'!$B$1:$D$65536,3,FALSE)</f>
        <v>Exchange rate :</v>
      </c>
      <c r="G353" s="25">
        <f>ROUND(IF(ISBLANK(C353),0,VLOOKUP(C353,'[2]Acha Air Sales Price List'!$B$1:$X$65536,12,FALSE)*$L$14),2)</f>
        <v>0</v>
      </c>
      <c r="H353" s="26">
        <f t="shared" si="10"/>
        <v>0</v>
      </c>
      <c r="I353" s="18"/>
    </row>
    <row r="354" spans="1:9" ht="12.4" hidden="1" customHeight="1">
      <c r="A354" s="17"/>
      <c r="B354" s="1"/>
      <c r="C354" s="44"/>
      <c r="D354" s="148"/>
      <c r="E354" s="149"/>
      <c r="F354" s="51" t="str">
        <f>VLOOKUP(C354,'[2]Acha Air Sales Price List'!$B$1:$D$65536,3,FALSE)</f>
        <v>Exchange rate :</v>
      </c>
      <c r="G354" s="25">
        <f>ROUND(IF(ISBLANK(C354),0,VLOOKUP(C354,'[2]Acha Air Sales Price List'!$B$1:$X$65536,12,FALSE)*$L$14),2)</f>
        <v>0</v>
      </c>
      <c r="H354" s="26">
        <f t="shared" si="10"/>
        <v>0</v>
      </c>
      <c r="I354" s="18"/>
    </row>
    <row r="355" spans="1:9" ht="12.4" hidden="1" customHeight="1">
      <c r="A355" s="17"/>
      <c r="B355" s="1"/>
      <c r="C355" s="44"/>
      <c r="D355" s="148"/>
      <c r="E355" s="149"/>
      <c r="F355" s="51" t="str">
        <f>VLOOKUP(C355,'[2]Acha Air Sales Price List'!$B$1:$D$65536,3,FALSE)</f>
        <v>Exchange rate :</v>
      </c>
      <c r="G355" s="25">
        <f>ROUND(IF(ISBLANK(C355),0,VLOOKUP(C355,'[2]Acha Air Sales Price List'!$B$1:$X$65536,12,FALSE)*$L$14),2)</f>
        <v>0</v>
      </c>
      <c r="H355" s="26">
        <f t="shared" si="10"/>
        <v>0</v>
      </c>
      <c r="I355" s="18"/>
    </row>
    <row r="356" spans="1:9" ht="12.4" hidden="1" customHeight="1">
      <c r="A356" s="17"/>
      <c r="B356" s="1"/>
      <c r="C356" s="44"/>
      <c r="D356" s="148"/>
      <c r="E356" s="149"/>
      <c r="F356" s="51" t="str">
        <f>VLOOKUP(C356,'[2]Acha Air Sales Price List'!$B$1:$D$65536,3,FALSE)</f>
        <v>Exchange rate :</v>
      </c>
      <c r="G356" s="25">
        <f>ROUND(IF(ISBLANK(C356),0,VLOOKUP(C356,'[2]Acha Air Sales Price List'!$B$1:$X$65536,12,FALSE)*$L$14),2)</f>
        <v>0</v>
      </c>
      <c r="H356" s="26">
        <f t="shared" si="10"/>
        <v>0</v>
      </c>
      <c r="I356" s="18"/>
    </row>
    <row r="357" spans="1:9" ht="12.4" hidden="1" customHeight="1">
      <c r="A357" s="17"/>
      <c r="B357" s="1"/>
      <c r="C357" s="44"/>
      <c r="D357" s="148"/>
      <c r="E357" s="149"/>
      <c r="F357" s="51" t="str">
        <f>VLOOKUP(C357,'[2]Acha Air Sales Price List'!$B$1:$D$65536,3,FALSE)</f>
        <v>Exchange rate :</v>
      </c>
      <c r="G357" s="25">
        <f>ROUND(IF(ISBLANK(C357),0,VLOOKUP(C357,'[2]Acha Air Sales Price List'!$B$1:$X$65536,12,FALSE)*$L$14),2)</f>
        <v>0</v>
      </c>
      <c r="H357" s="26">
        <f t="shared" si="10"/>
        <v>0</v>
      </c>
      <c r="I357" s="18"/>
    </row>
    <row r="358" spans="1:9" ht="12.4" hidden="1" customHeight="1">
      <c r="A358" s="17"/>
      <c r="B358" s="1"/>
      <c r="C358" s="44"/>
      <c r="D358" s="148"/>
      <c r="E358" s="149"/>
      <c r="F358" s="51" t="str">
        <f>VLOOKUP(C358,'[2]Acha Air Sales Price List'!$B$1:$D$65536,3,FALSE)</f>
        <v>Exchange rate :</v>
      </c>
      <c r="G358" s="25">
        <f>ROUND(IF(ISBLANK(C358),0,VLOOKUP(C358,'[2]Acha Air Sales Price List'!$B$1:$X$65536,12,FALSE)*$L$14),2)</f>
        <v>0</v>
      </c>
      <c r="H358" s="26">
        <f t="shared" si="10"/>
        <v>0</v>
      </c>
      <c r="I358" s="18"/>
    </row>
    <row r="359" spans="1:9" ht="12.4" hidden="1" customHeight="1">
      <c r="A359" s="17"/>
      <c r="B359" s="1"/>
      <c r="C359" s="44"/>
      <c r="D359" s="148"/>
      <c r="E359" s="149"/>
      <c r="F359" s="51" t="str">
        <f>VLOOKUP(C359,'[2]Acha Air Sales Price List'!$B$1:$D$65536,3,FALSE)</f>
        <v>Exchange rate :</v>
      </c>
      <c r="G359" s="25">
        <f>ROUND(IF(ISBLANK(C359),0,VLOOKUP(C359,'[2]Acha Air Sales Price List'!$B$1:$X$65536,12,FALSE)*$L$14),2)</f>
        <v>0</v>
      </c>
      <c r="H359" s="26">
        <f t="shared" si="10"/>
        <v>0</v>
      </c>
      <c r="I359" s="18"/>
    </row>
    <row r="360" spans="1:9" ht="12.4" hidden="1" customHeight="1">
      <c r="A360" s="17"/>
      <c r="B360" s="1"/>
      <c r="C360" s="44"/>
      <c r="D360" s="148"/>
      <c r="E360" s="149"/>
      <c r="F360" s="51" t="str">
        <f>VLOOKUP(C360,'[2]Acha Air Sales Price List'!$B$1:$D$65536,3,FALSE)</f>
        <v>Exchange rate :</v>
      </c>
      <c r="G360" s="25">
        <f>ROUND(IF(ISBLANK(C360),0,VLOOKUP(C360,'[2]Acha Air Sales Price List'!$B$1:$X$65536,12,FALSE)*$L$14),2)</f>
        <v>0</v>
      </c>
      <c r="H360" s="26">
        <f t="shared" si="10"/>
        <v>0</v>
      </c>
      <c r="I360" s="18"/>
    </row>
    <row r="361" spans="1:9" ht="12.4" hidden="1" customHeight="1">
      <c r="A361" s="17"/>
      <c r="B361" s="1"/>
      <c r="C361" s="44"/>
      <c r="D361" s="148"/>
      <c r="E361" s="149"/>
      <c r="F361" s="51" t="str">
        <f>VLOOKUP(C361,'[2]Acha Air Sales Price List'!$B$1:$D$65536,3,FALSE)</f>
        <v>Exchange rate :</v>
      </c>
      <c r="G361" s="25">
        <f>ROUND(IF(ISBLANK(C361),0,VLOOKUP(C361,'[2]Acha Air Sales Price List'!$B$1:$X$65536,12,FALSE)*$L$14),2)</f>
        <v>0</v>
      </c>
      <c r="H361" s="26">
        <f t="shared" si="10"/>
        <v>0</v>
      </c>
      <c r="I361" s="18"/>
    </row>
    <row r="362" spans="1:9" ht="12.4" hidden="1" customHeight="1">
      <c r="A362" s="17"/>
      <c r="B362" s="1"/>
      <c r="C362" s="44"/>
      <c r="D362" s="148"/>
      <c r="E362" s="149"/>
      <c r="F362" s="51" t="str">
        <f>VLOOKUP(C362,'[2]Acha Air Sales Price List'!$B$1:$D$65536,3,FALSE)</f>
        <v>Exchange rate :</v>
      </c>
      <c r="G362" s="25">
        <f>ROUND(IF(ISBLANK(C362),0,VLOOKUP(C362,'[2]Acha Air Sales Price List'!$B$1:$X$65536,12,FALSE)*$L$14),2)</f>
        <v>0</v>
      </c>
      <c r="H362" s="26">
        <f t="shared" si="10"/>
        <v>0</v>
      </c>
      <c r="I362" s="18"/>
    </row>
    <row r="363" spans="1:9" ht="12.4" hidden="1" customHeight="1">
      <c r="A363" s="17"/>
      <c r="B363" s="1"/>
      <c r="C363" s="44"/>
      <c r="D363" s="148"/>
      <c r="E363" s="149"/>
      <c r="F363" s="51" t="str">
        <f>VLOOKUP(C363,'[2]Acha Air Sales Price List'!$B$1:$D$65536,3,FALSE)</f>
        <v>Exchange rate :</v>
      </c>
      <c r="G363" s="25">
        <f>ROUND(IF(ISBLANK(C363),0,VLOOKUP(C363,'[2]Acha Air Sales Price List'!$B$1:$X$65536,12,FALSE)*$L$14),2)</f>
        <v>0</v>
      </c>
      <c r="H363" s="26">
        <f t="shared" si="10"/>
        <v>0</v>
      </c>
      <c r="I363" s="18"/>
    </row>
    <row r="364" spans="1:9" ht="12.4" hidden="1" customHeight="1">
      <c r="A364" s="17"/>
      <c r="B364" s="1"/>
      <c r="C364" s="44"/>
      <c r="D364" s="148"/>
      <c r="E364" s="149"/>
      <c r="F364" s="51" t="str">
        <f>VLOOKUP(C364,'[2]Acha Air Sales Price List'!$B$1:$D$65536,3,FALSE)</f>
        <v>Exchange rate :</v>
      </c>
      <c r="G364" s="25">
        <f>ROUND(IF(ISBLANK(C364),0,VLOOKUP(C364,'[2]Acha Air Sales Price List'!$B$1:$X$65536,12,FALSE)*$L$14),2)</f>
        <v>0</v>
      </c>
      <c r="H364" s="26">
        <f t="shared" si="10"/>
        <v>0</v>
      </c>
      <c r="I364" s="18"/>
    </row>
    <row r="365" spans="1:9" ht="12.4" hidden="1" customHeight="1">
      <c r="A365" s="17"/>
      <c r="B365" s="1"/>
      <c r="C365" s="44"/>
      <c r="D365" s="148"/>
      <c r="E365" s="149"/>
      <c r="F365" s="51" t="str">
        <f>VLOOKUP(C365,'[2]Acha Air Sales Price List'!$B$1:$D$65536,3,FALSE)</f>
        <v>Exchange rate :</v>
      </c>
      <c r="G365" s="25">
        <f>ROUND(IF(ISBLANK(C365),0,VLOOKUP(C365,'[2]Acha Air Sales Price List'!$B$1:$X$65536,12,FALSE)*$L$14),2)</f>
        <v>0</v>
      </c>
      <c r="H365" s="26">
        <f t="shared" si="10"/>
        <v>0</v>
      </c>
      <c r="I365" s="18"/>
    </row>
    <row r="366" spans="1:9" ht="12.4" hidden="1" customHeight="1">
      <c r="A366" s="17"/>
      <c r="B366" s="1"/>
      <c r="C366" s="44"/>
      <c r="D366" s="148"/>
      <c r="E366" s="149"/>
      <c r="F366" s="51" t="str">
        <f>VLOOKUP(C366,'[2]Acha Air Sales Price List'!$B$1:$D$65536,3,FALSE)</f>
        <v>Exchange rate :</v>
      </c>
      <c r="G366" s="25">
        <f>ROUND(IF(ISBLANK(C366),0,VLOOKUP(C366,'[2]Acha Air Sales Price List'!$B$1:$X$65536,12,FALSE)*$L$14),2)</f>
        <v>0</v>
      </c>
      <c r="H366" s="26">
        <f t="shared" si="10"/>
        <v>0</v>
      </c>
      <c r="I366" s="18"/>
    </row>
    <row r="367" spans="1:9" ht="12.4" hidden="1" customHeight="1">
      <c r="A367" s="17"/>
      <c r="B367" s="1"/>
      <c r="C367" s="44"/>
      <c r="D367" s="148"/>
      <c r="E367" s="149"/>
      <c r="F367" s="51" t="str">
        <f>VLOOKUP(C367,'[2]Acha Air Sales Price List'!$B$1:$D$65536,3,FALSE)</f>
        <v>Exchange rate :</v>
      </c>
      <c r="G367" s="25">
        <f>ROUND(IF(ISBLANK(C367),0,VLOOKUP(C367,'[2]Acha Air Sales Price List'!$B$1:$X$65536,12,FALSE)*$L$14),2)</f>
        <v>0</v>
      </c>
      <c r="H367" s="26">
        <f t="shared" si="10"/>
        <v>0</v>
      </c>
      <c r="I367" s="18"/>
    </row>
    <row r="368" spans="1:9" ht="12.4" hidden="1" customHeight="1">
      <c r="A368" s="17"/>
      <c r="B368" s="1"/>
      <c r="C368" s="45"/>
      <c r="D368" s="148"/>
      <c r="E368" s="149"/>
      <c r="F368" s="51" t="str">
        <f>VLOOKUP(C368,'[2]Acha Air Sales Price List'!$B$1:$D$65536,3,FALSE)</f>
        <v>Exchange rate :</v>
      </c>
      <c r="G368" s="25">
        <f>ROUND(IF(ISBLANK(C368),0,VLOOKUP(C368,'[2]Acha Air Sales Price List'!$B$1:$X$65536,12,FALSE)*$L$14),2)</f>
        <v>0</v>
      </c>
      <c r="H368" s="26">
        <f t="shared" si="10"/>
        <v>0</v>
      </c>
      <c r="I368" s="18"/>
    </row>
    <row r="369" spans="1:9" ht="12" hidden="1" customHeight="1">
      <c r="A369" s="17"/>
      <c r="B369" s="1"/>
      <c r="C369" s="44"/>
      <c r="D369" s="148"/>
      <c r="E369" s="149"/>
      <c r="F369" s="51" t="str">
        <f>VLOOKUP(C369,'[2]Acha Air Sales Price List'!$B$1:$D$65536,3,FALSE)</f>
        <v>Exchange rate :</v>
      </c>
      <c r="G369" s="25">
        <f>ROUND(IF(ISBLANK(C369),0,VLOOKUP(C369,'[2]Acha Air Sales Price List'!$B$1:$X$65536,12,FALSE)*$L$14),2)</f>
        <v>0</v>
      </c>
      <c r="H369" s="26">
        <f t="shared" si="10"/>
        <v>0</v>
      </c>
      <c r="I369" s="18"/>
    </row>
    <row r="370" spans="1:9" ht="12.4" hidden="1" customHeight="1">
      <c r="A370" s="17"/>
      <c r="B370" s="1"/>
      <c r="C370" s="44"/>
      <c r="D370" s="148"/>
      <c r="E370" s="149"/>
      <c r="F370" s="51" t="str">
        <f>VLOOKUP(C370,'[2]Acha Air Sales Price List'!$B$1:$D$65536,3,FALSE)</f>
        <v>Exchange rate :</v>
      </c>
      <c r="G370" s="25">
        <f>ROUND(IF(ISBLANK(C370),0,VLOOKUP(C370,'[2]Acha Air Sales Price List'!$B$1:$X$65536,12,FALSE)*$L$14),2)</f>
        <v>0</v>
      </c>
      <c r="H370" s="26">
        <f t="shared" si="10"/>
        <v>0</v>
      </c>
      <c r="I370" s="18"/>
    </row>
    <row r="371" spans="1:9" ht="12.4" hidden="1" customHeight="1">
      <c r="A371" s="17"/>
      <c r="B371" s="1"/>
      <c r="C371" s="44"/>
      <c r="D371" s="148"/>
      <c r="E371" s="149"/>
      <c r="F371" s="51" t="str">
        <f>VLOOKUP(C371,'[2]Acha Air Sales Price List'!$B$1:$D$65536,3,FALSE)</f>
        <v>Exchange rate :</v>
      </c>
      <c r="G371" s="25">
        <f>ROUND(IF(ISBLANK(C371),0,VLOOKUP(C371,'[2]Acha Air Sales Price List'!$B$1:$X$65536,12,FALSE)*$L$14),2)</f>
        <v>0</v>
      </c>
      <c r="H371" s="26">
        <f t="shared" si="10"/>
        <v>0</v>
      </c>
      <c r="I371" s="18"/>
    </row>
    <row r="372" spans="1:9" ht="12.4" hidden="1" customHeight="1">
      <c r="A372" s="17"/>
      <c r="B372" s="1"/>
      <c r="C372" s="44"/>
      <c r="D372" s="148"/>
      <c r="E372" s="149"/>
      <c r="F372" s="51" t="str">
        <f>VLOOKUP(C372,'[2]Acha Air Sales Price List'!$B$1:$D$65536,3,FALSE)</f>
        <v>Exchange rate :</v>
      </c>
      <c r="G372" s="25">
        <f>ROUND(IF(ISBLANK(C372),0,VLOOKUP(C372,'[2]Acha Air Sales Price List'!$B$1:$X$65536,12,FALSE)*$L$14),2)</f>
        <v>0</v>
      </c>
      <c r="H372" s="26">
        <f t="shared" si="10"/>
        <v>0</v>
      </c>
      <c r="I372" s="18"/>
    </row>
    <row r="373" spans="1:9" ht="12.4" hidden="1" customHeight="1">
      <c r="A373" s="17"/>
      <c r="B373" s="1"/>
      <c r="C373" s="44"/>
      <c r="D373" s="148"/>
      <c r="E373" s="149"/>
      <c r="F373" s="51" t="str">
        <f>VLOOKUP(C373,'[2]Acha Air Sales Price List'!$B$1:$D$65536,3,FALSE)</f>
        <v>Exchange rate :</v>
      </c>
      <c r="G373" s="25">
        <f>ROUND(IF(ISBLANK(C373),0,VLOOKUP(C373,'[2]Acha Air Sales Price List'!$B$1:$X$65536,12,FALSE)*$L$14),2)</f>
        <v>0</v>
      </c>
      <c r="H373" s="26">
        <f t="shared" si="10"/>
        <v>0</v>
      </c>
      <c r="I373" s="18"/>
    </row>
    <row r="374" spans="1:9" ht="12.4" hidden="1" customHeight="1">
      <c r="A374" s="17"/>
      <c r="B374" s="1"/>
      <c r="C374" s="44"/>
      <c r="D374" s="148"/>
      <c r="E374" s="149"/>
      <c r="F374" s="51" t="str">
        <f>VLOOKUP(C374,'[2]Acha Air Sales Price List'!$B$1:$D$65536,3,FALSE)</f>
        <v>Exchange rate :</v>
      </c>
      <c r="G374" s="25">
        <f>ROUND(IF(ISBLANK(C374),0,VLOOKUP(C374,'[2]Acha Air Sales Price List'!$B$1:$X$65536,12,FALSE)*$L$14),2)</f>
        <v>0</v>
      </c>
      <c r="H374" s="26">
        <f t="shared" si="10"/>
        <v>0</v>
      </c>
      <c r="I374" s="18"/>
    </row>
    <row r="375" spans="1:9" ht="12.4" hidden="1" customHeight="1">
      <c r="A375" s="17"/>
      <c r="B375" s="1"/>
      <c r="C375" s="44"/>
      <c r="D375" s="148"/>
      <c r="E375" s="149"/>
      <c r="F375" s="51" t="str">
        <f>VLOOKUP(C375,'[2]Acha Air Sales Price List'!$B$1:$D$65536,3,FALSE)</f>
        <v>Exchange rate :</v>
      </c>
      <c r="G375" s="25">
        <f>ROUND(IF(ISBLANK(C375),0,VLOOKUP(C375,'[2]Acha Air Sales Price List'!$B$1:$X$65536,12,FALSE)*$L$14),2)</f>
        <v>0</v>
      </c>
      <c r="H375" s="26">
        <f t="shared" si="10"/>
        <v>0</v>
      </c>
      <c r="I375" s="18"/>
    </row>
    <row r="376" spans="1:9" ht="12.4" hidden="1" customHeight="1">
      <c r="A376" s="17"/>
      <c r="B376" s="1"/>
      <c r="C376" s="44"/>
      <c r="D376" s="148"/>
      <c r="E376" s="149"/>
      <c r="F376" s="51" t="str">
        <f>VLOOKUP(C376,'[2]Acha Air Sales Price List'!$B$1:$D$65536,3,FALSE)</f>
        <v>Exchange rate :</v>
      </c>
      <c r="G376" s="25">
        <f>ROUND(IF(ISBLANK(C376),0,VLOOKUP(C376,'[2]Acha Air Sales Price List'!$B$1:$X$65536,12,FALSE)*$L$14),2)</f>
        <v>0</v>
      </c>
      <c r="H376" s="26">
        <f t="shared" si="10"/>
        <v>0</v>
      </c>
      <c r="I376" s="18"/>
    </row>
    <row r="377" spans="1:9" ht="12.4" hidden="1" customHeight="1">
      <c r="A377" s="17"/>
      <c r="B377" s="1"/>
      <c r="C377" s="44"/>
      <c r="D377" s="148"/>
      <c r="E377" s="149"/>
      <c r="F377" s="51" t="str">
        <f>VLOOKUP(C377,'[2]Acha Air Sales Price List'!$B$1:$D$65536,3,FALSE)</f>
        <v>Exchange rate :</v>
      </c>
      <c r="G377" s="25">
        <f>ROUND(IF(ISBLANK(C377),0,VLOOKUP(C377,'[2]Acha Air Sales Price List'!$B$1:$X$65536,12,FALSE)*$L$14),2)</f>
        <v>0</v>
      </c>
      <c r="H377" s="26">
        <f t="shared" si="10"/>
        <v>0</v>
      </c>
      <c r="I377" s="18"/>
    </row>
    <row r="378" spans="1:9" ht="12.4" hidden="1" customHeight="1">
      <c r="A378" s="17"/>
      <c r="B378" s="1"/>
      <c r="C378" s="44"/>
      <c r="D378" s="148"/>
      <c r="E378" s="149"/>
      <c r="F378" s="51" t="str">
        <f>VLOOKUP(C378,'[2]Acha Air Sales Price List'!$B$1:$D$65536,3,FALSE)</f>
        <v>Exchange rate :</v>
      </c>
      <c r="G378" s="25">
        <f>ROUND(IF(ISBLANK(C378),0,VLOOKUP(C378,'[2]Acha Air Sales Price List'!$B$1:$X$65536,12,FALSE)*$L$14),2)</f>
        <v>0</v>
      </c>
      <c r="H378" s="26">
        <f t="shared" si="10"/>
        <v>0</v>
      </c>
      <c r="I378" s="18"/>
    </row>
    <row r="379" spans="1:9" ht="12.4" hidden="1" customHeight="1">
      <c r="A379" s="17"/>
      <c r="B379" s="1"/>
      <c r="C379" s="44"/>
      <c r="D379" s="148"/>
      <c r="E379" s="149"/>
      <c r="F379" s="51" t="str">
        <f>VLOOKUP(C379,'[2]Acha Air Sales Price List'!$B$1:$D$65536,3,FALSE)</f>
        <v>Exchange rate :</v>
      </c>
      <c r="G379" s="25">
        <f>ROUND(IF(ISBLANK(C379),0,VLOOKUP(C379,'[2]Acha Air Sales Price List'!$B$1:$X$65536,12,FALSE)*$L$14),2)</f>
        <v>0</v>
      </c>
      <c r="H379" s="26">
        <f t="shared" si="10"/>
        <v>0</v>
      </c>
      <c r="I379" s="18"/>
    </row>
    <row r="380" spans="1:9" ht="12.4" hidden="1" customHeight="1">
      <c r="A380" s="17"/>
      <c r="B380" s="1"/>
      <c r="C380" s="44"/>
      <c r="D380" s="148"/>
      <c r="E380" s="149"/>
      <c r="F380" s="51" t="str">
        <f>VLOOKUP(C380,'[2]Acha Air Sales Price List'!$B$1:$D$65536,3,FALSE)</f>
        <v>Exchange rate :</v>
      </c>
      <c r="G380" s="25">
        <f>ROUND(IF(ISBLANK(C380),0,VLOOKUP(C380,'[2]Acha Air Sales Price List'!$B$1:$X$65536,12,FALSE)*$L$14),2)</f>
        <v>0</v>
      </c>
      <c r="H380" s="26">
        <f t="shared" si="10"/>
        <v>0</v>
      </c>
      <c r="I380" s="18"/>
    </row>
    <row r="381" spans="1:9" ht="12.4" hidden="1" customHeight="1">
      <c r="A381" s="17"/>
      <c r="B381" s="1"/>
      <c r="C381" s="44"/>
      <c r="D381" s="148"/>
      <c r="E381" s="149"/>
      <c r="F381" s="51" t="str">
        <f>VLOOKUP(C381,'[2]Acha Air Sales Price List'!$B$1:$D$65536,3,FALSE)</f>
        <v>Exchange rate :</v>
      </c>
      <c r="G381" s="25">
        <f>ROUND(IF(ISBLANK(C381),0,VLOOKUP(C381,'[2]Acha Air Sales Price List'!$B$1:$X$65536,12,FALSE)*$L$14),2)</f>
        <v>0</v>
      </c>
      <c r="H381" s="26">
        <f t="shared" si="10"/>
        <v>0</v>
      </c>
      <c r="I381" s="18"/>
    </row>
    <row r="382" spans="1:9" ht="12.4" hidden="1" customHeight="1">
      <c r="A382" s="17"/>
      <c r="B382" s="1"/>
      <c r="C382" s="44"/>
      <c r="D382" s="148"/>
      <c r="E382" s="149"/>
      <c r="F382" s="51" t="str">
        <f>VLOOKUP(C382,'[2]Acha Air Sales Price List'!$B$1:$D$65536,3,FALSE)</f>
        <v>Exchange rate :</v>
      </c>
      <c r="G382" s="25">
        <f>ROUND(IF(ISBLANK(C382),0,VLOOKUP(C382,'[2]Acha Air Sales Price List'!$B$1:$X$65536,12,FALSE)*$L$14),2)</f>
        <v>0</v>
      </c>
      <c r="H382" s="26">
        <f t="shared" si="10"/>
        <v>0</v>
      </c>
      <c r="I382" s="18"/>
    </row>
    <row r="383" spans="1:9" ht="12.4" hidden="1" customHeight="1">
      <c r="A383" s="17"/>
      <c r="B383" s="1"/>
      <c r="C383" s="44"/>
      <c r="D383" s="148"/>
      <c r="E383" s="149"/>
      <c r="F383" s="51" t="str">
        <f>VLOOKUP(C383,'[2]Acha Air Sales Price List'!$B$1:$D$65536,3,FALSE)</f>
        <v>Exchange rate :</v>
      </c>
      <c r="G383" s="25">
        <f>ROUND(IF(ISBLANK(C383),0,VLOOKUP(C383,'[2]Acha Air Sales Price List'!$B$1:$X$65536,12,FALSE)*$L$14),2)</f>
        <v>0</v>
      </c>
      <c r="H383" s="26">
        <f t="shared" si="10"/>
        <v>0</v>
      </c>
      <c r="I383" s="18"/>
    </row>
    <row r="384" spans="1:9" ht="12.4" hidden="1" customHeight="1">
      <c r="A384" s="17"/>
      <c r="B384" s="1"/>
      <c r="C384" s="44"/>
      <c r="D384" s="148"/>
      <c r="E384" s="149"/>
      <c r="F384" s="51" t="str">
        <f>VLOOKUP(C384,'[2]Acha Air Sales Price List'!$B$1:$D$65536,3,FALSE)</f>
        <v>Exchange rate :</v>
      </c>
      <c r="G384" s="25">
        <f>ROUND(IF(ISBLANK(C384),0,VLOOKUP(C384,'[2]Acha Air Sales Price List'!$B$1:$X$65536,12,FALSE)*$L$14),2)</f>
        <v>0</v>
      </c>
      <c r="H384" s="26">
        <f t="shared" si="10"/>
        <v>0</v>
      </c>
      <c r="I384" s="18"/>
    </row>
    <row r="385" spans="1:9" ht="12.4" hidden="1" customHeight="1">
      <c r="A385" s="17"/>
      <c r="B385" s="1"/>
      <c r="C385" s="44"/>
      <c r="D385" s="148"/>
      <c r="E385" s="149"/>
      <c r="F385" s="51" t="str">
        <f>VLOOKUP(C385,'[2]Acha Air Sales Price List'!$B$1:$D$65536,3,FALSE)</f>
        <v>Exchange rate :</v>
      </c>
      <c r="G385" s="25">
        <f>ROUND(IF(ISBLANK(C385),0,VLOOKUP(C385,'[2]Acha Air Sales Price List'!$B$1:$X$65536,12,FALSE)*$L$14),2)</f>
        <v>0</v>
      </c>
      <c r="H385" s="26">
        <f t="shared" si="10"/>
        <v>0</v>
      </c>
      <c r="I385" s="18"/>
    </row>
    <row r="386" spans="1:9" ht="12.4" hidden="1" customHeight="1">
      <c r="A386" s="17"/>
      <c r="B386" s="1"/>
      <c r="C386" s="44"/>
      <c r="D386" s="148"/>
      <c r="E386" s="149"/>
      <c r="F386" s="51" t="str">
        <f>VLOOKUP(C386,'[2]Acha Air Sales Price List'!$B$1:$D$65536,3,FALSE)</f>
        <v>Exchange rate :</v>
      </c>
      <c r="G386" s="25">
        <f>ROUND(IF(ISBLANK(C386),0,VLOOKUP(C386,'[2]Acha Air Sales Price List'!$B$1:$X$65536,12,FALSE)*$L$14),2)</f>
        <v>0</v>
      </c>
      <c r="H386" s="26">
        <f t="shared" si="10"/>
        <v>0</v>
      </c>
      <c r="I386" s="18"/>
    </row>
    <row r="387" spans="1:9" ht="12.4" hidden="1" customHeight="1">
      <c r="A387" s="17"/>
      <c r="B387" s="1"/>
      <c r="C387" s="44"/>
      <c r="D387" s="148"/>
      <c r="E387" s="149"/>
      <c r="F387" s="51" t="str">
        <f>VLOOKUP(C387,'[2]Acha Air Sales Price List'!$B$1:$D$65536,3,FALSE)</f>
        <v>Exchange rate :</v>
      </c>
      <c r="G387" s="25">
        <f>ROUND(IF(ISBLANK(C387),0,VLOOKUP(C387,'[2]Acha Air Sales Price List'!$B$1:$X$65536,12,FALSE)*$L$14),2)</f>
        <v>0</v>
      </c>
      <c r="H387" s="26">
        <f t="shared" si="10"/>
        <v>0</v>
      </c>
      <c r="I387" s="18"/>
    </row>
    <row r="388" spans="1:9" ht="12.4" hidden="1" customHeight="1">
      <c r="A388" s="17"/>
      <c r="B388" s="1"/>
      <c r="C388" s="44"/>
      <c r="D388" s="148"/>
      <c r="E388" s="149"/>
      <c r="F388" s="51" t="str">
        <f>VLOOKUP(C388,'[2]Acha Air Sales Price List'!$B$1:$D$65536,3,FALSE)</f>
        <v>Exchange rate :</v>
      </c>
      <c r="G388" s="25">
        <f>ROUND(IF(ISBLANK(C388),0,VLOOKUP(C388,'[2]Acha Air Sales Price List'!$B$1:$X$65536,12,FALSE)*$L$14),2)</f>
        <v>0</v>
      </c>
      <c r="H388" s="26">
        <f t="shared" si="10"/>
        <v>0</v>
      </c>
      <c r="I388" s="18"/>
    </row>
    <row r="389" spans="1:9" ht="12.4" hidden="1" customHeight="1">
      <c r="A389" s="17"/>
      <c r="B389" s="1"/>
      <c r="C389" s="44"/>
      <c r="D389" s="148"/>
      <c r="E389" s="149"/>
      <c r="F389" s="51" t="str">
        <f>VLOOKUP(C389,'[2]Acha Air Sales Price List'!$B$1:$D$65536,3,FALSE)</f>
        <v>Exchange rate :</v>
      </c>
      <c r="G389" s="25">
        <f>ROUND(IF(ISBLANK(C389),0,VLOOKUP(C389,'[2]Acha Air Sales Price List'!$B$1:$X$65536,12,FALSE)*$L$14),2)</f>
        <v>0</v>
      </c>
      <c r="H389" s="26">
        <f t="shared" si="10"/>
        <v>0</v>
      </c>
      <c r="I389" s="18"/>
    </row>
    <row r="390" spans="1:9" ht="12.4" hidden="1" customHeight="1">
      <c r="A390" s="17"/>
      <c r="B390" s="1"/>
      <c r="C390" s="44"/>
      <c r="D390" s="148"/>
      <c r="E390" s="149"/>
      <c r="F390" s="51" t="str">
        <f>VLOOKUP(C390,'[2]Acha Air Sales Price List'!$B$1:$D$65536,3,FALSE)</f>
        <v>Exchange rate :</v>
      </c>
      <c r="G390" s="25">
        <f>ROUND(IF(ISBLANK(C390),0,VLOOKUP(C390,'[2]Acha Air Sales Price List'!$B$1:$X$65536,12,FALSE)*$L$14),2)</f>
        <v>0</v>
      </c>
      <c r="H390" s="26">
        <f t="shared" si="10"/>
        <v>0</v>
      </c>
      <c r="I390" s="18"/>
    </row>
    <row r="391" spans="1:9" ht="12.4" hidden="1" customHeight="1">
      <c r="A391" s="17"/>
      <c r="B391" s="1"/>
      <c r="C391" s="44"/>
      <c r="D391" s="148"/>
      <c r="E391" s="149"/>
      <c r="F391" s="51" t="str">
        <f>VLOOKUP(C391,'[2]Acha Air Sales Price List'!$B$1:$D$65536,3,FALSE)</f>
        <v>Exchange rate :</v>
      </c>
      <c r="G391" s="25">
        <f>ROUND(IF(ISBLANK(C391),0,VLOOKUP(C391,'[2]Acha Air Sales Price List'!$B$1:$X$65536,12,FALSE)*$L$14),2)</f>
        <v>0</v>
      </c>
      <c r="H391" s="26">
        <f t="shared" si="10"/>
        <v>0</v>
      </c>
      <c r="I391" s="18"/>
    </row>
    <row r="392" spans="1:9" ht="12.4" hidden="1" customHeight="1">
      <c r="A392" s="17"/>
      <c r="B392" s="1"/>
      <c r="C392" s="44"/>
      <c r="D392" s="148"/>
      <c r="E392" s="149"/>
      <c r="F392" s="51" t="str">
        <f>VLOOKUP(C392,'[2]Acha Air Sales Price List'!$B$1:$D$65536,3,FALSE)</f>
        <v>Exchange rate :</v>
      </c>
      <c r="G392" s="25">
        <f>ROUND(IF(ISBLANK(C392),0,VLOOKUP(C392,'[2]Acha Air Sales Price List'!$B$1:$X$65536,12,FALSE)*$L$14),2)</f>
        <v>0</v>
      </c>
      <c r="H392" s="26">
        <f t="shared" si="10"/>
        <v>0</v>
      </c>
      <c r="I392" s="18"/>
    </row>
    <row r="393" spans="1:9" ht="12.4" hidden="1" customHeight="1">
      <c r="A393" s="17"/>
      <c r="B393" s="1"/>
      <c r="C393" s="44"/>
      <c r="D393" s="148"/>
      <c r="E393" s="149"/>
      <c r="F393" s="51" t="str">
        <f>VLOOKUP(C393,'[2]Acha Air Sales Price List'!$B$1:$D$65536,3,FALSE)</f>
        <v>Exchange rate :</v>
      </c>
      <c r="G393" s="25">
        <f>ROUND(IF(ISBLANK(C393),0,VLOOKUP(C393,'[2]Acha Air Sales Price List'!$B$1:$X$65536,12,FALSE)*$L$14),2)</f>
        <v>0</v>
      </c>
      <c r="H393" s="26">
        <f t="shared" si="10"/>
        <v>0</v>
      </c>
      <c r="I393" s="18"/>
    </row>
    <row r="394" spans="1:9" ht="12.4" hidden="1" customHeight="1">
      <c r="A394" s="17"/>
      <c r="B394" s="1"/>
      <c r="C394" s="44"/>
      <c r="D394" s="148"/>
      <c r="E394" s="149"/>
      <c r="F394" s="51" t="str">
        <f>VLOOKUP(C394,'[2]Acha Air Sales Price List'!$B$1:$D$65536,3,FALSE)</f>
        <v>Exchange rate :</v>
      </c>
      <c r="G394" s="25">
        <f>ROUND(IF(ISBLANK(C394),0,VLOOKUP(C394,'[2]Acha Air Sales Price List'!$B$1:$X$65536,12,FALSE)*$L$14),2)</f>
        <v>0</v>
      </c>
      <c r="H394" s="26">
        <f t="shared" si="10"/>
        <v>0</v>
      </c>
      <c r="I394" s="18"/>
    </row>
    <row r="395" spans="1:9" ht="12.4" hidden="1" customHeight="1">
      <c r="A395" s="17"/>
      <c r="B395" s="1"/>
      <c r="C395" s="44"/>
      <c r="D395" s="148"/>
      <c r="E395" s="149"/>
      <c r="F395" s="51" t="str">
        <f>VLOOKUP(C395,'[2]Acha Air Sales Price List'!$B$1:$D$65536,3,FALSE)</f>
        <v>Exchange rate :</v>
      </c>
      <c r="G395" s="25">
        <f>ROUND(IF(ISBLANK(C395),0,VLOOKUP(C395,'[2]Acha Air Sales Price List'!$B$1:$X$65536,12,FALSE)*$L$14),2)</f>
        <v>0</v>
      </c>
      <c r="H395" s="26">
        <f t="shared" si="10"/>
        <v>0</v>
      </c>
      <c r="I395" s="18"/>
    </row>
    <row r="396" spans="1:9" ht="12.4" hidden="1" customHeight="1">
      <c r="A396" s="17"/>
      <c r="B396" s="1"/>
      <c r="C396" s="45"/>
      <c r="D396" s="148"/>
      <c r="E396" s="149"/>
      <c r="F396" s="51" t="str">
        <f>VLOOKUP(C396,'[2]Acha Air Sales Price List'!$B$1:$D$65536,3,FALSE)</f>
        <v>Exchange rate :</v>
      </c>
      <c r="G396" s="25">
        <f>ROUND(IF(ISBLANK(C396),0,VLOOKUP(C396,'[2]Acha Air Sales Price List'!$B$1:$X$65536,12,FALSE)*$L$14),2)</f>
        <v>0</v>
      </c>
      <c r="H396" s="26">
        <f>ROUND(IF(ISNUMBER(B396), G396*B396, 0),5)</f>
        <v>0</v>
      </c>
      <c r="I396" s="18"/>
    </row>
    <row r="397" spans="1:9" ht="12" hidden="1" customHeight="1">
      <c r="A397" s="17"/>
      <c r="B397" s="1"/>
      <c r="C397" s="44"/>
      <c r="D397" s="148"/>
      <c r="E397" s="149"/>
      <c r="F397" s="51" t="str">
        <f>VLOOKUP(C397,'[2]Acha Air Sales Price List'!$B$1:$D$65536,3,FALSE)</f>
        <v>Exchange rate :</v>
      </c>
      <c r="G397" s="25">
        <f>ROUND(IF(ISBLANK(C397),0,VLOOKUP(C397,'[2]Acha Air Sales Price List'!$B$1:$X$65536,12,FALSE)*$L$14),2)</f>
        <v>0</v>
      </c>
      <c r="H397" s="26">
        <f t="shared" ref="H397:H451" si="11">ROUND(IF(ISNUMBER(B397), G397*B397, 0),5)</f>
        <v>0</v>
      </c>
      <c r="I397" s="18"/>
    </row>
    <row r="398" spans="1:9" ht="12.4" hidden="1" customHeight="1">
      <c r="A398" s="17"/>
      <c r="B398" s="1"/>
      <c r="C398" s="44"/>
      <c r="D398" s="148"/>
      <c r="E398" s="149"/>
      <c r="F398" s="51" t="str">
        <f>VLOOKUP(C398,'[2]Acha Air Sales Price List'!$B$1:$D$65536,3,FALSE)</f>
        <v>Exchange rate :</v>
      </c>
      <c r="G398" s="25">
        <f>ROUND(IF(ISBLANK(C398),0,VLOOKUP(C398,'[2]Acha Air Sales Price List'!$B$1:$X$65536,12,FALSE)*$L$14),2)</f>
        <v>0</v>
      </c>
      <c r="H398" s="26">
        <f t="shared" si="11"/>
        <v>0</v>
      </c>
      <c r="I398" s="18"/>
    </row>
    <row r="399" spans="1:9" ht="12.4" hidden="1" customHeight="1">
      <c r="A399" s="17"/>
      <c r="B399" s="1"/>
      <c r="C399" s="44"/>
      <c r="D399" s="148"/>
      <c r="E399" s="149"/>
      <c r="F399" s="51" t="str">
        <f>VLOOKUP(C399,'[2]Acha Air Sales Price List'!$B$1:$D$65536,3,FALSE)</f>
        <v>Exchange rate :</v>
      </c>
      <c r="G399" s="25">
        <f>ROUND(IF(ISBLANK(C399),0,VLOOKUP(C399,'[2]Acha Air Sales Price List'!$B$1:$X$65536,12,FALSE)*$L$14),2)</f>
        <v>0</v>
      </c>
      <c r="H399" s="26">
        <f t="shared" si="11"/>
        <v>0</v>
      </c>
      <c r="I399" s="18"/>
    </row>
    <row r="400" spans="1:9" ht="12.4" hidden="1" customHeight="1">
      <c r="A400" s="17"/>
      <c r="B400" s="1"/>
      <c r="C400" s="44"/>
      <c r="D400" s="148"/>
      <c r="E400" s="149"/>
      <c r="F400" s="51" t="str">
        <f>VLOOKUP(C400,'[2]Acha Air Sales Price List'!$B$1:$D$65536,3,FALSE)</f>
        <v>Exchange rate :</v>
      </c>
      <c r="G400" s="25">
        <f>ROUND(IF(ISBLANK(C400),0,VLOOKUP(C400,'[2]Acha Air Sales Price List'!$B$1:$X$65536,12,FALSE)*$L$14),2)</f>
        <v>0</v>
      </c>
      <c r="H400" s="26">
        <f t="shared" si="11"/>
        <v>0</v>
      </c>
      <c r="I400" s="18"/>
    </row>
    <row r="401" spans="1:9" ht="12.4" hidden="1" customHeight="1">
      <c r="A401" s="17"/>
      <c r="B401" s="1"/>
      <c r="C401" s="44"/>
      <c r="D401" s="148"/>
      <c r="E401" s="149"/>
      <c r="F401" s="51" t="str">
        <f>VLOOKUP(C401,'[2]Acha Air Sales Price List'!$B$1:$D$65536,3,FALSE)</f>
        <v>Exchange rate :</v>
      </c>
      <c r="G401" s="25">
        <f>ROUND(IF(ISBLANK(C401),0,VLOOKUP(C401,'[2]Acha Air Sales Price List'!$B$1:$X$65536,12,FALSE)*$L$14),2)</f>
        <v>0</v>
      </c>
      <c r="H401" s="26">
        <f t="shared" si="11"/>
        <v>0</v>
      </c>
      <c r="I401" s="18"/>
    </row>
    <row r="402" spans="1:9" ht="12.4" hidden="1" customHeight="1">
      <c r="A402" s="17"/>
      <c r="B402" s="1"/>
      <c r="C402" s="44"/>
      <c r="D402" s="148"/>
      <c r="E402" s="149"/>
      <c r="F402" s="51" t="str">
        <f>VLOOKUP(C402,'[2]Acha Air Sales Price List'!$B$1:$D$65536,3,FALSE)</f>
        <v>Exchange rate :</v>
      </c>
      <c r="G402" s="25">
        <f>ROUND(IF(ISBLANK(C402),0,VLOOKUP(C402,'[2]Acha Air Sales Price List'!$B$1:$X$65536,12,FALSE)*$L$14),2)</f>
        <v>0</v>
      </c>
      <c r="H402" s="26">
        <f t="shared" si="11"/>
        <v>0</v>
      </c>
      <c r="I402" s="18"/>
    </row>
    <row r="403" spans="1:9" ht="12.4" hidden="1" customHeight="1">
      <c r="A403" s="17"/>
      <c r="B403" s="1"/>
      <c r="C403" s="44"/>
      <c r="D403" s="148"/>
      <c r="E403" s="149"/>
      <c r="F403" s="51" t="str">
        <f>VLOOKUP(C403,'[2]Acha Air Sales Price List'!$B$1:$D$65536,3,FALSE)</f>
        <v>Exchange rate :</v>
      </c>
      <c r="G403" s="25">
        <f>ROUND(IF(ISBLANK(C403),0,VLOOKUP(C403,'[2]Acha Air Sales Price List'!$B$1:$X$65536,12,FALSE)*$L$14),2)</f>
        <v>0</v>
      </c>
      <c r="H403" s="26">
        <f t="shared" si="11"/>
        <v>0</v>
      </c>
      <c r="I403" s="18"/>
    </row>
    <row r="404" spans="1:9" ht="12.4" hidden="1" customHeight="1">
      <c r="A404" s="17"/>
      <c r="B404" s="1"/>
      <c r="C404" s="44"/>
      <c r="D404" s="148"/>
      <c r="E404" s="149"/>
      <c r="F404" s="51" t="str">
        <f>VLOOKUP(C404,'[2]Acha Air Sales Price List'!$B$1:$D$65536,3,FALSE)</f>
        <v>Exchange rate :</v>
      </c>
      <c r="G404" s="25">
        <f>ROUND(IF(ISBLANK(C404),0,VLOOKUP(C404,'[2]Acha Air Sales Price List'!$B$1:$X$65536,12,FALSE)*$L$14),2)</f>
        <v>0</v>
      </c>
      <c r="H404" s="26">
        <f t="shared" si="11"/>
        <v>0</v>
      </c>
      <c r="I404" s="18"/>
    </row>
    <row r="405" spans="1:9" ht="12.4" hidden="1" customHeight="1">
      <c r="A405" s="17"/>
      <c r="B405" s="1"/>
      <c r="C405" s="44"/>
      <c r="D405" s="148"/>
      <c r="E405" s="149"/>
      <c r="F405" s="51" t="str">
        <f>VLOOKUP(C405,'[2]Acha Air Sales Price List'!$B$1:$D$65536,3,FALSE)</f>
        <v>Exchange rate :</v>
      </c>
      <c r="G405" s="25">
        <f>ROUND(IF(ISBLANK(C405),0,VLOOKUP(C405,'[2]Acha Air Sales Price List'!$B$1:$X$65536,12,FALSE)*$L$14),2)</f>
        <v>0</v>
      </c>
      <c r="H405" s="26">
        <f t="shared" si="11"/>
        <v>0</v>
      </c>
      <c r="I405" s="18"/>
    </row>
    <row r="406" spans="1:9" ht="12.4" hidden="1" customHeight="1">
      <c r="A406" s="17"/>
      <c r="B406" s="1"/>
      <c r="C406" s="44"/>
      <c r="D406" s="148"/>
      <c r="E406" s="149"/>
      <c r="F406" s="51" t="str">
        <f>VLOOKUP(C406,'[2]Acha Air Sales Price List'!$B$1:$D$65536,3,FALSE)</f>
        <v>Exchange rate :</v>
      </c>
      <c r="G406" s="25">
        <f>ROUND(IF(ISBLANK(C406),0,VLOOKUP(C406,'[2]Acha Air Sales Price List'!$B$1:$X$65536,12,FALSE)*$L$14),2)</f>
        <v>0</v>
      </c>
      <c r="H406" s="26">
        <f t="shared" si="11"/>
        <v>0</v>
      </c>
      <c r="I406" s="18"/>
    </row>
    <row r="407" spans="1:9" ht="12.4" hidden="1" customHeight="1">
      <c r="A407" s="17"/>
      <c r="B407" s="1"/>
      <c r="C407" s="44"/>
      <c r="D407" s="148"/>
      <c r="E407" s="149"/>
      <c r="F407" s="51" t="str">
        <f>VLOOKUP(C407,'[2]Acha Air Sales Price List'!$B$1:$D$65536,3,FALSE)</f>
        <v>Exchange rate :</v>
      </c>
      <c r="G407" s="25">
        <f>ROUND(IF(ISBLANK(C407),0,VLOOKUP(C407,'[2]Acha Air Sales Price List'!$B$1:$X$65536,12,FALSE)*$L$14),2)</f>
        <v>0</v>
      </c>
      <c r="H407" s="26">
        <f t="shared" si="11"/>
        <v>0</v>
      </c>
      <c r="I407" s="18"/>
    </row>
    <row r="408" spans="1:9" ht="12.4" hidden="1" customHeight="1">
      <c r="A408" s="17"/>
      <c r="B408" s="1"/>
      <c r="C408" s="44"/>
      <c r="D408" s="148"/>
      <c r="E408" s="149"/>
      <c r="F408" s="51" t="str">
        <f>VLOOKUP(C408,'[2]Acha Air Sales Price List'!$B$1:$D$65536,3,FALSE)</f>
        <v>Exchange rate :</v>
      </c>
      <c r="G408" s="25">
        <f>ROUND(IF(ISBLANK(C408),0,VLOOKUP(C408,'[2]Acha Air Sales Price List'!$B$1:$X$65536,12,FALSE)*$L$14),2)</f>
        <v>0</v>
      </c>
      <c r="H408" s="26">
        <f t="shared" si="11"/>
        <v>0</v>
      </c>
      <c r="I408" s="18"/>
    </row>
    <row r="409" spans="1:9" ht="12.4" hidden="1" customHeight="1">
      <c r="A409" s="17"/>
      <c r="B409" s="1"/>
      <c r="C409" s="44"/>
      <c r="D409" s="148"/>
      <c r="E409" s="149"/>
      <c r="F409" s="51" t="str">
        <f>VLOOKUP(C409,'[2]Acha Air Sales Price List'!$B$1:$D$65536,3,FALSE)</f>
        <v>Exchange rate :</v>
      </c>
      <c r="G409" s="25">
        <f>ROUND(IF(ISBLANK(C409),0,VLOOKUP(C409,'[2]Acha Air Sales Price List'!$B$1:$X$65536,12,FALSE)*$L$14),2)</f>
        <v>0</v>
      </c>
      <c r="H409" s="26">
        <f t="shared" si="11"/>
        <v>0</v>
      </c>
      <c r="I409" s="18"/>
    </row>
    <row r="410" spans="1:9" ht="12.4" hidden="1" customHeight="1">
      <c r="A410" s="17"/>
      <c r="B410" s="1"/>
      <c r="C410" s="44"/>
      <c r="D410" s="148"/>
      <c r="E410" s="149"/>
      <c r="F410" s="51" t="str">
        <f>VLOOKUP(C410,'[2]Acha Air Sales Price List'!$B$1:$D$65536,3,FALSE)</f>
        <v>Exchange rate :</v>
      </c>
      <c r="G410" s="25">
        <f>ROUND(IF(ISBLANK(C410),0,VLOOKUP(C410,'[2]Acha Air Sales Price List'!$B$1:$X$65536,12,FALSE)*$L$14),2)</f>
        <v>0</v>
      </c>
      <c r="H410" s="26">
        <f t="shared" si="11"/>
        <v>0</v>
      </c>
      <c r="I410" s="18"/>
    </row>
    <row r="411" spans="1:9" ht="12.4" hidden="1" customHeight="1">
      <c r="A411" s="17"/>
      <c r="B411" s="1"/>
      <c r="C411" s="44"/>
      <c r="D411" s="148"/>
      <c r="E411" s="149"/>
      <c r="F411" s="51" t="str">
        <f>VLOOKUP(C411,'[2]Acha Air Sales Price List'!$B$1:$D$65536,3,FALSE)</f>
        <v>Exchange rate :</v>
      </c>
      <c r="G411" s="25">
        <f>ROUND(IF(ISBLANK(C411),0,VLOOKUP(C411,'[2]Acha Air Sales Price List'!$B$1:$X$65536,12,FALSE)*$L$14),2)</f>
        <v>0</v>
      </c>
      <c r="H411" s="26">
        <f t="shared" si="11"/>
        <v>0</v>
      </c>
      <c r="I411" s="18"/>
    </row>
    <row r="412" spans="1:9" ht="12.4" hidden="1" customHeight="1">
      <c r="A412" s="17"/>
      <c r="B412" s="1"/>
      <c r="C412" s="45"/>
      <c r="D412" s="148"/>
      <c r="E412" s="149"/>
      <c r="F412" s="51" t="str">
        <f>VLOOKUP(C412,'[2]Acha Air Sales Price List'!$B$1:$D$65536,3,FALSE)</f>
        <v>Exchange rate :</v>
      </c>
      <c r="G412" s="25">
        <f>ROUND(IF(ISBLANK(C412),0,VLOOKUP(C412,'[2]Acha Air Sales Price List'!$B$1:$X$65536,12,FALSE)*$L$14),2)</f>
        <v>0</v>
      </c>
      <c r="H412" s="26">
        <f t="shared" si="11"/>
        <v>0</v>
      </c>
      <c r="I412" s="18"/>
    </row>
    <row r="413" spans="1:9" ht="12.4" hidden="1" customHeight="1">
      <c r="A413" s="17"/>
      <c r="B413" s="1"/>
      <c r="C413" s="45"/>
      <c r="D413" s="148"/>
      <c r="E413" s="149"/>
      <c r="F413" s="51" t="str">
        <f>VLOOKUP(C413,'[2]Acha Air Sales Price List'!$B$1:$D$65536,3,FALSE)</f>
        <v>Exchange rate :</v>
      </c>
      <c r="G413" s="25">
        <f>ROUND(IF(ISBLANK(C413),0,VLOOKUP(C413,'[2]Acha Air Sales Price List'!$B$1:$X$65536,12,FALSE)*$L$14),2)</f>
        <v>0</v>
      </c>
      <c r="H413" s="26">
        <f t="shared" si="11"/>
        <v>0</v>
      </c>
      <c r="I413" s="18"/>
    </row>
    <row r="414" spans="1:9" ht="12.4" hidden="1" customHeight="1">
      <c r="A414" s="17"/>
      <c r="B414" s="1"/>
      <c r="C414" s="44"/>
      <c r="D414" s="148"/>
      <c r="E414" s="149"/>
      <c r="F414" s="51" t="str">
        <f>VLOOKUP(C414,'[2]Acha Air Sales Price List'!$B$1:$D$65536,3,FALSE)</f>
        <v>Exchange rate :</v>
      </c>
      <c r="G414" s="25">
        <f>ROUND(IF(ISBLANK(C414),0,VLOOKUP(C414,'[2]Acha Air Sales Price List'!$B$1:$X$65536,12,FALSE)*$L$14),2)</f>
        <v>0</v>
      </c>
      <c r="H414" s="26">
        <f t="shared" si="11"/>
        <v>0</v>
      </c>
      <c r="I414" s="18"/>
    </row>
    <row r="415" spans="1:9" ht="12.4" hidden="1" customHeight="1">
      <c r="A415" s="17"/>
      <c r="B415" s="1"/>
      <c r="C415" s="44"/>
      <c r="D415" s="148"/>
      <c r="E415" s="149"/>
      <c r="F415" s="51" t="str">
        <f>VLOOKUP(C415,'[2]Acha Air Sales Price List'!$B$1:$D$65536,3,FALSE)</f>
        <v>Exchange rate :</v>
      </c>
      <c r="G415" s="25">
        <f>ROUND(IF(ISBLANK(C415),0,VLOOKUP(C415,'[2]Acha Air Sales Price List'!$B$1:$X$65536,12,FALSE)*$L$14),2)</f>
        <v>0</v>
      </c>
      <c r="H415" s="26">
        <f t="shared" si="11"/>
        <v>0</v>
      </c>
      <c r="I415" s="18"/>
    </row>
    <row r="416" spans="1:9" ht="12.4" hidden="1" customHeight="1">
      <c r="A416" s="17"/>
      <c r="B416" s="1"/>
      <c r="C416" s="44"/>
      <c r="D416" s="148"/>
      <c r="E416" s="149"/>
      <c r="F416" s="51" t="str">
        <f>VLOOKUP(C416,'[2]Acha Air Sales Price List'!$B$1:$D$65536,3,FALSE)</f>
        <v>Exchange rate :</v>
      </c>
      <c r="G416" s="25">
        <f>ROUND(IF(ISBLANK(C416),0,VLOOKUP(C416,'[2]Acha Air Sales Price List'!$B$1:$X$65536,12,FALSE)*$L$14),2)</f>
        <v>0</v>
      </c>
      <c r="H416" s="26">
        <f t="shared" si="11"/>
        <v>0</v>
      </c>
      <c r="I416" s="18"/>
    </row>
    <row r="417" spans="1:9" ht="12.4" hidden="1" customHeight="1">
      <c r="A417" s="17"/>
      <c r="B417" s="1"/>
      <c r="C417" s="44"/>
      <c r="D417" s="148"/>
      <c r="E417" s="149"/>
      <c r="F417" s="51" t="str">
        <f>VLOOKUP(C417,'[2]Acha Air Sales Price List'!$B$1:$D$65536,3,FALSE)</f>
        <v>Exchange rate :</v>
      </c>
      <c r="G417" s="25">
        <f>ROUND(IF(ISBLANK(C417),0,VLOOKUP(C417,'[2]Acha Air Sales Price List'!$B$1:$X$65536,12,FALSE)*$L$14),2)</f>
        <v>0</v>
      </c>
      <c r="H417" s="26">
        <f t="shared" si="11"/>
        <v>0</v>
      </c>
      <c r="I417" s="18"/>
    </row>
    <row r="418" spans="1:9" ht="12.4" hidden="1" customHeight="1">
      <c r="A418" s="17"/>
      <c r="B418" s="1"/>
      <c r="C418" s="44"/>
      <c r="D418" s="148"/>
      <c r="E418" s="149"/>
      <c r="F418" s="51" t="str">
        <f>VLOOKUP(C418,'[2]Acha Air Sales Price List'!$B$1:$D$65536,3,FALSE)</f>
        <v>Exchange rate :</v>
      </c>
      <c r="G418" s="25">
        <f>ROUND(IF(ISBLANK(C418),0,VLOOKUP(C418,'[2]Acha Air Sales Price List'!$B$1:$X$65536,12,FALSE)*$L$14),2)</f>
        <v>0</v>
      </c>
      <c r="H418" s="26">
        <f t="shared" si="11"/>
        <v>0</v>
      </c>
      <c r="I418" s="18"/>
    </row>
    <row r="419" spans="1:9" ht="12.4" hidden="1" customHeight="1">
      <c r="A419" s="17"/>
      <c r="B419" s="1"/>
      <c r="C419" s="44"/>
      <c r="D419" s="148"/>
      <c r="E419" s="149"/>
      <c r="F419" s="51" t="str">
        <f>VLOOKUP(C419,'[2]Acha Air Sales Price List'!$B$1:$D$65536,3,FALSE)</f>
        <v>Exchange rate :</v>
      </c>
      <c r="G419" s="25">
        <f>ROUND(IF(ISBLANK(C419),0,VLOOKUP(C419,'[2]Acha Air Sales Price List'!$B$1:$X$65536,12,FALSE)*$L$14),2)</f>
        <v>0</v>
      </c>
      <c r="H419" s="26">
        <f t="shared" si="11"/>
        <v>0</v>
      </c>
      <c r="I419" s="18"/>
    </row>
    <row r="420" spans="1:9" ht="12.4" hidden="1" customHeight="1">
      <c r="A420" s="17"/>
      <c r="B420" s="1"/>
      <c r="C420" s="44"/>
      <c r="D420" s="148"/>
      <c r="E420" s="149"/>
      <c r="F420" s="51" t="str">
        <f>VLOOKUP(C420,'[2]Acha Air Sales Price List'!$B$1:$D$65536,3,FALSE)</f>
        <v>Exchange rate :</v>
      </c>
      <c r="G420" s="25">
        <f>ROUND(IF(ISBLANK(C420),0,VLOOKUP(C420,'[2]Acha Air Sales Price List'!$B$1:$X$65536,12,FALSE)*$L$14),2)</f>
        <v>0</v>
      </c>
      <c r="H420" s="26">
        <f t="shared" si="11"/>
        <v>0</v>
      </c>
      <c r="I420" s="18"/>
    </row>
    <row r="421" spans="1:9" ht="12.4" hidden="1" customHeight="1">
      <c r="A421" s="17"/>
      <c r="B421" s="1"/>
      <c r="C421" s="44"/>
      <c r="D421" s="148"/>
      <c r="E421" s="149"/>
      <c r="F421" s="51" t="str">
        <f>VLOOKUP(C421,'[2]Acha Air Sales Price List'!$B$1:$D$65536,3,FALSE)</f>
        <v>Exchange rate :</v>
      </c>
      <c r="G421" s="25">
        <f>ROUND(IF(ISBLANK(C421),0,VLOOKUP(C421,'[2]Acha Air Sales Price List'!$B$1:$X$65536,12,FALSE)*$L$14),2)</f>
        <v>0</v>
      </c>
      <c r="H421" s="26">
        <f t="shared" si="11"/>
        <v>0</v>
      </c>
      <c r="I421" s="18"/>
    </row>
    <row r="422" spans="1:9" ht="12.4" hidden="1" customHeight="1">
      <c r="A422" s="17"/>
      <c r="B422" s="1"/>
      <c r="C422" s="44"/>
      <c r="D422" s="148"/>
      <c r="E422" s="149"/>
      <c r="F422" s="51" t="str">
        <f>VLOOKUP(C422,'[2]Acha Air Sales Price List'!$B$1:$D$65536,3,FALSE)</f>
        <v>Exchange rate :</v>
      </c>
      <c r="G422" s="25">
        <f>ROUND(IF(ISBLANK(C422),0,VLOOKUP(C422,'[2]Acha Air Sales Price List'!$B$1:$X$65536,12,FALSE)*$L$14),2)</f>
        <v>0</v>
      </c>
      <c r="H422" s="26">
        <f t="shared" si="11"/>
        <v>0</v>
      </c>
      <c r="I422" s="18"/>
    </row>
    <row r="423" spans="1:9" ht="12.4" hidden="1" customHeight="1">
      <c r="A423" s="17"/>
      <c r="B423" s="1"/>
      <c r="C423" s="44"/>
      <c r="D423" s="148"/>
      <c r="E423" s="149"/>
      <c r="F423" s="51" t="str">
        <f>VLOOKUP(C423,'[2]Acha Air Sales Price List'!$B$1:$D$65536,3,FALSE)</f>
        <v>Exchange rate :</v>
      </c>
      <c r="G423" s="25">
        <f>ROUND(IF(ISBLANK(C423),0,VLOOKUP(C423,'[2]Acha Air Sales Price List'!$B$1:$X$65536,12,FALSE)*$L$14),2)</f>
        <v>0</v>
      </c>
      <c r="H423" s="26">
        <f t="shared" si="11"/>
        <v>0</v>
      </c>
      <c r="I423" s="18"/>
    </row>
    <row r="424" spans="1:9" ht="12.4" hidden="1" customHeight="1">
      <c r="A424" s="17"/>
      <c r="B424" s="1"/>
      <c r="C424" s="45"/>
      <c r="D424" s="148"/>
      <c r="E424" s="149"/>
      <c r="F424" s="51" t="str">
        <f>VLOOKUP(C424,'[2]Acha Air Sales Price List'!$B$1:$D$65536,3,FALSE)</f>
        <v>Exchange rate :</v>
      </c>
      <c r="G424" s="25">
        <f>ROUND(IF(ISBLANK(C424),0,VLOOKUP(C424,'[2]Acha Air Sales Price List'!$B$1:$X$65536,12,FALSE)*$L$14),2)</f>
        <v>0</v>
      </c>
      <c r="H424" s="26">
        <f t="shared" si="11"/>
        <v>0</v>
      </c>
      <c r="I424" s="18"/>
    </row>
    <row r="425" spans="1:9" ht="12" hidden="1" customHeight="1">
      <c r="A425" s="17"/>
      <c r="B425" s="1"/>
      <c r="C425" s="44"/>
      <c r="D425" s="148"/>
      <c r="E425" s="149"/>
      <c r="F425" s="51" t="str">
        <f>VLOOKUP(C425,'[2]Acha Air Sales Price List'!$B$1:$D$65536,3,FALSE)</f>
        <v>Exchange rate :</v>
      </c>
      <c r="G425" s="25">
        <f>ROUND(IF(ISBLANK(C425),0,VLOOKUP(C425,'[2]Acha Air Sales Price List'!$B$1:$X$65536,12,FALSE)*$L$14),2)</f>
        <v>0</v>
      </c>
      <c r="H425" s="26">
        <f t="shared" si="11"/>
        <v>0</v>
      </c>
      <c r="I425" s="18"/>
    </row>
    <row r="426" spans="1:9" ht="12.4" hidden="1" customHeight="1">
      <c r="A426" s="17"/>
      <c r="B426" s="1"/>
      <c r="C426" s="44"/>
      <c r="D426" s="148"/>
      <c r="E426" s="149"/>
      <c r="F426" s="51" t="str">
        <f>VLOOKUP(C426,'[2]Acha Air Sales Price List'!$B$1:$D$65536,3,FALSE)</f>
        <v>Exchange rate :</v>
      </c>
      <c r="G426" s="25">
        <f>ROUND(IF(ISBLANK(C426),0,VLOOKUP(C426,'[2]Acha Air Sales Price List'!$B$1:$X$65536,12,FALSE)*$L$14),2)</f>
        <v>0</v>
      </c>
      <c r="H426" s="26">
        <f t="shared" si="11"/>
        <v>0</v>
      </c>
      <c r="I426" s="18"/>
    </row>
    <row r="427" spans="1:9" ht="12.4" hidden="1" customHeight="1">
      <c r="A427" s="17"/>
      <c r="B427" s="1"/>
      <c r="C427" s="44"/>
      <c r="D427" s="148"/>
      <c r="E427" s="149"/>
      <c r="F427" s="51" t="str">
        <f>VLOOKUP(C427,'[2]Acha Air Sales Price List'!$B$1:$D$65536,3,FALSE)</f>
        <v>Exchange rate :</v>
      </c>
      <c r="G427" s="25">
        <f>ROUND(IF(ISBLANK(C427),0,VLOOKUP(C427,'[2]Acha Air Sales Price List'!$B$1:$X$65536,12,FALSE)*$L$14),2)</f>
        <v>0</v>
      </c>
      <c r="H427" s="26">
        <f t="shared" si="11"/>
        <v>0</v>
      </c>
      <c r="I427" s="18"/>
    </row>
    <row r="428" spans="1:9" ht="12.4" hidden="1" customHeight="1">
      <c r="A428" s="17"/>
      <c r="B428" s="1"/>
      <c r="C428" s="44"/>
      <c r="D428" s="148"/>
      <c r="E428" s="149"/>
      <c r="F428" s="51" t="str">
        <f>VLOOKUP(C428,'[2]Acha Air Sales Price List'!$B$1:$D$65536,3,FALSE)</f>
        <v>Exchange rate :</v>
      </c>
      <c r="G428" s="25">
        <f>ROUND(IF(ISBLANK(C428),0,VLOOKUP(C428,'[2]Acha Air Sales Price List'!$B$1:$X$65536,12,FALSE)*$L$14),2)</f>
        <v>0</v>
      </c>
      <c r="H428" s="26">
        <f t="shared" si="11"/>
        <v>0</v>
      </c>
      <c r="I428" s="18"/>
    </row>
    <row r="429" spans="1:9" ht="12.4" hidden="1" customHeight="1">
      <c r="A429" s="17"/>
      <c r="B429" s="1"/>
      <c r="C429" s="44"/>
      <c r="D429" s="148"/>
      <c r="E429" s="149"/>
      <c r="F429" s="51" t="str">
        <f>VLOOKUP(C429,'[2]Acha Air Sales Price List'!$B$1:$D$65536,3,FALSE)</f>
        <v>Exchange rate :</v>
      </c>
      <c r="G429" s="25">
        <f>ROUND(IF(ISBLANK(C429),0,VLOOKUP(C429,'[2]Acha Air Sales Price List'!$B$1:$X$65536,12,FALSE)*$L$14),2)</f>
        <v>0</v>
      </c>
      <c r="H429" s="26">
        <f t="shared" si="11"/>
        <v>0</v>
      </c>
      <c r="I429" s="18"/>
    </row>
    <row r="430" spans="1:9" ht="12.4" hidden="1" customHeight="1">
      <c r="A430" s="17"/>
      <c r="B430" s="1"/>
      <c r="C430" s="44"/>
      <c r="D430" s="148"/>
      <c r="E430" s="149"/>
      <c r="F430" s="51" t="str">
        <f>VLOOKUP(C430,'[2]Acha Air Sales Price List'!$B$1:$D$65536,3,FALSE)</f>
        <v>Exchange rate :</v>
      </c>
      <c r="G430" s="25">
        <f>ROUND(IF(ISBLANK(C430),0,VLOOKUP(C430,'[2]Acha Air Sales Price List'!$B$1:$X$65536,12,FALSE)*$L$14),2)</f>
        <v>0</v>
      </c>
      <c r="H430" s="26">
        <f t="shared" si="11"/>
        <v>0</v>
      </c>
      <c r="I430" s="18"/>
    </row>
    <row r="431" spans="1:9" ht="12.4" hidden="1" customHeight="1">
      <c r="A431" s="17"/>
      <c r="B431" s="1"/>
      <c r="C431" s="44"/>
      <c r="D431" s="148"/>
      <c r="E431" s="149"/>
      <c r="F431" s="51" t="str">
        <f>VLOOKUP(C431,'[2]Acha Air Sales Price List'!$B$1:$D$65536,3,FALSE)</f>
        <v>Exchange rate :</v>
      </c>
      <c r="G431" s="25">
        <f>ROUND(IF(ISBLANK(C431),0,VLOOKUP(C431,'[2]Acha Air Sales Price List'!$B$1:$X$65536,12,FALSE)*$L$14),2)</f>
        <v>0</v>
      </c>
      <c r="H431" s="26">
        <f t="shared" si="11"/>
        <v>0</v>
      </c>
      <c r="I431" s="18"/>
    </row>
    <row r="432" spans="1:9" ht="12.4" hidden="1" customHeight="1">
      <c r="A432" s="17"/>
      <c r="B432" s="1"/>
      <c r="C432" s="44"/>
      <c r="D432" s="148"/>
      <c r="E432" s="149"/>
      <c r="F432" s="51" t="str">
        <f>VLOOKUP(C432,'[2]Acha Air Sales Price List'!$B$1:$D$65536,3,FALSE)</f>
        <v>Exchange rate :</v>
      </c>
      <c r="G432" s="25">
        <f>ROUND(IF(ISBLANK(C432),0,VLOOKUP(C432,'[2]Acha Air Sales Price List'!$B$1:$X$65536,12,FALSE)*$L$14),2)</f>
        <v>0</v>
      </c>
      <c r="H432" s="26">
        <f t="shared" si="11"/>
        <v>0</v>
      </c>
      <c r="I432" s="18"/>
    </row>
    <row r="433" spans="1:9" ht="12.4" hidden="1" customHeight="1">
      <c r="A433" s="17"/>
      <c r="B433" s="1"/>
      <c r="C433" s="44"/>
      <c r="D433" s="148"/>
      <c r="E433" s="149"/>
      <c r="F433" s="51" t="str">
        <f>VLOOKUP(C433,'[2]Acha Air Sales Price List'!$B$1:$D$65536,3,FALSE)</f>
        <v>Exchange rate :</v>
      </c>
      <c r="G433" s="25">
        <f>ROUND(IF(ISBLANK(C433),0,VLOOKUP(C433,'[2]Acha Air Sales Price List'!$B$1:$X$65536,12,FALSE)*$L$14),2)</f>
        <v>0</v>
      </c>
      <c r="H433" s="26">
        <f t="shared" si="11"/>
        <v>0</v>
      </c>
      <c r="I433" s="18"/>
    </row>
    <row r="434" spans="1:9" ht="12.4" hidden="1" customHeight="1">
      <c r="A434" s="17"/>
      <c r="B434" s="1"/>
      <c r="C434" s="44"/>
      <c r="D434" s="148"/>
      <c r="E434" s="149"/>
      <c r="F434" s="51" t="str">
        <f>VLOOKUP(C434,'[2]Acha Air Sales Price List'!$B$1:$D$65536,3,FALSE)</f>
        <v>Exchange rate :</v>
      </c>
      <c r="G434" s="25">
        <f>ROUND(IF(ISBLANK(C434),0,VLOOKUP(C434,'[2]Acha Air Sales Price List'!$B$1:$X$65536,12,FALSE)*$L$14),2)</f>
        <v>0</v>
      </c>
      <c r="H434" s="26">
        <f t="shared" si="11"/>
        <v>0</v>
      </c>
      <c r="I434" s="18"/>
    </row>
    <row r="435" spans="1:9" ht="12.4" hidden="1" customHeight="1">
      <c r="A435" s="17"/>
      <c r="B435" s="1"/>
      <c r="C435" s="44"/>
      <c r="D435" s="148"/>
      <c r="E435" s="149"/>
      <c r="F435" s="51" t="str">
        <f>VLOOKUP(C435,'[2]Acha Air Sales Price List'!$B$1:$D$65536,3,FALSE)</f>
        <v>Exchange rate :</v>
      </c>
      <c r="G435" s="25">
        <f>ROUND(IF(ISBLANK(C435),0,VLOOKUP(C435,'[2]Acha Air Sales Price List'!$B$1:$X$65536,12,FALSE)*$L$14),2)</f>
        <v>0</v>
      </c>
      <c r="H435" s="26">
        <f t="shared" si="11"/>
        <v>0</v>
      </c>
      <c r="I435" s="18"/>
    </row>
    <row r="436" spans="1:9" ht="12.4" hidden="1" customHeight="1">
      <c r="A436" s="17"/>
      <c r="B436" s="1"/>
      <c r="C436" s="44"/>
      <c r="D436" s="148"/>
      <c r="E436" s="149"/>
      <c r="F436" s="51" t="str">
        <f>VLOOKUP(C436,'[2]Acha Air Sales Price List'!$B$1:$D$65536,3,FALSE)</f>
        <v>Exchange rate :</v>
      </c>
      <c r="G436" s="25">
        <f>ROUND(IF(ISBLANK(C436),0,VLOOKUP(C436,'[2]Acha Air Sales Price List'!$B$1:$X$65536,12,FALSE)*$L$14),2)</f>
        <v>0</v>
      </c>
      <c r="H436" s="26">
        <f t="shared" si="11"/>
        <v>0</v>
      </c>
      <c r="I436" s="18"/>
    </row>
    <row r="437" spans="1:9" ht="12.4" hidden="1" customHeight="1">
      <c r="A437" s="17"/>
      <c r="B437" s="1"/>
      <c r="C437" s="44"/>
      <c r="D437" s="148"/>
      <c r="E437" s="149"/>
      <c r="F437" s="51" t="str">
        <f>VLOOKUP(C437,'[2]Acha Air Sales Price List'!$B$1:$D$65536,3,FALSE)</f>
        <v>Exchange rate :</v>
      </c>
      <c r="G437" s="25">
        <f>ROUND(IF(ISBLANK(C437),0,VLOOKUP(C437,'[2]Acha Air Sales Price List'!$B$1:$X$65536,12,FALSE)*$L$14),2)</f>
        <v>0</v>
      </c>
      <c r="H437" s="26">
        <f t="shared" si="11"/>
        <v>0</v>
      </c>
      <c r="I437" s="18"/>
    </row>
    <row r="438" spans="1:9" ht="12.4" hidden="1" customHeight="1">
      <c r="A438" s="17"/>
      <c r="B438" s="1"/>
      <c r="C438" s="44"/>
      <c r="D438" s="148"/>
      <c r="E438" s="149"/>
      <c r="F438" s="51" t="str">
        <f>VLOOKUP(C438,'[2]Acha Air Sales Price List'!$B$1:$D$65536,3,FALSE)</f>
        <v>Exchange rate :</v>
      </c>
      <c r="G438" s="25">
        <f>ROUND(IF(ISBLANK(C438),0,VLOOKUP(C438,'[2]Acha Air Sales Price List'!$B$1:$X$65536,12,FALSE)*$L$14),2)</f>
        <v>0</v>
      </c>
      <c r="H438" s="26">
        <f t="shared" si="11"/>
        <v>0</v>
      </c>
      <c r="I438" s="18"/>
    </row>
    <row r="439" spans="1:9" ht="12.4" hidden="1" customHeight="1">
      <c r="A439" s="17"/>
      <c r="B439" s="1"/>
      <c r="C439" s="44"/>
      <c r="D439" s="148"/>
      <c r="E439" s="149"/>
      <c r="F439" s="51" t="str">
        <f>VLOOKUP(C439,'[2]Acha Air Sales Price List'!$B$1:$D$65536,3,FALSE)</f>
        <v>Exchange rate :</v>
      </c>
      <c r="G439" s="25">
        <f>ROUND(IF(ISBLANK(C439),0,VLOOKUP(C439,'[2]Acha Air Sales Price List'!$B$1:$X$65536,12,FALSE)*$L$14),2)</f>
        <v>0</v>
      </c>
      <c r="H439" s="26">
        <f t="shared" si="11"/>
        <v>0</v>
      </c>
      <c r="I439" s="18"/>
    </row>
    <row r="440" spans="1:9" ht="12.4" hidden="1" customHeight="1">
      <c r="A440" s="17"/>
      <c r="B440" s="1"/>
      <c r="C440" s="44"/>
      <c r="D440" s="148"/>
      <c r="E440" s="149"/>
      <c r="F440" s="51" t="str">
        <f>VLOOKUP(C440,'[2]Acha Air Sales Price List'!$B$1:$D$65536,3,FALSE)</f>
        <v>Exchange rate :</v>
      </c>
      <c r="G440" s="25">
        <f>ROUND(IF(ISBLANK(C440),0,VLOOKUP(C440,'[2]Acha Air Sales Price List'!$B$1:$X$65536,12,FALSE)*$L$14),2)</f>
        <v>0</v>
      </c>
      <c r="H440" s="26">
        <f t="shared" si="11"/>
        <v>0</v>
      </c>
      <c r="I440" s="18"/>
    </row>
    <row r="441" spans="1:9" ht="12.4" hidden="1" customHeight="1">
      <c r="A441" s="17"/>
      <c r="B441" s="1"/>
      <c r="C441" s="44"/>
      <c r="D441" s="148"/>
      <c r="E441" s="149"/>
      <c r="F441" s="51" t="str">
        <f>VLOOKUP(C441,'[2]Acha Air Sales Price List'!$B$1:$D$65536,3,FALSE)</f>
        <v>Exchange rate :</v>
      </c>
      <c r="G441" s="25">
        <f>ROUND(IF(ISBLANK(C441),0,VLOOKUP(C441,'[2]Acha Air Sales Price List'!$B$1:$X$65536,12,FALSE)*$L$14),2)</f>
        <v>0</v>
      </c>
      <c r="H441" s="26">
        <f t="shared" si="11"/>
        <v>0</v>
      </c>
      <c r="I441" s="18"/>
    </row>
    <row r="442" spans="1:9" ht="12.4" hidden="1" customHeight="1">
      <c r="A442" s="17"/>
      <c r="B442" s="1"/>
      <c r="C442" s="44"/>
      <c r="D442" s="148"/>
      <c r="E442" s="149"/>
      <c r="F442" s="51" t="str">
        <f>VLOOKUP(C442,'[2]Acha Air Sales Price List'!$B$1:$D$65536,3,FALSE)</f>
        <v>Exchange rate :</v>
      </c>
      <c r="G442" s="25">
        <f>ROUND(IF(ISBLANK(C442),0,VLOOKUP(C442,'[2]Acha Air Sales Price List'!$B$1:$X$65536,12,FALSE)*$L$14),2)</f>
        <v>0</v>
      </c>
      <c r="H442" s="26">
        <f t="shared" si="11"/>
        <v>0</v>
      </c>
      <c r="I442" s="18"/>
    </row>
    <row r="443" spans="1:9" ht="12.4" hidden="1" customHeight="1">
      <c r="A443" s="17"/>
      <c r="B443" s="1"/>
      <c r="C443" s="44"/>
      <c r="D443" s="148"/>
      <c r="E443" s="149"/>
      <c r="F443" s="51" t="str">
        <f>VLOOKUP(C443,'[2]Acha Air Sales Price List'!$B$1:$D$65536,3,FALSE)</f>
        <v>Exchange rate :</v>
      </c>
      <c r="G443" s="25">
        <f>ROUND(IF(ISBLANK(C443),0,VLOOKUP(C443,'[2]Acha Air Sales Price List'!$B$1:$X$65536,12,FALSE)*$L$14),2)</f>
        <v>0</v>
      </c>
      <c r="H443" s="26">
        <f t="shared" si="11"/>
        <v>0</v>
      </c>
      <c r="I443" s="18"/>
    </row>
    <row r="444" spans="1:9" ht="12.4" hidden="1" customHeight="1">
      <c r="A444" s="17"/>
      <c r="B444" s="1"/>
      <c r="C444" s="44"/>
      <c r="D444" s="148"/>
      <c r="E444" s="149"/>
      <c r="F444" s="51" t="str">
        <f>VLOOKUP(C444,'[2]Acha Air Sales Price List'!$B$1:$D$65536,3,FALSE)</f>
        <v>Exchange rate :</v>
      </c>
      <c r="G444" s="25">
        <f>ROUND(IF(ISBLANK(C444),0,VLOOKUP(C444,'[2]Acha Air Sales Price List'!$B$1:$X$65536,12,FALSE)*$L$14),2)</f>
        <v>0</v>
      </c>
      <c r="H444" s="26">
        <f t="shared" si="11"/>
        <v>0</v>
      </c>
      <c r="I444" s="18"/>
    </row>
    <row r="445" spans="1:9" ht="12.4" hidden="1" customHeight="1">
      <c r="A445" s="17"/>
      <c r="B445" s="1"/>
      <c r="C445" s="44"/>
      <c r="D445" s="148"/>
      <c r="E445" s="149"/>
      <c r="F445" s="51" t="str">
        <f>VLOOKUP(C445,'[2]Acha Air Sales Price List'!$B$1:$D$65536,3,FALSE)</f>
        <v>Exchange rate :</v>
      </c>
      <c r="G445" s="25">
        <f>ROUND(IF(ISBLANK(C445),0,VLOOKUP(C445,'[2]Acha Air Sales Price List'!$B$1:$X$65536,12,FALSE)*$L$14),2)</f>
        <v>0</v>
      </c>
      <c r="H445" s="26">
        <f t="shared" si="11"/>
        <v>0</v>
      </c>
      <c r="I445" s="18"/>
    </row>
    <row r="446" spans="1:9" ht="12.4" hidden="1" customHeight="1">
      <c r="A446" s="17"/>
      <c r="B446" s="1"/>
      <c r="C446" s="44"/>
      <c r="D446" s="148"/>
      <c r="E446" s="149"/>
      <c r="F446" s="51" t="str">
        <f>VLOOKUP(C446,'[2]Acha Air Sales Price List'!$B$1:$D$65536,3,FALSE)</f>
        <v>Exchange rate :</v>
      </c>
      <c r="G446" s="25">
        <f>ROUND(IF(ISBLANK(C446),0,VLOOKUP(C446,'[2]Acha Air Sales Price List'!$B$1:$X$65536,12,FALSE)*$L$14),2)</f>
        <v>0</v>
      </c>
      <c r="H446" s="26">
        <f t="shared" si="11"/>
        <v>0</v>
      </c>
      <c r="I446" s="18"/>
    </row>
    <row r="447" spans="1:9" ht="12.4" hidden="1" customHeight="1">
      <c r="A447" s="17"/>
      <c r="B447" s="1"/>
      <c r="C447" s="44"/>
      <c r="D447" s="148"/>
      <c r="E447" s="149"/>
      <c r="F447" s="51" t="str">
        <f>VLOOKUP(C447,'[2]Acha Air Sales Price List'!$B$1:$D$65536,3,FALSE)</f>
        <v>Exchange rate :</v>
      </c>
      <c r="G447" s="25">
        <f>ROUND(IF(ISBLANK(C447),0,VLOOKUP(C447,'[2]Acha Air Sales Price List'!$B$1:$X$65536,12,FALSE)*$L$14),2)</f>
        <v>0</v>
      </c>
      <c r="H447" s="26">
        <f t="shared" si="11"/>
        <v>0</v>
      </c>
      <c r="I447" s="18"/>
    </row>
    <row r="448" spans="1:9" ht="12.4" hidden="1" customHeight="1">
      <c r="A448" s="17"/>
      <c r="B448" s="1"/>
      <c r="C448" s="44"/>
      <c r="D448" s="148"/>
      <c r="E448" s="149"/>
      <c r="F448" s="51" t="str">
        <f>VLOOKUP(C448,'[2]Acha Air Sales Price List'!$B$1:$D$65536,3,FALSE)</f>
        <v>Exchange rate :</v>
      </c>
      <c r="G448" s="25">
        <f>ROUND(IF(ISBLANK(C448),0,VLOOKUP(C448,'[2]Acha Air Sales Price List'!$B$1:$X$65536,12,FALSE)*$L$14),2)</f>
        <v>0</v>
      </c>
      <c r="H448" s="26">
        <f t="shared" si="11"/>
        <v>0</v>
      </c>
      <c r="I448" s="18"/>
    </row>
    <row r="449" spans="1:9" ht="12.4" hidden="1" customHeight="1">
      <c r="A449" s="17"/>
      <c r="B449" s="1"/>
      <c r="C449" s="44"/>
      <c r="D449" s="148"/>
      <c r="E449" s="149"/>
      <c r="F449" s="51" t="str">
        <f>VLOOKUP(C449,'[2]Acha Air Sales Price List'!$B$1:$D$65536,3,FALSE)</f>
        <v>Exchange rate :</v>
      </c>
      <c r="G449" s="25">
        <f>ROUND(IF(ISBLANK(C449),0,VLOOKUP(C449,'[2]Acha Air Sales Price List'!$B$1:$X$65536,12,FALSE)*$L$14),2)</f>
        <v>0</v>
      </c>
      <c r="H449" s="26">
        <f t="shared" si="11"/>
        <v>0</v>
      </c>
      <c r="I449" s="18"/>
    </row>
    <row r="450" spans="1:9" ht="12.4" hidden="1" customHeight="1">
      <c r="A450" s="17"/>
      <c r="B450" s="1"/>
      <c r="C450" s="44"/>
      <c r="D450" s="148"/>
      <c r="E450" s="149"/>
      <c r="F450" s="51" t="str">
        <f>VLOOKUP(C450,'[2]Acha Air Sales Price List'!$B$1:$D$65536,3,FALSE)</f>
        <v>Exchange rate :</v>
      </c>
      <c r="G450" s="25">
        <f>ROUND(IF(ISBLANK(C450),0,VLOOKUP(C450,'[2]Acha Air Sales Price List'!$B$1:$X$65536,12,FALSE)*$L$14),2)</f>
        <v>0</v>
      </c>
      <c r="H450" s="26">
        <f t="shared" si="11"/>
        <v>0</v>
      </c>
      <c r="I450" s="18"/>
    </row>
    <row r="451" spans="1:9" ht="12.4" hidden="1" customHeight="1">
      <c r="A451" s="17"/>
      <c r="B451" s="1"/>
      <c r="C451" s="44"/>
      <c r="D451" s="148"/>
      <c r="E451" s="149"/>
      <c r="F451" s="51" t="str">
        <f>VLOOKUP(C451,'[2]Acha Air Sales Price List'!$B$1:$D$65536,3,FALSE)</f>
        <v>Exchange rate :</v>
      </c>
      <c r="G451" s="25">
        <f>ROUND(IF(ISBLANK(C451),0,VLOOKUP(C451,'[2]Acha Air Sales Price List'!$B$1:$X$65536,12,FALSE)*$L$14),2)</f>
        <v>0</v>
      </c>
      <c r="H451" s="26">
        <f t="shared" si="11"/>
        <v>0</v>
      </c>
      <c r="I451" s="18"/>
    </row>
    <row r="452" spans="1:9" ht="12.4" hidden="1" customHeight="1">
      <c r="A452" s="17"/>
      <c r="B452" s="1"/>
      <c r="C452" s="45"/>
      <c r="D452" s="148"/>
      <c r="E452" s="149"/>
      <c r="F452" s="51" t="str">
        <f>VLOOKUP(C452,'[2]Acha Air Sales Price List'!$B$1:$D$65536,3,FALSE)</f>
        <v>Exchange rate :</v>
      </c>
      <c r="G452" s="25">
        <f>ROUND(IF(ISBLANK(C452),0,VLOOKUP(C452,'[2]Acha Air Sales Price List'!$B$1:$X$65536,12,FALSE)*$L$14),2)</f>
        <v>0</v>
      </c>
      <c r="H452" s="26">
        <f>ROUND(IF(ISNUMBER(B452), G452*B452, 0),5)</f>
        <v>0</v>
      </c>
      <c r="I452" s="18"/>
    </row>
    <row r="453" spans="1:9" ht="12" hidden="1" customHeight="1">
      <c r="A453" s="17"/>
      <c r="B453" s="1"/>
      <c r="C453" s="44"/>
      <c r="D453" s="148"/>
      <c r="E453" s="149"/>
      <c r="F453" s="51" t="str">
        <f>VLOOKUP(C453,'[2]Acha Air Sales Price List'!$B$1:$D$65536,3,FALSE)</f>
        <v>Exchange rate :</v>
      </c>
      <c r="G453" s="25">
        <f>ROUND(IF(ISBLANK(C453),0,VLOOKUP(C453,'[2]Acha Air Sales Price List'!$B$1:$X$65536,12,FALSE)*$L$14),2)</f>
        <v>0</v>
      </c>
      <c r="H453" s="26">
        <f t="shared" ref="H453:H503" si="12">ROUND(IF(ISNUMBER(B453), G453*B453, 0),5)</f>
        <v>0</v>
      </c>
      <c r="I453" s="18"/>
    </row>
    <row r="454" spans="1:9" ht="12.4" hidden="1" customHeight="1">
      <c r="A454" s="17"/>
      <c r="B454" s="1"/>
      <c r="C454" s="44"/>
      <c r="D454" s="148"/>
      <c r="E454" s="149"/>
      <c r="F454" s="51" t="str">
        <f>VLOOKUP(C454,'[2]Acha Air Sales Price List'!$B$1:$D$65536,3,FALSE)</f>
        <v>Exchange rate :</v>
      </c>
      <c r="G454" s="25">
        <f>ROUND(IF(ISBLANK(C454),0,VLOOKUP(C454,'[2]Acha Air Sales Price List'!$B$1:$X$65536,12,FALSE)*$L$14),2)</f>
        <v>0</v>
      </c>
      <c r="H454" s="26">
        <f t="shared" si="12"/>
        <v>0</v>
      </c>
      <c r="I454" s="18"/>
    </row>
    <row r="455" spans="1:9" ht="12.4" hidden="1" customHeight="1">
      <c r="A455" s="17"/>
      <c r="B455" s="1"/>
      <c r="C455" s="44"/>
      <c r="D455" s="148"/>
      <c r="E455" s="149"/>
      <c r="F455" s="51" t="str">
        <f>VLOOKUP(C455,'[2]Acha Air Sales Price List'!$B$1:$D$65536,3,FALSE)</f>
        <v>Exchange rate :</v>
      </c>
      <c r="G455" s="25">
        <f>ROUND(IF(ISBLANK(C455),0,VLOOKUP(C455,'[2]Acha Air Sales Price List'!$B$1:$X$65536,12,FALSE)*$L$14),2)</f>
        <v>0</v>
      </c>
      <c r="H455" s="26">
        <f t="shared" si="12"/>
        <v>0</v>
      </c>
      <c r="I455" s="18"/>
    </row>
    <row r="456" spans="1:9" ht="12.4" hidden="1" customHeight="1">
      <c r="A456" s="17"/>
      <c r="B456" s="1"/>
      <c r="C456" s="44"/>
      <c r="D456" s="148"/>
      <c r="E456" s="149"/>
      <c r="F456" s="51" t="str">
        <f>VLOOKUP(C456,'[2]Acha Air Sales Price List'!$B$1:$D$65536,3,FALSE)</f>
        <v>Exchange rate :</v>
      </c>
      <c r="G456" s="25">
        <f>ROUND(IF(ISBLANK(C456),0,VLOOKUP(C456,'[2]Acha Air Sales Price List'!$B$1:$X$65536,12,FALSE)*$L$14),2)</f>
        <v>0</v>
      </c>
      <c r="H456" s="26">
        <f t="shared" si="12"/>
        <v>0</v>
      </c>
      <c r="I456" s="18"/>
    </row>
    <row r="457" spans="1:9" ht="12.4" hidden="1" customHeight="1">
      <c r="A457" s="17"/>
      <c r="B457" s="1"/>
      <c r="C457" s="44"/>
      <c r="D457" s="148"/>
      <c r="E457" s="149"/>
      <c r="F457" s="51" t="str">
        <f>VLOOKUP(C457,'[2]Acha Air Sales Price List'!$B$1:$D$65536,3,FALSE)</f>
        <v>Exchange rate :</v>
      </c>
      <c r="G457" s="25">
        <f>ROUND(IF(ISBLANK(C457),0,VLOOKUP(C457,'[2]Acha Air Sales Price List'!$B$1:$X$65536,12,FALSE)*$L$14),2)</f>
        <v>0</v>
      </c>
      <c r="H457" s="26">
        <f t="shared" si="12"/>
        <v>0</v>
      </c>
      <c r="I457" s="18"/>
    </row>
    <row r="458" spans="1:9" ht="12.4" hidden="1" customHeight="1">
      <c r="A458" s="17"/>
      <c r="B458" s="1"/>
      <c r="C458" s="44"/>
      <c r="D458" s="148"/>
      <c r="E458" s="149"/>
      <c r="F458" s="51" t="str">
        <f>VLOOKUP(C458,'[2]Acha Air Sales Price List'!$B$1:$D$65536,3,FALSE)</f>
        <v>Exchange rate :</v>
      </c>
      <c r="G458" s="25">
        <f>ROUND(IF(ISBLANK(C458),0,VLOOKUP(C458,'[2]Acha Air Sales Price List'!$B$1:$X$65536,12,FALSE)*$L$14),2)</f>
        <v>0</v>
      </c>
      <c r="H458" s="26">
        <f t="shared" si="12"/>
        <v>0</v>
      </c>
      <c r="I458" s="18"/>
    </row>
    <row r="459" spans="1:9" ht="12.4" hidden="1" customHeight="1">
      <c r="A459" s="17"/>
      <c r="B459" s="1"/>
      <c r="C459" s="44"/>
      <c r="D459" s="148"/>
      <c r="E459" s="149"/>
      <c r="F459" s="51" t="str">
        <f>VLOOKUP(C459,'[2]Acha Air Sales Price List'!$B$1:$D$65536,3,FALSE)</f>
        <v>Exchange rate :</v>
      </c>
      <c r="G459" s="25">
        <f>ROUND(IF(ISBLANK(C459),0,VLOOKUP(C459,'[2]Acha Air Sales Price List'!$B$1:$X$65536,12,FALSE)*$L$14),2)</f>
        <v>0</v>
      </c>
      <c r="H459" s="26">
        <f t="shared" si="12"/>
        <v>0</v>
      </c>
      <c r="I459" s="18"/>
    </row>
    <row r="460" spans="1:9" ht="12.4" hidden="1" customHeight="1">
      <c r="A460" s="17"/>
      <c r="B460" s="1"/>
      <c r="C460" s="44"/>
      <c r="D460" s="148"/>
      <c r="E460" s="149"/>
      <c r="F460" s="51" t="str">
        <f>VLOOKUP(C460,'[2]Acha Air Sales Price List'!$B$1:$D$65536,3,FALSE)</f>
        <v>Exchange rate :</v>
      </c>
      <c r="G460" s="25">
        <f>ROUND(IF(ISBLANK(C460),0,VLOOKUP(C460,'[2]Acha Air Sales Price List'!$B$1:$X$65536,12,FALSE)*$L$14),2)</f>
        <v>0</v>
      </c>
      <c r="H460" s="26">
        <f t="shared" si="12"/>
        <v>0</v>
      </c>
      <c r="I460" s="18"/>
    </row>
    <row r="461" spans="1:9" ht="12.4" hidden="1" customHeight="1">
      <c r="A461" s="17"/>
      <c r="B461" s="1"/>
      <c r="C461" s="44"/>
      <c r="D461" s="148"/>
      <c r="E461" s="149"/>
      <c r="F461" s="51" t="str">
        <f>VLOOKUP(C461,'[2]Acha Air Sales Price List'!$B$1:$D$65536,3,FALSE)</f>
        <v>Exchange rate :</v>
      </c>
      <c r="G461" s="25">
        <f>ROUND(IF(ISBLANK(C461),0,VLOOKUP(C461,'[2]Acha Air Sales Price List'!$B$1:$X$65536,12,FALSE)*$L$14),2)</f>
        <v>0</v>
      </c>
      <c r="H461" s="26">
        <f t="shared" si="12"/>
        <v>0</v>
      </c>
      <c r="I461" s="18"/>
    </row>
    <row r="462" spans="1:9" ht="12.4" hidden="1" customHeight="1">
      <c r="A462" s="17"/>
      <c r="B462" s="1"/>
      <c r="C462" s="44"/>
      <c r="D462" s="148"/>
      <c r="E462" s="149"/>
      <c r="F462" s="51" t="str">
        <f>VLOOKUP(C462,'[2]Acha Air Sales Price List'!$B$1:$D$65536,3,FALSE)</f>
        <v>Exchange rate :</v>
      </c>
      <c r="G462" s="25">
        <f>ROUND(IF(ISBLANK(C462),0,VLOOKUP(C462,'[2]Acha Air Sales Price List'!$B$1:$X$65536,12,FALSE)*$L$14),2)</f>
        <v>0</v>
      </c>
      <c r="H462" s="26">
        <f t="shared" si="12"/>
        <v>0</v>
      </c>
      <c r="I462" s="18"/>
    </row>
    <row r="463" spans="1:9" ht="12.4" hidden="1" customHeight="1">
      <c r="A463" s="17"/>
      <c r="B463" s="1"/>
      <c r="C463" s="44"/>
      <c r="D463" s="148"/>
      <c r="E463" s="149"/>
      <c r="F463" s="51" t="str">
        <f>VLOOKUP(C463,'[2]Acha Air Sales Price List'!$B$1:$D$65536,3,FALSE)</f>
        <v>Exchange rate :</v>
      </c>
      <c r="G463" s="25">
        <f>ROUND(IF(ISBLANK(C463),0,VLOOKUP(C463,'[2]Acha Air Sales Price List'!$B$1:$X$65536,12,FALSE)*$L$14),2)</f>
        <v>0</v>
      </c>
      <c r="H463" s="26">
        <f t="shared" si="12"/>
        <v>0</v>
      </c>
      <c r="I463" s="18"/>
    </row>
    <row r="464" spans="1:9" ht="12.4" hidden="1" customHeight="1">
      <c r="A464" s="17"/>
      <c r="B464" s="1"/>
      <c r="C464" s="44"/>
      <c r="D464" s="148"/>
      <c r="E464" s="149"/>
      <c r="F464" s="51" t="str">
        <f>VLOOKUP(C464,'[2]Acha Air Sales Price List'!$B$1:$D$65536,3,FALSE)</f>
        <v>Exchange rate :</v>
      </c>
      <c r="G464" s="25">
        <f>ROUND(IF(ISBLANK(C464),0,VLOOKUP(C464,'[2]Acha Air Sales Price List'!$B$1:$X$65536,12,FALSE)*$L$14),2)</f>
        <v>0</v>
      </c>
      <c r="H464" s="26">
        <f t="shared" si="12"/>
        <v>0</v>
      </c>
      <c r="I464" s="18"/>
    </row>
    <row r="465" spans="1:9" ht="12.4" hidden="1" customHeight="1">
      <c r="A465" s="17"/>
      <c r="B465" s="1"/>
      <c r="C465" s="44"/>
      <c r="D465" s="148"/>
      <c r="E465" s="149"/>
      <c r="F465" s="51" t="str">
        <f>VLOOKUP(C465,'[2]Acha Air Sales Price List'!$B$1:$D$65536,3,FALSE)</f>
        <v>Exchange rate :</v>
      </c>
      <c r="G465" s="25">
        <f>ROUND(IF(ISBLANK(C465),0,VLOOKUP(C465,'[2]Acha Air Sales Price List'!$B$1:$X$65536,12,FALSE)*$L$14),2)</f>
        <v>0</v>
      </c>
      <c r="H465" s="26">
        <f t="shared" si="12"/>
        <v>0</v>
      </c>
      <c r="I465" s="18"/>
    </row>
    <row r="466" spans="1:9" ht="12.4" hidden="1" customHeight="1">
      <c r="A466" s="17"/>
      <c r="B466" s="1"/>
      <c r="C466" s="44"/>
      <c r="D466" s="148"/>
      <c r="E466" s="149"/>
      <c r="F466" s="51" t="str">
        <f>VLOOKUP(C466,'[2]Acha Air Sales Price List'!$B$1:$D$65536,3,FALSE)</f>
        <v>Exchange rate :</v>
      </c>
      <c r="G466" s="25">
        <f>ROUND(IF(ISBLANK(C466),0,VLOOKUP(C466,'[2]Acha Air Sales Price List'!$B$1:$X$65536,12,FALSE)*$L$14),2)</f>
        <v>0</v>
      </c>
      <c r="H466" s="26">
        <f t="shared" si="12"/>
        <v>0</v>
      </c>
      <c r="I466" s="18"/>
    </row>
    <row r="467" spans="1:9" ht="12.4" hidden="1" customHeight="1">
      <c r="A467" s="17"/>
      <c r="B467" s="1"/>
      <c r="C467" s="44"/>
      <c r="D467" s="148"/>
      <c r="E467" s="149"/>
      <c r="F467" s="51" t="str">
        <f>VLOOKUP(C467,'[2]Acha Air Sales Price List'!$B$1:$D$65536,3,FALSE)</f>
        <v>Exchange rate :</v>
      </c>
      <c r="G467" s="25">
        <f>ROUND(IF(ISBLANK(C467),0,VLOOKUP(C467,'[2]Acha Air Sales Price List'!$B$1:$X$65536,12,FALSE)*$L$14),2)</f>
        <v>0</v>
      </c>
      <c r="H467" s="26">
        <f t="shared" si="12"/>
        <v>0</v>
      </c>
      <c r="I467" s="18"/>
    </row>
    <row r="468" spans="1:9" ht="12.4" hidden="1" customHeight="1">
      <c r="A468" s="17"/>
      <c r="B468" s="1"/>
      <c r="C468" s="44"/>
      <c r="D468" s="148"/>
      <c r="E468" s="149"/>
      <c r="F468" s="51" t="str">
        <f>VLOOKUP(C468,'[2]Acha Air Sales Price List'!$B$1:$D$65536,3,FALSE)</f>
        <v>Exchange rate :</v>
      </c>
      <c r="G468" s="25">
        <f>ROUND(IF(ISBLANK(C468),0,VLOOKUP(C468,'[2]Acha Air Sales Price List'!$B$1:$X$65536,12,FALSE)*$L$14),2)</f>
        <v>0</v>
      </c>
      <c r="H468" s="26">
        <f t="shared" si="12"/>
        <v>0</v>
      </c>
      <c r="I468" s="18"/>
    </row>
    <row r="469" spans="1:9" ht="12.4" hidden="1" customHeight="1">
      <c r="A469" s="17"/>
      <c r="B469" s="1"/>
      <c r="C469" s="44"/>
      <c r="D469" s="148"/>
      <c r="E469" s="149"/>
      <c r="F469" s="51" t="str">
        <f>VLOOKUP(C469,'[2]Acha Air Sales Price List'!$B$1:$D$65536,3,FALSE)</f>
        <v>Exchange rate :</v>
      </c>
      <c r="G469" s="25">
        <f>ROUND(IF(ISBLANK(C469),0,VLOOKUP(C469,'[2]Acha Air Sales Price List'!$B$1:$X$65536,12,FALSE)*$L$14),2)</f>
        <v>0</v>
      </c>
      <c r="H469" s="26">
        <f t="shared" si="12"/>
        <v>0</v>
      </c>
      <c r="I469" s="18"/>
    </row>
    <row r="470" spans="1:9" ht="12.4" hidden="1" customHeight="1">
      <c r="A470" s="17"/>
      <c r="B470" s="1"/>
      <c r="C470" s="44"/>
      <c r="D470" s="148"/>
      <c r="E470" s="149"/>
      <c r="F470" s="51" t="str">
        <f>VLOOKUP(C470,'[2]Acha Air Sales Price List'!$B$1:$D$65536,3,FALSE)</f>
        <v>Exchange rate :</v>
      </c>
      <c r="G470" s="25">
        <f>ROUND(IF(ISBLANK(C470),0,VLOOKUP(C470,'[2]Acha Air Sales Price List'!$B$1:$X$65536,12,FALSE)*$L$14),2)</f>
        <v>0</v>
      </c>
      <c r="H470" s="26">
        <f t="shared" si="12"/>
        <v>0</v>
      </c>
      <c r="I470" s="18"/>
    </row>
    <row r="471" spans="1:9" ht="12.4" hidden="1" customHeight="1">
      <c r="A471" s="17"/>
      <c r="B471" s="1"/>
      <c r="C471" s="44"/>
      <c r="D471" s="148"/>
      <c r="E471" s="149"/>
      <c r="F471" s="51" t="str">
        <f>VLOOKUP(C471,'[2]Acha Air Sales Price List'!$B$1:$D$65536,3,FALSE)</f>
        <v>Exchange rate :</v>
      </c>
      <c r="G471" s="25">
        <f>ROUND(IF(ISBLANK(C471),0,VLOOKUP(C471,'[2]Acha Air Sales Price List'!$B$1:$X$65536,12,FALSE)*$L$14),2)</f>
        <v>0</v>
      </c>
      <c r="H471" s="26">
        <f t="shared" si="12"/>
        <v>0</v>
      </c>
      <c r="I471" s="18"/>
    </row>
    <row r="472" spans="1:9" ht="12.4" hidden="1" customHeight="1">
      <c r="A472" s="17"/>
      <c r="B472" s="1"/>
      <c r="C472" s="44"/>
      <c r="D472" s="148"/>
      <c r="E472" s="149"/>
      <c r="F472" s="51" t="str">
        <f>VLOOKUP(C472,'[2]Acha Air Sales Price List'!$B$1:$D$65536,3,FALSE)</f>
        <v>Exchange rate :</v>
      </c>
      <c r="G472" s="25">
        <f>ROUND(IF(ISBLANK(C472),0,VLOOKUP(C472,'[2]Acha Air Sales Price List'!$B$1:$X$65536,12,FALSE)*$L$14),2)</f>
        <v>0</v>
      </c>
      <c r="H472" s="26">
        <f t="shared" si="12"/>
        <v>0</v>
      </c>
      <c r="I472" s="18"/>
    </row>
    <row r="473" spans="1:9" ht="12.4" hidden="1" customHeight="1">
      <c r="A473" s="17"/>
      <c r="B473" s="1"/>
      <c r="C473" s="44"/>
      <c r="D473" s="148"/>
      <c r="E473" s="149"/>
      <c r="F473" s="51" t="str">
        <f>VLOOKUP(C473,'[2]Acha Air Sales Price List'!$B$1:$D$65536,3,FALSE)</f>
        <v>Exchange rate :</v>
      </c>
      <c r="G473" s="25">
        <f>ROUND(IF(ISBLANK(C473),0,VLOOKUP(C473,'[2]Acha Air Sales Price List'!$B$1:$X$65536,12,FALSE)*$L$14),2)</f>
        <v>0</v>
      </c>
      <c r="H473" s="26">
        <f t="shared" si="12"/>
        <v>0</v>
      </c>
      <c r="I473" s="18"/>
    </row>
    <row r="474" spans="1:9" ht="12.4" hidden="1" customHeight="1">
      <c r="A474" s="17"/>
      <c r="B474" s="1"/>
      <c r="C474" s="44"/>
      <c r="D474" s="148"/>
      <c r="E474" s="149"/>
      <c r="F474" s="51" t="str">
        <f>VLOOKUP(C474,'[2]Acha Air Sales Price List'!$B$1:$D$65536,3,FALSE)</f>
        <v>Exchange rate :</v>
      </c>
      <c r="G474" s="25">
        <f>ROUND(IF(ISBLANK(C474),0,VLOOKUP(C474,'[2]Acha Air Sales Price List'!$B$1:$X$65536,12,FALSE)*$L$14),2)</f>
        <v>0</v>
      </c>
      <c r="H474" s="26">
        <f t="shared" si="12"/>
        <v>0</v>
      </c>
      <c r="I474" s="18"/>
    </row>
    <row r="475" spans="1:9" ht="12.4" hidden="1" customHeight="1">
      <c r="A475" s="17"/>
      <c r="B475" s="1"/>
      <c r="C475" s="44"/>
      <c r="D475" s="148"/>
      <c r="E475" s="149"/>
      <c r="F475" s="51" t="str">
        <f>VLOOKUP(C475,'[2]Acha Air Sales Price List'!$B$1:$D$65536,3,FALSE)</f>
        <v>Exchange rate :</v>
      </c>
      <c r="G475" s="25">
        <f>ROUND(IF(ISBLANK(C475),0,VLOOKUP(C475,'[2]Acha Air Sales Price List'!$B$1:$X$65536,12,FALSE)*$L$14),2)</f>
        <v>0</v>
      </c>
      <c r="H475" s="26">
        <f t="shared" si="12"/>
        <v>0</v>
      </c>
      <c r="I475" s="18"/>
    </row>
    <row r="476" spans="1:9" ht="12.4" hidden="1" customHeight="1">
      <c r="A476" s="17"/>
      <c r="B476" s="1"/>
      <c r="C476" s="45"/>
      <c r="D476" s="148"/>
      <c r="E476" s="149"/>
      <c r="F476" s="51" t="str">
        <f>VLOOKUP(C476,'[2]Acha Air Sales Price List'!$B$1:$D$65536,3,FALSE)</f>
        <v>Exchange rate :</v>
      </c>
      <c r="G476" s="25">
        <f>ROUND(IF(ISBLANK(C476),0,VLOOKUP(C476,'[2]Acha Air Sales Price List'!$B$1:$X$65536,12,FALSE)*$L$14),2)</f>
        <v>0</v>
      </c>
      <c r="H476" s="26">
        <f t="shared" si="12"/>
        <v>0</v>
      </c>
      <c r="I476" s="18"/>
    </row>
    <row r="477" spans="1:9" ht="12" hidden="1" customHeight="1">
      <c r="A477" s="17"/>
      <c r="B477" s="1"/>
      <c r="C477" s="44"/>
      <c r="D477" s="148"/>
      <c r="E477" s="149"/>
      <c r="F477" s="51" t="str">
        <f>VLOOKUP(C477,'[2]Acha Air Sales Price List'!$B$1:$D$65536,3,FALSE)</f>
        <v>Exchange rate :</v>
      </c>
      <c r="G477" s="25">
        <f>ROUND(IF(ISBLANK(C477),0,VLOOKUP(C477,'[2]Acha Air Sales Price List'!$B$1:$X$65536,12,FALSE)*$L$14),2)</f>
        <v>0</v>
      </c>
      <c r="H477" s="26">
        <f t="shared" si="12"/>
        <v>0</v>
      </c>
      <c r="I477" s="18"/>
    </row>
    <row r="478" spans="1:9" ht="12.4" hidden="1" customHeight="1">
      <c r="A478" s="17"/>
      <c r="B478" s="1"/>
      <c r="C478" s="44"/>
      <c r="D478" s="148"/>
      <c r="E478" s="149"/>
      <c r="F478" s="51" t="str">
        <f>VLOOKUP(C478,'[2]Acha Air Sales Price List'!$B$1:$D$65536,3,FALSE)</f>
        <v>Exchange rate :</v>
      </c>
      <c r="G478" s="25">
        <f>ROUND(IF(ISBLANK(C478),0,VLOOKUP(C478,'[2]Acha Air Sales Price List'!$B$1:$X$65536,12,FALSE)*$L$14),2)</f>
        <v>0</v>
      </c>
      <c r="H478" s="26">
        <f t="shared" si="12"/>
        <v>0</v>
      </c>
      <c r="I478" s="18"/>
    </row>
    <row r="479" spans="1:9" ht="12.4" hidden="1" customHeight="1">
      <c r="A479" s="17"/>
      <c r="B479" s="1"/>
      <c r="C479" s="44"/>
      <c r="D479" s="148"/>
      <c r="E479" s="149"/>
      <c r="F479" s="51" t="str">
        <f>VLOOKUP(C479,'[2]Acha Air Sales Price List'!$B$1:$D$65536,3,FALSE)</f>
        <v>Exchange rate :</v>
      </c>
      <c r="G479" s="25">
        <f>ROUND(IF(ISBLANK(C479),0,VLOOKUP(C479,'[2]Acha Air Sales Price List'!$B$1:$X$65536,12,FALSE)*$L$14),2)</f>
        <v>0</v>
      </c>
      <c r="H479" s="26">
        <f t="shared" si="12"/>
        <v>0</v>
      </c>
      <c r="I479" s="18"/>
    </row>
    <row r="480" spans="1:9" ht="12.4" hidden="1" customHeight="1">
      <c r="A480" s="17"/>
      <c r="B480" s="1"/>
      <c r="C480" s="44"/>
      <c r="D480" s="148"/>
      <c r="E480" s="149"/>
      <c r="F480" s="51" t="str">
        <f>VLOOKUP(C480,'[2]Acha Air Sales Price List'!$B$1:$D$65536,3,FALSE)</f>
        <v>Exchange rate :</v>
      </c>
      <c r="G480" s="25">
        <f>ROUND(IF(ISBLANK(C480),0,VLOOKUP(C480,'[2]Acha Air Sales Price List'!$B$1:$X$65536,12,FALSE)*$L$14),2)</f>
        <v>0</v>
      </c>
      <c r="H480" s="26">
        <f t="shared" si="12"/>
        <v>0</v>
      </c>
      <c r="I480" s="18"/>
    </row>
    <row r="481" spans="1:9" ht="12.4" hidden="1" customHeight="1">
      <c r="A481" s="17"/>
      <c r="B481" s="1"/>
      <c r="C481" s="44"/>
      <c r="D481" s="148"/>
      <c r="E481" s="149"/>
      <c r="F481" s="51" t="str">
        <f>VLOOKUP(C481,'[2]Acha Air Sales Price List'!$B$1:$D$65536,3,FALSE)</f>
        <v>Exchange rate :</v>
      </c>
      <c r="G481" s="25">
        <f>ROUND(IF(ISBLANK(C481),0,VLOOKUP(C481,'[2]Acha Air Sales Price List'!$B$1:$X$65536,12,FALSE)*$L$14),2)</f>
        <v>0</v>
      </c>
      <c r="H481" s="26">
        <f t="shared" si="12"/>
        <v>0</v>
      </c>
      <c r="I481" s="18"/>
    </row>
    <row r="482" spans="1:9" ht="12.4" hidden="1" customHeight="1">
      <c r="A482" s="17"/>
      <c r="B482" s="1"/>
      <c r="C482" s="44"/>
      <c r="D482" s="148"/>
      <c r="E482" s="149"/>
      <c r="F482" s="51" t="str">
        <f>VLOOKUP(C482,'[2]Acha Air Sales Price List'!$B$1:$D$65536,3,FALSE)</f>
        <v>Exchange rate :</v>
      </c>
      <c r="G482" s="25">
        <f>ROUND(IF(ISBLANK(C482),0,VLOOKUP(C482,'[2]Acha Air Sales Price List'!$B$1:$X$65536,12,FALSE)*$L$14),2)</f>
        <v>0</v>
      </c>
      <c r="H482" s="26">
        <f t="shared" si="12"/>
        <v>0</v>
      </c>
      <c r="I482" s="18"/>
    </row>
    <row r="483" spans="1:9" ht="12.4" hidden="1" customHeight="1">
      <c r="A483" s="17"/>
      <c r="B483" s="1"/>
      <c r="C483" s="44"/>
      <c r="D483" s="148"/>
      <c r="E483" s="149"/>
      <c r="F483" s="51" t="str">
        <f>VLOOKUP(C483,'[2]Acha Air Sales Price List'!$B$1:$D$65536,3,FALSE)</f>
        <v>Exchange rate :</v>
      </c>
      <c r="G483" s="25">
        <f>ROUND(IF(ISBLANK(C483),0,VLOOKUP(C483,'[2]Acha Air Sales Price List'!$B$1:$X$65536,12,FALSE)*$L$14),2)</f>
        <v>0</v>
      </c>
      <c r="H483" s="26">
        <f t="shared" si="12"/>
        <v>0</v>
      </c>
      <c r="I483" s="18"/>
    </row>
    <row r="484" spans="1:9" ht="12.4" hidden="1" customHeight="1">
      <c r="A484" s="17"/>
      <c r="B484" s="1"/>
      <c r="C484" s="44"/>
      <c r="D484" s="148"/>
      <c r="E484" s="149"/>
      <c r="F484" s="51" t="str">
        <f>VLOOKUP(C484,'[2]Acha Air Sales Price List'!$B$1:$D$65536,3,FALSE)</f>
        <v>Exchange rate :</v>
      </c>
      <c r="G484" s="25">
        <f>ROUND(IF(ISBLANK(C484),0,VLOOKUP(C484,'[2]Acha Air Sales Price List'!$B$1:$X$65536,12,FALSE)*$L$14),2)</f>
        <v>0</v>
      </c>
      <c r="H484" s="26">
        <f t="shared" si="12"/>
        <v>0</v>
      </c>
      <c r="I484" s="18"/>
    </row>
    <row r="485" spans="1:9" ht="12.4" hidden="1" customHeight="1">
      <c r="A485" s="17"/>
      <c r="B485" s="1"/>
      <c r="C485" s="44"/>
      <c r="D485" s="148"/>
      <c r="E485" s="149"/>
      <c r="F485" s="51" t="str">
        <f>VLOOKUP(C485,'[2]Acha Air Sales Price List'!$B$1:$D$65536,3,FALSE)</f>
        <v>Exchange rate :</v>
      </c>
      <c r="G485" s="25">
        <f>ROUND(IF(ISBLANK(C485),0,VLOOKUP(C485,'[2]Acha Air Sales Price List'!$B$1:$X$65536,12,FALSE)*$L$14),2)</f>
        <v>0</v>
      </c>
      <c r="H485" s="26">
        <f t="shared" si="12"/>
        <v>0</v>
      </c>
      <c r="I485" s="18"/>
    </row>
    <row r="486" spans="1:9" ht="12.4" hidden="1" customHeight="1">
      <c r="A486" s="17"/>
      <c r="B486" s="1"/>
      <c r="C486" s="44"/>
      <c r="D486" s="148"/>
      <c r="E486" s="149"/>
      <c r="F486" s="51" t="str">
        <f>VLOOKUP(C486,'[2]Acha Air Sales Price List'!$B$1:$D$65536,3,FALSE)</f>
        <v>Exchange rate :</v>
      </c>
      <c r="G486" s="25">
        <f>ROUND(IF(ISBLANK(C486),0,VLOOKUP(C486,'[2]Acha Air Sales Price List'!$B$1:$X$65536,12,FALSE)*$L$14),2)</f>
        <v>0</v>
      </c>
      <c r="H486" s="26">
        <f t="shared" si="12"/>
        <v>0</v>
      </c>
      <c r="I486" s="18"/>
    </row>
    <row r="487" spans="1:9" ht="12.4" hidden="1" customHeight="1">
      <c r="A487" s="17"/>
      <c r="B487" s="1"/>
      <c r="C487" s="44"/>
      <c r="D487" s="148"/>
      <c r="E487" s="149"/>
      <c r="F487" s="51" t="str">
        <f>VLOOKUP(C487,'[2]Acha Air Sales Price List'!$B$1:$D$65536,3,FALSE)</f>
        <v>Exchange rate :</v>
      </c>
      <c r="G487" s="25">
        <f>ROUND(IF(ISBLANK(C487),0,VLOOKUP(C487,'[2]Acha Air Sales Price List'!$B$1:$X$65536,12,FALSE)*$L$14),2)</f>
        <v>0</v>
      </c>
      <c r="H487" s="26">
        <f t="shared" si="12"/>
        <v>0</v>
      </c>
      <c r="I487" s="18"/>
    </row>
    <row r="488" spans="1:9" ht="12.4" hidden="1" customHeight="1">
      <c r="A488" s="17"/>
      <c r="B488" s="1"/>
      <c r="C488" s="44"/>
      <c r="D488" s="148"/>
      <c r="E488" s="149"/>
      <c r="F488" s="51" t="str">
        <f>VLOOKUP(C488,'[2]Acha Air Sales Price List'!$B$1:$D$65536,3,FALSE)</f>
        <v>Exchange rate :</v>
      </c>
      <c r="G488" s="25">
        <f>ROUND(IF(ISBLANK(C488),0,VLOOKUP(C488,'[2]Acha Air Sales Price List'!$B$1:$X$65536,12,FALSE)*$L$14),2)</f>
        <v>0</v>
      </c>
      <c r="H488" s="26">
        <f t="shared" si="12"/>
        <v>0</v>
      </c>
      <c r="I488" s="18"/>
    </row>
    <row r="489" spans="1:9" ht="12.4" hidden="1" customHeight="1">
      <c r="A489" s="17"/>
      <c r="B489" s="1"/>
      <c r="C489" s="44"/>
      <c r="D489" s="148"/>
      <c r="E489" s="149"/>
      <c r="F489" s="51" t="str">
        <f>VLOOKUP(C489,'[2]Acha Air Sales Price List'!$B$1:$D$65536,3,FALSE)</f>
        <v>Exchange rate :</v>
      </c>
      <c r="G489" s="25">
        <f>ROUND(IF(ISBLANK(C489),0,VLOOKUP(C489,'[2]Acha Air Sales Price List'!$B$1:$X$65536,12,FALSE)*$L$14),2)</f>
        <v>0</v>
      </c>
      <c r="H489" s="26">
        <f t="shared" si="12"/>
        <v>0</v>
      </c>
      <c r="I489" s="18"/>
    </row>
    <row r="490" spans="1:9" ht="12.4" hidden="1" customHeight="1">
      <c r="A490" s="17"/>
      <c r="B490" s="1"/>
      <c r="C490" s="44"/>
      <c r="D490" s="148"/>
      <c r="E490" s="149"/>
      <c r="F490" s="51" t="str">
        <f>VLOOKUP(C490,'[2]Acha Air Sales Price List'!$B$1:$D$65536,3,FALSE)</f>
        <v>Exchange rate :</v>
      </c>
      <c r="G490" s="25">
        <f>ROUND(IF(ISBLANK(C490),0,VLOOKUP(C490,'[2]Acha Air Sales Price List'!$B$1:$X$65536,12,FALSE)*$L$14),2)</f>
        <v>0</v>
      </c>
      <c r="H490" s="26">
        <f t="shared" si="12"/>
        <v>0</v>
      </c>
      <c r="I490" s="18"/>
    </row>
    <row r="491" spans="1:9" ht="12.4" hidden="1" customHeight="1">
      <c r="A491" s="17"/>
      <c r="B491" s="1"/>
      <c r="C491" s="44"/>
      <c r="D491" s="148"/>
      <c r="E491" s="149"/>
      <c r="F491" s="51" t="str">
        <f>VLOOKUP(C491,'[2]Acha Air Sales Price List'!$B$1:$D$65536,3,FALSE)</f>
        <v>Exchange rate :</v>
      </c>
      <c r="G491" s="25">
        <f>ROUND(IF(ISBLANK(C491),0,VLOOKUP(C491,'[2]Acha Air Sales Price List'!$B$1:$X$65536,12,FALSE)*$L$14),2)</f>
        <v>0</v>
      </c>
      <c r="H491" s="26">
        <f t="shared" si="12"/>
        <v>0</v>
      </c>
      <c r="I491" s="18"/>
    </row>
    <row r="492" spans="1:9" ht="12.4" hidden="1" customHeight="1">
      <c r="A492" s="17"/>
      <c r="B492" s="1"/>
      <c r="C492" s="44"/>
      <c r="D492" s="148"/>
      <c r="E492" s="149"/>
      <c r="F492" s="51" t="str">
        <f>VLOOKUP(C492,'[2]Acha Air Sales Price List'!$B$1:$D$65536,3,FALSE)</f>
        <v>Exchange rate :</v>
      </c>
      <c r="G492" s="25">
        <f>ROUND(IF(ISBLANK(C492),0,VLOOKUP(C492,'[2]Acha Air Sales Price List'!$B$1:$X$65536,12,FALSE)*$L$14),2)</f>
        <v>0</v>
      </c>
      <c r="H492" s="26">
        <f t="shared" si="12"/>
        <v>0</v>
      </c>
      <c r="I492" s="18"/>
    </row>
    <row r="493" spans="1:9" ht="12.4" hidden="1" customHeight="1">
      <c r="A493" s="17"/>
      <c r="B493" s="1"/>
      <c r="C493" s="44"/>
      <c r="D493" s="148"/>
      <c r="E493" s="149"/>
      <c r="F493" s="51" t="str">
        <f>VLOOKUP(C493,'[2]Acha Air Sales Price List'!$B$1:$D$65536,3,FALSE)</f>
        <v>Exchange rate :</v>
      </c>
      <c r="G493" s="25">
        <f>ROUND(IF(ISBLANK(C493),0,VLOOKUP(C493,'[2]Acha Air Sales Price List'!$B$1:$X$65536,12,FALSE)*$L$14),2)</f>
        <v>0</v>
      </c>
      <c r="H493" s="26">
        <f t="shared" si="12"/>
        <v>0</v>
      </c>
      <c r="I493" s="18"/>
    </row>
    <row r="494" spans="1:9" ht="12.4" hidden="1" customHeight="1">
      <c r="A494" s="17"/>
      <c r="B494" s="1"/>
      <c r="C494" s="44"/>
      <c r="D494" s="148"/>
      <c r="E494" s="149"/>
      <c r="F494" s="51" t="str">
        <f>VLOOKUP(C494,'[2]Acha Air Sales Price List'!$B$1:$D$65536,3,FALSE)</f>
        <v>Exchange rate :</v>
      </c>
      <c r="G494" s="25">
        <f>ROUND(IF(ISBLANK(C494),0,VLOOKUP(C494,'[2]Acha Air Sales Price List'!$B$1:$X$65536,12,FALSE)*$L$14),2)</f>
        <v>0</v>
      </c>
      <c r="H494" s="26">
        <f t="shared" si="12"/>
        <v>0</v>
      </c>
      <c r="I494" s="18"/>
    </row>
    <row r="495" spans="1:9" ht="12.4" hidden="1" customHeight="1">
      <c r="A495" s="17"/>
      <c r="B495" s="1"/>
      <c r="C495" s="44"/>
      <c r="D495" s="148"/>
      <c r="E495" s="149"/>
      <c r="F495" s="51" t="str">
        <f>VLOOKUP(C495,'[2]Acha Air Sales Price List'!$B$1:$D$65536,3,FALSE)</f>
        <v>Exchange rate :</v>
      </c>
      <c r="G495" s="25">
        <f>ROUND(IF(ISBLANK(C495),0,VLOOKUP(C495,'[2]Acha Air Sales Price List'!$B$1:$X$65536,12,FALSE)*$L$14),2)</f>
        <v>0</v>
      </c>
      <c r="H495" s="26">
        <f t="shared" si="12"/>
        <v>0</v>
      </c>
      <c r="I495" s="18"/>
    </row>
    <row r="496" spans="1:9" ht="12.4" hidden="1" customHeight="1">
      <c r="A496" s="17"/>
      <c r="B496" s="1"/>
      <c r="C496" s="44"/>
      <c r="D496" s="148"/>
      <c r="E496" s="149"/>
      <c r="F496" s="51" t="str">
        <f>VLOOKUP(C496,'[2]Acha Air Sales Price List'!$B$1:$D$65536,3,FALSE)</f>
        <v>Exchange rate :</v>
      </c>
      <c r="G496" s="25">
        <f>ROUND(IF(ISBLANK(C496),0,VLOOKUP(C496,'[2]Acha Air Sales Price List'!$B$1:$X$65536,12,FALSE)*$L$14),2)</f>
        <v>0</v>
      </c>
      <c r="H496" s="26">
        <f t="shared" si="12"/>
        <v>0</v>
      </c>
      <c r="I496" s="18"/>
    </row>
    <row r="497" spans="1:9" ht="12.4" hidden="1" customHeight="1">
      <c r="A497" s="17"/>
      <c r="B497" s="1"/>
      <c r="C497" s="44"/>
      <c r="D497" s="148"/>
      <c r="E497" s="149"/>
      <c r="F497" s="51" t="str">
        <f>VLOOKUP(C497,'[2]Acha Air Sales Price List'!$B$1:$D$65536,3,FALSE)</f>
        <v>Exchange rate :</v>
      </c>
      <c r="G497" s="25">
        <f>ROUND(IF(ISBLANK(C497),0,VLOOKUP(C497,'[2]Acha Air Sales Price List'!$B$1:$X$65536,12,FALSE)*$L$14),2)</f>
        <v>0</v>
      </c>
      <c r="H497" s="26">
        <f t="shared" si="12"/>
        <v>0</v>
      </c>
      <c r="I497" s="18"/>
    </row>
    <row r="498" spans="1:9" ht="12.4" hidden="1" customHeight="1">
      <c r="A498" s="17"/>
      <c r="B498" s="1"/>
      <c r="C498" s="44"/>
      <c r="D498" s="148"/>
      <c r="E498" s="149"/>
      <c r="F498" s="51" t="str">
        <f>VLOOKUP(C498,'[2]Acha Air Sales Price List'!$B$1:$D$65536,3,FALSE)</f>
        <v>Exchange rate :</v>
      </c>
      <c r="G498" s="25">
        <f>ROUND(IF(ISBLANK(C498),0,VLOOKUP(C498,'[2]Acha Air Sales Price List'!$B$1:$X$65536,12,FALSE)*$L$14),2)</f>
        <v>0</v>
      </c>
      <c r="H498" s="26">
        <f t="shared" si="12"/>
        <v>0</v>
      </c>
      <c r="I498" s="18"/>
    </row>
    <row r="499" spans="1:9" ht="12.4" hidden="1" customHeight="1">
      <c r="A499" s="17"/>
      <c r="B499" s="1"/>
      <c r="C499" s="44"/>
      <c r="D499" s="148"/>
      <c r="E499" s="149"/>
      <c r="F499" s="51" t="str">
        <f>VLOOKUP(C499,'[2]Acha Air Sales Price List'!$B$1:$D$65536,3,FALSE)</f>
        <v>Exchange rate :</v>
      </c>
      <c r="G499" s="25">
        <f>ROUND(IF(ISBLANK(C499),0,VLOOKUP(C499,'[2]Acha Air Sales Price List'!$B$1:$X$65536,12,FALSE)*$L$14),2)</f>
        <v>0</v>
      </c>
      <c r="H499" s="26">
        <f t="shared" si="12"/>
        <v>0</v>
      </c>
      <c r="I499" s="18"/>
    </row>
    <row r="500" spans="1:9" ht="12.4" hidden="1" customHeight="1">
      <c r="A500" s="17"/>
      <c r="B500" s="1"/>
      <c r="C500" s="44"/>
      <c r="D500" s="148"/>
      <c r="E500" s="149"/>
      <c r="F500" s="51" t="str">
        <f>VLOOKUP(C500,'[2]Acha Air Sales Price List'!$B$1:$D$65536,3,FALSE)</f>
        <v>Exchange rate :</v>
      </c>
      <c r="G500" s="25">
        <f>ROUND(IF(ISBLANK(C500),0,VLOOKUP(C500,'[2]Acha Air Sales Price List'!$B$1:$X$65536,12,FALSE)*$L$14),2)</f>
        <v>0</v>
      </c>
      <c r="H500" s="26">
        <f t="shared" si="12"/>
        <v>0</v>
      </c>
      <c r="I500" s="18"/>
    </row>
    <row r="501" spans="1:9" ht="12.4" hidden="1" customHeight="1">
      <c r="A501" s="17"/>
      <c r="B501" s="1"/>
      <c r="C501" s="44"/>
      <c r="D501" s="148"/>
      <c r="E501" s="149"/>
      <c r="F501" s="51" t="str">
        <f>VLOOKUP(C501,'[2]Acha Air Sales Price List'!$B$1:$D$65536,3,FALSE)</f>
        <v>Exchange rate :</v>
      </c>
      <c r="G501" s="25">
        <f>ROUND(IF(ISBLANK(C501),0,VLOOKUP(C501,'[2]Acha Air Sales Price List'!$B$1:$X$65536,12,FALSE)*$L$14),2)</f>
        <v>0</v>
      </c>
      <c r="H501" s="26">
        <f t="shared" si="12"/>
        <v>0</v>
      </c>
      <c r="I501" s="18"/>
    </row>
    <row r="502" spans="1:9" ht="12.4" hidden="1" customHeight="1">
      <c r="A502" s="17"/>
      <c r="B502" s="1"/>
      <c r="C502" s="44"/>
      <c r="D502" s="148"/>
      <c r="E502" s="149"/>
      <c r="F502" s="51" t="str">
        <f>VLOOKUP(C502,'[2]Acha Air Sales Price List'!$B$1:$D$65536,3,FALSE)</f>
        <v>Exchange rate :</v>
      </c>
      <c r="G502" s="25">
        <f>ROUND(IF(ISBLANK(C502),0,VLOOKUP(C502,'[2]Acha Air Sales Price List'!$B$1:$X$65536,12,FALSE)*$L$14),2)</f>
        <v>0</v>
      </c>
      <c r="H502" s="26">
        <f t="shared" si="12"/>
        <v>0</v>
      </c>
      <c r="I502" s="18"/>
    </row>
    <row r="503" spans="1:9" ht="12.4" hidden="1" customHeight="1">
      <c r="A503" s="17"/>
      <c r="B503" s="1"/>
      <c r="C503" s="44"/>
      <c r="D503" s="148"/>
      <c r="E503" s="149"/>
      <c r="F503" s="51" t="str">
        <f>VLOOKUP(C503,'[2]Acha Air Sales Price List'!$B$1:$D$65536,3,FALSE)</f>
        <v>Exchange rate :</v>
      </c>
      <c r="G503" s="25">
        <f>ROUND(IF(ISBLANK(C503),0,VLOOKUP(C503,'[2]Acha Air Sales Price List'!$B$1:$X$65536,12,FALSE)*$L$14),2)</f>
        <v>0</v>
      </c>
      <c r="H503" s="26">
        <f t="shared" si="12"/>
        <v>0</v>
      </c>
      <c r="I503" s="18"/>
    </row>
    <row r="504" spans="1:9" ht="12.4" hidden="1" customHeight="1">
      <c r="A504" s="17"/>
      <c r="B504" s="1"/>
      <c r="C504" s="45"/>
      <c r="D504" s="148"/>
      <c r="E504" s="149"/>
      <c r="F504" s="51" t="str">
        <f>VLOOKUP(C504,'[2]Acha Air Sales Price List'!$B$1:$D$65536,3,FALSE)</f>
        <v>Exchange rate :</v>
      </c>
      <c r="G504" s="25">
        <f>ROUND(IF(ISBLANK(C504),0,VLOOKUP(C504,'[2]Acha Air Sales Price List'!$B$1:$X$65536,12,FALSE)*$L$14),2)</f>
        <v>0</v>
      </c>
      <c r="H504" s="26">
        <f>ROUND(IF(ISNUMBER(B504), G504*B504, 0),5)</f>
        <v>0</v>
      </c>
      <c r="I504" s="18"/>
    </row>
    <row r="505" spans="1:9" ht="12" hidden="1" customHeight="1">
      <c r="A505" s="17"/>
      <c r="B505" s="1"/>
      <c r="C505" s="44"/>
      <c r="D505" s="148"/>
      <c r="E505" s="149"/>
      <c r="F505" s="51" t="str">
        <f>VLOOKUP(C505,'[2]Acha Air Sales Price List'!$B$1:$D$65536,3,FALSE)</f>
        <v>Exchange rate :</v>
      </c>
      <c r="G505" s="25">
        <f>ROUND(IF(ISBLANK(C505),0,VLOOKUP(C505,'[2]Acha Air Sales Price List'!$B$1:$X$65536,12,FALSE)*$L$14),2)</f>
        <v>0</v>
      </c>
      <c r="H505" s="26">
        <f t="shared" ref="H505:H521" si="13">ROUND(IF(ISNUMBER(B505), G505*B505, 0),5)</f>
        <v>0</v>
      </c>
      <c r="I505" s="18"/>
    </row>
    <row r="506" spans="1:9" ht="12.4" hidden="1" customHeight="1">
      <c r="A506" s="17"/>
      <c r="B506" s="1"/>
      <c r="C506" s="44"/>
      <c r="D506" s="148"/>
      <c r="E506" s="149"/>
      <c r="F506" s="51" t="str">
        <f>VLOOKUP(C506,'[2]Acha Air Sales Price List'!$B$1:$D$65536,3,FALSE)</f>
        <v>Exchange rate :</v>
      </c>
      <c r="G506" s="25">
        <f>ROUND(IF(ISBLANK(C506),0,VLOOKUP(C506,'[2]Acha Air Sales Price List'!$B$1:$X$65536,12,FALSE)*$L$14),2)</f>
        <v>0</v>
      </c>
      <c r="H506" s="26">
        <f t="shared" si="13"/>
        <v>0</v>
      </c>
      <c r="I506" s="18"/>
    </row>
    <row r="507" spans="1:9" ht="12.4" hidden="1" customHeight="1">
      <c r="A507" s="17"/>
      <c r="B507" s="1"/>
      <c r="C507" s="44"/>
      <c r="D507" s="148"/>
      <c r="E507" s="149"/>
      <c r="F507" s="51" t="str">
        <f>VLOOKUP(C507,'[2]Acha Air Sales Price List'!$B$1:$D$65536,3,FALSE)</f>
        <v>Exchange rate :</v>
      </c>
      <c r="G507" s="25">
        <f>ROUND(IF(ISBLANK(C507),0,VLOOKUP(C507,'[2]Acha Air Sales Price List'!$B$1:$X$65536,12,FALSE)*$L$14),2)</f>
        <v>0</v>
      </c>
      <c r="H507" s="26">
        <f t="shared" si="13"/>
        <v>0</v>
      </c>
      <c r="I507" s="18"/>
    </row>
    <row r="508" spans="1:9" ht="12.4" hidden="1" customHeight="1">
      <c r="A508" s="17"/>
      <c r="B508" s="1"/>
      <c r="C508" s="44"/>
      <c r="D508" s="148"/>
      <c r="E508" s="149"/>
      <c r="F508" s="51" t="str">
        <f>VLOOKUP(C508,'[2]Acha Air Sales Price List'!$B$1:$D$65536,3,FALSE)</f>
        <v>Exchange rate :</v>
      </c>
      <c r="G508" s="25">
        <f>ROUND(IF(ISBLANK(C508),0,VLOOKUP(C508,'[2]Acha Air Sales Price List'!$B$1:$X$65536,12,FALSE)*$L$14),2)</f>
        <v>0</v>
      </c>
      <c r="H508" s="26">
        <f t="shared" si="13"/>
        <v>0</v>
      </c>
      <c r="I508" s="18"/>
    </row>
    <row r="509" spans="1:9" ht="12.4" hidden="1" customHeight="1">
      <c r="A509" s="17"/>
      <c r="B509" s="1"/>
      <c r="C509" s="44"/>
      <c r="D509" s="148"/>
      <c r="E509" s="149"/>
      <c r="F509" s="51" t="str">
        <f>VLOOKUP(C509,'[2]Acha Air Sales Price List'!$B$1:$D$65536,3,FALSE)</f>
        <v>Exchange rate :</v>
      </c>
      <c r="G509" s="25">
        <f>ROUND(IF(ISBLANK(C509),0,VLOOKUP(C509,'[2]Acha Air Sales Price List'!$B$1:$X$65536,12,FALSE)*$L$14),2)</f>
        <v>0</v>
      </c>
      <c r="H509" s="26">
        <f t="shared" si="13"/>
        <v>0</v>
      </c>
      <c r="I509" s="18"/>
    </row>
    <row r="510" spans="1:9" ht="12.4" hidden="1" customHeight="1">
      <c r="A510" s="17"/>
      <c r="B510" s="1"/>
      <c r="C510" s="44"/>
      <c r="D510" s="148"/>
      <c r="E510" s="149"/>
      <c r="F510" s="51" t="str">
        <f>VLOOKUP(C510,'[2]Acha Air Sales Price List'!$B$1:$D$65536,3,FALSE)</f>
        <v>Exchange rate :</v>
      </c>
      <c r="G510" s="25">
        <f>ROUND(IF(ISBLANK(C510),0,VLOOKUP(C510,'[2]Acha Air Sales Price List'!$B$1:$X$65536,12,FALSE)*$L$14),2)</f>
        <v>0</v>
      </c>
      <c r="H510" s="26">
        <f t="shared" si="13"/>
        <v>0</v>
      </c>
      <c r="I510" s="18"/>
    </row>
    <row r="511" spans="1:9" ht="12.4" hidden="1" customHeight="1">
      <c r="A511" s="17"/>
      <c r="B511" s="1"/>
      <c r="C511" s="44"/>
      <c r="D511" s="148"/>
      <c r="E511" s="149"/>
      <c r="F511" s="51" t="str">
        <f>VLOOKUP(C511,'[2]Acha Air Sales Price List'!$B$1:$D$65536,3,FALSE)</f>
        <v>Exchange rate :</v>
      </c>
      <c r="G511" s="25">
        <f>ROUND(IF(ISBLANK(C511),0,VLOOKUP(C511,'[2]Acha Air Sales Price List'!$B$1:$X$65536,12,FALSE)*$L$14),2)</f>
        <v>0</v>
      </c>
      <c r="H511" s="26">
        <f t="shared" si="13"/>
        <v>0</v>
      </c>
      <c r="I511" s="18"/>
    </row>
    <row r="512" spans="1:9" ht="12.4" hidden="1" customHeight="1">
      <c r="A512" s="17"/>
      <c r="B512" s="1"/>
      <c r="C512" s="44"/>
      <c r="D512" s="148"/>
      <c r="E512" s="149"/>
      <c r="F512" s="51" t="str">
        <f>VLOOKUP(C512,'[2]Acha Air Sales Price List'!$B$1:$D$65536,3,FALSE)</f>
        <v>Exchange rate :</v>
      </c>
      <c r="G512" s="25">
        <f>ROUND(IF(ISBLANK(C512),0,VLOOKUP(C512,'[2]Acha Air Sales Price List'!$B$1:$X$65536,12,FALSE)*$L$14),2)</f>
        <v>0</v>
      </c>
      <c r="H512" s="26">
        <f t="shared" si="13"/>
        <v>0</v>
      </c>
      <c r="I512" s="18"/>
    </row>
    <row r="513" spans="1:9" ht="12.4" hidden="1" customHeight="1">
      <c r="A513" s="17"/>
      <c r="B513" s="1"/>
      <c r="C513" s="44"/>
      <c r="D513" s="148"/>
      <c r="E513" s="149"/>
      <c r="F513" s="51" t="str">
        <f>VLOOKUP(C513,'[2]Acha Air Sales Price List'!$B$1:$D$65536,3,FALSE)</f>
        <v>Exchange rate :</v>
      </c>
      <c r="G513" s="25">
        <f>ROUND(IF(ISBLANK(C513),0,VLOOKUP(C513,'[2]Acha Air Sales Price List'!$B$1:$X$65536,12,FALSE)*$L$14),2)</f>
        <v>0</v>
      </c>
      <c r="H513" s="26">
        <f t="shared" si="13"/>
        <v>0</v>
      </c>
      <c r="I513" s="18"/>
    </row>
    <row r="514" spans="1:9" ht="12.4" hidden="1" customHeight="1">
      <c r="A514" s="17"/>
      <c r="B514" s="1"/>
      <c r="C514" s="44"/>
      <c r="D514" s="148"/>
      <c r="E514" s="149"/>
      <c r="F514" s="51" t="str">
        <f>VLOOKUP(C514,'[2]Acha Air Sales Price List'!$B$1:$D$65536,3,FALSE)</f>
        <v>Exchange rate :</v>
      </c>
      <c r="G514" s="25">
        <f>ROUND(IF(ISBLANK(C514),0,VLOOKUP(C514,'[2]Acha Air Sales Price List'!$B$1:$X$65536,12,FALSE)*$L$14),2)</f>
        <v>0</v>
      </c>
      <c r="H514" s="26">
        <f t="shared" si="13"/>
        <v>0</v>
      </c>
      <c r="I514" s="18"/>
    </row>
    <row r="515" spans="1:9" ht="12.4" hidden="1" customHeight="1">
      <c r="A515" s="17"/>
      <c r="B515" s="1"/>
      <c r="C515" s="44"/>
      <c r="D515" s="148"/>
      <c r="E515" s="149"/>
      <c r="F515" s="51" t="str">
        <f>VLOOKUP(C515,'[2]Acha Air Sales Price List'!$B$1:$D$65536,3,FALSE)</f>
        <v>Exchange rate :</v>
      </c>
      <c r="G515" s="25">
        <f>ROUND(IF(ISBLANK(C515),0,VLOOKUP(C515,'[2]Acha Air Sales Price List'!$B$1:$X$65536,12,FALSE)*$L$14),2)</f>
        <v>0</v>
      </c>
      <c r="H515" s="26">
        <f t="shared" si="13"/>
        <v>0</v>
      </c>
      <c r="I515" s="18"/>
    </row>
    <row r="516" spans="1:9" ht="12.4" hidden="1" customHeight="1">
      <c r="A516" s="17"/>
      <c r="B516" s="1"/>
      <c r="C516" s="44"/>
      <c r="D516" s="148"/>
      <c r="E516" s="149"/>
      <c r="F516" s="51" t="str">
        <f>VLOOKUP(C516,'[2]Acha Air Sales Price List'!$B$1:$D$65536,3,FALSE)</f>
        <v>Exchange rate :</v>
      </c>
      <c r="G516" s="25">
        <f>ROUND(IF(ISBLANK(C516),0,VLOOKUP(C516,'[2]Acha Air Sales Price List'!$B$1:$X$65536,12,FALSE)*$L$14),2)</f>
        <v>0</v>
      </c>
      <c r="H516" s="26">
        <f t="shared" si="13"/>
        <v>0</v>
      </c>
      <c r="I516" s="18"/>
    </row>
    <row r="517" spans="1:9" ht="12.4" hidden="1" customHeight="1">
      <c r="A517" s="17"/>
      <c r="B517" s="1"/>
      <c r="C517" s="44"/>
      <c r="D517" s="148"/>
      <c r="E517" s="149"/>
      <c r="F517" s="51" t="str">
        <f>VLOOKUP(C517,'[2]Acha Air Sales Price List'!$B$1:$D$65536,3,FALSE)</f>
        <v>Exchange rate :</v>
      </c>
      <c r="G517" s="25">
        <f>ROUND(IF(ISBLANK(C517),0,VLOOKUP(C517,'[2]Acha Air Sales Price List'!$B$1:$X$65536,12,FALSE)*$L$14),2)</f>
        <v>0</v>
      </c>
      <c r="H517" s="26">
        <f t="shared" si="13"/>
        <v>0</v>
      </c>
      <c r="I517" s="18"/>
    </row>
    <row r="518" spans="1:9" ht="12.4" hidden="1" customHeight="1">
      <c r="A518" s="17"/>
      <c r="B518" s="1"/>
      <c r="C518" s="44"/>
      <c r="D518" s="148"/>
      <c r="E518" s="149"/>
      <c r="F518" s="51" t="str">
        <f>VLOOKUP(C518,'[2]Acha Air Sales Price List'!$B$1:$D$65536,3,FALSE)</f>
        <v>Exchange rate :</v>
      </c>
      <c r="G518" s="25">
        <f>ROUND(IF(ISBLANK(C518),0,VLOOKUP(C518,'[2]Acha Air Sales Price List'!$B$1:$X$65536,12,FALSE)*$L$14),2)</f>
        <v>0</v>
      </c>
      <c r="H518" s="26">
        <f t="shared" si="13"/>
        <v>0</v>
      </c>
      <c r="I518" s="18"/>
    </row>
    <row r="519" spans="1:9" ht="12.4" hidden="1" customHeight="1">
      <c r="A519" s="17"/>
      <c r="B519" s="1"/>
      <c r="C519" s="44"/>
      <c r="D519" s="148"/>
      <c r="E519" s="149"/>
      <c r="F519" s="51" t="str">
        <f>VLOOKUP(C519,'[2]Acha Air Sales Price List'!$B$1:$D$65536,3,FALSE)</f>
        <v>Exchange rate :</v>
      </c>
      <c r="G519" s="25">
        <f>ROUND(IF(ISBLANK(C519),0,VLOOKUP(C519,'[2]Acha Air Sales Price List'!$B$1:$X$65536,12,FALSE)*$L$14),2)</f>
        <v>0</v>
      </c>
      <c r="H519" s="26">
        <f t="shared" si="13"/>
        <v>0</v>
      </c>
      <c r="I519" s="18"/>
    </row>
    <row r="520" spans="1:9" ht="12.4" hidden="1" customHeight="1">
      <c r="A520" s="17"/>
      <c r="B520" s="1"/>
      <c r="C520" s="45"/>
      <c r="D520" s="148"/>
      <c r="E520" s="149"/>
      <c r="F520" s="51" t="str">
        <f>VLOOKUP(C520,'[2]Acha Air Sales Price List'!$B$1:$D$65536,3,FALSE)</f>
        <v>Exchange rate :</v>
      </c>
      <c r="G520" s="25">
        <f>ROUND(IF(ISBLANK(C520),0,VLOOKUP(C520,'[2]Acha Air Sales Price List'!$B$1:$X$65536,12,FALSE)*$L$14),2)</f>
        <v>0</v>
      </c>
      <c r="H520" s="26">
        <f t="shared" si="13"/>
        <v>0</v>
      </c>
      <c r="I520" s="18"/>
    </row>
    <row r="521" spans="1:9" ht="12.4" hidden="1" customHeight="1">
      <c r="A521" s="17"/>
      <c r="B521" s="1"/>
      <c r="C521" s="45"/>
      <c r="D521" s="148"/>
      <c r="E521" s="149"/>
      <c r="F521" s="51" t="str">
        <f>VLOOKUP(C521,'[2]Acha Air Sales Price List'!$B$1:$D$65536,3,FALSE)</f>
        <v>Exchange rate :</v>
      </c>
      <c r="G521" s="25">
        <f>ROUND(IF(ISBLANK(C521),0,VLOOKUP(C521,'[2]Acha Air Sales Price List'!$B$1:$X$65536,12,FALSE)*$L$14),2)</f>
        <v>0</v>
      </c>
      <c r="H521" s="26">
        <f t="shared" si="13"/>
        <v>0</v>
      </c>
      <c r="I521" s="18"/>
    </row>
    <row r="522" spans="1:9" ht="12.4" hidden="1" customHeight="1">
      <c r="A522" s="17"/>
      <c r="B522" s="1"/>
      <c r="C522" s="44"/>
      <c r="D522" s="148"/>
      <c r="E522" s="149"/>
      <c r="F522" s="51" t="str">
        <f>VLOOKUP(C522,'[2]Acha Air Sales Price List'!$B$1:$D$65536,3,FALSE)</f>
        <v>Exchange rate :</v>
      </c>
      <c r="G522" s="25">
        <f>ROUND(IF(ISBLANK(C522),0,VLOOKUP(C522,'[2]Acha Air Sales Price List'!$B$1:$X$65536,12,FALSE)*$L$14),2)</f>
        <v>0</v>
      </c>
      <c r="H522" s="26">
        <f>ROUND(IF(ISNUMBER(B522), G522*B522, 0),5)</f>
        <v>0</v>
      </c>
      <c r="I522" s="18"/>
    </row>
    <row r="523" spans="1:9" ht="12.4" hidden="1" customHeight="1">
      <c r="A523" s="17"/>
      <c r="B523" s="1"/>
      <c r="C523" s="44"/>
      <c r="D523" s="148"/>
      <c r="E523" s="149"/>
      <c r="F523" s="51" t="str">
        <f>VLOOKUP(C523,'[2]Acha Air Sales Price List'!$B$1:$D$65536,3,FALSE)</f>
        <v>Exchange rate :</v>
      </c>
      <c r="G523" s="25">
        <f>ROUND(IF(ISBLANK(C523),0,VLOOKUP(C523,'[2]Acha Air Sales Price List'!$B$1:$X$65536,12,FALSE)*$L$14),2)</f>
        <v>0</v>
      </c>
      <c r="H523" s="26">
        <f t="shared" ref="H523:H560" si="14">ROUND(IF(ISNUMBER(B523), G523*B523, 0),5)</f>
        <v>0</v>
      </c>
      <c r="I523" s="18"/>
    </row>
    <row r="524" spans="1:9" ht="12.4" hidden="1" customHeight="1">
      <c r="A524" s="17"/>
      <c r="B524" s="1"/>
      <c r="C524" s="44"/>
      <c r="D524" s="148"/>
      <c r="E524" s="149"/>
      <c r="F524" s="51" t="str">
        <f>VLOOKUP(C524,'[2]Acha Air Sales Price List'!$B$1:$D$65536,3,FALSE)</f>
        <v>Exchange rate :</v>
      </c>
      <c r="G524" s="25">
        <f>ROUND(IF(ISBLANK(C524),0,VLOOKUP(C524,'[2]Acha Air Sales Price List'!$B$1:$X$65536,12,FALSE)*$L$14),2)</f>
        <v>0</v>
      </c>
      <c r="H524" s="26">
        <f t="shared" si="14"/>
        <v>0</v>
      </c>
      <c r="I524" s="18"/>
    </row>
    <row r="525" spans="1:9" ht="12.4" hidden="1" customHeight="1">
      <c r="A525" s="17"/>
      <c r="B525" s="1"/>
      <c r="C525" s="44"/>
      <c r="D525" s="148"/>
      <c r="E525" s="149"/>
      <c r="F525" s="51" t="str">
        <f>VLOOKUP(C525,'[2]Acha Air Sales Price List'!$B$1:$D$65536,3,FALSE)</f>
        <v>Exchange rate :</v>
      </c>
      <c r="G525" s="25">
        <f>ROUND(IF(ISBLANK(C525),0,VLOOKUP(C525,'[2]Acha Air Sales Price List'!$B$1:$X$65536,12,FALSE)*$L$14),2)</f>
        <v>0</v>
      </c>
      <c r="H525" s="26">
        <f t="shared" si="14"/>
        <v>0</v>
      </c>
      <c r="I525" s="18"/>
    </row>
    <row r="526" spans="1:9" ht="12.4" hidden="1" customHeight="1">
      <c r="A526" s="17"/>
      <c r="B526" s="1"/>
      <c r="C526" s="44"/>
      <c r="D526" s="148"/>
      <c r="E526" s="149"/>
      <c r="F526" s="51" t="str">
        <f>VLOOKUP(C526,'[2]Acha Air Sales Price List'!$B$1:$D$65536,3,FALSE)</f>
        <v>Exchange rate :</v>
      </c>
      <c r="G526" s="25">
        <f>ROUND(IF(ISBLANK(C526),0,VLOOKUP(C526,'[2]Acha Air Sales Price List'!$B$1:$X$65536,12,FALSE)*$L$14),2)</f>
        <v>0</v>
      </c>
      <c r="H526" s="26">
        <f t="shared" si="14"/>
        <v>0</v>
      </c>
      <c r="I526" s="18"/>
    </row>
    <row r="527" spans="1:9" ht="12.4" hidden="1" customHeight="1">
      <c r="A527" s="17"/>
      <c r="B527" s="1"/>
      <c r="C527" s="44"/>
      <c r="D527" s="148"/>
      <c r="E527" s="149"/>
      <c r="F527" s="51" t="str">
        <f>VLOOKUP(C527,'[2]Acha Air Sales Price List'!$B$1:$D$65536,3,FALSE)</f>
        <v>Exchange rate :</v>
      </c>
      <c r="G527" s="25">
        <f>ROUND(IF(ISBLANK(C527),0,VLOOKUP(C527,'[2]Acha Air Sales Price List'!$B$1:$X$65536,12,FALSE)*$L$14),2)</f>
        <v>0</v>
      </c>
      <c r="H527" s="26">
        <f t="shared" si="14"/>
        <v>0</v>
      </c>
      <c r="I527" s="18"/>
    </row>
    <row r="528" spans="1:9" ht="12.4" hidden="1" customHeight="1">
      <c r="A528" s="17"/>
      <c r="B528" s="1"/>
      <c r="C528" s="44"/>
      <c r="D528" s="148"/>
      <c r="E528" s="149"/>
      <c r="F528" s="51" t="str">
        <f>VLOOKUP(C528,'[2]Acha Air Sales Price List'!$B$1:$D$65536,3,FALSE)</f>
        <v>Exchange rate :</v>
      </c>
      <c r="G528" s="25">
        <f>ROUND(IF(ISBLANK(C528),0,VLOOKUP(C528,'[2]Acha Air Sales Price List'!$B$1:$X$65536,12,FALSE)*$L$14),2)</f>
        <v>0</v>
      </c>
      <c r="H528" s="26">
        <f t="shared" si="14"/>
        <v>0</v>
      </c>
      <c r="I528" s="18"/>
    </row>
    <row r="529" spans="1:9" ht="12.4" hidden="1" customHeight="1">
      <c r="A529" s="17"/>
      <c r="B529" s="1"/>
      <c r="C529" s="44"/>
      <c r="D529" s="148"/>
      <c r="E529" s="149"/>
      <c r="F529" s="51" t="str">
        <f>VLOOKUP(C529,'[2]Acha Air Sales Price List'!$B$1:$D$65536,3,FALSE)</f>
        <v>Exchange rate :</v>
      </c>
      <c r="G529" s="25">
        <f>ROUND(IF(ISBLANK(C529),0,VLOOKUP(C529,'[2]Acha Air Sales Price List'!$B$1:$X$65536,12,FALSE)*$L$14),2)</f>
        <v>0</v>
      </c>
      <c r="H529" s="26">
        <f t="shared" si="14"/>
        <v>0</v>
      </c>
      <c r="I529" s="18"/>
    </row>
    <row r="530" spans="1:9" ht="12.4" hidden="1" customHeight="1">
      <c r="A530" s="17"/>
      <c r="B530" s="1"/>
      <c r="C530" s="44"/>
      <c r="D530" s="148"/>
      <c r="E530" s="149"/>
      <c r="F530" s="51" t="str">
        <f>VLOOKUP(C530,'[2]Acha Air Sales Price List'!$B$1:$D$65536,3,FALSE)</f>
        <v>Exchange rate :</v>
      </c>
      <c r="G530" s="25">
        <f>ROUND(IF(ISBLANK(C530),0,VLOOKUP(C530,'[2]Acha Air Sales Price List'!$B$1:$X$65536,12,FALSE)*$L$14),2)</f>
        <v>0</v>
      </c>
      <c r="H530" s="26">
        <f t="shared" si="14"/>
        <v>0</v>
      </c>
      <c r="I530" s="18"/>
    </row>
    <row r="531" spans="1:9" ht="12.4" hidden="1" customHeight="1">
      <c r="A531" s="17"/>
      <c r="B531" s="1"/>
      <c r="C531" s="44"/>
      <c r="D531" s="148"/>
      <c r="E531" s="149"/>
      <c r="F531" s="51" t="str">
        <f>VLOOKUP(C531,'[2]Acha Air Sales Price List'!$B$1:$D$65536,3,FALSE)</f>
        <v>Exchange rate :</v>
      </c>
      <c r="G531" s="25">
        <f>ROUND(IF(ISBLANK(C531),0,VLOOKUP(C531,'[2]Acha Air Sales Price List'!$B$1:$X$65536,12,FALSE)*$L$14),2)</f>
        <v>0</v>
      </c>
      <c r="H531" s="26">
        <f t="shared" si="14"/>
        <v>0</v>
      </c>
      <c r="I531" s="18"/>
    </row>
    <row r="532" spans="1:9" ht="12.4" hidden="1" customHeight="1">
      <c r="A532" s="17"/>
      <c r="B532" s="1"/>
      <c r="C532" s="44"/>
      <c r="D532" s="148"/>
      <c r="E532" s="149"/>
      <c r="F532" s="51" t="str">
        <f>VLOOKUP(C532,'[2]Acha Air Sales Price List'!$B$1:$D$65536,3,FALSE)</f>
        <v>Exchange rate :</v>
      </c>
      <c r="G532" s="25">
        <f>ROUND(IF(ISBLANK(C532),0,VLOOKUP(C532,'[2]Acha Air Sales Price List'!$B$1:$X$65536,12,FALSE)*$L$14),2)</f>
        <v>0</v>
      </c>
      <c r="H532" s="26">
        <f t="shared" si="14"/>
        <v>0</v>
      </c>
      <c r="I532" s="18"/>
    </row>
    <row r="533" spans="1:9" ht="12.4" hidden="1" customHeight="1">
      <c r="A533" s="17"/>
      <c r="B533" s="1"/>
      <c r="C533" s="45"/>
      <c r="D533" s="148"/>
      <c r="E533" s="149"/>
      <c r="F533" s="51" t="str">
        <f>VLOOKUP(C533,'[2]Acha Air Sales Price List'!$B$1:$D$65536,3,FALSE)</f>
        <v>Exchange rate :</v>
      </c>
      <c r="G533" s="25">
        <f>ROUND(IF(ISBLANK(C533),0,VLOOKUP(C533,'[2]Acha Air Sales Price List'!$B$1:$X$65536,12,FALSE)*$L$14),2)</f>
        <v>0</v>
      </c>
      <c r="H533" s="26">
        <f t="shared" si="14"/>
        <v>0</v>
      </c>
      <c r="I533" s="18"/>
    </row>
    <row r="534" spans="1:9" ht="12" hidden="1" customHeight="1">
      <c r="A534" s="17"/>
      <c r="B534" s="1"/>
      <c r="C534" s="44"/>
      <c r="D534" s="148"/>
      <c r="E534" s="149"/>
      <c r="F534" s="51" t="str">
        <f>VLOOKUP(C534,'[2]Acha Air Sales Price List'!$B$1:$D$65536,3,FALSE)</f>
        <v>Exchange rate :</v>
      </c>
      <c r="G534" s="25">
        <f>ROUND(IF(ISBLANK(C534),0,VLOOKUP(C534,'[2]Acha Air Sales Price List'!$B$1:$X$65536,12,FALSE)*$L$14),2)</f>
        <v>0</v>
      </c>
      <c r="H534" s="26">
        <f t="shared" si="14"/>
        <v>0</v>
      </c>
      <c r="I534" s="18"/>
    </row>
    <row r="535" spans="1:9" ht="12.4" hidden="1" customHeight="1">
      <c r="A535" s="17"/>
      <c r="B535" s="1"/>
      <c r="C535" s="44"/>
      <c r="D535" s="148"/>
      <c r="E535" s="149"/>
      <c r="F535" s="51" t="str">
        <f>VLOOKUP(C535,'[2]Acha Air Sales Price List'!$B$1:$D$65536,3,FALSE)</f>
        <v>Exchange rate :</v>
      </c>
      <c r="G535" s="25">
        <f>ROUND(IF(ISBLANK(C535),0,VLOOKUP(C535,'[2]Acha Air Sales Price List'!$B$1:$X$65536,12,FALSE)*$L$14),2)</f>
        <v>0</v>
      </c>
      <c r="H535" s="26">
        <f t="shared" si="14"/>
        <v>0</v>
      </c>
      <c r="I535" s="18"/>
    </row>
    <row r="536" spans="1:9" ht="12.4" hidden="1" customHeight="1">
      <c r="A536" s="17"/>
      <c r="B536" s="1"/>
      <c r="C536" s="44"/>
      <c r="D536" s="148"/>
      <c r="E536" s="149"/>
      <c r="F536" s="51" t="str">
        <f>VLOOKUP(C536,'[2]Acha Air Sales Price List'!$B$1:$D$65536,3,FALSE)</f>
        <v>Exchange rate :</v>
      </c>
      <c r="G536" s="25">
        <f>ROUND(IF(ISBLANK(C536),0,VLOOKUP(C536,'[2]Acha Air Sales Price List'!$B$1:$X$65536,12,FALSE)*$L$14),2)</f>
        <v>0</v>
      </c>
      <c r="H536" s="26">
        <f t="shared" si="14"/>
        <v>0</v>
      </c>
      <c r="I536" s="18"/>
    </row>
    <row r="537" spans="1:9" ht="12.4" hidden="1" customHeight="1">
      <c r="A537" s="17"/>
      <c r="B537" s="1"/>
      <c r="C537" s="44"/>
      <c r="D537" s="148"/>
      <c r="E537" s="149"/>
      <c r="F537" s="51" t="str">
        <f>VLOOKUP(C537,'[2]Acha Air Sales Price List'!$B$1:$D$65536,3,FALSE)</f>
        <v>Exchange rate :</v>
      </c>
      <c r="G537" s="25">
        <f>ROUND(IF(ISBLANK(C537),0,VLOOKUP(C537,'[2]Acha Air Sales Price List'!$B$1:$X$65536,12,FALSE)*$L$14),2)</f>
        <v>0</v>
      </c>
      <c r="H537" s="26">
        <f t="shared" si="14"/>
        <v>0</v>
      </c>
      <c r="I537" s="18"/>
    </row>
    <row r="538" spans="1:9" ht="12.4" hidden="1" customHeight="1">
      <c r="A538" s="17"/>
      <c r="B538" s="1"/>
      <c r="C538" s="44"/>
      <c r="D538" s="148"/>
      <c r="E538" s="149"/>
      <c r="F538" s="51" t="str">
        <f>VLOOKUP(C538,'[2]Acha Air Sales Price List'!$B$1:$D$65536,3,FALSE)</f>
        <v>Exchange rate :</v>
      </c>
      <c r="G538" s="25">
        <f>ROUND(IF(ISBLANK(C538),0,VLOOKUP(C538,'[2]Acha Air Sales Price List'!$B$1:$X$65536,12,FALSE)*$L$14),2)</f>
        <v>0</v>
      </c>
      <c r="H538" s="26">
        <f t="shared" si="14"/>
        <v>0</v>
      </c>
      <c r="I538" s="18"/>
    </row>
    <row r="539" spans="1:9" ht="12.4" hidden="1" customHeight="1">
      <c r="A539" s="17"/>
      <c r="B539" s="1"/>
      <c r="C539" s="44"/>
      <c r="D539" s="148"/>
      <c r="E539" s="149"/>
      <c r="F539" s="51" t="str">
        <f>VLOOKUP(C539,'[2]Acha Air Sales Price List'!$B$1:$D$65536,3,FALSE)</f>
        <v>Exchange rate :</v>
      </c>
      <c r="G539" s="25">
        <f>ROUND(IF(ISBLANK(C539),0,VLOOKUP(C539,'[2]Acha Air Sales Price List'!$B$1:$X$65536,12,FALSE)*$L$14),2)</f>
        <v>0</v>
      </c>
      <c r="H539" s="26">
        <f t="shared" si="14"/>
        <v>0</v>
      </c>
      <c r="I539" s="18"/>
    </row>
    <row r="540" spans="1:9" ht="12.4" hidden="1" customHeight="1">
      <c r="A540" s="17"/>
      <c r="B540" s="1"/>
      <c r="C540" s="44"/>
      <c r="D540" s="148"/>
      <c r="E540" s="149"/>
      <c r="F540" s="51" t="str">
        <f>VLOOKUP(C540,'[2]Acha Air Sales Price List'!$B$1:$D$65536,3,FALSE)</f>
        <v>Exchange rate :</v>
      </c>
      <c r="G540" s="25">
        <f>ROUND(IF(ISBLANK(C540),0,VLOOKUP(C540,'[2]Acha Air Sales Price List'!$B$1:$X$65536,12,FALSE)*$L$14),2)</f>
        <v>0</v>
      </c>
      <c r="H540" s="26">
        <f t="shared" si="14"/>
        <v>0</v>
      </c>
      <c r="I540" s="18"/>
    </row>
    <row r="541" spans="1:9" ht="12.4" hidden="1" customHeight="1">
      <c r="A541" s="17"/>
      <c r="B541" s="1"/>
      <c r="C541" s="44"/>
      <c r="D541" s="148"/>
      <c r="E541" s="149"/>
      <c r="F541" s="51" t="str">
        <f>VLOOKUP(C541,'[2]Acha Air Sales Price List'!$B$1:$D$65536,3,FALSE)</f>
        <v>Exchange rate :</v>
      </c>
      <c r="G541" s="25">
        <f>ROUND(IF(ISBLANK(C541),0,VLOOKUP(C541,'[2]Acha Air Sales Price List'!$B$1:$X$65536,12,FALSE)*$L$14),2)</f>
        <v>0</v>
      </c>
      <c r="H541" s="26">
        <f t="shared" si="14"/>
        <v>0</v>
      </c>
      <c r="I541" s="18"/>
    </row>
    <row r="542" spans="1:9" ht="12.4" hidden="1" customHeight="1">
      <c r="A542" s="17"/>
      <c r="B542" s="1"/>
      <c r="C542" s="44"/>
      <c r="D542" s="148"/>
      <c r="E542" s="149"/>
      <c r="F542" s="51" t="str">
        <f>VLOOKUP(C542,'[2]Acha Air Sales Price List'!$B$1:$D$65536,3,FALSE)</f>
        <v>Exchange rate :</v>
      </c>
      <c r="G542" s="25">
        <f>ROUND(IF(ISBLANK(C542),0,VLOOKUP(C542,'[2]Acha Air Sales Price List'!$B$1:$X$65536,12,FALSE)*$L$14),2)</f>
        <v>0</v>
      </c>
      <c r="H542" s="26">
        <f t="shared" si="14"/>
        <v>0</v>
      </c>
      <c r="I542" s="18"/>
    </row>
    <row r="543" spans="1:9" ht="12.4" hidden="1" customHeight="1">
      <c r="A543" s="17"/>
      <c r="B543" s="1"/>
      <c r="C543" s="44"/>
      <c r="D543" s="148"/>
      <c r="E543" s="149"/>
      <c r="F543" s="51" t="str">
        <f>VLOOKUP(C543,'[2]Acha Air Sales Price List'!$B$1:$D$65536,3,FALSE)</f>
        <v>Exchange rate :</v>
      </c>
      <c r="G543" s="25">
        <f>ROUND(IF(ISBLANK(C543),0,VLOOKUP(C543,'[2]Acha Air Sales Price List'!$B$1:$X$65536,12,FALSE)*$L$14),2)</f>
        <v>0</v>
      </c>
      <c r="H543" s="26">
        <f t="shared" si="14"/>
        <v>0</v>
      </c>
      <c r="I543" s="18"/>
    </row>
    <row r="544" spans="1:9" ht="12.4" hidden="1" customHeight="1">
      <c r="A544" s="17"/>
      <c r="B544" s="1"/>
      <c r="C544" s="44"/>
      <c r="D544" s="148"/>
      <c r="E544" s="149"/>
      <c r="F544" s="51" t="str">
        <f>VLOOKUP(C544,'[2]Acha Air Sales Price List'!$B$1:$D$65536,3,FALSE)</f>
        <v>Exchange rate :</v>
      </c>
      <c r="G544" s="25">
        <f>ROUND(IF(ISBLANK(C544),0,VLOOKUP(C544,'[2]Acha Air Sales Price List'!$B$1:$X$65536,12,FALSE)*$L$14),2)</f>
        <v>0</v>
      </c>
      <c r="H544" s="26">
        <f t="shared" si="14"/>
        <v>0</v>
      </c>
      <c r="I544" s="18"/>
    </row>
    <row r="545" spans="1:9" ht="12.4" hidden="1" customHeight="1">
      <c r="A545" s="17"/>
      <c r="B545" s="1"/>
      <c r="C545" s="44"/>
      <c r="D545" s="148"/>
      <c r="E545" s="149"/>
      <c r="F545" s="51" t="str">
        <f>VLOOKUP(C545,'[2]Acha Air Sales Price List'!$B$1:$D$65536,3,FALSE)</f>
        <v>Exchange rate :</v>
      </c>
      <c r="G545" s="25">
        <f>ROUND(IF(ISBLANK(C545),0,VLOOKUP(C545,'[2]Acha Air Sales Price List'!$B$1:$X$65536,12,FALSE)*$L$14),2)</f>
        <v>0</v>
      </c>
      <c r="H545" s="26">
        <f t="shared" si="14"/>
        <v>0</v>
      </c>
      <c r="I545" s="18"/>
    </row>
    <row r="546" spans="1:9" ht="12.4" hidden="1" customHeight="1">
      <c r="A546" s="17"/>
      <c r="B546" s="1"/>
      <c r="C546" s="44"/>
      <c r="D546" s="148"/>
      <c r="E546" s="149"/>
      <c r="F546" s="51" t="str">
        <f>VLOOKUP(C546,'[2]Acha Air Sales Price List'!$B$1:$D$65536,3,FALSE)</f>
        <v>Exchange rate :</v>
      </c>
      <c r="G546" s="25">
        <f>ROUND(IF(ISBLANK(C546),0,VLOOKUP(C546,'[2]Acha Air Sales Price List'!$B$1:$X$65536,12,FALSE)*$L$14),2)</f>
        <v>0</v>
      </c>
      <c r="H546" s="26">
        <f t="shared" si="14"/>
        <v>0</v>
      </c>
      <c r="I546" s="18"/>
    </row>
    <row r="547" spans="1:9" ht="12.4" hidden="1" customHeight="1">
      <c r="A547" s="17"/>
      <c r="B547" s="1"/>
      <c r="C547" s="44"/>
      <c r="D547" s="148"/>
      <c r="E547" s="149"/>
      <c r="F547" s="51" t="str">
        <f>VLOOKUP(C547,'[2]Acha Air Sales Price List'!$B$1:$D$65536,3,FALSE)</f>
        <v>Exchange rate :</v>
      </c>
      <c r="G547" s="25">
        <f>ROUND(IF(ISBLANK(C547),0,VLOOKUP(C547,'[2]Acha Air Sales Price List'!$B$1:$X$65536,12,FALSE)*$L$14),2)</f>
        <v>0</v>
      </c>
      <c r="H547" s="26">
        <f t="shared" si="14"/>
        <v>0</v>
      </c>
      <c r="I547" s="18"/>
    </row>
    <row r="548" spans="1:9" ht="12.4" hidden="1" customHeight="1">
      <c r="A548" s="17"/>
      <c r="B548" s="1"/>
      <c r="C548" s="44"/>
      <c r="D548" s="148"/>
      <c r="E548" s="149"/>
      <c r="F548" s="51" t="str">
        <f>VLOOKUP(C548,'[2]Acha Air Sales Price List'!$B$1:$D$65536,3,FALSE)</f>
        <v>Exchange rate :</v>
      </c>
      <c r="G548" s="25">
        <f>ROUND(IF(ISBLANK(C548),0,VLOOKUP(C548,'[2]Acha Air Sales Price List'!$B$1:$X$65536,12,FALSE)*$L$14),2)</f>
        <v>0</v>
      </c>
      <c r="H548" s="26">
        <f t="shared" si="14"/>
        <v>0</v>
      </c>
      <c r="I548" s="18"/>
    </row>
    <row r="549" spans="1:9" ht="12.4" hidden="1" customHeight="1">
      <c r="A549" s="17"/>
      <c r="B549" s="1"/>
      <c r="C549" s="44"/>
      <c r="D549" s="148"/>
      <c r="E549" s="149"/>
      <c r="F549" s="51" t="str">
        <f>VLOOKUP(C549,'[2]Acha Air Sales Price List'!$B$1:$D$65536,3,FALSE)</f>
        <v>Exchange rate :</v>
      </c>
      <c r="G549" s="25">
        <f>ROUND(IF(ISBLANK(C549),0,VLOOKUP(C549,'[2]Acha Air Sales Price List'!$B$1:$X$65536,12,FALSE)*$L$14),2)</f>
        <v>0</v>
      </c>
      <c r="H549" s="26">
        <f t="shared" si="14"/>
        <v>0</v>
      </c>
      <c r="I549" s="18"/>
    </row>
    <row r="550" spans="1:9" ht="12.4" hidden="1" customHeight="1">
      <c r="A550" s="17"/>
      <c r="B550" s="1"/>
      <c r="C550" s="44"/>
      <c r="D550" s="148"/>
      <c r="E550" s="149"/>
      <c r="F550" s="51" t="str">
        <f>VLOOKUP(C550,'[2]Acha Air Sales Price List'!$B$1:$D$65536,3,FALSE)</f>
        <v>Exchange rate :</v>
      </c>
      <c r="G550" s="25">
        <f>ROUND(IF(ISBLANK(C550),0,VLOOKUP(C550,'[2]Acha Air Sales Price List'!$B$1:$X$65536,12,FALSE)*$L$14),2)</f>
        <v>0</v>
      </c>
      <c r="H550" s="26">
        <f t="shared" si="14"/>
        <v>0</v>
      </c>
      <c r="I550" s="18"/>
    </row>
    <row r="551" spans="1:9" ht="12.4" hidden="1" customHeight="1">
      <c r="A551" s="17"/>
      <c r="B551" s="1"/>
      <c r="C551" s="44"/>
      <c r="D551" s="148"/>
      <c r="E551" s="149"/>
      <c r="F551" s="51" t="str">
        <f>VLOOKUP(C551,'[2]Acha Air Sales Price List'!$B$1:$D$65536,3,FALSE)</f>
        <v>Exchange rate :</v>
      </c>
      <c r="G551" s="25">
        <f>ROUND(IF(ISBLANK(C551),0,VLOOKUP(C551,'[2]Acha Air Sales Price List'!$B$1:$X$65536,12,FALSE)*$L$14),2)</f>
        <v>0</v>
      </c>
      <c r="H551" s="26">
        <f t="shared" si="14"/>
        <v>0</v>
      </c>
      <c r="I551" s="18"/>
    </row>
    <row r="552" spans="1:9" ht="12.4" hidden="1" customHeight="1">
      <c r="A552" s="17"/>
      <c r="B552" s="1"/>
      <c r="C552" s="44"/>
      <c r="D552" s="148"/>
      <c r="E552" s="149"/>
      <c r="F552" s="51" t="str">
        <f>VLOOKUP(C552,'[2]Acha Air Sales Price List'!$B$1:$D$65536,3,FALSE)</f>
        <v>Exchange rate :</v>
      </c>
      <c r="G552" s="25">
        <f>ROUND(IF(ISBLANK(C552),0,VLOOKUP(C552,'[2]Acha Air Sales Price List'!$B$1:$X$65536,12,FALSE)*$L$14),2)</f>
        <v>0</v>
      </c>
      <c r="H552" s="26">
        <f t="shared" si="14"/>
        <v>0</v>
      </c>
      <c r="I552" s="18"/>
    </row>
    <row r="553" spans="1:9" ht="12.4" hidden="1" customHeight="1">
      <c r="A553" s="17"/>
      <c r="B553" s="1"/>
      <c r="C553" s="44"/>
      <c r="D553" s="148"/>
      <c r="E553" s="149"/>
      <c r="F553" s="51" t="str">
        <f>VLOOKUP(C553,'[2]Acha Air Sales Price List'!$B$1:$D$65536,3,FALSE)</f>
        <v>Exchange rate :</v>
      </c>
      <c r="G553" s="25">
        <f>ROUND(IF(ISBLANK(C553),0,VLOOKUP(C553,'[2]Acha Air Sales Price List'!$B$1:$X$65536,12,FALSE)*$L$14),2)</f>
        <v>0</v>
      </c>
      <c r="H553" s="26">
        <f t="shared" si="14"/>
        <v>0</v>
      </c>
      <c r="I553" s="18"/>
    </row>
    <row r="554" spans="1:9" ht="12.4" hidden="1" customHeight="1">
      <c r="A554" s="17"/>
      <c r="B554" s="1"/>
      <c r="C554" s="44"/>
      <c r="D554" s="148"/>
      <c r="E554" s="149"/>
      <c r="F554" s="51" t="str">
        <f>VLOOKUP(C554,'[2]Acha Air Sales Price List'!$B$1:$D$65536,3,FALSE)</f>
        <v>Exchange rate :</v>
      </c>
      <c r="G554" s="25">
        <f>ROUND(IF(ISBLANK(C554),0,VLOOKUP(C554,'[2]Acha Air Sales Price List'!$B$1:$X$65536,12,FALSE)*$L$14),2)</f>
        <v>0</v>
      </c>
      <c r="H554" s="26">
        <f t="shared" si="14"/>
        <v>0</v>
      </c>
      <c r="I554" s="18"/>
    </row>
    <row r="555" spans="1:9" ht="12.4" hidden="1" customHeight="1">
      <c r="A555" s="17"/>
      <c r="B555" s="1"/>
      <c r="C555" s="44"/>
      <c r="D555" s="148"/>
      <c r="E555" s="149"/>
      <c r="F555" s="51" t="str">
        <f>VLOOKUP(C555,'[2]Acha Air Sales Price List'!$B$1:$D$65536,3,FALSE)</f>
        <v>Exchange rate :</v>
      </c>
      <c r="G555" s="25">
        <f>ROUND(IF(ISBLANK(C555),0,VLOOKUP(C555,'[2]Acha Air Sales Price List'!$B$1:$X$65536,12,FALSE)*$L$14),2)</f>
        <v>0</v>
      </c>
      <c r="H555" s="26">
        <f t="shared" si="14"/>
        <v>0</v>
      </c>
      <c r="I555" s="18"/>
    </row>
    <row r="556" spans="1:9" ht="12.4" hidden="1" customHeight="1">
      <c r="A556" s="17"/>
      <c r="B556" s="1"/>
      <c r="C556" s="44"/>
      <c r="D556" s="148"/>
      <c r="E556" s="149"/>
      <c r="F556" s="51" t="str">
        <f>VLOOKUP(C556,'[2]Acha Air Sales Price List'!$B$1:$D$65536,3,FALSE)</f>
        <v>Exchange rate :</v>
      </c>
      <c r="G556" s="25">
        <f>ROUND(IF(ISBLANK(C556),0,VLOOKUP(C556,'[2]Acha Air Sales Price List'!$B$1:$X$65536,12,FALSE)*$L$14),2)</f>
        <v>0</v>
      </c>
      <c r="H556" s="26">
        <f t="shared" si="14"/>
        <v>0</v>
      </c>
      <c r="I556" s="18"/>
    </row>
    <row r="557" spans="1:9" ht="12.4" hidden="1" customHeight="1">
      <c r="A557" s="17"/>
      <c r="B557" s="1"/>
      <c r="C557" s="44"/>
      <c r="D557" s="148"/>
      <c r="E557" s="149"/>
      <c r="F557" s="51" t="str">
        <f>VLOOKUP(C557,'[2]Acha Air Sales Price List'!$B$1:$D$65536,3,FALSE)</f>
        <v>Exchange rate :</v>
      </c>
      <c r="G557" s="25">
        <f>ROUND(IF(ISBLANK(C557),0,VLOOKUP(C557,'[2]Acha Air Sales Price List'!$B$1:$X$65536,12,FALSE)*$L$14),2)</f>
        <v>0</v>
      </c>
      <c r="H557" s="26">
        <f t="shared" si="14"/>
        <v>0</v>
      </c>
      <c r="I557" s="18"/>
    </row>
    <row r="558" spans="1:9" ht="12.4" hidden="1" customHeight="1">
      <c r="A558" s="17"/>
      <c r="B558" s="1"/>
      <c r="C558" s="44"/>
      <c r="D558" s="148"/>
      <c r="E558" s="149"/>
      <c r="F558" s="51" t="str">
        <f>VLOOKUP(C558,'[2]Acha Air Sales Price List'!$B$1:$D$65536,3,FALSE)</f>
        <v>Exchange rate :</v>
      </c>
      <c r="G558" s="25">
        <f>ROUND(IF(ISBLANK(C558),0,VLOOKUP(C558,'[2]Acha Air Sales Price List'!$B$1:$X$65536,12,FALSE)*$L$14),2)</f>
        <v>0</v>
      </c>
      <c r="H558" s="26">
        <f t="shared" si="14"/>
        <v>0</v>
      </c>
      <c r="I558" s="18"/>
    </row>
    <row r="559" spans="1:9" ht="12.4" hidden="1" customHeight="1">
      <c r="A559" s="17"/>
      <c r="B559" s="1"/>
      <c r="C559" s="44"/>
      <c r="D559" s="148"/>
      <c r="E559" s="149"/>
      <c r="F559" s="51" t="str">
        <f>VLOOKUP(C559,'[2]Acha Air Sales Price List'!$B$1:$D$65536,3,FALSE)</f>
        <v>Exchange rate :</v>
      </c>
      <c r="G559" s="25">
        <f>ROUND(IF(ISBLANK(C559),0,VLOOKUP(C559,'[2]Acha Air Sales Price List'!$B$1:$X$65536,12,FALSE)*$L$14),2)</f>
        <v>0</v>
      </c>
      <c r="H559" s="26">
        <f t="shared" si="14"/>
        <v>0</v>
      </c>
      <c r="I559" s="18"/>
    </row>
    <row r="560" spans="1:9" ht="12.4" hidden="1" customHeight="1">
      <c r="A560" s="17"/>
      <c r="B560" s="1"/>
      <c r="C560" s="44"/>
      <c r="D560" s="148"/>
      <c r="E560" s="149"/>
      <c r="F560" s="51" t="str">
        <f>VLOOKUP(C560,'[2]Acha Air Sales Price List'!$B$1:$D$65536,3,FALSE)</f>
        <v>Exchange rate :</v>
      </c>
      <c r="G560" s="25">
        <f>ROUND(IF(ISBLANK(C560),0,VLOOKUP(C560,'[2]Acha Air Sales Price List'!$B$1:$X$65536,12,FALSE)*$L$14),2)</f>
        <v>0</v>
      </c>
      <c r="H560" s="26">
        <f t="shared" si="14"/>
        <v>0</v>
      </c>
      <c r="I560" s="18"/>
    </row>
    <row r="561" spans="1:9" ht="12.4" hidden="1" customHeight="1">
      <c r="A561" s="17"/>
      <c r="B561" s="1"/>
      <c r="C561" s="45"/>
      <c r="D561" s="148"/>
      <c r="E561" s="149"/>
      <c r="F561" s="51" t="str">
        <f>VLOOKUP(C561,'[2]Acha Air Sales Price List'!$B$1:$D$65536,3,FALSE)</f>
        <v>Exchange rate :</v>
      </c>
      <c r="G561" s="25">
        <f>ROUND(IF(ISBLANK(C561),0,VLOOKUP(C561,'[2]Acha Air Sales Price List'!$B$1:$X$65536,12,FALSE)*$L$14),2)</f>
        <v>0</v>
      </c>
      <c r="H561" s="26">
        <f>ROUND(IF(ISNUMBER(B561), G561*B561, 0),5)</f>
        <v>0</v>
      </c>
      <c r="I561" s="18"/>
    </row>
    <row r="562" spans="1:9" ht="12" hidden="1" customHeight="1">
      <c r="A562" s="17"/>
      <c r="B562" s="1"/>
      <c r="C562" s="44"/>
      <c r="D562" s="148"/>
      <c r="E562" s="149"/>
      <c r="F562" s="51" t="str">
        <f>VLOOKUP(C562,'[2]Acha Air Sales Price List'!$B$1:$D$65536,3,FALSE)</f>
        <v>Exchange rate :</v>
      </c>
      <c r="G562" s="25">
        <f>ROUND(IF(ISBLANK(C562),0,VLOOKUP(C562,'[2]Acha Air Sales Price List'!$B$1:$X$65536,12,FALSE)*$L$14),2)</f>
        <v>0</v>
      </c>
      <c r="H562" s="26">
        <f t="shared" ref="H562:H612" si="15">ROUND(IF(ISNUMBER(B562), G562*B562, 0),5)</f>
        <v>0</v>
      </c>
      <c r="I562" s="18"/>
    </row>
    <row r="563" spans="1:9" ht="12.4" hidden="1" customHeight="1">
      <c r="A563" s="17"/>
      <c r="B563" s="1"/>
      <c r="C563" s="44"/>
      <c r="D563" s="148"/>
      <c r="E563" s="149"/>
      <c r="F563" s="51" t="str">
        <f>VLOOKUP(C563,'[2]Acha Air Sales Price List'!$B$1:$D$65536,3,FALSE)</f>
        <v>Exchange rate :</v>
      </c>
      <c r="G563" s="25">
        <f>ROUND(IF(ISBLANK(C563),0,VLOOKUP(C563,'[2]Acha Air Sales Price List'!$B$1:$X$65536,12,FALSE)*$L$14),2)</f>
        <v>0</v>
      </c>
      <c r="H563" s="26">
        <f t="shared" si="15"/>
        <v>0</v>
      </c>
      <c r="I563" s="18"/>
    </row>
    <row r="564" spans="1:9" ht="12.4" hidden="1" customHeight="1">
      <c r="A564" s="17"/>
      <c r="B564" s="1"/>
      <c r="C564" s="44"/>
      <c r="D564" s="148"/>
      <c r="E564" s="149"/>
      <c r="F564" s="51" t="str">
        <f>VLOOKUP(C564,'[2]Acha Air Sales Price List'!$B$1:$D$65536,3,FALSE)</f>
        <v>Exchange rate :</v>
      </c>
      <c r="G564" s="25">
        <f>ROUND(IF(ISBLANK(C564),0,VLOOKUP(C564,'[2]Acha Air Sales Price List'!$B$1:$X$65536,12,FALSE)*$L$14),2)</f>
        <v>0</v>
      </c>
      <c r="H564" s="26">
        <f t="shared" si="15"/>
        <v>0</v>
      </c>
      <c r="I564" s="18"/>
    </row>
    <row r="565" spans="1:9" ht="12.4" hidden="1" customHeight="1">
      <c r="A565" s="17"/>
      <c r="B565" s="1"/>
      <c r="C565" s="44"/>
      <c r="D565" s="148"/>
      <c r="E565" s="149"/>
      <c r="F565" s="51" t="str">
        <f>VLOOKUP(C565,'[2]Acha Air Sales Price List'!$B$1:$D$65536,3,FALSE)</f>
        <v>Exchange rate :</v>
      </c>
      <c r="G565" s="25">
        <f>ROUND(IF(ISBLANK(C565),0,VLOOKUP(C565,'[2]Acha Air Sales Price List'!$B$1:$X$65536,12,FALSE)*$L$14),2)</f>
        <v>0</v>
      </c>
      <c r="H565" s="26">
        <f t="shared" si="15"/>
        <v>0</v>
      </c>
      <c r="I565" s="18"/>
    </row>
    <row r="566" spans="1:9" ht="12.4" hidden="1" customHeight="1">
      <c r="A566" s="17"/>
      <c r="B566" s="1"/>
      <c r="C566" s="44"/>
      <c r="D566" s="148"/>
      <c r="E566" s="149"/>
      <c r="F566" s="51" t="str">
        <f>VLOOKUP(C566,'[2]Acha Air Sales Price List'!$B$1:$D$65536,3,FALSE)</f>
        <v>Exchange rate :</v>
      </c>
      <c r="G566" s="25">
        <f>ROUND(IF(ISBLANK(C566),0,VLOOKUP(C566,'[2]Acha Air Sales Price List'!$B$1:$X$65536,12,FALSE)*$L$14),2)</f>
        <v>0</v>
      </c>
      <c r="H566" s="26">
        <f t="shared" si="15"/>
        <v>0</v>
      </c>
      <c r="I566" s="18"/>
    </row>
    <row r="567" spans="1:9" ht="12.4" hidden="1" customHeight="1">
      <c r="A567" s="17"/>
      <c r="B567" s="1"/>
      <c r="C567" s="44"/>
      <c r="D567" s="148"/>
      <c r="E567" s="149"/>
      <c r="F567" s="51" t="str">
        <f>VLOOKUP(C567,'[2]Acha Air Sales Price List'!$B$1:$D$65536,3,FALSE)</f>
        <v>Exchange rate :</v>
      </c>
      <c r="G567" s="25">
        <f>ROUND(IF(ISBLANK(C567),0,VLOOKUP(C567,'[2]Acha Air Sales Price List'!$B$1:$X$65536,12,FALSE)*$L$14),2)</f>
        <v>0</v>
      </c>
      <c r="H567" s="26">
        <f t="shared" si="15"/>
        <v>0</v>
      </c>
      <c r="I567" s="18"/>
    </row>
    <row r="568" spans="1:9" ht="12.4" hidden="1" customHeight="1">
      <c r="A568" s="17"/>
      <c r="B568" s="1"/>
      <c r="C568" s="44"/>
      <c r="D568" s="148"/>
      <c r="E568" s="149"/>
      <c r="F568" s="51" t="str">
        <f>VLOOKUP(C568,'[2]Acha Air Sales Price List'!$B$1:$D$65536,3,FALSE)</f>
        <v>Exchange rate :</v>
      </c>
      <c r="G568" s="25">
        <f>ROUND(IF(ISBLANK(C568),0,VLOOKUP(C568,'[2]Acha Air Sales Price List'!$B$1:$X$65536,12,FALSE)*$L$14),2)</f>
        <v>0</v>
      </c>
      <c r="H568" s="26">
        <f t="shared" si="15"/>
        <v>0</v>
      </c>
      <c r="I568" s="18"/>
    </row>
    <row r="569" spans="1:9" ht="12.4" hidden="1" customHeight="1">
      <c r="A569" s="17"/>
      <c r="B569" s="1"/>
      <c r="C569" s="44"/>
      <c r="D569" s="148"/>
      <c r="E569" s="149"/>
      <c r="F569" s="51" t="str">
        <f>VLOOKUP(C569,'[2]Acha Air Sales Price List'!$B$1:$D$65536,3,FALSE)</f>
        <v>Exchange rate :</v>
      </c>
      <c r="G569" s="25">
        <f>ROUND(IF(ISBLANK(C569),0,VLOOKUP(C569,'[2]Acha Air Sales Price List'!$B$1:$X$65536,12,FALSE)*$L$14),2)</f>
        <v>0</v>
      </c>
      <c r="H569" s="26">
        <f t="shared" si="15"/>
        <v>0</v>
      </c>
      <c r="I569" s="18"/>
    </row>
    <row r="570" spans="1:9" ht="12.4" hidden="1" customHeight="1">
      <c r="A570" s="17"/>
      <c r="B570" s="1"/>
      <c r="C570" s="44"/>
      <c r="D570" s="148"/>
      <c r="E570" s="149"/>
      <c r="F570" s="51" t="str">
        <f>VLOOKUP(C570,'[2]Acha Air Sales Price List'!$B$1:$D$65536,3,FALSE)</f>
        <v>Exchange rate :</v>
      </c>
      <c r="G570" s="25">
        <f>ROUND(IF(ISBLANK(C570),0,VLOOKUP(C570,'[2]Acha Air Sales Price List'!$B$1:$X$65536,12,FALSE)*$L$14),2)</f>
        <v>0</v>
      </c>
      <c r="H570" s="26">
        <f t="shared" si="15"/>
        <v>0</v>
      </c>
      <c r="I570" s="18"/>
    </row>
    <row r="571" spans="1:9" ht="12.4" hidden="1" customHeight="1">
      <c r="A571" s="17"/>
      <c r="B571" s="1"/>
      <c r="C571" s="44"/>
      <c r="D571" s="148"/>
      <c r="E571" s="149"/>
      <c r="F571" s="51" t="str">
        <f>VLOOKUP(C571,'[2]Acha Air Sales Price List'!$B$1:$D$65536,3,FALSE)</f>
        <v>Exchange rate :</v>
      </c>
      <c r="G571" s="25">
        <f>ROUND(IF(ISBLANK(C571),0,VLOOKUP(C571,'[2]Acha Air Sales Price List'!$B$1:$X$65536,12,FALSE)*$L$14),2)</f>
        <v>0</v>
      </c>
      <c r="H571" s="26">
        <f t="shared" si="15"/>
        <v>0</v>
      </c>
      <c r="I571" s="18"/>
    </row>
    <row r="572" spans="1:9" ht="12.4" hidden="1" customHeight="1">
      <c r="A572" s="17"/>
      <c r="B572" s="1"/>
      <c r="C572" s="44"/>
      <c r="D572" s="148"/>
      <c r="E572" s="149"/>
      <c r="F572" s="51" t="str">
        <f>VLOOKUP(C572,'[2]Acha Air Sales Price List'!$B$1:$D$65536,3,FALSE)</f>
        <v>Exchange rate :</v>
      </c>
      <c r="G572" s="25">
        <f>ROUND(IF(ISBLANK(C572),0,VLOOKUP(C572,'[2]Acha Air Sales Price List'!$B$1:$X$65536,12,FALSE)*$L$14),2)</f>
        <v>0</v>
      </c>
      <c r="H572" s="26">
        <f t="shared" si="15"/>
        <v>0</v>
      </c>
      <c r="I572" s="18"/>
    </row>
    <row r="573" spans="1:9" ht="12.4" hidden="1" customHeight="1">
      <c r="A573" s="17"/>
      <c r="B573" s="1"/>
      <c r="C573" s="44"/>
      <c r="D573" s="148"/>
      <c r="E573" s="149"/>
      <c r="F573" s="51" t="str">
        <f>VLOOKUP(C573,'[2]Acha Air Sales Price List'!$B$1:$D$65536,3,FALSE)</f>
        <v>Exchange rate :</v>
      </c>
      <c r="G573" s="25">
        <f>ROUND(IF(ISBLANK(C573),0,VLOOKUP(C573,'[2]Acha Air Sales Price List'!$B$1:$X$65536,12,FALSE)*$L$14),2)</f>
        <v>0</v>
      </c>
      <c r="H573" s="26">
        <f t="shared" si="15"/>
        <v>0</v>
      </c>
      <c r="I573" s="18"/>
    </row>
    <row r="574" spans="1:9" ht="12.4" hidden="1" customHeight="1">
      <c r="A574" s="17"/>
      <c r="B574" s="1"/>
      <c r="C574" s="44"/>
      <c r="D574" s="148"/>
      <c r="E574" s="149"/>
      <c r="F574" s="51" t="str">
        <f>VLOOKUP(C574,'[2]Acha Air Sales Price List'!$B$1:$D$65536,3,FALSE)</f>
        <v>Exchange rate :</v>
      </c>
      <c r="G574" s="25">
        <f>ROUND(IF(ISBLANK(C574),0,VLOOKUP(C574,'[2]Acha Air Sales Price List'!$B$1:$X$65536,12,FALSE)*$L$14),2)</f>
        <v>0</v>
      </c>
      <c r="H574" s="26">
        <f t="shared" si="15"/>
        <v>0</v>
      </c>
      <c r="I574" s="18"/>
    </row>
    <row r="575" spans="1:9" ht="12.4" hidden="1" customHeight="1">
      <c r="A575" s="17"/>
      <c r="B575" s="1"/>
      <c r="C575" s="44"/>
      <c r="D575" s="148"/>
      <c r="E575" s="149"/>
      <c r="F575" s="51" t="str">
        <f>VLOOKUP(C575,'[2]Acha Air Sales Price List'!$B$1:$D$65536,3,FALSE)</f>
        <v>Exchange rate :</v>
      </c>
      <c r="G575" s="25">
        <f>ROUND(IF(ISBLANK(C575),0,VLOOKUP(C575,'[2]Acha Air Sales Price List'!$B$1:$X$65536,12,FALSE)*$L$14),2)</f>
        <v>0</v>
      </c>
      <c r="H575" s="26">
        <f t="shared" si="15"/>
        <v>0</v>
      </c>
      <c r="I575" s="18"/>
    </row>
    <row r="576" spans="1:9" ht="12.4" hidden="1" customHeight="1">
      <c r="A576" s="17"/>
      <c r="B576" s="1"/>
      <c r="C576" s="44"/>
      <c r="D576" s="148"/>
      <c r="E576" s="149"/>
      <c r="F576" s="51" t="str">
        <f>VLOOKUP(C576,'[2]Acha Air Sales Price List'!$B$1:$D$65536,3,FALSE)</f>
        <v>Exchange rate :</v>
      </c>
      <c r="G576" s="25">
        <f>ROUND(IF(ISBLANK(C576),0,VLOOKUP(C576,'[2]Acha Air Sales Price List'!$B$1:$X$65536,12,FALSE)*$L$14),2)</f>
        <v>0</v>
      </c>
      <c r="H576" s="26">
        <f t="shared" si="15"/>
        <v>0</v>
      </c>
      <c r="I576" s="18"/>
    </row>
    <row r="577" spans="1:9" ht="12.4" hidden="1" customHeight="1">
      <c r="A577" s="17"/>
      <c r="B577" s="1"/>
      <c r="C577" s="44"/>
      <c r="D577" s="148"/>
      <c r="E577" s="149"/>
      <c r="F577" s="51" t="str">
        <f>VLOOKUP(C577,'[2]Acha Air Sales Price List'!$B$1:$D$65536,3,FALSE)</f>
        <v>Exchange rate :</v>
      </c>
      <c r="G577" s="25">
        <f>ROUND(IF(ISBLANK(C577),0,VLOOKUP(C577,'[2]Acha Air Sales Price List'!$B$1:$X$65536,12,FALSE)*$L$14),2)</f>
        <v>0</v>
      </c>
      <c r="H577" s="26">
        <f t="shared" si="15"/>
        <v>0</v>
      </c>
      <c r="I577" s="18"/>
    </row>
    <row r="578" spans="1:9" ht="12.4" hidden="1" customHeight="1">
      <c r="A578" s="17"/>
      <c r="B578" s="1"/>
      <c r="C578" s="44"/>
      <c r="D578" s="148"/>
      <c r="E578" s="149"/>
      <c r="F578" s="51" t="str">
        <f>VLOOKUP(C578,'[2]Acha Air Sales Price List'!$B$1:$D$65536,3,FALSE)</f>
        <v>Exchange rate :</v>
      </c>
      <c r="G578" s="25">
        <f>ROUND(IF(ISBLANK(C578),0,VLOOKUP(C578,'[2]Acha Air Sales Price List'!$B$1:$X$65536,12,FALSE)*$L$14),2)</f>
        <v>0</v>
      </c>
      <c r="H578" s="26">
        <f t="shared" si="15"/>
        <v>0</v>
      </c>
      <c r="I578" s="18"/>
    </row>
    <row r="579" spans="1:9" ht="12.4" hidden="1" customHeight="1">
      <c r="A579" s="17"/>
      <c r="B579" s="1"/>
      <c r="C579" s="44"/>
      <c r="D579" s="148"/>
      <c r="E579" s="149"/>
      <c r="F579" s="51" t="str">
        <f>VLOOKUP(C579,'[2]Acha Air Sales Price List'!$B$1:$D$65536,3,FALSE)</f>
        <v>Exchange rate :</v>
      </c>
      <c r="G579" s="25">
        <f>ROUND(IF(ISBLANK(C579),0,VLOOKUP(C579,'[2]Acha Air Sales Price List'!$B$1:$X$65536,12,FALSE)*$L$14),2)</f>
        <v>0</v>
      </c>
      <c r="H579" s="26">
        <f t="shared" si="15"/>
        <v>0</v>
      </c>
      <c r="I579" s="18"/>
    </row>
    <row r="580" spans="1:9" ht="12.4" hidden="1" customHeight="1">
      <c r="A580" s="17"/>
      <c r="B580" s="1"/>
      <c r="C580" s="44"/>
      <c r="D580" s="148"/>
      <c r="E580" s="149"/>
      <c r="F580" s="51" t="str">
        <f>VLOOKUP(C580,'[2]Acha Air Sales Price List'!$B$1:$D$65536,3,FALSE)</f>
        <v>Exchange rate :</v>
      </c>
      <c r="G580" s="25">
        <f>ROUND(IF(ISBLANK(C580),0,VLOOKUP(C580,'[2]Acha Air Sales Price List'!$B$1:$X$65536,12,FALSE)*$L$14),2)</f>
        <v>0</v>
      </c>
      <c r="H580" s="26">
        <f t="shared" si="15"/>
        <v>0</v>
      </c>
      <c r="I580" s="18"/>
    </row>
    <row r="581" spans="1:9" ht="12.4" hidden="1" customHeight="1">
      <c r="A581" s="17"/>
      <c r="B581" s="1"/>
      <c r="C581" s="44"/>
      <c r="D581" s="148"/>
      <c r="E581" s="149"/>
      <c r="F581" s="51" t="str">
        <f>VLOOKUP(C581,'[2]Acha Air Sales Price List'!$B$1:$D$65536,3,FALSE)</f>
        <v>Exchange rate :</v>
      </c>
      <c r="G581" s="25">
        <f>ROUND(IF(ISBLANK(C581),0,VLOOKUP(C581,'[2]Acha Air Sales Price List'!$B$1:$X$65536,12,FALSE)*$L$14),2)</f>
        <v>0</v>
      </c>
      <c r="H581" s="26">
        <f t="shared" si="15"/>
        <v>0</v>
      </c>
      <c r="I581" s="18"/>
    </row>
    <row r="582" spans="1:9" ht="12.4" hidden="1" customHeight="1">
      <c r="A582" s="17"/>
      <c r="B582" s="1"/>
      <c r="C582" s="44"/>
      <c r="D582" s="148"/>
      <c r="E582" s="149"/>
      <c r="F582" s="51" t="str">
        <f>VLOOKUP(C582,'[2]Acha Air Sales Price List'!$B$1:$D$65536,3,FALSE)</f>
        <v>Exchange rate :</v>
      </c>
      <c r="G582" s="25">
        <f>ROUND(IF(ISBLANK(C582),0,VLOOKUP(C582,'[2]Acha Air Sales Price List'!$B$1:$X$65536,12,FALSE)*$L$14),2)</f>
        <v>0</v>
      </c>
      <c r="H582" s="26">
        <f t="shared" si="15"/>
        <v>0</v>
      </c>
      <c r="I582" s="18"/>
    </row>
    <row r="583" spans="1:9" ht="12.4" hidden="1" customHeight="1">
      <c r="A583" s="17"/>
      <c r="B583" s="1"/>
      <c r="C583" s="44"/>
      <c r="D583" s="148"/>
      <c r="E583" s="149"/>
      <c r="F583" s="51" t="str">
        <f>VLOOKUP(C583,'[2]Acha Air Sales Price List'!$B$1:$D$65536,3,FALSE)</f>
        <v>Exchange rate :</v>
      </c>
      <c r="G583" s="25">
        <f>ROUND(IF(ISBLANK(C583),0,VLOOKUP(C583,'[2]Acha Air Sales Price List'!$B$1:$X$65536,12,FALSE)*$L$14),2)</f>
        <v>0</v>
      </c>
      <c r="H583" s="26">
        <f t="shared" si="15"/>
        <v>0</v>
      </c>
      <c r="I583" s="18"/>
    </row>
    <row r="584" spans="1:9" ht="12.4" hidden="1" customHeight="1">
      <c r="A584" s="17"/>
      <c r="B584" s="1"/>
      <c r="C584" s="44"/>
      <c r="D584" s="148"/>
      <c r="E584" s="149"/>
      <c r="F584" s="51" t="str">
        <f>VLOOKUP(C584,'[2]Acha Air Sales Price List'!$B$1:$D$65536,3,FALSE)</f>
        <v>Exchange rate :</v>
      </c>
      <c r="G584" s="25">
        <f>ROUND(IF(ISBLANK(C584),0,VLOOKUP(C584,'[2]Acha Air Sales Price List'!$B$1:$X$65536,12,FALSE)*$L$14),2)</f>
        <v>0</v>
      </c>
      <c r="H584" s="26">
        <f t="shared" si="15"/>
        <v>0</v>
      </c>
      <c r="I584" s="18"/>
    </row>
    <row r="585" spans="1:9" ht="12.4" hidden="1" customHeight="1">
      <c r="A585" s="17"/>
      <c r="B585" s="1"/>
      <c r="C585" s="45"/>
      <c r="D585" s="148"/>
      <c r="E585" s="149"/>
      <c r="F585" s="51" t="str">
        <f>VLOOKUP(C585,'[2]Acha Air Sales Price List'!$B$1:$D$65536,3,FALSE)</f>
        <v>Exchange rate :</v>
      </c>
      <c r="G585" s="25">
        <f>ROUND(IF(ISBLANK(C585),0,VLOOKUP(C585,'[2]Acha Air Sales Price List'!$B$1:$X$65536,12,FALSE)*$L$14),2)</f>
        <v>0</v>
      </c>
      <c r="H585" s="26">
        <f t="shared" si="15"/>
        <v>0</v>
      </c>
      <c r="I585" s="18"/>
    </row>
    <row r="586" spans="1:9" ht="12" hidden="1" customHeight="1">
      <c r="A586" s="17"/>
      <c r="B586" s="1"/>
      <c r="C586" s="44"/>
      <c r="D586" s="148"/>
      <c r="E586" s="149"/>
      <c r="F586" s="51" t="str">
        <f>VLOOKUP(C586,'[2]Acha Air Sales Price List'!$B$1:$D$65536,3,FALSE)</f>
        <v>Exchange rate :</v>
      </c>
      <c r="G586" s="25">
        <f>ROUND(IF(ISBLANK(C586),0,VLOOKUP(C586,'[2]Acha Air Sales Price List'!$B$1:$X$65536,12,FALSE)*$L$14),2)</f>
        <v>0</v>
      </c>
      <c r="H586" s="26">
        <f t="shared" si="15"/>
        <v>0</v>
      </c>
      <c r="I586" s="18"/>
    </row>
    <row r="587" spans="1:9" ht="12.4" hidden="1" customHeight="1">
      <c r="A587" s="17"/>
      <c r="B587" s="1"/>
      <c r="C587" s="44"/>
      <c r="D587" s="148"/>
      <c r="E587" s="149"/>
      <c r="F587" s="51" t="str">
        <f>VLOOKUP(C587,'[2]Acha Air Sales Price List'!$B$1:$D$65536,3,FALSE)</f>
        <v>Exchange rate :</v>
      </c>
      <c r="G587" s="25">
        <f>ROUND(IF(ISBLANK(C587),0,VLOOKUP(C587,'[2]Acha Air Sales Price List'!$B$1:$X$65536,12,FALSE)*$L$14),2)</f>
        <v>0</v>
      </c>
      <c r="H587" s="26">
        <f t="shared" si="15"/>
        <v>0</v>
      </c>
      <c r="I587" s="18"/>
    </row>
    <row r="588" spans="1:9" ht="12.4" hidden="1" customHeight="1">
      <c r="A588" s="17"/>
      <c r="B588" s="1"/>
      <c r="C588" s="44"/>
      <c r="D588" s="148"/>
      <c r="E588" s="149"/>
      <c r="F588" s="51" t="str">
        <f>VLOOKUP(C588,'[2]Acha Air Sales Price List'!$B$1:$D$65536,3,FALSE)</f>
        <v>Exchange rate :</v>
      </c>
      <c r="G588" s="25">
        <f>ROUND(IF(ISBLANK(C588),0,VLOOKUP(C588,'[2]Acha Air Sales Price List'!$B$1:$X$65536,12,FALSE)*$L$14),2)</f>
        <v>0</v>
      </c>
      <c r="H588" s="26">
        <f t="shared" si="15"/>
        <v>0</v>
      </c>
      <c r="I588" s="18"/>
    </row>
    <row r="589" spans="1:9" ht="12.4" hidden="1" customHeight="1">
      <c r="A589" s="17"/>
      <c r="B589" s="1"/>
      <c r="C589" s="44"/>
      <c r="D589" s="148"/>
      <c r="E589" s="149"/>
      <c r="F589" s="51" t="str">
        <f>VLOOKUP(C589,'[2]Acha Air Sales Price List'!$B$1:$D$65536,3,FALSE)</f>
        <v>Exchange rate :</v>
      </c>
      <c r="G589" s="25">
        <f>ROUND(IF(ISBLANK(C589),0,VLOOKUP(C589,'[2]Acha Air Sales Price List'!$B$1:$X$65536,12,FALSE)*$L$14),2)</f>
        <v>0</v>
      </c>
      <c r="H589" s="26">
        <f t="shared" si="15"/>
        <v>0</v>
      </c>
      <c r="I589" s="18"/>
    </row>
    <row r="590" spans="1:9" ht="12.4" hidden="1" customHeight="1">
      <c r="A590" s="17"/>
      <c r="B590" s="1"/>
      <c r="C590" s="44"/>
      <c r="D590" s="148"/>
      <c r="E590" s="149"/>
      <c r="F590" s="51" t="str">
        <f>VLOOKUP(C590,'[2]Acha Air Sales Price List'!$B$1:$D$65536,3,FALSE)</f>
        <v>Exchange rate :</v>
      </c>
      <c r="G590" s="25">
        <f>ROUND(IF(ISBLANK(C590),0,VLOOKUP(C590,'[2]Acha Air Sales Price List'!$B$1:$X$65536,12,FALSE)*$L$14),2)</f>
        <v>0</v>
      </c>
      <c r="H590" s="26">
        <f t="shared" si="15"/>
        <v>0</v>
      </c>
      <c r="I590" s="18"/>
    </row>
    <row r="591" spans="1:9" ht="12.4" hidden="1" customHeight="1">
      <c r="A591" s="17"/>
      <c r="B591" s="1"/>
      <c r="C591" s="44"/>
      <c r="D591" s="148"/>
      <c r="E591" s="149"/>
      <c r="F591" s="51" t="str">
        <f>VLOOKUP(C591,'[2]Acha Air Sales Price List'!$B$1:$D$65536,3,FALSE)</f>
        <v>Exchange rate :</v>
      </c>
      <c r="G591" s="25">
        <f>ROUND(IF(ISBLANK(C591),0,VLOOKUP(C591,'[2]Acha Air Sales Price List'!$B$1:$X$65536,12,FALSE)*$L$14),2)</f>
        <v>0</v>
      </c>
      <c r="H591" s="26">
        <f t="shared" si="15"/>
        <v>0</v>
      </c>
      <c r="I591" s="18"/>
    </row>
    <row r="592" spans="1:9" ht="12.4" hidden="1" customHeight="1">
      <c r="A592" s="17"/>
      <c r="B592" s="1"/>
      <c r="C592" s="44"/>
      <c r="D592" s="148"/>
      <c r="E592" s="149"/>
      <c r="F592" s="51" t="str">
        <f>VLOOKUP(C592,'[2]Acha Air Sales Price List'!$B$1:$D$65536,3,FALSE)</f>
        <v>Exchange rate :</v>
      </c>
      <c r="G592" s="25">
        <f>ROUND(IF(ISBLANK(C592),0,VLOOKUP(C592,'[2]Acha Air Sales Price List'!$B$1:$X$65536,12,FALSE)*$L$14),2)</f>
        <v>0</v>
      </c>
      <c r="H592" s="26">
        <f t="shared" si="15"/>
        <v>0</v>
      </c>
      <c r="I592" s="18"/>
    </row>
    <row r="593" spans="1:9" ht="12.4" hidden="1" customHeight="1">
      <c r="A593" s="17"/>
      <c r="B593" s="1"/>
      <c r="C593" s="44"/>
      <c r="D593" s="148"/>
      <c r="E593" s="149"/>
      <c r="F593" s="51" t="str">
        <f>VLOOKUP(C593,'[2]Acha Air Sales Price List'!$B$1:$D$65536,3,FALSE)</f>
        <v>Exchange rate :</v>
      </c>
      <c r="G593" s="25">
        <f>ROUND(IF(ISBLANK(C593),0,VLOOKUP(C593,'[2]Acha Air Sales Price List'!$B$1:$X$65536,12,FALSE)*$L$14),2)</f>
        <v>0</v>
      </c>
      <c r="H593" s="26">
        <f t="shared" si="15"/>
        <v>0</v>
      </c>
      <c r="I593" s="18"/>
    </row>
    <row r="594" spans="1:9" ht="12.4" hidden="1" customHeight="1">
      <c r="A594" s="17"/>
      <c r="B594" s="1"/>
      <c r="C594" s="44"/>
      <c r="D594" s="148"/>
      <c r="E594" s="149"/>
      <c r="F594" s="51" t="str">
        <f>VLOOKUP(C594,'[2]Acha Air Sales Price List'!$B$1:$D$65536,3,FALSE)</f>
        <v>Exchange rate :</v>
      </c>
      <c r="G594" s="25">
        <f>ROUND(IF(ISBLANK(C594),0,VLOOKUP(C594,'[2]Acha Air Sales Price List'!$B$1:$X$65536,12,FALSE)*$L$14),2)</f>
        <v>0</v>
      </c>
      <c r="H594" s="26">
        <f t="shared" si="15"/>
        <v>0</v>
      </c>
      <c r="I594" s="18"/>
    </row>
    <row r="595" spans="1:9" ht="12.4" hidden="1" customHeight="1">
      <c r="A595" s="17"/>
      <c r="B595" s="1"/>
      <c r="C595" s="44"/>
      <c r="D595" s="148"/>
      <c r="E595" s="149"/>
      <c r="F595" s="51" t="str">
        <f>VLOOKUP(C595,'[2]Acha Air Sales Price List'!$B$1:$D$65536,3,FALSE)</f>
        <v>Exchange rate :</v>
      </c>
      <c r="G595" s="25">
        <f>ROUND(IF(ISBLANK(C595),0,VLOOKUP(C595,'[2]Acha Air Sales Price List'!$B$1:$X$65536,12,FALSE)*$L$14),2)</f>
        <v>0</v>
      </c>
      <c r="H595" s="26">
        <f t="shared" si="15"/>
        <v>0</v>
      </c>
      <c r="I595" s="18"/>
    </row>
    <row r="596" spans="1:9" ht="12.4" hidden="1" customHeight="1">
      <c r="A596" s="17"/>
      <c r="B596" s="1"/>
      <c r="C596" s="44"/>
      <c r="D596" s="148"/>
      <c r="E596" s="149"/>
      <c r="F596" s="51" t="str">
        <f>VLOOKUP(C596,'[2]Acha Air Sales Price List'!$B$1:$D$65536,3,FALSE)</f>
        <v>Exchange rate :</v>
      </c>
      <c r="G596" s="25">
        <f>ROUND(IF(ISBLANK(C596),0,VLOOKUP(C596,'[2]Acha Air Sales Price List'!$B$1:$X$65536,12,FALSE)*$L$14),2)</f>
        <v>0</v>
      </c>
      <c r="H596" s="26">
        <f t="shared" si="15"/>
        <v>0</v>
      </c>
      <c r="I596" s="18"/>
    </row>
    <row r="597" spans="1:9" ht="12.4" hidden="1" customHeight="1">
      <c r="A597" s="17"/>
      <c r="B597" s="1"/>
      <c r="C597" s="44"/>
      <c r="D597" s="148"/>
      <c r="E597" s="149"/>
      <c r="F597" s="51" t="str">
        <f>VLOOKUP(C597,'[2]Acha Air Sales Price List'!$B$1:$D$65536,3,FALSE)</f>
        <v>Exchange rate :</v>
      </c>
      <c r="G597" s="25">
        <f>ROUND(IF(ISBLANK(C597),0,VLOOKUP(C597,'[2]Acha Air Sales Price List'!$B$1:$X$65536,12,FALSE)*$L$14),2)</f>
        <v>0</v>
      </c>
      <c r="H597" s="26">
        <f t="shared" si="15"/>
        <v>0</v>
      </c>
      <c r="I597" s="18"/>
    </row>
    <row r="598" spans="1:9" ht="12.4" hidden="1" customHeight="1">
      <c r="A598" s="17"/>
      <c r="B598" s="1"/>
      <c r="C598" s="44"/>
      <c r="D598" s="148"/>
      <c r="E598" s="149"/>
      <c r="F598" s="51" t="str">
        <f>VLOOKUP(C598,'[2]Acha Air Sales Price List'!$B$1:$D$65536,3,FALSE)</f>
        <v>Exchange rate :</v>
      </c>
      <c r="G598" s="25">
        <f>ROUND(IF(ISBLANK(C598),0,VLOOKUP(C598,'[2]Acha Air Sales Price List'!$B$1:$X$65536,12,FALSE)*$L$14),2)</f>
        <v>0</v>
      </c>
      <c r="H598" s="26">
        <f t="shared" si="15"/>
        <v>0</v>
      </c>
      <c r="I598" s="18"/>
    </row>
    <row r="599" spans="1:9" ht="12.4" hidden="1" customHeight="1">
      <c r="A599" s="17"/>
      <c r="B599" s="1"/>
      <c r="C599" s="44"/>
      <c r="D599" s="148"/>
      <c r="E599" s="149"/>
      <c r="F599" s="51" t="str">
        <f>VLOOKUP(C599,'[2]Acha Air Sales Price List'!$B$1:$D$65536,3,FALSE)</f>
        <v>Exchange rate :</v>
      </c>
      <c r="G599" s="25">
        <f>ROUND(IF(ISBLANK(C599),0,VLOOKUP(C599,'[2]Acha Air Sales Price List'!$B$1:$X$65536,12,FALSE)*$L$14),2)</f>
        <v>0</v>
      </c>
      <c r="H599" s="26">
        <f t="shared" si="15"/>
        <v>0</v>
      </c>
      <c r="I599" s="18"/>
    </row>
    <row r="600" spans="1:9" ht="12.4" hidden="1" customHeight="1">
      <c r="A600" s="17"/>
      <c r="B600" s="1"/>
      <c r="C600" s="44"/>
      <c r="D600" s="148"/>
      <c r="E600" s="149"/>
      <c r="F600" s="51" t="str">
        <f>VLOOKUP(C600,'[2]Acha Air Sales Price List'!$B$1:$D$65536,3,FALSE)</f>
        <v>Exchange rate :</v>
      </c>
      <c r="G600" s="25">
        <f>ROUND(IF(ISBLANK(C600),0,VLOOKUP(C600,'[2]Acha Air Sales Price List'!$B$1:$X$65536,12,FALSE)*$L$14),2)</f>
        <v>0</v>
      </c>
      <c r="H600" s="26">
        <f t="shared" si="15"/>
        <v>0</v>
      </c>
      <c r="I600" s="18"/>
    </row>
    <row r="601" spans="1:9" ht="12.4" hidden="1" customHeight="1">
      <c r="A601" s="17"/>
      <c r="B601" s="1"/>
      <c r="C601" s="44"/>
      <c r="D601" s="148"/>
      <c r="E601" s="149"/>
      <c r="F601" s="51" t="str">
        <f>VLOOKUP(C601,'[2]Acha Air Sales Price List'!$B$1:$D$65536,3,FALSE)</f>
        <v>Exchange rate :</v>
      </c>
      <c r="G601" s="25">
        <f>ROUND(IF(ISBLANK(C601),0,VLOOKUP(C601,'[2]Acha Air Sales Price List'!$B$1:$X$65536,12,FALSE)*$L$14),2)</f>
        <v>0</v>
      </c>
      <c r="H601" s="26">
        <f t="shared" si="15"/>
        <v>0</v>
      </c>
      <c r="I601" s="18"/>
    </row>
    <row r="602" spans="1:9" ht="12.4" hidden="1" customHeight="1">
      <c r="A602" s="17"/>
      <c r="B602" s="1"/>
      <c r="C602" s="44"/>
      <c r="D602" s="148"/>
      <c r="E602" s="149"/>
      <c r="F602" s="51" t="str">
        <f>VLOOKUP(C602,'[2]Acha Air Sales Price List'!$B$1:$D$65536,3,FALSE)</f>
        <v>Exchange rate :</v>
      </c>
      <c r="G602" s="25">
        <f>ROUND(IF(ISBLANK(C602),0,VLOOKUP(C602,'[2]Acha Air Sales Price List'!$B$1:$X$65536,12,FALSE)*$L$14),2)</f>
        <v>0</v>
      </c>
      <c r="H602" s="26">
        <f t="shared" si="15"/>
        <v>0</v>
      </c>
      <c r="I602" s="18"/>
    </row>
    <row r="603" spans="1:9" ht="12.4" hidden="1" customHeight="1">
      <c r="A603" s="17"/>
      <c r="B603" s="1"/>
      <c r="C603" s="44"/>
      <c r="D603" s="148"/>
      <c r="E603" s="149"/>
      <c r="F603" s="51" t="str">
        <f>VLOOKUP(C603,'[2]Acha Air Sales Price List'!$B$1:$D$65536,3,FALSE)</f>
        <v>Exchange rate :</v>
      </c>
      <c r="G603" s="25">
        <f>ROUND(IF(ISBLANK(C603),0,VLOOKUP(C603,'[2]Acha Air Sales Price List'!$B$1:$X$65536,12,FALSE)*$L$14),2)</f>
        <v>0</v>
      </c>
      <c r="H603" s="26">
        <f t="shared" si="15"/>
        <v>0</v>
      </c>
      <c r="I603" s="18"/>
    </row>
    <row r="604" spans="1:9" ht="12.4" hidden="1" customHeight="1">
      <c r="A604" s="17"/>
      <c r="B604" s="1"/>
      <c r="C604" s="44"/>
      <c r="D604" s="148"/>
      <c r="E604" s="149"/>
      <c r="F604" s="51" t="str">
        <f>VLOOKUP(C604,'[2]Acha Air Sales Price List'!$B$1:$D$65536,3,FALSE)</f>
        <v>Exchange rate :</v>
      </c>
      <c r="G604" s="25">
        <f>ROUND(IF(ISBLANK(C604),0,VLOOKUP(C604,'[2]Acha Air Sales Price List'!$B$1:$X$65536,12,FALSE)*$L$14),2)</f>
        <v>0</v>
      </c>
      <c r="H604" s="26">
        <f t="shared" si="15"/>
        <v>0</v>
      </c>
      <c r="I604" s="18"/>
    </row>
    <row r="605" spans="1:9" ht="12.4" hidden="1" customHeight="1">
      <c r="A605" s="17"/>
      <c r="B605" s="1"/>
      <c r="C605" s="44"/>
      <c r="D605" s="148"/>
      <c r="E605" s="149"/>
      <c r="F605" s="51" t="str">
        <f>VLOOKUP(C605,'[2]Acha Air Sales Price List'!$B$1:$D$65536,3,FALSE)</f>
        <v>Exchange rate :</v>
      </c>
      <c r="G605" s="25">
        <f>ROUND(IF(ISBLANK(C605),0,VLOOKUP(C605,'[2]Acha Air Sales Price List'!$B$1:$X$65536,12,FALSE)*$L$14),2)</f>
        <v>0</v>
      </c>
      <c r="H605" s="26">
        <f t="shared" si="15"/>
        <v>0</v>
      </c>
      <c r="I605" s="18"/>
    </row>
    <row r="606" spans="1:9" ht="12.4" hidden="1" customHeight="1">
      <c r="A606" s="17"/>
      <c r="B606" s="1"/>
      <c r="C606" s="44"/>
      <c r="D606" s="148"/>
      <c r="E606" s="149"/>
      <c r="F606" s="51" t="str">
        <f>VLOOKUP(C606,'[2]Acha Air Sales Price List'!$B$1:$D$65536,3,FALSE)</f>
        <v>Exchange rate :</v>
      </c>
      <c r="G606" s="25">
        <f>ROUND(IF(ISBLANK(C606),0,VLOOKUP(C606,'[2]Acha Air Sales Price List'!$B$1:$X$65536,12,FALSE)*$L$14),2)</f>
        <v>0</v>
      </c>
      <c r="H606" s="26">
        <f t="shared" si="15"/>
        <v>0</v>
      </c>
      <c r="I606" s="18"/>
    </row>
    <row r="607" spans="1:9" ht="12.4" hidden="1" customHeight="1">
      <c r="A607" s="17"/>
      <c r="B607" s="1"/>
      <c r="C607" s="44"/>
      <c r="D607" s="148"/>
      <c r="E607" s="149"/>
      <c r="F607" s="51" t="str">
        <f>VLOOKUP(C607,'[2]Acha Air Sales Price List'!$B$1:$D$65536,3,FALSE)</f>
        <v>Exchange rate :</v>
      </c>
      <c r="G607" s="25">
        <f>ROUND(IF(ISBLANK(C607),0,VLOOKUP(C607,'[2]Acha Air Sales Price List'!$B$1:$X$65536,12,FALSE)*$L$14),2)</f>
        <v>0</v>
      </c>
      <c r="H607" s="26">
        <f t="shared" si="15"/>
        <v>0</v>
      </c>
      <c r="I607" s="18"/>
    </row>
    <row r="608" spans="1:9" ht="12.4" hidden="1" customHeight="1">
      <c r="A608" s="17"/>
      <c r="B608" s="1"/>
      <c r="C608" s="44"/>
      <c r="D608" s="148"/>
      <c r="E608" s="149"/>
      <c r="F608" s="51" t="str">
        <f>VLOOKUP(C608,'[2]Acha Air Sales Price List'!$B$1:$D$65536,3,FALSE)</f>
        <v>Exchange rate :</v>
      </c>
      <c r="G608" s="25">
        <f>ROUND(IF(ISBLANK(C608),0,VLOOKUP(C608,'[2]Acha Air Sales Price List'!$B$1:$X$65536,12,FALSE)*$L$14),2)</f>
        <v>0</v>
      </c>
      <c r="H608" s="26">
        <f t="shared" si="15"/>
        <v>0</v>
      </c>
      <c r="I608" s="18"/>
    </row>
    <row r="609" spans="1:9" ht="12.4" hidden="1" customHeight="1">
      <c r="A609" s="17"/>
      <c r="B609" s="1"/>
      <c r="C609" s="44"/>
      <c r="D609" s="148"/>
      <c r="E609" s="149"/>
      <c r="F609" s="51" t="str">
        <f>VLOOKUP(C609,'[2]Acha Air Sales Price List'!$B$1:$D$65536,3,FALSE)</f>
        <v>Exchange rate :</v>
      </c>
      <c r="G609" s="25">
        <f>ROUND(IF(ISBLANK(C609),0,VLOOKUP(C609,'[2]Acha Air Sales Price List'!$B$1:$X$65536,12,FALSE)*$L$14),2)</f>
        <v>0</v>
      </c>
      <c r="H609" s="26">
        <f t="shared" si="15"/>
        <v>0</v>
      </c>
      <c r="I609" s="18"/>
    </row>
    <row r="610" spans="1:9" ht="12.4" hidden="1" customHeight="1">
      <c r="A610" s="17"/>
      <c r="B610" s="1"/>
      <c r="C610" s="44"/>
      <c r="D610" s="148"/>
      <c r="E610" s="149"/>
      <c r="F610" s="51" t="str">
        <f>VLOOKUP(C610,'[2]Acha Air Sales Price List'!$B$1:$D$65536,3,FALSE)</f>
        <v>Exchange rate :</v>
      </c>
      <c r="G610" s="25">
        <f>ROUND(IF(ISBLANK(C610),0,VLOOKUP(C610,'[2]Acha Air Sales Price List'!$B$1:$X$65536,12,FALSE)*$L$14),2)</f>
        <v>0</v>
      </c>
      <c r="H610" s="26">
        <f t="shared" si="15"/>
        <v>0</v>
      </c>
      <c r="I610" s="18"/>
    </row>
    <row r="611" spans="1:9" ht="12.4" hidden="1" customHeight="1">
      <c r="A611" s="17"/>
      <c r="B611" s="1"/>
      <c r="C611" s="44"/>
      <c r="D611" s="148"/>
      <c r="E611" s="149"/>
      <c r="F611" s="51" t="str">
        <f>VLOOKUP(C611,'[2]Acha Air Sales Price List'!$B$1:$D$65536,3,FALSE)</f>
        <v>Exchange rate :</v>
      </c>
      <c r="G611" s="25">
        <f>ROUND(IF(ISBLANK(C611),0,VLOOKUP(C611,'[2]Acha Air Sales Price List'!$B$1:$X$65536,12,FALSE)*$L$14),2)</f>
        <v>0</v>
      </c>
      <c r="H611" s="26">
        <f t="shared" si="15"/>
        <v>0</v>
      </c>
      <c r="I611" s="18"/>
    </row>
    <row r="612" spans="1:9" ht="12.4" hidden="1" customHeight="1">
      <c r="A612" s="17"/>
      <c r="B612" s="1"/>
      <c r="C612" s="44"/>
      <c r="D612" s="148"/>
      <c r="E612" s="149"/>
      <c r="F612" s="51" t="str">
        <f>VLOOKUP(C612,'[2]Acha Air Sales Price List'!$B$1:$D$65536,3,FALSE)</f>
        <v>Exchange rate :</v>
      </c>
      <c r="G612" s="25">
        <f>ROUND(IF(ISBLANK(C612),0,VLOOKUP(C612,'[2]Acha Air Sales Price List'!$B$1:$X$65536,12,FALSE)*$L$14),2)</f>
        <v>0</v>
      </c>
      <c r="H612" s="26">
        <f t="shared" si="15"/>
        <v>0</v>
      </c>
      <c r="I612" s="18"/>
    </row>
    <row r="613" spans="1:9" ht="12.4" hidden="1" customHeight="1">
      <c r="A613" s="17"/>
      <c r="B613" s="1"/>
      <c r="C613" s="45"/>
      <c r="D613" s="148"/>
      <c r="E613" s="149"/>
      <c r="F613" s="51" t="str">
        <f>VLOOKUP(C613,'[2]Acha Air Sales Price List'!$B$1:$D$65536,3,FALSE)</f>
        <v>Exchange rate :</v>
      </c>
      <c r="G613" s="25">
        <f>ROUND(IF(ISBLANK(C613),0,VLOOKUP(C613,'[2]Acha Air Sales Price List'!$B$1:$X$65536,12,FALSE)*$L$14),2)</f>
        <v>0</v>
      </c>
      <c r="H613" s="26">
        <f>ROUND(IF(ISNUMBER(B613), G613*B613, 0),5)</f>
        <v>0</v>
      </c>
      <c r="I613" s="18"/>
    </row>
    <row r="614" spans="1:9" ht="12" hidden="1" customHeight="1">
      <c r="A614" s="17"/>
      <c r="B614" s="1"/>
      <c r="C614" s="44"/>
      <c r="D614" s="148"/>
      <c r="E614" s="149"/>
      <c r="F614" s="51" t="str">
        <f>VLOOKUP(C614,'[2]Acha Air Sales Price List'!$B$1:$D$65536,3,FALSE)</f>
        <v>Exchange rate :</v>
      </c>
      <c r="G614" s="25">
        <f>ROUND(IF(ISBLANK(C614),0,VLOOKUP(C614,'[2]Acha Air Sales Price List'!$B$1:$X$65536,12,FALSE)*$L$14),2)</f>
        <v>0</v>
      </c>
      <c r="H614" s="26">
        <f t="shared" ref="H614:H668" si="16">ROUND(IF(ISNUMBER(B614), G614*B614, 0),5)</f>
        <v>0</v>
      </c>
      <c r="I614" s="18"/>
    </row>
    <row r="615" spans="1:9" ht="12.4" hidden="1" customHeight="1">
      <c r="A615" s="17"/>
      <c r="B615" s="1"/>
      <c r="C615" s="44"/>
      <c r="D615" s="148"/>
      <c r="E615" s="149"/>
      <c r="F615" s="51" t="str">
        <f>VLOOKUP(C615,'[2]Acha Air Sales Price List'!$B$1:$D$65536,3,FALSE)</f>
        <v>Exchange rate :</v>
      </c>
      <c r="G615" s="25">
        <f>ROUND(IF(ISBLANK(C615),0,VLOOKUP(C615,'[2]Acha Air Sales Price List'!$B$1:$X$65536,12,FALSE)*$L$14),2)</f>
        <v>0</v>
      </c>
      <c r="H615" s="26">
        <f t="shared" si="16"/>
        <v>0</v>
      </c>
      <c r="I615" s="18"/>
    </row>
    <row r="616" spans="1:9" ht="12.4" hidden="1" customHeight="1">
      <c r="A616" s="17"/>
      <c r="B616" s="1"/>
      <c r="C616" s="44"/>
      <c r="D616" s="148"/>
      <c r="E616" s="149"/>
      <c r="F616" s="51" t="str">
        <f>VLOOKUP(C616,'[2]Acha Air Sales Price List'!$B$1:$D$65536,3,FALSE)</f>
        <v>Exchange rate :</v>
      </c>
      <c r="G616" s="25">
        <f>ROUND(IF(ISBLANK(C616),0,VLOOKUP(C616,'[2]Acha Air Sales Price List'!$B$1:$X$65536,12,FALSE)*$L$14),2)</f>
        <v>0</v>
      </c>
      <c r="H616" s="26">
        <f t="shared" si="16"/>
        <v>0</v>
      </c>
      <c r="I616" s="18"/>
    </row>
    <row r="617" spans="1:9" ht="12.4" hidden="1" customHeight="1">
      <c r="A617" s="17"/>
      <c r="B617" s="1"/>
      <c r="C617" s="44"/>
      <c r="D617" s="148"/>
      <c r="E617" s="149"/>
      <c r="F617" s="51" t="str">
        <f>VLOOKUP(C617,'[2]Acha Air Sales Price List'!$B$1:$D$65536,3,FALSE)</f>
        <v>Exchange rate :</v>
      </c>
      <c r="G617" s="25">
        <f>ROUND(IF(ISBLANK(C617),0,VLOOKUP(C617,'[2]Acha Air Sales Price List'!$B$1:$X$65536,12,FALSE)*$L$14),2)</f>
        <v>0</v>
      </c>
      <c r="H617" s="26">
        <f t="shared" si="16"/>
        <v>0</v>
      </c>
      <c r="I617" s="18"/>
    </row>
    <row r="618" spans="1:9" ht="12.4" hidden="1" customHeight="1">
      <c r="A618" s="17"/>
      <c r="B618" s="1"/>
      <c r="C618" s="44"/>
      <c r="D618" s="148"/>
      <c r="E618" s="149"/>
      <c r="F618" s="51" t="str">
        <f>VLOOKUP(C618,'[2]Acha Air Sales Price List'!$B$1:$D$65536,3,FALSE)</f>
        <v>Exchange rate :</v>
      </c>
      <c r="G618" s="25">
        <f>ROUND(IF(ISBLANK(C618),0,VLOOKUP(C618,'[2]Acha Air Sales Price List'!$B$1:$X$65536,12,FALSE)*$L$14),2)</f>
        <v>0</v>
      </c>
      <c r="H618" s="26">
        <f t="shared" si="16"/>
        <v>0</v>
      </c>
      <c r="I618" s="18"/>
    </row>
    <row r="619" spans="1:9" ht="12.4" hidden="1" customHeight="1">
      <c r="A619" s="17"/>
      <c r="B619" s="1"/>
      <c r="C619" s="44"/>
      <c r="D619" s="148"/>
      <c r="E619" s="149"/>
      <c r="F619" s="51" t="str">
        <f>VLOOKUP(C619,'[2]Acha Air Sales Price List'!$B$1:$D$65536,3,FALSE)</f>
        <v>Exchange rate :</v>
      </c>
      <c r="G619" s="25">
        <f>ROUND(IF(ISBLANK(C619),0,VLOOKUP(C619,'[2]Acha Air Sales Price List'!$B$1:$X$65536,12,FALSE)*$L$14),2)</f>
        <v>0</v>
      </c>
      <c r="H619" s="26">
        <f t="shared" si="16"/>
        <v>0</v>
      </c>
      <c r="I619" s="18"/>
    </row>
    <row r="620" spans="1:9" ht="12.4" hidden="1" customHeight="1">
      <c r="A620" s="17"/>
      <c r="B620" s="1"/>
      <c r="C620" s="44"/>
      <c r="D620" s="148"/>
      <c r="E620" s="149"/>
      <c r="F620" s="51" t="str">
        <f>VLOOKUP(C620,'[2]Acha Air Sales Price List'!$B$1:$D$65536,3,FALSE)</f>
        <v>Exchange rate :</v>
      </c>
      <c r="G620" s="25">
        <f>ROUND(IF(ISBLANK(C620),0,VLOOKUP(C620,'[2]Acha Air Sales Price List'!$B$1:$X$65536,12,FALSE)*$L$14),2)</f>
        <v>0</v>
      </c>
      <c r="H620" s="26">
        <f t="shared" si="16"/>
        <v>0</v>
      </c>
      <c r="I620" s="18"/>
    </row>
    <row r="621" spans="1:9" ht="12.4" hidden="1" customHeight="1">
      <c r="A621" s="17"/>
      <c r="B621" s="1"/>
      <c r="C621" s="44"/>
      <c r="D621" s="148"/>
      <c r="E621" s="149"/>
      <c r="F621" s="51" t="str">
        <f>VLOOKUP(C621,'[2]Acha Air Sales Price List'!$B$1:$D$65536,3,FALSE)</f>
        <v>Exchange rate :</v>
      </c>
      <c r="G621" s="25">
        <f>ROUND(IF(ISBLANK(C621),0,VLOOKUP(C621,'[2]Acha Air Sales Price List'!$B$1:$X$65536,12,FALSE)*$L$14),2)</f>
        <v>0</v>
      </c>
      <c r="H621" s="26">
        <f t="shared" si="16"/>
        <v>0</v>
      </c>
      <c r="I621" s="18"/>
    </row>
    <row r="622" spans="1:9" ht="12.4" hidden="1" customHeight="1">
      <c r="A622" s="17"/>
      <c r="B622" s="1"/>
      <c r="C622" s="44"/>
      <c r="D622" s="148"/>
      <c r="E622" s="149"/>
      <c r="F622" s="51" t="str">
        <f>VLOOKUP(C622,'[2]Acha Air Sales Price List'!$B$1:$D$65536,3,FALSE)</f>
        <v>Exchange rate :</v>
      </c>
      <c r="G622" s="25">
        <f>ROUND(IF(ISBLANK(C622),0,VLOOKUP(C622,'[2]Acha Air Sales Price List'!$B$1:$X$65536,12,FALSE)*$L$14),2)</f>
        <v>0</v>
      </c>
      <c r="H622" s="26">
        <f t="shared" si="16"/>
        <v>0</v>
      </c>
      <c r="I622" s="18"/>
    </row>
    <row r="623" spans="1:9" ht="12.4" hidden="1" customHeight="1">
      <c r="A623" s="17"/>
      <c r="B623" s="1"/>
      <c r="C623" s="44"/>
      <c r="D623" s="148"/>
      <c r="E623" s="149"/>
      <c r="F623" s="51" t="str">
        <f>VLOOKUP(C623,'[2]Acha Air Sales Price List'!$B$1:$D$65536,3,FALSE)</f>
        <v>Exchange rate :</v>
      </c>
      <c r="G623" s="25">
        <f>ROUND(IF(ISBLANK(C623),0,VLOOKUP(C623,'[2]Acha Air Sales Price List'!$B$1:$X$65536,12,FALSE)*$L$14),2)</f>
        <v>0</v>
      </c>
      <c r="H623" s="26">
        <f t="shared" si="16"/>
        <v>0</v>
      </c>
      <c r="I623" s="18"/>
    </row>
    <row r="624" spans="1:9" ht="12.4" hidden="1" customHeight="1">
      <c r="A624" s="17"/>
      <c r="B624" s="1"/>
      <c r="C624" s="44"/>
      <c r="D624" s="148"/>
      <c r="E624" s="149"/>
      <c r="F624" s="51" t="str">
        <f>VLOOKUP(C624,'[2]Acha Air Sales Price List'!$B$1:$D$65536,3,FALSE)</f>
        <v>Exchange rate :</v>
      </c>
      <c r="G624" s="25">
        <f>ROUND(IF(ISBLANK(C624),0,VLOOKUP(C624,'[2]Acha Air Sales Price List'!$B$1:$X$65536,12,FALSE)*$L$14),2)</f>
        <v>0</v>
      </c>
      <c r="H624" s="26">
        <f t="shared" si="16"/>
        <v>0</v>
      </c>
      <c r="I624" s="18"/>
    </row>
    <row r="625" spans="1:9" ht="12.4" hidden="1" customHeight="1">
      <c r="A625" s="17"/>
      <c r="B625" s="1"/>
      <c r="C625" s="44"/>
      <c r="D625" s="148"/>
      <c r="E625" s="149"/>
      <c r="F625" s="51" t="str">
        <f>VLOOKUP(C625,'[2]Acha Air Sales Price List'!$B$1:$D$65536,3,FALSE)</f>
        <v>Exchange rate :</v>
      </c>
      <c r="G625" s="25">
        <f>ROUND(IF(ISBLANK(C625),0,VLOOKUP(C625,'[2]Acha Air Sales Price List'!$B$1:$X$65536,12,FALSE)*$L$14),2)</f>
        <v>0</v>
      </c>
      <c r="H625" s="26">
        <f t="shared" si="16"/>
        <v>0</v>
      </c>
      <c r="I625" s="18"/>
    </row>
    <row r="626" spans="1:9" ht="12.4" hidden="1" customHeight="1">
      <c r="A626" s="17"/>
      <c r="B626" s="1"/>
      <c r="C626" s="44"/>
      <c r="D626" s="148"/>
      <c r="E626" s="149"/>
      <c r="F626" s="51" t="str">
        <f>VLOOKUP(C626,'[2]Acha Air Sales Price List'!$B$1:$D$65536,3,FALSE)</f>
        <v>Exchange rate :</v>
      </c>
      <c r="G626" s="25">
        <f>ROUND(IF(ISBLANK(C626),0,VLOOKUP(C626,'[2]Acha Air Sales Price List'!$B$1:$X$65536,12,FALSE)*$L$14),2)</f>
        <v>0</v>
      </c>
      <c r="H626" s="26">
        <f t="shared" si="16"/>
        <v>0</v>
      </c>
      <c r="I626" s="18"/>
    </row>
    <row r="627" spans="1:9" ht="12.4" hidden="1" customHeight="1">
      <c r="A627" s="17"/>
      <c r="B627" s="1"/>
      <c r="C627" s="44"/>
      <c r="D627" s="148"/>
      <c r="E627" s="149"/>
      <c r="F627" s="51" t="str">
        <f>VLOOKUP(C627,'[2]Acha Air Sales Price List'!$B$1:$D$65536,3,FALSE)</f>
        <v>Exchange rate :</v>
      </c>
      <c r="G627" s="25">
        <f>ROUND(IF(ISBLANK(C627),0,VLOOKUP(C627,'[2]Acha Air Sales Price List'!$B$1:$X$65536,12,FALSE)*$L$14),2)</f>
        <v>0</v>
      </c>
      <c r="H627" s="26">
        <f t="shared" si="16"/>
        <v>0</v>
      </c>
      <c r="I627" s="18"/>
    </row>
    <row r="628" spans="1:9" ht="12.4" hidden="1" customHeight="1">
      <c r="A628" s="17"/>
      <c r="B628" s="1"/>
      <c r="C628" s="44"/>
      <c r="D628" s="148"/>
      <c r="E628" s="149"/>
      <c r="F628" s="51" t="str">
        <f>VLOOKUP(C628,'[2]Acha Air Sales Price List'!$B$1:$D$65536,3,FALSE)</f>
        <v>Exchange rate :</v>
      </c>
      <c r="G628" s="25">
        <f>ROUND(IF(ISBLANK(C628),0,VLOOKUP(C628,'[2]Acha Air Sales Price List'!$B$1:$X$65536,12,FALSE)*$L$14),2)</f>
        <v>0</v>
      </c>
      <c r="H628" s="26">
        <f t="shared" si="16"/>
        <v>0</v>
      </c>
      <c r="I628" s="18"/>
    </row>
    <row r="629" spans="1:9" ht="12.4" hidden="1" customHeight="1">
      <c r="A629" s="17"/>
      <c r="B629" s="1"/>
      <c r="C629" s="45"/>
      <c r="D629" s="148"/>
      <c r="E629" s="149"/>
      <c r="F629" s="51" t="str">
        <f>VLOOKUP(C629,'[2]Acha Air Sales Price List'!$B$1:$D$65536,3,FALSE)</f>
        <v>Exchange rate :</v>
      </c>
      <c r="G629" s="25">
        <f>ROUND(IF(ISBLANK(C629),0,VLOOKUP(C629,'[2]Acha Air Sales Price List'!$B$1:$X$65536,12,FALSE)*$L$14),2)</f>
        <v>0</v>
      </c>
      <c r="H629" s="26">
        <f t="shared" si="16"/>
        <v>0</v>
      </c>
      <c r="I629" s="18"/>
    </row>
    <row r="630" spans="1:9" ht="12.4" hidden="1" customHeight="1">
      <c r="A630" s="17"/>
      <c r="B630" s="1"/>
      <c r="C630" s="45"/>
      <c r="D630" s="148"/>
      <c r="E630" s="149"/>
      <c r="F630" s="51" t="str">
        <f>VLOOKUP(C630,'[2]Acha Air Sales Price List'!$B$1:$D$65536,3,FALSE)</f>
        <v>Exchange rate :</v>
      </c>
      <c r="G630" s="25">
        <f>ROUND(IF(ISBLANK(C630),0,VLOOKUP(C630,'[2]Acha Air Sales Price List'!$B$1:$X$65536,12,FALSE)*$L$14),2)</f>
        <v>0</v>
      </c>
      <c r="H630" s="26">
        <f t="shared" si="16"/>
        <v>0</v>
      </c>
      <c r="I630" s="18"/>
    </row>
    <row r="631" spans="1:9" ht="12.4" hidden="1" customHeight="1">
      <c r="A631" s="17"/>
      <c r="B631" s="1"/>
      <c r="C631" s="44"/>
      <c r="D631" s="148"/>
      <c r="E631" s="149"/>
      <c r="F631" s="51" t="str">
        <f>VLOOKUP(C631,'[2]Acha Air Sales Price List'!$B$1:$D$65536,3,FALSE)</f>
        <v>Exchange rate :</v>
      </c>
      <c r="G631" s="25">
        <f>ROUND(IF(ISBLANK(C631),0,VLOOKUP(C631,'[2]Acha Air Sales Price List'!$B$1:$X$65536,12,FALSE)*$L$14),2)</f>
        <v>0</v>
      </c>
      <c r="H631" s="26">
        <f t="shared" si="16"/>
        <v>0</v>
      </c>
      <c r="I631" s="18"/>
    </row>
    <row r="632" spans="1:9" ht="12.4" hidden="1" customHeight="1">
      <c r="A632" s="17"/>
      <c r="B632" s="1"/>
      <c r="C632" s="44"/>
      <c r="D632" s="148"/>
      <c r="E632" s="149"/>
      <c r="F632" s="51" t="str">
        <f>VLOOKUP(C632,'[2]Acha Air Sales Price List'!$B$1:$D$65536,3,FALSE)</f>
        <v>Exchange rate :</v>
      </c>
      <c r="G632" s="25">
        <f>ROUND(IF(ISBLANK(C632),0,VLOOKUP(C632,'[2]Acha Air Sales Price List'!$B$1:$X$65536,12,FALSE)*$L$14),2)</f>
        <v>0</v>
      </c>
      <c r="H632" s="26">
        <f t="shared" si="16"/>
        <v>0</v>
      </c>
      <c r="I632" s="18"/>
    </row>
    <row r="633" spans="1:9" ht="12.4" hidden="1" customHeight="1">
      <c r="A633" s="17"/>
      <c r="B633" s="1"/>
      <c r="C633" s="44"/>
      <c r="D633" s="148"/>
      <c r="E633" s="149"/>
      <c r="F633" s="51" t="str">
        <f>VLOOKUP(C633,'[2]Acha Air Sales Price List'!$B$1:$D$65536,3,FALSE)</f>
        <v>Exchange rate :</v>
      </c>
      <c r="G633" s="25">
        <f>ROUND(IF(ISBLANK(C633),0,VLOOKUP(C633,'[2]Acha Air Sales Price List'!$B$1:$X$65536,12,FALSE)*$L$14),2)</f>
        <v>0</v>
      </c>
      <c r="H633" s="26">
        <f t="shared" si="16"/>
        <v>0</v>
      </c>
      <c r="I633" s="18"/>
    </row>
    <row r="634" spans="1:9" ht="12.4" hidden="1" customHeight="1">
      <c r="A634" s="17"/>
      <c r="B634" s="1"/>
      <c r="C634" s="44"/>
      <c r="D634" s="148"/>
      <c r="E634" s="149"/>
      <c r="F634" s="51" t="str">
        <f>VLOOKUP(C634,'[2]Acha Air Sales Price List'!$B$1:$D$65536,3,FALSE)</f>
        <v>Exchange rate :</v>
      </c>
      <c r="G634" s="25">
        <f>ROUND(IF(ISBLANK(C634),0,VLOOKUP(C634,'[2]Acha Air Sales Price List'!$B$1:$X$65536,12,FALSE)*$L$14),2)</f>
        <v>0</v>
      </c>
      <c r="H634" s="26">
        <f t="shared" si="16"/>
        <v>0</v>
      </c>
      <c r="I634" s="18"/>
    </row>
    <row r="635" spans="1:9" ht="12.4" hidden="1" customHeight="1">
      <c r="A635" s="17"/>
      <c r="B635" s="1"/>
      <c r="C635" s="44"/>
      <c r="D635" s="148"/>
      <c r="E635" s="149"/>
      <c r="F635" s="51" t="str">
        <f>VLOOKUP(C635,'[2]Acha Air Sales Price List'!$B$1:$D$65536,3,FALSE)</f>
        <v>Exchange rate :</v>
      </c>
      <c r="G635" s="25">
        <f>ROUND(IF(ISBLANK(C635),0,VLOOKUP(C635,'[2]Acha Air Sales Price List'!$B$1:$X$65536,12,FALSE)*$L$14),2)</f>
        <v>0</v>
      </c>
      <c r="H635" s="26">
        <f t="shared" si="16"/>
        <v>0</v>
      </c>
      <c r="I635" s="18"/>
    </row>
    <row r="636" spans="1:9" ht="12.4" hidden="1" customHeight="1">
      <c r="A636" s="17"/>
      <c r="B636" s="1"/>
      <c r="C636" s="44"/>
      <c r="D636" s="148"/>
      <c r="E636" s="149"/>
      <c r="F636" s="51" t="str">
        <f>VLOOKUP(C636,'[2]Acha Air Sales Price List'!$B$1:$D$65536,3,FALSE)</f>
        <v>Exchange rate :</v>
      </c>
      <c r="G636" s="25">
        <f>ROUND(IF(ISBLANK(C636),0,VLOOKUP(C636,'[2]Acha Air Sales Price List'!$B$1:$X$65536,12,FALSE)*$L$14),2)</f>
        <v>0</v>
      </c>
      <c r="H636" s="26">
        <f t="shared" si="16"/>
        <v>0</v>
      </c>
      <c r="I636" s="18"/>
    </row>
    <row r="637" spans="1:9" ht="12.4" hidden="1" customHeight="1">
      <c r="A637" s="17"/>
      <c r="B637" s="1"/>
      <c r="C637" s="44"/>
      <c r="D637" s="148"/>
      <c r="E637" s="149"/>
      <c r="F637" s="51" t="str">
        <f>VLOOKUP(C637,'[2]Acha Air Sales Price List'!$B$1:$D$65536,3,FALSE)</f>
        <v>Exchange rate :</v>
      </c>
      <c r="G637" s="25">
        <f>ROUND(IF(ISBLANK(C637),0,VLOOKUP(C637,'[2]Acha Air Sales Price List'!$B$1:$X$65536,12,FALSE)*$L$14),2)</f>
        <v>0</v>
      </c>
      <c r="H637" s="26">
        <f t="shared" si="16"/>
        <v>0</v>
      </c>
      <c r="I637" s="18"/>
    </row>
    <row r="638" spans="1:9" ht="12.4" hidden="1" customHeight="1">
      <c r="A638" s="17"/>
      <c r="B638" s="1"/>
      <c r="C638" s="44"/>
      <c r="D638" s="148"/>
      <c r="E638" s="149"/>
      <c r="F638" s="51" t="str">
        <f>VLOOKUP(C638,'[2]Acha Air Sales Price List'!$B$1:$D$65536,3,FALSE)</f>
        <v>Exchange rate :</v>
      </c>
      <c r="G638" s="25">
        <f>ROUND(IF(ISBLANK(C638),0,VLOOKUP(C638,'[2]Acha Air Sales Price List'!$B$1:$X$65536,12,FALSE)*$L$14),2)</f>
        <v>0</v>
      </c>
      <c r="H638" s="26">
        <f t="shared" si="16"/>
        <v>0</v>
      </c>
      <c r="I638" s="18"/>
    </row>
    <row r="639" spans="1:9" ht="12.4" hidden="1" customHeight="1">
      <c r="A639" s="17"/>
      <c r="B639" s="1"/>
      <c r="C639" s="44"/>
      <c r="D639" s="148"/>
      <c r="E639" s="149"/>
      <c r="F639" s="51" t="str">
        <f>VLOOKUP(C639,'[2]Acha Air Sales Price List'!$B$1:$D$65536,3,FALSE)</f>
        <v>Exchange rate :</v>
      </c>
      <c r="G639" s="25">
        <f>ROUND(IF(ISBLANK(C639),0,VLOOKUP(C639,'[2]Acha Air Sales Price List'!$B$1:$X$65536,12,FALSE)*$L$14),2)</f>
        <v>0</v>
      </c>
      <c r="H639" s="26">
        <f t="shared" si="16"/>
        <v>0</v>
      </c>
      <c r="I639" s="18"/>
    </row>
    <row r="640" spans="1:9" ht="12.4" hidden="1" customHeight="1">
      <c r="A640" s="17"/>
      <c r="B640" s="1"/>
      <c r="C640" s="44"/>
      <c r="D640" s="148"/>
      <c r="E640" s="149"/>
      <c r="F640" s="51" t="str">
        <f>VLOOKUP(C640,'[2]Acha Air Sales Price List'!$B$1:$D$65536,3,FALSE)</f>
        <v>Exchange rate :</v>
      </c>
      <c r="G640" s="25">
        <f>ROUND(IF(ISBLANK(C640),0,VLOOKUP(C640,'[2]Acha Air Sales Price List'!$B$1:$X$65536,12,FALSE)*$L$14),2)</f>
        <v>0</v>
      </c>
      <c r="H640" s="26">
        <f t="shared" si="16"/>
        <v>0</v>
      </c>
      <c r="I640" s="18"/>
    </row>
    <row r="641" spans="1:9" ht="12.4" hidden="1" customHeight="1">
      <c r="A641" s="17"/>
      <c r="B641" s="1"/>
      <c r="C641" s="45"/>
      <c r="D641" s="148"/>
      <c r="E641" s="149"/>
      <c r="F641" s="51" t="str">
        <f>VLOOKUP(C641,'[2]Acha Air Sales Price List'!$B$1:$D$65536,3,FALSE)</f>
        <v>Exchange rate :</v>
      </c>
      <c r="G641" s="25">
        <f>ROUND(IF(ISBLANK(C641),0,VLOOKUP(C641,'[2]Acha Air Sales Price List'!$B$1:$X$65536,12,FALSE)*$L$14),2)</f>
        <v>0</v>
      </c>
      <c r="H641" s="26">
        <f t="shared" si="16"/>
        <v>0</v>
      </c>
      <c r="I641" s="18"/>
    </row>
    <row r="642" spans="1:9" ht="12" hidden="1" customHeight="1">
      <c r="A642" s="17"/>
      <c r="B642" s="1"/>
      <c r="C642" s="44"/>
      <c r="D642" s="148"/>
      <c r="E642" s="149"/>
      <c r="F642" s="51" t="str">
        <f>VLOOKUP(C642,'[2]Acha Air Sales Price List'!$B$1:$D$65536,3,FALSE)</f>
        <v>Exchange rate :</v>
      </c>
      <c r="G642" s="25">
        <f>ROUND(IF(ISBLANK(C642),0,VLOOKUP(C642,'[2]Acha Air Sales Price List'!$B$1:$X$65536,12,FALSE)*$L$14),2)</f>
        <v>0</v>
      </c>
      <c r="H642" s="26">
        <f t="shared" si="16"/>
        <v>0</v>
      </c>
      <c r="I642" s="18"/>
    </row>
    <row r="643" spans="1:9" ht="12.4" hidden="1" customHeight="1">
      <c r="A643" s="17"/>
      <c r="B643" s="1"/>
      <c r="C643" s="44"/>
      <c r="D643" s="148"/>
      <c r="E643" s="149"/>
      <c r="F643" s="51" t="str">
        <f>VLOOKUP(C643,'[2]Acha Air Sales Price List'!$B$1:$D$65536,3,FALSE)</f>
        <v>Exchange rate :</v>
      </c>
      <c r="G643" s="25">
        <f>ROUND(IF(ISBLANK(C643),0,VLOOKUP(C643,'[2]Acha Air Sales Price List'!$B$1:$X$65536,12,FALSE)*$L$14),2)</f>
        <v>0</v>
      </c>
      <c r="H643" s="26">
        <f t="shared" si="16"/>
        <v>0</v>
      </c>
      <c r="I643" s="18"/>
    </row>
    <row r="644" spans="1:9" ht="12.4" hidden="1" customHeight="1">
      <c r="A644" s="17"/>
      <c r="B644" s="1"/>
      <c r="C644" s="44"/>
      <c r="D644" s="148"/>
      <c r="E644" s="149"/>
      <c r="F644" s="51" t="str">
        <f>VLOOKUP(C644,'[2]Acha Air Sales Price List'!$B$1:$D$65536,3,FALSE)</f>
        <v>Exchange rate :</v>
      </c>
      <c r="G644" s="25">
        <f>ROUND(IF(ISBLANK(C644),0,VLOOKUP(C644,'[2]Acha Air Sales Price List'!$B$1:$X$65536,12,FALSE)*$L$14),2)</f>
        <v>0</v>
      </c>
      <c r="H644" s="26">
        <f t="shared" si="16"/>
        <v>0</v>
      </c>
      <c r="I644" s="18"/>
    </row>
    <row r="645" spans="1:9" ht="12.4" hidden="1" customHeight="1">
      <c r="A645" s="17"/>
      <c r="B645" s="1"/>
      <c r="C645" s="44"/>
      <c r="D645" s="148"/>
      <c r="E645" s="149"/>
      <c r="F645" s="51" t="str">
        <f>VLOOKUP(C645,'[2]Acha Air Sales Price List'!$B$1:$D$65536,3,FALSE)</f>
        <v>Exchange rate :</v>
      </c>
      <c r="G645" s="25">
        <f>ROUND(IF(ISBLANK(C645),0,VLOOKUP(C645,'[2]Acha Air Sales Price List'!$B$1:$X$65536,12,FALSE)*$L$14),2)</f>
        <v>0</v>
      </c>
      <c r="H645" s="26">
        <f t="shared" si="16"/>
        <v>0</v>
      </c>
      <c r="I645" s="18"/>
    </row>
    <row r="646" spans="1:9" ht="12.4" hidden="1" customHeight="1">
      <c r="A646" s="17"/>
      <c r="B646" s="1"/>
      <c r="C646" s="44"/>
      <c r="D646" s="148"/>
      <c r="E646" s="149"/>
      <c r="F646" s="51" t="str">
        <f>VLOOKUP(C646,'[2]Acha Air Sales Price List'!$B$1:$D$65536,3,FALSE)</f>
        <v>Exchange rate :</v>
      </c>
      <c r="G646" s="25">
        <f>ROUND(IF(ISBLANK(C646),0,VLOOKUP(C646,'[2]Acha Air Sales Price List'!$B$1:$X$65536,12,FALSE)*$L$14),2)</f>
        <v>0</v>
      </c>
      <c r="H646" s="26">
        <f t="shared" si="16"/>
        <v>0</v>
      </c>
      <c r="I646" s="18"/>
    </row>
    <row r="647" spans="1:9" ht="12.4" hidden="1" customHeight="1">
      <c r="A647" s="17"/>
      <c r="B647" s="1"/>
      <c r="C647" s="44"/>
      <c r="D647" s="148"/>
      <c r="E647" s="149"/>
      <c r="F647" s="51" t="str">
        <f>VLOOKUP(C647,'[2]Acha Air Sales Price List'!$B$1:$D$65536,3,FALSE)</f>
        <v>Exchange rate :</v>
      </c>
      <c r="G647" s="25">
        <f>ROUND(IF(ISBLANK(C647),0,VLOOKUP(C647,'[2]Acha Air Sales Price List'!$B$1:$X$65536,12,FALSE)*$L$14),2)</f>
        <v>0</v>
      </c>
      <c r="H647" s="26">
        <f t="shared" si="16"/>
        <v>0</v>
      </c>
      <c r="I647" s="18"/>
    </row>
    <row r="648" spans="1:9" ht="12.4" hidden="1" customHeight="1">
      <c r="A648" s="17"/>
      <c r="B648" s="1"/>
      <c r="C648" s="44"/>
      <c r="D648" s="148"/>
      <c r="E648" s="149"/>
      <c r="F648" s="51" t="str">
        <f>VLOOKUP(C648,'[2]Acha Air Sales Price List'!$B$1:$D$65536,3,FALSE)</f>
        <v>Exchange rate :</v>
      </c>
      <c r="G648" s="25">
        <f>ROUND(IF(ISBLANK(C648),0,VLOOKUP(C648,'[2]Acha Air Sales Price List'!$B$1:$X$65536,12,FALSE)*$L$14),2)</f>
        <v>0</v>
      </c>
      <c r="H648" s="26">
        <f t="shared" si="16"/>
        <v>0</v>
      </c>
      <c r="I648" s="18"/>
    </row>
    <row r="649" spans="1:9" ht="12.4" hidden="1" customHeight="1">
      <c r="A649" s="17"/>
      <c r="B649" s="1"/>
      <c r="C649" s="44"/>
      <c r="D649" s="148"/>
      <c r="E649" s="149"/>
      <c r="F649" s="51" t="str">
        <f>VLOOKUP(C649,'[2]Acha Air Sales Price List'!$B$1:$D$65536,3,FALSE)</f>
        <v>Exchange rate :</v>
      </c>
      <c r="G649" s="25">
        <f>ROUND(IF(ISBLANK(C649),0,VLOOKUP(C649,'[2]Acha Air Sales Price List'!$B$1:$X$65536,12,FALSE)*$L$14),2)</f>
        <v>0</v>
      </c>
      <c r="H649" s="26">
        <f t="shared" si="16"/>
        <v>0</v>
      </c>
      <c r="I649" s="18"/>
    </row>
    <row r="650" spans="1:9" ht="12.4" hidden="1" customHeight="1">
      <c r="A650" s="17"/>
      <c r="B650" s="1"/>
      <c r="C650" s="44"/>
      <c r="D650" s="148"/>
      <c r="E650" s="149"/>
      <c r="F650" s="51" t="str">
        <f>VLOOKUP(C650,'[2]Acha Air Sales Price List'!$B$1:$D$65536,3,FALSE)</f>
        <v>Exchange rate :</v>
      </c>
      <c r="G650" s="25">
        <f>ROUND(IF(ISBLANK(C650),0,VLOOKUP(C650,'[2]Acha Air Sales Price List'!$B$1:$X$65536,12,FALSE)*$L$14),2)</f>
        <v>0</v>
      </c>
      <c r="H650" s="26">
        <f t="shared" si="16"/>
        <v>0</v>
      </c>
      <c r="I650" s="18"/>
    </row>
    <row r="651" spans="1:9" ht="12.4" hidden="1" customHeight="1">
      <c r="A651" s="17"/>
      <c r="B651" s="1"/>
      <c r="C651" s="44"/>
      <c r="D651" s="148"/>
      <c r="E651" s="149"/>
      <c r="F651" s="51" t="str">
        <f>VLOOKUP(C651,'[2]Acha Air Sales Price List'!$B$1:$D$65536,3,FALSE)</f>
        <v>Exchange rate :</v>
      </c>
      <c r="G651" s="25">
        <f>ROUND(IF(ISBLANK(C651),0,VLOOKUP(C651,'[2]Acha Air Sales Price List'!$B$1:$X$65536,12,FALSE)*$L$14),2)</f>
        <v>0</v>
      </c>
      <c r="H651" s="26">
        <f t="shared" si="16"/>
        <v>0</v>
      </c>
      <c r="I651" s="18"/>
    </row>
    <row r="652" spans="1:9" ht="12.4" hidden="1" customHeight="1">
      <c r="A652" s="17"/>
      <c r="B652" s="1"/>
      <c r="C652" s="44"/>
      <c r="D652" s="148"/>
      <c r="E652" s="149"/>
      <c r="F652" s="51" t="str">
        <f>VLOOKUP(C652,'[2]Acha Air Sales Price List'!$B$1:$D$65536,3,FALSE)</f>
        <v>Exchange rate :</v>
      </c>
      <c r="G652" s="25">
        <f>ROUND(IF(ISBLANK(C652),0,VLOOKUP(C652,'[2]Acha Air Sales Price List'!$B$1:$X$65536,12,FALSE)*$L$14),2)</f>
        <v>0</v>
      </c>
      <c r="H652" s="26">
        <f t="shared" si="16"/>
        <v>0</v>
      </c>
      <c r="I652" s="18"/>
    </row>
    <row r="653" spans="1:9" ht="12.4" hidden="1" customHeight="1">
      <c r="A653" s="17"/>
      <c r="B653" s="1"/>
      <c r="C653" s="44"/>
      <c r="D653" s="148"/>
      <c r="E653" s="149"/>
      <c r="F653" s="51" t="str">
        <f>VLOOKUP(C653,'[2]Acha Air Sales Price List'!$B$1:$D$65536,3,FALSE)</f>
        <v>Exchange rate :</v>
      </c>
      <c r="G653" s="25">
        <f>ROUND(IF(ISBLANK(C653),0,VLOOKUP(C653,'[2]Acha Air Sales Price List'!$B$1:$X$65536,12,FALSE)*$L$14),2)</f>
        <v>0</v>
      </c>
      <c r="H653" s="26">
        <f t="shared" si="16"/>
        <v>0</v>
      </c>
      <c r="I653" s="18"/>
    </row>
    <row r="654" spans="1:9" ht="12.4" hidden="1" customHeight="1">
      <c r="A654" s="17"/>
      <c r="B654" s="1"/>
      <c r="C654" s="44"/>
      <c r="D654" s="148"/>
      <c r="E654" s="149"/>
      <c r="F654" s="51" t="str">
        <f>VLOOKUP(C654,'[2]Acha Air Sales Price List'!$B$1:$D$65536,3,FALSE)</f>
        <v>Exchange rate :</v>
      </c>
      <c r="G654" s="25">
        <f>ROUND(IF(ISBLANK(C654),0,VLOOKUP(C654,'[2]Acha Air Sales Price List'!$B$1:$X$65536,12,FALSE)*$L$14),2)</f>
        <v>0</v>
      </c>
      <c r="H654" s="26">
        <f t="shared" si="16"/>
        <v>0</v>
      </c>
      <c r="I654" s="18"/>
    </row>
    <row r="655" spans="1:9" ht="12.4" hidden="1" customHeight="1">
      <c r="A655" s="17"/>
      <c r="B655" s="1"/>
      <c r="C655" s="44"/>
      <c r="D655" s="148"/>
      <c r="E655" s="149"/>
      <c r="F655" s="51" t="str">
        <f>VLOOKUP(C655,'[2]Acha Air Sales Price List'!$B$1:$D$65536,3,FALSE)</f>
        <v>Exchange rate :</v>
      </c>
      <c r="G655" s="25">
        <f>ROUND(IF(ISBLANK(C655),0,VLOOKUP(C655,'[2]Acha Air Sales Price List'!$B$1:$X$65536,12,FALSE)*$L$14),2)</f>
        <v>0</v>
      </c>
      <c r="H655" s="26">
        <f t="shared" si="16"/>
        <v>0</v>
      </c>
      <c r="I655" s="18"/>
    </row>
    <row r="656" spans="1:9" ht="12.4" hidden="1" customHeight="1">
      <c r="A656" s="17"/>
      <c r="B656" s="1"/>
      <c r="C656" s="44"/>
      <c r="D656" s="148"/>
      <c r="E656" s="149"/>
      <c r="F656" s="51" t="str">
        <f>VLOOKUP(C656,'[2]Acha Air Sales Price List'!$B$1:$D$65536,3,FALSE)</f>
        <v>Exchange rate :</v>
      </c>
      <c r="G656" s="25">
        <f>ROUND(IF(ISBLANK(C656),0,VLOOKUP(C656,'[2]Acha Air Sales Price List'!$B$1:$X$65536,12,FALSE)*$L$14),2)</f>
        <v>0</v>
      </c>
      <c r="H656" s="26">
        <f t="shared" si="16"/>
        <v>0</v>
      </c>
      <c r="I656" s="18"/>
    </row>
    <row r="657" spans="1:9" ht="12.4" hidden="1" customHeight="1">
      <c r="A657" s="17"/>
      <c r="B657" s="1"/>
      <c r="C657" s="44"/>
      <c r="D657" s="148"/>
      <c r="E657" s="149"/>
      <c r="F657" s="51" t="str">
        <f>VLOOKUP(C657,'[2]Acha Air Sales Price List'!$B$1:$D$65536,3,FALSE)</f>
        <v>Exchange rate :</v>
      </c>
      <c r="G657" s="25">
        <f>ROUND(IF(ISBLANK(C657),0,VLOOKUP(C657,'[2]Acha Air Sales Price List'!$B$1:$X$65536,12,FALSE)*$L$14),2)</f>
        <v>0</v>
      </c>
      <c r="H657" s="26">
        <f t="shared" si="16"/>
        <v>0</v>
      </c>
      <c r="I657" s="18"/>
    </row>
    <row r="658" spans="1:9" ht="12.4" hidden="1" customHeight="1">
      <c r="A658" s="17"/>
      <c r="B658" s="1"/>
      <c r="C658" s="44"/>
      <c r="D658" s="148"/>
      <c r="E658" s="149"/>
      <c r="F658" s="51" t="str">
        <f>VLOOKUP(C658,'[2]Acha Air Sales Price List'!$B$1:$D$65536,3,FALSE)</f>
        <v>Exchange rate :</v>
      </c>
      <c r="G658" s="25">
        <f>ROUND(IF(ISBLANK(C658),0,VLOOKUP(C658,'[2]Acha Air Sales Price List'!$B$1:$X$65536,12,FALSE)*$L$14),2)</f>
        <v>0</v>
      </c>
      <c r="H658" s="26">
        <f t="shared" si="16"/>
        <v>0</v>
      </c>
      <c r="I658" s="18"/>
    </row>
    <row r="659" spans="1:9" ht="12.4" hidden="1" customHeight="1">
      <c r="A659" s="17"/>
      <c r="B659" s="1"/>
      <c r="C659" s="44"/>
      <c r="D659" s="148"/>
      <c r="E659" s="149"/>
      <c r="F659" s="51" t="str">
        <f>VLOOKUP(C659,'[2]Acha Air Sales Price List'!$B$1:$D$65536,3,FALSE)</f>
        <v>Exchange rate :</v>
      </c>
      <c r="G659" s="25">
        <f>ROUND(IF(ISBLANK(C659),0,VLOOKUP(C659,'[2]Acha Air Sales Price List'!$B$1:$X$65536,12,FALSE)*$L$14),2)</f>
        <v>0</v>
      </c>
      <c r="H659" s="26">
        <f t="shared" si="16"/>
        <v>0</v>
      </c>
      <c r="I659" s="18"/>
    </row>
    <row r="660" spans="1:9" ht="12.4" hidden="1" customHeight="1">
      <c r="A660" s="17"/>
      <c r="B660" s="1"/>
      <c r="C660" s="44"/>
      <c r="D660" s="148"/>
      <c r="E660" s="149"/>
      <c r="F660" s="51" t="str">
        <f>VLOOKUP(C660,'[2]Acha Air Sales Price List'!$B$1:$D$65536,3,FALSE)</f>
        <v>Exchange rate :</v>
      </c>
      <c r="G660" s="25">
        <f>ROUND(IF(ISBLANK(C660),0,VLOOKUP(C660,'[2]Acha Air Sales Price List'!$B$1:$X$65536,12,FALSE)*$L$14),2)</f>
        <v>0</v>
      </c>
      <c r="H660" s="26">
        <f t="shared" si="16"/>
        <v>0</v>
      </c>
      <c r="I660" s="18"/>
    </row>
    <row r="661" spans="1:9" ht="12.4" hidden="1" customHeight="1">
      <c r="A661" s="17"/>
      <c r="B661" s="1"/>
      <c r="C661" s="44"/>
      <c r="D661" s="148"/>
      <c r="E661" s="149"/>
      <c r="F661" s="51" t="str">
        <f>VLOOKUP(C661,'[2]Acha Air Sales Price List'!$B$1:$D$65536,3,FALSE)</f>
        <v>Exchange rate :</v>
      </c>
      <c r="G661" s="25">
        <f>ROUND(IF(ISBLANK(C661),0,VLOOKUP(C661,'[2]Acha Air Sales Price List'!$B$1:$X$65536,12,FALSE)*$L$14),2)</f>
        <v>0</v>
      </c>
      <c r="H661" s="26">
        <f t="shared" si="16"/>
        <v>0</v>
      </c>
      <c r="I661" s="18"/>
    </row>
    <row r="662" spans="1:9" ht="12.4" hidden="1" customHeight="1">
      <c r="A662" s="17"/>
      <c r="B662" s="1"/>
      <c r="C662" s="44"/>
      <c r="D662" s="148"/>
      <c r="E662" s="149"/>
      <c r="F662" s="51" t="str">
        <f>VLOOKUP(C662,'[2]Acha Air Sales Price List'!$B$1:$D$65536,3,FALSE)</f>
        <v>Exchange rate :</v>
      </c>
      <c r="G662" s="25">
        <f>ROUND(IF(ISBLANK(C662),0,VLOOKUP(C662,'[2]Acha Air Sales Price List'!$B$1:$X$65536,12,FALSE)*$L$14),2)</f>
        <v>0</v>
      </c>
      <c r="H662" s="26">
        <f t="shared" si="16"/>
        <v>0</v>
      </c>
      <c r="I662" s="18"/>
    </row>
    <row r="663" spans="1:9" ht="12.4" hidden="1" customHeight="1">
      <c r="A663" s="17"/>
      <c r="B663" s="1"/>
      <c r="C663" s="44"/>
      <c r="D663" s="148"/>
      <c r="E663" s="149"/>
      <c r="F663" s="51" t="str">
        <f>VLOOKUP(C663,'[2]Acha Air Sales Price List'!$B$1:$D$65536,3,FALSE)</f>
        <v>Exchange rate :</v>
      </c>
      <c r="G663" s="25">
        <f>ROUND(IF(ISBLANK(C663),0,VLOOKUP(C663,'[2]Acha Air Sales Price List'!$B$1:$X$65536,12,FALSE)*$L$14),2)</f>
        <v>0</v>
      </c>
      <c r="H663" s="26">
        <f t="shared" si="16"/>
        <v>0</v>
      </c>
      <c r="I663" s="18"/>
    </row>
    <row r="664" spans="1:9" ht="12.4" hidden="1" customHeight="1">
      <c r="A664" s="17"/>
      <c r="B664" s="1"/>
      <c r="C664" s="44"/>
      <c r="D664" s="148"/>
      <c r="E664" s="149"/>
      <c r="F664" s="51" t="str">
        <f>VLOOKUP(C664,'[2]Acha Air Sales Price List'!$B$1:$D$65536,3,FALSE)</f>
        <v>Exchange rate :</v>
      </c>
      <c r="G664" s="25">
        <f>ROUND(IF(ISBLANK(C664),0,VLOOKUP(C664,'[2]Acha Air Sales Price List'!$B$1:$X$65536,12,FALSE)*$L$14),2)</f>
        <v>0</v>
      </c>
      <c r="H664" s="26">
        <f t="shared" si="16"/>
        <v>0</v>
      </c>
      <c r="I664" s="18"/>
    </row>
    <row r="665" spans="1:9" ht="12.4" hidden="1" customHeight="1">
      <c r="A665" s="17"/>
      <c r="B665" s="1"/>
      <c r="C665" s="44"/>
      <c r="D665" s="148"/>
      <c r="E665" s="149"/>
      <c r="F665" s="51" t="str">
        <f>VLOOKUP(C665,'[2]Acha Air Sales Price List'!$B$1:$D$65536,3,FALSE)</f>
        <v>Exchange rate :</v>
      </c>
      <c r="G665" s="25">
        <f>ROUND(IF(ISBLANK(C665),0,VLOOKUP(C665,'[2]Acha Air Sales Price List'!$B$1:$X$65536,12,FALSE)*$L$14),2)</f>
        <v>0</v>
      </c>
      <c r="H665" s="26">
        <f t="shared" si="16"/>
        <v>0</v>
      </c>
      <c r="I665" s="18"/>
    </row>
    <row r="666" spans="1:9" ht="12.4" hidden="1" customHeight="1">
      <c r="A666" s="17"/>
      <c r="B666" s="1"/>
      <c r="C666" s="44"/>
      <c r="D666" s="148"/>
      <c r="E666" s="149"/>
      <c r="F666" s="51" t="str">
        <f>VLOOKUP(C666,'[2]Acha Air Sales Price List'!$B$1:$D$65536,3,FALSE)</f>
        <v>Exchange rate :</v>
      </c>
      <c r="G666" s="25">
        <f>ROUND(IF(ISBLANK(C666),0,VLOOKUP(C666,'[2]Acha Air Sales Price List'!$B$1:$X$65536,12,FALSE)*$L$14),2)</f>
        <v>0</v>
      </c>
      <c r="H666" s="26">
        <f t="shared" si="16"/>
        <v>0</v>
      </c>
      <c r="I666" s="18"/>
    </row>
    <row r="667" spans="1:9" ht="12.4" hidden="1" customHeight="1">
      <c r="A667" s="17"/>
      <c r="B667" s="1"/>
      <c r="C667" s="44"/>
      <c r="D667" s="148"/>
      <c r="E667" s="149"/>
      <c r="F667" s="51" t="str">
        <f>VLOOKUP(C667,'[2]Acha Air Sales Price List'!$B$1:$D$65536,3,FALSE)</f>
        <v>Exchange rate :</v>
      </c>
      <c r="G667" s="25">
        <f>ROUND(IF(ISBLANK(C667),0,VLOOKUP(C667,'[2]Acha Air Sales Price List'!$B$1:$X$65536,12,FALSE)*$L$14),2)</f>
        <v>0</v>
      </c>
      <c r="H667" s="26">
        <f t="shared" si="16"/>
        <v>0</v>
      </c>
      <c r="I667" s="18"/>
    </row>
    <row r="668" spans="1:9" ht="12.4" hidden="1" customHeight="1">
      <c r="A668" s="17"/>
      <c r="B668" s="1"/>
      <c r="C668" s="44"/>
      <c r="D668" s="148"/>
      <c r="E668" s="149"/>
      <c r="F668" s="51" t="str">
        <f>VLOOKUP(C668,'[2]Acha Air Sales Price List'!$B$1:$D$65536,3,FALSE)</f>
        <v>Exchange rate :</v>
      </c>
      <c r="G668" s="25">
        <f>ROUND(IF(ISBLANK(C668),0,VLOOKUP(C668,'[2]Acha Air Sales Price List'!$B$1:$X$65536,12,FALSE)*$L$14),2)</f>
        <v>0</v>
      </c>
      <c r="H668" s="26">
        <f t="shared" si="16"/>
        <v>0</v>
      </c>
      <c r="I668" s="18"/>
    </row>
    <row r="669" spans="1:9" ht="12.4" hidden="1" customHeight="1">
      <c r="A669" s="17"/>
      <c r="B669" s="1"/>
      <c r="C669" s="45"/>
      <c r="D669" s="148"/>
      <c r="E669" s="149"/>
      <c r="F669" s="51" t="str">
        <f>VLOOKUP(C669,'[2]Acha Air Sales Price List'!$B$1:$D$65536,3,FALSE)</f>
        <v>Exchange rate :</v>
      </c>
      <c r="G669" s="25">
        <f>ROUND(IF(ISBLANK(C669),0,VLOOKUP(C669,'[2]Acha Air Sales Price List'!$B$1:$X$65536,12,FALSE)*$L$14),2)</f>
        <v>0</v>
      </c>
      <c r="H669" s="26">
        <f>ROUND(IF(ISNUMBER(B669), G669*B669, 0),5)</f>
        <v>0</v>
      </c>
      <c r="I669" s="18"/>
    </row>
    <row r="670" spans="1:9" ht="12" hidden="1" customHeight="1">
      <c r="A670" s="17"/>
      <c r="B670" s="1"/>
      <c r="C670" s="44"/>
      <c r="D670" s="148"/>
      <c r="E670" s="149"/>
      <c r="F670" s="51" t="str">
        <f>VLOOKUP(C670,'[2]Acha Air Sales Price List'!$B$1:$D$65536,3,FALSE)</f>
        <v>Exchange rate :</v>
      </c>
      <c r="G670" s="25">
        <f>ROUND(IF(ISBLANK(C670),0,VLOOKUP(C670,'[2]Acha Air Sales Price List'!$B$1:$X$65536,12,FALSE)*$L$14),2)</f>
        <v>0</v>
      </c>
      <c r="H670" s="26">
        <f t="shared" ref="H670:H720" si="17">ROUND(IF(ISNUMBER(B670), G670*B670, 0),5)</f>
        <v>0</v>
      </c>
      <c r="I670" s="18"/>
    </row>
    <row r="671" spans="1:9" ht="12.4" hidden="1" customHeight="1">
      <c r="A671" s="17"/>
      <c r="B671" s="1"/>
      <c r="C671" s="44"/>
      <c r="D671" s="148"/>
      <c r="E671" s="149"/>
      <c r="F671" s="51" t="str">
        <f>VLOOKUP(C671,'[2]Acha Air Sales Price List'!$B$1:$D$65536,3,FALSE)</f>
        <v>Exchange rate :</v>
      </c>
      <c r="G671" s="25">
        <f>ROUND(IF(ISBLANK(C671),0,VLOOKUP(C671,'[2]Acha Air Sales Price List'!$B$1:$X$65536,12,FALSE)*$L$14),2)</f>
        <v>0</v>
      </c>
      <c r="H671" s="26">
        <f t="shared" si="17"/>
        <v>0</v>
      </c>
      <c r="I671" s="18"/>
    </row>
    <row r="672" spans="1:9" ht="12.4" hidden="1" customHeight="1">
      <c r="A672" s="17"/>
      <c r="B672" s="1"/>
      <c r="C672" s="44"/>
      <c r="D672" s="148"/>
      <c r="E672" s="149"/>
      <c r="F672" s="51" t="str">
        <f>VLOOKUP(C672,'[2]Acha Air Sales Price List'!$B$1:$D$65536,3,FALSE)</f>
        <v>Exchange rate :</v>
      </c>
      <c r="G672" s="25">
        <f>ROUND(IF(ISBLANK(C672),0,VLOOKUP(C672,'[2]Acha Air Sales Price List'!$B$1:$X$65536,12,FALSE)*$L$14),2)</f>
        <v>0</v>
      </c>
      <c r="H672" s="26">
        <f t="shared" si="17"/>
        <v>0</v>
      </c>
      <c r="I672" s="18"/>
    </row>
    <row r="673" spans="1:9" ht="12.4" hidden="1" customHeight="1">
      <c r="A673" s="17"/>
      <c r="B673" s="1"/>
      <c r="C673" s="44"/>
      <c r="D673" s="148"/>
      <c r="E673" s="149"/>
      <c r="F673" s="51" t="str">
        <f>VLOOKUP(C673,'[2]Acha Air Sales Price List'!$B$1:$D$65536,3,FALSE)</f>
        <v>Exchange rate :</v>
      </c>
      <c r="G673" s="25">
        <f>ROUND(IF(ISBLANK(C673),0,VLOOKUP(C673,'[2]Acha Air Sales Price List'!$B$1:$X$65536,12,FALSE)*$L$14),2)</f>
        <v>0</v>
      </c>
      <c r="H673" s="26">
        <f t="shared" si="17"/>
        <v>0</v>
      </c>
      <c r="I673" s="18"/>
    </row>
    <row r="674" spans="1:9" ht="12.4" hidden="1" customHeight="1">
      <c r="A674" s="17"/>
      <c r="B674" s="1"/>
      <c r="C674" s="44"/>
      <c r="D674" s="148"/>
      <c r="E674" s="149"/>
      <c r="F674" s="51" t="str">
        <f>VLOOKUP(C674,'[2]Acha Air Sales Price List'!$B$1:$D$65536,3,FALSE)</f>
        <v>Exchange rate :</v>
      </c>
      <c r="G674" s="25">
        <f>ROUND(IF(ISBLANK(C674),0,VLOOKUP(C674,'[2]Acha Air Sales Price List'!$B$1:$X$65536,12,FALSE)*$L$14),2)</f>
        <v>0</v>
      </c>
      <c r="H674" s="26">
        <f t="shared" si="17"/>
        <v>0</v>
      </c>
      <c r="I674" s="18"/>
    </row>
    <row r="675" spans="1:9" ht="12.4" hidden="1" customHeight="1">
      <c r="A675" s="17"/>
      <c r="B675" s="1"/>
      <c r="C675" s="44"/>
      <c r="D675" s="148"/>
      <c r="E675" s="149"/>
      <c r="F675" s="51" t="str">
        <f>VLOOKUP(C675,'[2]Acha Air Sales Price List'!$B$1:$D$65536,3,FALSE)</f>
        <v>Exchange rate :</v>
      </c>
      <c r="G675" s="25">
        <f>ROUND(IF(ISBLANK(C675),0,VLOOKUP(C675,'[2]Acha Air Sales Price List'!$B$1:$X$65536,12,FALSE)*$L$14),2)</f>
        <v>0</v>
      </c>
      <c r="H675" s="26">
        <f t="shared" si="17"/>
        <v>0</v>
      </c>
      <c r="I675" s="18"/>
    </row>
    <row r="676" spans="1:9" ht="12.4" hidden="1" customHeight="1">
      <c r="A676" s="17"/>
      <c r="B676" s="1"/>
      <c r="C676" s="44"/>
      <c r="D676" s="148"/>
      <c r="E676" s="149"/>
      <c r="F676" s="51" t="str">
        <f>VLOOKUP(C676,'[2]Acha Air Sales Price List'!$B$1:$D$65536,3,FALSE)</f>
        <v>Exchange rate :</v>
      </c>
      <c r="G676" s="25">
        <f>ROUND(IF(ISBLANK(C676),0,VLOOKUP(C676,'[2]Acha Air Sales Price List'!$B$1:$X$65536,12,FALSE)*$L$14),2)</f>
        <v>0</v>
      </c>
      <c r="H676" s="26">
        <f t="shared" si="17"/>
        <v>0</v>
      </c>
      <c r="I676" s="18"/>
    </row>
    <row r="677" spans="1:9" ht="12.4" hidden="1" customHeight="1">
      <c r="A677" s="17"/>
      <c r="B677" s="1"/>
      <c r="C677" s="44"/>
      <c r="D677" s="148"/>
      <c r="E677" s="149"/>
      <c r="F677" s="51" t="str">
        <f>VLOOKUP(C677,'[2]Acha Air Sales Price List'!$B$1:$D$65536,3,FALSE)</f>
        <v>Exchange rate :</v>
      </c>
      <c r="G677" s="25">
        <f>ROUND(IF(ISBLANK(C677),0,VLOOKUP(C677,'[2]Acha Air Sales Price List'!$B$1:$X$65536,12,FALSE)*$L$14),2)</f>
        <v>0</v>
      </c>
      <c r="H677" s="26">
        <f t="shared" si="17"/>
        <v>0</v>
      </c>
      <c r="I677" s="18"/>
    </row>
    <row r="678" spans="1:9" ht="12.4" hidden="1" customHeight="1">
      <c r="A678" s="17"/>
      <c r="B678" s="1"/>
      <c r="C678" s="44"/>
      <c r="D678" s="148"/>
      <c r="E678" s="149"/>
      <c r="F678" s="51" t="str">
        <f>VLOOKUP(C678,'[2]Acha Air Sales Price List'!$B$1:$D$65536,3,FALSE)</f>
        <v>Exchange rate :</v>
      </c>
      <c r="G678" s="25">
        <f>ROUND(IF(ISBLANK(C678),0,VLOOKUP(C678,'[2]Acha Air Sales Price List'!$B$1:$X$65536,12,FALSE)*$L$14),2)</f>
        <v>0</v>
      </c>
      <c r="H678" s="26">
        <f t="shared" si="17"/>
        <v>0</v>
      </c>
      <c r="I678" s="18"/>
    </row>
    <row r="679" spans="1:9" ht="12.4" hidden="1" customHeight="1">
      <c r="A679" s="17"/>
      <c r="B679" s="1"/>
      <c r="C679" s="44"/>
      <c r="D679" s="148"/>
      <c r="E679" s="149"/>
      <c r="F679" s="51" t="str">
        <f>VLOOKUP(C679,'[2]Acha Air Sales Price List'!$B$1:$D$65536,3,FALSE)</f>
        <v>Exchange rate :</v>
      </c>
      <c r="G679" s="25">
        <f>ROUND(IF(ISBLANK(C679),0,VLOOKUP(C679,'[2]Acha Air Sales Price List'!$B$1:$X$65536,12,FALSE)*$L$14),2)</f>
        <v>0</v>
      </c>
      <c r="H679" s="26">
        <f t="shared" si="17"/>
        <v>0</v>
      </c>
      <c r="I679" s="18"/>
    </row>
    <row r="680" spans="1:9" ht="12.4" hidden="1" customHeight="1">
      <c r="A680" s="17"/>
      <c r="B680" s="1"/>
      <c r="C680" s="44"/>
      <c r="D680" s="148"/>
      <c r="E680" s="149"/>
      <c r="F680" s="51" t="str">
        <f>VLOOKUP(C680,'[2]Acha Air Sales Price List'!$B$1:$D$65536,3,FALSE)</f>
        <v>Exchange rate :</v>
      </c>
      <c r="G680" s="25">
        <f>ROUND(IF(ISBLANK(C680),0,VLOOKUP(C680,'[2]Acha Air Sales Price List'!$B$1:$X$65536,12,FALSE)*$L$14),2)</f>
        <v>0</v>
      </c>
      <c r="H680" s="26">
        <f t="shared" si="17"/>
        <v>0</v>
      </c>
      <c r="I680" s="18"/>
    </row>
    <row r="681" spans="1:9" ht="12.4" hidden="1" customHeight="1">
      <c r="A681" s="17"/>
      <c r="B681" s="1"/>
      <c r="C681" s="44"/>
      <c r="D681" s="148"/>
      <c r="E681" s="149"/>
      <c r="F681" s="51" t="str">
        <f>VLOOKUP(C681,'[2]Acha Air Sales Price List'!$B$1:$D$65536,3,FALSE)</f>
        <v>Exchange rate :</v>
      </c>
      <c r="G681" s="25">
        <f>ROUND(IF(ISBLANK(C681),0,VLOOKUP(C681,'[2]Acha Air Sales Price List'!$B$1:$X$65536,12,FALSE)*$L$14),2)</f>
        <v>0</v>
      </c>
      <c r="H681" s="26">
        <f t="shared" si="17"/>
        <v>0</v>
      </c>
      <c r="I681" s="18"/>
    </row>
    <row r="682" spans="1:9" ht="12.4" hidden="1" customHeight="1">
      <c r="A682" s="17"/>
      <c r="B682" s="1"/>
      <c r="C682" s="44"/>
      <c r="D682" s="148"/>
      <c r="E682" s="149"/>
      <c r="F682" s="51" t="str">
        <f>VLOOKUP(C682,'[2]Acha Air Sales Price List'!$B$1:$D$65536,3,FALSE)</f>
        <v>Exchange rate :</v>
      </c>
      <c r="G682" s="25">
        <f>ROUND(IF(ISBLANK(C682),0,VLOOKUP(C682,'[2]Acha Air Sales Price List'!$B$1:$X$65536,12,FALSE)*$L$14),2)</f>
        <v>0</v>
      </c>
      <c r="H682" s="26">
        <f t="shared" si="17"/>
        <v>0</v>
      </c>
      <c r="I682" s="18"/>
    </row>
    <row r="683" spans="1:9" ht="12.4" hidden="1" customHeight="1">
      <c r="A683" s="17"/>
      <c r="B683" s="1"/>
      <c r="C683" s="44"/>
      <c r="D683" s="148"/>
      <c r="E683" s="149"/>
      <c r="F683" s="51" t="str">
        <f>VLOOKUP(C683,'[2]Acha Air Sales Price List'!$B$1:$D$65536,3,FALSE)</f>
        <v>Exchange rate :</v>
      </c>
      <c r="G683" s="25">
        <f>ROUND(IF(ISBLANK(C683),0,VLOOKUP(C683,'[2]Acha Air Sales Price List'!$B$1:$X$65536,12,FALSE)*$L$14),2)</f>
        <v>0</v>
      </c>
      <c r="H683" s="26">
        <f t="shared" si="17"/>
        <v>0</v>
      </c>
      <c r="I683" s="18"/>
    </row>
    <row r="684" spans="1:9" ht="12.4" hidden="1" customHeight="1">
      <c r="A684" s="17"/>
      <c r="B684" s="1"/>
      <c r="C684" s="44"/>
      <c r="D684" s="148"/>
      <c r="E684" s="149"/>
      <c r="F684" s="51" t="str">
        <f>VLOOKUP(C684,'[2]Acha Air Sales Price List'!$B$1:$D$65536,3,FALSE)</f>
        <v>Exchange rate :</v>
      </c>
      <c r="G684" s="25">
        <f>ROUND(IF(ISBLANK(C684),0,VLOOKUP(C684,'[2]Acha Air Sales Price List'!$B$1:$X$65536,12,FALSE)*$L$14),2)</f>
        <v>0</v>
      </c>
      <c r="H684" s="26">
        <f t="shared" si="17"/>
        <v>0</v>
      </c>
      <c r="I684" s="18"/>
    </row>
    <row r="685" spans="1:9" ht="12.4" hidden="1" customHeight="1">
      <c r="A685" s="17"/>
      <c r="B685" s="1"/>
      <c r="C685" s="44"/>
      <c r="D685" s="148"/>
      <c r="E685" s="149"/>
      <c r="F685" s="51" t="str">
        <f>VLOOKUP(C685,'[2]Acha Air Sales Price List'!$B$1:$D$65536,3,FALSE)</f>
        <v>Exchange rate :</v>
      </c>
      <c r="G685" s="25">
        <f>ROUND(IF(ISBLANK(C685),0,VLOOKUP(C685,'[2]Acha Air Sales Price List'!$B$1:$X$65536,12,FALSE)*$L$14),2)</f>
        <v>0</v>
      </c>
      <c r="H685" s="26">
        <f t="shared" si="17"/>
        <v>0</v>
      </c>
      <c r="I685" s="18"/>
    </row>
    <row r="686" spans="1:9" ht="12.4" hidden="1" customHeight="1">
      <c r="A686" s="17"/>
      <c r="B686" s="1"/>
      <c r="C686" s="44"/>
      <c r="D686" s="148"/>
      <c r="E686" s="149"/>
      <c r="F686" s="51" t="str">
        <f>VLOOKUP(C686,'[2]Acha Air Sales Price List'!$B$1:$D$65536,3,FALSE)</f>
        <v>Exchange rate :</v>
      </c>
      <c r="G686" s="25">
        <f>ROUND(IF(ISBLANK(C686),0,VLOOKUP(C686,'[2]Acha Air Sales Price List'!$B$1:$X$65536,12,FALSE)*$L$14),2)</f>
        <v>0</v>
      </c>
      <c r="H686" s="26">
        <f t="shared" si="17"/>
        <v>0</v>
      </c>
      <c r="I686" s="18"/>
    </row>
    <row r="687" spans="1:9" ht="12.4" hidden="1" customHeight="1">
      <c r="A687" s="17"/>
      <c r="B687" s="1"/>
      <c r="C687" s="44"/>
      <c r="D687" s="148"/>
      <c r="E687" s="149"/>
      <c r="F687" s="51" t="str">
        <f>VLOOKUP(C687,'[2]Acha Air Sales Price List'!$B$1:$D$65536,3,FALSE)</f>
        <v>Exchange rate :</v>
      </c>
      <c r="G687" s="25">
        <f>ROUND(IF(ISBLANK(C687),0,VLOOKUP(C687,'[2]Acha Air Sales Price List'!$B$1:$X$65536,12,FALSE)*$L$14),2)</f>
        <v>0</v>
      </c>
      <c r="H687" s="26">
        <f t="shared" si="17"/>
        <v>0</v>
      </c>
      <c r="I687" s="18"/>
    </row>
    <row r="688" spans="1:9" ht="12.4" hidden="1" customHeight="1">
      <c r="A688" s="17"/>
      <c r="B688" s="1"/>
      <c r="C688" s="44"/>
      <c r="D688" s="148"/>
      <c r="E688" s="149"/>
      <c r="F688" s="51" t="str">
        <f>VLOOKUP(C688,'[2]Acha Air Sales Price List'!$B$1:$D$65536,3,FALSE)</f>
        <v>Exchange rate :</v>
      </c>
      <c r="G688" s="25">
        <f>ROUND(IF(ISBLANK(C688),0,VLOOKUP(C688,'[2]Acha Air Sales Price List'!$B$1:$X$65536,12,FALSE)*$L$14),2)</f>
        <v>0</v>
      </c>
      <c r="H688" s="26">
        <f t="shared" si="17"/>
        <v>0</v>
      </c>
      <c r="I688" s="18"/>
    </row>
    <row r="689" spans="1:9" ht="12.4" hidden="1" customHeight="1">
      <c r="A689" s="17"/>
      <c r="B689" s="1"/>
      <c r="C689" s="44"/>
      <c r="D689" s="148"/>
      <c r="E689" s="149"/>
      <c r="F689" s="51" t="str">
        <f>VLOOKUP(C689,'[2]Acha Air Sales Price List'!$B$1:$D$65536,3,FALSE)</f>
        <v>Exchange rate :</v>
      </c>
      <c r="G689" s="25">
        <f>ROUND(IF(ISBLANK(C689),0,VLOOKUP(C689,'[2]Acha Air Sales Price List'!$B$1:$X$65536,12,FALSE)*$L$14),2)</f>
        <v>0</v>
      </c>
      <c r="H689" s="26">
        <f t="shared" si="17"/>
        <v>0</v>
      </c>
      <c r="I689" s="18"/>
    </row>
    <row r="690" spans="1:9" ht="12.4" hidden="1" customHeight="1">
      <c r="A690" s="17"/>
      <c r="B690" s="1"/>
      <c r="C690" s="44"/>
      <c r="D690" s="148"/>
      <c r="E690" s="149"/>
      <c r="F690" s="51" t="str">
        <f>VLOOKUP(C690,'[2]Acha Air Sales Price List'!$B$1:$D$65536,3,FALSE)</f>
        <v>Exchange rate :</v>
      </c>
      <c r="G690" s="25">
        <f>ROUND(IF(ISBLANK(C690),0,VLOOKUP(C690,'[2]Acha Air Sales Price List'!$B$1:$X$65536,12,FALSE)*$L$14),2)</f>
        <v>0</v>
      </c>
      <c r="H690" s="26">
        <f t="shared" si="17"/>
        <v>0</v>
      </c>
      <c r="I690" s="18"/>
    </row>
    <row r="691" spans="1:9" ht="12.4" hidden="1" customHeight="1">
      <c r="A691" s="17"/>
      <c r="B691" s="1"/>
      <c r="C691" s="44"/>
      <c r="D691" s="148"/>
      <c r="E691" s="149"/>
      <c r="F691" s="51" t="str">
        <f>VLOOKUP(C691,'[2]Acha Air Sales Price List'!$B$1:$D$65536,3,FALSE)</f>
        <v>Exchange rate :</v>
      </c>
      <c r="G691" s="25">
        <f>ROUND(IF(ISBLANK(C691),0,VLOOKUP(C691,'[2]Acha Air Sales Price List'!$B$1:$X$65536,12,FALSE)*$L$14),2)</f>
        <v>0</v>
      </c>
      <c r="H691" s="26">
        <f t="shared" si="17"/>
        <v>0</v>
      </c>
      <c r="I691" s="18"/>
    </row>
    <row r="692" spans="1:9" ht="12.4" hidden="1" customHeight="1">
      <c r="A692" s="17"/>
      <c r="B692" s="1"/>
      <c r="C692" s="44"/>
      <c r="D692" s="148"/>
      <c r="E692" s="149"/>
      <c r="F692" s="51" t="str">
        <f>VLOOKUP(C692,'[2]Acha Air Sales Price List'!$B$1:$D$65536,3,FALSE)</f>
        <v>Exchange rate :</v>
      </c>
      <c r="G692" s="25">
        <f>ROUND(IF(ISBLANK(C692),0,VLOOKUP(C692,'[2]Acha Air Sales Price List'!$B$1:$X$65536,12,FALSE)*$L$14),2)</f>
        <v>0</v>
      </c>
      <c r="H692" s="26">
        <f t="shared" si="17"/>
        <v>0</v>
      </c>
      <c r="I692" s="18"/>
    </row>
    <row r="693" spans="1:9" ht="12.4" hidden="1" customHeight="1">
      <c r="A693" s="17"/>
      <c r="B693" s="1"/>
      <c r="C693" s="45"/>
      <c r="D693" s="148"/>
      <c r="E693" s="149"/>
      <c r="F693" s="51" t="str">
        <f>VLOOKUP(C693,'[2]Acha Air Sales Price List'!$B$1:$D$65536,3,FALSE)</f>
        <v>Exchange rate :</v>
      </c>
      <c r="G693" s="25">
        <f>ROUND(IF(ISBLANK(C693),0,VLOOKUP(C693,'[2]Acha Air Sales Price List'!$B$1:$X$65536,12,FALSE)*$L$14),2)</f>
        <v>0</v>
      </c>
      <c r="H693" s="26">
        <f t="shared" si="17"/>
        <v>0</v>
      </c>
      <c r="I693" s="18"/>
    </row>
    <row r="694" spans="1:9" ht="12" hidden="1" customHeight="1">
      <c r="A694" s="17"/>
      <c r="B694" s="1"/>
      <c r="C694" s="44"/>
      <c r="D694" s="148"/>
      <c r="E694" s="149"/>
      <c r="F694" s="51" t="str">
        <f>VLOOKUP(C694,'[2]Acha Air Sales Price List'!$B$1:$D$65536,3,FALSE)</f>
        <v>Exchange rate :</v>
      </c>
      <c r="G694" s="25">
        <f>ROUND(IF(ISBLANK(C694),0,VLOOKUP(C694,'[2]Acha Air Sales Price List'!$B$1:$X$65536,12,FALSE)*$L$14),2)</f>
        <v>0</v>
      </c>
      <c r="H694" s="26">
        <f t="shared" si="17"/>
        <v>0</v>
      </c>
      <c r="I694" s="18"/>
    </row>
    <row r="695" spans="1:9" ht="12.4" hidden="1" customHeight="1">
      <c r="A695" s="17"/>
      <c r="B695" s="1"/>
      <c r="C695" s="44"/>
      <c r="D695" s="148"/>
      <c r="E695" s="149"/>
      <c r="F695" s="51" t="str">
        <f>VLOOKUP(C695,'[2]Acha Air Sales Price List'!$B$1:$D$65536,3,FALSE)</f>
        <v>Exchange rate :</v>
      </c>
      <c r="G695" s="25">
        <f>ROUND(IF(ISBLANK(C695),0,VLOOKUP(C695,'[2]Acha Air Sales Price List'!$B$1:$X$65536,12,FALSE)*$L$14),2)</f>
        <v>0</v>
      </c>
      <c r="H695" s="26">
        <f t="shared" si="17"/>
        <v>0</v>
      </c>
      <c r="I695" s="18"/>
    </row>
    <row r="696" spans="1:9" ht="12.4" hidden="1" customHeight="1">
      <c r="A696" s="17"/>
      <c r="B696" s="1"/>
      <c r="C696" s="44"/>
      <c r="D696" s="148"/>
      <c r="E696" s="149"/>
      <c r="F696" s="51" t="str">
        <f>VLOOKUP(C696,'[2]Acha Air Sales Price List'!$B$1:$D$65536,3,FALSE)</f>
        <v>Exchange rate :</v>
      </c>
      <c r="G696" s="25">
        <f>ROUND(IF(ISBLANK(C696),0,VLOOKUP(C696,'[2]Acha Air Sales Price List'!$B$1:$X$65536,12,FALSE)*$L$14),2)</f>
        <v>0</v>
      </c>
      <c r="H696" s="26">
        <f t="shared" si="17"/>
        <v>0</v>
      </c>
      <c r="I696" s="18"/>
    </row>
    <row r="697" spans="1:9" ht="12.4" hidden="1" customHeight="1">
      <c r="A697" s="17"/>
      <c r="B697" s="1"/>
      <c r="C697" s="44"/>
      <c r="D697" s="148"/>
      <c r="E697" s="149"/>
      <c r="F697" s="51" t="str">
        <f>VLOOKUP(C697,'[2]Acha Air Sales Price List'!$B$1:$D$65536,3,FALSE)</f>
        <v>Exchange rate :</v>
      </c>
      <c r="G697" s="25">
        <f>ROUND(IF(ISBLANK(C697),0,VLOOKUP(C697,'[2]Acha Air Sales Price List'!$B$1:$X$65536,12,FALSE)*$L$14),2)</f>
        <v>0</v>
      </c>
      <c r="H697" s="26">
        <f t="shared" si="17"/>
        <v>0</v>
      </c>
      <c r="I697" s="18"/>
    </row>
    <row r="698" spans="1:9" ht="12.4" hidden="1" customHeight="1">
      <c r="A698" s="17"/>
      <c r="B698" s="1"/>
      <c r="C698" s="44"/>
      <c r="D698" s="148"/>
      <c r="E698" s="149"/>
      <c r="F698" s="51" t="str">
        <f>VLOOKUP(C698,'[2]Acha Air Sales Price List'!$B$1:$D$65536,3,FALSE)</f>
        <v>Exchange rate :</v>
      </c>
      <c r="G698" s="25">
        <f>ROUND(IF(ISBLANK(C698),0,VLOOKUP(C698,'[2]Acha Air Sales Price List'!$B$1:$X$65536,12,FALSE)*$L$14),2)</f>
        <v>0</v>
      </c>
      <c r="H698" s="26">
        <f t="shared" si="17"/>
        <v>0</v>
      </c>
      <c r="I698" s="18"/>
    </row>
    <row r="699" spans="1:9" ht="12.4" hidden="1" customHeight="1">
      <c r="A699" s="17"/>
      <c r="B699" s="1"/>
      <c r="C699" s="44"/>
      <c r="D699" s="148"/>
      <c r="E699" s="149"/>
      <c r="F699" s="51" t="str">
        <f>VLOOKUP(C699,'[2]Acha Air Sales Price List'!$B$1:$D$65536,3,FALSE)</f>
        <v>Exchange rate :</v>
      </c>
      <c r="G699" s="25">
        <f>ROUND(IF(ISBLANK(C699),0,VLOOKUP(C699,'[2]Acha Air Sales Price List'!$B$1:$X$65536,12,FALSE)*$L$14),2)</f>
        <v>0</v>
      </c>
      <c r="H699" s="26">
        <f t="shared" si="17"/>
        <v>0</v>
      </c>
      <c r="I699" s="18"/>
    </row>
    <row r="700" spans="1:9" ht="12.4" hidden="1" customHeight="1">
      <c r="A700" s="17"/>
      <c r="B700" s="1"/>
      <c r="C700" s="44"/>
      <c r="D700" s="148"/>
      <c r="E700" s="149"/>
      <c r="F700" s="51" t="str">
        <f>VLOOKUP(C700,'[2]Acha Air Sales Price List'!$B$1:$D$65536,3,FALSE)</f>
        <v>Exchange rate :</v>
      </c>
      <c r="G700" s="25">
        <f>ROUND(IF(ISBLANK(C700),0,VLOOKUP(C700,'[2]Acha Air Sales Price List'!$B$1:$X$65536,12,FALSE)*$L$14),2)</f>
        <v>0</v>
      </c>
      <c r="H700" s="26">
        <f t="shared" si="17"/>
        <v>0</v>
      </c>
      <c r="I700" s="18"/>
    </row>
    <row r="701" spans="1:9" ht="12.4" hidden="1" customHeight="1">
      <c r="A701" s="17"/>
      <c r="B701" s="1"/>
      <c r="C701" s="44"/>
      <c r="D701" s="148"/>
      <c r="E701" s="149"/>
      <c r="F701" s="51" t="str">
        <f>VLOOKUP(C701,'[2]Acha Air Sales Price List'!$B$1:$D$65536,3,FALSE)</f>
        <v>Exchange rate :</v>
      </c>
      <c r="G701" s="25">
        <f>ROUND(IF(ISBLANK(C701),0,VLOOKUP(C701,'[2]Acha Air Sales Price List'!$B$1:$X$65536,12,FALSE)*$L$14),2)</f>
        <v>0</v>
      </c>
      <c r="H701" s="26">
        <f t="shared" si="17"/>
        <v>0</v>
      </c>
      <c r="I701" s="18"/>
    </row>
    <row r="702" spans="1:9" ht="12.4" hidden="1" customHeight="1">
      <c r="A702" s="17"/>
      <c r="B702" s="1"/>
      <c r="C702" s="44"/>
      <c r="D702" s="148"/>
      <c r="E702" s="149"/>
      <c r="F702" s="51" t="str">
        <f>VLOOKUP(C702,'[2]Acha Air Sales Price List'!$B$1:$D$65536,3,FALSE)</f>
        <v>Exchange rate :</v>
      </c>
      <c r="G702" s="25">
        <f>ROUND(IF(ISBLANK(C702),0,VLOOKUP(C702,'[2]Acha Air Sales Price List'!$B$1:$X$65536,12,FALSE)*$L$14),2)</f>
        <v>0</v>
      </c>
      <c r="H702" s="26">
        <f t="shared" si="17"/>
        <v>0</v>
      </c>
      <c r="I702" s="18"/>
    </row>
    <row r="703" spans="1:9" ht="12.4" hidden="1" customHeight="1">
      <c r="A703" s="17"/>
      <c r="B703" s="1"/>
      <c r="C703" s="44"/>
      <c r="D703" s="148"/>
      <c r="E703" s="149"/>
      <c r="F703" s="51" t="str">
        <f>VLOOKUP(C703,'[2]Acha Air Sales Price List'!$B$1:$D$65536,3,FALSE)</f>
        <v>Exchange rate :</v>
      </c>
      <c r="G703" s="25">
        <f>ROUND(IF(ISBLANK(C703),0,VLOOKUP(C703,'[2]Acha Air Sales Price List'!$B$1:$X$65536,12,FALSE)*$L$14),2)</f>
        <v>0</v>
      </c>
      <c r="H703" s="26">
        <f t="shared" si="17"/>
        <v>0</v>
      </c>
      <c r="I703" s="18"/>
    </row>
    <row r="704" spans="1:9" ht="12.4" hidden="1" customHeight="1">
      <c r="A704" s="17"/>
      <c r="B704" s="1"/>
      <c r="C704" s="44"/>
      <c r="D704" s="148"/>
      <c r="E704" s="149"/>
      <c r="F704" s="51" t="str">
        <f>VLOOKUP(C704,'[2]Acha Air Sales Price List'!$B$1:$D$65536,3,FALSE)</f>
        <v>Exchange rate :</v>
      </c>
      <c r="G704" s="25">
        <f>ROUND(IF(ISBLANK(C704),0,VLOOKUP(C704,'[2]Acha Air Sales Price List'!$B$1:$X$65536,12,FALSE)*$L$14),2)</f>
        <v>0</v>
      </c>
      <c r="H704" s="26">
        <f t="shared" si="17"/>
        <v>0</v>
      </c>
      <c r="I704" s="18"/>
    </row>
    <row r="705" spans="1:9" ht="12.4" hidden="1" customHeight="1">
      <c r="A705" s="17"/>
      <c r="B705" s="1"/>
      <c r="C705" s="44"/>
      <c r="D705" s="148"/>
      <c r="E705" s="149"/>
      <c r="F705" s="51" t="str">
        <f>VLOOKUP(C705,'[2]Acha Air Sales Price List'!$B$1:$D$65536,3,FALSE)</f>
        <v>Exchange rate :</v>
      </c>
      <c r="G705" s="25">
        <f>ROUND(IF(ISBLANK(C705),0,VLOOKUP(C705,'[2]Acha Air Sales Price List'!$B$1:$X$65536,12,FALSE)*$L$14),2)</f>
        <v>0</v>
      </c>
      <c r="H705" s="26">
        <f t="shared" si="17"/>
        <v>0</v>
      </c>
      <c r="I705" s="18"/>
    </row>
    <row r="706" spans="1:9" ht="12.4" hidden="1" customHeight="1">
      <c r="A706" s="17"/>
      <c r="B706" s="1"/>
      <c r="C706" s="44"/>
      <c r="D706" s="148"/>
      <c r="E706" s="149"/>
      <c r="F706" s="51" t="str">
        <f>VLOOKUP(C706,'[2]Acha Air Sales Price List'!$B$1:$D$65536,3,FALSE)</f>
        <v>Exchange rate :</v>
      </c>
      <c r="G706" s="25">
        <f>ROUND(IF(ISBLANK(C706),0,VLOOKUP(C706,'[2]Acha Air Sales Price List'!$B$1:$X$65536,12,FALSE)*$L$14),2)</f>
        <v>0</v>
      </c>
      <c r="H706" s="26">
        <f t="shared" si="17"/>
        <v>0</v>
      </c>
      <c r="I706" s="18"/>
    </row>
    <row r="707" spans="1:9" ht="12.4" hidden="1" customHeight="1">
      <c r="A707" s="17"/>
      <c r="B707" s="1"/>
      <c r="C707" s="44"/>
      <c r="D707" s="148"/>
      <c r="E707" s="149"/>
      <c r="F707" s="51" t="str">
        <f>VLOOKUP(C707,'[2]Acha Air Sales Price List'!$B$1:$D$65536,3,FALSE)</f>
        <v>Exchange rate :</v>
      </c>
      <c r="G707" s="25">
        <f>ROUND(IF(ISBLANK(C707),0,VLOOKUP(C707,'[2]Acha Air Sales Price List'!$B$1:$X$65536,12,FALSE)*$L$14),2)</f>
        <v>0</v>
      </c>
      <c r="H707" s="26">
        <f t="shared" si="17"/>
        <v>0</v>
      </c>
      <c r="I707" s="18"/>
    </row>
    <row r="708" spans="1:9" ht="12.4" hidden="1" customHeight="1">
      <c r="A708" s="17"/>
      <c r="B708" s="1"/>
      <c r="C708" s="44"/>
      <c r="D708" s="148"/>
      <c r="E708" s="149"/>
      <c r="F708" s="51" t="str">
        <f>VLOOKUP(C708,'[2]Acha Air Sales Price List'!$B$1:$D$65536,3,FALSE)</f>
        <v>Exchange rate :</v>
      </c>
      <c r="G708" s="25">
        <f>ROUND(IF(ISBLANK(C708),0,VLOOKUP(C708,'[2]Acha Air Sales Price List'!$B$1:$X$65536,12,FALSE)*$L$14),2)</f>
        <v>0</v>
      </c>
      <c r="H708" s="26">
        <f t="shared" si="17"/>
        <v>0</v>
      </c>
      <c r="I708" s="18"/>
    </row>
    <row r="709" spans="1:9" ht="12.4" hidden="1" customHeight="1">
      <c r="A709" s="17"/>
      <c r="B709" s="1"/>
      <c r="C709" s="44"/>
      <c r="D709" s="148"/>
      <c r="E709" s="149"/>
      <c r="F709" s="51" t="str">
        <f>VLOOKUP(C709,'[2]Acha Air Sales Price List'!$B$1:$D$65536,3,FALSE)</f>
        <v>Exchange rate :</v>
      </c>
      <c r="G709" s="25">
        <f>ROUND(IF(ISBLANK(C709),0,VLOOKUP(C709,'[2]Acha Air Sales Price List'!$B$1:$X$65536,12,FALSE)*$L$14),2)</f>
        <v>0</v>
      </c>
      <c r="H709" s="26">
        <f t="shared" si="17"/>
        <v>0</v>
      </c>
      <c r="I709" s="18"/>
    </row>
    <row r="710" spans="1:9" ht="12.4" hidden="1" customHeight="1">
      <c r="A710" s="17"/>
      <c r="B710" s="1"/>
      <c r="C710" s="44"/>
      <c r="D710" s="148"/>
      <c r="E710" s="149"/>
      <c r="F710" s="51" t="str">
        <f>VLOOKUP(C710,'[2]Acha Air Sales Price List'!$B$1:$D$65536,3,FALSE)</f>
        <v>Exchange rate :</v>
      </c>
      <c r="G710" s="25">
        <f>ROUND(IF(ISBLANK(C710),0,VLOOKUP(C710,'[2]Acha Air Sales Price List'!$B$1:$X$65536,12,FALSE)*$L$14),2)</f>
        <v>0</v>
      </c>
      <c r="H710" s="26">
        <f t="shared" si="17"/>
        <v>0</v>
      </c>
      <c r="I710" s="18"/>
    </row>
    <row r="711" spans="1:9" ht="12.4" hidden="1" customHeight="1">
      <c r="A711" s="17"/>
      <c r="B711" s="1"/>
      <c r="C711" s="44"/>
      <c r="D711" s="148"/>
      <c r="E711" s="149"/>
      <c r="F711" s="51" t="str">
        <f>VLOOKUP(C711,'[2]Acha Air Sales Price List'!$B$1:$D$65536,3,FALSE)</f>
        <v>Exchange rate :</v>
      </c>
      <c r="G711" s="25">
        <f>ROUND(IF(ISBLANK(C711),0,VLOOKUP(C711,'[2]Acha Air Sales Price List'!$B$1:$X$65536,12,FALSE)*$L$14),2)</f>
        <v>0</v>
      </c>
      <c r="H711" s="26">
        <f t="shared" si="17"/>
        <v>0</v>
      </c>
      <c r="I711" s="18"/>
    </row>
    <row r="712" spans="1:9" ht="12.4" hidden="1" customHeight="1">
      <c r="A712" s="17"/>
      <c r="B712" s="1"/>
      <c r="C712" s="44"/>
      <c r="D712" s="148"/>
      <c r="E712" s="149"/>
      <c r="F712" s="51" t="str">
        <f>VLOOKUP(C712,'[2]Acha Air Sales Price List'!$B$1:$D$65536,3,FALSE)</f>
        <v>Exchange rate :</v>
      </c>
      <c r="G712" s="25">
        <f>ROUND(IF(ISBLANK(C712),0,VLOOKUP(C712,'[2]Acha Air Sales Price List'!$B$1:$X$65536,12,FALSE)*$L$14),2)</f>
        <v>0</v>
      </c>
      <c r="H712" s="26">
        <f t="shared" si="17"/>
        <v>0</v>
      </c>
      <c r="I712" s="18"/>
    </row>
    <row r="713" spans="1:9" ht="12.4" hidden="1" customHeight="1">
      <c r="A713" s="17"/>
      <c r="B713" s="1"/>
      <c r="C713" s="44"/>
      <c r="D713" s="148"/>
      <c r="E713" s="149"/>
      <c r="F713" s="51" t="str">
        <f>VLOOKUP(C713,'[2]Acha Air Sales Price List'!$B$1:$D$65536,3,FALSE)</f>
        <v>Exchange rate :</v>
      </c>
      <c r="G713" s="25">
        <f>ROUND(IF(ISBLANK(C713),0,VLOOKUP(C713,'[2]Acha Air Sales Price List'!$B$1:$X$65536,12,FALSE)*$L$14),2)</f>
        <v>0</v>
      </c>
      <c r="H713" s="26">
        <f t="shared" si="17"/>
        <v>0</v>
      </c>
      <c r="I713" s="18"/>
    </row>
    <row r="714" spans="1:9" ht="12.4" hidden="1" customHeight="1">
      <c r="A714" s="17"/>
      <c r="B714" s="1"/>
      <c r="C714" s="44"/>
      <c r="D714" s="148"/>
      <c r="E714" s="149"/>
      <c r="F714" s="51" t="str">
        <f>VLOOKUP(C714,'[2]Acha Air Sales Price List'!$B$1:$D$65536,3,FALSE)</f>
        <v>Exchange rate :</v>
      </c>
      <c r="G714" s="25">
        <f>ROUND(IF(ISBLANK(C714),0,VLOOKUP(C714,'[2]Acha Air Sales Price List'!$B$1:$X$65536,12,FALSE)*$L$14),2)</f>
        <v>0</v>
      </c>
      <c r="H714" s="26">
        <f t="shared" si="17"/>
        <v>0</v>
      </c>
      <c r="I714" s="18"/>
    </row>
    <row r="715" spans="1:9" ht="12.4" hidden="1" customHeight="1">
      <c r="A715" s="17"/>
      <c r="B715" s="1"/>
      <c r="C715" s="44"/>
      <c r="D715" s="148"/>
      <c r="E715" s="149"/>
      <c r="F715" s="51" t="str">
        <f>VLOOKUP(C715,'[2]Acha Air Sales Price List'!$B$1:$D$65536,3,FALSE)</f>
        <v>Exchange rate :</v>
      </c>
      <c r="G715" s="25">
        <f>ROUND(IF(ISBLANK(C715),0,VLOOKUP(C715,'[2]Acha Air Sales Price List'!$B$1:$X$65536,12,FALSE)*$L$14),2)</f>
        <v>0</v>
      </c>
      <c r="H715" s="26">
        <f t="shared" si="17"/>
        <v>0</v>
      </c>
      <c r="I715" s="18"/>
    </row>
    <row r="716" spans="1:9" ht="12.4" hidden="1" customHeight="1">
      <c r="A716" s="17"/>
      <c r="B716" s="1"/>
      <c r="C716" s="44"/>
      <c r="D716" s="148"/>
      <c r="E716" s="149"/>
      <c r="F716" s="51" t="str">
        <f>VLOOKUP(C716,'[2]Acha Air Sales Price List'!$B$1:$D$65536,3,FALSE)</f>
        <v>Exchange rate :</v>
      </c>
      <c r="G716" s="25">
        <f>ROUND(IF(ISBLANK(C716),0,VLOOKUP(C716,'[2]Acha Air Sales Price List'!$B$1:$X$65536,12,FALSE)*$L$14),2)</f>
        <v>0</v>
      </c>
      <c r="H716" s="26">
        <f t="shared" si="17"/>
        <v>0</v>
      </c>
      <c r="I716" s="18"/>
    </row>
    <row r="717" spans="1:9" ht="12.4" hidden="1" customHeight="1">
      <c r="A717" s="17"/>
      <c r="B717" s="1"/>
      <c r="C717" s="44"/>
      <c r="D717" s="148"/>
      <c r="E717" s="149"/>
      <c r="F717" s="51" t="str">
        <f>VLOOKUP(C717,'[2]Acha Air Sales Price List'!$B$1:$D$65536,3,FALSE)</f>
        <v>Exchange rate :</v>
      </c>
      <c r="G717" s="25">
        <f>ROUND(IF(ISBLANK(C717),0,VLOOKUP(C717,'[2]Acha Air Sales Price List'!$B$1:$X$65536,12,FALSE)*$L$14),2)</f>
        <v>0</v>
      </c>
      <c r="H717" s="26">
        <f t="shared" si="17"/>
        <v>0</v>
      </c>
      <c r="I717" s="18"/>
    </row>
    <row r="718" spans="1:9" ht="12.4" hidden="1" customHeight="1">
      <c r="A718" s="17"/>
      <c r="B718" s="1"/>
      <c r="C718" s="44"/>
      <c r="D718" s="148"/>
      <c r="E718" s="149"/>
      <c r="F718" s="51" t="str">
        <f>VLOOKUP(C718,'[2]Acha Air Sales Price List'!$B$1:$D$65536,3,FALSE)</f>
        <v>Exchange rate :</v>
      </c>
      <c r="G718" s="25">
        <f>ROUND(IF(ISBLANK(C718),0,VLOOKUP(C718,'[2]Acha Air Sales Price List'!$B$1:$X$65536,12,FALSE)*$L$14),2)</f>
        <v>0</v>
      </c>
      <c r="H718" s="26">
        <f t="shared" si="17"/>
        <v>0</v>
      </c>
      <c r="I718" s="18"/>
    </row>
    <row r="719" spans="1:9" ht="12.4" hidden="1" customHeight="1">
      <c r="A719" s="17"/>
      <c r="B719" s="1"/>
      <c r="C719" s="44"/>
      <c r="D719" s="148"/>
      <c r="E719" s="149"/>
      <c r="F719" s="51" t="str">
        <f>VLOOKUP(C719,'[2]Acha Air Sales Price List'!$B$1:$D$65536,3,FALSE)</f>
        <v>Exchange rate :</v>
      </c>
      <c r="G719" s="25">
        <f>ROUND(IF(ISBLANK(C719),0,VLOOKUP(C719,'[2]Acha Air Sales Price List'!$B$1:$X$65536,12,FALSE)*$L$14),2)</f>
        <v>0</v>
      </c>
      <c r="H719" s="26">
        <f t="shared" si="17"/>
        <v>0</v>
      </c>
      <c r="I719" s="18"/>
    </row>
    <row r="720" spans="1:9" ht="12.4" hidden="1" customHeight="1">
      <c r="A720" s="17"/>
      <c r="B720" s="1"/>
      <c r="C720" s="44"/>
      <c r="D720" s="148"/>
      <c r="E720" s="149"/>
      <c r="F720" s="51" t="str">
        <f>VLOOKUP(C720,'[2]Acha Air Sales Price List'!$B$1:$D$65536,3,FALSE)</f>
        <v>Exchange rate :</v>
      </c>
      <c r="G720" s="25">
        <f>ROUND(IF(ISBLANK(C720),0,VLOOKUP(C720,'[2]Acha Air Sales Price List'!$B$1:$X$65536,12,FALSE)*$L$14),2)</f>
        <v>0</v>
      </c>
      <c r="H720" s="26">
        <f t="shared" si="17"/>
        <v>0</v>
      </c>
      <c r="I720" s="18"/>
    </row>
    <row r="721" spans="1:9" ht="12.4" hidden="1" customHeight="1">
      <c r="A721" s="17"/>
      <c r="B721" s="1"/>
      <c r="C721" s="45"/>
      <c r="D721" s="148"/>
      <c r="E721" s="149"/>
      <c r="F721" s="51" t="str">
        <f>VLOOKUP(C721,'[2]Acha Air Sales Price List'!$B$1:$D$65536,3,FALSE)</f>
        <v>Exchange rate :</v>
      </c>
      <c r="G721" s="25">
        <f>ROUND(IF(ISBLANK(C721),0,VLOOKUP(C721,'[2]Acha Air Sales Price List'!$B$1:$X$65536,12,FALSE)*$L$14),2)</f>
        <v>0</v>
      </c>
      <c r="H721" s="26">
        <f>ROUND(IF(ISNUMBER(B721), G721*B721, 0),5)</f>
        <v>0</v>
      </c>
      <c r="I721" s="18"/>
    </row>
    <row r="722" spans="1:9" ht="12" hidden="1" customHeight="1">
      <c r="A722" s="17"/>
      <c r="B722" s="1"/>
      <c r="C722" s="44"/>
      <c r="D722" s="148"/>
      <c r="E722" s="149"/>
      <c r="F722" s="51" t="str">
        <f>VLOOKUP(C722,'[2]Acha Air Sales Price List'!$B$1:$D$65536,3,FALSE)</f>
        <v>Exchange rate :</v>
      </c>
      <c r="G722" s="25">
        <f>ROUND(IF(ISBLANK(C722),0,VLOOKUP(C722,'[2]Acha Air Sales Price List'!$B$1:$X$65536,12,FALSE)*$L$14),2)</f>
        <v>0</v>
      </c>
      <c r="H722" s="26">
        <f t="shared" ref="H722:H738" si="18">ROUND(IF(ISNUMBER(B722), G722*B722, 0),5)</f>
        <v>0</v>
      </c>
      <c r="I722" s="18"/>
    </row>
    <row r="723" spans="1:9" ht="12.4" hidden="1" customHeight="1">
      <c r="A723" s="17"/>
      <c r="B723" s="1"/>
      <c r="C723" s="44"/>
      <c r="D723" s="148"/>
      <c r="E723" s="149"/>
      <c r="F723" s="51" t="str">
        <f>VLOOKUP(C723,'[2]Acha Air Sales Price List'!$B$1:$D$65536,3,FALSE)</f>
        <v>Exchange rate :</v>
      </c>
      <c r="G723" s="25">
        <f>ROUND(IF(ISBLANK(C723),0,VLOOKUP(C723,'[2]Acha Air Sales Price List'!$B$1:$X$65536,12,FALSE)*$L$14),2)</f>
        <v>0</v>
      </c>
      <c r="H723" s="26">
        <f t="shared" si="18"/>
        <v>0</v>
      </c>
      <c r="I723" s="18"/>
    </row>
    <row r="724" spans="1:9" ht="12.4" hidden="1" customHeight="1">
      <c r="A724" s="17"/>
      <c r="B724" s="1"/>
      <c r="C724" s="44"/>
      <c r="D724" s="148"/>
      <c r="E724" s="149"/>
      <c r="F724" s="51" t="str">
        <f>VLOOKUP(C724,'[2]Acha Air Sales Price List'!$B$1:$D$65536,3,FALSE)</f>
        <v>Exchange rate :</v>
      </c>
      <c r="G724" s="25">
        <f>ROUND(IF(ISBLANK(C724),0,VLOOKUP(C724,'[2]Acha Air Sales Price List'!$B$1:$X$65536,12,FALSE)*$L$14),2)</f>
        <v>0</v>
      </c>
      <c r="H724" s="26">
        <f t="shared" si="18"/>
        <v>0</v>
      </c>
      <c r="I724" s="18"/>
    </row>
    <row r="725" spans="1:9" ht="12.4" hidden="1" customHeight="1">
      <c r="A725" s="17"/>
      <c r="B725" s="1"/>
      <c r="C725" s="44"/>
      <c r="D725" s="148"/>
      <c r="E725" s="149"/>
      <c r="F725" s="51" t="str">
        <f>VLOOKUP(C725,'[2]Acha Air Sales Price List'!$B$1:$D$65536,3,FALSE)</f>
        <v>Exchange rate :</v>
      </c>
      <c r="G725" s="25">
        <f>ROUND(IF(ISBLANK(C725),0,VLOOKUP(C725,'[2]Acha Air Sales Price List'!$B$1:$X$65536,12,FALSE)*$L$14),2)</f>
        <v>0</v>
      </c>
      <c r="H725" s="26">
        <f t="shared" si="18"/>
        <v>0</v>
      </c>
      <c r="I725" s="18"/>
    </row>
    <row r="726" spans="1:9" ht="12.4" hidden="1" customHeight="1">
      <c r="A726" s="17"/>
      <c r="B726" s="1"/>
      <c r="C726" s="44"/>
      <c r="D726" s="148"/>
      <c r="E726" s="149"/>
      <c r="F726" s="51" t="str">
        <f>VLOOKUP(C726,'[2]Acha Air Sales Price List'!$B$1:$D$65536,3,FALSE)</f>
        <v>Exchange rate :</v>
      </c>
      <c r="G726" s="25">
        <f>ROUND(IF(ISBLANK(C726),0,VLOOKUP(C726,'[2]Acha Air Sales Price List'!$B$1:$X$65536,12,FALSE)*$L$14),2)</f>
        <v>0</v>
      </c>
      <c r="H726" s="26">
        <f t="shared" si="18"/>
        <v>0</v>
      </c>
      <c r="I726" s="18"/>
    </row>
    <row r="727" spans="1:9" ht="12.4" hidden="1" customHeight="1">
      <c r="A727" s="17"/>
      <c r="B727" s="1"/>
      <c r="C727" s="44"/>
      <c r="D727" s="148"/>
      <c r="E727" s="149"/>
      <c r="F727" s="51" t="str">
        <f>VLOOKUP(C727,'[2]Acha Air Sales Price List'!$B$1:$D$65536,3,FALSE)</f>
        <v>Exchange rate :</v>
      </c>
      <c r="G727" s="25">
        <f>ROUND(IF(ISBLANK(C727),0,VLOOKUP(C727,'[2]Acha Air Sales Price List'!$B$1:$X$65536,12,FALSE)*$L$14),2)</f>
        <v>0</v>
      </c>
      <c r="H727" s="26">
        <f t="shared" si="18"/>
        <v>0</v>
      </c>
      <c r="I727" s="18"/>
    </row>
    <row r="728" spans="1:9" ht="12.4" hidden="1" customHeight="1">
      <c r="A728" s="17"/>
      <c r="B728" s="1"/>
      <c r="C728" s="44"/>
      <c r="D728" s="148"/>
      <c r="E728" s="149"/>
      <c r="F728" s="51" t="str">
        <f>VLOOKUP(C728,'[2]Acha Air Sales Price List'!$B$1:$D$65536,3,FALSE)</f>
        <v>Exchange rate :</v>
      </c>
      <c r="G728" s="25">
        <f>ROUND(IF(ISBLANK(C728),0,VLOOKUP(C728,'[2]Acha Air Sales Price List'!$B$1:$X$65536,12,FALSE)*$L$14),2)</f>
        <v>0</v>
      </c>
      <c r="H728" s="26">
        <f t="shared" si="18"/>
        <v>0</v>
      </c>
      <c r="I728" s="18"/>
    </row>
    <row r="729" spans="1:9" ht="12.4" hidden="1" customHeight="1">
      <c r="A729" s="17"/>
      <c r="B729" s="1"/>
      <c r="C729" s="44"/>
      <c r="D729" s="148"/>
      <c r="E729" s="149"/>
      <c r="F729" s="51" t="str">
        <f>VLOOKUP(C729,'[2]Acha Air Sales Price List'!$B$1:$D$65536,3,FALSE)</f>
        <v>Exchange rate :</v>
      </c>
      <c r="G729" s="25">
        <f>ROUND(IF(ISBLANK(C729),0,VLOOKUP(C729,'[2]Acha Air Sales Price List'!$B$1:$X$65536,12,FALSE)*$L$14),2)</f>
        <v>0</v>
      </c>
      <c r="H729" s="26">
        <f t="shared" si="18"/>
        <v>0</v>
      </c>
      <c r="I729" s="18"/>
    </row>
    <row r="730" spans="1:9" ht="12.4" hidden="1" customHeight="1">
      <c r="A730" s="17"/>
      <c r="B730" s="1"/>
      <c r="C730" s="44"/>
      <c r="D730" s="148"/>
      <c r="E730" s="149"/>
      <c r="F730" s="51" t="str">
        <f>VLOOKUP(C730,'[2]Acha Air Sales Price List'!$B$1:$D$65536,3,FALSE)</f>
        <v>Exchange rate :</v>
      </c>
      <c r="G730" s="25">
        <f>ROUND(IF(ISBLANK(C730),0,VLOOKUP(C730,'[2]Acha Air Sales Price List'!$B$1:$X$65536,12,FALSE)*$L$14),2)</f>
        <v>0</v>
      </c>
      <c r="H730" s="26">
        <f t="shared" si="18"/>
        <v>0</v>
      </c>
      <c r="I730" s="18"/>
    </row>
    <row r="731" spans="1:9" ht="12.4" hidden="1" customHeight="1">
      <c r="A731" s="17"/>
      <c r="B731" s="1"/>
      <c r="C731" s="44"/>
      <c r="D731" s="148"/>
      <c r="E731" s="149"/>
      <c r="F731" s="51" t="str">
        <f>VLOOKUP(C731,'[2]Acha Air Sales Price List'!$B$1:$D$65536,3,FALSE)</f>
        <v>Exchange rate :</v>
      </c>
      <c r="G731" s="25">
        <f>ROUND(IF(ISBLANK(C731),0,VLOOKUP(C731,'[2]Acha Air Sales Price List'!$B$1:$X$65536,12,FALSE)*$L$14),2)</f>
        <v>0</v>
      </c>
      <c r="H731" s="26">
        <f t="shared" si="18"/>
        <v>0</v>
      </c>
      <c r="I731" s="18"/>
    </row>
    <row r="732" spans="1:9" ht="12.4" hidden="1" customHeight="1">
      <c r="A732" s="17"/>
      <c r="B732" s="1"/>
      <c r="C732" s="44"/>
      <c r="D732" s="148"/>
      <c r="E732" s="149"/>
      <c r="F732" s="51" t="str">
        <f>VLOOKUP(C732,'[2]Acha Air Sales Price List'!$B$1:$D$65536,3,FALSE)</f>
        <v>Exchange rate :</v>
      </c>
      <c r="G732" s="25">
        <f>ROUND(IF(ISBLANK(C732),0,VLOOKUP(C732,'[2]Acha Air Sales Price List'!$B$1:$X$65536,12,FALSE)*$L$14),2)</f>
        <v>0</v>
      </c>
      <c r="H732" s="26">
        <f t="shared" si="18"/>
        <v>0</v>
      </c>
      <c r="I732" s="18"/>
    </row>
    <row r="733" spans="1:9" ht="12.4" hidden="1" customHeight="1">
      <c r="A733" s="17"/>
      <c r="B733" s="1"/>
      <c r="C733" s="44"/>
      <c r="D733" s="148"/>
      <c r="E733" s="149"/>
      <c r="F733" s="51" t="str">
        <f>VLOOKUP(C733,'[2]Acha Air Sales Price List'!$B$1:$D$65536,3,FALSE)</f>
        <v>Exchange rate :</v>
      </c>
      <c r="G733" s="25">
        <f>ROUND(IF(ISBLANK(C733),0,VLOOKUP(C733,'[2]Acha Air Sales Price List'!$B$1:$X$65536,12,FALSE)*$L$14),2)</f>
        <v>0</v>
      </c>
      <c r="H733" s="26">
        <f t="shared" si="18"/>
        <v>0</v>
      </c>
      <c r="I733" s="18"/>
    </row>
    <row r="734" spans="1:9" ht="12.4" hidden="1" customHeight="1">
      <c r="A734" s="17"/>
      <c r="B734" s="1"/>
      <c r="C734" s="44"/>
      <c r="D734" s="148"/>
      <c r="E734" s="149"/>
      <c r="F734" s="51" t="str">
        <f>VLOOKUP(C734,'[2]Acha Air Sales Price List'!$B$1:$D$65536,3,FALSE)</f>
        <v>Exchange rate :</v>
      </c>
      <c r="G734" s="25">
        <f>ROUND(IF(ISBLANK(C734),0,VLOOKUP(C734,'[2]Acha Air Sales Price List'!$B$1:$X$65536,12,FALSE)*$L$14),2)</f>
        <v>0</v>
      </c>
      <c r="H734" s="26">
        <f t="shared" si="18"/>
        <v>0</v>
      </c>
      <c r="I734" s="18"/>
    </row>
    <row r="735" spans="1:9" ht="12.4" hidden="1" customHeight="1">
      <c r="A735" s="17"/>
      <c r="B735" s="1"/>
      <c r="C735" s="44"/>
      <c r="D735" s="148"/>
      <c r="E735" s="149"/>
      <c r="F735" s="51" t="str">
        <f>VLOOKUP(C735,'[2]Acha Air Sales Price List'!$B$1:$D$65536,3,FALSE)</f>
        <v>Exchange rate :</v>
      </c>
      <c r="G735" s="25">
        <f>ROUND(IF(ISBLANK(C735),0,VLOOKUP(C735,'[2]Acha Air Sales Price List'!$B$1:$X$65536,12,FALSE)*$L$14),2)</f>
        <v>0</v>
      </c>
      <c r="H735" s="26">
        <f t="shared" si="18"/>
        <v>0</v>
      </c>
      <c r="I735" s="18"/>
    </row>
    <row r="736" spans="1:9" ht="12.4" hidden="1" customHeight="1">
      <c r="A736" s="17"/>
      <c r="B736" s="1"/>
      <c r="C736" s="44"/>
      <c r="D736" s="148"/>
      <c r="E736" s="149"/>
      <c r="F736" s="51" t="str">
        <f>VLOOKUP(C736,'[2]Acha Air Sales Price List'!$B$1:$D$65536,3,FALSE)</f>
        <v>Exchange rate :</v>
      </c>
      <c r="G736" s="25">
        <f>ROUND(IF(ISBLANK(C736),0,VLOOKUP(C736,'[2]Acha Air Sales Price List'!$B$1:$X$65536,12,FALSE)*$L$14),2)</f>
        <v>0</v>
      </c>
      <c r="H736" s="26">
        <f t="shared" si="18"/>
        <v>0</v>
      </c>
      <c r="I736" s="18"/>
    </row>
    <row r="737" spans="1:9" ht="12.4" hidden="1" customHeight="1">
      <c r="A737" s="17"/>
      <c r="B737" s="1"/>
      <c r="C737" s="45"/>
      <c r="D737" s="148"/>
      <c r="E737" s="149"/>
      <c r="F737" s="51" t="str">
        <f>VLOOKUP(C737,'[2]Acha Air Sales Price List'!$B$1:$D$65536,3,FALSE)</f>
        <v>Exchange rate :</v>
      </c>
      <c r="G737" s="25">
        <f>ROUND(IF(ISBLANK(C737),0,VLOOKUP(C737,'[2]Acha Air Sales Price List'!$B$1:$X$65536,12,FALSE)*$L$14),2)</f>
        <v>0</v>
      </c>
      <c r="H737" s="26">
        <f t="shared" si="18"/>
        <v>0</v>
      </c>
      <c r="I737" s="18"/>
    </row>
    <row r="738" spans="1:9" ht="12.4" hidden="1" customHeight="1">
      <c r="A738" s="17"/>
      <c r="B738" s="1"/>
      <c r="C738" s="45"/>
      <c r="D738" s="148"/>
      <c r="E738" s="149"/>
      <c r="F738" s="51" t="str">
        <f>VLOOKUP(C738,'[2]Acha Air Sales Price List'!$B$1:$D$65536,3,FALSE)</f>
        <v>Exchange rate :</v>
      </c>
      <c r="G738" s="25">
        <f>ROUND(IF(ISBLANK(C738),0,VLOOKUP(C738,'[2]Acha Air Sales Price List'!$B$1:$X$65536,12,FALSE)*$L$14),2)</f>
        <v>0</v>
      </c>
      <c r="H738" s="26">
        <f t="shared" si="18"/>
        <v>0</v>
      </c>
      <c r="I738" s="18"/>
    </row>
    <row r="739" spans="1:9" ht="12.4" hidden="1" customHeight="1">
      <c r="A739" s="17"/>
      <c r="B739" s="1"/>
      <c r="C739" s="44"/>
      <c r="D739" s="148"/>
      <c r="E739" s="149"/>
      <c r="F739" s="51" t="str">
        <f>VLOOKUP(C739,'[2]Acha Air Sales Price List'!$B$1:$D$65536,3,FALSE)</f>
        <v>Exchange rate :</v>
      </c>
      <c r="G739" s="25">
        <f>ROUND(IF(ISBLANK(C739),0,VLOOKUP(C739,'[2]Acha Air Sales Price List'!$B$1:$X$65536,12,FALSE)*$L$14),2)</f>
        <v>0</v>
      </c>
      <c r="H739" s="26">
        <f>ROUND(IF(ISNUMBER(B739), G739*B739, 0),5)</f>
        <v>0</v>
      </c>
      <c r="I739" s="18"/>
    </row>
    <row r="740" spans="1:9" ht="12.4" hidden="1" customHeight="1">
      <c r="A740" s="17"/>
      <c r="B740" s="1"/>
      <c r="C740" s="44"/>
      <c r="D740" s="148"/>
      <c r="E740" s="149"/>
      <c r="F740" s="51" t="str">
        <f>VLOOKUP(C740,'[2]Acha Air Sales Price List'!$B$1:$D$65536,3,FALSE)</f>
        <v>Exchange rate :</v>
      </c>
      <c r="G740" s="25">
        <f>ROUND(IF(ISBLANK(C740),0,VLOOKUP(C740,'[2]Acha Air Sales Price List'!$B$1:$X$65536,12,FALSE)*$L$14),2)</f>
        <v>0</v>
      </c>
      <c r="H740" s="26">
        <f t="shared" ref="H740:H765" si="19">ROUND(IF(ISNUMBER(B740), G740*B740, 0),5)</f>
        <v>0</v>
      </c>
      <c r="I740" s="18"/>
    </row>
    <row r="741" spans="1:9" ht="12.4" hidden="1" customHeight="1">
      <c r="A741" s="17"/>
      <c r="B741" s="1"/>
      <c r="C741" s="44"/>
      <c r="D741" s="148"/>
      <c r="E741" s="149"/>
      <c r="F741" s="51" t="str">
        <f>VLOOKUP(C741,'[2]Acha Air Sales Price List'!$B$1:$D$65536,3,FALSE)</f>
        <v>Exchange rate :</v>
      </c>
      <c r="G741" s="25">
        <f>ROUND(IF(ISBLANK(C741),0,VLOOKUP(C741,'[2]Acha Air Sales Price List'!$B$1:$X$65536,12,FALSE)*$L$14),2)</f>
        <v>0</v>
      </c>
      <c r="H741" s="26">
        <f t="shared" si="19"/>
        <v>0</v>
      </c>
      <c r="I741" s="18"/>
    </row>
    <row r="742" spans="1:9" ht="12.4" hidden="1" customHeight="1">
      <c r="A742" s="17"/>
      <c r="B742" s="1"/>
      <c r="C742" s="44"/>
      <c r="D742" s="148"/>
      <c r="E742" s="149"/>
      <c r="F742" s="51" t="str">
        <f>VLOOKUP(C742,'[2]Acha Air Sales Price List'!$B$1:$D$65536,3,FALSE)</f>
        <v>Exchange rate :</v>
      </c>
      <c r="G742" s="25">
        <f>ROUND(IF(ISBLANK(C742),0,VLOOKUP(C742,'[2]Acha Air Sales Price List'!$B$1:$X$65536,12,FALSE)*$L$14),2)</f>
        <v>0</v>
      </c>
      <c r="H742" s="26">
        <f t="shared" si="19"/>
        <v>0</v>
      </c>
      <c r="I742" s="18"/>
    </row>
    <row r="743" spans="1:9" ht="12.4" hidden="1" customHeight="1">
      <c r="A743" s="17"/>
      <c r="B743" s="1"/>
      <c r="C743" s="44"/>
      <c r="D743" s="148"/>
      <c r="E743" s="149"/>
      <c r="F743" s="51" t="str">
        <f>VLOOKUP(C743,'[2]Acha Air Sales Price List'!$B$1:$D$65536,3,FALSE)</f>
        <v>Exchange rate :</v>
      </c>
      <c r="G743" s="25">
        <f>ROUND(IF(ISBLANK(C743),0,VLOOKUP(C743,'[2]Acha Air Sales Price List'!$B$1:$X$65536,12,FALSE)*$L$14),2)</f>
        <v>0</v>
      </c>
      <c r="H743" s="26">
        <f t="shared" si="19"/>
        <v>0</v>
      </c>
      <c r="I743" s="18"/>
    </row>
    <row r="744" spans="1:9" ht="12.4" hidden="1" customHeight="1">
      <c r="A744" s="17"/>
      <c r="B744" s="1"/>
      <c r="C744" s="44"/>
      <c r="D744" s="148"/>
      <c r="E744" s="149"/>
      <c r="F744" s="51" t="str">
        <f>VLOOKUP(C744,'[2]Acha Air Sales Price List'!$B$1:$D$65536,3,FALSE)</f>
        <v>Exchange rate :</v>
      </c>
      <c r="G744" s="25">
        <f>ROUND(IF(ISBLANK(C744),0,VLOOKUP(C744,'[2]Acha Air Sales Price List'!$B$1:$X$65536,12,FALSE)*$L$14),2)</f>
        <v>0</v>
      </c>
      <c r="H744" s="26">
        <f t="shared" si="19"/>
        <v>0</v>
      </c>
      <c r="I744" s="18"/>
    </row>
    <row r="745" spans="1:9" ht="12.4" hidden="1" customHeight="1">
      <c r="A745" s="17"/>
      <c r="B745" s="1"/>
      <c r="C745" s="44"/>
      <c r="D745" s="148"/>
      <c r="E745" s="149"/>
      <c r="F745" s="51" t="str">
        <f>VLOOKUP(C745,'[2]Acha Air Sales Price List'!$B$1:$D$65536,3,FALSE)</f>
        <v>Exchange rate :</v>
      </c>
      <c r="G745" s="25">
        <f>ROUND(IF(ISBLANK(C745),0,VLOOKUP(C745,'[2]Acha Air Sales Price List'!$B$1:$X$65536,12,FALSE)*$L$14),2)</f>
        <v>0</v>
      </c>
      <c r="H745" s="26">
        <f t="shared" si="19"/>
        <v>0</v>
      </c>
      <c r="I745" s="18"/>
    </row>
    <row r="746" spans="1:9" ht="12.4" hidden="1" customHeight="1">
      <c r="A746" s="17"/>
      <c r="B746" s="1"/>
      <c r="C746" s="44"/>
      <c r="D746" s="148"/>
      <c r="E746" s="149"/>
      <c r="F746" s="51" t="str">
        <f>VLOOKUP(C746,'[2]Acha Air Sales Price List'!$B$1:$D$65536,3,FALSE)</f>
        <v>Exchange rate :</v>
      </c>
      <c r="G746" s="25">
        <f>ROUND(IF(ISBLANK(C746),0,VLOOKUP(C746,'[2]Acha Air Sales Price List'!$B$1:$X$65536,12,FALSE)*$L$14),2)</f>
        <v>0</v>
      </c>
      <c r="H746" s="26">
        <f t="shared" si="19"/>
        <v>0</v>
      </c>
      <c r="I746" s="18"/>
    </row>
    <row r="747" spans="1:9" ht="12.4" hidden="1" customHeight="1">
      <c r="A747" s="17"/>
      <c r="B747" s="1"/>
      <c r="C747" s="44"/>
      <c r="D747" s="148"/>
      <c r="E747" s="149"/>
      <c r="F747" s="51" t="str">
        <f>VLOOKUP(C747,'[2]Acha Air Sales Price List'!$B$1:$D$65536,3,FALSE)</f>
        <v>Exchange rate :</v>
      </c>
      <c r="G747" s="25">
        <f>ROUND(IF(ISBLANK(C747),0,VLOOKUP(C747,'[2]Acha Air Sales Price List'!$B$1:$X$65536,12,FALSE)*$L$14),2)</f>
        <v>0</v>
      </c>
      <c r="H747" s="26">
        <f t="shared" si="19"/>
        <v>0</v>
      </c>
      <c r="I747" s="18"/>
    </row>
    <row r="748" spans="1:9" ht="12.4" hidden="1" customHeight="1">
      <c r="A748" s="17"/>
      <c r="B748" s="1"/>
      <c r="C748" s="44"/>
      <c r="D748" s="148"/>
      <c r="E748" s="149"/>
      <c r="F748" s="51" t="str">
        <f>VLOOKUP(C748,'[2]Acha Air Sales Price List'!$B$1:$D$65536,3,FALSE)</f>
        <v>Exchange rate :</v>
      </c>
      <c r="G748" s="25">
        <f>ROUND(IF(ISBLANK(C748),0,VLOOKUP(C748,'[2]Acha Air Sales Price List'!$B$1:$X$65536,12,FALSE)*$L$14),2)</f>
        <v>0</v>
      </c>
      <c r="H748" s="26">
        <f t="shared" si="19"/>
        <v>0</v>
      </c>
      <c r="I748" s="18"/>
    </row>
    <row r="749" spans="1:9" ht="12.4" hidden="1" customHeight="1">
      <c r="A749" s="17"/>
      <c r="B749" s="1"/>
      <c r="C749" s="44"/>
      <c r="D749" s="148"/>
      <c r="E749" s="149"/>
      <c r="F749" s="51" t="str">
        <f>VLOOKUP(C749,'[2]Acha Air Sales Price List'!$B$1:$D$65536,3,FALSE)</f>
        <v>Exchange rate :</v>
      </c>
      <c r="G749" s="25">
        <f>ROUND(IF(ISBLANK(C749),0,VLOOKUP(C749,'[2]Acha Air Sales Price List'!$B$1:$X$65536,12,FALSE)*$L$14),2)</f>
        <v>0</v>
      </c>
      <c r="H749" s="26">
        <f t="shared" si="19"/>
        <v>0</v>
      </c>
      <c r="I749" s="18"/>
    </row>
    <row r="750" spans="1:9" ht="12.4" hidden="1" customHeight="1">
      <c r="A750" s="17"/>
      <c r="B750" s="1"/>
      <c r="C750" s="45"/>
      <c r="D750" s="148"/>
      <c r="E750" s="149"/>
      <c r="F750" s="51" t="str">
        <f>VLOOKUP(C750,'[2]Acha Air Sales Price List'!$B$1:$D$65536,3,FALSE)</f>
        <v>Exchange rate :</v>
      </c>
      <c r="G750" s="25">
        <f>ROUND(IF(ISBLANK(C750),0,VLOOKUP(C750,'[2]Acha Air Sales Price List'!$B$1:$X$65536,12,FALSE)*$L$14),2)</f>
        <v>0</v>
      </c>
      <c r="H750" s="26">
        <f t="shared" si="19"/>
        <v>0</v>
      </c>
      <c r="I750" s="18"/>
    </row>
    <row r="751" spans="1:9" ht="12" hidden="1" customHeight="1">
      <c r="A751" s="17"/>
      <c r="B751" s="1"/>
      <c r="C751" s="44"/>
      <c r="D751" s="148"/>
      <c r="E751" s="149"/>
      <c r="F751" s="51" t="str">
        <f>VLOOKUP(C751,'[2]Acha Air Sales Price List'!$B$1:$D$65536,3,FALSE)</f>
        <v>Exchange rate :</v>
      </c>
      <c r="G751" s="25">
        <f>ROUND(IF(ISBLANK(C751),0,VLOOKUP(C751,'[2]Acha Air Sales Price List'!$B$1:$X$65536,12,FALSE)*$L$14),2)</f>
        <v>0</v>
      </c>
      <c r="H751" s="26">
        <f t="shared" si="19"/>
        <v>0</v>
      </c>
      <c r="I751" s="18"/>
    </row>
    <row r="752" spans="1:9" ht="12.4" hidden="1" customHeight="1">
      <c r="A752" s="17"/>
      <c r="B752" s="1"/>
      <c r="C752" s="44"/>
      <c r="D752" s="148"/>
      <c r="E752" s="149"/>
      <c r="F752" s="51" t="str">
        <f>VLOOKUP(C752,'[2]Acha Air Sales Price List'!$B$1:$D$65536,3,FALSE)</f>
        <v>Exchange rate :</v>
      </c>
      <c r="G752" s="25">
        <f>ROUND(IF(ISBLANK(C752),0,VLOOKUP(C752,'[2]Acha Air Sales Price List'!$B$1:$X$65536,12,FALSE)*$L$14),2)</f>
        <v>0</v>
      </c>
      <c r="H752" s="26">
        <f t="shared" si="19"/>
        <v>0</v>
      </c>
      <c r="I752" s="18"/>
    </row>
    <row r="753" spans="1:9" ht="12.4" hidden="1" customHeight="1">
      <c r="A753" s="17"/>
      <c r="B753" s="1"/>
      <c r="C753" s="44"/>
      <c r="D753" s="148"/>
      <c r="E753" s="149"/>
      <c r="F753" s="51" t="str">
        <f>VLOOKUP(C753,'[2]Acha Air Sales Price List'!$B$1:$D$65536,3,FALSE)</f>
        <v>Exchange rate :</v>
      </c>
      <c r="G753" s="25">
        <f>ROUND(IF(ISBLANK(C753),0,VLOOKUP(C753,'[2]Acha Air Sales Price List'!$B$1:$X$65536,12,FALSE)*$L$14),2)</f>
        <v>0</v>
      </c>
      <c r="H753" s="26">
        <f t="shared" si="19"/>
        <v>0</v>
      </c>
      <c r="I753" s="18"/>
    </row>
    <row r="754" spans="1:9" ht="12.4" hidden="1" customHeight="1">
      <c r="A754" s="17"/>
      <c r="B754" s="1"/>
      <c r="C754" s="44"/>
      <c r="D754" s="148"/>
      <c r="E754" s="149"/>
      <c r="F754" s="51" t="str">
        <f>VLOOKUP(C754,'[2]Acha Air Sales Price List'!$B$1:$D$65536,3,FALSE)</f>
        <v>Exchange rate :</v>
      </c>
      <c r="G754" s="25">
        <f>ROUND(IF(ISBLANK(C754),0,VLOOKUP(C754,'[2]Acha Air Sales Price List'!$B$1:$X$65536,12,FALSE)*$L$14),2)</f>
        <v>0</v>
      </c>
      <c r="H754" s="26">
        <f t="shared" si="19"/>
        <v>0</v>
      </c>
      <c r="I754" s="18"/>
    </row>
    <row r="755" spans="1:9" ht="12.4" hidden="1" customHeight="1">
      <c r="A755" s="17"/>
      <c r="B755" s="1"/>
      <c r="C755" s="44"/>
      <c r="D755" s="148"/>
      <c r="E755" s="149"/>
      <c r="F755" s="51" t="str">
        <f>VLOOKUP(C755,'[2]Acha Air Sales Price List'!$B$1:$D$65536,3,FALSE)</f>
        <v>Exchange rate :</v>
      </c>
      <c r="G755" s="25">
        <f>ROUND(IF(ISBLANK(C755),0,VLOOKUP(C755,'[2]Acha Air Sales Price List'!$B$1:$X$65536,12,FALSE)*$L$14),2)</f>
        <v>0</v>
      </c>
      <c r="H755" s="26">
        <f t="shared" si="19"/>
        <v>0</v>
      </c>
      <c r="I755" s="18"/>
    </row>
    <row r="756" spans="1:9" ht="12.4" hidden="1" customHeight="1">
      <c r="A756" s="17"/>
      <c r="B756" s="1"/>
      <c r="C756" s="44"/>
      <c r="D756" s="148"/>
      <c r="E756" s="149"/>
      <c r="F756" s="51" t="str">
        <f>VLOOKUP(C756,'[2]Acha Air Sales Price List'!$B$1:$D$65536,3,FALSE)</f>
        <v>Exchange rate :</v>
      </c>
      <c r="G756" s="25">
        <f>ROUND(IF(ISBLANK(C756),0,VLOOKUP(C756,'[2]Acha Air Sales Price List'!$B$1:$X$65536,12,FALSE)*$L$14),2)</f>
        <v>0</v>
      </c>
      <c r="H756" s="26">
        <f t="shared" si="19"/>
        <v>0</v>
      </c>
      <c r="I756" s="18"/>
    </row>
    <row r="757" spans="1:9" ht="12.4" hidden="1" customHeight="1">
      <c r="A757" s="17"/>
      <c r="B757" s="1"/>
      <c r="C757" s="44"/>
      <c r="D757" s="148"/>
      <c r="E757" s="149"/>
      <c r="F757" s="51" t="str">
        <f>VLOOKUP(C757,'[2]Acha Air Sales Price List'!$B$1:$D$65536,3,FALSE)</f>
        <v>Exchange rate :</v>
      </c>
      <c r="G757" s="25">
        <f>ROUND(IF(ISBLANK(C757),0,VLOOKUP(C757,'[2]Acha Air Sales Price List'!$B$1:$X$65536,12,FALSE)*$L$14),2)</f>
        <v>0</v>
      </c>
      <c r="H757" s="26">
        <f t="shared" si="19"/>
        <v>0</v>
      </c>
      <c r="I757" s="18"/>
    </row>
    <row r="758" spans="1:9" ht="12.4" hidden="1" customHeight="1">
      <c r="A758" s="17"/>
      <c r="B758" s="1"/>
      <c r="C758" s="44"/>
      <c r="D758" s="148"/>
      <c r="E758" s="149"/>
      <c r="F758" s="51" t="str">
        <f>VLOOKUP(C758,'[2]Acha Air Sales Price List'!$B$1:$D$65536,3,FALSE)</f>
        <v>Exchange rate :</v>
      </c>
      <c r="G758" s="25">
        <f>ROUND(IF(ISBLANK(C758),0,VLOOKUP(C758,'[2]Acha Air Sales Price List'!$B$1:$X$65536,12,FALSE)*$L$14),2)</f>
        <v>0</v>
      </c>
      <c r="H758" s="26">
        <f t="shared" si="19"/>
        <v>0</v>
      </c>
      <c r="I758" s="18"/>
    </row>
    <row r="759" spans="1:9" ht="12.4" hidden="1" customHeight="1">
      <c r="A759" s="17"/>
      <c r="B759" s="1"/>
      <c r="C759" s="44"/>
      <c r="D759" s="148"/>
      <c r="E759" s="149"/>
      <c r="F759" s="51" t="str">
        <f>VLOOKUP(C759,'[2]Acha Air Sales Price List'!$B$1:$D$65536,3,FALSE)</f>
        <v>Exchange rate :</v>
      </c>
      <c r="G759" s="25">
        <f>ROUND(IF(ISBLANK(C759),0,VLOOKUP(C759,'[2]Acha Air Sales Price List'!$B$1:$X$65536,12,FALSE)*$L$14),2)</f>
        <v>0</v>
      </c>
      <c r="H759" s="26">
        <f t="shared" si="19"/>
        <v>0</v>
      </c>
      <c r="I759" s="18"/>
    </row>
    <row r="760" spans="1:9" ht="12.4" hidden="1" customHeight="1">
      <c r="A760" s="17"/>
      <c r="B760" s="1"/>
      <c r="C760" s="44"/>
      <c r="D760" s="148"/>
      <c r="E760" s="149"/>
      <c r="F760" s="51" t="str">
        <f>VLOOKUP(C760,'[2]Acha Air Sales Price List'!$B$1:$D$65536,3,FALSE)</f>
        <v>Exchange rate :</v>
      </c>
      <c r="G760" s="25">
        <f>ROUND(IF(ISBLANK(C760),0,VLOOKUP(C760,'[2]Acha Air Sales Price List'!$B$1:$X$65536,12,FALSE)*$L$14),2)</f>
        <v>0</v>
      </c>
      <c r="H760" s="26">
        <f t="shared" si="19"/>
        <v>0</v>
      </c>
      <c r="I760" s="18"/>
    </row>
    <row r="761" spans="1:9" ht="12.4" hidden="1" customHeight="1">
      <c r="A761" s="17"/>
      <c r="B761" s="1"/>
      <c r="C761" s="44"/>
      <c r="D761" s="148"/>
      <c r="E761" s="149"/>
      <c r="F761" s="51" t="str">
        <f>VLOOKUP(C761,'[2]Acha Air Sales Price List'!$B$1:$D$65536,3,FALSE)</f>
        <v>Exchange rate :</v>
      </c>
      <c r="G761" s="25">
        <f>ROUND(IF(ISBLANK(C761),0,VLOOKUP(C761,'[2]Acha Air Sales Price List'!$B$1:$X$65536,12,FALSE)*$L$14),2)</f>
        <v>0</v>
      </c>
      <c r="H761" s="26">
        <f t="shared" si="19"/>
        <v>0</v>
      </c>
      <c r="I761" s="18"/>
    </row>
    <row r="762" spans="1:9" ht="12.4" hidden="1" customHeight="1">
      <c r="A762" s="17"/>
      <c r="B762" s="1"/>
      <c r="C762" s="44"/>
      <c r="D762" s="148"/>
      <c r="E762" s="149"/>
      <c r="F762" s="51" t="str">
        <f>VLOOKUP(C762,'[2]Acha Air Sales Price List'!$B$1:$D$65536,3,FALSE)</f>
        <v>Exchange rate :</v>
      </c>
      <c r="G762" s="25">
        <f>ROUND(IF(ISBLANK(C762),0,VLOOKUP(C762,'[2]Acha Air Sales Price List'!$B$1:$X$65536,12,FALSE)*$L$14),2)</f>
        <v>0</v>
      </c>
      <c r="H762" s="26">
        <f t="shared" si="19"/>
        <v>0</v>
      </c>
      <c r="I762" s="18"/>
    </row>
    <row r="763" spans="1:9" ht="12.4" hidden="1" customHeight="1">
      <c r="A763" s="17"/>
      <c r="B763" s="1"/>
      <c r="C763" s="44"/>
      <c r="D763" s="148"/>
      <c r="E763" s="149"/>
      <c r="F763" s="51" t="str">
        <f>VLOOKUP(C763,'[2]Acha Air Sales Price List'!$B$1:$D$65536,3,FALSE)</f>
        <v>Exchange rate :</v>
      </c>
      <c r="G763" s="25">
        <f>ROUND(IF(ISBLANK(C763),0,VLOOKUP(C763,'[2]Acha Air Sales Price List'!$B$1:$X$65536,12,FALSE)*$L$14),2)</f>
        <v>0</v>
      </c>
      <c r="H763" s="26">
        <f t="shared" si="19"/>
        <v>0</v>
      </c>
      <c r="I763" s="18"/>
    </row>
    <row r="764" spans="1:9" ht="12.4" hidden="1" customHeight="1">
      <c r="A764" s="17"/>
      <c r="B764" s="1"/>
      <c r="C764" s="44"/>
      <c r="D764" s="148"/>
      <c r="E764" s="149"/>
      <c r="F764" s="51" t="str">
        <f>VLOOKUP(C764,'[2]Acha Air Sales Price List'!$B$1:$D$65536,3,FALSE)</f>
        <v>Exchange rate :</v>
      </c>
      <c r="G764" s="25">
        <f>ROUND(IF(ISBLANK(C764),0,VLOOKUP(C764,'[2]Acha Air Sales Price List'!$B$1:$X$65536,12,FALSE)*$L$14),2)</f>
        <v>0</v>
      </c>
      <c r="H764" s="26">
        <f t="shared" si="19"/>
        <v>0</v>
      </c>
      <c r="I764" s="18"/>
    </row>
    <row r="765" spans="1:9" ht="12.4" hidden="1" customHeight="1">
      <c r="A765" s="17"/>
      <c r="B765" s="1"/>
      <c r="C765" s="44"/>
      <c r="D765" s="148"/>
      <c r="E765" s="149"/>
      <c r="F765" s="51" t="str">
        <f>VLOOKUP(C765,'[2]Acha Air Sales Price List'!$B$1:$D$65536,3,FALSE)</f>
        <v>Exchange rate :</v>
      </c>
      <c r="G765" s="25">
        <f>ROUND(IF(ISBLANK(C765),0,VLOOKUP(C765,'[2]Acha Air Sales Price List'!$B$1:$X$65536,12,FALSE)*$L$14),2)</f>
        <v>0</v>
      </c>
      <c r="H765" s="26">
        <f t="shared" si="19"/>
        <v>0</v>
      </c>
      <c r="I765" s="18"/>
    </row>
    <row r="766" spans="1:9" ht="12.4" hidden="1" customHeight="1">
      <c r="A766" s="17"/>
      <c r="B766" s="1"/>
      <c r="C766" s="44"/>
      <c r="D766" s="148"/>
      <c r="E766" s="149"/>
      <c r="F766" s="51" t="str">
        <f>VLOOKUP(C766,'[2]Acha Air Sales Price List'!$B$1:$D$65536,3,FALSE)</f>
        <v>Exchange rate :</v>
      </c>
      <c r="G766" s="25">
        <f>ROUND(IF(ISBLANK(C766),0,VLOOKUP(C766,'[2]Acha Air Sales Price List'!$B$1:$X$65536,12,FALSE)*$L$14),2)</f>
        <v>0</v>
      </c>
      <c r="H766" s="26">
        <f t="shared" ref="H766:H777" si="20">ROUND(IF(ISNUMBER(B766), G766*B766, 0),5)</f>
        <v>0</v>
      </c>
      <c r="I766" s="18"/>
    </row>
    <row r="767" spans="1:9" ht="12.4" hidden="1" customHeight="1">
      <c r="A767" s="17"/>
      <c r="B767" s="1"/>
      <c r="C767" s="44"/>
      <c r="D767" s="148"/>
      <c r="E767" s="149"/>
      <c r="F767" s="51" t="str">
        <f>VLOOKUP(C767,'[2]Acha Air Sales Price List'!$B$1:$D$65536,3,FALSE)</f>
        <v>Exchange rate :</v>
      </c>
      <c r="G767" s="25">
        <f>ROUND(IF(ISBLANK(C767),0,VLOOKUP(C767,'[2]Acha Air Sales Price List'!$B$1:$X$65536,12,FALSE)*$L$14),2)</f>
        <v>0</v>
      </c>
      <c r="H767" s="26">
        <f t="shared" si="20"/>
        <v>0</v>
      </c>
      <c r="I767" s="18"/>
    </row>
    <row r="768" spans="1:9" ht="12.4" hidden="1" customHeight="1">
      <c r="A768" s="17"/>
      <c r="B768" s="1"/>
      <c r="C768" s="44"/>
      <c r="D768" s="148"/>
      <c r="E768" s="149"/>
      <c r="F768" s="51" t="str">
        <f>VLOOKUP(C768,'[2]Acha Air Sales Price List'!$B$1:$D$65536,3,FALSE)</f>
        <v>Exchange rate :</v>
      </c>
      <c r="G768" s="25">
        <f>ROUND(IF(ISBLANK(C768),0,VLOOKUP(C768,'[2]Acha Air Sales Price List'!$B$1:$X$65536,12,FALSE)*$L$14),2)</f>
        <v>0</v>
      </c>
      <c r="H768" s="26">
        <f t="shared" si="20"/>
        <v>0</v>
      </c>
      <c r="I768" s="18"/>
    </row>
    <row r="769" spans="1:9" ht="12.4" hidden="1" customHeight="1">
      <c r="A769" s="17"/>
      <c r="B769" s="1"/>
      <c r="C769" s="44"/>
      <c r="D769" s="148"/>
      <c r="E769" s="149"/>
      <c r="F769" s="51" t="str">
        <f>VLOOKUP(C769,'[2]Acha Air Sales Price List'!$B$1:$D$65536,3,FALSE)</f>
        <v>Exchange rate :</v>
      </c>
      <c r="G769" s="25">
        <f>ROUND(IF(ISBLANK(C769),0,VLOOKUP(C769,'[2]Acha Air Sales Price List'!$B$1:$X$65536,12,FALSE)*$L$14),2)</f>
        <v>0</v>
      </c>
      <c r="H769" s="26">
        <f t="shared" si="20"/>
        <v>0</v>
      </c>
      <c r="I769" s="18"/>
    </row>
    <row r="770" spans="1:9" ht="12.4" hidden="1" customHeight="1">
      <c r="A770" s="17"/>
      <c r="B770" s="1"/>
      <c r="C770" s="44"/>
      <c r="D770" s="148"/>
      <c r="E770" s="149"/>
      <c r="F770" s="51" t="str">
        <f>VLOOKUP(C770,'[2]Acha Air Sales Price List'!$B$1:$D$65536,3,FALSE)</f>
        <v>Exchange rate :</v>
      </c>
      <c r="G770" s="25">
        <f>ROUND(IF(ISBLANK(C770),0,VLOOKUP(C770,'[2]Acha Air Sales Price List'!$B$1:$X$65536,12,FALSE)*$L$14),2)</f>
        <v>0</v>
      </c>
      <c r="H770" s="26">
        <f t="shared" si="20"/>
        <v>0</v>
      </c>
      <c r="I770" s="18"/>
    </row>
    <row r="771" spans="1:9" ht="12.4" hidden="1" customHeight="1">
      <c r="A771" s="17"/>
      <c r="B771" s="1"/>
      <c r="C771" s="44"/>
      <c r="D771" s="148"/>
      <c r="E771" s="149"/>
      <c r="F771" s="51" t="str">
        <f>VLOOKUP(C771,'[2]Acha Air Sales Price List'!$B$1:$D$65536,3,FALSE)</f>
        <v>Exchange rate :</v>
      </c>
      <c r="G771" s="25">
        <f>ROUND(IF(ISBLANK(C771),0,VLOOKUP(C771,'[2]Acha Air Sales Price List'!$B$1:$X$65536,12,FALSE)*$L$14),2)</f>
        <v>0</v>
      </c>
      <c r="H771" s="26">
        <f t="shared" si="20"/>
        <v>0</v>
      </c>
      <c r="I771" s="18"/>
    </row>
    <row r="772" spans="1:9" ht="12.4" hidden="1" customHeight="1">
      <c r="A772" s="17"/>
      <c r="B772" s="1"/>
      <c r="C772" s="44"/>
      <c r="D772" s="148"/>
      <c r="E772" s="149"/>
      <c r="F772" s="51" t="str">
        <f>VLOOKUP(C772,'[2]Acha Air Sales Price List'!$B$1:$D$65536,3,FALSE)</f>
        <v>Exchange rate :</v>
      </c>
      <c r="G772" s="25">
        <f>ROUND(IF(ISBLANK(C772),0,VLOOKUP(C772,'[2]Acha Air Sales Price List'!$B$1:$X$65536,12,FALSE)*$L$14),2)</f>
        <v>0</v>
      </c>
      <c r="H772" s="26">
        <f t="shared" si="20"/>
        <v>0</v>
      </c>
      <c r="I772" s="18"/>
    </row>
    <row r="773" spans="1:9" ht="12.4" hidden="1" customHeight="1">
      <c r="A773" s="17"/>
      <c r="B773" s="1"/>
      <c r="C773" s="44"/>
      <c r="D773" s="148"/>
      <c r="E773" s="149"/>
      <c r="F773" s="51" t="str">
        <f>VLOOKUP(C773,'[2]Acha Air Sales Price List'!$B$1:$D$65536,3,FALSE)</f>
        <v>Exchange rate :</v>
      </c>
      <c r="G773" s="25">
        <f>ROUND(IF(ISBLANK(C773),0,VLOOKUP(C773,'[2]Acha Air Sales Price List'!$B$1:$X$65536,12,FALSE)*$L$14),2)</f>
        <v>0</v>
      </c>
      <c r="H773" s="26">
        <f t="shared" si="20"/>
        <v>0</v>
      </c>
      <c r="I773" s="18"/>
    </row>
    <row r="774" spans="1:9" ht="12.4" hidden="1" customHeight="1">
      <c r="A774" s="17"/>
      <c r="B774" s="1"/>
      <c r="C774" s="44"/>
      <c r="D774" s="148"/>
      <c r="E774" s="149"/>
      <c r="F774" s="51" t="str">
        <f>VLOOKUP(C774,'[2]Acha Air Sales Price List'!$B$1:$D$65536,3,FALSE)</f>
        <v>Exchange rate :</v>
      </c>
      <c r="G774" s="25">
        <f>ROUND(IF(ISBLANK(C774),0,VLOOKUP(C774,'[2]Acha Air Sales Price List'!$B$1:$X$65536,12,FALSE)*$L$14),2)</f>
        <v>0</v>
      </c>
      <c r="H774" s="26">
        <f t="shared" si="20"/>
        <v>0</v>
      </c>
      <c r="I774" s="18"/>
    </row>
    <row r="775" spans="1:9" ht="12.4" hidden="1" customHeight="1">
      <c r="A775" s="17"/>
      <c r="B775" s="1"/>
      <c r="C775" s="44"/>
      <c r="D775" s="148"/>
      <c r="E775" s="149"/>
      <c r="F775" s="51" t="str">
        <f>VLOOKUP(C775,'[2]Acha Air Sales Price List'!$B$1:$D$65536,3,FALSE)</f>
        <v>Exchange rate :</v>
      </c>
      <c r="G775" s="25">
        <f>ROUND(IF(ISBLANK(C775),0,VLOOKUP(C775,'[2]Acha Air Sales Price List'!$B$1:$X$65536,12,FALSE)*$L$14),2)</f>
        <v>0</v>
      </c>
      <c r="H775" s="26">
        <f t="shared" si="20"/>
        <v>0</v>
      </c>
      <c r="I775" s="18"/>
    </row>
    <row r="776" spans="1:9" ht="12.4" hidden="1" customHeight="1">
      <c r="A776" s="17"/>
      <c r="B776" s="1"/>
      <c r="C776" s="44"/>
      <c r="D776" s="148"/>
      <c r="E776" s="149"/>
      <c r="F776" s="51" t="str">
        <f>VLOOKUP(C776,'[2]Acha Air Sales Price List'!$B$1:$D$65536,3,FALSE)</f>
        <v>Exchange rate :</v>
      </c>
      <c r="G776" s="25">
        <f>ROUND(IF(ISBLANK(C776),0,VLOOKUP(C776,'[2]Acha Air Sales Price List'!$B$1:$X$65536,12,FALSE)*$L$14),2)</f>
        <v>0</v>
      </c>
      <c r="H776" s="26">
        <f t="shared" si="20"/>
        <v>0</v>
      </c>
      <c r="I776" s="18"/>
    </row>
    <row r="777" spans="1:9" ht="12.4" hidden="1" customHeight="1">
      <c r="A777" s="17"/>
      <c r="B777" s="1"/>
      <c r="C777" s="44"/>
      <c r="D777" s="148"/>
      <c r="E777" s="149"/>
      <c r="F777" s="51" t="str">
        <f>VLOOKUP(C777,'[2]Acha Air Sales Price List'!$B$1:$D$65536,3,FALSE)</f>
        <v>Exchange rate :</v>
      </c>
      <c r="G777" s="25">
        <f>ROUND(IF(ISBLANK(C777),0,VLOOKUP(C777,'[2]Acha Air Sales Price List'!$B$1:$X$65536,12,FALSE)*$L$14),2)</f>
        <v>0</v>
      </c>
      <c r="H777" s="26">
        <f t="shared" si="20"/>
        <v>0</v>
      </c>
      <c r="I777" s="18"/>
    </row>
    <row r="778" spans="1:9" ht="12.4" hidden="1" customHeight="1">
      <c r="A778" s="17"/>
      <c r="B778" s="1"/>
      <c r="C778" s="45"/>
      <c r="D778" s="148"/>
      <c r="E778" s="149"/>
      <c r="F778" s="51" t="str">
        <f>VLOOKUP(C778,'[2]Acha Air Sales Price List'!$B$1:$D$65536,3,FALSE)</f>
        <v>Exchange rate :</v>
      </c>
      <c r="G778" s="25">
        <f>ROUND(IF(ISBLANK(C778),0,VLOOKUP(C778,'[2]Acha Air Sales Price List'!$B$1:$X$65536,12,FALSE)*$L$14),2)</f>
        <v>0</v>
      </c>
      <c r="H778" s="26">
        <f>ROUND(IF(ISNUMBER(B778), G778*B778, 0),5)</f>
        <v>0</v>
      </c>
      <c r="I778" s="18"/>
    </row>
    <row r="779" spans="1:9" ht="12" hidden="1" customHeight="1">
      <c r="A779" s="17"/>
      <c r="B779" s="1"/>
      <c r="C779" s="44"/>
      <c r="D779" s="148"/>
      <c r="E779" s="149"/>
      <c r="F779" s="51" t="str">
        <f>VLOOKUP(C779,'[2]Acha Air Sales Price List'!$B$1:$D$65536,3,FALSE)</f>
        <v>Exchange rate :</v>
      </c>
      <c r="G779" s="25">
        <f>ROUND(IF(ISBLANK(C779),0,VLOOKUP(C779,'[2]Acha Air Sales Price List'!$B$1:$X$65536,12,FALSE)*$L$14),2)</f>
        <v>0</v>
      </c>
      <c r="H779" s="26">
        <f t="shared" ref="H779:H786" si="21">ROUND(IF(ISNUMBER(B779), G779*B779, 0),5)</f>
        <v>0</v>
      </c>
      <c r="I779" s="18"/>
    </row>
    <row r="780" spans="1:9" ht="12.4" hidden="1" customHeight="1">
      <c r="A780" s="17"/>
      <c r="B780" s="1"/>
      <c r="C780" s="44"/>
      <c r="D780" s="148"/>
      <c r="E780" s="149"/>
      <c r="F780" s="51" t="str">
        <f>VLOOKUP(C780,'[2]Acha Air Sales Price List'!$B$1:$D$65536,3,FALSE)</f>
        <v>Exchange rate :</v>
      </c>
      <c r="G780" s="25">
        <f>ROUND(IF(ISBLANK(C780),0,VLOOKUP(C780,'[2]Acha Air Sales Price List'!$B$1:$X$65536,12,FALSE)*$L$14),2)</f>
        <v>0</v>
      </c>
      <c r="H780" s="26">
        <f t="shared" si="21"/>
        <v>0</v>
      </c>
      <c r="I780" s="18"/>
    </row>
    <row r="781" spans="1:9" ht="12.4" hidden="1" customHeight="1">
      <c r="A781" s="17"/>
      <c r="B781" s="1"/>
      <c r="C781" s="44"/>
      <c r="D781" s="148"/>
      <c r="E781" s="149"/>
      <c r="F781" s="51" t="str">
        <f>VLOOKUP(C781,'[2]Acha Air Sales Price List'!$B$1:$D$65536,3,FALSE)</f>
        <v>Exchange rate :</v>
      </c>
      <c r="G781" s="25">
        <f>ROUND(IF(ISBLANK(C781),0,VLOOKUP(C781,'[2]Acha Air Sales Price List'!$B$1:$X$65536,12,FALSE)*$L$14),2)</f>
        <v>0</v>
      </c>
      <c r="H781" s="26">
        <f t="shared" si="21"/>
        <v>0</v>
      </c>
      <c r="I781" s="18"/>
    </row>
    <row r="782" spans="1:9" ht="12.4" hidden="1" customHeight="1">
      <c r="A782" s="17"/>
      <c r="B782" s="1"/>
      <c r="C782" s="44"/>
      <c r="D782" s="148"/>
      <c r="E782" s="149"/>
      <c r="F782" s="51" t="str">
        <f>VLOOKUP(C782,'[2]Acha Air Sales Price List'!$B$1:$D$65536,3,FALSE)</f>
        <v>Exchange rate :</v>
      </c>
      <c r="G782" s="25">
        <f>ROUND(IF(ISBLANK(C782),0,VLOOKUP(C782,'[2]Acha Air Sales Price List'!$B$1:$X$65536,12,FALSE)*$L$14),2)</f>
        <v>0</v>
      </c>
      <c r="H782" s="26">
        <f t="shared" si="21"/>
        <v>0</v>
      </c>
      <c r="I782" s="18"/>
    </row>
    <row r="783" spans="1:9" ht="12.4" hidden="1" customHeight="1">
      <c r="A783" s="17"/>
      <c r="B783" s="1"/>
      <c r="C783" s="44"/>
      <c r="D783" s="148"/>
      <c r="E783" s="149"/>
      <c r="F783" s="51" t="str">
        <f>VLOOKUP(C783,'[2]Acha Air Sales Price List'!$B$1:$D$65536,3,FALSE)</f>
        <v>Exchange rate :</v>
      </c>
      <c r="G783" s="25">
        <f>ROUND(IF(ISBLANK(C783),0,VLOOKUP(C783,'[2]Acha Air Sales Price List'!$B$1:$X$65536,12,FALSE)*$L$14),2)</f>
        <v>0</v>
      </c>
      <c r="H783" s="26">
        <f t="shared" si="21"/>
        <v>0</v>
      </c>
      <c r="I783" s="18"/>
    </row>
    <row r="784" spans="1:9" ht="12.4" hidden="1" customHeight="1">
      <c r="A784" s="17"/>
      <c r="B784" s="1"/>
      <c r="C784" s="44"/>
      <c r="D784" s="148"/>
      <c r="E784" s="149"/>
      <c r="F784" s="51" t="str">
        <f>VLOOKUP(C784,'[2]Acha Air Sales Price List'!$B$1:$D$65536,3,FALSE)</f>
        <v>Exchange rate :</v>
      </c>
      <c r="G784" s="25">
        <f>ROUND(IF(ISBLANK(C784),0,VLOOKUP(C784,'[2]Acha Air Sales Price List'!$B$1:$X$65536,12,FALSE)*$L$14),2)</f>
        <v>0</v>
      </c>
      <c r="H784" s="26">
        <f t="shared" si="21"/>
        <v>0</v>
      </c>
      <c r="I784" s="18"/>
    </row>
    <row r="785" spans="1:9" ht="12.4" hidden="1" customHeight="1">
      <c r="A785" s="17"/>
      <c r="B785" s="1"/>
      <c r="C785" s="44"/>
      <c r="D785" s="148"/>
      <c r="E785" s="149"/>
      <c r="F785" s="51" t="str">
        <f>VLOOKUP(C785,'[2]Acha Air Sales Price List'!$B$1:$D$65536,3,FALSE)</f>
        <v>Exchange rate :</v>
      </c>
      <c r="G785" s="25">
        <f>ROUND(IF(ISBLANK(C785),0,VLOOKUP(C785,'[2]Acha Air Sales Price List'!$B$1:$X$65536,12,FALSE)*$L$14),2)</f>
        <v>0</v>
      </c>
      <c r="H785" s="26">
        <f t="shared" si="21"/>
        <v>0</v>
      </c>
      <c r="I785" s="18"/>
    </row>
    <row r="786" spans="1:9" ht="12.4" hidden="1" customHeight="1">
      <c r="A786" s="17"/>
      <c r="B786" s="1"/>
      <c r="C786" s="44"/>
      <c r="D786" s="148"/>
      <c r="E786" s="149"/>
      <c r="F786" s="51" t="str">
        <f>VLOOKUP(C786,'[2]Acha Air Sales Price List'!$B$1:$D$65536,3,FALSE)</f>
        <v>Exchange rate :</v>
      </c>
      <c r="G786" s="25">
        <f>ROUND(IF(ISBLANK(C786),0,VLOOKUP(C786,'[2]Acha Air Sales Price List'!$B$1:$X$65536,12,FALSE)*$L$14),2)</f>
        <v>0</v>
      </c>
      <c r="H786" s="26">
        <f t="shared" si="21"/>
        <v>0</v>
      </c>
      <c r="I786" s="18"/>
    </row>
    <row r="787" spans="1:9" ht="12.4" hidden="1" customHeight="1">
      <c r="A787" s="17"/>
      <c r="B787" s="1"/>
      <c r="C787" s="44"/>
      <c r="D787" s="148"/>
      <c r="E787" s="149"/>
      <c r="F787" s="51" t="str">
        <f>VLOOKUP(C787,'[2]Acha Air Sales Price List'!$B$1:$D$65536,3,FALSE)</f>
        <v>Exchange rate :</v>
      </c>
      <c r="G787" s="25">
        <f>ROUND(IF(ISBLANK(C787),0,VLOOKUP(C787,'[2]Acha Air Sales Price List'!$B$1:$X$65536,12,FALSE)*$L$14),2)</f>
        <v>0</v>
      </c>
      <c r="H787" s="26">
        <f t="shared" ref="H787:H830" si="22">ROUND(IF(ISNUMBER(B787), G787*B787, 0),5)</f>
        <v>0</v>
      </c>
      <c r="I787" s="18"/>
    </row>
    <row r="788" spans="1:9" ht="12.4" hidden="1" customHeight="1">
      <c r="A788" s="17"/>
      <c r="B788" s="1"/>
      <c r="C788" s="44"/>
      <c r="D788" s="148"/>
      <c r="E788" s="149"/>
      <c r="F788" s="51" t="str">
        <f>VLOOKUP(C788,'[2]Acha Air Sales Price List'!$B$1:$D$65536,3,FALSE)</f>
        <v>Exchange rate :</v>
      </c>
      <c r="G788" s="25">
        <f>ROUND(IF(ISBLANK(C788),0,VLOOKUP(C788,'[2]Acha Air Sales Price List'!$B$1:$X$65536,12,FALSE)*$L$14),2)</f>
        <v>0</v>
      </c>
      <c r="H788" s="26">
        <f t="shared" si="22"/>
        <v>0</v>
      </c>
      <c r="I788" s="18"/>
    </row>
    <row r="789" spans="1:9" ht="12.4" hidden="1" customHeight="1">
      <c r="A789" s="17"/>
      <c r="B789" s="1"/>
      <c r="C789" s="44"/>
      <c r="D789" s="148"/>
      <c r="E789" s="149"/>
      <c r="F789" s="51" t="str">
        <f>VLOOKUP(C789,'[2]Acha Air Sales Price List'!$B$1:$D$65536,3,FALSE)</f>
        <v>Exchange rate :</v>
      </c>
      <c r="G789" s="25">
        <f>ROUND(IF(ISBLANK(C789),0,VLOOKUP(C789,'[2]Acha Air Sales Price List'!$B$1:$X$65536,12,FALSE)*$L$14),2)</f>
        <v>0</v>
      </c>
      <c r="H789" s="26">
        <f t="shared" si="22"/>
        <v>0</v>
      </c>
      <c r="I789" s="18"/>
    </row>
    <row r="790" spans="1:9" ht="12.4" hidden="1" customHeight="1">
      <c r="A790" s="17"/>
      <c r="B790" s="1"/>
      <c r="C790" s="44"/>
      <c r="D790" s="148"/>
      <c r="E790" s="149"/>
      <c r="F790" s="51" t="str">
        <f>VLOOKUP(C790,'[2]Acha Air Sales Price List'!$B$1:$D$65536,3,FALSE)</f>
        <v>Exchange rate :</v>
      </c>
      <c r="G790" s="25">
        <f>ROUND(IF(ISBLANK(C790),0,VLOOKUP(C790,'[2]Acha Air Sales Price List'!$B$1:$X$65536,12,FALSE)*$L$14),2)</f>
        <v>0</v>
      </c>
      <c r="H790" s="26">
        <f t="shared" si="22"/>
        <v>0</v>
      </c>
      <c r="I790" s="18"/>
    </row>
    <row r="791" spans="1:9" ht="12.4" hidden="1" customHeight="1">
      <c r="A791" s="17"/>
      <c r="B791" s="1"/>
      <c r="C791" s="44"/>
      <c r="D791" s="148"/>
      <c r="E791" s="149"/>
      <c r="F791" s="51" t="str">
        <f>VLOOKUP(C791,'[2]Acha Air Sales Price List'!$B$1:$D$65536,3,FALSE)</f>
        <v>Exchange rate :</v>
      </c>
      <c r="G791" s="25">
        <f>ROUND(IF(ISBLANK(C791),0,VLOOKUP(C791,'[2]Acha Air Sales Price List'!$B$1:$X$65536,12,FALSE)*$L$14),2)</f>
        <v>0</v>
      </c>
      <c r="H791" s="26">
        <f t="shared" si="22"/>
        <v>0</v>
      </c>
      <c r="I791" s="18"/>
    </row>
    <row r="792" spans="1:9" ht="12.4" hidden="1" customHeight="1">
      <c r="A792" s="17"/>
      <c r="B792" s="1"/>
      <c r="C792" s="44"/>
      <c r="D792" s="148"/>
      <c r="E792" s="149"/>
      <c r="F792" s="51" t="str">
        <f>VLOOKUP(C792,'[2]Acha Air Sales Price List'!$B$1:$D$65536,3,FALSE)</f>
        <v>Exchange rate :</v>
      </c>
      <c r="G792" s="25">
        <f>ROUND(IF(ISBLANK(C792),0,VLOOKUP(C792,'[2]Acha Air Sales Price List'!$B$1:$X$65536,12,FALSE)*$L$14),2)</f>
        <v>0</v>
      </c>
      <c r="H792" s="26">
        <f t="shared" si="22"/>
        <v>0</v>
      </c>
      <c r="I792" s="18"/>
    </row>
    <row r="793" spans="1:9" ht="12.4" hidden="1" customHeight="1">
      <c r="A793" s="17"/>
      <c r="B793" s="1"/>
      <c r="C793" s="44"/>
      <c r="D793" s="148"/>
      <c r="E793" s="149"/>
      <c r="F793" s="51" t="str">
        <f>VLOOKUP(C793,'[2]Acha Air Sales Price List'!$B$1:$D$65536,3,FALSE)</f>
        <v>Exchange rate :</v>
      </c>
      <c r="G793" s="25">
        <f>ROUND(IF(ISBLANK(C793),0,VLOOKUP(C793,'[2]Acha Air Sales Price List'!$B$1:$X$65536,12,FALSE)*$L$14),2)</f>
        <v>0</v>
      </c>
      <c r="H793" s="26">
        <f t="shared" si="22"/>
        <v>0</v>
      </c>
      <c r="I793" s="18"/>
    </row>
    <row r="794" spans="1:9" ht="12.4" hidden="1" customHeight="1">
      <c r="A794" s="17"/>
      <c r="B794" s="1"/>
      <c r="C794" s="44"/>
      <c r="D794" s="148"/>
      <c r="E794" s="149"/>
      <c r="F794" s="51" t="str">
        <f>VLOOKUP(C794,'[2]Acha Air Sales Price List'!$B$1:$D$65536,3,FALSE)</f>
        <v>Exchange rate :</v>
      </c>
      <c r="G794" s="25">
        <f>ROUND(IF(ISBLANK(C794),0,VLOOKUP(C794,'[2]Acha Air Sales Price List'!$B$1:$X$65536,12,FALSE)*$L$14),2)</f>
        <v>0</v>
      </c>
      <c r="H794" s="26">
        <f t="shared" si="22"/>
        <v>0</v>
      </c>
      <c r="I794" s="18"/>
    </row>
    <row r="795" spans="1:9" ht="12.4" hidden="1" customHeight="1">
      <c r="A795" s="17"/>
      <c r="B795" s="1"/>
      <c r="C795" s="44"/>
      <c r="D795" s="148"/>
      <c r="E795" s="149"/>
      <c r="F795" s="51" t="str">
        <f>VLOOKUP(C795,'[2]Acha Air Sales Price List'!$B$1:$D$65536,3,FALSE)</f>
        <v>Exchange rate :</v>
      </c>
      <c r="G795" s="25">
        <f>ROUND(IF(ISBLANK(C795),0,VLOOKUP(C795,'[2]Acha Air Sales Price List'!$B$1:$X$65536,12,FALSE)*$L$14),2)</f>
        <v>0</v>
      </c>
      <c r="H795" s="26">
        <f t="shared" si="22"/>
        <v>0</v>
      </c>
      <c r="I795" s="18"/>
    </row>
    <row r="796" spans="1:9" ht="12.4" hidden="1" customHeight="1">
      <c r="A796" s="17"/>
      <c r="B796" s="1"/>
      <c r="C796" s="44"/>
      <c r="D796" s="148"/>
      <c r="E796" s="149"/>
      <c r="F796" s="51" t="str">
        <f>VLOOKUP(C796,'[2]Acha Air Sales Price List'!$B$1:$D$65536,3,FALSE)</f>
        <v>Exchange rate :</v>
      </c>
      <c r="G796" s="25">
        <f>ROUND(IF(ISBLANK(C796),0,VLOOKUP(C796,'[2]Acha Air Sales Price List'!$B$1:$X$65536,12,FALSE)*$L$14),2)</f>
        <v>0</v>
      </c>
      <c r="H796" s="26">
        <f t="shared" si="22"/>
        <v>0</v>
      </c>
      <c r="I796" s="18"/>
    </row>
    <row r="797" spans="1:9" ht="12.4" hidden="1" customHeight="1">
      <c r="A797" s="17"/>
      <c r="B797" s="1"/>
      <c r="C797" s="44"/>
      <c r="D797" s="148"/>
      <c r="E797" s="149"/>
      <c r="F797" s="51" t="str">
        <f>VLOOKUP(C797,'[2]Acha Air Sales Price List'!$B$1:$D$65536,3,FALSE)</f>
        <v>Exchange rate :</v>
      </c>
      <c r="G797" s="25">
        <f>ROUND(IF(ISBLANK(C797),0,VLOOKUP(C797,'[2]Acha Air Sales Price List'!$B$1:$X$65536,12,FALSE)*$L$14),2)</f>
        <v>0</v>
      </c>
      <c r="H797" s="26">
        <f t="shared" si="22"/>
        <v>0</v>
      </c>
      <c r="I797" s="18"/>
    </row>
    <row r="798" spans="1:9" ht="12.4" hidden="1" customHeight="1">
      <c r="A798" s="17"/>
      <c r="B798" s="1"/>
      <c r="C798" s="44"/>
      <c r="D798" s="148"/>
      <c r="E798" s="149"/>
      <c r="F798" s="51" t="str">
        <f>VLOOKUP(C798,'[2]Acha Air Sales Price List'!$B$1:$D$65536,3,FALSE)</f>
        <v>Exchange rate :</v>
      </c>
      <c r="G798" s="25">
        <f>ROUND(IF(ISBLANK(C798),0,VLOOKUP(C798,'[2]Acha Air Sales Price List'!$B$1:$X$65536,12,FALSE)*$L$14),2)</f>
        <v>0</v>
      </c>
      <c r="H798" s="26">
        <f t="shared" si="22"/>
        <v>0</v>
      </c>
      <c r="I798" s="18"/>
    </row>
    <row r="799" spans="1:9" ht="12.4" hidden="1" customHeight="1">
      <c r="A799" s="17"/>
      <c r="B799" s="1"/>
      <c r="C799" s="44"/>
      <c r="D799" s="148"/>
      <c r="E799" s="149"/>
      <c r="F799" s="51" t="str">
        <f>VLOOKUP(C799,'[2]Acha Air Sales Price List'!$B$1:$D$65536,3,FALSE)</f>
        <v>Exchange rate :</v>
      </c>
      <c r="G799" s="25">
        <f>ROUND(IF(ISBLANK(C799),0,VLOOKUP(C799,'[2]Acha Air Sales Price List'!$B$1:$X$65536,12,FALSE)*$L$14),2)</f>
        <v>0</v>
      </c>
      <c r="H799" s="26">
        <f t="shared" si="22"/>
        <v>0</v>
      </c>
      <c r="I799" s="18"/>
    </row>
    <row r="800" spans="1:9" ht="12.4" hidden="1" customHeight="1">
      <c r="A800" s="17"/>
      <c r="B800" s="1"/>
      <c r="C800" s="44"/>
      <c r="D800" s="148"/>
      <c r="E800" s="149"/>
      <c r="F800" s="51" t="str">
        <f>VLOOKUP(C800,'[2]Acha Air Sales Price List'!$B$1:$D$65536,3,FALSE)</f>
        <v>Exchange rate :</v>
      </c>
      <c r="G800" s="25">
        <f>ROUND(IF(ISBLANK(C800),0,VLOOKUP(C800,'[2]Acha Air Sales Price List'!$B$1:$X$65536,12,FALSE)*$L$14),2)</f>
        <v>0</v>
      </c>
      <c r="H800" s="26">
        <f t="shared" si="22"/>
        <v>0</v>
      </c>
      <c r="I800" s="18"/>
    </row>
    <row r="801" spans="1:9" ht="12.4" hidden="1" customHeight="1">
      <c r="A801" s="17"/>
      <c r="B801" s="1"/>
      <c r="C801" s="44"/>
      <c r="D801" s="148"/>
      <c r="E801" s="149"/>
      <c r="F801" s="51" t="str">
        <f>VLOOKUP(C801,'[2]Acha Air Sales Price List'!$B$1:$D$65536,3,FALSE)</f>
        <v>Exchange rate :</v>
      </c>
      <c r="G801" s="25">
        <f>ROUND(IF(ISBLANK(C801),0,VLOOKUP(C801,'[2]Acha Air Sales Price List'!$B$1:$X$65536,12,FALSE)*$L$14),2)</f>
        <v>0</v>
      </c>
      <c r="H801" s="26">
        <f t="shared" si="22"/>
        <v>0</v>
      </c>
      <c r="I801" s="18"/>
    </row>
    <row r="802" spans="1:9" ht="12.4" hidden="1" customHeight="1">
      <c r="A802" s="17"/>
      <c r="B802" s="1"/>
      <c r="C802" s="45"/>
      <c r="D802" s="148"/>
      <c r="E802" s="149"/>
      <c r="F802" s="51" t="str">
        <f>VLOOKUP(C802,'[2]Acha Air Sales Price List'!$B$1:$D$65536,3,FALSE)</f>
        <v>Exchange rate :</v>
      </c>
      <c r="G802" s="25">
        <f>ROUND(IF(ISBLANK(C802),0,VLOOKUP(C802,'[2]Acha Air Sales Price List'!$B$1:$X$65536,12,FALSE)*$L$14),2)</f>
        <v>0</v>
      </c>
      <c r="H802" s="26">
        <f t="shared" si="22"/>
        <v>0</v>
      </c>
      <c r="I802" s="18"/>
    </row>
    <row r="803" spans="1:9" ht="12" hidden="1" customHeight="1">
      <c r="A803" s="17"/>
      <c r="B803" s="1"/>
      <c r="C803" s="44"/>
      <c r="D803" s="148"/>
      <c r="E803" s="149"/>
      <c r="F803" s="51" t="str">
        <f>VLOOKUP(C803,'[2]Acha Air Sales Price List'!$B$1:$D$65536,3,FALSE)</f>
        <v>Exchange rate :</v>
      </c>
      <c r="G803" s="25">
        <f>ROUND(IF(ISBLANK(C803),0,VLOOKUP(C803,'[2]Acha Air Sales Price List'!$B$1:$X$65536,12,FALSE)*$L$14),2)</f>
        <v>0</v>
      </c>
      <c r="H803" s="26">
        <f t="shared" si="22"/>
        <v>0</v>
      </c>
      <c r="I803" s="18"/>
    </row>
    <row r="804" spans="1:9" ht="12.4" hidden="1" customHeight="1">
      <c r="A804" s="17"/>
      <c r="B804" s="1"/>
      <c r="C804" s="44"/>
      <c r="D804" s="148"/>
      <c r="E804" s="149"/>
      <c r="F804" s="51" t="str">
        <f>VLOOKUP(C804,'[2]Acha Air Sales Price List'!$B$1:$D$65536,3,FALSE)</f>
        <v>Exchange rate :</v>
      </c>
      <c r="G804" s="25">
        <f>ROUND(IF(ISBLANK(C804),0,VLOOKUP(C804,'[2]Acha Air Sales Price List'!$B$1:$X$65536,12,FALSE)*$L$14),2)</f>
        <v>0</v>
      </c>
      <c r="H804" s="26">
        <f t="shared" si="22"/>
        <v>0</v>
      </c>
      <c r="I804" s="18"/>
    </row>
    <row r="805" spans="1:9" ht="12.4" hidden="1" customHeight="1">
      <c r="A805" s="17"/>
      <c r="B805" s="1"/>
      <c r="C805" s="44"/>
      <c r="D805" s="148"/>
      <c r="E805" s="149"/>
      <c r="F805" s="51" t="str">
        <f>VLOOKUP(C805,'[2]Acha Air Sales Price List'!$B$1:$D$65536,3,FALSE)</f>
        <v>Exchange rate :</v>
      </c>
      <c r="G805" s="25">
        <f>ROUND(IF(ISBLANK(C805),0,VLOOKUP(C805,'[2]Acha Air Sales Price List'!$B$1:$X$65536,12,FALSE)*$L$14),2)</f>
        <v>0</v>
      </c>
      <c r="H805" s="26">
        <f t="shared" si="22"/>
        <v>0</v>
      </c>
      <c r="I805" s="18"/>
    </row>
    <row r="806" spans="1:9" ht="12.4" hidden="1" customHeight="1">
      <c r="A806" s="17"/>
      <c r="B806" s="1"/>
      <c r="C806" s="44"/>
      <c r="D806" s="148"/>
      <c r="E806" s="149"/>
      <c r="F806" s="51" t="str">
        <f>VLOOKUP(C806,'[2]Acha Air Sales Price List'!$B$1:$D$65536,3,FALSE)</f>
        <v>Exchange rate :</v>
      </c>
      <c r="G806" s="25">
        <f>ROUND(IF(ISBLANK(C806),0,VLOOKUP(C806,'[2]Acha Air Sales Price List'!$B$1:$X$65536,12,FALSE)*$L$14),2)</f>
        <v>0</v>
      </c>
      <c r="H806" s="26">
        <f t="shared" si="22"/>
        <v>0</v>
      </c>
      <c r="I806" s="18"/>
    </row>
    <row r="807" spans="1:9" ht="12.4" hidden="1" customHeight="1">
      <c r="A807" s="17"/>
      <c r="B807" s="1"/>
      <c r="C807" s="44"/>
      <c r="D807" s="148"/>
      <c r="E807" s="149"/>
      <c r="F807" s="51" t="str">
        <f>VLOOKUP(C807,'[2]Acha Air Sales Price List'!$B$1:$D$65536,3,FALSE)</f>
        <v>Exchange rate :</v>
      </c>
      <c r="G807" s="25">
        <f>ROUND(IF(ISBLANK(C807),0,VLOOKUP(C807,'[2]Acha Air Sales Price List'!$B$1:$X$65536,12,FALSE)*$L$14),2)</f>
        <v>0</v>
      </c>
      <c r="H807" s="26">
        <f t="shared" si="22"/>
        <v>0</v>
      </c>
      <c r="I807" s="18"/>
    </row>
    <row r="808" spans="1:9" ht="12.4" hidden="1" customHeight="1">
      <c r="A808" s="17"/>
      <c r="B808" s="1"/>
      <c r="C808" s="44"/>
      <c r="D808" s="148"/>
      <c r="E808" s="149"/>
      <c r="F808" s="51" t="str">
        <f>VLOOKUP(C808,'[2]Acha Air Sales Price List'!$B$1:$D$65536,3,FALSE)</f>
        <v>Exchange rate :</v>
      </c>
      <c r="G808" s="25">
        <f>ROUND(IF(ISBLANK(C808),0,VLOOKUP(C808,'[2]Acha Air Sales Price List'!$B$1:$X$65536,12,FALSE)*$L$14),2)</f>
        <v>0</v>
      </c>
      <c r="H808" s="26">
        <f t="shared" si="22"/>
        <v>0</v>
      </c>
      <c r="I808" s="18"/>
    </row>
    <row r="809" spans="1:9" ht="12.4" hidden="1" customHeight="1">
      <c r="A809" s="17"/>
      <c r="B809" s="1"/>
      <c r="C809" s="44"/>
      <c r="D809" s="148"/>
      <c r="E809" s="149"/>
      <c r="F809" s="51" t="str">
        <f>VLOOKUP(C809,'[2]Acha Air Sales Price List'!$B$1:$D$65536,3,FALSE)</f>
        <v>Exchange rate :</v>
      </c>
      <c r="G809" s="25">
        <f>ROUND(IF(ISBLANK(C809),0,VLOOKUP(C809,'[2]Acha Air Sales Price List'!$B$1:$X$65536,12,FALSE)*$L$14),2)</f>
        <v>0</v>
      </c>
      <c r="H809" s="26">
        <f t="shared" si="22"/>
        <v>0</v>
      </c>
      <c r="I809" s="18"/>
    </row>
    <row r="810" spans="1:9" ht="12.4" hidden="1" customHeight="1">
      <c r="A810" s="17"/>
      <c r="B810" s="1"/>
      <c r="C810" s="44"/>
      <c r="D810" s="148"/>
      <c r="E810" s="149"/>
      <c r="F810" s="51" t="str">
        <f>VLOOKUP(C810,'[2]Acha Air Sales Price List'!$B$1:$D$65536,3,FALSE)</f>
        <v>Exchange rate :</v>
      </c>
      <c r="G810" s="25">
        <f>ROUND(IF(ISBLANK(C810),0,VLOOKUP(C810,'[2]Acha Air Sales Price List'!$B$1:$X$65536,12,FALSE)*$L$14),2)</f>
        <v>0</v>
      </c>
      <c r="H810" s="26">
        <f t="shared" si="22"/>
        <v>0</v>
      </c>
      <c r="I810" s="18"/>
    </row>
    <row r="811" spans="1:9" ht="12.4" hidden="1" customHeight="1">
      <c r="A811" s="17"/>
      <c r="B811" s="1"/>
      <c r="C811" s="44"/>
      <c r="D811" s="148"/>
      <c r="E811" s="149"/>
      <c r="F811" s="51" t="str">
        <f>VLOOKUP(C811,'[2]Acha Air Sales Price List'!$B$1:$D$65536,3,FALSE)</f>
        <v>Exchange rate :</v>
      </c>
      <c r="G811" s="25">
        <f>ROUND(IF(ISBLANK(C811),0,VLOOKUP(C811,'[2]Acha Air Sales Price List'!$B$1:$X$65536,12,FALSE)*$L$14),2)</f>
        <v>0</v>
      </c>
      <c r="H811" s="26">
        <f t="shared" si="22"/>
        <v>0</v>
      </c>
      <c r="I811" s="18"/>
    </row>
    <row r="812" spans="1:9" ht="12.4" hidden="1" customHeight="1">
      <c r="A812" s="17"/>
      <c r="B812" s="1"/>
      <c r="C812" s="44"/>
      <c r="D812" s="148"/>
      <c r="E812" s="149"/>
      <c r="F812" s="51" t="str">
        <f>VLOOKUP(C812,'[2]Acha Air Sales Price List'!$B$1:$D$65536,3,FALSE)</f>
        <v>Exchange rate :</v>
      </c>
      <c r="G812" s="25">
        <f>ROUND(IF(ISBLANK(C812),0,VLOOKUP(C812,'[2]Acha Air Sales Price List'!$B$1:$X$65536,12,FALSE)*$L$14),2)</f>
        <v>0</v>
      </c>
      <c r="H812" s="26">
        <f t="shared" si="22"/>
        <v>0</v>
      </c>
      <c r="I812" s="18"/>
    </row>
    <row r="813" spans="1:9" ht="12.4" hidden="1" customHeight="1">
      <c r="A813" s="17"/>
      <c r="B813" s="1"/>
      <c r="C813" s="44"/>
      <c r="D813" s="148"/>
      <c r="E813" s="149"/>
      <c r="F813" s="51" t="str">
        <f>VLOOKUP(C813,'[2]Acha Air Sales Price List'!$B$1:$D$65536,3,FALSE)</f>
        <v>Exchange rate :</v>
      </c>
      <c r="G813" s="25">
        <f>ROUND(IF(ISBLANK(C813),0,VLOOKUP(C813,'[2]Acha Air Sales Price List'!$B$1:$X$65536,12,FALSE)*$L$14),2)</f>
        <v>0</v>
      </c>
      <c r="H813" s="26">
        <f t="shared" si="22"/>
        <v>0</v>
      </c>
      <c r="I813" s="18"/>
    </row>
    <row r="814" spans="1:9" ht="12.4" hidden="1" customHeight="1">
      <c r="A814" s="17"/>
      <c r="B814" s="1"/>
      <c r="C814" s="44"/>
      <c r="D814" s="148"/>
      <c r="E814" s="149"/>
      <c r="F814" s="51" t="str">
        <f>VLOOKUP(C814,'[2]Acha Air Sales Price List'!$B$1:$D$65536,3,FALSE)</f>
        <v>Exchange rate :</v>
      </c>
      <c r="G814" s="25">
        <f>ROUND(IF(ISBLANK(C814),0,VLOOKUP(C814,'[2]Acha Air Sales Price List'!$B$1:$X$65536,12,FALSE)*$L$14),2)</f>
        <v>0</v>
      </c>
      <c r="H814" s="26">
        <f t="shared" si="22"/>
        <v>0</v>
      </c>
      <c r="I814" s="18"/>
    </row>
    <row r="815" spans="1:9" ht="12.4" hidden="1" customHeight="1">
      <c r="A815" s="17"/>
      <c r="B815" s="1"/>
      <c r="C815" s="44"/>
      <c r="D815" s="148"/>
      <c r="E815" s="149"/>
      <c r="F815" s="51" t="str">
        <f>VLOOKUP(C815,'[2]Acha Air Sales Price List'!$B$1:$D$65536,3,FALSE)</f>
        <v>Exchange rate :</v>
      </c>
      <c r="G815" s="25">
        <f>ROUND(IF(ISBLANK(C815),0,VLOOKUP(C815,'[2]Acha Air Sales Price List'!$B$1:$X$65536,12,FALSE)*$L$14),2)</f>
        <v>0</v>
      </c>
      <c r="H815" s="26">
        <f t="shared" si="22"/>
        <v>0</v>
      </c>
      <c r="I815" s="18"/>
    </row>
    <row r="816" spans="1:9" ht="12.4" hidden="1" customHeight="1">
      <c r="A816" s="17"/>
      <c r="B816" s="1"/>
      <c r="C816" s="44"/>
      <c r="D816" s="148"/>
      <c r="E816" s="149"/>
      <c r="F816" s="51" t="str">
        <f>VLOOKUP(C816,'[2]Acha Air Sales Price List'!$B$1:$D$65536,3,FALSE)</f>
        <v>Exchange rate :</v>
      </c>
      <c r="G816" s="25">
        <f>ROUND(IF(ISBLANK(C816),0,VLOOKUP(C816,'[2]Acha Air Sales Price List'!$B$1:$X$65536,12,FALSE)*$L$14),2)</f>
        <v>0</v>
      </c>
      <c r="H816" s="26">
        <f t="shared" si="22"/>
        <v>0</v>
      </c>
      <c r="I816" s="18"/>
    </row>
    <row r="817" spans="1:9" ht="12.4" hidden="1" customHeight="1">
      <c r="A817" s="17"/>
      <c r="B817" s="1"/>
      <c r="C817" s="44"/>
      <c r="D817" s="148"/>
      <c r="E817" s="149"/>
      <c r="F817" s="51" t="str">
        <f>VLOOKUP(C817,'[2]Acha Air Sales Price List'!$B$1:$D$65536,3,FALSE)</f>
        <v>Exchange rate :</v>
      </c>
      <c r="G817" s="25">
        <f>ROUND(IF(ISBLANK(C817),0,VLOOKUP(C817,'[2]Acha Air Sales Price List'!$B$1:$X$65536,12,FALSE)*$L$14),2)</f>
        <v>0</v>
      </c>
      <c r="H817" s="26">
        <f t="shared" si="22"/>
        <v>0</v>
      </c>
      <c r="I817" s="18"/>
    </row>
    <row r="818" spans="1:9" ht="12.4" hidden="1" customHeight="1">
      <c r="A818" s="17"/>
      <c r="B818" s="1"/>
      <c r="C818" s="44"/>
      <c r="D818" s="148"/>
      <c r="E818" s="149"/>
      <c r="F818" s="51" t="str">
        <f>VLOOKUP(C818,'[2]Acha Air Sales Price List'!$B$1:$D$65536,3,FALSE)</f>
        <v>Exchange rate :</v>
      </c>
      <c r="G818" s="25">
        <f>ROUND(IF(ISBLANK(C818),0,VLOOKUP(C818,'[2]Acha Air Sales Price List'!$B$1:$X$65536,12,FALSE)*$L$14),2)</f>
        <v>0</v>
      </c>
      <c r="H818" s="26">
        <f t="shared" si="22"/>
        <v>0</v>
      </c>
      <c r="I818" s="18"/>
    </row>
    <row r="819" spans="1:9" ht="12.4" hidden="1" customHeight="1">
      <c r="A819" s="17"/>
      <c r="B819" s="1"/>
      <c r="C819" s="44"/>
      <c r="D819" s="148"/>
      <c r="E819" s="149"/>
      <c r="F819" s="51" t="str">
        <f>VLOOKUP(C819,'[2]Acha Air Sales Price List'!$B$1:$D$65536,3,FALSE)</f>
        <v>Exchange rate :</v>
      </c>
      <c r="G819" s="25">
        <f>ROUND(IF(ISBLANK(C819),0,VLOOKUP(C819,'[2]Acha Air Sales Price List'!$B$1:$X$65536,12,FALSE)*$L$14),2)</f>
        <v>0</v>
      </c>
      <c r="H819" s="26">
        <f t="shared" si="22"/>
        <v>0</v>
      </c>
      <c r="I819" s="18"/>
    </row>
    <row r="820" spans="1:9" ht="12.4" hidden="1" customHeight="1">
      <c r="A820" s="17"/>
      <c r="B820" s="1"/>
      <c r="C820" s="44"/>
      <c r="D820" s="148"/>
      <c r="E820" s="149"/>
      <c r="F820" s="51" t="str">
        <f>VLOOKUP(C820,'[2]Acha Air Sales Price List'!$B$1:$D$65536,3,FALSE)</f>
        <v>Exchange rate :</v>
      </c>
      <c r="G820" s="25">
        <f>ROUND(IF(ISBLANK(C820),0,VLOOKUP(C820,'[2]Acha Air Sales Price List'!$B$1:$X$65536,12,FALSE)*$L$14),2)</f>
        <v>0</v>
      </c>
      <c r="H820" s="26">
        <f t="shared" si="22"/>
        <v>0</v>
      </c>
      <c r="I820" s="18"/>
    </row>
    <row r="821" spans="1:9" ht="12.4" hidden="1" customHeight="1">
      <c r="A821" s="17"/>
      <c r="B821" s="1"/>
      <c r="C821" s="44"/>
      <c r="D821" s="148"/>
      <c r="E821" s="149"/>
      <c r="F821" s="51" t="str">
        <f>VLOOKUP(C821,'[2]Acha Air Sales Price List'!$B$1:$D$65536,3,FALSE)</f>
        <v>Exchange rate :</v>
      </c>
      <c r="G821" s="25">
        <f>ROUND(IF(ISBLANK(C821),0,VLOOKUP(C821,'[2]Acha Air Sales Price List'!$B$1:$X$65536,12,FALSE)*$L$14),2)</f>
        <v>0</v>
      </c>
      <c r="H821" s="26">
        <f t="shared" si="22"/>
        <v>0</v>
      </c>
      <c r="I821" s="18"/>
    </row>
    <row r="822" spans="1:9" ht="12.4" hidden="1" customHeight="1">
      <c r="A822" s="17"/>
      <c r="B822" s="1"/>
      <c r="C822" s="44"/>
      <c r="D822" s="148"/>
      <c r="E822" s="149"/>
      <c r="F822" s="51" t="str">
        <f>VLOOKUP(C822,'[2]Acha Air Sales Price List'!$B$1:$D$65536,3,FALSE)</f>
        <v>Exchange rate :</v>
      </c>
      <c r="G822" s="25">
        <f>ROUND(IF(ISBLANK(C822),0,VLOOKUP(C822,'[2]Acha Air Sales Price List'!$B$1:$X$65536,12,FALSE)*$L$14),2)</f>
        <v>0</v>
      </c>
      <c r="H822" s="26">
        <f t="shared" si="22"/>
        <v>0</v>
      </c>
      <c r="I822" s="18"/>
    </row>
    <row r="823" spans="1:9" ht="12.4" hidden="1" customHeight="1">
      <c r="A823" s="17"/>
      <c r="B823" s="1"/>
      <c r="C823" s="44"/>
      <c r="D823" s="148"/>
      <c r="E823" s="149"/>
      <c r="F823" s="51" t="str">
        <f>VLOOKUP(C823,'[2]Acha Air Sales Price List'!$B$1:$D$65536,3,FALSE)</f>
        <v>Exchange rate :</v>
      </c>
      <c r="G823" s="25">
        <f>ROUND(IF(ISBLANK(C823),0,VLOOKUP(C823,'[2]Acha Air Sales Price List'!$B$1:$X$65536,12,FALSE)*$L$14),2)</f>
        <v>0</v>
      </c>
      <c r="H823" s="26">
        <f t="shared" si="22"/>
        <v>0</v>
      </c>
      <c r="I823" s="18"/>
    </row>
    <row r="824" spans="1:9" ht="12.4" hidden="1" customHeight="1">
      <c r="A824" s="17"/>
      <c r="B824" s="1"/>
      <c r="C824" s="44"/>
      <c r="D824" s="148"/>
      <c r="E824" s="149"/>
      <c r="F824" s="51" t="str">
        <f>VLOOKUP(C824,'[2]Acha Air Sales Price List'!$B$1:$D$65536,3,FALSE)</f>
        <v>Exchange rate :</v>
      </c>
      <c r="G824" s="25">
        <f>ROUND(IF(ISBLANK(C824),0,VLOOKUP(C824,'[2]Acha Air Sales Price List'!$B$1:$X$65536,12,FALSE)*$L$14),2)</f>
        <v>0</v>
      </c>
      <c r="H824" s="26">
        <f t="shared" si="22"/>
        <v>0</v>
      </c>
      <c r="I824" s="18"/>
    </row>
    <row r="825" spans="1:9" ht="12.4" hidden="1" customHeight="1">
      <c r="A825" s="17"/>
      <c r="B825" s="1"/>
      <c r="C825" s="44"/>
      <c r="D825" s="148"/>
      <c r="E825" s="149"/>
      <c r="F825" s="51" t="str">
        <f>VLOOKUP(C825,'[2]Acha Air Sales Price List'!$B$1:$D$65536,3,FALSE)</f>
        <v>Exchange rate :</v>
      </c>
      <c r="G825" s="25">
        <f>ROUND(IF(ISBLANK(C825),0,VLOOKUP(C825,'[2]Acha Air Sales Price List'!$B$1:$X$65536,12,FALSE)*$L$14),2)</f>
        <v>0</v>
      </c>
      <c r="H825" s="26">
        <f t="shared" si="22"/>
        <v>0</v>
      </c>
      <c r="I825" s="18"/>
    </row>
    <row r="826" spans="1:9" ht="12.4" hidden="1" customHeight="1">
      <c r="A826" s="17"/>
      <c r="B826" s="1"/>
      <c r="C826" s="44"/>
      <c r="D826" s="148"/>
      <c r="E826" s="149"/>
      <c r="F826" s="51" t="str">
        <f>VLOOKUP(C826,'[2]Acha Air Sales Price List'!$B$1:$D$65536,3,FALSE)</f>
        <v>Exchange rate :</v>
      </c>
      <c r="G826" s="25">
        <f>ROUND(IF(ISBLANK(C826),0,VLOOKUP(C826,'[2]Acha Air Sales Price List'!$B$1:$X$65536,12,FALSE)*$L$14),2)</f>
        <v>0</v>
      </c>
      <c r="H826" s="26">
        <f t="shared" si="22"/>
        <v>0</v>
      </c>
      <c r="I826" s="18"/>
    </row>
    <row r="827" spans="1:9" ht="12.4" hidden="1" customHeight="1">
      <c r="A827" s="17"/>
      <c r="B827" s="1"/>
      <c r="C827" s="44"/>
      <c r="D827" s="148"/>
      <c r="E827" s="149"/>
      <c r="F827" s="51" t="str">
        <f>VLOOKUP(C827,'[2]Acha Air Sales Price List'!$B$1:$D$65536,3,FALSE)</f>
        <v>Exchange rate :</v>
      </c>
      <c r="G827" s="25">
        <f>ROUND(IF(ISBLANK(C827),0,VLOOKUP(C827,'[2]Acha Air Sales Price List'!$B$1:$X$65536,12,FALSE)*$L$14),2)</f>
        <v>0</v>
      </c>
      <c r="H827" s="26">
        <f t="shared" si="22"/>
        <v>0</v>
      </c>
      <c r="I827" s="18"/>
    </row>
    <row r="828" spans="1:9" ht="12.4" hidden="1" customHeight="1">
      <c r="A828" s="17"/>
      <c r="B828" s="1"/>
      <c r="C828" s="44"/>
      <c r="D828" s="148"/>
      <c r="E828" s="149"/>
      <c r="F828" s="51" t="str">
        <f>VLOOKUP(C828,'[2]Acha Air Sales Price List'!$B$1:$D$65536,3,FALSE)</f>
        <v>Exchange rate :</v>
      </c>
      <c r="G828" s="25">
        <f>ROUND(IF(ISBLANK(C828),0,VLOOKUP(C828,'[2]Acha Air Sales Price List'!$B$1:$X$65536,12,FALSE)*$L$14),2)</f>
        <v>0</v>
      </c>
      <c r="H828" s="26">
        <f t="shared" si="22"/>
        <v>0</v>
      </c>
      <c r="I828" s="18"/>
    </row>
    <row r="829" spans="1:9" ht="12.4" hidden="1" customHeight="1">
      <c r="A829" s="17"/>
      <c r="B829" s="1"/>
      <c r="C829" s="44"/>
      <c r="D829" s="148"/>
      <c r="E829" s="149"/>
      <c r="F829" s="51" t="str">
        <f>VLOOKUP(C829,'[2]Acha Air Sales Price List'!$B$1:$D$65536,3,FALSE)</f>
        <v>Exchange rate :</v>
      </c>
      <c r="G829" s="25">
        <f>ROUND(IF(ISBLANK(C829),0,VLOOKUP(C829,'[2]Acha Air Sales Price List'!$B$1:$X$65536,12,FALSE)*$L$14),2)</f>
        <v>0</v>
      </c>
      <c r="H829" s="26">
        <f t="shared" si="22"/>
        <v>0</v>
      </c>
      <c r="I829" s="18"/>
    </row>
    <row r="830" spans="1:9" ht="12.4" hidden="1" customHeight="1">
      <c r="A830" s="17"/>
      <c r="B830" s="1"/>
      <c r="C830" s="45"/>
      <c r="D830" s="148"/>
      <c r="E830" s="149"/>
      <c r="F830" s="51" t="str">
        <f>VLOOKUP(C830,'[2]Acha Air Sales Price List'!$B$1:$D$65536,3,FALSE)</f>
        <v>Exchange rate :</v>
      </c>
      <c r="G830" s="25">
        <f>ROUND(IF(ISBLANK(C830),0,VLOOKUP(C830,'[2]Acha Air Sales Price List'!$B$1:$X$65536,12,FALSE)*$L$14),2)</f>
        <v>0</v>
      </c>
      <c r="H830" s="26">
        <f t="shared" si="22"/>
        <v>0</v>
      </c>
      <c r="I830" s="18"/>
    </row>
    <row r="831" spans="1:9" ht="12" hidden="1" customHeight="1">
      <c r="A831" s="17"/>
      <c r="B831" s="1"/>
      <c r="C831" s="44"/>
      <c r="D831" s="148"/>
      <c r="E831" s="149"/>
      <c r="F831" s="51" t="str">
        <f>VLOOKUP(C831,'[2]Acha Air Sales Price List'!$B$1:$D$65536,3,FALSE)</f>
        <v>Exchange rate :</v>
      </c>
      <c r="G831" s="25">
        <f>ROUND(IF(ISBLANK(C831),0,VLOOKUP(C831,'[2]Acha Air Sales Price List'!$B$1:$X$65536,12,FALSE)*$L$14),2)</f>
        <v>0</v>
      </c>
      <c r="H831" s="26">
        <f t="shared" ref="H831:H842" si="23">ROUND(IF(ISNUMBER(B831), G831*B831, 0),5)</f>
        <v>0</v>
      </c>
      <c r="I831" s="18"/>
    </row>
    <row r="832" spans="1:9" ht="12.4" hidden="1" customHeight="1">
      <c r="A832" s="17"/>
      <c r="B832" s="1"/>
      <c r="C832" s="44"/>
      <c r="D832" s="148"/>
      <c r="E832" s="149"/>
      <c r="F832" s="51" t="str">
        <f>VLOOKUP(C832,'[2]Acha Air Sales Price List'!$B$1:$D$65536,3,FALSE)</f>
        <v>Exchange rate :</v>
      </c>
      <c r="G832" s="25">
        <f>ROUND(IF(ISBLANK(C832),0,VLOOKUP(C832,'[2]Acha Air Sales Price List'!$B$1:$X$65536,12,FALSE)*$L$14),2)</f>
        <v>0</v>
      </c>
      <c r="H832" s="26">
        <f t="shared" si="23"/>
        <v>0</v>
      </c>
      <c r="I832" s="18"/>
    </row>
    <row r="833" spans="1:9" ht="12.4" hidden="1" customHeight="1">
      <c r="A833" s="17"/>
      <c r="B833" s="1"/>
      <c r="C833" s="44"/>
      <c r="D833" s="148"/>
      <c r="E833" s="149"/>
      <c r="F833" s="51" t="str">
        <f>VLOOKUP(C833,'[2]Acha Air Sales Price List'!$B$1:$D$65536,3,FALSE)</f>
        <v>Exchange rate :</v>
      </c>
      <c r="G833" s="25">
        <f>ROUND(IF(ISBLANK(C833),0,VLOOKUP(C833,'[2]Acha Air Sales Price List'!$B$1:$X$65536,12,FALSE)*$L$14),2)</f>
        <v>0</v>
      </c>
      <c r="H833" s="26">
        <f t="shared" si="23"/>
        <v>0</v>
      </c>
      <c r="I833" s="18"/>
    </row>
    <row r="834" spans="1:9" ht="12.4" hidden="1" customHeight="1">
      <c r="A834" s="17"/>
      <c r="B834" s="1"/>
      <c r="C834" s="44"/>
      <c r="D834" s="148"/>
      <c r="E834" s="149"/>
      <c r="F834" s="51" t="str">
        <f>VLOOKUP(C834,'[2]Acha Air Sales Price List'!$B$1:$D$65536,3,FALSE)</f>
        <v>Exchange rate :</v>
      </c>
      <c r="G834" s="25">
        <f>ROUND(IF(ISBLANK(C834),0,VLOOKUP(C834,'[2]Acha Air Sales Price List'!$B$1:$X$65536,12,FALSE)*$L$14),2)</f>
        <v>0</v>
      </c>
      <c r="H834" s="26">
        <f t="shared" si="23"/>
        <v>0</v>
      </c>
      <c r="I834" s="18"/>
    </row>
    <row r="835" spans="1:9" ht="12.4" hidden="1" customHeight="1">
      <c r="A835" s="17"/>
      <c r="B835" s="1"/>
      <c r="C835" s="44"/>
      <c r="D835" s="148"/>
      <c r="E835" s="149"/>
      <c r="F835" s="51" t="str">
        <f>VLOOKUP(C835,'[2]Acha Air Sales Price List'!$B$1:$D$65536,3,FALSE)</f>
        <v>Exchange rate :</v>
      </c>
      <c r="G835" s="25">
        <f>ROUND(IF(ISBLANK(C835),0,VLOOKUP(C835,'[2]Acha Air Sales Price List'!$B$1:$X$65536,12,FALSE)*$L$14),2)</f>
        <v>0</v>
      </c>
      <c r="H835" s="26">
        <f t="shared" si="23"/>
        <v>0</v>
      </c>
      <c r="I835" s="18"/>
    </row>
    <row r="836" spans="1:9" ht="12.4" hidden="1" customHeight="1">
      <c r="A836" s="17"/>
      <c r="B836" s="1"/>
      <c r="C836" s="44"/>
      <c r="D836" s="148"/>
      <c r="E836" s="149"/>
      <c r="F836" s="51" t="str">
        <f>VLOOKUP(C836,'[2]Acha Air Sales Price List'!$B$1:$D$65536,3,FALSE)</f>
        <v>Exchange rate :</v>
      </c>
      <c r="G836" s="25">
        <f>ROUND(IF(ISBLANK(C836),0,VLOOKUP(C836,'[2]Acha Air Sales Price List'!$B$1:$X$65536,12,FALSE)*$L$14),2)</f>
        <v>0</v>
      </c>
      <c r="H836" s="26">
        <f t="shared" si="23"/>
        <v>0</v>
      </c>
      <c r="I836" s="18"/>
    </row>
    <row r="837" spans="1:9" ht="12.4" hidden="1" customHeight="1">
      <c r="A837" s="17"/>
      <c r="B837" s="1"/>
      <c r="C837" s="44"/>
      <c r="D837" s="148"/>
      <c r="E837" s="149"/>
      <c r="F837" s="51" t="str">
        <f>VLOOKUP(C837,'[2]Acha Air Sales Price List'!$B$1:$D$65536,3,FALSE)</f>
        <v>Exchange rate :</v>
      </c>
      <c r="G837" s="25">
        <f>ROUND(IF(ISBLANK(C837),0,VLOOKUP(C837,'[2]Acha Air Sales Price List'!$B$1:$X$65536,12,FALSE)*$L$14),2)</f>
        <v>0</v>
      </c>
      <c r="H837" s="26">
        <f t="shared" si="23"/>
        <v>0</v>
      </c>
      <c r="I837" s="18"/>
    </row>
    <row r="838" spans="1:9" ht="12.4" hidden="1" customHeight="1">
      <c r="A838" s="17"/>
      <c r="B838" s="1"/>
      <c r="C838" s="44"/>
      <c r="D838" s="148"/>
      <c r="E838" s="149"/>
      <c r="F838" s="51" t="str">
        <f>VLOOKUP(C838,'[2]Acha Air Sales Price List'!$B$1:$D$65536,3,FALSE)</f>
        <v>Exchange rate :</v>
      </c>
      <c r="G838" s="25">
        <f>ROUND(IF(ISBLANK(C838),0,VLOOKUP(C838,'[2]Acha Air Sales Price List'!$B$1:$X$65536,12,FALSE)*$L$14),2)</f>
        <v>0</v>
      </c>
      <c r="H838" s="26">
        <f t="shared" si="23"/>
        <v>0</v>
      </c>
      <c r="I838" s="18"/>
    </row>
    <row r="839" spans="1:9" ht="12.4" hidden="1" customHeight="1">
      <c r="A839" s="17"/>
      <c r="B839" s="1"/>
      <c r="C839" s="44"/>
      <c r="D839" s="148"/>
      <c r="E839" s="149"/>
      <c r="F839" s="51" t="str">
        <f>VLOOKUP(C839,'[2]Acha Air Sales Price List'!$B$1:$D$65536,3,FALSE)</f>
        <v>Exchange rate :</v>
      </c>
      <c r="G839" s="25">
        <f>ROUND(IF(ISBLANK(C839),0,VLOOKUP(C839,'[2]Acha Air Sales Price List'!$B$1:$X$65536,12,FALSE)*$L$14),2)</f>
        <v>0</v>
      </c>
      <c r="H839" s="26">
        <f t="shared" si="23"/>
        <v>0</v>
      </c>
      <c r="I839" s="18"/>
    </row>
    <row r="840" spans="1:9" ht="12.4" hidden="1" customHeight="1">
      <c r="A840" s="17"/>
      <c r="B840" s="1"/>
      <c r="C840" s="44"/>
      <c r="D840" s="148"/>
      <c r="E840" s="149"/>
      <c r="F840" s="51" t="str">
        <f>VLOOKUP(C840,'[2]Acha Air Sales Price List'!$B$1:$D$65536,3,FALSE)</f>
        <v>Exchange rate :</v>
      </c>
      <c r="G840" s="25">
        <f>ROUND(IF(ISBLANK(C840),0,VLOOKUP(C840,'[2]Acha Air Sales Price List'!$B$1:$X$65536,12,FALSE)*$L$14),2)</f>
        <v>0</v>
      </c>
      <c r="H840" s="26">
        <f t="shared" si="23"/>
        <v>0</v>
      </c>
      <c r="I840" s="18"/>
    </row>
    <row r="841" spans="1:9" ht="12.4" hidden="1" customHeight="1">
      <c r="A841" s="17"/>
      <c r="B841" s="1"/>
      <c r="C841" s="44"/>
      <c r="D841" s="148"/>
      <c r="E841" s="149"/>
      <c r="F841" s="51" t="str">
        <f>VLOOKUP(C841,'[2]Acha Air Sales Price List'!$B$1:$D$65536,3,FALSE)</f>
        <v>Exchange rate :</v>
      </c>
      <c r="G841" s="25">
        <f>ROUND(IF(ISBLANK(C841),0,VLOOKUP(C841,'[2]Acha Air Sales Price List'!$B$1:$X$65536,12,FALSE)*$L$14),2)</f>
        <v>0</v>
      </c>
      <c r="H841" s="26">
        <f t="shared" si="23"/>
        <v>0</v>
      </c>
      <c r="I841" s="18"/>
    </row>
    <row r="842" spans="1:9" ht="12.4" hidden="1" customHeight="1">
      <c r="A842" s="17"/>
      <c r="B842" s="1"/>
      <c r="C842" s="44"/>
      <c r="D842" s="148"/>
      <c r="E842" s="149"/>
      <c r="F842" s="51" t="str">
        <f>VLOOKUP(C842,'[2]Acha Air Sales Price List'!$B$1:$D$65536,3,FALSE)</f>
        <v>Exchange rate :</v>
      </c>
      <c r="G842" s="25">
        <f>ROUND(IF(ISBLANK(C842),0,VLOOKUP(C842,'[2]Acha Air Sales Price List'!$B$1:$X$65536,12,FALSE)*$L$14),2)</f>
        <v>0</v>
      </c>
      <c r="H842" s="26">
        <f t="shared" si="23"/>
        <v>0</v>
      </c>
      <c r="I842" s="18"/>
    </row>
    <row r="843" spans="1:9" ht="12.4" hidden="1" customHeight="1">
      <c r="A843" s="17"/>
      <c r="B843" s="1"/>
      <c r="C843" s="44"/>
      <c r="D843" s="148"/>
      <c r="E843" s="149"/>
      <c r="F843" s="51" t="str">
        <f>VLOOKUP(C843,'[2]Acha Air Sales Price List'!$B$1:$D$65536,3,FALSE)</f>
        <v>Exchange rate :</v>
      </c>
      <c r="G843" s="25">
        <f>ROUND(IF(ISBLANK(C843),0,VLOOKUP(C843,'[2]Acha Air Sales Price List'!$B$1:$X$65536,12,FALSE)*$L$14),2)</f>
        <v>0</v>
      </c>
      <c r="H843" s="26">
        <f t="shared" ref="H843:H886" si="24">ROUND(IF(ISNUMBER(B843), G843*B843, 0),5)</f>
        <v>0</v>
      </c>
      <c r="I843" s="18"/>
    </row>
    <row r="844" spans="1:9" ht="12.4" hidden="1" customHeight="1">
      <c r="A844" s="17"/>
      <c r="B844" s="1"/>
      <c r="C844" s="44"/>
      <c r="D844" s="148"/>
      <c r="E844" s="149"/>
      <c r="F844" s="51" t="str">
        <f>VLOOKUP(C844,'[2]Acha Air Sales Price List'!$B$1:$D$65536,3,FALSE)</f>
        <v>Exchange rate :</v>
      </c>
      <c r="G844" s="25">
        <f>ROUND(IF(ISBLANK(C844),0,VLOOKUP(C844,'[2]Acha Air Sales Price List'!$B$1:$X$65536,12,FALSE)*$L$14),2)</f>
        <v>0</v>
      </c>
      <c r="H844" s="26">
        <f t="shared" si="24"/>
        <v>0</v>
      </c>
      <c r="I844" s="18"/>
    </row>
    <row r="845" spans="1:9" ht="12.4" hidden="1" customHeight="1">
      <c r="A845" s="17"/>
      <c r="B845" s="1"/>
      <c r="C845" s="44"/>
      <c r="D845" s="148"/>
      <c r="E845" s="149"/>
      <c r="F845" s="51" t="str">
        <f>VLOOKUP(C845,'[2]Acha Air Sales Price List'!$B$1:$D$65536,3,FALSE)</f>
        <v>Exchange rate :</v>
      </c>
      <c r="G845" s="25">
        <f>ROUND(IF(ISBLANK(C845),0,VLOOKUP(C845,'[2]Acha Air Sales Price List'!$B$1:$X$65536,12,FALSE)*$L$14),2)</f>
        <v>0</v>
      </c>
      <c r="H845" s="26">
        <f t="shared" si="24"/>
        <v>0</v>
      </c>
      <c r="I845" s="18"/>
    </row>
    <row r="846" spans="1:9" ht="12.4" hidden="1" customHeight="1">
      <c r="A846" s="17"/>
      <c r="B846" s="1"/>
      <c r="C846" s="45"/>
      <c r="D846" s="148"/>
      <c r="E846" s="149"/>
      <c r="F846" s="51" t="str">
        <f>VLOOKUP(C846,'[2]Acha Air Sales Price List'!$B$1:$D$65536,3,FALSE)</f>
        <v>Exchange rate :</v>
      </c>
      <c r="G846" s="25">
        <f>ROUND(IF(ISBLANK(C846),0,VLOOKUP(C846,'[2]Acha Air Sales Price List'!$B$1:$X$65536,12,FALSE)*$L$14),2)</f>
        <v>0</v>
      </c>
      <c r="H846" s="26">
        <f t="shared" si="24"/>
        <v>0</v>
      </c>
      <c r="I846" s="18"/>
    </row>
    <row r="847" spans="1:9" ht="12.4" hidden="1" customHeight="1">
      <c r="A847" s="17"/>
      <c r="B847" s="1"/>
      <c r="C847" s="45"/>
      <c r="D847" s="148"/>
      <c r="E847" s="149"/>
      <c r="F847" s="51" t="str">
        <f>VLOOKUP(C847,'[2]Acha Air Sales Price List'!$B$1:$D$65536,3,FALSE)</f>
        <v>Exchange rate :</v>
      </c>
      <c r="G847" s="25">
        <f>ROUND(IF(ISBLANK(C847),0,VLOOKUP(C847,'[2]Acha Air Sales Price List'!$B$1:$X$65536,12,FALSE)*$L$14),2)</f>
        <v>0</v>
      </c>
      <c r="H847" s="26">
        <f t="shared" si="24"/>
        <v>0</v>
      </c>
      <c r="I847" s="18"/>
    </row>
    <row r="848" spans="1:9" ht="12.4" hidden="1" customHeight="1">
      <c r="A848" s="17"/>
      <c r="B848" s="1"/>
      <c r="C848" s="44"/>
      <c r="D848" s="148"/>
      <c r="E848" s="149"/>
      <c r="F848" s="51" t="str">
        <f>VLOOKUP(C848,'[2]Acha Air Sales Price List'!$B$1:$D$65536,3,FALSE)</f>
        <v>Exchange rate :</v>
      </c>
      <c r="G848" s="25">
        <f>ROUND(IF(ISBLANK(C848),0,VLOOKUP(C848,'[2]Acha Air Sales Price List'!$B$1:$X$65536,12,FALSE)*$L$14),2)</f>
        <v>0</v>
      </c>
      <c r="H848" s="26">
        <f t="shared" si="24"/>
        <v>0</v>
      </c>
      <c r="I848" s="18"/>
    </row>
    <row r="849" spans="1:9" ht="12.4" hidden="1" customHeight="1">
      <c r="A849" s="17"/>
      <c r="B849" s="1"/>
      <c r="C849" s="44"/>
      <c r="D849" s="148"/>
      <c r="E849" s="149"/>
      <c r="F849" s="51" t="str">
        <f>VLOOKUP(C849,'[2]Acha Air Sales Price List'!$B$1:$D$65536,3,FALSE)</f>
        <v>Exchange rate :</v>
      </c>
      <c r="G849" s="25">
        <f>ROUND(IF(ISBLANK(C849),0,VLOOKUP(C849,'[2]Acha Air Sales Price List'!$B$1:$X$65536,12,FALSE)*$L$14),2)</f>
        <v>0</v>
      </c>
      <c r="H849" s="26">
        <f t="shared" si="24"/>
        <v>0</v>
      </c>
      <c r="I849" s="18"/>
    </row>
    <row r="850" spans="1:9" ht="12.4" hidden="1" customHeight="1">
      <c r="A850" s="17"/>
      <c r="B850" s="1"/>
      <c r="C850" s="44"/>
      <c r="D850" s="148"/>
      <c r="E850" s="149"/>
      <c r="F850" s="51" t="str">
        <f>VLOOKUP(C850,'[2]Acha Air Sales Price List'!$B$1:$D$65536,3,FALSE)</f>
        <v>Exchange rate :</v>
      </c>
      <c r="G850" s="25">
        <f>ROUND(IF(ISBLANK(C850),0,VLOOKUP(C850,'[2]Acha Air Sales Price List'!$B$1:$X$65536,12,FALSE)*$L$14),2)</f>
        <v>0</v>
      </c>
      <c r="H850" s="26">
        <f t="shared" si="24"/>
        <v>0</v>
      </c>
      <c r="I850" s="18"/>
    </row>
    <row r="851" spans="1:9" ht="12.4" hidden="1" customHeight="1">
      <c r="A851" s="17"/>
      <c r="B851" s="1"/>
      <c r="C851" s="44"/>
      <c r="D851" s="148"/>
      <c r="E851" s="149"/>
      <c r="F851" s="51" t="str">
        <f>VLOOKUP(C851,'[2]Acha Air Sales Price List'!$B$1:$D$65536,3,FALSE)</f>
        <v>Exchange rate :</v>
      </c>
      <c r="G851" s="25">
        <f>ROUND(IF(ISBLANK(C851),0,VLOOKUP(C851,'[2]Acha Air Sales Price List'!$B$1:$X$65536,12,FALSE)*$L$14),2)</f>
        <v>0</v>
      </c>
      <c r="H851" s="26">
        <f t="shared" si="24"/>
        <v>0</v>
      </c>
      <c r="I851" s="18"/>
    </row>
    <row r="852" spans="1:9" ht="12.4" hidden="1" customHeight="1">
      <c r="A852" s="17"/>
      <c r="B852" s="1"/>
      <c r="C852" s="44"/>
      <c r="D852" s="148"/>
      <c r="E852" s="149"/>
      <c r="F852" s="51" t="str">
        <f>VLOOKUP(C852,'[2]Acha Air Sales Price List'!$B$1:$D$65536,3,FALSE)</f>
        <v>Exchange rate :</v>
      </c>
      <c r="G852" s="25">
        <f>ROUND(IF(ISBLANK(C852),0,VLOOKUP(C852,'[2]Acha Air Sales Price List'!$B$1:$X$65536,12,FALSE)*$L$14),2)</f>
        <v>0</v>
      </c>
      <c r="H852" s="26">
        <f t="shared" si="24"/>
        <v>0</v>
      </c>
      <c r="I852" s="18"/>
    </row>
    <row r="853" spans="1:9" ht="12.4" hidden="1" customHeight="1">
      <c r="A853" s="17"/>
      <c r="B853" s="1"/>
      <c r="C853" s="44"/>
      <c r="D853" s="148"/>
      <c r="E853" s="149"/>
      <c r="F853" s="51" t="str">
        <f>VLOOKUP(C853,'[2]Acha Air Sales Price List'!$B$1:$D$65536,3,FALSE)</f>
        <v>Exchange rate :</v>
      </c>
      <c r="G853" s="25">
        <f>ROUND(IF(ISBLANK(C853),0,VLOOKUP(C853,'[2]Acha Air Sales Price List'!$B$1:$X$65536,12,FALSE)*$L$14),2)</f>
        <v>0</v>
      </c>
      <c r="H853" s="26">
        <f t="shared" si="24"/>
        <v>0</v>
      </c>
      <c r="I853" s="18"/>
    </row>
    <row r="854" spans="1:9" ht="12.4" hidden="1" customHeight="1">
      <c r="A854" s="17"/>
      <c r="B854" s="1"/>
      <c r="C854" s="44"/>
      <c r="D854" s="148"/>
      <c r="E854" s="149"/>
      <c r="F854" s="51" t="str">
        <f>VLOOKUP(C854,'[2]Acha Air Sales Price List'!$B$1:$D$65536,3,FALSE)</f>
        <v>Exchange rate :</v>
      </c>
      <c r="G854" s="25">
        <f>ROUND(IF(ISBLANK(C854),0,VLOOKUP(C854,'[2]Acha Air Sales Price List'!$B$1:$X$65536,12,FALSE)*$L$14),2)</f>
        <v>0</v>
      </c>
      <c r="H854" s="26">
        <f t="shared" si="24"/>
        <v>0</v>
      </c>
      <c r="I854" s="18"/>
    </row>
    <row r="855" spans="1:9" ht="12.4" hidden="1" customHeight="1">
      <c r="A855" s="17"/>
      <c r="B855" s="1"/>
      <c r="C855" s="44"/>
      <c r="D855" s="148"/>
      <c r="E855" s="149"/>
      <c r="F855" s="51" t="str">
        <f>VLOOKUP(C855,'[2]Acha Air Sales Price List'!$B$1:$D$65536,3,FALSE)</f>
        <v>Exchange rate :</v>
      </c>
      <c r="G855" s="25">
        <f>ROUND(IF(ISBLANK(C855),0,VLOOKUP(C855,'[2]Acha Air Sales Price List'!$B$1:$X$65536,12,FALSE)*$L$14),2)</f>
        <v>0</v>
      </c>
      <c r="H855" s="26">
        <f t="shared" si="24"/>
        <v>0</v>
      </c>
      <c r="I855" s="18"/>
    </row>
    <row r="856" spans="1:9" ht="12.4" hidden="1" customHeight="1">
      <c r="A856" s="17"/>
      <c r="B856" s="1"/>
      <c r="C856" s="44"/>
      <c r="D856" s="148"/>
      <c r="E856" s="149"/>
      <c r="F856" s="51" t="str">
        <f>VLOOKUP(C856,'[2]Acha Air Sales Price List'!$B$1:$D$65536,3,FALSE)</f>
        <v>Exchange rate :</v>
      </c>
      <c r="G856" s="25">
        <f>ROUND(IF(ISBLANK(C856),0,VLOOKUP(C856,'[2]Acha Air Sales Price List'!$B$1:$X$65536,12,FALSE)*$L$14),2)</f>
        <v>0</v>
      </c>
      <c r="H856" s="26">
        <f t="shared" si="24"/>
        <v>0</v>
      </c>
      <c r="I856" s="18"/>
    </row>
    <row r="857" spans="1:9" ht="12.4" hidden="1" customHeight="1">
      <c r="A857" s="17"/>
      <c r="B857" s="1"/>
      <c r="C857" s="44"/>
      <c r="D857" s="148"/>
      <c r="E857" s="149"/>
      <c r="F857" s="51" t="str">
        <f>VLOOKUP(C857,'[2]Acha Air Sales Price List'!$B$1:$D$65536,3,FALSE)</f>
        <v>Exchange rate :</v>
      </c>
      <c r="G857" s="25">
        <f>ROUND(IF(ISBLANK(C857),0,VLOOKUP(C857,'[2]Acha Air Sales Price List'!$B$1:$X$65536,12,FALSE)*$L$14),2)</f>
        <v>0</v>
      </c>
      <c r="H857" s="26">
        <f t="shared" si="24"/>
        <v>0</v>
      </c>
      <c r="I857" s="18"/>
    </row>
    <row r="858" spans="1:9" ht="12.4" hidden="1" customHeight="1">
      <c r="A858" s="17"/>
      <c r="B858" s="1"/>
      <c r="C858" s="45"/>
      <c r="D858" s="148"/>
      <c r="E858" s="149"/>
      <c r="F858" s="51" t="str">
        <f>VLOOKUP(C858,'[2]Acha Air Sales Price List'!$B$1:$D$65536,3,FALSE)</f>
        <v>Exchange rate :</v>
      </c>
      <c r="G858" s="25">
        <f>ROUND(IF(ISBLANK(C858),0,VLOOKUP(C858,'[2]Acha Air Sales Price List'!$B$1:$X$65536,12,FALSE)*$L$14),2)</f>
        <v>0</v>
      </c>
      <c r="H858" s="26">
        <f t="shared" si="24"/>
        <v>0</v>
      </c>
      <c r="I858" s="18"/>
    </row>
    <row r="859" spans="1:9" ht="12" hidden="1" customHeight="1">
      <c r="A859" s="17"/>
      <c r="B859" s="1"/>
      <c r="C859" s="44"/>
      <c r="D859" s="148"/>
      <c r="E859" s="149"/>
      <c r="F859" s="51" t="str">
        <f>VLOOKUP(C859,'[2]Acha Air Sales Price List'!$B$1:$D$65536,3,FALSE)</f>
        <v>Exchange rate :</v>
      </c>
      <c r="G859" s="25">
        <f>ROUND(IF(ISBLANK(C859),0,VLOOKUP(C859,'[2]Acha Air Sales Price List'!$B$1:$X$65536,12,FALSE)*$L$14),2)</f>
        <v>0</v>
      </c>
      <c r="H859" s="26">
        <f t="shared" si="24"/>
        <v>0</v>
      </c>
      <c r="I859" s="18"/>
    </row>
    <row r="860" spans="1:9" ht="12.4" hidden="1" customHeight="1">
      <c r="A860" s="17"/>
      <c r="B860" s="1"/>
      <c r="C860" s="44"/>
      <c r="D860" s="148"/>
      <c r="E860" s="149"/>
      <c r="F860" s="51" t="str">
        <f>VLOOKUP(C860,'[2]Acha Air Sales Price List'!$B$1:$D$65536,3,FALSE)</f>
        <v>Exchange rate :</v>
      </c>
      <c r="G860" s="25">
        <f>ROUND(IF(ISBLANK(C860),0,VLOOKUP(C860,'[2]Acha Air Sales Price List'!$B$1:$X$65536,12,FALSE)*$L$14),2)</f>
        <v>0</v>
      </c>
      <c r="H860" s="26">
        <f t="shared" si="24"/>
        <v>0</v>
      </c>
      <c r="I860" s="18"/>
    </row>
    <row r="861" spans="1:9" ht="12.4" hidden="1" customHeight="1">
      <c r="A861" s="17"/>
      <c r="B861" s="1"/>
      <c r="C861" s="44"/>
      <c r="D861" s="148"/>
      <c r="E861" s="149"/>
      <c r="F861" s="51" t="str">
        <f>VLOOKUP(C861,'[2]Acha Air Sales Price List'!$B$1:$D$65536,3,FALSE)</f>
        <v>Exchange rate :</v>
      </c>
      <c r="G861" s="25">
        <f>ROUND(IF(ISBLANK(C861),0,VLOOKUP(C861,'[2]Acha Air Sales Price List'!$B$1:$X$65536,12,FALSE)*$L$14),2)</f>
        <v>0</v>
      </c>
      <c r="H861" s="26">
        <f t="shared" si="24"/>
        <v>0</v>
      </c>
      <c r="I861" s="18"/>
    </row>
    <row r="862" spans="1:9" ht="12.4" hidden="1" customHeight="1">
      <c r="A862" s="17"/>
      <c r="B862" s="1"/>
      <c r="C862" s="44"/>
      <c r="D862" s="148"/>
      <c r="E862" s="149"/>
      <c r="F862" s="51" t="str">
        <f>VLOOKUP(C862,'[2]Acha Air Sales Price List'!$B$1:$D$65536,3,FALSE)</f>
        <v>Exchange rate :</v>
      </c>
      <c r="G862" s="25">
        <f>ROUND(IF(ISBLANK(C862),0,VLOOKUP(C862,'[2]Acha Air Sales Price List'!$B$1:$X$65536,12,FALSE)*$L$14),2)</f>
        <v>0</v>
      </c>
      <c r="H862" s="26">
        <f t="shared" si="24"/>
        <v>0</v>
      </c>
      <c r="I862" s="18"/>
    </row>
    <row r="863" spans="1:9" ht="12.4" hidden="1" customHeight="1">
      <c r="A863" s="17"/>
      <c r="B863" s="1"/>
      <c r="C863" s="44"/>
      <c r="D863" s="148"/>
      <c r="E863" s="149"/>
      <c r="F863" s="51" t="str">
        <f>VLOOKUP(C863,'[2]Acha Air Sales Price List'!$B$1:$D$65536,3,FALSE)</f>
        <v>Exchange rate :</v>
      </c>
      <c r="G863" s="25">
        <f>ROUND(IF(ISBLANK(C863),0,VLOOKUP(C863,'[2]Acha Air Sales Price List'!$B$1:$X$65536,12,FALSE)*$L$14),2)</f>
        <v>0</v>
      </c>
      <c r="H863" s="26">
        <f t="shared" si="24"/>
        <v>0</v>
      </c>
      <c r="I863" s="18"/>
    </row>
    <row r="864" spans="1:9" ht="12.4" hidden="1" customHeight="1">
      <c r="A864" s="17"/>
      <c r="B864" s="1"/>
      <c r="C864" s="44"/>
      <c r="D864" s="148"/>
      <c r="E864" s="149"/>
      <c r="F864" s="51" t="str">
        <f>VLOOKUP(C864,'[2]Acha Air Sales Price List'!$B$1:$D$65536,3,FALSE)</f>
        <v>Exchange rate :</v>
      </c>
      <c r="G864" s="25">
        <f>ROUND(IF(ISBLANK(C864),0,VLOOKUP(C864,'[2]Acha Air Sales Price List'!$B$1:$X$65536,12,FALSE)*$L$14),2)</f>
        <v>0</v>
      </c>
      <c r="H864" s="26">
        <f t="shared" si="24"/>
        <v>0</v>
      </c>
      <c r="I864" s="18"/>
    </row>
    <row r="865" spans="1:9" ht="12.4" hidden="1" customHeight="1">
      <c r="A865" s="17"/>
      <c r="B865" s="1"/>
      <c r="C865" s="44"/>
      <c r="D865" s="148"/>
      <c r="E865" s="149"/>
      <c r="F865" s="51" t="str">
        <f>VLOOKUP(C865,'[2]Acha Air Sales Price List'!$B$1:$D$65536,3,FALSE)</f>
        <v>Exchange rate :</v>
      </c>
      <c r="G865" s="25">
        <f>ROUND(IF(ISBLANK(C865),0,VLOOKUP(C865,'[2]Acha Air Sales Price List'!$B$1:$X$65536,12,FALSE)*$L$14),2)</f>
        <v>0</v>
      </c>
      <c r="H865" s="26">
        <f t="shared" si="24"/>
        <v>0</v>
      </c>
      <c r="I865" s="18"/>
    </row>
    <row r="866" spans="1:9" ht="12.4" hidden="1" customHeight="1">
      <c r="A866" s="17"/>
      <c r="B866" s="1"/>
      <c r="C866" s="44"/>
      <c r="D866" s="148"/>
      <c r="E866" s="149"/>
      <c r="F866" s="51" t="str">
        <f>VLOOKUP(C866,'[2]Acha Air Sales Price List'!$B$1:$D$65536,3,FALSE)</f>
        <v>Exchange rate :</v>
      </c>
      <c r="G866" s="25">
        <f>ROUND(IF(ISBLANK(C866),0,VLOOKUP(C866,'[2]Acha Air Sales Price List'!$B$1:$X$65536,12,FALSE)*$L$14),2)</f>
        <v>0</v>
      </c>
      <c r="H866" s="26">
        <f t="shared" si="24"/>
        <v>0</v>
      </c>
      <c r="I866" s="18"/>
    </row>
    <row r="867" spans="1:9" ht="12.4" hidden="1" customHeight="1">
      <c r="A867" s="17"/>
      <c r="B867" s="1"/>
      <c r="C867" s="44"/>
      <c r="D867" s="148"/>
      <c r="E867" s="149"/>
      <c r="F867" s="51" t="str">
        <f>VLOOKUP(C867,'[2]Acha Air Sales Price List'!$B$1:$D$65536,3,FALSE)</f>
        <v>Exchange rate :</v>
      </c>
      <c r="G867" s="25">
        <f>ROUND(IF(ISBLANK(C867),0,VLOOKUP(C867,'[2]Acha Air Sales Price List'!$B$1:$X$65536,12,FALSE)*$L$14),2)</f>
        <v>0</v>
      </c>
      <c r="H867" s="26">
        <f t="shared" si="24"/>
        <v>0</v>
      </c>
      <c r="I867" s="18"/>
    </row>
    <row r="868" spans="1:9" ht="12.4" hidden="1" customHeight="1">
      <c r="A868" s="17"/>
      <c r="B868" s="1"/>
      <c r="C868" s="44"/>
      <c r="D868" s="148"/>
      <c r="E868" s="149"/>
      <c r="F868" s="51" t="str">
        <f>VLOOKUP(C868,'[2]Acha Air Sales Price List'!$B$1:$D$65536,3,FALSE)</f>
        <v>Exchange rate :</v>
      </c>
      <c r="G868" s="25">
        <f>ROUND(IF(ISBLANK(C868),0,VLOOKUP(C868,'[2]Acha Air Sales Price List'!$B$1:$X$65536,12,FALSE)*$L$14),2)</f>
        <v>0</v>
      </c>
      <c r="H868" s="26">
        <f t="shared" si="24"/>
        <v>0</v>
      </c>
      <c r="I868" s="18"/>
    </row>
    <row r="869" spans="1:9" ht="12.4" hidden="1" customHeight="1">
      <c r="A869" s="17"/>
      <c r="B869" s="1"/>
      <c r="C869" s="44"/>
      <c r="D869" s="148"/>
      <c r="E869" s="149"/>
      <c r="F869" s="51" t="str">
        <f>VLOOKUP(C869,'[2]Acha Air Sales Price List'!$B$1:$D$65536,3,FALSE)</f>
        <v>Exchange rate :</v>
      </c>
      <c r="G869" s="25">
        <f>ROUND(IF(ISBLANK(C869),0,VLOOKUP(C869,'[2]Acha Air Sales Price List'!$B$1:$X$65536,12,FALSE)*$L$14),2)</f>
        <v>0</v>
      </c>
      <c r="H869" s="26">
        <f t="shared" si="24"/>
        <v>0</v>
      </c>
      <c r="I869" s="18"/>
    </row>
    <row r="870" spans="1:9" ht="12.4" hidden="1" customHeight="1">
      <c r="A870" s="17"/>
      <c r="B870" s="1"/>
      <c r="C870" s="44"/>
      <c r="D870" s="148"/>
      <c r="E870" s="149"/>
      <c r="F870" s="51" t="str">
        <f>VLOOKUP(C870,'[2]Acha Air Sales Price List'!$B$1:$D$65536,3,FALSE)</f>
        <v>Exchange rate :</v>
      </c>
      <c r="G870" s="25">
        <f>ROUND(IF(ISBLANK(C870),0,VLOOKUP(C870,'[2]Acha Air Sales Price List'!$B$1:$X$65536,12,FALSE)*$L$14),2)</f>
        <v>0</v>
      </c>
      <c r="H870" s="26">
        <f t="shared" si="24"/>
        <v>0</v>
      </c>
      <c r="I870" s="18"/>
    </row>
    <row r="871" spans="1:9" ht="12.4" hidden="1" customHeight="1">
      <c r="A871" s="17"/>
      <c r="B871" s="1"/>
      <c r="C871" s="44"/>
      <c r="D871" s="148"/>
      <c r="E871" s="149"/>
      <c r="F871" s="51" t="str">
        <f>VLOOKUP(C871,'[2]Acha Air Sales Price List'!$B$1:$D$65536,3,FALSE)</f>
        <v>Exchange rate :</v>
      </c>
      <c r="G871" s="25">
        <f>ROUND(IF(ISBLANK(C871),0,VLOOKUP(C871,'[2]Acha Air Sales Price List'!$B$1:$X$65536,12,FALSE)*$L$14),2)</f>
        <v>0</v>
      </c>
      <c r="H871" s="26">
        <f t="shared" si="24"/>
        <v>0</v>
      </c>
      <c r="I871" s="18"/>
    </row>
    <row r="872" spans="1:9" ht="12.4" hidden="1" customHeight="1">
      <c r="A872" s="17"/>
      <c r="B872" s="1"/>
      <c r="C872" s="44"/>
      <c r="D872" s="148"/>
      <c r="E872" s="149"/>
      <c r="F872" s="51" t="str">
        <f>VLOOKUP(C872,'[2]Acha Air Sales Price List'!$B$1:$D$65536,3,FALSE)</f>
        <v>Exchange rate :</v>
      </c>
      <c r="G872" s="25">
        <f>ROUND(IF(ISBLANK(C872),0,VLOOKUP(C872,'[2]Acha Air Sales Price List'!$B$1:$X$65536,12,FALSE)*$L$14),2)</f>
        <v>0</v>
      </c>
      <c r="H872" s="26">
        <f t="shared" si="24"/>
        <v>0</v>
      </c>
      <c r="I872" s="18"/>
    </row>
    <row r="873" spans="1:9" ht="12.4" hidden="1" customHeight="1">
      <c r="A873" s="17"/>
      <c r="B873" s="1"/>
      <c r="C873" s="44"/>
      <c r="D873" s="148"/>
      <c r="E873" s="149"/>
      <c r="F873" s="51" t="str">
        <f>VLOOKUP(C873,'[2]Acha Air Sales Price List'!$B$1:$D$65536,3,FALSE)</f>
        <v>Exchange rate :</v>
      </c>
      <c r="G873" s="25">
        <f>ROUND(IF(ISBLANK(C873),0,VLOOKUP(C873,'[2]Acha Air Sales Price List'!$B$1:$X$65536,12,FALSE)*$L$14),2)</f>
        <v>0</v>
      </c>
      <c r="H873" s="26">
        <f t="shared" si="24"/>
        <v>0</v>
      </c>
      <c r="I873" s="18"/>
    </row>
    <row r="874" spans="1:9" ht="12.4" hidden="1" customHeight="1">
      <c r="A874" s="17"/>
      <c r="B874" s="1"/>
      <c r="C874" s="44"/>
      <c r="D874" s="148"/>
      <c r="E874" s="149"/>
      <c r="F874" s="51" t="str">
        <f>VLOOKUP(C874,'[2]Acha Air Sales Price List'!$B$1:$D$65536,3,FALSE)</f>
        <v>Exchange rate :</v>
      </c>
      <c r="G874" s="25">
        <f>ROUND(IF(ISBLANK(C874),0,VLOOKUP(C874,'[2]Acha Air Sales Price List'!$B$1:$X$65536,12,FALSE)*$L$14),2)</f>
        <v>0</v>
      </c>
      <c r="H874" s="26">
        <f t="shared" si="24"/>
        <v>0</v>
      </c>
      <c r="I874" s="18"/>
    </row>
    <row r="875" spans="1:9" ht="12.4" hidden="1" customHeight="1">
      <c r="A875" s="17"/>
      <c r="B875" s="1"/>
      <c r="C875" s="44"/>
      <c r="D875" s="148"/>
      <c r="E875" s="149"/>
      <c r="F875" s="51" t="str">
        <f>VLOOKUP(C875,'[2]Acha Air Sales Price List'!$B$1:$D$65536,3,FALSE)</f>
        <v>Exchange rate :</v>
      </c>
      <c r="G875" s="25">
        <f>ROUND(IF(ISBLANK(C875),0,VLOOKUP(C875,'[2]Acha Air Sales Price List'!$B$1:$X$65536,12,FALSE)*$L$14),2)</f>
        <v>0</v>
      </c>
      <c r="H875" s="26">
        <f t="shared" si="24"/>
        <v>0</v>
      </c>
      <c r="I875" s="18"/>
    </row>
    <row r="876" spans="1:9" ht="12.4" hidden="1" customHeight="1">
      <c r="A876" s="17"/>
      <c r="B876" s="1"/>
      <c r="C876" s="44"/>
      <c r="D876" s="148"/>
      <c r="E876" s="149"/>
      <c r="F876" s="51" t="str">
        <f>VLOOKUP(C876,'[2]Acha Air Sales Price List'!$B$1:$D$65536,3,FALSE)</f>
        <v>Exchange rate :</v>
      </c>
      <c r="G876" s="25">
        <f>ROUND(IF(ISBLANK(C876),0,VLOOKUP(C876,'[2]Acha Air Sales Price List'!$B$1:$X$65536,12,FALSE)*$L$14),2)</f>
        <v>0</v>
      </c>
      <c r="H876" s="26">
        <f t="shared" si="24"/>
        <v>0</v>
      </c>
      <c r="I876" s="18"/>
    </row>
    <row r="877" spans="1:9" ht="12.4" hidden="1" customHeight="1">
      <c r="A877" s="17"/>
      <c r="B877" s="1"/>
      <c r="C877" s="44"/>
      <c r="D877" s="148"/>
      <c r="E877" s="149"/>
      <c r="F877" s="51" t="str">
        <f>VLOOKUP(C877,'[2]Acha Air Sales Price List'!$B$1:$D$65536,3,FALSE)</f>
        <v>Exchange rate :</v>
      </c>
      <c r="G877" s="25">
        <f>ROUND(IF(ISBLANK(C877),0,VLOOKUP(C877,'[2]Acha Air Sales Price List'!$B$1:$X$65536,12,FALSE)*$L$14),2)</f>
        <v>0</v>
      </c>
      <c r="H877" s="26">
        <f t="shared" si="24"/>
        <v>0</v>
      </c>
      <c r="I877" s="18"/>
    </row>
    <row r="878" spans="1:9" ht="12.4" hidden="1" customHeight="1">
      <c r="A878" s="17"/>
      <c r="B878" s="1"/>
      <c r="C878" s="44"/>
      <c r="D878" s="148"/>
      <c r="E878" s="149"/>
      <c r="F878" s="51" t="str">
        <f>VLOOKUP(C878,'[2]Acha Air Sales Price List'!$B$1:$D$65536,3,FALSE)</f>
        <v>Exchange rate :</v>
      </c>
      <c r="G878" s="25">
        <f>ROUND(IF(ISBLANK(C878),0,VLOOKUP(C878,'[2]Acha Air Sales Price List'!$B$1:$X$65536,12,FALSE)*$L$14),2)</f>
        <v>0</v>
      </c>
      <c r="H878" s="26">
        <f t="shared" si="24"/>
        <v>0</v>
      </c>
      <c r="I878" s="18"/>
    </row>
    <row r="879" spans="1:9" ht="12.4" hidden="1" customHeight="1">
      <c r="A879" s="17"/>
      <c r="B879" s="1"/>
      <c r="C879" s="44"/>
      <c r="D879" s="148"/>
      <c r="E879" s="149"/>
      <c r="F879" s="51" t="str">
        <f>VLOOKUP(C879,'[2]Acha Air Sales Price List'!$B$1:$D$65536,3,FALSE)</f>
        <v>Exchange rate :</v>
      </c>
      <c r="G879" s="25">
        <f>ROUND(IF(ISBLANK(C879),0,VLOOKUP(C879,'[2]Acha Air Sales Price List'!$B$1:$X$65536,12,FALSE)*$L$14),2)</f>
        <v>0</v>
      </c>
      <c r="H879" s="26">
        <f t="shared" si="24"/>
        <v>0</v>
      </c>
      <c r="I879" s="18"/>
    </row>
    <row r="880" spans="1:9" ht="12.4" hidden="1" customHeight="1">
      <c r="A880" s="17"/>
      <c r="B880" s="1"/>
      <c r="C880" s="44"/>
      <c r="D880" s="148"/>
      <c r="E880" s="149"/>
      <c r="F880" s="51" t="str">
        <f>VLOOKUP(C880,'[2]Acha Air Sales Price List'!$B$1:$D$65536,3,FALSE)</f>
        <v>Exchange rate :</v>
      </c>
      <c r="G880" s="25">
        <f>ROUND(IF(ISBLANK(C880),0,VLOOKUP(C880,'[2]Acha Air Sales Price List'!$B$1:$X$65536,12,FALSE)*$L$14),2)</f>
        <v>0</v>
      </c>
      <c r="H880" s="26">
        <f t="shared" si="24"/>
        <v>0</v>
      </c>
      <c r="I880" s="18"/>
    </row>
    <row r="881" spans="1:9" ht="12.4" hidden="1" customHeight="1">
      <c r="A881" s="17"/>
      <c r="B881" s="1"/>
      <c r="C881" s="44"/>
      <c r="D881" s="148"/>
      <c r="E881" s="149"/>
      <c r="F881" s="51" t="str">
        <f>VLOOKUP(C881,'[2]Acha Air Sales Price List'!$B$1:$D$65536,3,FALSE)</f>
        <v>Exchange rate :</v>
      </c>
      <c r="G881" s="25">
        <f>ROUND(IF(ISBLANK(C881),0,VLOOKUP(C881,'[2]Acha Air Sales Price List'!$B$1:$X$65536,12,FALSE)*$L$14),2)</f>
        <v>0</v>
      </c>
      <c r="H881" s="26">
        <f t="shared" si="24"/>
        <v>0</v>
      </c>
      <c r="I881" s="18"/>
    </row>
    <row r="882" spans="1:9" ht="12.4" hidden="1" customHeight="1">
      <c r="A882" s="17"/>
      <c r="B882" s="1"/>
      <c r="C882" s="44"/>
      <c r="D882" s="148"/>
      <c r="E882" s="149"/>
      <c r="F882" s="51" t="str">
        <f>VLOOKUP(C882,'[2]Acha Air Sales Price List'!$B$1:$D$65536,3,FALSE)</f>
        <v>Exchange rate :</v>
      </c>
      <c r="G882" s="25">
        <f>ROUND(IF(ISBLANK(C882),0,VLOOKUP(C882,'[2]Acha Air Sales Price List'!$B$1:$X$65536,12,FALSE)*$L$14),2)</f>
        <v>0</v>
      </c>
      <c r="H882" s="26">
        <f t="shared" si="24"/>
        <v>0</v>
      </c>
      <c r="I882" s="18"/>
    </row>
    <row r="883" spans="1:9" ht="12.4" hidden="1" customHeight="1">
      <c r="A883" s="17"/>
      <c r="B883" s="1"/>
      <c r="C883" s="44"/>
      <c r="D883" s="148"/>
      <c r="E883" s="149"/>
      <c r="F883" s="51" t="str">
        <f>VLOOKUP(C883,'[2]Acha Air Sales Price List'!$B$1:$D$65536,3,FALSE)</f>
        <v>Exchange rate :</v>
      </c>
      <c r="G883" s="25">
        <f>ROUND(IF(ISBLANK(C883),0,VLOOKUP(C883,'[2]Acha Air Sales Price List'!$B$1:$X$65536,12,FALSE)*$L$14),2)</f>
        <v>0</v>
      </c>
      <c r="H883" s="26">
        <f t="shared" si="24"/>
        <v>0</v>
      </c>
      <c r="I883" s="18"/>
    </row>
    <row r="884" spans="1:9" ht="12.4" hidden="1" customHeight="1">
      <c r="A884" s="17"/>
      <c r="B884" s="1"/>
      <c r="C884" s="44"/>
      <c r="D884" s="148"/>
      <c r="E884" s="149"/>
      <c r="F884" s="51" t="str">
        <f>VLOOKUP(C884,'[2]Acha Air Sales Price List'!$B$1:$D$65536,3,FALSE)</f>
        <v>Exchange rate :</v>
      </c>
      <c r="G884" s="25">
        <f>ROUND(IF(ISBLANK(C884),0,VLOOKUP(C884,'[2]Acha Air Sales Price List'!$B$1:$X$65536,12,FALSE)*$L$14),2)</f>
        <v>0</v>
      </c>
      <c r="H884" s="26">
        <f t="shared" si="24"/>
        <v>0</v>
      </c>
      <c r="I884" s="18"/>
    </row>
    <row r="885" spans="1:9" ht="12.4" hidden="1" customHeight="1">
      <c r="A885" s="17"/>
      <c r="B885" s="1"/>
      <c r="C885" s="44"/>
      <c r="D885" s="148"/>
      <c r="E885" s="149"/>
      <c r="F885" s="51" t="str">
        <f>VLOOKUP(C885,'[2]Acha Air Sales Price List'!$B$1:$D$65536,3,FALSE)</f>
        <v>Exchange rate :</v>
      </c>
      <c r="G885" s="25">
        <f>ROUND(IF(ISBLANK(C885),0,VLOOKUP(C885,'[2]Acha Air Sales Price List'!$B$1:$X$65536,12,FALSE)*$L$14),2)</f>
        <v>0</v>
      </c>
      <c r="H885" s="26">
        <f t="shared" si="24"/>
        <v>0</v>
      </c>
      <c r="I885" s="18"/>
    </row>
    <row r="886" spans="1:9" ht="12.4" hidden="1" customHeight="1">
      <c r="A886" s="17"/>
      <c r="B886" s="1"/>
      <c r="C886" s="45"/>
      <c r="D886" s="148"/>
      <c r="E886" s="149"/>
      <c r="F886" s="51" t="str">
        <f>VLOOKUP(C886,'[2]Acha Air Sales Price List'!$B$1:$D$65536,3,FALSE)</f>
        <v>Exchange rate :</v>
      </c>
      <c r="G886" s="25">
        <f>ROUND(IF(ISBLANK(C886),0,VLOOKUP(C886,'[2]Acha Air Sales Price List'!$B$1:$X$65536,12,FALSE)*$L$14),2)</f>
        <v>0</v>
      </c>
      <c r="H886" s="26">
        <f t="shared" si="24"/>
        <v>0</v>
      </c>
      <c r="I886" s="18"/>
    </row>
    <row r="887" spans="1:9" ht="12" hidden="1" customHeight="1">
      <c r="A887" s="17"/>
      <c r="B887" s="1"/>
      <c r="C887" s="44"/>
      <c r="D887" s="148"/>
      <c r="E887" s="149"/>
      <c r="F887" s="51" t="str">
        <f>VLOOKUP(C887,'[2]Acha Air Sales Price List'!$B$1:$D$65536,3,FALSE)</f>
        <v>Exchange rate :</v>
      </c>
      <c r="G887" s="25">
        <f>ROUND(IF(ISBLANK(C887),0,VLOOKUP(C887,'[2]Acha Air Sales Price List'!$B$1:$X$65536,12,FALSE)*$L$14),2)</f>
        <v>0</v>
      </c>
      <c r="H887" s="26">
        <f t="shared" ref="H887:H937" si="25">ROUND(IF(ISNUMBER(B887), G887*B887, 0),5)</f>
        <v>0</v>
      </c>
      <c r="I887" s="18"/>
    </row>
    <row r="888" spans="1:9" ht="12.4" hidden="1" customHeight="1">
      <c r="A888" s="17"/>
      <c r="B888" s="1"/>
      <c r="C888" s="44"/>
      <c r="D888" s="148"/>
      <c r="E888" s="149"/>
      <c r="F888" s="51" t="str">
        <f>VLOOKUP(C888,'[2]Acha Air Sales Price List'!$B$1:$D$65536,3,FALSE)</f>
        <v>Exchange rate :</v>
      </c>
      <c r="G888" s="25">
        <f>ROUND(IF(ISBLANK(C888),0,VLOOKUP(C888,'[2]Acha Air Sales Price List'!$B$1:$X$65536,12,FALSE)*$L$14),2)</f>
        <v>0</v>
      </c>
      <c r="H888" s="26">
        <f t="shared" si="25"/>
        <v>0</v>
      </c>
      <c r="I888" s="18"/>
    </row>
    <row r="889" spans="1:9" ht="12.4" hidden="1" customHeight="1">
      <c r="A889" s="17"/>
      <c r="B889" s="1"/>
      <c r="C889" s="44"/>
      <c r="D889" s="148"/>
      <c r="E889" s="149"/>
      <c r="F889" s="51" t="str">
        <f>VLOOKUP(C889,'[2]Acha Air Sales Price List'!$B$1:$D$65536,3,FALSE)</f>
        <v>Exchange rate :</v>
      </c>
      <c r="G889" s="25">
        <f>ROUND(IF(ISBLANK(C889),0,VLOOKUP(C889,'[2]Acha Air Sales Price List'!$B$1:$X$65536,12,FALSE)*$L$14),2)</f>
        <v>0</v>
      </c>
      <c r="H889" s="26">
        <f t="shared" si="25"/>
        <v>0</v>
      </c>
      <c r="I889" s="18"/>
    </row>
    <row r="890" spans="1:9" ht="12.4" hidden="1" customHeight="1">
      <c r="A890" s="17"/>
      <c r="B890" s="1"/>
      <c r="C890" s="44"/>
      <c r="D890" s="148"/>
      <c r="E890" s="149"/>
      <c r="F890" s="51" t="str">
        <f>VLOOKUP(C890,'[2]Acha Air Sales Price List'!$B$1:$D$65536,3,FALSE)</f>
        <v>Exchange rate :</v>
      </c>
      <c r="G890" s="25">
        <f>ROUND(IF(ISBLANK(C890),0,VLOOKUP(C890,'[2]Acha Air Sales Price List'!$B$1:$X$65536,12,FALSE)*$L$14),2)</f>
        <v>0</v>
      </c>
      <c r="H890" s="26">
        <f t="shared" si="25"/>
        <v>0</v>
      </c>
      <c r="I890" s="18"/>
    </row>
    <row r="891" spans="1:9" ht="12.4" hidden="1" customHeight="1">
      <c r="A891" s="17"/>
      <c r="B891" s="1"/>
      <c r="C891" s="44"/>
      <c r="D891" s="148"/>
      <c r="E891" s="149"/>
      <c r="F891" s="51" t="str">
        <f>VLOOKUP(C891,'[2]Acha Air Sales Price List'!$B$1:$D$65536,3,FALSE)</f>
        <v>Exchange rate :</v>
      </c>
      <c r="G891" s="25">
        <f>ROUND(IF(ISBLANK(C891),0,VLOOKUP(C891,'[2]Acha Air Sales Price List'!$B$1:$X$65536,12,FALSE)*$L$14),2)</f>
        <v>0</v>
      </c>
      <c r="H891" s="26">
        <f t="shared" si="25"/>
        <v>0</v>
      </c>
      <c r="I891" s="18"/>
    </row>
    <row r="892" spans="1:9" ht="12.4" hidden="1" customHeight="1">
      <c r="A892" s="17"/>
      <c r="B892" s="1"/>
      <c r="C892" s="44"/>
      <c r="D892" s="148"/>
      <c r="E892" s="149"/>
      <c r="F892" s="51" t="str">
        <f>VLOOKUP(C892,'[2]Acha Air Sales Price List'!$B$1:$D$65536,3,FALSE)</f>
        <v>Exchange rate :</v>
      </c>
      <c r="G892" s="25">
        <f>ROUND(IF(ISBLANK(C892),0,VLOOKUP(C892,'[2]Acha Air Sales Price List'!$B$1:$X$65536,12,FALSE)*$L$14),2)</f>
        <v>0</v>
      </c>
      <c r="H892" s="26">
        <f t="shared" si="25"/>
        <v>0</v>
      </c>
      <c r="I892" s="18"/>
    </row>
    <row r="893" spans="1:9" ht="12.4" hidden="1" customHeight="1">
      <c r="A893" s="17"/>
      <c r="B893" s="1"/>
      <c r="C893" s="44"/>
      <c r="D893" s="148"/>
      <c r="E893" s="149"/>
      <c r="F893" s="51" t="str">
        <f>VLOOKUP(C893,'[2]Acha Air Sales Price List'!$B$1:$D$65536,3,FALSE)</f>
        <v>Exchange rate :</v>
      </c>
      <c r="G893" s="25">
        <f>ROUND(IF(ISBLANK(C893),0,VLOOKUP(C893,'[2]Acha Air Sales Price List'!$B$1:$X$65536,12,FALSE)*$L$14),2)</f>
        <v>0</v>
      </c>
      <c r="H893" s="26">
        <f t="shared" si="25"/>
        <v>0</v>
      </c>
      <c r="I893" s="18"/>
    </row>
    <row r="894" spans="1:9" ht="12.4" hidden="1" customHeight="1">
      <c r="A894" s="17"/>
      <c r="B894" s="1"/>
      <c r="C894" s="44"/>
      <c r="D894" s="148"/>
      <c r="E894" s="149"/>
      <c r="F894" s="51" t="str">
        <f>VLOOKUP(C894,'[2]Acha Air Sales Price List'!$B$1:$D$65536,3,FALSE)</f>
        <v>Exchange rate :</v>
      </c>
      <c r="G894" s="25">
        <f>ROUND(IF(ISBLANK(C894),0,VLOOKUP(C894,'[2]Acha Air Sales Price List'!$B$1:$X$65536,12,FALSE)*$L$14),2)</f>
        <v>0</v>
      </c>
      <c r="H894" s="26">
        <f t="shared" si="25"/>
        <v>0</v>
      </c>
      <c r="I894" s="18"/>
    </row>
    <row r="895" spans="1:9" ht="12.4" hidden="1" customHeight="1">
      <c r="A895" s="17"/>
      <c r="B895" s="1"/>
      <c r="C895" s="44"/>
      <c r="D895" s="148"/>
      <c r="E895" s="149"/>
      <c r="F895" s="51" t="str">
        <f>VLOOKUP(C895,'[2]Acha Air Sales Price List'!$B$1:$D$65536,3,FALSE)</f>
        <v>Exchange rate :</v>
      </c>
      <c r="G895" s="25">
        <f>ROUND(IF(ISBLANK(C895),0,VLOOKUP(C895,'[2]Acha Air Sales Price List'!$B$1:$X$65536,12,FALSE)*$L$14),2)</f>
        <v>0</v>
      </c>
      <c r="H895" s="26">
        <f t="shared" si="25"/>
        <v>0</v>
      </c>
      <c r="I895" s="18"/>
    </row>
    <row r="896" spans="1:9" ht="12.4" hidden="1" customHeight="1">
      <c r="A896" s="17"/>
      <c r="B896" s="1"/>
      <c r="C896" s="44"/>
      <c r="D896" s="148"/>
      <c r="E896" s="149"/>
      <c r="F896" s="51" t="str">
        <f>VLOOKUP(C896,'[2]Acha Air Sales Price List'!$B$1:$D$65536,3,FALSE)</f>
        <v>Exchange rate :</v>
      </c>
      <c r="G896" s="25">
        <f>ROUND(IF(ISBLANK(C896),0,VLOOKUP(C896,'[2]Acha Air Sales Price List'!$B$1:$X$65536,12,FALSE)*$L$14),2)</f>
        <v>0</v>
      </c>
      <c r="H896" s="26">
        <f t="shared" si="25"/>
        <v>0</v>
      </c>
      <c r="I896" s="18"/>
    </row>
    <row r="897" spans="1:9" ht="12.4" hidden="1" customHeight="1">
      <c r="A897" s="17"/>
      <c r="B897" s="1"/>
      <c r="C897" s="44"/>
      <c r="D897" s="148"/>
      <c r="E897" s="149"/>
      <c r="F897" s="51" t="str">
        <f>VLOOKUP(C897,'[2]Acha Air Sales Price List'!$B$1:$D$65536,3,FALSE)</f>
        <v>Exchange rate :</v>
      </c>
      <c r="G897" s="25">
        <f>ROUND(IF(ISBLANK(C897),0,VLOOKUP(C897,'[2]Acha Air Sales Price List'!$B$1:$X$65536,12,FALSE)*$L$14),2)</f>
        <v>0</v>
      </c>
      <c r="H897" s="26">
        <f t="shared" si="25"/>
        <v>0</v>
      </c>
      <c r="I897" s="18"/>
    </row>
    <row r="898" spans="1:9" ht="12.4" hidden="1" customHeight="1">
      <c r="A898" s="17"/>
      <c r="B898" s="1"/>
      <c r="C898" s="44"/>
      <c r="D898" s="148"/>
      <c r="E898" s="149"/>
      <c r="F898" s="51" t="str">
        <f>VLOOKUP(C898,'[2]Acha Air Sales Price List'!$B$1:$D$65536,3,FALSE)</f>
        <v>Exchange rate :</v>
      </c>
      <c r="G898" s="25">
        <f>ROUND(IF(ISBLANK(C898),0,VLOOKUP(C898,'[2]Acha Air Sales Price List'!$B$1:$X$65536,12,FALSE)*$L$14),2)</f>
        <v>0</v>
      </c>
      <c r="H898" s="26">
        <f t="shared" si="25"/>
        <v>0</v>
      </c>
      <c r="I898" s="18"/>
    </row>
    <row r="899" spans="1:9" ht="12.4" hidden="1" customHeight="1">
      <c r="A899" s="17"/>
      <c r="B899" s="1"/>
      <c r="C899" s="44"/>
      <c r="D899" s="148"/>
      <c r="E899" s="149"/>
      <c r="F899" s="51" t="str">
        <f>VLOOKUP(C899,'[2]Acha Air Sales Price List'!$B$1:$D$65536,3,FALSE)</f>
        <v>Exchange rate :</v>
      </c>
      <c r="G899" s="25">
        <f>ROUND(IF(ISBLANK(C899),0,VLOOKUP(C899,'[2]Acha Air Sales Price List'!$B$1:$X$65536,12,FALSE)*$L$14),2)</f>
        <v>0</v>
      </c>
      <c r="H899" s="26">
        <f t="shared" si="25"/>
        <v>0</v>
      </c>
      <c r="I899" s="18"/>
    </row>
    <row r="900" spans="1:9" ht="12.4" hidden="1" customHeight="1">
      <c r="A900" s="17"/>
      <c r="B900" s="1"/>
      <c r="C900" s="44"/>
      <c r="D900" s="148"/>
      <c r="E900" s="149"/>
      <c r="F900" s="51" t="str">
        <f>VLOOKUP(C900,'[2]Acha Air Sales Price List'!$B$1:$D$65536,3,FALSE)</f>
        <v>Exchange rate :</v>
      </c>
      <c r="G900" s="25">
        <f>ROUND(IF(ISBLANK(C900),0,VLOOKUP(C900,'[2]Acha Air Sales Price List'!$B$1:$X$65536,12,FALSE)*$L$14),2)</f>
        <v>0</v>
      </c>
      <c r="H900" s="26">
        <f t="shared" si="25"/>
        <v>0</v>
      </c>
      <c r="I900" s="18"/>
    </row>
    <row r="901" spans="1:9" ht="12.4" hidden="1" customHeight="1">
      <c r="A901" s="17"/>
      <c r="B901" s="1"/>
      <c r="C901" s="44"/>
      <c r="D901" s="148"/>
      <c r="E901" s="149"/>
      <c r="F901" s="51" t="str">
        <f>VLOOKUP(C901,'[2]Acha Air Sales Price List'!$B$1:$D$65536,3,FALSE)</f>
        <v>Exchange rate :</v>
      </c>
      <c r="G901" s="25">
        <f>ROUND(IF(ISBLANK(C901),0,VLOOKUP(C901,'[2]Acha Air Sales Price List'!$B$1:$X$65536,12,FALSE)*$L$14),2)</f>
        <v>0</v>
      </c>
      <c r="H901" s="26">
        <f t="shared" si="25"/>
        <v>0</v>
      </c>
      <c r="I901" s="18"/>
    </row>
    <row r="902" spans="1:9" ht="12.4" hidden="1" customHeight="1">
      <c r="A902" s="17"/>
      <c r="B902" s="1"/>
      <c r="C902" s="44"/>
      <c r="D902" s="148"/>
      <c r="E902" s="149"/>
      <c r="F902" s="51" t="str">
        <f>VLOOKUP(C902,'[2]Acha Air Sales Price List'!$B$1:$D$65536,3,FALSE)</f>
        <v>Exchange rate :</v>
      </c>
      <c r="G902" s="25">
        <f>ROUND(IF(ISBLANK(C902),0,VLOOKUP(C902,'[2]Acha Air Sales Price List'!$B$1:$X$65536,12,FALSE)*$L$14),2)</f>
        <v>0</v>
      </c>
      <c r="H902" s="26">
        <f t="shared" si="25"/>
        <v>0</v>
      </c>
      <c r="I902" s="18"/>
    </row>
    <row r="903" spans="1:9" ht="12.4" hidden="1" customHeight="1">
      <c r="A903" s="17"/>
      <c r="B903" s="1"/>
      <c r="C903" s="44"/>
      <c r="D903" s="148"/>
      <c r="E903" s="149"/>
      <c r="F903" s="51" t="str">
        <f>VLOOKUP(C903,'[2]Acha Air Sales Price List'!$B$1:$D$65536,3,FALSE)</f>
        <v>Exchange rate :</v>
      </c>
      <c r="G903" s="25">
        <f>ROUND(IF(ISBLANK(C903),0,VLOOKUP(C903,'[2]Acha Air Sales Price List'!$B$1:$X$65536,12,FALSE)*$L$14),2)</f>
        <v>0</v>
      </c>
      <c r="H903" s="26">
        <f t="shared" si="25"/>
        <v>0</v>
      </c>
      <c r="I903" s="18"/>
    </row>
    <row r="904" spans="1:9" ht="12.4" hidden="1" customHeight="1">
      <c r="A904" s="17"/>
      <c r="B904" s="1"/>
      <c r="C904" s="44"/>
      <c r="D904" s="148"/>
      <c r="E904" s="149"/>
      <c r="F904" s="51" t="str">
        <f>VLOOKUP(C904,'[2]Acha Air Sales Price List'!$B$1:$D$65536,3,FALSE)</f>
        <v>Exchange rate :</v>
      </c>
      <c r="G904" s="25">
        <f>ROUND(IF(ISBLANK(C904),0,VLOOKUP(C904,'[2]Acha Air Sales Price List'!$B$1:$X$65536,12,FALSE)*$L$14),2)</f>
        <v>0</v>
      </c>
      <c r="H904" s="26">
        <f t="shared" si="25"/>
        <v>0</v>
      </c>
      <c r="I904" s="18"/>
    </row>
    <row r="905" spans="1:9" ht="12.4" hidden="1" customHeight="1">
      <c r="A905" s="17"/>
      <c r="B905" s="1"/>
      <c r="C905" s="44"/>
      <c r="D905" s="148"/>
      <c r="E905" s="149"/>
      <c r="F905" s="51" t="str">
        <f>VLOOKUP(C905,'[2]Acha Air Sales Price List'!$B$1:$D$65536,3,FALSE)</f>
        <v>Exchange rate :</v>
      </c>
      <c r="G905" s="25">
        <f>ROUND(IF(ISBLANK(C905),0,VLOOKUP(C905,'[2]Acha Air Sales Price List'!$B$1:$X$65536,12,FALSE)*$L$14),2)</f>
        <v>0</v>
      </c>
      <c r="H905" s="26">
        <f t="shared" si="25"/>
        <v>0</v>
      </c>
      <c r="I905" s="18"/>
    </row>
    <row r="906" spans="1:9" ht="12.4" hidden="1" customHeight="1">
      <c r="A906" s="17"/>
      <c r="B906" s="1"/>
      <c r="C906" s="44"/>
      <c r="D906" s="148"/>
      <c r="E906" s="149"/>
      <c r="F906" s="51" t="str">
        <f>VLOOKUP(C906,'[2]Acha Air Sales Price List'!$B$1:$D$65536,3,FALSE)</f>
        <v>Exchange rate :</v>
      </c>
      <c r="G906" s="25">
        <f>ROUND(IF(ISBLANK(C906),0,VLOOKUP(C906,'[2]Acha Air Sales Price List'!$B$1:$X$65536,12,FALSE)*$L$14),2)</f>
        <v>0</v>
      </c>
      <c r="H906" s="26">
        <f t="shared" si="25"/>
        <v>0</v>
      </c>
      <c r="I906" s="18"/>
    </row>
    <row r="907" spans="1:9" ht="12.4" hidden="1" customHeight="1">
      <c r="A907" s="17"/>
      <c r="B907" s="1"/>
      <c r="C907" s="44"/>
      <c r="D907" s="148"/>
      <c r="E907" s="149"/>
      <c r="F907" s="51" t="str">
        <f>VLOOKUP(C907,'[2]Acha Air Sales Price List'!$B$1:$D$65536,3,FALSE)</f>
        <v>Exchange rate :</v>
      </c>
      <c r="G907" s="25">
        <f>ROUND(IF(ISBLANK(C907),0,VLOOKUP(C907,'[2]Acha Air Sales Price List'!$B$1:$X$65536,12,FALSE)*$L$14),2)</f>
        <v>0</v>
      </c>
      <c r="H907" s="26">
        <f t="shared" si="25"/>
        <v>0</v>
      </c>
      <c r="I907" s="18"/>
    </row>
    <row r="908" spans="1:9" ht="12.4" hidden="1" customHeight="1">
      <c r="A908" s="17"/>
      <c r="B908" s="1"/>
      <c r="C908" s="44"/>
      <c r="D908" s="148"/>
      <c r="E908" s="149"/>
      <c r="F908" s="51" t="str">
        <f>VLOOKUP(C908,'[2]Acha Air Sales Price List'!$B$1:$D$65536,3,FALSE)</f>
        <v>Exchange rate :</v>
      </c>
      <c r="G908" s="25">
        <f>ROUND(IF(ISBLANK(C908),0,VLOOKUP(C908,'[2]Acha Air Sales Price List'!$B$1:$X$65536,12,FALSE)*$L$14),2)</f>
        <v>0</v>
      </c>
      <c r="H908" s="26">
        <f t="shared" si="25"/>
        <v>0</v>
      </c>
      <c r="I908" s="18"/>
    </row>
    <row r="909" spans="1:9" ht="12.4" hidden="1" customHeight="1">
      <c r="A909" s="17"/>
      <c r="B909" s="1"/>
      <c r="C909" s="44"/>
      <c r="D909" s="148"/>
      <c r="E909" s="149"/>
      <c r="F909" s="51" t="str">
        <f>VLOOKUP(C909,'[2]Acha Air Sales Price List'!$B$1:$D$65536,3,FALSE)</f>
        <v>Exchange rate :</v>
      </c>
      <c r="G909" s="25">
        <f>ROUND(IF(ISBLANK(C909),0,VLOOKUP(C909,'[2]Acha Air Sales Price List'!$B$1:$X$65536,12,FALSE)*$L$14),2)</f>
        <v>0</v>
      </c>
      <c r="H909" s="26">
        <f t="shared" si="25"/>
        <v>0</v>
      </c>
      <c r="I909" s="18"/>
    </row>
    <row r="910" spans="1:9" ht="12.4" hidden="1" customHeight="1">
      <c r="A910" s="17"/>
      <c r="B910" s="1"/>
      <c r="C910" s="45"/>
      <c r="D910" s="148"/>
      <c r="E910" s="149"/>
      <c r="F910" s="51" t="str">
        <f>VLOOKUP(C910,'[2]Acha Air Sales Price List'!$B$1:$D$65536,3,FALSE)</f>
        <v>Exchange rate :</v>
      </c>
      <c r="G910" s="25">
        <f>ROUND(IF(ISBLANK(C910),0,VLOOKUP(C910,'[2]Acha Air Sales Price List'!$B$1:$X$65536,12,FALSE)*$L$14),2)</f>
        <v>0</v>
      </c>
      <c r="H910" s="26">
        <f t="shared" si="25"/>
        <v>0</v>
      </c>
      <c r="I910" s="18"/>
    </row>
    <row r="911" spans="1:9" ht="12" hidden="1" customHeight="1">
      <c r="A911" s="17"/>
      <c r="B911" s="1"/>
      <c r="C911" s="44"/>
      <c r="D911" s="148"/>
      <c r="E911" s="149"/>
      <c r="F911" s="51" t="str">
        <f>VLOOKUP(C911,'[2]Acha Air Sales Price List'!$B$1:$D$65536,3,FALSE)</f>
        <v>Exchange rate :</v>
      </c>
      <c r="G911" s="25">
        <f>ROUND(IF(ISBLANK(C911),0,VLOOKUP(C911,'[2]Acha Air Sales Price List'!$B$1:$X$65536,12,FALSE)*$L$14),2)</f>
        <v>0</v>
      </c>
      <c r="H911" s="26">
        <f t="shared" si="25"/>
        <v>0</v>
      </c>
      <c r="I911" s="18"/>
    </row>
    <row r="912" spans="1:9" ht="12.4" hidden="1" customHeight="1">
      <c r="A912" s="17"/>
      <c r="B912" s="1"/>
      <c r="C912" s="44"/>
      <c r="D912" s="148"/>
      <c r="E912" s="149"/>
      <c r="F912" s="51" t="str">
        <f>VLOOKUP(C912,'[2]Acha Air Sales Price List'!$B$1:$D$65536,3,FALSE)</f>
        <v>Exchange rate :</v>
      </c>
      <c r="G912" s="25">
        <f>ROUND(IF(ISBLANK(C912),0,VLOOKUP(C912,'[2]Acha Air Sales Price List'!$B$1:$X$65536,12,FALSE)*$L$14),2)</f>
        <v>0</v>
      </c>
      <c r="H912" s="26">
        <f t="shared" si="25"/>
        <v>0</v>
      </c>
      <c r="I912" s="18"/>
    </row>
    <row r="913" spans="1:9" ht="12.4" hidden="1" customHeight="1">
      <c r="A913" s="17"/>
      <c r="B913" s="1"/>
      <c r="C913" s="44"/>
      <c r="D913" s="148"/>
      <c r="E913" s="149"/>
      <c r="F913" s="51" t="str">
        <f>VLOOKUP(C913,'[2]Acha Air Sales Price List'!$B$1:$D$65536,3,FALSE)</f>
        <v>Exchange rate :</v>
      </c>
      <c r="G913" s="25">
        <f>ROUND(IF(ISBLANK(C913),0,VLOOKUP(C913,'[2]Acha Air Sales Price List'!$B$1:$X$65536,12,FALSE)*$L$14),2)</f>
        <v>0</v>
      </c>
      <c r="H913" s="26">
        <f t="shared" si="25"/>
        <v>0</v>
      </c>
      <c r="I913" s="18"/>
    </row>
    <row r="914" spans="1:9" ht="12.4" hidden="1" customHeight="1">
      <c r="A914" s="17"/>
      <c r="B914" s="1"/>
      <c r="C914" s="44"/>
      <c r="D914" s="148"/>
      <c r="E914" s="149"/>
      <c r="F914" s="51" t="str">
        <f>VLOOKUP(C914,'[2]Acha Air Sales Price List'!$B$1:$D$65536,3,FALSE)</f>
        <v>Exchange rate :</v>
      </c>
      <c r="G914" s="25">
        <f>ROUND(IF(ISBLANK(C914),0,VLOOKUP(C914,'[2]Acha Air Sales Price List'!$B$1:$X$65536,12,FALSE)*$L$14),2)</f>
        <v>0</v>
      </c>
      <c r="H914" s="26">
        <f t="shared" si="25"/>
        <v>0</v>
      </c>
      <c r="I914" s="18"/>
    </row>
    <row r="915" spans="1:9" ht="12.4" hidden="1" customHeight="1">
      <c r="A915" s="17"/>
      <c r="B915" s="1"/>
      <c r="C915" s="44"/>
      <c r="D915" s="148"/>
      <c r="E915" s="149"/>
      <c r="F915" s="51" t="str">
        <f>VLOOKUP(C915,'[2]Acha Air Sales Price List'!$B$1:$D$65536,3,FALSE)</f>
        <v>Exchange rate :</v>
      </c>
      <c r="G915" s="25">
        <f>ROUND(IF(ISBLANK(C915),0,VLOOKUP(C915,'[2]Acha Air Sales Price List'!$B$1:$X$65536,12,FALSE)*$L$14),2)</f>
        <v>0</v>
      </c>
      <c r="H915" s="26">
        <f t="shared" si="25"/>
        <v>0</v>
      </c>
      <c r="I915" s="18"/>
    </row>
    <row r="916" spans="1:9" ht="12.4" hidden="1" customHeight="1">
      <c r="A916" s="17"/>
      <c r="B916" s="1"/>
      <c r="C916" s="44"/>
      <c r="D916" s="148"/>
      <c r="E916" s="149"/>
      <c r="F916" s="51" t="str">
        <f>VLOOKUP(C916,'[2]Acha Air Sales Price List'!$B$1:$D$65536,3,FALSE)</f>
        <v>Exchange rate :</v>
      </c>
      <c r="G916" s="25">
        <f>ROUND(IF(ISBLANK(C916),0,VLOOKUP(C916,'[2]Acha Air Sales Price List'!$B$1:$X$65536,12,FALSE)*$L$14),2)</f>
        <v>0</v>
      </c>
      <c r="H916" s="26">
        <f t="shared" si="25"/>
        <v>0</v>
      </c>
      <c r="I916" s="18"/>
    </row>
    <row r="917" spans="1:9" ht="12.4" hidden="1" customHeight="1">
      <c r="A917" s="17"/>
      <c r="B917" s="1"/>
      <c r="C917" s="44"/>
      <c r="D917" s="148"/>
      <c r="E917" s="149"/>
      <c r="F917" s="51" t="str">
        <f>VLOOKUP(C917,'[2]Acha Air Sales Price List'!$B$1:$D$65536,3,FALSE)</f>
        <v>Exchange rate :</v>
      </c>
      <c r="G917" s="25">
        <f>ROUND(IF(ISBLANK(C917),0,VLOOKUP(C917,'[2]Acha Air Sales Price List'!$B$1:$X$65536,12,FALSE)*$L$14),2)</f>
        <v>0</v>
      </c>
      <c r="H917" s="26">
        <f t="shared" si="25"/>
        <v>0</v>
      </c>
      <c r="I917" s="18"/>
    </row>
    <row r="918" spans="1:9" ht="12.4" hidden="1" customHeight="1">
      <c r="A918" s="17"/>
      <c r="B918" s="1"/>
      <c r="C918" s="44"/>
      <c r="D918" s="148"/>
      <c r="E918" s="149"/>
      <c r="F918" s="51" t="str">
        <f>VLOOKUP(C918,'[2]Acha Air Sales Price List'!$B$1:$D$65536,3,FALSE)</f>
        <v>Exchange rate :</v>
      </c>
      <c r="G918" s="25">
        <f>ROUND(IF(ISBLANK(C918),0,VLOOKUP(C918,'[2]Acha Air Sales Price List'!$B$1:$X$65536,12,FALSE)*$L$14),2)</f>
        <v>0</v>
      </c>
      <c r="H918" s="26">
        <f t="shared" si="25"/>
        <v>0</v>
      </c>
      <c r="I918" s="18"/>
    </row>
    <row r="919" spans="1:9" ht="12.4" hidden="1" customHeight="1">
      <c r="A919" s="17"/>
      <c r="B919" s="1"/>
      <c r="C919" s="44"/>
      <c r="D919" s="148"/>
      <c r="E919" s="149"/>
      <c r="F919" s="51" t="str">
        <f>VLOOKUP(C919,'[2]Acha Air Sales Price List'!$B$1:$D$65536,3,FALSE)</f>
        <v>Exchange rate :</v>
      </c>
      <c r="G919" s="25">
        <f>ROUND(IF(ISBLANK(C919),0,VLOOKUP(C919,'[2]Acha Air Sales Price List'!$B$1:$X$65536,12,FALSE)*$L$14),2)</f>
        <v>0</v>
      </c>
      <c r="H919" s="26">
        <f t="shared" si="25"/>
        <v>0</v>
      </c>
      <c r="I919" s="18"/>
    </row>
    <row r="920" spans="1:9" ht="12.4" hidden="1" customHeight="1">
      <c r="A920" s="17"/>
      <c r="B920" s="1"/>
      <c r="C920" s="44"/>
      <c r="D920" s="148"/>
      <c r="E920" s="149"/>
      <c r="F920" s="51" t="str">
        <f>VLOOKUP(C920,'[2]Acha Air Sales Price List'!$B$1:$D$65536,3,FALSE)</f>
        <v>Exchange rate :</v>
      </c>
      <c r="G920" s="25">
        <f>ROUND(IF(ISBLANK(C920),0,VLOOKUP(C920,'[2]Acha Air Sales Price List'!$B$1:$X$65536,12,FALSE)*$L$14),2)</f>
        <v>0</v>
      </c>
      <c r="H920" s="26">
        <f t="shared" si="25"/>
        <v>0</v>
      </c>
      <c r="I920" s="18"/>
    </row>
    <row r="921" spans="1:9" ht="12.4" hidden="1" customHeight="1">
      <c r="A921" s="17"/>
      <c r="B921" s="1"/>
      <c r="C921" s="44"/>
      <c r="D921" s="148"/>
      <c r="E921" s="149"/>
      <c r="F921" s="51" t="str">
        <f>VLOOKUP(C921,'[2]Acha Air Sales Price List'!$B$1:$D$65536,3,FALSE)</f>
        <v>Exchange rate :</v>
      </c>
      <c r="G921" s="25">
        <f>ROUND(IF(ISBLANK(C921),0,VLOOKUP(C921,'[2]Acha Air Sales Price List'!$B$1:$X$65536,12,FALSE)*$L$14),2)</f>
        <v>0</v>
      </c>
      <c r="H921" s="26">
        <f t="shared" si="25"/>
        <v>0</v>
      </c>
      <c r="I921" s="18"/>
    </row>
    <row r="922" spans="1:9" ht="12.4" hidden="1" customHeight="1">
      <c r="A922" s="17"/>
      <c r="B922" s="1"/>
      <c r="C922" s="44"/>
      <c r="D922" s="148"/>
      <c r="E922" s="149"/>
      <c r="F922" s="51" t="str">
        <f>VLOOKUP(C922,'[2]Acha Air Sales Price List'!$B$1:$D$65536,3,FALSE)</f>
        <v>Exchange rate :</v>
      </c>
      <c r="G922" s="25">
        <f>ROUND(IF(ISBLANK(C922),0,VLOOKUP(C922,'[2]Acha Air Sales Price List'!$B$1:$X$65536,12,FALSE)*$L$14),2)</f>
        <v>0</v>
      </c>
      <c r="H922" s="26">
        <f t="shared" si="25"/>
        <v>0</v>
      </c>
      <c r="I922" s="18"/>
    </row>
    <row r="923" spans="1:9" ht="12.4" hidden="1" customHeight="1">
      <c r="A923" s="17"/>
      <c r="B923" s="1"/>
      <c r="C923" s="44"/>
      <c r="D923" s="148"/>
      <c r="E923" s="149"/>
      <c r="F923" s="51" t="str">
        <f>VLOOKUP(C923,'[2]Acha Air Sales Price List'!$B$1:$D$65536,3,FALSE)</f>
        <v>Exchange rate :</v>
      </c>
      <c r="G923" s="25">
        <f>ROUND(IF(ISBLANK(C923),0,VLOOKUP(C923,'[2]Acha Air Sales Price List'!$B$1:$X$65536,12,FALSE)*$L$14),2)</f>
        <v>0</v>
      </c>
      <c r="H923" s="26">
        <f t="shared" si="25"/>
        <v>0</v>
      </c>
      <c r="I923" s="18"/>
    </row>
    <row r="924" spans="1:9" ht="12.4" hidden="1" customHeight="1">
      <c r="A924" s="17"/>
      <c r="B924" s="1"/>
      <c r="C924" s="44"/>
      <c r="D924" s="148"/>
      <c r="E924" s="149"/>
      <c r="F924" s="51" t="str">
        <f>VLOOKUP(C924,'[2]Acha Air Sales Price List'!$B$1:$D$65536,3,FALSE)</f>
        <v>Exchange rate :</v>
      </c>
      <c r="G924" s="25">
        <f>ROUND(IF(ISBLANK(C924),0,VLOOKUP(C924,'[2]Acha Air Sales Price List'!$B$1:$X$65536,12,FALSE)*$L$14),2)</f>
        <v>0</v>
      </c>
      <c r="H924" s="26">
        <f t="shared" si="25"/>
        <v>0</v>
      </c>
      <c r="I924" s="18"/>
    </row>
    <row r="925" spans="1:9" ht="12.4" hidden="1" customHeight="1">
      <c r="A925" s="17"/>
      <c r="B925" s="1"/>
      <c r="C925" s="44"/>
      <c r="D925" s="148"/>
      <c r="E925" s="149"/>
      <c r="F925" s="51" t="str">
        <f>VLOOKUP(C925,'[2]Acha Air Sales Price List'!$B$1:$D$65536,3,FALSE)</f>
        <v>Exchange rate :</v>
      </c>
      <c r="G925" s="25">
        <f>ROUND(IF(ISBLANK(C925),0,VLOOKUP(C925,'[2]Acha Air Sales Price List'!$B$1:$X$65536,12,FALSE)*$L$14),2)</f>
        <v>0</v>
      </c>
      <c r="H925" s="26">
        <f t="shared" si="25"/>
        <v>0</v>
      </c>
      <c r="I925" s="18"/>
    </row>
    <row r="926" spans="1:9" ht="12.4" hidden="1" customHeight="1">
      <c r="A926" s="17"/>
      <c r="B926" s="1"/>
      <c r="C926" s="44"/>
      <c r="D926" s="148"/>
      <c r="E926" s="149"/>
      <c r="F926" s="51" t="str">
        <f>VLOOKUP(C926,'[2]Acha Air Sales Price List'!$B$1:$D$65536,3,FALSE)</f>
        <v>Exchange rate :</v>
      </c>
      <c r="G926" s="25">
        <f>ROUND(IF(ISBLANK(C926),0,VLOOKUP(C926,'[2]Acha Air Sales Price List'!$B$1:$X$65536,12,FALSE)*$L$14),2)</f>
        <v>0</v>
      </c>
      <c r="H926" s="26">
        <f t="shared" si="25"/>
        <v>0</v>
      </c>
      <c r="I926" s="18"/>
    </row>
    <row r="927" spans="1:9" ht="12.4" hidden="1" customHeight="1">
      <c r="A927" s="17"/>
      <c r="B927" s="1"/>
      <c r="C927" s="44"/>
      <c r="D927" s="148"/>
      <c r="E927" s="149"/>
      <c r="F927" s="51" t="str">
        <f>VLOOKUP(C927,'[2]Acha Air Sales Price List'!$B$1:$D$65536,3,FALSE)</f>
        <v>Exchange rate :</v>
      </c>
      <c r="G927" s="25">
        <f>ROUND(IF(ISBLANK(C927),0,VLOOKUP(C927,'[2]Acha Air Sales Price List'!$B$1:$X$65536,12,FALSE)*$L$14),2)</f>
        <v>0</v>
      </c>
      <c r="H927" s="26">
        <f t="shared" si="25"/>
        <v>0</v>
      </c>
      <c r="I927" s="18"/>
    </row>
    <row r="928" spans="1:9" ht="12.4" hidden="1" customHeight="1">
      <c r="A928" s="17"/>
      <c r="B928" s="1"/>
      <c r="C928" s="44"/>
      <c r="D928" s="148"/>
      <c r="E928" s="149"/>
      <c r="F928" s="51" t="str">
        <f>VLOOKUP(C928,'[2]Acha Air Sales Price List'!$B$1:$D$65536,3,FALSE)</f>
        <v>Exchange rate :</v>
      </c>
      <c r="G928" s="25">
        <f>ROUND(IF(ISBLANK(C928),0,VLOOKUP(C928,'[2]Acha Air Sales Price List'!$B$1:$X$65536,12,FALSE)*$L$14),2)</f>
        <v>0</v>
      </c>
      <c r="H928" s="26">
        <f t="shared" si="25"/>
        <v>0</v>
      </c>
      <c r="I928" s="18"/>
    </row>
    <row r="929" spans="1:9" ht="12.4" hidden="1" customHeight="1">
      <c r="A929" s="17"/>
      <c r="B929" s="1"/>
      <c r="C929" s="44"/>
      <c r="D929" s="148"/>
      <c r="E929" s="149"/>
      <c r="F929" s="51" t="str">
        <f>VLOOKUP(C929,'[2]Acha Air Sales Price List'!$B$1:$D$65536,3,FALSE)</f>
        <v>Exchange rate :</v>
      </c>
      <c r="G929" s="25">
        <f>ROUND(IF(ISBLANK(C929),0,VLOOKUP(C929,'[2]Acha Air Sales Price List'!$B$1:$X$65536,12,FALSE)*$L$14),2)</f>
        <v>0</v>
      </c>
      <c r="H929" s="26">
        <f t="shared" si="25"/>
        <v>0</v>
      </c>
      <c r="I929" s="18"/>
    </row>
    <row r="930" spans="1:9" ht="12.4" hidden="1" customHeight="1">
      <c r="A930" s="17"/>
      <c r="B930" s="1"/>
      <c r="C930" s="44"/>
      <c r="D930" s="148"/>
      <c r="E930" s="149"/>
      <c r="F930" s="51" t="str">
        <f>VLOOKUP(C930,'[2]Acha Air Sales Price List'!$B$1:$D$65536,3,FALSE)</f>
        <v>Exchange rate :</v>
      </c>
      <c r="G930" s="25">
        <f>ROUND(IF(ISBLANK(C930),0,VLOOKUP(C930,'[2]Acha Air Sales Price List'!$B$1:$X$65536,12,FALSE)*$L$14),2)</f>
        <v>0</v>
      </c>
      <c r="H930" s="26">
        <f t="shared" si="25"/>
        <v>0</v>
      </c>
      <c r="I930" s="18"/>
    </row>
    <row r="931" spans="1:9" ht="12.4" hidden="1" customHeight="1">
      <c r="A931" s="17"/>
      <c r="B931" s="1"/>
      <c r="C931" s="44"/>
      <c r="D931" s="148"/>
      <c r="E931" s="149"/>
      <c r="F931" s="51" t="str">
        <f>VLOOKUP(C931,'[2]Acha Air Sales Price List'!$B$1:$D$65536,3,FALSE)</f>
        <v>Exchange rate :</v>
      </c>
      <c r="G931" s="25">
        <f>ROUND(IF(ISBLANK(C931),0,VLOOKUP(C931,'[2]Acha Air Sales Price List'!$B$1:$X$65536,12,FALSE)*$L$14),2)</f>
        <v>0</v>
      </c>
      <c r="H931" s="26">
        <f t="shared" si="25"/>
        <v>0</v>
      </c>
      <c r="I931" s="18"/>
    </row>
    <row r="932" spans="1:9" ht="12.4" hidden="1" customHeight="1">
      <c r="A932" s="17"/>
      <c r="B932" s="1"/>
      <c r="C932" s="44"/>
      <c r="D932" s="148"/>
      <c r="E932" s="149"/>
      <c r="F932" s="51" t="str">
        <f>VLOOKUP(C932,'[2]Acha Air Sales Price List'!$B$1:$D$65536,3,FALSE)</f>
        <v>Exchange rate :</v>
      </c>
      <c r="G932" s="25">
        <f>ROUND(IF(ISBLANK(C932),0,VLOOKUP(C932,'[2]Acha Air Sales Price List'!$B$1:$X$65536,12,FALSE)*$L$14),2)</f>
        <v>0</v>
      </c>
      <c r="H932" s="26">
        <f t="shared" si="25"/>
        <v>0</v>
      </c>
      <c r="I932" s="18"/>
    </row>
    <row r="933" spans="1:9" ht="12.4" hidden="1" customHeight="1">
      <c r="A933" s="17"/>
      <c r="B933" s="1"/>
      <c r="C933" s="44"/>
      <c r="D933" s="148"/>
      <c r="E933" s="149"/>
      <c r="F933" s="51" t="str">
        <f>VLOOKUP(C933,'[2]Acha Air Sales Price List'!$B$1:$D$65536,3,FALSE)</f>
        <v>Exchange rate :</v>
      </c>
      <c r="G933" s="25">
        <f>ROUND(IF(ISBLANK(C933),0,VLOOKUP(C933,'[2]Acha Air Sales Price List'!$B$1:$X$65536,12,FALSE)*$L$14),2)</f>
        <v>0</v>
      </c>
      <c r="H933" s="26">
        <f t="shared" si="25"/>
        <v>0</v>
      </c>
      <c r="I933" s="18"/>
    </row>
    <row r="934" spans="1:9" ht="12.4" hidden="1" customHeight="1">
      <c r="A934" s="17"/>
      <c r="B934" s="1"/>
      <c r="C934" s="44"/>
      <c r="D934" s="148"/>
      <c r="E934" s="149"/>
      <c r="F934" s="51" t="str">
        <f>VLOOKUP(C934,'[2]Acha Air Sales Price List'!$B$1:$D$65536,3,FALSE)</f>
        <v>Exchange rate :</v>
      </c>
      <c r="G934" s="25">
        <f>ROUND(IF(ISBLANK(C934),0,VLOOKUP(C934,'[2]Acha Air Sales Price List'!$B$1:$X$65536,12,FALSE)*$L$14),2)</f>
        <v>0</v>
      </c>
      <c r="H934" s="26">
        <f t="shared" si="25"/>
        <v>0</v>
      </c>
      <c r="I934" s="18"/>
    </row>
    <row r="935" spans="1:9" ht="12.4" hidden="1" customHeight="1">
      <c r="A935" s="17"/>
      <c r="B935" s="1"/>
      <c r="C935" s="44"/>
      <c r="D935" s="148"/>
      <c r="E935" s="149"/>
      <c r="F935" s="51" t="str">
        <f>VLOOKUP(C935,'[2]Acha Air Sales Price List'!$B$1:$D$65536,3,FALSE)</f>
        <v>Exchange rate :</v>
      </c>
      <c r="G935" s="25">
        <f>ROUND(IF(ISBLANK(C935),0,VLOOKUP(C935,'[2]Acha Air Sales Price List'!$B$1:$X$65536,12,FALSE)*$L$14),2)</f>
        <v>0</v>
      </c>
      <c r="H935" s="26">
        <f t="shared" si="25"/>
        <v>0</v>
      </c>
      <c r="I935" s="18"/>
    </row>
    <row r="936" spans="1:9" ht="12.4" hidden="1" customHeight="1">
      <c r="A936" s="17"/>
      <c r="B936" s="1"/>
      <c r="C936" s="44"/>
      <c r="D936" s="148"/>
      <c r="E936" s="149"/>
      <c r="F936" s="51" t="str">
        <f>VLOOKUP(C936,'[2]Acha Air Sales Price List'!$B$1:$D$65536,3,FALSE)</f>
        <v>Exchange rate :</v>
      </c>
      <c r="G936" s="25">
        <f>ROUND(IF(ISBLANK(C936),0,VLOOKUP(C936,'[2]Acha Air Sales Price List'!$B$1:$X$65536,12,FALSE)*$L$14),2)</f>
        <v>0</v>
      </c>
      <c r="H936" s="26">
        <f t="shared" si="25"/>
        <v>0</v>
      </c>
      <c r="I936" s="18"/>
    </row>
    <row r="937" spans="1:9" ht="12.4" hidden="1" customHeight="1">
      <c r="A937" s="17"/>
      <c r="B937" s="1"/>
      <c r="C937" s="44"/>
      <c r="D937" s="148"/>
      <c r="E937" s="149"/>
      <c r="F937" s="51" t="str">
        <f>VLOOKUP(C937,'[2]Acha Air Sales Price List'!$B$1:$D$65536,3,FALSE)</f>
        <v>Exchange rate :</v>
      </c>
      <c r="G937" s="25">
        <f>ROUND(IF(ISBLANK(C937),0,VLOOKUP(C937,'[2]Acha Air Sales Price List'!$B$1:$X$65536,12,FALSE)*$L$14),2)</f>
        <v>0</v>
      </c>
      <c r="H937" s="26">
        <f t="shared" si="25"/>
        <v>0</v>
      </c>
      <c r="I937" s="18"/>
    </row>
    <row r="938" spans="1:9" ht="12.4" hidden="1" customHeight="1">
      <c r="A938" s="17"/>
      <c r="B938" s="1"/>
      <c r="C938" s="45"/>
      <c r="D938" s="148"/>
      <c r="E938" s="149"/>
      <c r="F938" s="51" t="str">
        <f>VLOOKUP(C938,'[2]Acha Air Sales Price List'!$B$1:$D$65536,3,FALSE)</f>
        <v>Exchange rate :</v>
      </c>
      <c r="G938" s="25">
        <f>ROUND(IF(ISBLANK(C938),0,VLOOKUP(C938,'[2]Acha Air Sales Price List'!$B$1:$X$65536,12,FALSE)*$L$14),2)</f>
        <v>0</v>
      </c>
      <c r="H938" s="26">
        <f>ROUND(IF(ISNUMBER(B938), G938*B938, 0),5)</f>
        <v>0</v>
      </c>
      <c r="I938" s="18"/>
    </row>
    <row r="939" spans="1:9" ht="12" hidden="1" customHeight="1">
      <c r="A939" s="17"/>
      <c r="B939" s="1"/>
      <c r="C939" s="44"/>
      <c r="D939" s="148"/>
      <c r="E939" s="149"/>
      <c r="F939" s="51" t="str">
        <f>VLOOKUP(C939,'[2]Acha Air Sales Price List'!$B$1:$D$65536,3,FALSE)</f>
        <v>Exchange rate :</v>
      </c>
      <c r="G939" s="25">
        <f>ROUND(IF(ISBLANK(C939),0,VLOOKUP(C939,'[2]Acha Air Sales Price List'!$B$1:$X$65536,12,FALSE)*$L$14),2)</f>
        <v>0</v>
      </c>
      <c r="H939" s="26">
        <f t="shared" ref="H939:H1002" si="26">ROUND(IF(ISNUMBER(B939), G939*B939, 0),5)</f>
        <v>0</v>
      </c>
      <c r="I939" s="18"/>
    </row>
    <row r="940" spans="1:9" ht="12.4" hidden="1" customHeight="1">
      <c r="A940" s="17"/>
      <c r="B940" s="1"/>
      <c r="C940" s="44"/>
      <c r="D940" s="148"/>
      <c r="E940" s="149"/>
      <c r="F940" s="51" t="str">
        <f>VLOOKUP(C940,'[2]Acha Air Sales Price List'!$B$1:$D$65536,3,FALSE)</f>
        <v>Exchange rate :</v>
      </c>
      <c r="G940" s="25">
        <f>ROUND(IF(ISBLANK(C940),0,VLOOKUP(C940,'[2]Acha Air Sales Price List'!$B$1:$X$65536,12,FALSE)*$L$14),2)</f>
        <v>0</v>
      </c>
      <c r="H940" s="26">
        <f t="shared" si="26"/>
        <v>0</v>
      </c>
      <c r="I940" s="18"/>
    </row>
    <row r="941" spans="1:9" ht="12.4" hidden="1" customHeight="1">
      <c r="A941" s="17"/>
      <c r="B941" s="1"/>
      <c r="C941" s="44"/>
      <c r="D941" s="148"/>
      <c r="E941" s="149"/>
      <c r="F941" s="51" t="str">
        <f>VLOOKUP(C941,'[2]Acha Air Sales Price List'!$B$1:$D$65536,3,FALSE)</f>
        <v>Exchange rate :</v>
      </c>
      <c r="G941" s="25">
        <f>ROUND(IF(ISBLANK(C941),0,VLOOKUP(C941,'[2]Acha Air Sales Price List'!$B$1:$X$65536,12,FALSE)*$L$14),2)</f>
        <v>0</v>
      </c>
      <c r="H941" s="26">
        <f t="shared" si="26"/>
        <v>0</v>
      </c>
      <c r="I941" s="18"/>
    </row>
    <row r="942" spans="1:9" ht="12.4" hidden="1" customHeight="1">
      <c r="A942" s="17"/>
      <c r="B942" s="1"/>
      <c r="C942" s="44"/>
      <c r="D942" s="148"/>
      <c r="E942" s="149"/>
      <c r="F942" s="51" t="str">
        <f>VLOOKUP(C942,'[2]Acha Air Sales Price List'!$B$1:$D$65536,3,FALSE)</f>
        <v>Exchange rate :</v>
      </c>
      <c r="G942" s="25">
        <f>ROUND(IF(ISBLANK(C942),0,VLOOKUP(C942,'[2]Acha Air Sales Price List'!$B$1:$X$65536,12,FALSE)*$L$14),2)</f>
        <v>0</v>
      </c>
      <c r="H942" s="26">
        <f t="shared" si="26"/>
        <v>0</v>
      </c>
      <c r="I942" s="18"/>
    </row>
    <row r="943" spans="1:9" ht="12.4" hidden="1" customHeight="1">
      <c r="A943" s="17"/>
      <c r="B943" s="1"/>
      <c r="C943" s="44"/>
      <c r="D943" s="148"/>
      <c r="E943" s="149"/>
      <c r="F943" s="51" t="str">
        <f>VLOOKUP(C943,'[2]Acha Air Sales Price List'!$B$1:$D$65536,3,FALSE)</f>
        <v>Exchange rate :</v>
      </c>
      <c r="G943" s="25">
        <f>ROUND(IF(ISBLANK(C943),0,VLOOKUP(C943,'[2]Acha Air Sales Price List'!$B$1:$X$65536,12,FALSE)*$L$14),2)</f>
        <v>0</v>
      </c>
      <c r="H943" s="26">
        <f t="shared" si="26"/>
        <v>0</v>
      </c>
      <c r="I943" s="18"/>
    </row>
    <row r="944" spans="1:9" ht="12.4" hidden="1" customHeight="1">
      <c r="A944" s="17"/>
      <c r="B944" s="1"/>
      <c r="C944" s="44"/>
      <c r="D944" s="148"/>
      <c r="E944" s="149"/>
      <c r="F944" s="51" t="str">
        <f>VLOOKUP(C944,'[2]Acha Air Sales Price List'!$B$1:$D$65536,3,FALSE)</f>
        <v>Exchange rate :</v>
      </c>
      <c r="G944" s="25">
        <f>ROUND(IF(ISBLANK(C944),0,VLOOKUP(C944,'[2]Acha Air Sales Price List'!$B$1:$X$65536,12,FALSE)*$L$14),2)</f>
        <v>0</v>
      </c>
      <c r="H944" s="26">
        <f t="shared" si="26"/>
        <v>0</v>
      </c>
      <c r="I944" s="18"/>
    </row>
    <row r="945" spans="1:9" ht="12.4" hidden="1" customHeight="1">
      <c r="A945" s="17"/>
      <c r="B945" s="1"/>
      <c r="C945" s="44"/>
      <c r="D945" s="148"/>
      <c r="E945" s="149"/>
      <c r="F945" s="51" t="str">
        <f>VLOOKUP(C945,'[2]Acha Air Sales Price List'!$B$1:$D$65536,3,FALSE)</f>
        <v>Exchange rate :</v>
      </c>
      <c r="G945" s="25">
        <f>ROUND(IF(ISBLANK(C945),0,VLOOKUP(C945,'[2]Acha Air Sales Price List'!$B$1:$X$65536,12,FALSE)*$L$14),2)</f>
        <v>0</v>
      </c>
      <c r="H945" s="26">
        <f t="shared" si="26"/>
        <v>0</v>
      </c>
      <c r="I945" s="18"/>
    </row>
    <row r="946" spans="1:9" ht="12.4" hidden="1" customHeight="1">
      <c r="A946" s="17"/>
      <c r="B946" s="1"/>
      <c r="C946" s="44"/>
      <c r="D946" s="148"/>
      <c r="E946" s="149"/>
      <c r="F946" s="51" t="str">
        <f>VLOOKUP(C946,'[2]Acha Air Sales Price List'!$B$1:$D$65536,3,FALSE)</f>
        <v>Exchange rate :</v>
      </c>
      <c r="G946" s="25">
        <f>ROUND(IF(ISBLANK(C946),0,VLOOKUP(C946,'[2]Acha Air Sales Price List'!$B$1:$X$65536,12,FALSE)*$L$14),2)</f>
        <v>0</v>
      </c>
      <c r="H946" s="26">
        <f t="shared" si="26"/>
        <v>0</v>
      </c>
      <c r="I946" s="18"/>
    </row>
    <row r="947" spans="1:9" ht="12.4" hidden="1" customHeight="1">
      <c r="A947" s="17"/>
      <c r="B947" s="1"/>
      <c r="C947" s="44"/>
      <c r="D947" s="148"/>
      <c r="E947" s="149"/>
      <c r="F947" s="51" t="str">
        <f>VLOOKUP(C947,'[2]Acha Air Sales Price List'!$B$1:$D$65536,3,FALSE)</f>
        <v>Exchange rate :</v>
      </c>
      <c r="G947" s="25">
        <f>ROUND(IF(ISBLANK(C947),0,VLOOKUP(C947,'[2]Acha Air Sales Price List'!$B$1:$X$65536,12,FALSE)*$L$14),2)</f>
        <v>0</v>
      </c>
      <c r="H947" s="26">
        <f t="shared" si="26"/>
        <v>0</v>
      </c>
      <c r="I947" s="18"/>
    </row>
    <row r="948" spans="1:9" ht="12.4" hidden="1" customHeight="1">
      <c r="A948" s="17"/>
      <c r="B948" s="1"/>
      <c r="C948" s="44"/>
      <c r="D948" s="148"/>
      <c r="E948" s="149"/>
      <c r="F948" s="51" t="str">
        <f>VLOOKUP(C948,'[2]Acha Air Sales Price List'!$B$1:$D$65536,3,FALSE)</f>
        <v>Exchange rate :</v>
      </c>
      <c r="G948" s="25">
        <f>ROUND(IF(ISBLANK(C948),0,VLOOKUP(C948,'[2]Acha Air Sales Price List'!$B$1:$X$65536,12,FALSE)*$L$14),2)</f>
        <v>0</v>
      </c>
      <c r="H948" s="26">
        <f t="shared" si="26"/>
        <v>0</v>
      </c>
      <c r="I948" s="18"/>
    </row>
    <row r="949" spans="1:9" ht="12.4" hidden="1" customHeight="1">
      <c r="A949" s="17"/>
      <c r="B949" s="1"/>
      <c r="C949" s="44"/>
      <c r="D949" s="148"/>
      <c r="E949" s="149"/>
      <c r="F949" s="51" t="str">
        <f>VLOOKUP(C949,'[2]Acha Air Sales Price List'!$B$1:$D$65536,3,FALSE)</f>
        <v>Exchange rate :</v>
      </c>
      <c r="G949" s="25">
        <f>ROUND(IF(ISBLANK(C949),0,VLOOKUP(C949,'[2]Acha Air Sales Price List'!$B$1:$X$65536,12,FALSE)*$L$14),2)</f>
        <v>0</v>
      </c>
      <c r="H949" s="26">
        <f t="shared" si="26"/>
        <v>0</v>
      </c>
      <c r="I949" s="18"/>
    </row>
    <row r="950" spans="1:9" ht="12.4" hidden="1" customHeight="1">
      <c r="A950" s="17"/>
      <c r="B950" s="1"/>
      <c r="C950" s="44"/>
      <c r="D950" s="148"/>
      <c r="E950" s="149"/>
      <c r="F950" s="51" t="str">
        <f>VLOOKUP(C950,'[2]Acha Air Sales Price List'!$B$1:$D$65536,3,FALSE)</f>
        <v>Exchange rate :</v>
      </c>
      <c r="G950" s="25">
        <f>ROUND(IF(ISBLANK(C950),0,VLOOKUP(C950,'[2]Acha Air Sales Price List'!$B$1:$X$65536,12,FALSE)*$L$14),2)</f>
        <v>0</v>
      </c>
      <c r="H950" s="26">
        <f t="shared" si="26"/>
        <v>0</v>
      </c>
      <c r="I950" s="18"/>
    </row>
    <row r="951" spans="1:9" ht="12.4" hidden="1" customHeight="1">
      <c r="A951" s="17"/>
      <c r="B951" s="1"/>
      <c r="C951" s="44"/>
      <c r="D951" s="148"/>
      <c r="E951" s="149"/>
      <c r="F951" s="51" t="str">
        <f>VLOOKUP(C951,'[2]Acha Air Sales Price List'!$B$1:$D$65536,3,FALSE)</f>
        <v>Exchange rate :</v>
      </c>
      <c r="G951" s="25">
        <f>ROUND(IF(ISBLANK(C951),0,VLOOKUP(C951,'[2]Acha Air Sales Price List'!$B$1:$X$65536,12,FALSE)*$L$14),2)</f>
        <v>0</v>
      </c>
      <c r="H951" s="26">
        <f t="shared" si="26"/>
        <v>0</v>
      </c>
      <c r="I951" s="18"/>
    </row>
    <row r="952" spans="1:9" ht="12" hidden="1" customHeight="1">
      <c r="A952" s="17"/>
      <c r="B952" s="1"/>
      <c r="C952" s="44"/>
      <c r="D952" s="148"/>
      <c r="E952" s="149"/>
      <c r="F952" s="51" t="str">
        <f>VLOOKUP(C952,'[2]Acha Air Sales Price List'!$B$1:$D$65536,3,FALSE)</f>
        <v>Exchange rate :</v>
      </c>
      <c r="G952" s="25">
        <f>ROUND(IF(ISBLANK(C952),0,VLOOKUP(C952,'[2]Acha Air Sales Price List'!$B$1:$X$65536,12,FALSE)*$L$14),2)</f>
        <v>0</v>
      </c>
      <c r="H952" s="26">
        <f t="shared" si="26"/>
        <v>0</v>
      </c>
      <c r="I952" s="18"/>
    </row>
    <row r="953" spans="1:9" ht="12.4" hidden="1" customHeight="1">
      <c r="A953" s="17"/>
      <c r="B953" s="1"/>
      <c r="C953" s="44"/>
      <c r="D953" s="148"/>
      <c r="E953" s="149"/>
      <c r="F953" s="51" t="str">
        <f>VLOOKUP(C953,'[2]Acha Air Sales Price List'!$B$1:$D$65536,3,FALSE)</f>
        <v>Exchange rate :</v>
      </c>
      <c r="G953" s="25">
        <f>ROUND(IF(ISBLANK(C953),0,VLOOKUP(C953,'[2]Acha Air Sales Price List'!$B$1:$X$65536,12,FALSE)*$L$14),2)</f>
        <v>0</v>
      </c>
      <c r="H953" s="26">
        <f t="shared" si="26"/>
        <v>0</v>
      </c>
      <c r="I953" s="18"/>
    </row>
    <row r="954" spans="1:9" ht="12.4" hidden="1" customHeight="1">
      <c r="A954" s="17"/>
      <c r="B954" s="1"/>
      <c r="C954" s="44"/>
      <c r="D954" s="148"/>
      <c r="E954" s="149"/>
      <c r="F954" s="51" t="str">
        <f>VLOOKUP(C954,'[2]Acha Air Sales Price List'!$B$1:$D$65536,3,FALSE)</f>
        <v>Exchange rate :</v>
      </c>
      <c r="G954" s="25">
        <f>ROUND(IF(ISBLANK(C954),0,VLOOKUP(C954,'[2]Acha Air Sales Price List'!$B$1:$X$65536,12,FALSE)*$L$14),2)</f>
        <v>0</v>
      </c>
      <c r="H954" s="26">
        <f t="shared" si="26"/>
        <v>0</v>
      </c>
      <c r="I954" s="18"/>
    </row>
    <row r="955" spans="1:9" ht="12.4" hidden="1" customHeight="1">
      <c r="A955" s="17"/>
      <c r="B955" s="1"/>
      <c r="C955" s="44"/>
      <c r="D955" s="148"/>
      <c r="E955" s="149"/>
      <c r="F955" s="51" t="str">
        <f>VLOOKUP(C955,'[2]Acha Air Sales Price List'!$B$1:$D$65536,3,FALSE)</f>
        <v>Exchange rate :</v>
      </c>
      <c r="G955" s="25">
        <f>ROUND(IF(ISBLANK(C955),0,VLOOKUP(C955,'[2]Acha Air Sales Price List'!$B$1:$X$65536,12,FALSE)*$L$14),2)</f>
        <v>0</v>
      </c>
      <c r="H955" s="26">
        <f t="shared" si="26"/>
        <v>0</v>
      </c>
      <c r="I955" s="18"/>
    </row>
    <row r="956" spans="1:9" ht="12.4" hidden="1" customHeight="1">
      <c r="A956" s="17"/>
      <c r="B956" s="1"/>
      <c r="C956" s="44"/>
      <c r="D956" s="148"/>
      <c r="E956" s="149"/>
      <c r="F956" s="51" t="str">
        <f>VLOOKUP(C956,'[2]Acha Air Sales Price List'!$B$1:$D$65536,3,FALSE)</f>
        <v>Exchange rate :</v>
      </c>
      <c r="G956" s="25">
        <f>ROUND(IF(ISBLANK(C956),0,VLOOKUP(C956,'[2]Acha Air Sales Price List'!$B$1:$X$65536,12,FALSE)*$L$14),2)</f>
        <v>0</v>
      </c>
      <c r="H956" s="26">
        <f t="shared" si="26"/>
        <v>0</v>
      </c>
      <c r="I956" s="18"/>
    </row>
    <row r="957" spans="1:9" ht="12.4" hidden="1" customHeight="1">
      <c r="A957" s="17"/>
      <c r="B957" s="1"/>
      <c r="C957" s="44"/>
      <c r="D957" s="148"/>
      <c r="E957" s="149"/>
      <c r="F957" s="51" t="str">
        <f>VLOOKUP(C957,'[2]Acha Air Sales Price List'!$B$1:$D$65536,3,FALSE)</f>
        <v>Exchange rate :</v>
      </c>
      <c r="G957" s="25">
        <f>ROUND(IF(ISBLANK(C957),0,VLOOKUP(C957,'[2]Acha Air Sales Price List'!$B$1:$X$65536,12,FALSE)*$L$14),2)</f>
        <v>0</v>
      </c>
      <c r="H957" s="26">
        <f t="shared" si="26"/>
        <v>0</v>
      </c>
      <c r="I957" s="18"/>
    </row>
    <row r="958" spans="1:9" ht="12.4" hidden="1" customHeight="1">
      <c r="A958" s="17"/>
      <c r="B958" s="1"/>
      <c r="C958" s="44"/>
      <c r="D958" s="148"/>
      <c r="E958" s="149"/>
      <c r="F958" s="51" t="str">
        <f>VLOOKUP(C958,'[2]Acha Air Sales Price List'!$B$1:$D$65536,3,FALSE)</f>
        <v>Exchange rate :</v>
      </c>
      <c r="G958" s="25">
        <f>ROUND(IF(ISBLANK(C958),0,VLOOKUP(C958,'[2]Acha Air Sales Price List'!$B$1:$X$65536,12,FALSE)*$L$14),2)</f>
        <v>0</v>
      </c>
      <c r="H958" s="26">
        <f t="shared" si="26"/>
        <v>0</v>
      </c>
      <c r="I958" s="18"/>
    </row>
    <row r="959" spans="1:9" ht="12.4" hidden="1" customHeight="1">
      <c r="A959" s="17"/>
      <c r="B959" s="1"/>
      <c r="C959" s="44"/>
      <c r="D959" s="148"/>
      <c r="E959" s="149"/>
      <c r="F959" s="51" t="str">
        <f>VLOOKUP(C959,'[2]Acha Air Sales Price List'!$B$1:$D$65536,3,FALSE)</f>
        <v>Exchange rate :</v>
      </c>
      <c r="G959" s="25">
        <f>ROUND(IF(ISBLANK(C959),0,VLOOKUP(C959,'[2]Acha Air Sales Price List'!$B$1:$X$65536,12,FALSE)*$L$14),2)</f>
        <v>0</v>
      </c>
      <c r="H959" s="26">
        <f t="shared" si="26"/>
        <v>0</v>
      </c>
      <c r="I959" s="18"/>
    </row>
    <row r="960" spans="1:9" ht="12.4" hidden="1" customHeight="1">
      <c r="A960" s="17"/>
      <c r="B960" s="1"/>
      <c r="C960" s="44"/>
      <c r="D960" s="148"/>
      <c r="E960" s="149"/>
      <c r="F960" s="51" t="str">
        <f>VLOOKUP(C960,'[2]Acha Air Sales Price List'!$B$1:$D$65536,3,FALSE)</f>
        <v>Exchange rate :</v>
      </c>
      <c r="G960" s="25">
        <f>ROUND(IF(ISBLANK(C960),0,VLOOKUP(C960,'[2]Acha Air Sales Price List'!$B$1:$X$65536,12,FALSE)*$L$14),2)</f>
        <v>0</v>
      </c>
      <c r="H960" s="26">
        <f t="shared" si="26"/>
        <v>0</v>
      </c>
      <c r="I960" s="18"/>
    </row>
    <row r="961" spans="1:9" ht="12.4" hidden="1" customHeight="1">
      <c r="A961" s="17"/>
      <c r="B961" s="1"/>
      <c r="C961" s="44"/>
      <c r="D961" s="148"/>
      <c r="E961" s="149"/>
      <c r="F961" s="51" t="str">
        <f>VLOOKUP(C961,'[2]Acha Air Sales Price List'!$B$1:$D$65536,3,FALSE)</f>
        <v>Exchange rate :</v>
      </c>
      <c r="G961" s="25">
        <f>ROUND(IF(ISBLANK(C961),0,VLOOKUP(C961,'[2]Acha Air Sales Price List'!$B$1:$X$65536,12,FALSE)*$L$14),2)</f>
        <v>0</v>
      </c>
      <c r="H961" s="26">
        <f t="shared" si="26"/>
        <v>0</v>
      </c>
      <c r="I961" s="18"/>
    </row>
    <row r="962" spans="1:9" ht="12.4" hidden="1" customHeight="1">
      <c r="A962" s="17"/>
      <c r="B962" s="1"/>
      <c r="C962" s="44"/>
      <c r="D962" s="148"/>
      <c r="E962" s="149"/>
      <c r="F962" s="51" t="str">
        <f>VLOOKUP(C962,'[2]Acha Air Sales Price List'!$B$1:$D$65536,3,FALSE)</f>
        <v>Exchange rate :</v>
      </c>
      <c r="G962" s="25">
        <f>ROUND(IF(ISBLANK(C962),0,VLOOKUP(C962,'[2]Acha Air Sales Price List'!$B$1:$X$65536,12,FALSE)*$L$14),2)</f>
        <v>0</v>
      </c>
      <c r="H962" s="26">
        <f t="shared" si="26"/>
        <v>0</v>
      </c>
      <c r="I962" s="18"/>
    </row>
    <row r="963" spans="1:9" ht="12.4" hidden="1" customHeight="1">
      <c r="A963" s="17"/>
      <c r="B963" s="1"/>
      <c r="C963" s="44"/>
      <c r="D963" s="148"/>
      <c r="E963" s="149"/>
      <c r="F963" s="51" t="str">
        <f>VLOOKUP(C963,'[2]Acha Air Sales Price List'!$B$1:$D$65536,3,FALSE)</f>
        <v>Exchange rate :</v>
      </c>
      <c r="G963" s="25">
        <f>ROUND(IF(ISBLANK(C963),0,VLOOKUP(C963,'[2]Acha Air Sales Price List'!$B$1:$X$65536,12,FALSE)*$L$14),2)</f>
        <v>0</v>
      </c>
      <c r="H963" s="26">
        <f t="shared" si="26"/>
        <v>0</v>
      </c>
      <c r="I963" s="18"/>
    </row>
    <row r="964" spans="1:9" ht="12.4" hidden="1" customHeight="1">
      <c r="A964" s="17"/>
      <c r="B964" s="1"/>
      <c r="C964" s="44"/>
      <c r="D964" s="148"/>
      <c r="E964" s="149"/>
      <c r="F964" s="51" t="str">
        <f>VLOOKUP(C964,'[2]Acha Air Sales Price List'!$B$1:$D$65536,3,FALSE)</f>
        <v>Exchange rate :</v>
      </c>
      <c r="G964" s="25">
        <f>ROUND(IF(ISBLANK(C964),0,VLOOKUP(C964,'[2]Acha Air Sales Price List'!$B$1:$X$65536,12,FALSE)*$L$14),2)</f>
        <v>0</v>
      </c>
      <c r="H964" s="26">
        <f t="shared" si="26"/>
        <v>0</v>
      </c>
      <c r="I964" s="18"/>
    </row>
    <row r="965" spans="1:9" ht="12.4" hidden="1" customHeight="1">
      <c r="A965" s="17"/>
      <c r="B965" s="1"/>
      <c r="C965" s="44"/>
      <c r="D965" s="148"/>
      <c r="E965" s="149"/>
      <c r="F965" s="51" t="str">
        <f>VLOOKUP(C965,'[2]Acha Air Sales Price List'!$B$1:$D$65536,3,FALSE)</f>
        <v>Exchange rate :</v>
      </c>
      <c r="G965" s="25">
        <f>ROUND(IF(ISBLANK(C965),0,VLOOKUP(C965,'[2]Acha Air Sales Price List'!$B$1:$X$65536,12,FALSE)*$L$14),2)</f>
        <v>0</v>
      </c>
      <c r="H965" s="26">
        <f t="shared" si="26"/>
        <v>0</v>
      </c>
      <c r="I965" s="18"/>
    </row>
    <row r="966" spans="1:9" ht="12.4" hidden="1" customHeight="1">
      <c r="A966" s="17"/>
      <c r="B966" s="1"/>
      <c r="C966" s="44"/>
      <c r="D966" s="148"/>
      <c r="E966" s="149"/>
      <c r="F966" s="51" t="str">
        <f>VLOOKUP(C966,'[2]Acha Air Sales Price List'!$B$1:$D$65536,3,FALSE)</f>
        <v>Exchange rate :</v>
      </c>
      <c r="G966" s="25">
        <f>ROUND(IF(ISBLANK(C966),0,VLOOKUP(C966,'[2]Acha Air Sales Price List'!$B$1:$X$65536,12,FALSE)*$L$14),2)</f>
        <v>0</v>
      </c>
      <c r="H966" s="26">
        <f t="shared" si="26"/>
        <v>0</v>
      </c>
      <c r="I966" s="18"/>
    </row>
    <row r="967" spans="1:9" ht="12.4" hidden="1" customHeight="1">
      <c r="A967" s="17"/>
      <c r="B967" s="1"/>
      <c r="C967" s="44"/>
      <c r="D967" s="148"/>
      <c r="E967" s="149"/>
      <c r="F967" s="51" t="str">
        <f>VLOOKUP(C967,'[2]Acha Air Sales Price List'!$B$1:$D$65536,3,FALSE)</f>
        <v>Exchange rate :</v>
      </c>
      <c r="G967" s="25">
        <f>ROUND(IF(ISBLANK(C967),0,VLOOKUP(C967,'[2]Acha Air Sales Price List'!$B$1:$X$65536,12,FALSE)*$L$14),2)</f>
        <v>0</v>
      </c>
      <c r="H967" s="26">
        <f t="shared" si="26"/>
        <v>0</v>
      </c>
      <c r="I967" s="18"/>
    </row>
    <row r="968" spans="1:9" ht="12.4" hidden="1" customHeight="1">
      <c r="A968" s="17"/>
      <c r="B968" s="1"/>
      <c r="C968" s="44"/>
      <c r="D968" s="148"/>
      <c r="E968" s="149"/>
      <c r="F968" s="51" t="str">
        <f>VLOOKUP(C968,'[2]Acha Air Sales Price List'!$B$1:$D$65536,3,FALSE)</f>
        <v>Exchange rate :</v>
      </c>
      <c r="G968" s="25">
        <f>ROUND(IF(ISBLANK(C968),0,VLOOKUP(C968,'[2]Acha Air Sales Price List'!$B$1:$X$65536,12,FALSE)*$L$14),2)</f>
        <v>0</v>
      </c>
      <c r="H968" s="26">
        <f t="shared" si="26"/>
        <v>0</v>
      </c>
      <c r="I968" s="18"/>
    </row>
    <row r="969" spans="1:9" ht="12.4" hidden="1" customHeight="1">
      <c r="A969" s="17"/>
      <c r="B969" s="1"/>
      <c r="C969" s="44"/>
      <c r="D969" s="148"/>
      <c r="E969" s="149"/>
      <c r="F969" s="51" t="str">
        <f>VLOOKUP(C969,'[2]Acha Air Sales Price List'!$B$1:$D$65536,3,FALSE)</f>
        <v>Exchange rate :</v>
      </c>
      <c r="G969" s="25">
        <f>ROUND(IF(ISBLANK(C969),0,VLOOKUP(C969,'[2]Acha Air Sales Price List'!$B$1:$X$65536,12,FALSE)*$L$14),2)</f>
        <v>0</v>
      </c>
      <c r="H969" s="26">
        <f t="shared" si="26"/>
        <v>0</v>
      </c>
      <c r="I969" s="18"/>
    </row>
    <row r="970" spans="1:9" ht="12.4" hidden="1" customHeight="1">
      <c r="A970" s="17"/>
      <c r="B970" s="1"/>
      <c r="C970" s="44"/>
      <c r="D970" s="148"/>
      <c r="E970" s="149"/>
      <c r="F970" s="51" t="str">
        <f>VLOOKUP(C970,'[2]Acha Air Sales Price List'!$B$1:$D$65536,3,FALSE)</f>
        <v>Exchange rate :</v>
      </c>
      <c r="G970" s="25">
        <f>ROUND(IF(ISBLANK(C970),0,VLOOKUP(C970,'[2]Acha Air Sales Price List'!$B$1:$X$65536,12,FALSE)*$L$14),2)</f>
        <v>0</v>
      </c>
      <c r="H970" s="26">
        <f t="shared" si="26"/>
        <v>0</v>
      </c>
      <c r="I970" s="18"/>
    </row>
    <row r="971" spans="1:9" ht="12.4" hidden="1" customHeight="1">
      <c r="A971" s="17"/>
      <c r="B971" s="1"/>
      <c r="C971" s="44"/>
      <c r="D971" s="148"/>
      <c r="E971" s="149"/>
      <c r="F971" s="51" t="str">
        <f>VLOOKUP(C971,'[2]Acha Air Sales Price List'!$B$1:$D$65536,3,FALSE)</f>
        <v>Exchange rate :</v>
      </c>
      <c r="G971" s="25">
        <f>ROUND(IF(ISBLANK(C971),0,VLOOKUP(C971,'[2]Acha Air Sales Price List'!$B$1:$X$65536,12,FALSE)*$L$14),2)</f>
        <v>0</v>
      </c>
      <c r="H971" s="26">
        <f t="shared" si="26"/>
        <v>0</v>
      </c>
      <c r="I971" s="18"/>
    </row>
    <row r="972" spans="1:9" ht="12.4" hidden="1" customHeight="1">
      <c r="A972" s="17"/>
      <c r="B972" s="1"/>
      <c r="C972" s="44"/>
      <c r="D972" s="148"/>
      <c r="E972" s="149"/>
      <c r="F972" s="51" t="str">
        <f>VLOOKUP(C972,'[2]Acha Air Sales Price List'!$B$1:$D$65536,3,FALSE)</f>
        <v>Exchange rate :</v>
      </c>
      <c r="G972" s="25">
        <f>ROUND(IF(ISBLANK(C972),0,VLOOKUP(C972,'[2]Acha Air Sales Price List'!$B$1:$X$65536,12,FALSE)*$L$14),2)</f>
        <v>0</v>
      </c>
      <c r="H972" s="26">
        <f t="shared" si="26"/>
        <v>0</v>
      </c>
      <c r="I972" s="18"/>
    </row>
    <row r="973" spans="1:9" ht="12.4" hidden="1" customHeight="1">
      <c r="A973" s="17"/>
      <c r="B973" s="1"/>
      <c r="C973" s="44"/>
      <c r="D973" s="148"/>
      <c r="E973" s="149"/>
      <c r="F973" s="51" t="str">
        <f>VLOOKUP(C973,'[2]Acha Air Sales Price List'!$B$1:$D$65536,3,FALSE)</f>
        <v>Exchange rate :</v>
      </c>
      <c r="G973" s="25">
        <f>ROUND(IF(ISBLANK(C973),0,VLOOKUP(C973,'[2]Acha Air Sales Price List'!$B$1:$X$65536,12,FALSE)*$L$14),2)</f>
        <v>0</v>
      </c>
      <c r="H973" s="26">
        <f t="shared" si="26"/>
        <v>0</v>
      </c>
      <c r="I973" s="18"/>
    </row>
    <row r="974" spans="1:9" ht="12.4" hidden="1" customHeight="1">
      <c r="A974" s="17"/>
      <c r="B974" s="1"/>
      <c r="C974" s="44"/>
      <c r="D974" s="148"/>
      <c r="E974" s="149"/>
      <c r="F974" s="51" t="str">
        <f>VLOOKUP(C974,'[2]Acha Air Sales Price List'!$B$1:$D$65536,3,FALSE)</f>
        <v>Exchange rate :</v>
      </c>
      <c r="G974" s="25">
        <f>ROUND(IF(ISBLANK(C974),0,VLOOKUP(C974,'[2]Acha Air Sales Price List'!$B$1:$X$65536,12,FALSE)*$L$14),2)</f>
        <v>0</v>
      </c>
      <c r="H974" s="26">
        <f t="shared" si="26"/>
        <v>0</v>
      </c>
      <c r="I974" s="18"/>
    </row>
    <row r="975" spans="1:9" ht="12.4" hidden="1" customHeight="1">
      <c r="A975" s="17"/>
      <c r="B975" s="1"/>
      <c r="C975" s="45"/>
      <c r="D975" s="148"/>
      <c r="E975" s="149"/>
      <c r="F975" s="51" t="str">
        <f>VLOOKUP(C975,'[2]Acha Air Sales Price List'!$B$1:$D$65536,3,FALSE)</f>
        <v>Exchange rate :</v>
      </c>
      <c r="G975" s="25">
        <f>ROUND(IF(ISBLANK(C975),0,VLOOKUP(C975,'[2]Acha Air Sales Price List'!$B$1:$X$65536,12,FALSE)*$L$14),2)</f>
        <v>0</v>
      </c>
      <c r="H975" s="26">
        <f t="shared" si="26"/>
        <v>0</v>
      </c>
      <c r="I975" s="18"/>
    </row>
    <row r="976" spans="1:9" ht="12" hidden="1" customHeight="1">
      <c r="A976" s="17"/>
      <c r="B976" s="1"/>
      <c r="C976" s="44"/>
      <c r="D976" s="148"/>
      <c r="E976" s="149"/>
      <c r="F976" s="51" t="str">
        <f>VLOOKUP(C976,'[2]Acha Air Sales Price List'!$B$1:$D$65536,3,FALSE)</f>
        <v>Exchange rate :</v>
      </c>
      <c r="G976" s="25">
        <f>ROUND(IF(ISBLANK(C976),0,VLOOKUP(C976,'[2]Acha Air Sales Price List'!$B$1:$X$65536,12,FALSE)*$L$14),2)</f>
        <v>0</v>
      </c>
      <c r="H976" s="26">
        <f t="shared" si="26"/>
        <v>0</v>
      </c>
      <c r="I976" s="18"/>
    </row>
    <row r="977" spans="1:9" ht="12.4" hidden="1" customHeight="1">
      <c r="A977" s="17"/>
      <c r="B977" s="1"/>
      <c r="C977" s="44"/>
      <c r="D977" s="148"/>
      <c r="E977" s="149"/>
      <c r="F977" s="51" t="str">
        <f>VLOOKUP(C977,'[2]Acha Air Sales Price List'!$B$1:$D$65536,3,FALSE)</f>
        <v>Exchange rate :</v>
      </c>
      <c r="G977" s="25">
        <f>ROUND(IF(ISBLANK(C977),0,VLOOKUP(C977,'[2]Acha Air Sales Price List'!$B$1:$X$65536,12,FALSE)*$L$14),2)</f>
        <v>0</v>
      </c>
      <c r="H977" s="26">
        <f t="shared" si="26"/>
        <v>0</v>
      </c>
      <c r="I977" s="18"/>
    </row>
    <row r="978" spans="1:9" ht="12.4" hidden="1" customHeight="1">
      <c r="A978" s="17"/>
      <c r="B978" s="1"/>
      <c r="C978" s="44"/>
      <c r="D978" s="148"/>
      <c r="E978" s="149"/>
      <c r="F978" s="51" t="str">
        <f>VLOOKUP(C978,'[2]Acha Air Sales Price List'!$B$1:$D$65536,3,FALSE)</f>
        <v>Exchange rate :</v>
      </c>
      <c r="G978" s="25">
        <f>ROUND(IF(ISBLANK(C978),0,VLOOKUP(C978,'[2]Acha Air Sales Price List'!$B$1:$X$65536,12,FALSE)*$L$14),2)</f>
        <v>0</v>
      </c>
      <c r="H978" s="26">
        <f t="shared" si="26"/>
        <v>0</v>
      </c>
      <c r="I978" s="18"/>
    </row>
    <row r="979" spans="1:9" ht="12.4" hidden="1" customHeight="1">
      <c r="A979" s="17"/>
      <c r="B979" s="1"/>
      <c r="C979" s="44"/>
      <c r="D979" s="148"/>
      <c r="E979" s="149"/>
      <c r="F979" s="51" t="str">
        <f>VLOOKUP(C979,'[2]Acha Air Sales Price List'!$B$1:$D$65536,3,FALSE)</f>
        <v>Exchange rate :</v>
      </c>
      <c r="G979" s="25">
        <f>ROUND(IF(ISBLANK(C979),0,VLOOKUP(C979,'[2]Acha Air Sales Price List'!$B$1:$X$65536,12,FALSE)*$L$14),2)</f>
        <v>0</v>
      </c>
      <c r="H979" s="26">
        <f t="shared" si="26"/>
        <v>0</v>
      </c>
      <c r="I979" s="18"/>
    </row>
    <row r="980" spans="1:9" ht="12.4" hidden="1" customHeight="1">
      <c r="A980" s="17"/>
      <c r="B980" s="1"/>
      <c r="C980" s="44"/>
      <c r="D980" s="148"/>
      <c r="E980" s="149"/>
      <c r="F980" s="51" t="str">
        <f>VLOOKUP(C980,'[2]Acha Air Sales Price List'!$B$1:$D$65536,3,FALSE)</f>
        <v>Exchange rate :</v>
      </c>
      <c r="G980" s="25">
        <f>ROUND(IF(ISBLANK(C980),0,VLOOKUP(C980,'[2]Acha Air Sales Price List'!$B$1:$X$65536,12,FALSE)*$L$14),2)</f>
        <v>0</v>
      </c>
      <c r="H980" s="26">
        <f t="shared" si="26"/>
        <v>0</v>
      </c>
      <c r="I980" s="18"/>
    </row>
    <row r="981" spans="1:9" ht="12.4" hidden="1" customHeight="1">
      <c r="A981" s="17"/>
      <c r="B981" s="1"/>
      <c r="C981" s="44"/>
      <c r="D981" s="148"/>
      <c r="E981" s="149"/>
      <c r="F981" s="51" t="str">
        <f>VLOOKUP(C981,'[2]Acha Air Sales Price List'!$B$1:$D$65536,3,FALSE)</f>
        <v>Exchange rate :</v>
      </c>
      <c r="G981" s="25">
        <f>ROUND(IF(ISBLANK(C981),0,VLOOKUP(C981,'[2]Acha Air Sales Price List'!$B$1:$X$65536,12,FALSE)*$L$14),2)</f>
        <v>0</v>
      </c>
      <c r="H981" s="26">
        <f t="shared" si="26"/>
        <v>0</v>
      </c>
      <c r="I981" s="18"/>
    </row>
    <row r="982" spans="1:9" ht="12.4" hidden="1" customHeight="1">
      <c r="A982" s="17"/>
      <c r="B982" s="1"/>
      <c r="C982" s="44"/>
      <c r="D982" s="148"/>
      <c r="E982" s="149"/>
      <c r="F982" s="51" t="str">
        <f>VLOOKUP(C982,'[2]Acha Air Sales Price List'!$B$1:$D$65536,3,FALSE)</f>
        <v>Exchange rate :</v>
      </c>
      <c r="G982" s="25">
        <f>ROUND(IF(ISBLANK(C982),0,VLOOKUP(C982,'[2]Acha Air Sales Price List'!$B$1:$X$65536,12,FALSE)*$L$14),2)</f>
        <v>0</v>
      </c>
      <c r="H982" s="26">
        <f t="shared" si="26"/>
        <v>0</v>
      </c>
      <c r="I982" s="18"/>
    </row>
    <row r="983" spans="1:9" ht="12.4" hidden="1" customHeight="1">
      <c r="A983" s="17"/>
      <c r="B983" s="1"/>
      <c r="C983" s="44"/>
      <c r="D983" s="148"/>
      <c r="E983" s="149"/>
      <c r="F983" s="51" t="str">
        <f>VLOOKUP(C983,'[2]Acha Air Sales Price List'!$B$1:$D$65536,3,FALSE)</f>
        <v>Exchange rate :</v>
      </c>
      <c r="G983" s="25">
        <f>ROUND(IF(ISBLANK(C983),0,VLOOKUP(C983,'[2]Acha Air Sales Price List'!$B$1:$X$65536,12,FALSE)*$L$14),2)</f>
        <v>0</v>
      </c>
      <c r="H983" s="26">
        <f t="shared" si="26"/>
        <v>0</v>
      </c>
      <c r="I983" s="18"/>
    </row>
    <row r="984" spans="1:9" ht="12.4" hidden="1" customHeight="1">
      <c r="A984" s="17"/>
      <c r="B984" s="1"/>
      <c r="C984" s="44"/>
      <c r="D984" s="148"/>
      <c r="E984" s="149"/>
      <c r="F984" s="51" t="str">
        <f>VLOOKUP(C984,'[2]Acha Air Sales Price List'!$B$1:$D$65536,3,FALSE)</f>
        <v>Exchange rate :</v>
      </c>
      <c r="G984" s="25">
        <f>ROUND(IF(ISBLANK(C984),0,VLOOKUP(C984,'[2]Acha Air Sales Price List'!$B$1:$X$65536,12,FALSE)*$L$14),2)</f>
        <v>0</v>
      </c>
      <c r="H984" s="26">
        <f t="shared" si="26"/>
        <v>0</v>
      </c>
      <c r="I984" s="18"/>
    </row>
    <row r="985" spans="1:9" ht="12.4" hidden="1" customHeight="1">
      <c r="A985" s="17"/>
      <c r="B985" s="1"/>
      <c r="C985" s="44"/>
      <c r="D985" s="148"/>
      <c r="E985" s="149"/>
      <c r="F985" s="51" t="str">
        <f>VLOOKUP(C985,'[2]Acha Air Sales Price List'!$B$1:$D$65536,3,FALSE)</f>
        <v>Exchange rate :</v>
      </c>
      <c r="G985" s="25">
        <f>ROUND(IF(ISBLANK(C985),0,VLOOKUP(C985,'[2]Acha Air Sales Price List'!$B$1:$X$65536,12,FALSE)*$L$14),2)</f>
        <v>0</v>
      </c>
      <c r="H985" s="26">
        <f t="shared" si="26"/>
        <v>0</v>
      </c>
      <c r="I985" s="18"/>
    </row>
    <row r="986" spans="1:9" ht="12.4" hidden="1" customHeight="1">
      <c r="A986" s="17"/>
      <c r="B986" s="1"/>
      <c r="C986" s="44"/>
      <c r="D986" s="148"/>
      <c r="E986" s="149"/>
      <c r="F986" s="51" t="str">
        <f>VLOOKUP(C986,'[2]Acha Air Sales Price List'!$B$1:$D$65536,3,FALSE)</f>
        <v>Exchange rate :</v>
      </c>
      <c r="G986" s="25">
        <f>ROUND(IF(ISBLANK(C986),0,VLOOKUP(C986,'[2]Acha Air Sales Price List'!$B$1:$X$65536,12,FALSE)*$L$14),2)</f>
        <v>0</v>
      </c>
      <c r="H986" s="26">
        <f t="shared" si="26"/>
        <v>0</v>
      </c>
      <c r="I986" s="18"/>
    </row>
    <row r="987" spans="1:9" ht="12.4" hidden="1" customHeight="1">
      <c r="A987" s="17"/>
      <c r="B987" s="1"/>
      <c r="C987" s="44"/>
      <c r="D987" s="148"/>
      <c r="E987" s="149"/>
      <c r="F987" s="51" t="str">
        <f>VLOOKUP(C987,'[2]Acha Air Sales Price List'!$B$1:$D$65536,3,FALSE)</f>
        <v>Exchange rate :</v>
      </c>
      <c r="G987" s="25">
        <f>ROUND(IF(ISBLANK(C987),0,VLOOKUP(C987,'[2]Acha Air Sales Price List'!$B$1:$X$65536,12,FALSE)*$L$14),2)</f>
        <v>0</v>
      </c>
      <c r="H987" s="26">
        <f t="shared" si="26"/>
        <v>0</v>
      </c>
      <c r="I987" s="18"/>
    </row>
    <row r="988" spans="1:9" ht="12.4" hidden="1" customHeight="1">
      <c r="A988" s="17"/>
      <c r="B988" s="1"/>
      <c r="C988" s="44"/>
      <c r="D988" s="148"/>
      <c r="E988" s="149"/>
      <c r="F988" s="51" t="str">
        <f>VLOOKUP(C988,'[2]Acha Air Sales Price List'!$B$1:$D$65536,3,FALSE)</f>
        <v>Exchange rate :</v>
      </c>
      <c r="G988" s="25">
        <f>ROUND(IF(ISBLANK(C988),0,VLOOKUP(C988,'[2]Acha Air Sales Price List'!$B$1:$X$65536,12,FALSE)*$L$14),2)</f>
        <v>0</v>
      </c>
      <c r="H988" s="26">
        <f t="shared" si="26"/>
        <v>0</v>
      </c>
      <c r="I988" s="18"/>
    </row>
    <row r="989" spans="1:9" ht="12.4" hidden="1" customHeight="1">
      <c r="A989" s="17"/>
      <c r="B989" s="1"/>
      <c r="C989" s="44"/>
      <c r="D989" s="148"/>
      <c r="E989" s="149"/>
      <c r="F989" s="51" t="str">
        <f>VLOOKUP(C989,'[2]Acha Air Sales Price List'!$B$1:$D$65536,3,FALSE)</f>
        <v>Exchange rate :</v>
      </c>
      <c r="G989" s="25">
        <f>ROUND(IF(ISBLANK(C989),0,VLOOKUP(C989,'[2]Acha Air Sales Price List'!$B$1:$X$65536,12,FALSE)*$L$14),2)</f>
        <v>0</v>
      </c>
      <c r="H989" s="26">
        <f t="shared" si="26"/>
        <v>0</v>
      </c>
      <c r="I989" s="18"/>
    </row>
    <row r="990" spans="1:9" ht="12.4" hidden="1" customHeight="1">
      <c r="A990" s="17"/>
      <c r="B990" s="1"/>
      <c r="C990" s="44"/>
      <c r="D990" s="148"/>
      <c r="E990" s="149"/>
      <c r="F990" s="51" t="str">
        <f>VLOOKUP(C990,'[2]Acha Air Sales Price List'!$B$1:$D$65536,3,FALSE)</f>
        <v>Exchange rate :</v>
      </c>
      <c r="G990" s="25">
        <f>ROUND(IF(ISBLANK(C990),0,VLOOKUP(C990,'[2]Acha Air Sales Price List'!$B$1:$X$65536,12,FALSE)*$L$14),2)</f>
        <v>0</v>
      </c>
      <c r="H990" s="26">
        <f t="shared" si="26"/>
        <v>0</v>
      </c>
      <c r="I990" s="18"/>
    </row>
    <row r="991" spans="1:9" ht="12.4" hidden="1" customHeight="1">
      <c r="A991" s="17"/>
      <c r="B991" s="1"/>
      <c r="C991" s="44"/>
      <c r="D991" s="148"/>
      <c r="E991" s="149"/>
      <c r="F991" s="51" t="str">
        <f>VLOOKUP(C991,'[2]Acha Air Sales Price List'!$B$1:$D$65536,3,FALSE)</f>
        <v>Exchange rate :</v>
      </c>
      <c r="G991" s="25">
        <f>ROUND(IF(ISBLANK(C991),0,VLOOKUP(C991,'[2]Acha Air Sales Price List'!$B$1:$X$65536,12,FALSE)*$L$14),2)</f>
        <v>0</v>
      </c>
      <c r="H991" s="26">
        <f t="shared" si="26"/>
        <v>0</v>
      </c>
      <c r="I991" s="18"/>
    </row>
    <row r="992" spans="1:9" ht="12.4" hidden="1" customHeight="1">
      <c r="A992" s="17"/>
      <c r="B992" s="1"/>
      <c r="C992" s="44"/>
      <c r="D992" s="148"/>
      <c r="E992" s="149"/>
      <c r="F992" s="51" t="str">
        <f>VLOOKUP(C992,'[2]Acha Air Sales Price List'!$B$1:$D$65536,3,FALSE)</f>
        <v>Exchange rate :</v>
      </c>
      <c r="G992" s="25">
        <f>ROUND(IF(ISBLANK(C992),0,VLOOKUP(C992,'[2]Acha Air Sales Price List'!$B$1:$X$65536,12,FALSE)*$L$14),2)</f>
        <v>0</v>
      </c>
      <c r="H992" s="26">
        <f t="shared" si="26"/>
        <v>0</v>
      </c>
      <c r="I992" s="18"/>
    </row>
    <row r="993" spans="1:9" ht="12.4" hidden="1" customHeight="1">
      <c r="A993" s="17"/>
      <c r="B993" s="1"/>
      <c r="C993" s="44"/>
      <c r="D993" s="148"/>
      <c r="E993" s="149"/>
      <c r="F993" s="51" t="str">
        <f>VLOOKUP(C993,'[2]Acha Air Sales Price List'!$B$1:$D$65536,3,FALSE)</f>
        <v>Exchange rate :</v>
      </c>
      <c r="G993" s="25">
        <f>ROUND(IF(ISBLANK(C993),0,VLOOKUP(C993,'[2]Acha Air Sales Price List'!$B$1:$X$65536,12,FALSE)*$L$14),2)</f>
        <v>0</v>
      </c>
      <c r="H993" s="26">
        <f t="shared" si="26"/>
        <v>0</v>
      </c>
      <c r="I993" s="18"/>
    </row>
    <row r="994" spans="1:9" ht="12.4" hidden="1" customHeight="1">
      <c r="A994" s="17"/>
      <c r="B994" s="1"/>
      <c r="C994" s="44"/>
      <c r="D994" s="148"/>
      <c r="E994" s="149"/>
      <c r="F994" s="51" t="str">
        <f>VLOOKUP(C994,'[2]Acha Air Sales Price List'!$B$1:$D$65536,3,FALSE)</f>
        <v>Exchange rate :</v>
      </c>
      <c r="G994" s="25">
        <f>ROUND(IF(ISBLANK(C994),0,VLOOKUP(C994,'[2]Acha Air Sales Price List'!$B$1:$X$65536,12,FALSE)*$L$14),2)</f>
        <v>0</v>
      </c>
      <c r="H994" s="26">
        <f t="shared" si="26"/>
        <v>0</v>
      </c>
      <c r="I994" s="18"/>
    </row>
    <row r="995" spans="1:9" ht="12.4" hidden="1" customHeight="1">
      <c r="A995" s="17"/>
      <c r="B995" s="1"/>
      <c r="C995" s="44"/>
      <c r="D995" s="148"/>
      <c r="E995" s="149"/>
      <c r="F995" s="51" t="str">
        <f>VLOOKUP(C995,'[2]Acha Air Sales Price List'!$B$1:$D$65536,3,FALSE)</f>
        <v>Exchange rate :</v>
      </c>
      <c r="G995" s="25">
        <f>ROUND(IF(ISBLANK(C995),0,VLOOKUP(C995,'[2]Acha Air Sales Price List'!$B$1:$X$65536,12,FALSE)*$L$14),2)</f>
        <v>0</v>
      </c>
      <c r="H995" s="26">
        <f t="shared" si="26"/>
        <v>0</v>
      </c>
      <c r="I995" s="18"/>
    </row>
    <row r="996" spans="1:9" ht="12.4" hidden="1" customHeight="1">
      <c r="A996" s="17"/>
      <c r="B996" s="1"/>
      <c r="C996" s="44"/>
      <c r="D996" s="148"/>
      <c r="E996" s="149"/>
      <c r="F996" s="51" t="str">
        <f>VLOOKUP(C996,'[2]Acha Air Sales Price List'!$B$1:$D$65536,3,FALSE)</f>
        <v>Exchange rate :</v>
      </c>
      <c r="G996" s="25">
        <f>ROUND(IF(ISBLANK(C996),0,VLOOKUP(C996,'[2]Acha Air Sales Price List'!$B$1:$X$65536,12,FALSE)*$L$14),2)</f>
        <v>0</v>
      </c>
      <c r="H996" s="26">
        <f t="shared" si="26"/>
        <v>0</v>
      </c>
      <c r="I996" s="18"/>
    </row>
    <row r="997" spans="1:9" ht="12.4" hidden="1" customHeight="1">
      <c r="A997" s="17"/>
      <c r="B997" s="1"/>
      <c r="C997" s="44"/>
      <c r="D997" s="148"/>
      <c r="E997" s="149"/>
      <c r="F997" s="51" t="str">
        <f>VLOOKUP(C997,'[2]Acha Air Sales Price List'!$B$1:$D$65536,3,FALSE)</f>
        <v>Exchange rate :</v>
      </c>
      <c r="G997" s="25">
        <f>ROUND(IF(ISBLANK(C997),0,VLOOKUP(C997,'[2]Acha Air Sales Price List'!$B$1:$X$65536,12,FALSE)*$L$14),2)</f>
        <v>0</v>
      </c>
      <c r="H997" s="26">
        <f t="shared" si="26"/>
        <v>0</v>
      </c>
      <c r="I997" s="18"/>
    </row>
    <row r="998" spans="1:9" ht="12.4" hidden="1" customHeight="1">
      <c r="A998" s="17"/>
      <c r="B998" s="1"/>
      <c r="C998" s="44"/>
      <c r="D998" s="148"/>
      <c r="E998" s="149"/>
      <c r="F998" s="51" t="str">
        <f>VLOOKUP(C998,'[2]Acha Air Sales Price List'!$B$1:$D$65536,3,FALSE)</f>
        <v>Exchange rate :</v>
      </c>
      <c r="G998" s="25">
        <f>ROUND(IF(ISBLANK(C998),0,VLOOKUP(C998,'[2]Acha Air Sales Price List'!$B$1:$X$65536,12,FALSE)*$L$14),2)</f>
        <v>0</v>
      </c>
      <c r="H998" s="26">
        <f t="shared" si="26"/>
        <v>0</v>
      </c>
      <c r="I998" s="18"/>
    </row>
    <row r="999" spans="1:9" ht="12.4" hidden="1" customHeight="1">
      <c r="A999" s="17"/>
      <c r="B999" s="1"/>
      <c r="C999" s="44"/>
      <c r="D999" s="148"/>
      <c r="E999" s="149"/>
      <c r="F999" s="51" t="str">
        <f>VLOOKUP(C999,'[2]Acha Air Sales Price List'!$B$1:$D$65536,3,FALSE)</f>
        <v>Exchange rate :</v>
      </c>
      <c r="G999" s="25">
        <f>ROUND(IF(ISBLANK(C999),0,VLOOKUP(C999,'[2]Acha Air Sales Price List'!$B$1:$X$65536,12,FALSE)*$L$14),2)</f>
        <v>0</v>
      </c>
      <c r="H999" s="26">
        <f t="shared" si="26"/>
        <v>0</v>
      </c>
      <c r="I999" s="18"/>
    </row>
    <row r="1000" spans="1:9" ht="12.4" hidden="1" customHeight="1">
      <c r="A1000" s="17"/>
      <c r="B1000" s="1"/>
      <c r="C1000" s="44"/>
      <c r="D1000" s="148"/>
      <c r="E1000" s="149"/>
      <c r="F1000" s="51" t="str">
        <f>VLOOKUP(C1000,'[2]Acha Air Sales Price List'!$B$1:$D$65536,3,FALSE)</f>
        <v>Exchange rate :</v>
      </c>
      <c r="G1000" s="25">
        <f>ROUND(IF(ISBLANK(C1000),0,VLOOKUP(C1000,'[2]Acha Air Sales Price List'!$B$1:$X$65536,12,FALSE)*$L$14),2)</f>
        <v>0</v>
      </c>
      <c r="H1000" s="26">
        <f t="shared" si="26"/>
        <v>0</v>
      </c>
      <c r="I1000" s="18"/>
    </row>
    <row r="1001" spans="1:9" ht="12.4" hidden="1" customHeight="1">
      <c r="A1001" s="17"/>
      <c r="B1001" s="1"/>
      <c r="C1001" s="44"/>
      <c r="D1001" s="148"/>
      <c r="E1001" s="149"/>
      <c r="F1001" s="51" t="str">
        <f>VLOOKUP(C1001,'[2]Acha Air Sales Price List'!$B$1:$D$65536,3,FALSE)</f>
        <v>Exchange rate :</v>
      </c>
      <c r="G1001" s="25">
        <f>ROUND(IF(ISBLANK(C1001),0,VLOOKUP(C1001,'[2]Acha Air Sales Price List'!$B$1:$X$65536,12,FALSE)*$L$14),2)</f>
        <v>0</v>
      </c>
      <c r="H1001" s="26">
        <f t="shared" si="26"/>
        <v>0</v>
      </c>
      <c r="I1001" s="18"/>
    </row>
    <row r="1002" spans="1:9" ht="12.4" hidden="1" customHeight="1">
      <c r="A1002" s="17"/>
      <c r="B1002" s="1"/>
      <c r="C1002" s="109"/>
      <c r="D1002" s="148"/>
      <c r="E1002" s="149"/>
      <c r="F1002" s="51"/>
      <c r="G1002" s="25">
        <f>ROUND(IF(ISBLANK(C1002),0,VLOOKUP(C1002,'[2]Acha Air Sales Price List'!$B$1:$X$65536,12,FALSE)*$L$14),2)</f>
        <v>0</v>
      </c>
      <c r="H1002" s="26">
        <f t="shared" si="26"/>
        <v>0</v>
      </c>
      <c r="I1002" s="18"/>
    </row>
    <row r="1003" spans="1:9" ht="12.4" hidden="1" customHeight="1">
      <c r="A1003" s="17"/>
      <c r="B1003" s="1"/>
      <c r="C1003" s="45"/>
      <c r="D1003" s="175"/>
      <c r="E1003" s="176"/>
      <c r="F1003" s="51" t="s">
        <v>24</v>
      </c>
      <c r="G1003" s="25"/>
      <c r="H1003" s="26">
        <f>G1003</f>
        <v>0</v>
      </c>
      <c r="I1003" s="18"/>
    </row>
    <row r="1004" spans="1:9" ht="12.4" customHeight="1" thickBot="1">
      <c r="A1004" s="17"/>
      <c r="B1004" s="27"/>
      <c r="C1004" s="28"/>
      <c r="D1004" s="156"/>
      <c r="E1004" s="157"/>
      <c r="F1004" s="52"/>
      <c r="G1004" s="29">
        <f>ROUND(IF(ISBLANK(C1004),0,VLOOKUP(C1004,'[2]Acha Air Sales Price List'!$B$1:$X$65536,12,FALSE)*$W$14),2)</f>
        <v>0</v>
      </c>
      <c r="H1004" s="30">
        <f>ROUND(IF(ISNUMBER(B1004), G1004*B1004, 0),5)</f>
        <v>0</v>
      </c>
      <c r="I1004" s="18"/>
    </row>
    <row r="1005" spans="1:9" ht="10.5" customHeight="1" thickBot="1">
      <c r="A1005" s="17"/>
      <c r="B1005" s="2"/>
      <c r="C1005" s="2"/>
      <c r="D1005" s="2"/>
      <c r="E1005" s="2"/>
      <c r="F1005" s="2"/>
      <c r="G1005" s="38"/>
      <c r="H1005" s="39"/>
      <c r="I1005" s="18"/>
    </row>
    <row r="1006" spans="1:9" ht="16.5" thickBot="1">
      <c r="A1006" s="17"/>
      <c r="B1006" s="37" t="s">
        <v>17</v>
      </c>
      <c r="C1006" s="3"/>
      <c r="D1006" s="3"/>
      <c r="E1006" s="3"/>
      <c r="F1006" s="3"/>
      <c r="G1006" s="40" t="s">
        <v>18</v>
      </c>
      <c r="H1006" s="117">
        <f>SUM(H20:H1004)</f>
        <v>62949.579999999994</v>
      </c>
      <c r="I1006" s="18"/>
    </row>
    <row r="1007" spans="1:9" ht="16.5" hidden="1" thickBot="1">
      <c r="A1007" s="17"/>
      <c r="B1007" s="37"/>
      <c r="C1007" s="3"/>
      <c r="D1007" s="3"/>
      <c r="E1007" s="3"/>
      <c r="F1007" s="3"/>
      <c r="G1007" s="40" t="s">
        <v>55</v>
      </c>
      <c r="H1007" s="120">
        <f>H1006/36.37</f>
        <v>1730.8105581523232</v>
      </c>
      <c r="I1007" s="18"/>
    </row>
    <row r="1008" spans="1:9" ht="16.5" hidden="1" thickBot="1">
      <c r="A1008" s="17"/>
      <c r="B1008" s="37"/>
      <c r="C1008" s="3"/>
      <c r="D1008" s="3"/>
      <c r="E1008" s="3"/>
      <c r="F1008" s="3"/>
      <c r="G1008" s="40" t="s">
        <v>56</v>
      </c>
      <c r="H1008" s="41">
        <v>40</v>
      </c>
      <c r="I1008" s="18"/>
    </row>
    <row r="1009" spans="1:9" ht="16.5" hidden="1" thickBot="1">
      <c r="A1009" s="17"/>
      <c r="B1009" s="37"/>
      <c r="C1009" s="3"/>
      <c r="D1009" s="3"/>
      <c r="E1009" s="3"/>
      <c r="F1009" s="3"/>
      <c r="G1009" s="40" t="s">
        <v>23</v>
      </c>
      <c r="H1009" s="41">
        <f>(H1008-H1007)*36.37</f>
        <v>-61494.779999999992</v>
      </c>
      <c r="I1009" s="18"/>
    </row>
    <row r="1010" spans="1:9" ht="10.5" customHeight="1">
      <c r="A1010" s="22"/>
      <c r="B1010" s="23"/>
      <c r="C1010" s="23"/>
      <c r="D1010" s="23"/>
      <c r="E1010" s="23"/>
      <c r="F1010" s="23"/>
      <c r="G1010" s="23"/>
      <c r="H1010" s="23"/>
      <c r="I1010" s="24"/>
    </row>
    <row r="1012" spans="1:9">
      <c r="F1012" s="123" t="s">
        <v>113</v>
      </c>
      <c r="G1012" s="122">
        <v>62949.58</v>
      </c>
    </row>
    <row r="1013" spans="1:9" ht="12.75" customHeight="1">
      <c r="F1013" s="118"/>
      <c r="G1013" s="119"/>
    </row>
    <row r="1014" spans="1:9" ht="12.75" customHeight="1">
      <c r="F1014" s="124" t="s">
        <v>57</v>
      </c>
      <c r="G1014" s="121">
        <f>'Tax Invoice'!D14</f>
        <v>35.340000000000003</v>
      </c>
    </row>
    <row r="1015" spans="1:9">
      <c r="F1015" s="124" t="s">
        <v>111</v>
      </c>
      <c r="G1015" s="125">
        <f>G1017/G1014</f>
        <v>1781.255800792303</v>
      </c>
    </row>
    <row r="1016" spans="1:9">
      <c r="F1016" s="124" t="s">
        <v>112</v>
      </c>
      <c r="G1016" s="125">
        <f>G1018/G1014</f>
        <v>1781.255800792303</v>
      </c>
    </row>
    <row r="1017" spans="1:9">
      <c r="F1017" s="124" t="s">
        <v>58</v>
      </c>
      <c r="G1017" s="122">
        <f>H1006</f>
        <v>62949.579999999994</v>
      </c>
    </row>
    <row r="1018" spans="1:9">
      <c r="F1018" s="124" t="s">
        <v>59</v>
      </c>
      <c r="G1018" s="122">
        <f>H1006</f>
        <v>62949.579999999994</v>
      </c>
    </row>
  </sheetData>
  <mergeCells count="999">
    <mergeCell ref="D1001:E1001"/>
    <mergeCell ref="D995:E995"/>
    <mergeCell ref="D996:E996"/>
    <mergeCell ref="D997:E997"/>
    <mergeCell ref="D998:E998"/>
    <mergeCell ref="D999:E999"/>
    <mergeCell ref="D985:E985"/>
    <mergeCell ref="D986:E986"/>
    <mergeCell ref="D987:E987"/>
    <mergeCell ref="D988:E988"/>
    <mergeCell ref="D989:E989"/>
    <mergeCell ref="D990:E990"/>
    <mergeCell ref="D1000:E1000"/>
    <mergeCell ref="D991:E991"/>
    <mergeCell ref="D992:E992"/>
    <mergeCell ref="D993:E993"/>
    <mergeCell ref="D994:E994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84:E984"/>
    <mergeCell ref="D97:E97"/>
    <mergeCell ref="D98:E98"/>
    <mergeCell ref="D952:E952"/>
    <mergeCell ref="D953:E953"/>
    <mergeCell ref="D954:E954"/>
    <mergeCell ref="D517:E517"/>
    <mergeCell ref="D518:E518"/>
    <mergeCell ref="D519:E519"/>
    <mergeCell ref="D520:E520"/>
    <mergeCell ref="D521:E521"/>
    <mergeCell ref="D500:E500"/>
    <mergeCell ref="D501:E501"/>
    <mergeCell ref="D502:E502"/>
    <mergeCell ref="D503:E503"/>
    <mergeCell ref="D504:E504"/>
    <mergeCell ref="D515:E515"/>
    <mergeCell ref="D516:E516"/>
    <mergeCell ref="D505:E505"/>
    <mergeCell ref="D506:E506"/>
    <mergeCell ref="D507:E507"/>
    <mergeCell ref="D508:E508"/>
    <mergeCell ref="D509:E509"/>
    <mergeCell ref="D510:E510"/>
    <mergeCell ref="D490:E490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32:E32"/>
    <mergeCell ref="D33:E33"/>
    <mergeCell ref="D34:E34"/>
    <mergeCell ref="D36:E36"/>
    <mergeCell ref="D37:E37"/>
    <mergeCell ref="D511:E511"/>
    <mergeCell ref="D512:E512"/>
    <mergeCell ref="D513:E513"/>
    <mergeCell ref="D514:E514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499:E499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30:E30"/>
    <mergeCell ref="D31:E31"/>
    <mergeCell ref="D99:E99"/>
    <mergeCell ref="D100:E100"/>
    <mergeCell ref="D101:E101"/>
    <mergeCell ref="D102:E102"/>
    <mergeCell ref="D38:E38"/>
    <mergeCell ref="D39:E39"/>
    <mergeCell ref="D40:E40"/>
    <mergeCell ref="D41:E41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738:E738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951:E951"/>
    <mergeCell ref="D1002:E1002"/>
    <mergeCell ref="D1003:E1003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75:E975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1004:E1004"/>
    <mergeCell ref="B8:D8"/>
    <mergeCell ref="B9:D9"/>
    <mergeCell ref="B10:D10"/>
    <mergeCell ref="B11:D11"/>
    <mergeCell ref="B12:D12"/>
    <mergeCell ref="B13:D13"/>
    <mergeCell ref="B14:D14"/>
    <mergeCell ref="D783:E783"/>
    <mergeCell ref="D784:E784"/>
    <mergeCell ref="D19:E19"/>
    <mergeCell ref="D778:E778"/>
    <mergeCell ref="D844:E844"/>
    <mergeCell ref="D845:E845"/>
    <mergeCell ref="D846:E846"/>
    <mergeCell ref="D847:E847"/>
    <mergeCell ref="D791:E791"/>
    <mergeCell ref="D843:E843"/>
    <mergeCell ref="D787:E787"/>
    <mergeCell ref="D788:E788"/>
    <mergeCell ref="D848:E848"/>
    <mergeCell ref="D849:E849"/>
    <mergeCell ref="D850:E850"/>
    <mergeCell ref="D851:E851"/>
    <mergeCell ref="D781:E781"/>
    <mergeCell ref="D782:E782"/>
    <mergeCell ref="D785:E785"/>
    <mergeCell ref="D786:E786"/>
    <mergeCell ref="G9:G10"/>
    <mergeCell ref="G11:G12"/>
    <mergeCell ref="G13:G14"/>
    <mergeCell ref="H9:H10"/>
    <mergeCell ref="H11:H12"/>
    <mergeCell ref="H13:H14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535:E535"/>
    <mergeCell ref="D20:E20"/>
    <mergeCell ref="D739:E739"/>
    <mergeCell ref="D766:E766"/>
    <mergeCell ref="D767:E767"/>
    <mergeCell ref="D768:E768"/>
    <mergeCell ref="D769:E769"/>
    <mergeCell ref="D740:E740"/>
    <mergeCell ref="D741:E741"/>
    <mergeCell ref="D742:E742"/>
    <mergeCell ref="D743:E743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753:E753"/>
    <mergeCell ref="D754:E754"/>
    <mergeCell ref="D761:E761"/>
    <mergeCell ref="D762:E762"/>
    <mergeCell ref="D763:E763"/>
    <mergeCell ref="D764:E764"/>
    <mergeCell ref="D744:E744"/>
    <mergeCell ref="D745:E745"/>
    <mergeCell ref="D746:E746"/>
    <mergeCell ref="D747:E747"/>
    <mergeCell ref="D748:E748"/>
    <mergeCell ref="D760:E760"/>
    <mergeCell ref="D749:E749"/>
    <mergeCell ref="D750:E750"/>
    <mergeCell ref="D751:E751"/>
    <mergeCell ref="D752:E752"/>
    <mergeCell ref="D792:E792"/>
    <mergeCell ref="D793:E793"/>
    <mergeCell ref="D794:E794"/>
    <mergeCell ref="D795:E795"/>
    <mergeCell ref="D796:E796"/>
    <mergeCell ref="D797:E797"/>
    <mergeCell ref="D765:E765"/>
    <mergeCell ref="D755:E755"/>
    <mergeCell ref="D756:E756"/>
    <mergeCell ref="D757:E757"/>
    <mergeCell ref="D758:E758"/>
    <mergeCell ref="D759:E759"/>
    <mergeCell ref="D770:E770"/>
    <mergeCell ref="D771:E771"/>
    <mergeCell ref="D772:E772"/>
    <mergeCell ref="D773:E773"/>
    <mergeCell ref="D774:E774"/>
    <mergeCell ref="D777:E777"/>
    <mergeCell ref="D775:E775"/>
    <mergeCell ref="D776:E776"/>
    <mergeCell ref="D789:E789"/>
    <mergeCell ref="D790:E790"/>
    <mergeCell ref="D779:E779"/>
    <mergeCell ref="D780:E780"/>
    <mergeCell ref="D804:E804"/>
    <mergeCell ref="D805:E805"/>
    <mergeCell ref="D806:E806"/>
    <mergeCell ref="D807:E807"/>
    <mergeCell ref="D808:E808"/>
    <mergeCell ref="D809:E809"/>
    <mergeCell ref="D798:E798"/>
    <mergeCell ref="D799:E799"/>
    <mergeCell ref="D800:E800"/>
    <mergeCell ref="D801:E801"/>
    <mergeCell ref="D802:E802"/>
    <mergeCell ref="D803:E803"/>
    <mergeCell ref="D818:E818"/>
    <mergeCell ref="D819:E819"/>
    <mergeCell ref="D820:E820"/>
    <mergeCell ref="D821:E821"/>
    <mergeCell ref="D810:E810"/>
    <mergeCell ref="D811:E811"/>
    <mergeCell ref="D812:E812"/>
    <mergeCell ref="D813:E813"/>
    <mergeCell ref="D814:E814"/>
    <mergeCell ref="D815:E815"/>
    <mergeCell ref="D35:E35"/>
    <mergeCell ref="D840:E840"/>
    <mergeCell ref="D841:E841"/>
    <mergeCell ref="D842:E842"/>
    <mergeCell ref="D834:E834"/>
    <mergeCell ref="D835:E835"/>
    <mergeCell ref="D836:E836"/>
    <mergeCell ref="D837:E837"/>
    <mergeCell ref="D838:E838"/>
    <mergeCell ref="D839:E839"/>
    <mergeCell ref="D828:E828"/>
    <mergeCell ref="D829:E829"/>
    <mergeCell ref="D830:E830"/>
    <mergeCell ref="D831:E831"/>
    <mergeCell ref="D832:E832"/>
    <mergeCell ref="D833:E833"/>
    <mergeCell ref="D822:E822"/>
    <mergeCell ref="D823:E823"/>
    <mergeCell ref="D824:E824"/>
    <mergeCell ref="D825:E825"/>
    <mergeCell ref="D826:E826"/>
    <mergeCell ref="D827:E827"/>
    <mergeCell ref="D816:E816"/>
    <mergeCell ref="D817:E817"/>
  </mergeCells>
  <phoneticPr fontId="0" type="noConversion"/>
  <conditionalFormatting sqref="B20:B1004">
    <cfRule type="cellIs" dxfId="25" priority="10" stopIfTrue="1" operator="equal">
      <formula>"ALERT"</formula>
    </cfRule>
  </conditionalFormatting>
  <conditionalFormatting sqref="F9:F14">
    <cfRule type="cellIs" dxfId="24" priority="6" stopIfTrue="1" operator="equal">
      <formula>0</formula>
    </cfRule>
  </conditionalFormatting>
  <conditionalFormatting sqref="F10:F14">
    <cfRule type="containsBlanks" dxfId="23" priority="7" stopIfTrue="1">
      <formula>LEN(TRIM(F10))=0</formula>
    </cfRule>
  </conditionalFormatting>
  <conditionalFormatting sqref="F20:F1001">
    <cfRule type="containsText" dxfId="22" priority="1" stopIfTrue="1" operator="containsText" text="Exchange rate :">
      <formula>NOT(ISERROR(SEARCH("Exchange rate :",F20)))</formula>
    </cfRule>
  </conditionalFormatting>
  <conditionalFormatting sqref="F20:H1004 H1006:H1009">
    <cfRule type="containsErrors" dxfId="21" priority="3" stopIfTrue="1">
      <formula>ISERROR(F20)</formula>
    </cfRule>
    <cfRule type="cellIs" dxfId="20" priority="4" stopIfTrue="1" operator="equal">
      <formula>"NA"</formula>
    </cfRule>
    <cfRule type="cellIs" dxfId="19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E8AEE-30A8-4A14-8616-F92ECB058E6B}">
  <sheetPr>
    <tabColor rgb="FFFFFF00"/>
  </sheetPr>
  <dimension ref="A1:W35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4.5703125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4.42578125" bestFit="1" customWidth="1"/>
    <col min="9" max="9" width="2.85546875" customWidth="1"/>
  </cols>
  <sheetData>
    <row r="1" spans="1:23" ht="23.25">
      <c r="A1" s="17"/>
      <c r="B1" s="6" t="s">
        <v>1</v>
      </c>
      <c r="C1" s="5"/>
      <c r="D1" s="5"/>
      <c r="E1" s="5"/>
      <c r="F1" s="5"/>
      <c r="G1" s="3"/>
      <c r="H1" s="6" t="s">
        <v>4</v>
      </c>
      <c r="I1" s="18"/>
    </row>
    <row r="2" spans="1:23" ht="15">
      <c r="A2" s="17"/>
      <c r="B2" s="19" t="s">
        <v>43</v>
      </c>
      <c r="C2" s="4"/>
      <c r="D2" s="4"/>
      <c r="E2" s="4"/>
      <c r="F2" s="4"/>
      <c r="G2" s="7"/>
      <c r="H2" s="7"/>
      <c r="I2" s="18"/>
      <c r="W2" s="53">
        <v>32</v>
      </c>
    </row>
    <row r="3" spans="1:23" ht="15.75" thickBot="1">
      <c r="A3" s="17"/>
      <c r="B3" s="19" t="s">
        <v>8</v>
      </c>
      <c r="C3" s="7"/>
      <c r="D3" s="7"/>
      <c r="E3" s="7"/>
      <c r="F3" s="7"/>
      <c r="G3" s="7"/>
      <c r="H3" s="3"/>
      <c r="I3" s="18"/>
      <c r="W3" t="s">
        <v>42</v>
      </c>
    </row>
    <row r="4" spans="1:23" ht="15">
      <c r="A4" s="17"/>
      <c r="B4" s="19" t="s">
        <v>47</v>
      </c>
      <c r="C4" s="7"/>
      <c r="D4" s="7"/>
      <c r="E4" s="7"/>
      <c r="F4" s="3"/>
      <c r="G4" s="35" t="s">
        <v>5</v>
      </c>
      <c r="H4" s="36" t="s">
        <v>6</v>
      </c>
      <c r="I4" s="18"/>
    </row>
    <row r="5" spans="1:23" ht="15.75" thickBot="1">
      <c r="A5" s="17"/>
      <c r="B5" s="19" t="s">
        <v>48</v>
      </c>
      <c r="C5" s="7"/>
      <c r="D5" s="7"/>
      <c r="E5" s="7"/>
      <c r="F5" s="3"/>
      <c r="G5" s="50">
        <v>45222</v>
      </c>
      <c r="H5" s="49">
        <v>51914</v>
      </c>
      <c r="I5" s="18"/>
    </row>
    <row r="6" spans="1:23" ht="14.25">
      <c r="A6" s="17"/>
      <c r="B6" s="20" t="s">
        <v>2</v>
      </c>
      <c r="C6" s="7"/>
      <c r="D6" s="7"/>
      <c r="E6" s="7"/>
      <c r="F6" s="8"/>
      <c r="G6" s="3"/>
      <c r="H6" s="3"/>
      <c r="I6" s="18"/>
    </row>
    <row r="7" spans="1:23" ht="5.25" customHeight="1" thickBot="1">
      <c r="A7" s="17"/>
      <c r="B7" s="21"/>
      <c r="C7" s="7"/>
      <c r="D7" s="7"/>
      <c r="E7" s="7"/>
      <c r="F7" s="8"/>
      <c r="G7" s="3"/>
      <c r="H7" s="3"/>
      <c r="I7" s="18"/>
    </row>
    <row r="8" spans="1:23" ht="16.5" customHeight="1" thickBot="1">
      <c r="A8" s="17"/>
      <c r="B8" s="158" t="s">
        <v>3</v>
      </c>
      <c r="C8" s="159"/>
      <c r="D8" s="160"/>
      <c r="E8" s="4"/>
      <c r="F8" s="31" t="s">
        <v>12</v>
      </c>
      <c r="G8" s="32"/>
      <c r="H8" s="32"/>
      <c r="I8" s="18"/>
      <c r="K8" s="115"/>
    </row>
    <row r="9" spans="1:23">
      <c r="A9" s="17"/>
      <c r="B9" s="161" t="s">
        <v>49</v>
      </c>
      <c r="C9" s="162"/>
      <c r="D9" s="163"/>
      <c r="E9" s="9"/>
      <c r="F9" s="47" t="str">
        <f t="shared" ref="F9:F14" si="0">B9</f>
        <v>Safari Bodyart Studio AS</v>
      </c>
      <c r="G9" s="150" t="s">
        <v>14</v>
      </c>
      <c r="H9" s="152"/>
      <c r="I9" s="18"/>
    </row>
    <row r="10" spans="1:23">
      <c r="A10" s="17"/>
      <c r="B10" s="164" t="s">
        <v>74</v>
      </c>
      <c r="C10" s="165"/>
      <c r="D10" s="166"/>
      <c r="E10" s="10"/>
      <c r="F10" s="47" t="str">
        <f t="shared" si="0"/>
        <v xml:space="preserve">Børre Westgaard </v>
      </c>
      <c r="G10" s="150"/>
      <c r="H10" s="153"/>
      <c r="I10" s="18"/>
    </row>
    <row r="11" spans="1:23">
      <c r="A11" s="17"/>
      <c r="B11" s="167" t="s">
        <v>50</v>
      </c>
      <c r="C11" s="165"/>
      <c r="D11" s="166"/>
      <c r="E11" s="10"/>
      <c r="F11" s="47" t="str">
        <f t="shared" si="0"/>
        <v>Grensen 9</v>
      </c>
      <c r="G11" s="150" t="s">
        <v>15</v>
      </c>
      <c r="H11" s="154" t="s">
        <v>22</v>
      </c>
      <c r="I11" s="18"/>
    </row>
    <row r="12" spans="1:23">
      <c r="A12" s="17"/>
      <c r="B12" s="167" t="s">
        <v>51</v>
      </c>
      <c r="C12" s="165"/>
      <c r="D12" s="166"/>
      <c r="E12" s="10"/>
      <c r="F12" s="47" t="str">
        <f t="shared" si="0"/>
        <v>0159 Oslo</v>
      </c>
      <c r="G12" s="150"/>
      <c r="H12" s="153"/>
      <c r="I12" s="18"/>
    </row>
    <row r="13" spans="1:23">
      <c r="A13" s="17"/>
      <c r="B13" s="164" t="s">
        <v>52</v>
      </c>
      <c r="C13" s="168"/>
      <c r="D13" s="169"/>
      <c r="E13" s="11"/>
      <c r="F13" s="47" t="str">
        <f t="shared" si="0"/>
        <v>Norway</v>
      </c>
      <c r="G13" s="151" t="s">
        <v>16</v>
      </c>
      <c r="H13" s="154" t="s">
        <v>73</v>
      </c>
      <c r="I13" s="18"/>
      <c r="L13" s="33" t="s">
        <v>20</v>
      </c>
    </row>
    <row r="14" spans="1:23" ht="13.5" thickBot="1">
      <c r="A14" s="17"/>
      <c r="B14" s="170"/>
      <c r="C14" s="171"/>
      <c r="D14" s="172"/>
      <c r="E14" s="11"/>
      <c r="F14" s="48">
        <f t="shared" si="0"/>
        <v>0</v>
      </c>
      <c r="G14" s="151"/>
      <c r="H14" s="155"/>
      <c r="I14" s="18"/>
      <c r="L14" s="116">
        <f>VLOOKUP(G5,[1]Sheet1!$A$9:$I$7290,2,FALSE)</f>
        <v>36.369999999999997</v>
      </c>
    </row>
    <row r="15" spans="1:23" ht="5.25" customHeight="1">
      <c r="A15" s="17"/>
      <c r="B15" s="11"/>
      <c r="C15" s="11"/>
      <c r="D15" s="11"/>
      <c r="E15" s="11"/>
      <c r="F15" s="11"/>
      <c r="G15" s="33"/>
      <c r="H15" s="34"/>
      <c r="I15" s="18"/>
    </row>
    <row r="16" spans="1:23">
      <c r="A16" s="17"/>
      <c r="B16" s="11" t="s">
        <v>53</v>
      </c>
      <c r="C16" s="11"/>
      <c r="D16" s="11"/>
      <c r="E16" s="11"/>
      <c r="F16" s="11"/>
      <c r="G16" s="33" t="s">
        <v>19</v>
      </c>
      <c r="H16" s="43" t="s">
        <v>21</v>
      </c>
      <c r="I16" s="18"/>
    </row>
    <row r="17" spans="1:9">
      <c r="A17" s="17"/>
      <c r="B17" s="11" t="s">
        <v>54</v>
      </c>
      <c r="C17" s="11"/>
      <c r="D17" s="11"/>
      <c r="E17" s="11"/>
      <c r="F17" s="11"/>
      <c r="H17" s="3"/>
      <c r="I17" s="18"/>
    </row>
    <row r="18" spans="1:9" ht="5.25" customHeight="1" thickBot="1">
      <c r="A18" s="17"/>
      <c r="B18" s="12"/>
      <c r="C18" s="12"/>
      <c r="D18" s="12"/>
      <c r="E18" s="12"/>
      <c r="F18" s="3"/>
      <c r="G18" s="12"/>
      <c r="H18" s="12"/>
      <c r="I18" s="18"/>
    </row>
    <row r="19" spans="1:9" ht="17.25" customHeight="1" thickBot="1">
      <c r="A19" s="17"/>
      <c r="B19" s="13" t="s">
        <v>11</v>
      </c>
      <c r="C19" s="14" t="s">
        <v>7</v>
      </c>
      <c r="D19" s="173" t="s">
        <v>13</v>
      </c>
      <c r="E19" s="174"/>
      <c r="F19" s="42" t="s">
        <v>0</v>
      </c>
      <c r="G19" s="15" t="s">
        <v>9</v>
      </c>
      <c r="H19" s="16" t="s">
        <v>10</v>
      </c>
      <c r="I19" s="18"/>
    </row>
    <row r="20" spans="1:9" ht="24">
      <c r="A20" s="17"/>
      <c r="B20" s="1">
        <v>27</v>
      </c>
      <c r="C20" s="46" t="s">
        <v>65</v>
      </c>
      <c r="D20" s="148" t="s">
        <v>66</v>
      </c>
      <c r="E20" s="149"/>
      <c r="F20" s="51" t="str">
        <f>VLOOKUP(C20,'[2]Acha Air Sales Price List'!$B$1:$D$65536,3,FALSE)</f>
        <v>Pack of 10 pcs. of Titanium G23 threadless labret 20g(0.8mm) with 2.5mm base plate</v>
      </c>
      <c r="G20" s="25">
        <f>ROUND(IF(ISBLANK(C20),0,VLOOKUP(C20,'[2]Acha Air Sales Price List'!$B$1:$X$65536,12,FALSE)*$L$14),2)</f>
        <v>509.18</v>
      </c>
      <c r="H20" s="26">
        <f t="shared" ref="H20:H21" si="1">ROUND(IF(ISNUMBER(B20), G20*B20, 0),5)</f>
        <v>13747.86</v>
      </c>
      <c r="I20" s="18"/>
    </row>
    <row r="21" spans="1:9" ht="24.75" thickBot="1">
      <c r="A21" s="17"/>
      <c r="B21" s="1">
        <v>27</v>
      </c>
      <c r="C21" s="46" t="s">
        <v>67</v>
      </c>
      <c r="D21" s="148" t="s">
        <v>66</v>
      </c>
      <c r="E21" s="149"/>
      <c r="F21" s="51" t="str">
        <f>VLOOKUP(C21,'[2]Acha Air Sales Price List'!$B$1:$D$65536,3,FALSE)</f>
        <v>Pack of 10 pcs. of Titanium G23 threadless labret 18g(1mm) with 2.5mm base plate</v>
      </c>
      <c r="G21" s="25">
        <f>ROUND(IF(ISBLANK(C21),0,VLOOKUP(C21,'[2]Acha Air Sales Price List'!$B$1:$X$65536,12,FALSE)*$L$14),2)</f>
        <v>509.18</v>
      </c>
      <c r="H21" s="26">
        <f t="shared" si="1"/>
        <v>13747.86</v>
      </c>
      <c r="I21" s="18"/>
    </row>
    <row r="22" spans="1:9" ht="10.5" customHeight="1" thickBot="1">
      <c r="A22" s="17"/>
      <c r="B22" s="2"/>
      <c r="C22" s="2"/>
      <c r="D22" s="2"/>
      <c r="E22" s="2"/>
      <c r="F22" s="2"/>
      <c r="G22" s="38"/>
      <c r="H22" s="39"/>
      <c r="I22" s="18"/>
    </row>
    <row r="23" spans="1:9" ht="16.5" thickBot="1">
      <c r="A23" s="17"/>
      <c r="B23" s="37" t="s">
        <v>17</v>
      </c>
      <c r="C23" s="3"/>
      <c r="D23" s="3"/>
      <c r="E23" s="3"/>
      <c r="F23" s="3"/>
      <c r="G23" s="40" t="s">
        <v>18</v>
      </c>
      <c r="H23" s="117">
        <f>SUM(H20:H21)</f>
        <v>27495.72</v>
      </c>
      <c r="I23" s="18"/>
    </row>
    <row r="24" spans="1:9" ht="16.5" hidden="1" thickBot="1">
      <c r="A24" s="17"/>
      <c r="B24" s="37"/>
      <c r="C24" s="3"/>
      <c r="D24" s="3"/>
      <c r="E24" s="3"/>
      <c r="F24" s="3"/>
      <c r="G24" s="40" t="s">
        <v>55</v>
      </c>
      <c r="H24" s="120">
        <f>H23/36.37</f>
        <v>756.00000000000011</v>
      </c>
      <c r="I24" s="18"/>
    </row>
    <row r="25" spans="1:9" ht="16.5" hidden="1" thickBot="1">
      <c r="A25" s="17"/>
      <c r="B25" s="37"/>
      <c r="C25" s="3"/>
      <c r="D25" s="3"/>
      <c r="E25" s="3"/>
      <c r="F25" s="3"/>
      <c r="G25" s="40" t="s">
        <v>56</v>
      </c>
      <c r="H25" s="41">
        <v>40</v>
      </c>
      <c r="I25" s="18"/>
    </row>
    <row r="26" spans="1:9" ht="16.5" hidden="1" thickBot="1">
      <c r="A26" s="17"/>
      <c r="B26" s="37"/>
      <c r="C26" s="3"/>
      <c r="D26" s="3"/>
      <c r="E26" s="3"/>
      <c r="F26" s="3"/>
      <c r="G26" s="40" t="s">
        <v>23</v>
      </c>
      <c r="H26" s="41">
        <f>(H25-H24)*36.37</f>
        <v>-26040.920000000002</v>
      </c>
      <c r="I26" s="18"/>
    </row>
    <row r="27" spans="1:9" ht="10.5" customHeight="1">
      <c r="A27" s="22"/>
      <c r="B27" s="23"/>
      <c r="C27" s="23"/>
      <c r="D27" s="23"/>
      <c r="E27" s="23"/>
      <c r="F27" s="23"/>
      <c r="G27" s="23"/>
      <c r="H27" s="23"/>
      <c r="I27" s="24"/>
    </row>
    <row r="29" spans="1:9">
      <c r="F29" s="146" t="s">
        <v>117</v>
      </c>
      <c r="G29" s="147">
        <v>27495.72</v>
      </c>
    </row>
    <row r="30" spans="1:9" ht="12.75" customHeight="1">
      <c r="F30" s="118"/>
      <c r="G30" s="119"/>
    </row>
    <row r="31" spans="1:9" ht="12.75" customHeight="1">
      <c r="F31" s="124"/>
      <c r="G31" s="121"/>
    </row>
    <row r="32" spans="1:9">
      <c r="F32" s="124"/>
      <c r="G32" s="125"/>
    </row>
    <row r="33" spans="6:7">
      <c r="F33" s="124"/>
      <c r="G33" s="125"/>
    </row>
    <row r="34" spans="6:7">
      <c r="F34" s="124"/>
      <c r="G34" s="122"/>
    </row>
    <row r="35" spans="6:7">
      <c r="F35" s="124"/>
      <c r="G35" s="122"/>
    </row>
  </sheetData>
  <mergeCells count="16">
    <mergeCell ref="B11:D11"/>
    <mergeCell ref="G11:G12"/>
    <mergeCell ref="H11:H12"/>
    <mergeCell ref="B12:D12"/>
    <mergeCell ref="B8:D8"/>
    <mergeCell ref="B9:D9"/>
    <mergeCell ref="G9:G10"/>
    <mergeCell ref="H9:H10"/>
    <mergeCell ref="B10:D10"/>
    <mergeCell ref="D20:E20"/>
    <mergeCell ref="D21:E21"/>
    <mergeCell ref="B13:D13"/>
    <mergeCell ref="G13:G14"/>
    <mergeCell ref="H13:H14"/>
    <mergeCell ref="B14:D14"/>
    <mergeCell ref="D19:E19"/>
  </mergeCells>
  <conditionalFormatting sqref="B20:B21">
    <cfRule type="cellIs" dxfId="18" priority="7" stopIfTrue="1" operator="equal">
      <formula>"ALERT"</formula>
    </cfRule>
  </conditionalFormatting>
  <conditionalFormatting sqref="F9:F14">
    <cfRule type="cellIs" dxfId="17" priority="5" stopIfTrue="1" operator="equal">
      <formula>0</formula>
    </cfRule>
  </conditionalFormatting>
  <conditionalFormatting sqref="F10:F14">
    <cfRule type="containsBlanks" dxfId="16" priority="6" stopIfTrue="1">
      <formula>LEN(TRIM(F10))=0</formula>
    </cfRule>
  </conditionalFormatting>
  <conditionalFormatting sqref="F20:F21">
    <cfRule type="containsText" dxfId="15" priority="1" stopIfTrue="1" operator="containsText" text="Exchange rate :">
      <formula>NOT(ISERROR(SEARCH("Exchange rate :",F20)))</formula>
    </cfRule>
  </conditionalFormatting>
  <conditionalFormatting sqref="F20:H21 H23:H26">
    <cfRule type="containsErrors" dxfId="14" priority="2" stopIfTrue="1">
      <formula>ISERROR(F20)</formula>
    </cfRule>
    <cfRule type="cellIs" dxfId="13" priority="3" stopIfTrue="1" operator="equal">
      <formula>"NA"</formula>
    </cfRule>
    <cfRule type="cellIs" dxfId="12" priority="4" stopIfTrue="1" operator="equal">
      <formula>0</formula>
    </cfRule>
  </conditionalFormatting>
  <hyperlinks>
    <hyperlink ref="B6" r:id="rId1" display="http://www.achadirect.com/" xr:uid="{BAB5286D-245F-4638-9BE9-D5E70C47C6D7}"/>
  </hyperlinks>
  <printOptions horizontalCentered="1"/>
  <pageMargins left="0.35" right="0.21" top="0.47" bottom="0.34" header="0.22" footer="0.17"/>
  <pageSetup scale="7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78CA6-9AC5-4012-A831-6F800A0682AE}">
  <sheetPr>
    <tabColor rgb="FFFFFF00"/>
  </sheetPr>
  <dimension ref="A1:W1018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4.5703125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4.42578125" bestFit="1" customWidth="1"/>
    <col min="9" max="9" width="2.85546875" customWidth="1"/>
  </cols>
  <sheetData>
    <row r="1" spans="1:23" ht="23.25">
      <c r="A1" s="17"/>
      <c r="B1" s="6" t="s">
        <v>1</v>
      </c>
      <c r="C1" s="5"/>
      <c r="D1" s="5"/>
      <c r="E1" s="5"/>
      <c r="F1" s="5"/>
      <c r="G1" s="3"/>
      <c r="H1" s="6" t="s">
        <v>4</v>
      </c>
      <c r="I1" s="18"/>
    </row>
    <row r="2" spans="1:23" ht="15">
      <c r="A2" s="17"/>
      <c r="B2" s="19" t="s">
        <v>43</v>
      </c>
      <c r="C2" s="4"/>
      <c r="D2" s="4"/>
      <c r="E2" s="4"/>
      <c r="F2" s="4"/>
      <c r="G2" s="7"/>
      <c r="H2" s="7"/>
      <c r="I2" s="18"/>
      <c r="W2" s="53">
        <v>32</v>
      </c>
    </row>
    <row r="3" spans="1:23" ht="15.75" thickBot="1">
      <c r="A3" s="17"/>
      <c r="B3" s="19" t="s">
        <v>8</v>
      </c>
      <c r="C3" s="7"/>
      <c r="D3" s="7"/>
      <c r="E3" s="7"/>
      <c r="F3" s="7"/>
      <c r="G3" s="7"/>
      <c r="H3" s="3"/>
      <c r="I3" s="18"/>
      <c r="W3" t="s">
        <v>42</v>
      </c>
    </row>
    <row r="4" spans="1:23" ht="15">
      <c r="A4" s="17"/>
      <c r="B4" s="19" t="s">
        <v>47</v>
      </c>
      <c r="C4" s="7"/>
      <c r="D4" s="7"/>
      <c r="E4" s="7"/>
      <c r="F4" s="3"/>
      <c r="G4" s="35" t="s">
        <v>5</v>
      </c>
      <c r="H4" s="36" t="s">
        <v>6</v>
      </c>
      <c r="I4" s="18"/>
    </row>
    <row r="5" spans="1:23" ht="15.75" thickBot="1">
      <c r="A5" s="17"/>
      <c r="B5" s="19" t="s">
        <v>48</v>
      </c>
      <c r="C5" s="7"/>
      <c r="D5" s="7"/>
      <c r="E5" s="7"/>
      <c r="F5" s="3"/>
      <c r="G5" s="50">
        <v>45222</v>
      </c>
      <c r="H5" s="49">
        <v>51914</v>
      </c>
      <c r="I5" s="18"/>
    </row>
    <row r="6" spans="1:23" ht="14.25">
      <c r="A6" s="17"/>
      <c r="B6" s="20" t="s">
        <v>2</v>
      </c>
      <c r="C6" s="7"/>
      <c r="D6" s="7"/>
      <c r="E6" s="7"/>
      <c r="F6" s="8"/>
      <c r="G6" s="3"/>
      <c r="H6" s="3"/>
      <c r="I6" s="18"/>
    </row>
    <row r="7" spans="1:23" ht="5.25" customHeight="1" thickBot="1">
      <c r="A7" s="17"/>
      <c r="B7" s="21"/>
      <c r="C7" s="7"/>
      <c r="D7" s="7"/>
      <c r="E7" s="7"/>
      <c r="F7" s="8"/>
      <c r="G7" s="3"/>
      <c r="H7" s="3"/>
      <c r="I7" s="18"/>
    </row>
    <row r="8" spans="1:23" ht="16.5" customHeight="1" thickBot="1">
      <c r="A8" s="17"/>
      <c r="B8" s="158" t="s">
        <v>3</v>
      </c>
      <c r="C8" s="159"/>
      <c r="D8" s="160"/>
      <c r="E8" s="4"/>
      <c r="F8" s="31" t="s">
        <v>12</v>
      </c>
      <c r="G8" s="32"/>
      <c r="H8" s="32"/>
      <c r="I8" s="18"/>
      <c r="K8" s="115"/>
    </row>
    <row r="9" spans="1:23">
      <c r="A9" s="17"/>
      <c r="B9" s="161" t="s">
        <v>49</v>
      </c>
      <c r="C9" s="162"/>
      <c r="D9" s="163"/>
      <c r="E9" s="9"/>
      <c r="F9" s="47" t="str">
        <f t="shared" ref="F9:F14" si="0">B9</f>
        <v>Safari Bodyart Studio AS</v>
      </c>
      <c r="G9" s="150" t="s">
        <v>14</v>
      </c>
      <c r="H9" s="152"/>
      <c r="I9" s="18"/>
    </row>
    <row r="10" spans="1:23">
      <c r="A10" s="17"/>
      <c r="B10" s="164" t="s">
        <v>74</v>
      </c>
      <c r="C10" s="165"/>
      <c r="D10" s="166"/>
      <c r="E10" s="10"/>
      <c r="F10" s="47" t="str">
        <f t="shared" si="0"/>
        <v xml:space="preserve">Børre Westgaard </v>
      </c>
      <c r="G10" s="150"/>
      <c r="H10" s="153"/>
      <c r="I10" s="18"/>
    </row>
    <row r="11" spans="1:23">
      <c r="A11" s="17"/>
      <c r="B11" s="167" t="s">
        <v>50</v>
      </c>
      <c r="C11" s="165"/>
      <c r="D11" s="166"/>
      <c r="E11" s="10"/>
      <c r="F11" s="47" t="str">
        <f t="shared" si="0"/>
        <v>Grensen 9</v>
      </c>
      <c r="G11" s="150" t="s">
        <v>15</v>
      </c>
      <c r="H11" s="154" t="s">
        <v>22</v>
      </c>
      <c r="I11" s="18"/>
    </row>
    <row r="12" spans="1:23">
      <c r="A12" s="17"/>
      <c r="B12" s="167" t="s">
        <v>51</v>
      </c>
      <c r="C12" s="165"/>
      <c r="D12" s="166"/>
      <c r="E12" s="10"/>
      <c r="F12" s="47" t="str">
        <f t="shared" si="0"/>
        <v>0159 Oslo</v>
      </c>
      <c r="G12" s="150"/>
      <c r="H12" s="153"/>
      <c r="I12" s="18"/>
    </row>
    <row r="13" spans="1:23">
      <c r="A13" s="17"/>
      <c r="B13" s="164" t="s">
        <v>52</v>
      </c>
      <c r="C13" s="168"/>
      <c r="D13" s="169"/>
      <c r="E13" s="11"/>
      <c r="F13" s="47" t="str">
        <f t="shared" si="0"/>
        <v>Norway</v>
      </c>
      <c r="G13" s="151" t="s">
        <v>16</v>
      </c>
      <c r="H13" s="154" t="s">
        <v>73</v>
      </c>
      <c r="I13" s="18"/>
      <c r="L13" s="33" t="s">
        <v>20</v>
      </c>
    </row>
    <row r="14" spans="1:23" ht="13.5" thickBot="1">
      <c r="A14" s="17"/>
      <c r="B14" s="170"/>
      <c r="C14" s="171"/>
      <c r="D14" s="172"/>
      <c r="E14" s="11"/>
      <c r="F14" s="48">
        <f t="shared" si="0"/>
        <v>0</v>
      </c>
      <c r="G14" s="151"/>
      <c r="H14" s="155"/>
      <c r="I14" s="18"/>
      <c r="L14" s="116">
        <f>VLOOKUP(G5,[1]Sheet1!$A$9:$I$7290,2,FALSE)</f>
        <v>36.369999999999997</v>
      </c>
    </row>
    <row r="15" spans="1:23" ht="5.25" customHeight="1">
      <c r="A15" s="17"/>
      <c r="B15" s="11"/>
      <c r="C15" s="11"/>
      <c r="D15" s="11"/>
      <c r="E15" s="11"/>
      <c r="F15" s="11"/>
      <c r="G15" s="33"/>
      <c r="H15" s="34"/>
      <c r="I15" s="18"/>
    </row>
    <row r="16" spans="1:23">
      <c r="A16" s="17"/>
      <c r="B16" s="11" t="s">
        <v>53</v>
      </c>
      <c r="C16" s="11"/>
      <c r="D16" s="11"/>
      <c r="E16" s="11"/>
      <c r="F16" s="11"/>
      <c r="G16" s="33" t="s">
        <v>19</v>
      </c>
      <c r="H16" s="43" t="s">
        <v>21</v>
      </c>
      <c r="I16" s="18"/>
    </row>
    <row r="17" spans="1:10">
      <c r="A17" s="17"/>
      <c r="B17" s="11" t="s">
        <v>54</v>
      </c>
      <c r="C17" s="11"/>
      <c r="D17" s="11"/>
      <c r="E17" s="11"/>
      <c r="F17" s="11"/>
      <c r="H17" s="3"/>
      <c r="I17" s="18"/>
    </row>
    <row r="18" spans="1:10" ht="5.25" customHeight="1" thickBot="1">
      <c r="A18" s="17"/>
      <c r="B18" s="12"/>
      <c r="C18" s="12"/>
      <c r="D18" s="12"/>
      <c r="E18" s="12"/>
      <c r="F18" s="3"/>
      <c r="G18" s="12"/>
      <c r="H18" s="12"/>
      <c r="I18" s="18"/>
    </row>
    <row r="19" spans="1:10" ht="17.25" customHeight="1" thickBot="1">
      <c r="A19" s="17"/>
      <c r="B19" s="13" t="s">
        <v>11</v>
      </c>
      <c r="C19" s="14" t="s">
        <v>7</v>
      </c>
      <c r="D19" s="173" t="s">
        <v>13</v>
      </c>
      <c r="E19" s="174"/>
      <c r="F19" s="42" t="s">
        <v>0</v>
      </c>
      <c r="G19" s="15" t="s">
        <v>9</v>
      </c>
      <c r="H19" s="16" t="s">
        <v>10</v>
      </c>
      <c r="I19" s="18"/>
    </row>
    <row r="20" spans="1:10" ht="36">
      <c r="A20" s="17"/>
      <c r="B20" s="126">
        <v>30</v>
      </c>
      <c r="C20" s="127" t="s">
        <v>60</v>
      </c>
      <c r="D20" s="181" t="s">
        <v>61</v>
      </c>
      <c r="E20" s="182"/>
      <c r="F20" s="128" t="str">
        <f>VLOOKUP(C20,'[2]Acha Air Sales Price List'!$B$1:$D$65536,3,FALSE)</f>
        <v>Titanium G23 anodized nipple barbell, 14g (1.6mm) with 4mm balls - length 1/2" - 5/8" (12mm - 16mm)</v>
      </c>
      <c r="G20" s="129">
        <f>ROUND(IF(ISBLANK(C20),0,VLOOKUP(C20,'[2]Acha Air Sales Price List'!$B$1:$X$65536,12,FALSE)*$L$14),2)</f>
        <v>56.74</v>
      </c>
      <c r="H20" s="130">
        <f t="shared" ref="H20:H83" si="1">ROUND(IF(ISNUMBER(B20), G20*B20, 0),5)</f>
        <v>1702.2</v>
      </c>
      <c r="I20" s="18"/>
    </row>
    <row r="21" spans="1:10" ht="36">
      <c r="A21" s="17"/>
      <c r="B21" s="126">
        <v>40</v>
      </c>
      <c r="C21" s="127" t="s">
        <v>60</v>
      </c>
      <c r="D21" s="181" t="s">
        <v>62</v>
      </c>
      <c r="E21" s="182"/>
      <c r="F21" s="128" t="str">
        <f>VLOOKUP(C21,'[2]Acha Air Sales Price List'!$B$1:$D$65536,3,FALSE)</f>
        <v>Titanium G23 anodized nipple barbell, 14g (1.6mm) with 4mm balls - length 1/2" - 5/8" (12mm - 16mm)</v>
      </c>
      <c r="G21" s="129">
        <f>ROUND(IF(ISBLANK(C21),0,VLOOKUP(C21,'[2]Acha Air Sales Price List'!$B$1:$X$65536,12,FALSE)*$L$14),2)</f>
        <v>56.74</v>
      </c>
      <c r="H21" s="130">
        <f t="shared" si="1"/>
        <v>2269.6</v>
      </c>
      <c r="I21" s="18"/>
    </row>
    <row r="22" spans="1:10" ht="36">
      <c r="A22" s="17"/>
      <c r="B22" s="126">
        <v>50</v>
      </c>
      <c r="C22" s="127" t="s">
        <v>60</v>
      </c>
      <c r="D22" s="181" t="s">
        <v>63</v>
      </c>
      <c r="E22" s="182"/>
      <c r="F22" s="128" t="str">
        <f>VLOOKUP(C22,'[2]Acha Air Sales Price List'!$B$1:$D$65536,3,FALSE)</f>
        <v>Titanium G23 anodized nipple barbell, 14g (1.6mm) with 4mm balls - length 1/2" - 5/8" (12mm - 16mm)</v>
      </c>
      <c r="G22" s="129">
        <f>ROUND(IF(ISBLANK(C22),0,VLOOKUP(C22,'[2]Acha Air Sales Price List'!$B$1:$X$65536,12,FALSE)*$L$14),2)</f>
        <v>56.74</v>
      </c>
      <c r="H22" s="130">
        <f t="shared" si="1"/>
        <v>2837</v>
      </c>
      <c r="I22" s="18"/>
    </row>
    <row r="23" spans="1:10" ht="36">
      <c r="A23" s="17"/>
      <c r="B23" s="131">
        <v>50</v>
      </c>
      <c r="C23" s="127" t="s">
        <v>60</v>
      </c>
      <c r="D23" s="177" t="s">
        <v>64</v>
      </c>
      <c r="E23" s="178"/>
      <c r="F23" s="132" t="str">
        <f>VLOOKUP(C23,'[2]Acha Air Sales Price List'!$B$1:$D$65536,3,FALSE)</f>
        <v>Titanium G23 anodized nipple barbell, 14g (1.6mm) with 4mm balls - length 1/2" - 5/8" (12mm - 16mm)</v>
      </c>
      <c r="G23" s="133">
        <f>ROUND(IF(ISBLANK(C23),0,VLOOKUP(C23,'[2]Acha Air Sales Price List'!$B$1:$X$65536,12,FALSE)*$L$14),2)</f>
        <v>56.74</v>
      </c>
      <c r="H23" s="134">
        <f t="shared" si="1"/>
        <v>2837</v>
      </c>
      <c r="I23" s="18"/>
    </row>
    <row r="24" spans="1:10" ht="24">
      <c r="A24" s="17"/>
      <c r="B24" s="135">
        <v>30</v>
      </c>
      <c r="C24" s="136" t="s">
        <v>65</v>
      </c>
      <c r="D24" s="179" t="s">
        <v>66</v>
      </c>
      <c r="E24" s="180"/>
      <c r="F24" s="137" t="str">
        <f>VLOOKUP(C24,'[2]Acha Air Sales Price List'!$B$1:$D$65536,3,FALSE)</f>
        <v>Pack of 10 pcs. of Titanium G23 threadless labret 20g(0.8mm) with 2.5mm base plate</v>
      </c>
      <c r="G24" s="138">
        <f>ROUND(IF(ISBLANK(C24),0,VLOOKUP(C24,'[2]Acha Air Sales Price List'!$B$1:$X$65536,12,FALSE)*$L$14),2)</f>
        <v>509.18</v>
      </c>
      <c r="H24" s="139">
        <f t="shared" si="1"/>
        <v>15275.4</v>
      </c>
      <c r="I24" s="18"/>
    </row>
    <row r="25" spans="1:10" ht="24">
      <c r="A25" s="17"/>
      <c r="B25" s="135">
        <v>30</v>
      </c>
      <c r="C25" s="136" t="s">
        <v>67</v>
      </c>
      <c r="D25" s="179" t="s">
        <v>66</v>
      </c>
      <c r="E25" s="180"/>
      <c r="F25" s="137" t="str">
        <f>VLOOKUP(C25,'[2]Acha Air Sales Price List'!$B$1:$D$65536,3,FALSE)</f>
        <v>Pack of 10 pcs. of Titanium G23 threadless labret 18g(1mm) with 2.5mm base plate</v>
      </c>
      <c r="G25" s="138">
        <f>ROUND(IF(ISBLANK(C25),0,VLOOKUP(C25,'[2]Acha Air Sales Price List'!$B$1:$X$65536,12,FALSE)*$L$14),2)</f>
        <v>509.18</v>
      </c>
      <c r="H25" s="139">
        <f t="shared" si="1"/>
        <v>15275.4</v>
      </c>
      <c r="I25" s="18"/>
    </row>
    <row r="26" spans="1:10" ht="24">
      <c r="A26" s="17"/>
      <c r="B26" s="135">
        <v>30</v>
      </c>
      <c r="C26" s="136" t="s">
        <v>68</v>
      </c>
      <c r="D26" s="179" t="s">
        <v>69</v>
      </c>
      <c r="E26" s="180"/>
      <c r="F26" s="137" t="str">
        <f>VLOOKUP(C26,'[2]Acha Air Sales Price List'!$B$1:$D$65536,3,FALSE)</f>
        <v>2mm CZ Cubic Zirconia (CZ) bezel set ball top for push-in titanium threadless labret</v>
      </c>
      <c r="G26" s="138">
        <f>ROUND(IF(ISBLANK(C26),0,VLOOKUP(C26,'[2]Acha Air Sales Price List'!$B$1:$X$65536,12,FALSE)*$L$14),2)</f>
        <v>39.64</v>
      </c>
      <c r="H26" s="139">
        <f t="shared" si="1"/>
        <v>1189.2</v>
      </c>
      <c r="I26" s="18"/>
    </row>
    <row r="27" spans="1:10" ht="24">
      <c r="A27" s="17"/>
      <c r="B27" s="135">
        <v>100</v>
      </c>
      <c r="C27" s="136" t="s">
        <v>72</v>
      </c>
      <c r="D27" s="179" t="s">
        <v>70</v>
      </c>
      <c r="E27" s="180"/>
      <c r="F27" s="137" t="str">
        <f>VLOOKUP(C27,'[2]Acha Air Sales Price List'!$B$1:$D$65536,3,FALSE)</f>
        <v>Titanium G23 eyebrow barbell, 16g (1.2mm) with 3mm balls – length (6mm - 12mm)</v>
      </c>
      <c r="G27" s="138">
        <f>ROUND(IF(ISBLANK(C27),0,VLOOKUP(C27,'[2]Acha Air Sales Price List'!$B$1:$X$65536,12,FALSE)*$L$14),2)</f>
        <v>36.01</v>
      </c>
      <c r="H27" s="139">
        <f t="shared" si="1"/>
        <v>3601</v>
      </c>
      <c r="I27" s="18"/>
    </row>
    <row r="28" spans="1:10">
      <c r="A28" s="17"/>
      <c r="B28" s="135">
        <v>100</v>
      </c>
      <c r="C28" s="136" t="s">
        <v>71</v>
      </c>
      <c r="D28" s="179" t="s">
        <v>70</v>
      </c>
      <c r="E28" s="180"/>
      <c r="F28" s="137" t="str">
        <f>VLOOKUP(C28,'[2]Acha Air Sales Price List'!$B$1:$D$65536,3,FALSE)</f>
        <v>Titanium G23 labret -  16g, 1/4" to 7/16", 3mm balls</v>
      </c>
      <c r="G28" s="138">
        <f>ROUND(IF(ISBLANK(C28),0,VLOOKUP(C28,'[2]Acha Air Sales Price List'!$B$1:$X$65536,12,FALSE)*$L$14),2)</f>
        <v>36.01</v>
      </c>
      <c r="H28" s="139">
        <f t="shared" si="1"/>
        <v>3601</v>
      </c>
      <c r="I28" s="18"/>
    </row>
    <row r="29" spans="1:10" ht="24">
      <c r="A29" s="17"/>
      <c r="B29" s="135">
        <v>20</v>
      </c>
      <c r="C29" s="136" t="s">
        <v>75</v>
      </c>
      <c r="D29" s="179"/>
      <c r="E29" s="180"/>
      <c r="F29" s="137" t="str">
        <f>VLOOKUP(C29,'[2]Acha Air Sales Price List'!$B$1:$D$65536,3,FALSE)</f>
        <v>Piece of 12g(2mm) EO gas sterilized piercing needles packed individually for single use</v>
      </c>
      <c r="G29" s="138">
        <f>ROUND(IF(ISBLANK(C29),0,VLOOKUP(C29,'[2]Acha Air Sales Price List'!$B$1:$X$65536,12,FALSE)*$L$14),2)</f>
        <v>5.82</v>
      </c>
      <c r="H29" s="139">
        <f t="shared" si="1"/>
        <v>116.4</v>
      </c>
      <c r="I29" s="18"/>
    </row>
    <row r="30" spans="1:10" ht="24">
      <c r="A30" s="17"/>
      <c r="B30" s="131">
        <v>5</v>
      </c>
      <c r="C30" s="127" t="s">
        <v>76</v>
      </c>
      <c r="D30" s="177"/>
      <c r="E30" s="178"/>
      <c r="F30" s="132" t="str">
        <f>VLOOKUP(C30,'[2]Acha Air Sales Price List'!$B$1:$D$65536,3,FALSE)</f>
        <v>Piece of  13g(1.8mm) EO gas sterilized piercing needles packed individually for single use</v>
      </c>
      <c r="G30" s="133">
        <f>ROUND(IF(ISBLANK(C30),0,VLOOKUP(C30,'[2]Acha Air Sales Price List'!$B$1:$X$65536,12,FALSE)*$L$14),2)</f>
        <v>5.82</v>
      </c>
      <c r="H30" s="134">
        <f t="shared" si="1"/>
        <v>29.1</v>
      </c>
      <c r="I30" s="18"/>
    </row>
    <row r="31" spans="1:10" ht="48">
      <c r="A31" s="17"/>
      <c r="B31" s="135">
        <v>6</v>
      </c>
      <c r="C31" s="136" t="s">
        <v>77</v>
      </c>
      <c r="D31" s="179" t="s">
        <v>79</v>
      </c>
      <c r="E31" s="180"/>
      <c r="F31" s="137" t="s">
        <v>78</v>
      </c>
      <c r="G31" s="138">
        <f>ROUND(IF(ISBLANK(C31),0,VLOOKUP(C31,'[2]Acha Air Sales Price List'!$B$1:$X$65536,12,FALSE)*$L$14),2)</f>
        <v>327.33</v>
      </c>
      <c r="H31" s="139">
        <f t="shared" si="1"/>
        <v>1963.98</v>
      </c>
      <c r="I31" s="18"/>
    </row>
    <row r="32" spans="1:10" ht="48">
      <c r="A32" s="17"/>
      <c r="B32" s="140">
        <v>10</v>
      </c>
      <c r="C32" s="141" t="s">
        <v>80</v>
      </c>
      <c r="D32" s="183" t="s">
        <v>81</v>
      </c>
      <c r="E32" s="184"/>
      <c r="F32" s="142" t="str">
        <f>VLOOKUP(C32,'[2]Acha Air Sales Price List'!$B$1:$D$65536,3,FALSE)</f>
        <v>Anodized round nipple shield with crystal studded rim and surgical steel barbell, 14g (1.6mm) with two 5mm balls -inner diameter of the shield 9/16"(14mm)</v>
      </c>
      <c r="G32" s="143">
        <f>ROUND(IF(ISBLANK(C32),0,VLOOKUP(C32,'[2]Acha Air Sales Price List'!$B$1:$X$65536,12,FALSE)*$L$14),2)</f>
        <v>76.010000000000005</v>
      </c>
      <c r="H32" s="144">
        <f t="shared" si="1"/>
        <v>760.1</v>
      </c>
      <c r="I32" s="18"/>
      <c r="J32" s="145" t="s">
        <v>114</v>
      </c>
    </row>
    <row r="33" spans="1:9" ht="24">
      <c r="A33" s="17"/>
      <c r="B33" s="135">
        <v>10</v>
      </c>
      <c r="C33" s="136" t="s">
        <v>82</v>
      </c>
      <c r="D33" s="179" t="s">
        <v>116</v>
      </c>
      <c r="E33" s="180"/>
      <c r="F33" s="137" t="s">
        <v>115</v>
      </c>
      <c r="G33" s="138">
        <f>ROUND(IF(ISBLANK(C33),0,VLOOKUP(C33,'[2]Acha Air Sales Price List'!$B$1:$X$65536,12,FALSE)*$L$14),2)</f>
        <v>119.66</v>
      </c>
      <c r="H33" s="139">
        <f t="shared" si="1"/>
        <v>1196.5999999999999</v>
      </c>
      <c r="I33" s="18"/>
    </row>
    <row r="34" spans="1:9" ht="24">
      <c r="A34" s="17"/>
      <c r="B34" s="131">
        <v>6</v>
      </c>
      <c r="C34" s="127" t="s">
        <v>84</v>
      </c>
      <c r="D34" s="177" t="s">
        <v>85</v>
      </c>
      <c r="E34" s="178"/>
      <c r="F34" s="132" t="str">
        <f>VLOOKUP(C34,'[2]Acha Air Sales Price List'!$B$1:$D$65536,3,FALSE)</f>
        <v>Bioflex belly banana, 14g (1.6mm) with 5 and 6mm ball</v>
      </c>
      <c r="G34" s="133">
        <f>ROUND(IF(ISBLANK(C34),0,VLOOKUP(C34,'[2]Acha Air Sales Price List'!$B$1:$X$65536,12,FALSE)*$L$14),2)</f>
        <v>8.58</v>
      </c>
      <c r="H34" s="134">
        <f t="shared" si="1"/>
        <v>51.48</v>
      </c>
      <c r="I34" s="18"/>
    </row>
    <row r="35" spans="1:9" ht="24">
      <c r="A35" s="17"/>
      <c r="B35" s="135">
        <v>1</v>
      </c>
      <c r="C35" s="136" t="s">
        <v>96</v>
      </c>
      <c r="D35" s="179" t="s">
        <v>87</v>
      </c>
      <c r="E35" s="180"/>
      <c r="F35" s="137" t="str">
        <f>VLOOKUP(C35,'[2]Acha Air Sales Price List'!$B$1:$D$65536,3,FALSE)</f>
        <v>Pack of 10 acrylic UV balls - 4mm * 1.6mm threading (14g)</v>
      </c>
      <c r="G35" s="138">
        <f>ROUND(IF(ISBLANK(C35),0,VLOOKUP(C35,'[2]Acha Air Sales Price List'!$B$1:$X$65536,12,FALSE)*$L$14),2)</f>
        <v>23.28</v>
      </c>
      <c r="H35" s="139">
        <f t="shared" si="1"/>
        <v>23.28</v>
      </c>
      <c r="I35" s="18"/>
    </row>
    <row r="36" spans="1:9" ht="24">
      <c r="A36" s="17"/>
      <c r="B36" s="135">
        <v>1</v>
      </c>
      <c r="C36" s="136" t="s">
        <v>86</v>
      </c>
      <c r="D36" s="179" t="s">
        <v>87</v>
      </c>
      <c r="E36" s="180"/>
      <c r="F36" s="137" t="str">
        <f>VLOOKUP(C36,'[2]Acha Air Sales Price List'!$B$1:$D$65536,3,FALSE)</f>
        <v>Pack of 10 acrylic UV balls - 6mm * 1.6mm threading (14g)</v>
      </c>
      <c r="G36" s="138">
        <f>ROUND(IF(ISBLANK(C36),0,VLOOKUP(C36,'[2]Acha Air Sales Price List'!$B$1:$X$65536,12,FALSE)*$L$14),2)</f>
        <v>23.28</v>
      </c>
      <c r="H36" s="139">
        <f t="shared" si="1"/>
        <v>23.28</v>
      </c>
      <c r="I36" s="18"/>
    </row>
    <row r="37" spans="1:9" ht="36">
      <c r="A37" s="17"/>
      <c r="B37" s="135">
        <v>1</v>
      </c>
      <c r="C37" s="136" t="s">
        <v>91</v>
      </c>
      <c r="D37" s="179" t="s">
        <v>87</v>
      </c>
      <c r="E37" s="180"/>
      <c r="F37" s="137" t="str">
        <f>VLOOKUP(C37,'[2]Acha Air Sales Price List'!$B$1:$D$65536,3,FALSE)</f>
        <v>Pack of 10 pcs. of bioflex extra long belly banana posts with external threading, 14g (1.6mm) – length 1 15/16” (50mm)</v>
      </c>
      <c r="G37" s="138">
        <f>ROUND(IF(ISBLANK(C37),0,VLOOKUP(C37,'[2]Acha Air Sales Price List'!$B$1:$X$65536,12,FALSE)*$L$14),2)</f>
        <v>29.16</v>
      </c>
      <c r="H37" s="139">
        <f t="shared" si="1"/>
        <v>29.16</v>
      </c>
      <c r="I37" s="18"/>
    </row>
    <row r="38" spans="1:9">
      <c r="A38" s="17"/>
      <c r="B38" s="126">
        <v>10</v>
      </c>
      <c r="C38" s="127" t="s">
        <v>88</v>
      </c>
      <c r="D38" s="181" t="s">
        <v>89</v>
      </c>
      <c r="E38" s="182"/>
      <c r="F38" s="128" t="str">
        <f>VLOOKUP(C38,'[2]Acha Air Sales Price List'!$B$1:$D$65536,3,FALSE)</f>
        <v>Titanium G23 hinged segment ring, 14g (1.6mm)</v>
      </c>
      <c r="G38" s="129">
        <f>ROUND(IF(ISBLANK(C38),0,VLOOKUP(C38,'[2]Acha Air Sales Price List'!$B$1:$X$65536,12,FALSE)*$L$14),2)</f>
        <v>101.47</v>
      </c>
      <c r="H38" s="130">
        <f t="shared" si="1"/>
        <v>1014.7</v>
      </c>
      <c r="I38" s="18"/>
    </row>
    <row r="39" spans="1:9">
      <c r="A39" s="17"/>
      <c r="B39" s="131">
        <v>10</v>
      </c>
      <c r="C39" s="127" t="s">
        <v>88</v>
      </c>
      <c r="D39" s="177" t="s">
        <v>90</v>
      </c>
      <c r="E39" s="178"/>
      <c r="F39" s="132" t="str">
        <f>VLOOKUP(C39,'[2]Acha Air Sales Price List'!$B$1:$D$65536,3,FALSE)</f>
        <v>Titanium G23 hinged segment ring, 14g (1.6mm)</v>
      </c>
      <c r="G39" s="133">
        <f>ROUND(IF(ISBLANK(C39),0,VLOOKUP(C39,'[2]Acha Air Sales Price List'!$B$1:$X$65536,12,FALSE)*$L$14),2)</f>
        <v>101.47</v>
      </c>
      <c r="H39" s="134">
        <f t="shared" si="1"/>
        <v>1014.7</v>
      </c>
      <c r="I39" s="18"/>
    </row>
    <row r="40" spans="1:9">
      <c r="A40" s="17"/>
      <c r="B40" s="126">
        <v>10</v>
      </c>
      <c r="C40" s="127" t="s">
        <v>92</v>
      </c>
      <c r="D40" s="181" t="s">
        <v>93</v>
      </c>
      <c r="E40" s="182"/>
      <c r="F40" s="128" t="str">
        <f>VLOOKUP(C40,'[2]Acha Air Sales Price List'!$B$1:$D$65536,3,FALSE)</f>
        <v>Titanium G23 hinged segment ring, 16g (1.2mm)</v>
      </c>
      <c r="G40" s="129">
        <f>ROUND(IF(ISBLANK(C40),0,VLOOKUP(C40,'[2]Acha Air Sales Price List'!$B$1:$X$65536,12,FALSE)*$L$14),2)</f>
        <v>86.92</v>
      </c>
      <c r="H40" s="130">
        <f t="shared" si="1"/>
        <v>869.2</v>
      </c>
      <c r="I40" s="18"/>
    </row>
    <row r="41" spans="1:9" ht="24">
      <c r="A41" s="17"/>
      <c r="B41" s="135">
        <v>10</v>
      </c>
      <c r="C41" s="136" t="s">
        <v>94</v>
      </c>
      <c r="D41" s="179" t="s">
        <v>95</v>
      </c>
      <c r="E41" s="180"/>
      <c r="F41" s="137" t="str">
        <f>VLOOKUP(C41,'[2]Acha Air Sales Price List'!$B$1:$D$65536,3,FALSE)</f>
        <v>Titanium G23 belly banana, 14g (1.6mm) with 8mm &amp; 5mm bezel set jewel ball</v>
      </c>
      <c r="G41" s="138">
        <v>77.83</v>
      </c>
      <c r="H41" s="139">
        <f t="shared" si="1"/>
        <v>778.3</v>
      </c>
      <c r="I41" s="18"/>
    </row>
    <row r="42" spans="1:9" ht="24">
      <c r="A42" s="17"/>
      <c r="B42" s="135">
        <v>10</v>
      </c>
      <c r="C42" s="136" t="s">
        <v>97</v>
      </c>
      <c r="D42" s="179" t="s">
        <v>98</v>
      </c>
      <c r="E42" s="180"/>
      <c r="F42" s="137" t="str">
        <f>VLOOKUP(C42,'[2]Acha Air Sales Price List'!$B$1:$D$65536,3,FALSE)</f>
        <v>Titanium G23 circular barbell - 16g (1.2mm) (eyebrow), 1/4"- 9/16" (6mm-14mm), 3mm balls</v>
      </c>
      <c r="G42" s="138">
        <f>ROUND(IF(ISBLANK(C42),0,VLOOKUP(C42,'[2]Acha Air Sales Price List'!$B$1:$X$65536,12,FALSE)*$L$14),2)</f>
        <v>42.55</v>
      </c>
      <c r="H42" s="139">
        <f t="shared" si="1"/>
        <v>425.5</v>
      </c>
      <c r="I42" s="18"/>
    </row>
    <row r="43" spans="1:9" ht="24">
      <c r="A43" s="17"/>
      <c r="B43" s="135">
        <v>10</v>
      </c>
      <c r="C43" s="136" t="s">
        <v>99</v>
      </c>
      <c r="D43" s="179" t="s">
        <v>100</v>
      </c>
      <c r="E43" s="180"/>
      <c r="F43" s="137" t="str">
        <f>VLOOKUP(C43,'[2]Acha Air Sales Price List'!$B$1:$D$65536,3,FALSE)</f>
        <v>Anodized Titanium G23 eyebrow or helix barbell, 16g (1.2mm) with two 3mm balls</v>
      </c>
      <c r="G43" s="138">
        <f>ROUND(IF(ISBLANK(C43),0,VLOOKUP(C43,'[2]Acha Air Sales Price List'!$B$1:$X$65536,12,FALSE)*$L$14),2)</f>
        <v>50.19</v>
      </c>
      <c r="H43" s="139">
        <f t="shared" si="1"/>
        <v>501.9</v>
      </c>
      <c r="I43" s="18"/>
    </row>
    <row r="44" spans="1:9" ht="24">
      <c r="A44" s="17"/>
      <c r="B44" s="135">
        <v>10</v>
      </c>
      <c r="C44" s="136" t="s">
        <v>101</v>
      </c>
      <c r="D44" s="179" t="s">
        <v>70</v>
      </c>
      <c r="E44" s="180"/>
      <c r="F44" s="137" t="str">
        <f>VLOOKUP(C44,'[2]Acha Air Sales Price List'!$B$1:$D$65536,3,FALSE)</f>
        <v>Titanium G23 ball closure ring - 18g (eyebrow), 1/4" or 5/16", 3mm ball</v>
      </c>
      <c r="G44" s="138">
        <f>ROUND(IF(ISBLANK(C44),0,VLOOKUP(C44,'[2]Acha Air Sales Price List'!$B$1:$X$65536,12,FALSE)*$L$14),2)</f>
        <v>24.73</v>
      </c>
      <c r="H44" s="139">
        <f t="shared" si="1"/>
        <v>247.3</v>
      </c>
      <c r="I44" s="18"/>
    </row>
    <row r="45" spans="1:9" ht="36">
      <c r="A45" s="17"/>
      <c r="B45" s="135">
        <v>10</v>
      </c>
      <c r="C45" s="136" t="s">
        <v>102</v>
      </c>
      <c r="D45" s="179" t="s">
        <v>70</v>
      </c>
      <c r="E45" s="180"/>
      <c r="F45" s="137" t="str">
        <f>VLOOKUP(C45,'[2]Acha Air Sales Price List'!$B$1:$D$65536,3,FALSE)</f>
        <v>High polished titanium G23 eyebrow banana, 1.2mm (16g) with two internally threaded 3mm balls</v>
      </c>
      <c r="G45" s="138">
        <f>ROUND(IF(ISBLANK(C45),0,VLOOKUP(C45,'[2]Acha Air Sales Price List'!$B$1:$X$65536,12,FALSE)*$L$14),2)</f>
        <v>68.010000000000005</v>
      </c>
      <c r="H45" s="139">
        <f t="shared" si="1"/>
        <v>680.1</v>
      </c>
      <c r="I45" s="18"/>
    </row>
    <row r="46" spans="1:9">
      <c r="A46" s="17"/>
      <c r="B46" s="135">
        <v>12</v>
      </c>
      <c r="C46" s="136" t="s">
        <v>103</v>
      </c>
      <c r="D46" s="179" t="s">
        <v>66</v>
      </c>
      <c r="E46" s="180"/>
      <c r="F46" s="137" t="str">
        <f>VLOOKUP(C46,'[2]Acha Air Sales Price List'!$B$1:$D$65536,3,FALSE)</f>
        <v>Titanium G23 labret, 14g (1.6mm) with a 3mm ball</v>
      </c>
      <c r="G46" s="138">
        <f>ROUND(IF(ISBLANK(C46),0,VLOOKUP(C46,'[2]Acha Air Sales Price List'!$B$1:$X$65536,12,FALSE)*$L$14),2)</f>
        <v>37.82</v>
      </c>
      <c r="H46" s="139">
        <f t="shared" si="1"/>
        <v>453.84</v>
      </c>
      <c r="I46" s="18"/>
    </row>
    <row r="47" spans="1:9" ht="24">
      <c r="A47" s="17"/>
      <c r="B47" s="126">
        <v>15</v>
      </c>
      <c r="C47" s="127" t="s">
        <v>104</v>
      </c>
      <c r="D47" s="181" t="s">
        <v>70</v>
      </c>
      <c r="E47" s="182"/>
      <c r="F47" s="128" t="str">
        <f>VLOOKUP(C47,'[2]Acha Air Sales Price List'!$B$1:$D$65536,3,FALSE)</f>
        <v>Titanium G23 banana eyebrow ring -16g, 5/16" or 1/2", 3mm balls</v>
      </c>
      <c r="G47" s="129">
        <f>ROUND(IF(ISBLANK(C47),0,VLOOKUP(C47,'[2]Acha Air Sales Price List'!$B$1:$X$65536,12,FALSE)*$L$14),2)</f>
        <v>36.01</v>
      </c>
      <c r="H47" s="130">
        <f t="shared" si="1"/>
        <v>540.15</v>
      </c>
      <c r="I47" s="18"/>
    </row>
    <row r="48" spans="1:9" ht="24">
      <c r="A48" s="17"/>
      <c r="B48" s="126">
        <v>10</v>
      </c>
      <c r="C48" s="127" t="s">
        <v>104</v>
      </c>
      <c r="D48" s="181" t="s">
        <v>83</v>
      </c>
      <c r="E48" s="182"/>
      <c r="F48" s="128" t="str">
        <f>VLOOKUP(C48,'[2]Acha Air Sales Price List'!$B$1:$D$65536,3,FALSE)</f>
        <v>Titanium G23 banana eyebrow ring -16g, 5/16" or 1/2", 3mm balls</v>
      </c>
      <c r="G48" s="129">
        <f>ROUND(IF(ISBLANK(C48),0,VLOOKUP(C48,'[2]Acha Air Sales Price List'!$B$1:$X$65536,12,FALSE)*$L$14),2)</f>
        <v>36.01</v>
      </c>
      <c r="H48" s="130">
        <f t="shared" si="1"/>
        <v>360.1</v>
      </c>
      <c r="I48" s="18"/>
    </row>
    <row r="49" spans="1:9" ht="24">
      <c r="A49" s="17"/>
      <c r="B49" s="131">
        <v>10</v>
      </c>
      <c r="C49" s="127" t="s">
        <v>104</v>
      </c>
      <c r="D49" s="177" t="s">
        <v>105</v>
      </c>
      <c r="E49" s="178"/>
      <c r="F49" s="132" t="str">
        <f>VLOOKUP(C49,'[2]Acha Air Sales Price List'!$B$1:$D$65536,3,FALSE)</f>
        <v>Titanium G23 banana eyebrow ring -16g, 5/16" or 1/2", 3mm balls</v>
      </c>
      <c r="G49" s="133">
        <f>ROUND(IF(ISBLANK(C49),0,VLOOKUP(C49,'[2]Acha Air Sales Price List'!$B$1:$X$65536,12,FALSE)*$L$14),2)</f>
        <v>36.01</v>
      </c>
      <c r="H49" s="134">
        <f t="shared" si="1"/>
        <v>360.1</v>
      </c>
      <c r="I49" s="18"/>
    </row>
    <row r="50" spans="1:9" ht="24">
      <c r="A50" s="17"/>
      <c r="B50" s="126">
        <v>12</v>
      </c>
      <c r="C50" s="127" t="s">
        <v>106</v>
      </c>
      <c r="D50" s="181" t="s">
        <v>66</v>
      </c>
      <c r="E50" s="182"/>
      <c r="F50" s="128" t="str">
        <f>VLOOKUP(C50,'[2]Acha Air Sales Price List'!$B$1:$D$65536,3,FALSE)</f>
        <v>Titanium G23 Nipple barbell, 14g (1.6mm) with 4mm balls - length 3/8" - 5/16" (10mm - 16mm)</v>
      </c>
      <c r="G50" s="129">
        <f>ROUND(IF(ISBLANK(C50),0,VLOOKUP(C50,'[2]Acha Air Sales Price List'!$B$1:$X$65536,12,FALSE)*$L$14),2)</f>
        <v>46.92</v>
      </c>
      <c r="H50" s="130">
        <f t="shared" si="1"/>
        <v>563.04</v>
      </c>
      <c r="I50" s="18"/>
    </row>
    <row r="51" spans="1:9" ht="24">
      <c r="A51" s="17"/>
      <c r="B51" s="131">
        <v>12</v>
      </c>
      <c r="C51" s="127" t="s">
        <v>106</v>
      </c>
      <c r="D51" s="177" t="s">
        <v>70</v>
      </c>
      <c r="E51" s="178"/>
      <c r="F51" s="132" t="str">
        <f>VLOOKUP(C51,'[2]Acha Air Sales Price List'!$B$1:$D$65536,3,FALSE)</f>
        <v>Titanium G23 Nipple barbell, 14g (1.6mm) with 4mm balls - length 3/8" - 5/16" (10mm - 16mm)</v>
      </c>
      <c r="G51" s="133">
        <f>ROUND(IF(ISBLANK(C51),0,VLOOKUP(C51,'[2]Acha Air Sales Price List'!$B$1:$X$65536,12,FALSE)*$L$14),2)</f>
        <v>46.92</v>
      </c>
      <c r="H51" s="134">
        <f t="shared" si="1"/>
        <v>563.04</v>
      </c>
      <c r="I51" s="18"/>
    </row>
    <row r="52" spans="1:9" ht="24">
      <c r="A52" s="17"/>
      <c r="B52" s="135">
        <v>20</v>
      </c>
      <c r="C52" s="136" t="s">
        <v>107</v>
      </c>
      <c r="D52" s="179" t="s">
        <v>108</v>
      </c>
      <c r="E52" s="180"/>
      <c r="F52" s="137" t="str">
        <f>VLOOKUP(C52,'[2]Acha Air Sales Price List'!$B$1:$D$65536,3,FALSE)</f>
        <v>Titanium G23 barbell, 14g (1.6mm) with two 5mm balls</v>
      </c>
      <c r="G52" s="138">
        <f>ROUND(IF(ISBLANK(C52),0,VLOOKUP(C52,'[2]Acha Air Sales Price List'!$B$1:$X$65536,12,FALSE)*$L$14),2)</f>
        <v>49.83</v>
      </c>
      <c r="H52" s="139">
        <f t="shared" si="1"/>
        <v>996.6</v>
      </c>
      <c r="I52" s="18"/>
    </row>
    <row r="53" spans="1:9" ht="24">
      <c r="A53" s="17"/>
      <c r="B53" s="135">
        <v>15</v>
      </c>
      <c r="C53" s="136" t="s">
        <v>72</v>
      </c>
      <c r="D53" s="179" t="s">
        <v>98</v>
      </c>
      <c r="E53" s="180"/>
      <c r="F53" s="137" t="str">
        <f>VLOOKUP(C53,'[2]Acha Air Sales Price List'!$B$1:$D$65536,3,FALSE)</f>
        <v>Titanium G23 eyebrow barbell, 16g (1.2mm) with 3mm balls – length (6mm - 12mm)</v>
      </c>
      <c r="G53" s="138">
        <f>ROUND(IF(ISBLANK(C53),0,VLOOKUP(C53,'[2]Acha Air Sales Price List'!$B$1:$X$65536,12,FALSE)*$L$14),2)</f>
        <v>36.01</v>
      </c>
      <c r="H53" s="139">
        <f t="shared" si="1"/>
        <v>540.15</v>
      </c>
      <c r="I53" s="18"/>
    </row>
    <row r="54" spans="1:9" ht="24">
      <c r="A54" s="17"/>
      <c r="B54" s="135">
        <v>6</v>
      </c>
      <c r="C54" s="136" t="s">
        <v>109</v>
      </c>
      <c r="D54" s="179" t="s">
        <v>110</v>
      </c>
      <c r="E54" s="180"/>
      <c r="F54" s="137" t="str">
        <f>VLOOKUP(C54,'[2]Acha Air Sales Price List'!$B$1:$D$65536,3,FALSE)</f>
        <v>Titanium G23 nose stud, 20g (0.8mm) with flat 2mm head with a bezel set round crystal</v>
      </c>
      <c r="G54" s="138">
        <f>ROUND(IF(ISBLANK(C54),0,VLOOKUP(C54,'[2]Acha Air Sales Price List'!$B$1:$X$65536,12,FALSE)*$L$14),2)</f>
        <v>43.28</v>
      </c>
      <c r="H54" s="139">
        <f t="shared" si="1"/>
        <v>259.68</v>
      </c>
      <c r="I54" s="18"/>
    </row>
    <row r="55" spans="1:9" ht="12.4" hidden="1" customHeight="1">
      <c r="A55" s="17"/>
      <c r="B55" s="1"/>
      <c r="C55" s="46"/>
      <c r="D55" s="148"/>
      <c r="E55" s="149"/>
      <c r="F55" s="51" t="str">
        <f>VLOOKUP(C55,'[2]Acha Air Sales Price List'!$B$1:$D$65536,3,FALSE)</f>
        <v>Exchange rate :</v>
      </c>
      <c r="G55" s="25">
        <f>ROUND(IF(ISBLANK(C55),0,VLOOKUP(C55,'[2]Acha Air Sales Price List'!$B$1:$X$65536,12,FALSE)*$L$14),2)</f>
        <v>0</v>
      </c>
      <c r="H55" s="26">
        <f t="shared" si="1"/>
        <v>0</v>
      </c>
      <c r="I55" s="18"/>
    </row>
    <row r="56" spans="1:9" ht="12.4" hidden="1" customHeight="1">
      <c r="A56" s="17"/>
      <c r="B56" s="1"/>
      <c r="C56" s="44"/>
      <c r="D56" s="148"/>
      <c r="E56" s="149"/>
      <c r="F56" s="51" t="str">
        <f>VLOOKUP(C56,'[2]Acha Air Sales Price List'!$B$1:$D$65536,3,FALSE)</f>
        <v>Exchange rate :</v>
      </c>
      <c r="G56" s="25">
        <f>ROUND(IF(ISBLANK(C56),0,VLOOKUP(C56,'[2]Acha Air Sales Price List'!$B$1:$X$65536,12,FALSE)*$L$14),2)</f>
        <v>0</v>
      </c>
      <c r="H56" s="26">
        <f t="shared" si="1"/>
        <v>0</v>
      </c>
      <c r="I56" s="18"/>
    </row>
    <row r="57" spans="1:9" ht="12.4" hidden="1" customHeight="1">
      <c r="A57" s="17"/>
      <c r="B57" s="1"/>
      <c r="C57" s="44"/>
      <c r="D57" s="148"/>
      <c r="E57" s="149"/>
      <c r="F57" s="51" t="str">
        <f>VLOOKUP(C57,'[2]Acha Air Sales Price List'!$B$1:$D$65536,3,FALSE)</f>
        <v>Exchange rate :</v>
      </c>
      <c r="G57" s="25">
        <f>ROUND(IF(ISBLANK(C57),0,VLOOKUP(C57,'[2]Acha Air Sales Price List'!$B$1:$X$65536,12,FALSE)*$L$14),2)</f>
        <v>0</v>
      </c>
      <c r="H57" s="26">
        <f t="shared" si="1"/>
        <v>0</v>
      </c>
      <c r="I57" s="18"/>
    </row>
    <row r="58" spans="1:9" ht="12.4" hidden="1" customHeight="1">
      <c r="A58" s="17"/>
      <c r="B58" s="1"/>
      <c r="C58" s="44"/>
      <c r="D58" s="148"/>
      <c r="E58" s="149"/>
      <c r="F58" s="51" t="str">
        <f>VLOOKUP(C58,'[2]Acha Air Sales Price List'!$B$1:$D$65536,3,FALSE)</f>
        <v>Exchange rate :</v>
      </c>
      <c r="G58" s="25">
        <f>ROUND(IF(ISBLANK(C58),0,VLOOKUP(C58,'[2]Acha Air Sales Price List'!$B$1:$X$65536,12,FALSE)*$L$14),2)</f>
        <v>0</v>
      </c>
      <c r="H58" s="26">
        <f t="shared" si="1"/>
        <v>0</v>
      </c>
      <c r="I58" s="18"/>
    </row>
    <row r="59" spans="1:9" ht="12.4" hidden="1" customHeight="1">
      <c r="A59" s="17"/>
      <c r="B59" s="1"/>
      <c r="C59" s="44"/>
      <c r="D59" s="148"/>
      <c r="E59" s="149"/>
      <c r="F59" s="51" t="str">
        <f>VLOOKUP(C59,'[2]Acha Air Sales Price List'!$B$1:$D$65536,3,FALSE)</f>
        <v>Exchange rate :</v>
      </c>
      <c r="G59" s="25">
        <f>ROUND(IF(ISBLANK(C59),0,VLOOKUP(C59,'[2]Acha Air Sales Price List'!$B$1:$X$65536,12,FALSE)*$L$14),2)</f>
        <v>0</v>
      </c>
      <c r="H59" s="26">
        <f t="shared" si="1"/>
        <v>0</v>
      </c>
      <c r="I59" s="18"/>
    </row>
    <row r="60" spans="1:9" ht="12.4" hidden="1" customHeight="1">
      <c r="A60" s="17"/>
      <c r="B60" s="1"/>
      <c r="C60" s="44"/>
      <c r="D60" s="148"/>
      <c r="E60" s="149"/>
      <c r="F60" s="51" t="str">
        <f>VLOOKUP(C60,'[2]Acha Air Sales Price List'!$B$1:$D$65536,3,FALSE)</f>
        <v>Exchange rate :</v>
      </c>
      <c r="G60" s="25">
        <f>ROUND(IF(ISBLANK(C60),0,VLOOKUP(C60,'[2]Acha Air Sales Price List'!$B$1:$X$65536,12,FALSE)*$L$14),2)</f>
        <v>0</v>
      </c>
      <c r="H60" s="26">
        <f t="shared" si="1"/>
        <v>0</v>
      </c>
      <c r="I60" s="18"/>
    </row>
    <row r="61" spans="1:9" ht="12.4" hidden="1" customHeight="1">
      <c r="A61" s="17"/>
      <c r="B61" s="1"/>
      <c r="C61" s="45"/>
      <c r="D61" s="148"/>
      <c r="E61" s="149"/>
      <c r="F61" s="51" t="str">
        <f>VLOOKUP(C61,'[2]Acha Air Sales Price List'!$B$1:$D$65536,3,FALSE)</f>
        <v>Exchange rate :</v>
      </c>
      <c r="G61" s="25">
        <f>ROUND(IF(ISBLANK(C61),0,VLOOKUP(C61,'[2]Acha Air Sales Price List'!$B$1:$X$65536,12,FALSE)*$L$14),2)</f>
        <v>0</v>
      </c>
      <c r="H61" s="26">
        <f t="shared" si="1"/>
        <v>0</v>
      </c>
      <c r="I61" s="18"/>
    </row>
    <row r="62" spans="1:9" ht="12" hidden="1" customHeight="1">
      <c r="A62" s="17"/>
      <c r="B62" s="1"/>
      <c r="C62" s="44"/>
      <c r="D62" s="148"/>
      <c r="E62" s="149"/>
      <c r="F62" s="51" t="str">
        <f>VLOOKUP(C62,'[2]Acha Air Sales Price List'!$B$1:$D$65536,3,FALSE)</f>
        <v>Exchange rate :</v>
      </c>
      <c r="G62" s="25">
        <f>ROUND(IF(ISBLANK(C62),0,VLOOKUP(C62,'[2]Acha Air Sales Price List'!$B$1:$X$65536,12,FALSE)*$L$14),2)</f>
        <v>0</v>
      </c>
      <c r="H62" s="26">
        <f t="shared" si="1"/>
        <v>0</v>
      </c>
      <c r="I62" s="18"/>
    </row>
    <row r="63" spans="1:9" ht="12.4" hidden="1" customHeight="1">
      <c r="A63" s="17"/>
      <c r="B63" s="1"/>
      <c r="C63" s="44"/>
      <c r="D63" s="148"/>
      <c r="E63" s="149"/>
      <c r="F63" s="51" t="str">
        <f>VLOOKUP(C63,'[2]Acha Air Sales Price List'!$B$1:$D$65536,3,FALSE)</f>
        <v>Exchange rate :</v>
      </c>
      <c r="G63" s="25">
        <f>ROUND(IF(ISBLANK(C63),0,VLOOKUP(C63,'[2]Acha Air Sales Price List'!$B$1:$X$65536,12,FALSE)*$L$14),2)</f>
        <v>0</v>
      </c>
      <c r="H63" s="26">
        <f t="shared" si="1"/>
        <v>0</v>
      </c>
      <c r="I63" s="18"/>
    </row>
    <row r="64" spans="1:9" ht="12.4" hidden="1" customHeight="1">
      <c r="A64" s="17"/>
      <c r="B64" s="1"/>
      <c r="C64" s="44"/>
      <c r="D64" s="148"/>
      <c r="E64" s="149"/>
      <c r="F64" s="51" t="str">
        <f>VLOOKUP(C64,'[2]Acha Air Sales Price List'!$B$1:$D$65536,3,FALSE)</f>
        <v>Exchange rate :</v>
      </c>
      <c r="G64" s="25">
        <f>ROUND(IF(ISBLANK(C64),0,VLOOKUP(C64,'[2]Acha Air Sales Price List'!$B$1:$X$65536,12,FALSE)*$L$14),2)</f>
        <v>0</v>
      </c>
      <c r="H64" s="26">
        <f t="shared" si="1"/>
        <v>0</v>
      </c>
      <c r="I64" s="18"/>
    </row>
    <row r="65" spans="1:9" ht="12.4" hidden="1" customHeight="1">
      <c r="A65" s="17"/>
      <c r="B65" s="1"/>
      <c r="C65" s="44"/>
      <c r="D65" s="148"/>
      <c r="E65" s="149"/>
      <c r="F65" s="51" t="str">
        <f>VLOOKUP(C65,'[2]Acha Air Sales Price List'!$B$1:$D$65536,3,FALSE)</f>
        <v>Exchange rate :</v>
      </c>
      <c r="G65" s="25">
        <f>ROUND(IF(ISBLANK(C65),0,VLOOKUP(C65,'[2]Acha Air Sales Price List'!$B$1:$X$65536,12,FALSE)*$L$14),2)</f>
        <v>0</v>
      </c>
      <c r="H65" s="26">
        <f t="shared" si="1"/>
        <v>0</v>
      </c>
      <c r="I65" s="18"/>
    </row>
    <row r="66" spans="1:9" ht="12.4" hidden="1" customHeight="1">
      <c r="A66" s="17"/>
      <c r="B66" s="1"/>
      <c r="C66" s="44"/>
      <c r="D66" s="148"/>
      <c r="E66" s="149"/>
      <c r="F66" s="51" t="str">
        <f>VLOOKUP(C66,'[2]Acha Air Sales Price List'!$B$1:$D$65536,3,FALSE)</f>
        <v>Exchange rate :</v>
      </c>
      <c r="G66" s="25">
        <f>ROUND(IF(ISBLANK(C66),0,VLOOKUP(C66,'[2]Acha Air Sales Price List'!$B$1:$X$65536,12,FALSE)*$L$14),2)</f>
        <v>0</v>
      </c>
      <c r="H66" s="26">
        <f t="shared" si="1"/>
        <v>0</v>
      </c>
      <c r="I66" s="18"/>
    </row>
    <row r="67" spans="1:9" ht="12.4" hidden="1" customHeight="1">
      <c r="A67" s="17"/>
      <c r="B67" s="1"/>
      <c r="C67" s="44"/>
      <c r="D67" s="148"/>
      <c r="E67" s="149"/>
      <c r="F67" s="51" t="str">
        <f>VLOOKUP(C67,'[2]Acha Air Sales Price List'!$B$1:$D$65536,3,FALSE)</f>
        <v>Exchange rate :</v>
      </c>
      <c r="G67" s="25">
        <f>ROUND(IF(ISBLANK(C67),0,VLOOKUP(C67,'[2]Acha Air Sales Price List'!$B$1:$X$65536,12,FALSE)*$L$14),2)</f>
        <v>0</v>
      </c>
      <c r="H67" s="26">
        <f t="shared" si="1"/>
        <v>0</v>
      </c>
      <c r="I67" s="18"/>
    </row>
    <row r="68" spans="1:9" ht="12.4" hidden="1" customHeight="1">
      <c r="A68" s="17"/>
      <c r="B68" s="1"/>
      <c r="C68" s="44"/>
      <c r="D68" s="148"/>
      <c r="E68" s="149"/>
      <c r="F68" s="51" t="str">
        <f>VLOOKUP(C68,'[2]Acha Air Sales Price List'!$B$1:$D$65536,3,FALSE)</f>
        <v>Exchange rate :</v>
      </c>
      <c r="G68" s="25">
        <f>ROUND(IF(ISBLANK(C68),0,VLOOKUP(C68,'[2]Acha Air Sales Price List'!$B$1:$X$65536,12,FALSE)*$L$14),2)</f>
        <v>0</v>
      </c>
      <c r="H68" s="26">
        <f t="shared" si="1"/>
        <v>0</v>
      </c>
      <c r="I68" s="18"/>
    </row>
    <row r="69" spans="1:9" ht="12.4" hidden="1" customHeight="1">
      <c r="A69" s="17"/>
      <c r="B69" s="1"/>
      <c r="C69" s="44"/>
      <c r="D69" s="148"/>
      <c r="E69" s="149"/>
      <c r="F69" s="51" t="str">
        <f>VLOOKUP(C69,'[2]Acha Air Sales Price List'!$B$1:$D$65536,3,FALSE)</f>
        <v>Exchange rate :</v>
      </c>
      <c r="G69" s="25">
        <f>ROUND(IF(ISBLANK(C69),0,VLOOKUP(C69,'[2]Acha Air Sales Price List'!$B$1:$X$65536,12,FALSE)*$L$14),2)</f>
        <v>0</v>
      </c>
      <c r="H69" s="26">
        <f t="shared" si="1"/>
        <v>0</v>
      </c>
      <c r="I69" s="18"/>
    </row>
    <row r="70" spans="1:9" ht="12.4" hidden="1" customHeight="1">
      <c r="A70" s="17"/>
      <c r="B70" s="1"/>
      <c r="C70" s="44"/>
      <c r="D70" s="148"/>
      <c r="E70" s="149"/>
      <c r="F70" s="51" t="str">
        <f>VLOOKUP(C70,'[2]Acha Air Sales Price List'!$B$1:$D$65536,3,FALSE)</f>
        <v>Exchange rate :</v>
      </c>
      <c r="G70" s="25">
        <f>ROUND(IF(ISBLANK(C70),0,VLOOKUP(C70,'[2]Acha Air Sales Price List'!$B$1:$X$65536,12,FALSE)*$L$14),2)</f>
        <v>0</v>
      </c>
      <c r="H70" s="26">
        <f t="shared" si="1"/>
        <v>0</v>
      </c>
      <c r="I70" s="18"/>
    </row>
    <row r="71" spans="1:9" ht="12.4" hidden="1" customHeight="1">
      <c r="A71" s="17"/>
      <c r="B71" s="1"/>
      <c r="C71" s="44"/>
      <c r="D71" s="148"/>
      <c r="E71" s="149"/>
      <c r="F71" s="51" t="str">
        <f>VLOOKUP(C71,'[2]Acha Air Sales Price List'!$B$1:$D$65536,3,FALSE)</f>
        <v>Exchange rate :</v>
      </c>
      <c r="G71" s="25">
        <f>ROUND(IF(ISBLANK(C71),0,VLOOKUP(C71,'[2]Acha Air Sales Price List'!$B$1:$X$65536,12,FALSE)*$L$14),2)</f>
        <v>0</v>
      </c>
      <c r="H71" s="26">
        <f t="shared" si="1"/>
        <v>0</v>
      </c>
      <c r="I71" s="18"/>
    </row>
    <row r="72" spans="1:9" ht="12.4" hidden="1" customHeight="1">
      <c r="A72" s="17"/>
      <c r="B72" s="1"/>
      <c r="C72" s="44"/>
      <c r="D72" s="148"/>
      <c r="E72" s="149"/>
      <c r="F72" s="51" t="str">
        <f>VLOOKUP(C72,'[2]Acha Air Sales Price List'!$B$1:$D$65536,3,FALSE)</f>
        <v>Exchange rate :</v>
      </c>
      <c r="G72" s="25">
        <f>ROUND(IF(ISBLANK(C72),0,VLOOKUP(C72,'[2]Acha Air Sales Price List'!$B$1:$X$65536,12,FALSE)*$L$14),2)</f>
        <v>0</v>
      </c>
      <c r="H72" s="26">
        <f t="shared" si="1"/>
        <v>0</v>
      </c>
      <c r="I72" s="18"/>
    </row>
    <row r="73" spans="1:9" ht="12.4" hidden="1" customHeight="1">
      <c r="A73" s="17"/>
      <c r="B73" s="1"/>
      <c r="C73" s="44"/>
      <c r="D73" s="148"/>
      <c r="E73" s="149"/>
      <c r="F73" s="51" t="str">
        <f>VLOOKUP(C73,'[2]Acha Air Sales Price List'!$B$1:$D$65536,3,FALSE)</f>
        <v>Exchange rate :</v>
      </c>
      <c r="G73" s="25">
        <f>ROUND(IF(ISBLANK(C73),0,VLOOKUP(C73,'[2]Acha Air Sales Price List'!$B$1:$X$65536,12,FALSE)*$L$14),2)</f>
        <v>0</v>
      </c>
      <c r="H73" s="26">
        <f t="shared" si="1"/>
        <v>0</v>
      </c>
      <c r="I73" s="18"/>
    </row>
    <row r="74" spans="1:9" ht="12.4" hidden="1" customHeight="1">
      <c r="A74" s="17"/>
      <c r="B74" s="1"/>
      <c r="C74" s="44"/>
      <c r="D74" s="148"/>
      <c r="E74" s="149"/>
      <c r="F74" s="51" t="str">
        <f>VLOOKUP(C74,'[2]Acha Air Sales Price List'!$B$1:$D$65536,3,FALSE)</f>
        <v>Exchange rate :</v>
      </c>
      <c r="G74" s="25">
        <f>ROUND(IF(ISBLANK(C74),0,VLOOKUP(C74,'[2]Acha Air Sales Price List'!$B$1:$X$65536,12,FALSE)*$L$14),2)</f>
        <v>0</v>
      </c>
      <c r="H74" s="26">
        <f t="shared" si="1"/>
        <v>0</v>
      </c>
      <c r="I74" s="18"/>
    </row>
    <row r="75" spans="1:9" ht="12.4" hidden="1" customHeight="1">
      <c r="A75" s="17"/>
      <c r="B75" s="1"/>
      <c r="C75" s="44"/>
      <c r="D75" s="148"/>
      <c r="E75" s="149"/>
      <c r="F75" s="51" t="str">
        <f>VLOOKUP(C75,'[2]Acha Air Sales Price List'!$B$1:$D$65536,3,FALSE)</f>
        <v>Exchange rate :</v>
      </c>
      <c r="G75" s="25">
        <f>ROUND(IF(ISBLANK(C75),0,VLOOKUP(C75,'[2]Acha Air Sales Price List'!$B$1:$X$65536,12,FALSE)*$L$14),2)</f>
        <v>0</v>
      </c>
      <c r="H75" s="26">
        <f t="shared" si="1"/>
        <v>0</v>
      </c>
      <c r="I75" s="18"/>
    </row>
    <row r="76" spans="1:9" ht="12.4" hidden="1" customHeight="1">
      <c r="A76" s="17"/>
      <c r="B76" s="1"/>
      <c r="C76" s="44"/>
      <c r="D76" s="148"/>
      <c r="E76" s="149"/>
      <c r="F76" s="51" t="str">
        <f>VLOOKUP(C76,'[2]Acha Air Sales Price List'!$B$1:$D$65536,3,FALSE)</f>
        <v>Exchange rate :</v>
      </c>
      <c r="G76" s="25">
        <f>ROUND(IF(ISBLANK(C76),0,VLOOKUP(C76,'[2]Acha Air Sales Price List'!$B$1:$X$65536,12,FALSE)*$L$14),2)</f>
        <v>0</v>
      </c>
      <c r="H76" s="26">
        <f t="shared" si="1"/>
        <v>0</v>
      </c>
      <c r="I76" s="18"/>
    </row>
    <row r="77" spans="1:9" ht="12.4" hidden="1" customHeight="1">
      <c r="A77" s="17"/>
      <c r="B77" s="1"/>
      <c r="C77" s="44"/>
      <c r="D77" s="148"/>
      <c r="E77" s="149"/>
      <c r="F77" s="51" t="str">
        <f>VLOOKUP(C77,'[2]Acha Air Sales Price List'!$B$1:$D$65536,3,FALSE)</f>
        <v>Exchange rate :</v>
      </c>
      <c r="G77" s="25">
        <f>ROUND(IF(ISBLANK(C77),0,VLOOKUP(C77,'[2]Acha Air Sales Price List'!$B$1:$X$65536,12,FALSE)*$L$14),2)</f>
        <v>0</v>
      </c>
      <c r="H77" s="26">
        <f t="shared" si="1"/>
        <v>0</v>
      </c>
      <c r="I77" s="18"/>
    </row>
    <row r="78" spans="1:9" ht="12.4" hidden="1" customHeight="1">
      <c r="A78" s="17"/>
      <c r="B78" s="1"/>
      <c r="C78" s="44"/>
      <c r="D78" s="148"/>
      <c r="E78" s="149"/>
      <c r="F78" s="51" t="str">
        <f>VLOOKUP(C78,'[2]Acha Air Sales Price List'!$B$1:$D$65536,3,FALSE)</f>
        <v>Exchange rate :</v>
      </c>
      <c r="G78" s="25">
        <f>ROUND(IF(ISBLANK(C78),0,VLOOKUP(C78,'[2]Acha Air Sales Price List'!$B$1:$X$65536,12,FALSE)*$L$14),2)</f>
        <v>0</v>
      </c>
      <c r="H78" s="26">
        <f t="shared" si="1"/>
        <v>0</v>
      </c>
      <c r="I78" s="18"/>
    </row>
    <row r="79" spans="1:9" ht="12.4" hidden="1" customHeight="1">
      <c r="A79" s="17"/>
      <c r="B79" s="1"/>
      <c r="C79" s="44"/>
      <c r="D79" s="148"/>
      <c r="E79" s="149"/>
      <c r="F79" s="51" t="str">
        <f>VLOOKUP(C79,'[2]Acha Air Sales Price List'!$B$1:$D$65536,3,FALSE)</f>
        <v>Exchange rate :</v>
      </c>
      <c r="G79" s="25">
        <f>ROUND(IF(ISBLANK(C79),0,VLOOKUP(C79,'[2]Acha Air Sales Price List'!$B$1:$X$65536,12,FALSE)*$L$14),2)</f>
        <v>0</v>
      </c>
      <c r="H79" s="26">
        <f t="shared" si="1"/>
        <v>0</v>
      </c>
      <c r="I79" s="18"/>
    </row>
    <row r="80" spans="1:9" ht="12.4" hidden="1" customHeight="1">
      <c r="A80" s="17"/>
      <c r="B80" s="1"/>
      <c r="C80" s="44"/>
      <c r="D80" s="148"/>
      <c r="E80" s="149"/>
      <c r="F80" s="51" t="str">
        <f>VLOOKUP(C80,'[2]Acha Air Sales Price List'!$B$1:$D$65536,3,FALSE)</f>
        <v>Exchange rate :</v>
      </c>
      <c r="G80" s="25">
        <f>ROUND(IF(ISBLANK(C80),0,VLOOKUP(C80,'[2]Acha Air Sales Price List'!$B$1:$X$65536,12,FALSE)*$L$14),2)</f>
        <v>0</v>
      </c>
      <c r="H80" s="26">
        <f t="shared" si="1"/>
        <v>0</v>
      </c>
      <c r="I80" s="18"/>
    </row>
    <row r="81" spans="1:9" ht="12.4" hidden="1" customHeight="1">
      <c r="A81" s="17"/>
      <c r="B81" s="1"/>
      <c r="C81" s="44"/>
      <c r="D81" s="148"/>
      <c r="E81" s="149"/>
      <c r="F81" s="51" t="str">
        <f>VLOOKUP(C81,'[2]Acha Air Sales Price List'!$B$1:$D$65536,3,FALSE)</f>
        <v>Exchange rate :</v>
      </c>
      <c r="G81" s="25">
        <f>ROUND(IF(ISBLANK(C81),0,VLOOKUP(C81,'[2]Acha Air Sales Price List'!$B$1:$X$65536,12,FALSE)*$L$14),2)</f>
        <v>0</v>
      </c>
      <c r="H81" s="26">
        <f t="shared" si="1"/>
        <v>0</v>
      </c>
      <c r="I81" s="18"/>
    </row>
    <row r="82" spans="1:9" ht="12.4" hidden="1" customHeight="1">
      <c r="A82" s="17"/>
      <c r="B82" s="1"/>
      <c r="C82" s="44"/>
      <c r="D82" s="148"/>
      <c r="E82" s="149"/>
      <c r="F82" s="51" t="str">
        <f>VLOOKUP(C82,'[2]Acha Air Sales Price List'!$B$1:$D$65536,3,FALSE)</f>
        <v>Exchange rate :</v>
      </c>
      <c r="G82" s="25">
        <f>ROUND(IF(ISBLANK(C82),0,VLOOKUP(C82,'[2]Acha Air Sales Price List'!$B$1:$X$65536,12,FALSE)*$L$14),2)</f>
        <v>0</v>
      </c>
      <c r="H82" s="26">
        <f t="shared" si="1"/>
        <v>0</v>
      </c>
      <c r="I82" s="18"/>
    </row>
    <row r="83" spans="1:9" ht="12.4" hidden="1" customHeight="1">
      <c r="A83" s="17"/>
      <c r="B83" s="1"/>
      <c r="C83" s="44"/>
      <c r="D83" s="148"/>
      <c r="E83" s="149"/>
      <c r="F83" s="51" t="str">
        <f>VLOOKUP(C83,'[2]Acha Air Sales Price List'!$B$1:$D$65536,3,FALSE)</f>
        <v>Exchange rate :</v>
      </c>
      <c r="G83" s="25">
        <f>ROUND(IF(ISBLANK(C83),0,VLOOKUP(C83,'[2]Acha Air Sales Price List'!$B$1:$X$65536,12,FALSE)*$L$14),2)</f>
        <v>0</v>
      </c>
      <c r="H83" s="26">
        <f t="shared" si="1"/>
        <v>0</v>
      </c>
      <c r="I83" s="18"/>
    </row>
    <row r="84" spans="1:9" ht="12.4" hidden="1" customHeight="1">
      <c r="A84" s="17"/>
      <c r="B84" s="1"/>
      <c r="C84" s="44"/>
      <c r="D84" s="148"/>
      <c r="E84" s="149"/>
      <c r="F84" s="51" t="str">
        <f>VLOOKUP(C84,'[2]Acha Air Sales Price List'!$B$1:$D$65536,3,FALSE)</f>
        <v>Exchange rate :</v>
      </c>
      <c r="G84" s="25">
        <f>ROUND(IF(ISBLANK(C84),0,VLOOKUP(C84,'[2]Acha Air Sales Price List'!$B$1:$X$65536,12,FALSE)*$L$14),2)</f>
        <v>0</v>
      </c>
      <c r="H84" s="26">
        <f t="shared" ref="H84:H147" si="2">ROUND(IF(ISNUMBER(B84), G84*B84, 0),5)</f>
        <v>0</v>
      </c>
      <c r="I84" s="18"/>
    </row>
    <row r="85" spans="1:9" ht="12.4" hidden="1" customHeight="1">
      <c r="A85" s="17"/>
      <c r="B85" s="1"/>
      <c r="C85" s="45"/>
      <c r="D85" s="148"/>
      <c r="E85" s="149"/>
      <c r="F85" s="51" t="str">
        <f>VLOOKUP(C85,'[2]Acha Air Sales Price List'!$B$1:$D$65536,3,FALSE)</f>
        <v>Exchange rate :</v>
      </c>
      <c r="G85" s="25">
        <f>ROUND(IF(ISBLANK(C85),0,VLOOKUP(C85,'[2]Acha Air Sales Price List'!$B$1:$X$65536,12,FALSE)*$L$14),2)</f>
        <v>0</v>
      </c>
      <c r="H85" s="26">
        <f t="shared" si="2"/>
        <v>0</v>
      </c>
      <c r="I85" s="18"/>
    </row>
    <row r="86" spans="1:9" ht="12" hidden="1" customHeight="1">
      <c r="A86" s="17"/>
      <c r="B86" s="1"/>
      <c r="C86" s="44"/>
      <c r="D86" s="148"/>
      <c r="E86" s="149"/>
      <c r="F86" s="51" t="str">
        <f>VLOOKUP(C86,'[2]Acha Air Sales Price List'!$B$1:$D$65536,3,FALSE)</f>
        <v>Exchange rate :</v>
      </c>
      <c r="G86" s="25">
        <f>ROUND(IF(ISBLANK(C86),0,VLOOKUP(C86,'[2]Acha Air Sales Price List'!$B$1:$X$65536,12,FALSE)*$L$14),2)</f>
        <v>0</v>
      </c>
      <c r="H86" s="26">
        <f t="shared" si="2"/>
        <v>0</v>
      </c>
      <c r="I86" s="18"/>
    </row>
    <row r="87" spans="1:9" ht="12.4" hidden="1" customHeight="1">
      <c r="A87" s="17"/>
      <c r="B87" s="1"/>
      <c r="C87" s="44"/>
      <c r="D87" s="148"/>
      <c r="E87" s="149"/>
      <c r="F87" s="51" t="str">
        <f>VLOOKUP(C87,'[2]Acha Air Sales Price List'!$B$1:$D$65536,3,FALSE)</f>
        <v>Exchange rate :</v>
      </c>
      <c r="G87" s="25">
        <f>ROUND(IF(ISBLANK(C87),0,VLOOKUP(C87,'[2]Acha Air Sales Price List'!$B$1:$X$65536,12,FALSE)*$L$14),2)</f>
        <v>0</v>
      </c>
      <c r="H87" s="26">
        <f t="shared" si="2"/>
        <v>0</v>
      </c>
      <c r="I87" s="18"/>
    </row>
    <row r="88" spans="1:9" ht="12.4" hidden="1" customHeight="1">
      <c r="A88" s="17"/>
      <c r="B88" s="1"/>
      <c r="C88" s="44"/>
      <c r="D88" s="148"/>
      <c r="E88" s="149"/>
      <c r="F88" s="51" t="str">
        <f>VLOOKUP(C88,'[2]Acha Air Sales Price List'!$B$1:$D$65536,3,FALSE)</f>
        <v>Exchange rate :</v>
      </c>
      <c r="G88" s="25">
        <f>ROUND(IF(ISBLANK(C88),0,VLOOKUP(C88,'[2]Acha Air Sales Price List'!$B$1:$X$65536,12,FALSE)*$L$14),2)</f>
        <v>0</v>
      </c>
      <c r="H88" s="26">
        <f t="shared" si="2"/>
        <v>0</v>
      </c>
      <c r="I88" s="18"/>
    </row>
    <row r="89" spans="1:9" ht="12.4" hidden="1" customHeight="1">
      <c r="A89" s="17"/>
      <c r="B89" s="1"/>
      <c r="C89" s="44"/>
      <c r="D89" s="148"/>
      <c r="E89" s="149"/>
      <c r="F89" s="51" t="str">
        <f>VLOOKUP(C89,'[2]Acha Air Sales Price List'!$B$1:$D$65536,3,FALSE)</f>
        <v>Exchange rate :</v>
      </c>
      <c r="G89" s="25">
        <f>ROUND(IF(ISBLANK(C89),0,VLOOKUP(C89,'[2]Acha Air Sales Price List'!$B$1:$X$65536,12,FALSE)*$L$14),2)</f>
        <v>0</v>
      </c>
      <c r="H89" s="26">
        <f t="shared" si="2"/>
        <v>0</v>
      </c>
      <c r="I89" s="18"/>
    </row>
    <row r="90" spans="1:9" ht="12.4" hidden="1" customHeight="1">
      <c r="A90" s="17"/>
      <c r="B90" s="1"/>
      <c r="C90" s="44"/>
      <c r="D90" s="148"/>
      <c r="E90" s="149"/>
      <c r="F90" s="51" t="str">
        <f>VLOOKUP(C90,'[2]Acha Air Sales Price List'!$B$1:$D$65536,3,FALSE)</f>
        <v>Exchange rate :</v>
      </c>
      <c r="G90" s="25">
        <f>ROUND(IF(ISBLANK(C90),0,VLOOKUP(C90,'[2]Acha Air Sales Price List'!$B$1:$X$65536,12,FALSE)*$L$14),2)</f>
        <v>0</v>
      </c>
      <c r="H90" s="26">
        <f t="shared" si="2"/>
        <v>0</v>
      </c>
      <c r="I90" s="18"/>
    </row>
    <row r="91" spans="1:9" ht="12.4" hidden="1" customHeight="1">
      <c r="A91" s="17"/>
      <c r="B91" s="1"/>
      <c r="C91" s="44"/>
      <c r="D91" s="148"/>
      <c r="E91" s="149"/>
      <c r="F91" s="51" t="str">
        <f>VLOOKUP(C91,'[2]Acha Air Sales Price List'!$B$1:$D$65536,3,FALSE)</f>
        <v>Exchange rate :</v>
      </c>
      <c r="G91" s="25">
        <f>ROUND(IF(ISBLANK(C91),0,VLOOKUP(C91,'[2]Acha Air Sales Price List'!$B$1:$X$65536,12,FALSE)*$L$14),2)</f>
        <v>0</v>
      </c>
      <c r="H91" s="26">
        <f t="shared" si="2"/>
        <v>0</v>
      </c>
      <c r="I91" s="18"/>
    </row>
    <row r="92" spans="1:9" ht="12.4" hidden="1" customHeight="1">
      <c r="A92" s="17"/>
      <c r="B92" s="1"/>
      <c r="C92" s="44"/>
      <c r="D92" s="148"/>
      <c r="E92" s="149"/>
      <c r="F92" s="51" t="str">
        <f>VLOOKUP(C92,'[2]Acha Air Sales Price List'!$B$1:$D$65536,3,FALSE)</f>
        <v>Exchange rate :</v>
      </c>
      <c r="G92" s="25">
        <f>ROUND(IF(ISBLANK(C92),0,VLOOKUP(C92,'[2]Acha Air Sales Price List'!$B$1:$X$65536,12,FALSE)*$L$14),2)</f>
        <v>0</v>
      </c>
      <c r="H92" s="26">
        <f t="shared" si="2"/>
        <v>0</v>
      </c>
      <c r="I92" s="18"/>
    </row>
    <row r="93" spans="1:9" ht="12.4" hidden="1" customHeight="1">
      <c r="A93" s="17"/>
      <c r="B93" s="1"/>
      <c r="C93" s="44"/>
      <c r="D93" s="148"/>
      <c r="E93" s="149"/>
      <c r="F93" s="51" t="str">
        <f>VLOOKUP(C93,'[2]Acha Air Sales Price List'!$B$1:$D$65536,3,FALSE)</f>
        <v>Exchange rate :</v>
      </c>
      <c r="G93" s="25">
        <f>ROUND(IF(ISBLANK(C93),0,VLOOKUP(C93,'[2]Acha Air Sales Price List'!$B$1:$X$65536,12,FALSE)*$L$14),2)</f>
        <v>0</v>
      </c>
      <c r="H93" s="26">
        <f t="shared" si="2"/>
        <v>0</v>
      </c>
      <c r="I93" s="18"/>
    </row>
    <row r="94" spans="1:9" ht="12.4" hidden="1" customHeight="1">
      <c r="A94" s="17"/>
      <c r="B94" s="1"/>
      <c r="C94" s="44"/>
      <c r="D94" s="148"/>
      <c r="E94" s="149"/>
      <c r="F94" s="51" t="str">
        <f>VLOOKUP(C94,'[2]Acha Air Sales Price List'!$B$1:$D$65536,3,FALSE)</f>
        <v>Exchange rate :</v>
      </c>
      <c r="G94" s="25">
        <f>ROUND(IF(ISBLANK(C94),0,VLOOKUP(C94,'[2]Acha Air Sales Price List'!$B$1:$X$65536,12,FALSE)*$L$14),2)</f>
        <v>0</v>
      </c>
      <c r="H94" s="26">
        <f t="shared" si="2"/>
        <v>0</v>
      </c>
      <c r="I94" s="18"/>
    </row>
    <row r="95" spans="1:9" ht="12.4" hidden="1" customHeight="1">
      <c r="A95" s="17"/>
      <c r="B95" s="1"/>
      <c r="C95" s="44"/>
      <c r="D95" s="148"/>
      <c r="E95" s="149"/>
      <c r="F95" s="51" t="str">
        <f>VLOOKUP(C95,'[2]Acha Air Sales Price List'!$B$1:$D$65536,3,FALSE)</f>
        <v>Exchange rate :</v>
      </c>
      <c r="G95" s="25">
        <f>ROUND(IF(ISBLANK(C95),0,VLOOKUP(C95,'[2]Acha Air Sales Price List'!$B$1:$X$65536,12,FALSE)*$L$14),2)</f>
        <v>0</v>
      </c>
      <c r="H95" s="26">
        <f t="shared" si="2"/>
        <v>0</v>
      </c>
      <c r="I95" s="18"/>
    </row>
    <row r="96" spans="1:9" ht="12.4" hidden="1" customHeight="1">
      <c r="A96" s="17"/>
      <c r="B96" s="1"/>
      <c r="C96" s="44"/>
      <c r="D96" s="148"/>
      <c r="E96" s="149"/>
      <c r="F96" s="51" t="str">
        <f>VLOOKUP(C96,'[2]Acha Air Sales Price List'!$B$1:$D$65536,3,FALSE)</f>
        <v>Exchange rate :</v>
      </c>
      <c r="G96" s="25">
        <f>ROUND(IF(ISBLANK(C96),0,VLOOKUP(C96,'[2]Acha Air Sales Price List'!$B$1:$X$65536,12,FALSE)*$L$14),2)</f>
        <v>0</v>
      </c>
      <c r="H96" s="26">
        <f t="shared" si="2"/>
        <v>0</v>
      </c>
      <c r="I96" s="18"/>
    </row>
    <row r="97" spans="1:9" ht="12.4" hidden="1" customHeight="1">
      <c r="A97" s="17"/>
      <c r="B97" s="1"/>
      <c r="C97" s="44"/>
      <c r="D97" s="148"/>
      <c r="E97" s="149"/>
      <c r="F97" s="51" t="str">
        <f>VLOOKUP(C97,'[2]Acha Air Sales Price List'!$B$1:$D$65536,3,FALSE)</f>
        <v>Exchange rate :</v>
      </c>
      <c r="G97" s="25">
        <f>ROUND(IF(ISBLANK(C97),0,VLOOKUP(C97,'[2]Acha Air Sales Price List'!$B$1:$X$65536,12,FALSE)*$L$14),2)</f>
        <v>0</v>
      </c>
      <c r="H97" s="26">
        <f t="shared" si="2"/>
        <v>0</v>
      </c>
      <c r="I97" s="18"/>
    </row>
    <row r="98" spans="1:9" ht="12.4" hidden="1" customHeight="1">
      <c r="A98" s="17"/>
      <c r="B98" s="1"/>
      <c r="C98" s="44"/>
      <c r="D98" s="148"/>
      <c r="E98" s="149"/>
      <c r="F98" s="51" t="str">
        <f>VLOOKUP(C98,'[2]Acha Air Sales Price List'!$B$1:$D$65536,3,FALSE)</f>
        <v>Exchange rate :</v>
      </c>
      <c r="G98" s="25">
        <f>ROUND(IF(ISBLANK(C98),0,VLOOKUP(C98,'[2]Acha Air Sales Price List'!$B$1:$X$65536,12,FALSE)*$L$14),2)</f>
        <v>0</v>
      </c>
      <c r="H98" s="26">
        <f t="shared" si="2"/>
        <v>0</v>
      </c>
      <c r="I98" s="18"/>
    </row>
    <row r="99" spans="1:9" ht="12.4" hidden="1" customHeight="1">
      <c r="A99" s="17"/>
      <c r="B99" s="1"/>
      <c r="C99" s="45"/>
      <c r="D99" s="148"/>
      <c r="E99" s="149"/>
      <c r="F99" s="51" t="str">
        <f>VLOOKUP(C99,'[2]Acha Air Sales Price List'!$B$1:$D$65536,3,FALSE)</f>
        <v>Exchange rate :</v>
      </c>
      <c r="G99" s="25">
        <f>ROUND(IF(ISBLANK(C99),0,VLOOKUP(C99,'[2]Acha Air Sales Price List'!$B$1:$X$65536,12,FALSE)*$L$14),2)</f>
        <v>0</v>
      </c>
      <c r="H99" s="26">
        <f t="shared" si="2"/>
        <v>0</v>
      </c>
      <c r="I99" s="18"/>
    </row>
    <row r="100" spans="1:9" ht="12" hidden="1" customHeight="1">
      <c r="A100" s="17"/>
      <c r="B100" s="1"/>
      <c r="C100" s="44"/>
      <c r="D100" s="148"/>
      <c r="E100" s="149"/>
      <c r="F100" s="51" t="str">
        <f>VLOOKUP(C100,'[2]Acha Air Sales Price List'!$B$1:$D$65536,3,FALSE)</f>
        <v>Exchange rate :</v>
      </c>
      <c r="G100" s="25">
        <f>ROUND(IF(ISBLANK(C100),0,VLOOKUP(C100,'[2]Acha Air Sales Price List'!$B$1:$X$65536,12,FALSE)*$L$14),2)</f>
        <v>0</v>
      </c>
      <c r="H100" s="26">
        <f t="shared" si="2"/>
        <v>0</v>
      </c>
      <c r="I100" s="18"/>
    </row>
    <row r="101" spans="1:9" ht="12.4" hidden="1" customHeight="1">
      <c r="A101" s="17"/>
      <c r="B101" s="1"/>
      <c r="C101" s="44"/>
      <c r="D101" s="148"/>
      <c r="E101" s="149"/>
      <c r="F101" s="51" t="str">
        <f>VLOOKUP(C101,'[2]Acha Air Sales Price List'!$B$1:$D$65536,3,FALSE)</f>
        <v>Exchange rate :</v>
      </c>
      <c r="G101" s="25">
        <f>ROUND(IF(ISBLANK(C101),0,VLOOKUP(C101,'[2]Acha Air Sales Price List'!$B$1:$X$65536,12,FALSE)*$L$14),2)</f>
        <v>0</v>
      </c>
      <c r="H101" s="26">
        <f t="shared" si="2"/>
        <v>0</v>
      </c>
      <c r="I101" s="18"/>
    </row>
    <row r="102" spans="1:9" ht="12.4" hidden="1" customHeight="1">
      <c r="A102" s="17"/>
      <c r="B102" s="1"/>
      <c r="C102" s="44"/>
      <c r="D102" s="148"/>
      <c r="E102" s="149"/>
      <c r="F102" s="51" t="str">
        <f>VLOOKUP(C102,'[2]Acha Air Sales Price List'!$B$1:$D$65536,3,FALSE)</f>
        <v>Exchange rate :</v>
      </c>
      <c r="G102" s="25">
        <f>ROUND(IF(ISBLANK(C102),0,VLOOKUP(C102,'[2]Acha Air Sales Price List'!$B$1:$X$65536,12,FALSE)*$L$14),2)</f>
        <v>0</v>
      </c>
      <c r="H102" s="26">
        <f t="shared" si="2"/>
        <v>0</v>
      </c>
      <c r="I102" s="18"/>
    </row>
    <row r="103" spans="1:9" ht="12.4" hidden="1" customHeight="1">
      <c r="A103" s="17"/>
      <c r="B103" s="1"/>
      <c r="C103" s="44"/>
      <c r="D103" s="148"/>
      <c r="E103" s="149"/>
      <c r="F103" s="51" t="str">
        <f>VLOOKUP(C103,'[2]Acha Air Sales Price List'!$B$1:$D$65536,3,FALSE)</f>
        <v>Exchange rate :</v>
      </c>
      <c r="G103" s="25">
        <f>ROUND(IF(ISBLANK(C103),0,VLOOKUP(C103,'[2]Acha Air Sales Price List'!$B$1:$X$65536,12,FALSE)*$L$14),2)</f>
        <v>0</v>
      </c>
      <c r="H103" s="26">
        <f t="shared" si="2"/>
        <v>0</v>
      </c>
      <c r="I103" s="18"/>
    </row>
    <row r="104" spans="1:9" ht="12.4" hidden="1" customHeight="1">
      <c r="A104" s="17"/>
      <c r="B104" s="1"/>
      <c r="C104" s="44"/>
      <c r="D104" s="148"/>
      <c r="E104" s="149"/>
      <c r="F104" s="51" t="str">
        <f>VLOOKUP(C104,'[2]Acha Air Sales Price List'!$B$1:$D$65536,3,FALSE)</f>
        <v>Exchange rate :</v>
      </c>
      <c r="G104" s="25">
        <f>ROUND(IF(ISBLANK(C104),0,VLOOKUP(C104,'[2]Acha Air Sales Price List'!$B$1:$X$65536,12,FALSE)*$L$14),2)</f>
        <v>0</v>
      </c>
      <c r="H104" s="26">
        <f t="shared" si="2"/>
        <v>0</v>
      </c>
      <c r="I104" s="18"/>
    </row>
    <row r="105" spans="1:9" ht="12.4" hidden="1" customHeight="1">
      <c r="A105" s="17"/>
      <c r="B105" s="1"/>
      <c r="C105" s="44"/>
      <c r="D105" s="148"/>
      <c r="E105" s="149"/>
      <c r="F105" s="51" t="str">
        <f>VLOOKUP(C105,'[2]Acha Air Sales Price List'!$B$1:$D$65536,3,FALSE)</f>
        <v>Exchange rate :</v>
      </c>
      <c r="G105" s="25">
        <f>ROUND(IF(ISBLANK(C105),0,VLOOKUP(C105,'[2]Acha Air Sales Price List'!$B$1:$X$65536,12,FALSE)*$L$14),2)</f>
        <v>0</v>
      </c>
      <c r="H105" s="26">
        <f t="shared" si="2"/>
        <v>0</v>
      </c>
      <c r="I105" s="18"/>
    </row>
    <row r="106" spans="1:9" ht="12.4" hidden="1" customHeight="1">
      <c r="A106" s="17"/>
      <c r="B106" s="1"/>
      <c r="C106" s="44"/>
      <c r="D106" s="148"/>
      <c r="E106" s="149"/>
      <c r="F106" s="51" t="str">
        <f>VLOOKUP(C106,'[2]Acha Air Sales Price List'!$B$1:$D$65536,3,FALSE)</f>
        <v>Exchange rate :</v>
      </c>
      <c r="G106" s="25">
        <f>ROUND(IF(ISBLANK(C106),0,VLOOKUP(C106,'[2]Acha Air Sales Price List'!$B$1:$X$65536,12,FALSE)*$L$14),2)</f>
        <v>0</v>
      </c>
      <c r="H106" s="26">
        <f t="shared" si="2"/>
        <v>0</v>
      </c>
      <c r="I106" s="18"/>
    </row>
    <row r="107" spans="1:9" ht="12.4" hidden="1" customHeight="1">
      <c r="A107" s="17"/>
      <c r="B107" s="1"/>
      <c r="C107" s="44"/>
      <c r="D107" s="148"/>
      <c r="E107" s="149"/>
      <c r="F107" s="51" t="str">
        <f>VLOOKUP(C107,'[2]Acha Air Sales Price List'!$B$1:$D$65536,3,FALSE)</f>
        <v>Exchange rate :</v>
      </c>
      <c r="G107" s="25">
        <f>ROUND(IF(ISBLANK(C107),0,VLOOKUP(C107,'[2]Acha Air Sales Price List'!$B$1:$X$65536,12,FALSE)*$L$14),2)</f>
        <v>0</v>
      </c>
      <c r="H107" s="26">
        <f t="shared" si="2"/>
        <v>0</v>
      </c>
      <c r="I107" s="18"/>
    </row>
    <row r="108" spans="1:9" ht="12.4" hidden="1" customHeight="1">
      <c r="A108" s="17"/>
      <c r="B108" s="1"/>
      <c r="C108" s="44"/>
      <c r="D108" s="148"/>
      <c r="E108" s="149"/>
      <c r="F108" s="51" t="str">
        <f>VLOOKUP(C108,'[2]Acha Air Sales Price List'!$B$1:$D$65536,3,FALSE)</f>
        <v>Exchange rate :</v>
      </c>
      <c r="G108" s="25">
        <f>ROUND(IF(ISBLANK(C108),0,VLOOKUP(C108,'[2]Acha Air Sales Price List'!$B$1:$X$65536,12,FALSE)*$L$14),2)</f>
        <v>0</v>
      </c>
      <c r="H108" s="26">
        <f t="shared" si="2"/>
        <v>0</v>
      </c>
      <c r="I108" s="18"/>
    </row>
    <row r="109" spans="1:9" ht="12.4" hidden="1" customHeight="1">
      <c r="A109" s="17"/>
      <c r="B109" s="1"/>
      <c r="C109" s="44"/>
      <c r="D109" s="148"/>
      <c r="E109" s="149"/>
      <c r="F109" s="51" t="str">
        <f>VLOOKUP(C109,'[2]Acha Air Sales Price List'!$B$1:$D$65536,3,FALSE)</f>
        <v>Exchange rate :</v>
      </c>
      <c r="G109" s="25">
        <f>ROUND(IF(ISBLANK(C109),0,VLOOKUP(C109,'[2]Acha Air Sales Price List'!$B$1:$X$65536,12,FALSE)*$L$14),2)</f>
        <v>0</v>
      </c>
      <c r="H109" s="26">
        <f t="shared" si="2"/>
        <v>0</v>
      </c>
      <c r="I109" s="18"/>
    </row>
    <row r="110" spans="1:9" ht="12.4" hidden="1" customHeight="1">
      <c r="A110" s="17"/>
      <c r="B110" s="1"/>
      <c r="C110" s="44"/>
      <c r="D110" s="148"/>
      <c r="E110" s="149"/>
      <c r="F110" s="51" t="str">
        <f>VLOOKUP(C110,'[2]Acha Air Sales Price List'!$B$1:$D$65536,3,FALSE)</f>
        <v>Exchange rate :</v>
      </c>
      <c r="G110" s="25">
        <f>ROUND(IF(ISBLANK(C110),0,VLOOKUP(C110,'[2]Acha Air Sales Price List'!$B$1:$X$65536,12,FALSE)*$L$14),2)</f>
        <v>0</v>
      </c>
      <c r="H110" s="26">
        <f t="shared" si="2"/>
        <v>0</v>
      </c>
      <c r="I110" s="18"/>
    </row>
    <row r="111" spans="1:9" ht="12.4" hidden="1" customHeight="1">
      <c r="A111" s="17"/>
      <c r="B111" s="1"/>
      <c r="C111" s="44"/>
      <c r="D111" s="148"/>
      <c r="E111" s="149"/>
      <c r="F111" s="51" t="str">
        <f>VLOOKUP(C111,'[2]Acha Air Sales Price List'!$B$1:$D$65536,3,FALSE)</f>
        <v>Exchange rate :</v>
      </c>
      <c r="G111" s="25">
        <f>ROUND(IF(ISBLANK(C111),0,VLOOKUP(C111,'[2]Acha Air Sales Price List'!$B$1:$X$65536,12,FALSE)*$L$14),2)</f>
        <v>0</v>
      </c>
      <c r="H111" s="26">
        <f t="shared" si="2"/>
        <v>0</v>
      </c>
      <c r="I111" s="18"/>
    </row>
    <row r="112" spans="1:9" ht="12.4" hidden="1" customHeight="1">
      <c r="A112" s="17"/>
      <c r="B112" s="1"/>
      <c r="C112" s="44"/>
      <c r="D112" s="148"/>
      <c r="E112" s="149"/>
      <c r="F112" s="51" t="str">
        <f>VLOOKUP(C112,'[2]Acha Air Sales Price List'!$B$1:$D$65536,3,FALSE)</f>
        <v>Exchange rate :</v>
      </c>
      <c r="G112" s="25">
        <f>ROUND(IF(ISBLANK(C112),0,VLOOKUP(C112,'[2]Acha Air Sales Price List'!$B$1:$X$65536,12,FALSE)*$L$14),2)</f>
        <v>0</v>
      </c>
      <c r="H112" s="26">
        <f t="shared" si="2"/>
        <v>0</v>
      </c>
      <c r="I112" s="18"/>
    </row>
    <row r="113" spans="1:9" ht="12.4" hidden="1" customHeight="1">
      <c r="A113" s="17"/>
      <c r="B113" s="1"/>
      <c r="C113" s="44"/>
      <c r="D113" s="148"/>
      <c r="E113" s="149"/>
      <c r="F113" s="51" t="str">
        <f>VLOOKUP(C113,'[2]Acha Air Sales Price List'!$B$1:$D$65536,3,FALSE)</f>
        <v>Exchange rate :</v>
      </c>
      <c r="G113" s="25">
        <f>ROUND(IF(ISBLANK(C113),0,VLOOKUP(C113,'[2]Acha Air Sales Price List'!$B$1:$X$65536,12,FALSE)*$L$14),2)</f>
        <v>0</v>
      </c>
      <c r="H113" s="26">
        <f t="shared" si="2"/>
        <v>0</v>
      </c>
      <c r="I113" s="18"/>
    </row>
    <row r="114" spans="1:9" ht="12.4" hidden="1" customHeight="1">
      <c r="A114" s="17"/>
      <c r="B114" s="1"/>
      <c r="C114" s="44"/>
      <c r="D114" s="148"/>
      <c r="E114" s="149"/>
      <c r="F114" s="51" t="str">
        <f>VLOOKUP(C114,'[2]Acha Air Sales Price List'!$B$1:$D$65536,3,FALSE)</f>
        <v>Exchange rate :</v>
      </c>
      <c r="G114" s="25">
        <f>ROUND(IF(ISBLANK(C114),0,VLOOKUP(C114,'[2]Acha Air Sales Price List'!$B$1:$X$65536,12,FALSE)*$L$14),2)</f>
        <v>0</v>
      </c>
      <c r="H114" s="26">
        <f t="shared" si="2"/>
        <v>0</v>
      </c>
      <c r="I114" s="18"/>
    </row>
    <row r="115" spans="1:9" ht="12.4" hidden="1" customHeight="1">
      <c r="A115" s="17"/>
      <c r="B115" s="1"/>
      <c r="C115" s="44"/>
      <c r="D115" s="148"/>
      <c r="E115" s="149"/>
      <c r="F115" s="51" t="str">
        <f>VLOOKUP(C115,'[2]Acha Air Sales Price List'!$B$1:$D$65536,3,FALSE)</f>
        <v>Exchange rate :</v>
      </c>
      <c r="G115" s="25">
        <f>ROUND(IF(ISBLANK(C115),0,VLOOKUP(C115,'[2]Acha Air Sales Price List'!$B$1:$X$65536,12,FALSE)*$L$14),2)</f>
        <v>0</v>
      </c>
      <c r="H115" s="26">
        <f t="shared" si="2"/>
        <v>0</v>
      </c>
      <c r="I115" s="18"/>
    </row>
    <row r="116" spans="1:9" ht="12.4" hidden="1" customHeight="1">
      <c r="A116" s="17"/>
      <c r="B116" s="1"/>
      <c r="C116" s="44"/>
      <c r="D116" s="148"/>
      <c r="E116" s="149"/>
      <c r="F116" s="51" t="str">
        <f>VLOOKUP(C116,'[2]Acha Air Sales Price List'!$B$1:$D$65536,3,FALSE)</f>
        <v>Exchange rate :</v>
      </c>
      <c r="G116" s="25">
        <f>ROUND(IF(ISBLANK(C116),0,VLOOKUP(C116,'[2]Acha Air Sales Price List'!$B$1:$X$65536,12,FALSE)*$L$14),2)</f>
        <v>0</v>
      </c>
      <c r="H116" s="26">
        <f t="shared" si="2"/>
        <v>0</v>
      </c>
      <c r="I116" s="18"/>
    </row>
    <row r="117" spans="1:9" ht="12.4" hidden="1" customHeight="1">
      <c r="A117" s="17"/>
      <c r="B117" s="1"/>
      <c r="C117" s="44"/>
      <c r="D117" s="148"/>
      <c r="E117" s="149"/>
      <c r="F117" s="51" t="str">
        <f>VLOOKUP(C117,'[2]Acha Air Sales Price List'!$B$1:$D$65536,3,FALSE)</f>
        <v>Exchange rate :</v>
      </c>
      <c r="G117" s="25">
        <f>ROUND(IF(ISBLANK(C117),0,VLOOKUP(C117,'[2]Acha Air Sales Price List'!$B$1:$X$65536,12,FALSE)*$L$14),2)</f>
        <v>0</v>
      </c>
      <c r="H117" s="26">
        <f t="shared" si="2"/>
        <v>0</v>
      </c>
      <c r="I117" s="18"/>
    </row>
    <row r="118" spans="1:9" ht="12.4" hidden="1" customHeight="1">
      <c r="A118" s="17"/>
      <c r="B118" s="1"/>
      <c r="C118" s="44"/>
      <c r="D118" s="148"/>
      <c r="E118" s="149"/>
      <c r="F118" s="51" t="str">
        <f>VLOOKUP(C118,'[2]Acha Air Sales Price List'!$B$1:$D$65536,3,FALSE)</f>
        <v>Exchange rate :</v>
      </c>
      <c r="G118" s="25">
        <f>ROUND(IF(ISBLANK(C118),0,VLOOKUP(C118,'[2]Acha Air Sales Price List'!$B$1:$X$65536,12,FALSE)*$L$14),2)</f>
        <v>0</v>
      </c>
      <c r="H118" s="26">
        <f t="shared" si="2"/>
        <v>0</v>
      </c>
      <c r="I118" s="18"/>
    </row>
    <row r="119" spans="1:9" ht="12.4" hidden="1" customHeight="1">
      <c r="A119" s="17"/>
      <c r="B119" s="1"/>
      <c r="C119" s="44"/>
      <c r="D119" s="148"/>
      <c r="E119" s="149"/>
      <c r="F119" s="51" t="str">
        <f>VLOOKUP(C119,'[2]Acha Air Sales Price List'!$B$1:$D$65536,3,FALSE)</f>
        <v>Exchange rate :</v>
      </c>
      <c r="G119" s="25">
        <f>ROUND(IF(ISBLANK(C119),0,VLOOKUP(C119,'[2]Acha Air Sales Price List'!$B$1:$X$65536,12,FALSE)*$L$14),2)</f>
        <v>0</v>
      </c>
      <c r="H119" s="26">
        <f t="shared" si="2"/>
        <v>0</v>
      </c>
      <c r="I119" s="18"/>
    </row>
    <row r="120" spans="1:9" ht="12.4" hidden="1" customHeight="1">
      <c r="A120" s="17"/>
      <c r="B120" s="1"/>
      <c r="C120" s="44"/>
      <c r="D120" s="148"/>
      <c r="E120" s="149"/>
      <c r="F120" s="51" t="str">
        <f>VLOOKUP(C120,'[2]Acha Air Sales Price List'!$B$1:$D$65536,3,FALSE)</f>
        <v>Exchange rate :</v>
      </c>
      <c r="G120" s="25">
        <f>ROUND(IF(ISBLANK(C120),0,VLOOKUP(C120,'[2]Acha Air Sales Price List'!$B$1:$X$65536,12,FALSE)*$L$14),2)</f>
        <v>0</v>
      </c>
      <c r="H120" s="26">
        <f t="shared" si="2"/>
        <v>0</v>
      </c>
      <c r="I120" s="18"/>
    </row>
    <row r="121" spans="1:9" ht="12.4" hidden="1" customHeight="1">
      <c r="A121" s="17"/>
      <c r="B121" s="1"/>
      <c r="C121" s="44"/>
      <c r="D121" s="148"/>
      <c r="E121" s="149"/>
      <c r="F121" s="51" t="str">
        <f>VLOOKUP(C121,'[2]Acha Air Sales Price List'!$B$1:$D$65536,3,FALSE)</f>
        <v>Exchange rate :</v>
      </c>
      <c r="G121" s="25">
        <f>ROUND(IF(ISBLANK(C121),0,VLOOKUP(C121,'[2]Acha Air Sales Price List'!$B$1:$X$65536,12,FALSE)*$L$14),2)</f>
        <v>0</v>
      </c>
      <c r="H121" s="26">
        <f t="shared" si="2"/>
        <v>0</v>
      </c>
      <c r="I121" s="18"/>
    </row>
    <row r="122" spans="1:9" ht="12.4" hidden="1" customHeight="1">
      <c r="A122" s="17"/>
      <c r="B122" s="1"/>
      <c r="C122" s="44"/>
      <c r="D122" s="148"/>
      <c r="E122" s="149"/>
      <c r="F122" s="51" t="str">
        <f>VLOOKUP(C122,'[2]Acha Air Sales Price List'!$B$1:$D$65536,3,FALSE)</f>
        <v>Exchange rate :</v>
      </c>
      <c r="G122" s="25">
        <f>ROUND(IF(ISBLANK(C122),0,VLOOKUP(C122,'[2]Acha Air Sales Price List'!$B$1:$X$65536,12,FALSE)*$L$14),2)</f>
        <v>0</v>
      </c>
      <c r="H122" s="26">
        <f t="shared" si="2"/>
        <v>0</v>
      </c>
      <c r="I122" s="18"/>
    </row>
    <row r="123" spans="1:9" ht="12.4" hidden="1" customHeight="1">
      <c r="A123" s="17"/>
      <c r="B123" s="1"/>
      <c r="C123" s="44"/>
      <c r="D123" s="148"/>
      <c r="E123" s="149"/>
      <c r="F123" s="51" t="str">
        <f>VLOOKUP(C123,'[2]Acha Air Sales Price List'!$B$1:$D$65536,3,FALSE)</f>
        <v>Exchange rate :</v>
      </c>
      <c r="G123" s="25">
        <f>ROUND(IF(ISBLANK(C123),0,VLOOKUP(C123,'[2]Acha Air Sales Price List'!$B$1:$X$65536,12,FALSE)*$L$14),2)</f>
        <v>0</v>
      </c>
      <c r="H123" s="26">
        <f t="shared" si="2"/>
        <v>0</v>
      </c>
      <c r="I123" s="18"/>
    </row>
    <row r="124" spans="1:9" ht="12.4" hidden="1" customHeight="1">
      <c r="A124" s="17"/>
      <c r="B124" s="1"/>
      <c r="C124" s="44"/>
      <c r="D124" s="148"/>
      <c r="E124" s="149"/>
      <c r="F124" s="51" t="str">
        <f>VLOOKUP(C124,'[2]Acha Air Sales Price List'!$B$1:$D$65536,3,FALSE)</f>
        <v>Exchange rate :</v>
      </c>
      <c r="G124" s="25">
        <f>ROUND(IF(ISBLANK(C124),0,VLOOKUP(C124,'[2]Acha Air Sales Price List'!$B$1:$X$65536,12,FALSE)*$L$14),2)</f>
        <v>0</v>
      </c>
      <c r="H124" s="26">
        <f t="shared" si="2"/>
        <v>0</v>
      </c>
      <c r="I124" s="18"/>
    </row>
    <row r="125" spans="1:9" ht="12.4" hidden="1" customHeight="1">
      <c r="A125" s="17"/>
      <c r="B125" s="1"/>
      <c r="C125" s="44"/>
      <c r="D125" s="148"/>
      <c r="E125" s="149"/>
      <c r="F125" s="51" t="str">
        <f>VLOOKUP(C125,'[2]Acha Air Sales Price List'!$B$1:$D$65536,3,FALSE)</f>
        <v>Exchange rate :</v>
      </c>
      <c r="G125" s="25">
        <f>ROUND(IF(ISBLANK(C125),0,VLOOKUP(C125,'[2]Acha Air Sales Price List'!$B$1:$X$65536,12,FALSE)*$L$14),2)</f>
        <v>0</v>
      </c>
      <c r="H125" s="26">
        <f t="shared" si="2"/>
        <v>0</v>
      </c>
      <c r="I125" s="18"/>
    </row>
    <row r="126" spans="1:9" ht="12.4" hidden="1" customHeight="1">
      <c r="A126" s="17"/>
      <c r="B126" s="1"/>
      <c r="C126" s="44"/>
      <c r="D126" s="148"/>
      <c r="E126" s="149"/>
      <c r="F126" s="51" t="str">
        <f>VLOOKUP(C126,'[2]Acha Air Sales Price List'!$B$1:$D$65536,3,FALSE)</f>
        <v>Exchange rate :</v>
      </c>
      <c r="G126" s="25">
        <f>ROUND(IF(ISBLANK(C126),0,VLOOKUP(C126,'[2]Acha Air Sales Price List'!$B$1:$X$65536,12,FALSE)*$L$14),2)</f>
        <v>0</v>
      </c>
      <c r="H126" s="26">
        <f t="shared" si="2"/>
        <v>0</v>
      </c>
      <c r="I126" s="18"/>
    </row>
    <row r="127" spans="1:9" ht="12.4" hidden="1" customHeight="1">
      <c r="A127" s="17"/>
      <c r="B127" s="1"/>
      <c r="C127" s="45"/>
      <c r="D127" s="148"/>
      <c r="E127" s="149"/>
      <c r="F127" s="51" t="str">
        <f>VLOOKUP(C127,'[2]Acha Air Sales Price List'!$B$1:$D$65536,3,FALSE)</f>
        <v>Exchange rate :</v>
      </c>
      <c r="G127" s="25">
        <f>ROUND(IF(ISBLANK(C127),0,VLOOKUP(C127,'[2]Acha Air Sales Price List'!$B$1:$X$65536,12,FALSE)*$L$14),2)</f>
        <v>0</v>
      </c>
      <c r="H127" s="26">
        <f t="shared" si="2"/>
        <v>0</v>
      </c>
      <c r="I127" s="18"/>
    </row>
    <row r="128" spans="1:9" ht="12" hidden="1" customHeight="1">
      <c r="A128" s="17"/>
      <c r="B128" s="1"/>
      <c r="C128" s="44"/>
      <c r="D128" s="148"/>
      <c r="E128" s="149"/>
      <c r="F128" s="51" t="str">
        <f>VLOOKUP(C128,'[2]Acha Air Sales Price List'!$B$1:$D$65536,3,FALSE)</f>
        <v>Exchange rate :</v>
      </c>
      <c r="G128" s="25">
        <f>ROUND(IF(ISBLANK(C128),0,VLOOKUP(C128,'[2]Acha Air Sales Price List'!$B$1:$X$65536,12,FALSE)*$L$14),2)</f>
        <v>0</v>
      </c>
      <c r="H128" s="26">
        <f t="shared" si="2"/>
        <v>0</v>
      </c>
      <c r="I128" s="18"/>
    </row>
    <row r="129" spans="1:9" ht="12.4" hidden="1" customHeight="1">
      <c r="A129" s="17"/>
      <c r="B129" s="1"/>
      <c r="C129" s="44"/>
      <c r="D129" s="148"/>
      <c r="E129" s="149"/>
      <c r="F129" s="51" t="str">
        <f>VLOOKUP(C129,'[2]Acha Air Sales Price List'!$B$1:$D$65536,3,FALSE)</f>
        <v>Exchange rate :</v>
      </c>
      <c r="G129" s="25">
        <f>ROUND(IF(ISBLANK(C129),0,VLOOKUP(C129,'[2]Acha Air Sales Price List'!$B$1:$X$65536,12,FALSE)*$L$14),2)</f>
        <v>0</v>
      </c>
      <c r="H129" s="26">
        <f t="shared" si="2"/>
        <v>0</v>
      </c>
      <c r="I129" s="18"/>
    </row>
    <row r="130" spans="1:9" ht="12.4" hidden="1" customHeight="1">
      <c r="A130" s="17"/>
      <c r="B130" s="1"/>
      <c r="C130" s="44"/>
      <c r="D130" s="148"/>
      <c r="E130" s="149"/>
      <c r="F130" s="51" t="str">
        <f>VLOOKUP(C130,'[2]Acha Air Sales Price List'!$B$1:$D$65536,3,FALSE)</f>
        <v>Exchange rate :</v>
      </c>
      <c r="G130" s="25">
        <f>ROUND(IF(ISBLANK(C130),0,VLOOKUP(C130,'[2]Acha Air Sales Price List'!$B$1:$X$65536,12,FALSE)*$L$14),2)</f>
        <v>0</v>
      </c>
      <c r="H130" s="26">
        <f t="shared" si="2"/>
        <v>0</v>
      </c>
      <c r="I130" s="18"/>
    </row>
    <row r="131" spans="1:9" ht="12.4" hidden="1" customHeight="1">
      <c r="A131" s="17"/>
      <c r="B131" s="1"/>
      <c r="C131" s="44"/>
      <c r="D131" s="148"/>
      <c r="E131" s="149"/>
      <c r="F131" s="51" t="str">
        <f>VLOOKUP(C131,'[2]Acha Air Sales Price List'!$B$1:$D$65536,3,FALSE)</f>
        <v>Exchange rate :</v>
      </c>
      <c r="G131" s="25">
        <f>ROUND(IF(ISBLANK(C131),0,VLOOKUP(C131,'[2]Acha Air Sales Price List'!$B$1:$X$65536,12,FALSE)*$L$14),2)</f>
        <v>0</v>
      </c>
      <c r="H131" s="26">
        <f t="shared" si="2"/>
        <v>0</v>
      </c>
      <c r="I131" s="18"/>
    </row>
    <row r="132" spans="1:9" ht="12.4" hidden="1" customHeight="1">
      <c r="A132" s="17"/>
      <c r="B132" s="1"/>
      <c r="C132" s="44"/>
      <c r="D132" s="148"/>
      <c r="E132" s="149"/>
      <c r="F132" s="51" t="str">
        <f>VLOOKUP(C132,'[2]Acha Air Sales Price List'!$B$1:$D$65536,3,FALSE)</f>
        <v>Exchange rate :</v>
      </c>
      <c r="G132" s="25">
        <f>ROUND(IF(ISBLANK(C132),0,VLOOKUP(C132,'[2]Acha Air Sales Price List'!$B$1:$X$65536,12,FALSE)*$L$14),2)</f>
        <v>0</v>
      </c>
      <c r="H132" s="26">
        <f t="shared" si="2"/>
        <v>0</v>
      </c>
      <c r="I132" s="18"/>
    </row>
    <row r="133" spans="1:9" ht="12.4" hidden="1" customHeight="1">
      <c r="A133" s="17"/>
      <c r="B133" s="1"/>
      <c r="C133" s="44"/>
      <c r="D133" s="148"/>
      <c r="E133" s="149"/>
      <c r="F133" s="51" t="str">
        <f>VLOOKUP(C133,'[2]Acha Air Sales Price List'!$B$1:$D$65536,3,FALSE)</f>
        <v>Exchange rate :</v>
      </c>
      <c r="G133" s="25">
        <f>ROUND(IF(ISBLANK(C133),0,VLOOKUP(C133,'[2]Acha Air Sales Price List'!$B$1:$X$65536,12,FALSE)*$L$14),2)</f>
        <v>0</v>
      </c>
      <c r="H133" s="26">
        <f t="shared" si="2"/>
        <v>0</v>
      </c>
      <c r="I133" s="18"/>
    </row>
    <row r="134" spans="1:9" ht="12.4" hidden="1" customHeight="1">
      <c r="A134" s="17"/>
      <c r="B134" s="1"/>
      <c r="C134" s="44"/>
      <c r="D134" s="148"/>
      <c r="E134" s="149"/>
      <c r="F134" s="51" t="str">
        <f>VLOOKUP(C134,'[2]Acha Air Sales Price List'!$B$1:$D$65536,3,FALSE)</f>
        <v>Exchange rate :</v>
      </c>
      <c r="G134" s="25">
        <f>ROUND(IF(ISBLANK(C134),0,VLOOKUP(C134,'[2]Acha Air Sales Price List'!$B$1:$X$65536,12,FALSE)*$L$14),2)</f>
        <v>0</v>
      </c>
      <c r="H134" s="26">
        <f t="shared" si="2"/>
        <v>0</v>
      </c>
      <c r="I134" s="18"/>
    </row>
    <row r="135" spans="1:9" ht="12.4" hidden="1" customHeight="1">
      <c r="A135" s="17"/>
      <c r="B135" s="1"/>
      <c r="C135" s="44"/>
      <c r="D135" s="148"/>
      <c r="E135" s="149"/>
      <c r="F135" s="51" t="str">
        <f>VLOOKUP(C135,'[2]Acha Air Sales Price List'!$B$1:$D$65536,3,FALSE)</f>
        <v>Exchange rate :</v>
      </c>
      <c r="G135" s="25">
        <f>ROUND(IF(ISBLANK(C135),0,VLOOKUP(C135,'[2]Acha Air Sales Price List'!$B$1:$X$65536,12,FALSE)*$L$14),2)</f>
        <v>0</v>
      </c>
      <c r="H135" s="26">
        <f t="shared" si="2"/>
        <v>0</v>
      </c>
      <c r="I135" s="18"/>
    </row>
    <row r="136" spans="1:9" ht="12.4" hidden="1" customHeight="1">
      <c r="A136" s="17"/>
      <c r="B136" s="1"/>
      <c r="C136" s="44"/>
      <c r="D136" s="148"/>
      <c r="E136" s="149"/>
      <c r="F136" s="51" t="str">
        <f>VLOOKUP(C136,'[2]Acha Air Sales Price List'!$B$1:$D$65536,3,FALSE)</f>
        <v>Exchange rate :</v>
      </c>
      <c r="G136" s="25">
        <f>ROUND(IF(ISBLANK(C136),0,VLOOKUP(C136,'[2]Acha Air Sales Price List'!$B$1:$X$65536,12,FALSE)*$L$14),2)</f>
        <v>0</v>
      </c>
      <c r="H136" s="26">
        <f t="shared" si="2"/>
        <v>0</v>
      </c>
      <c r="I136" s="18"/>
    </row>
    <row r="137" spans="1:9" ht="12.4" hidden="1" customHeight="1">
      <c r="A137" s="17"/>
      <c r="B137" s="1"/>
      <c r="C137" s="44"/>
      <c r="D137" s="148"/>
      <c r="E137" s="149"/>
      <c r="F137" s="51" t="str">
        <f>VLOOKUP(C137,'[2]Acha Air Sales Price List'!$B$1:$D$65536,3,FALSE)</f>
        <v>Exchange rate :</v>
      </c>
      <c r="G137" s="25">
        <f>ROUND(IF(ISBLANK(C137),0,VLOOKUP(C137,'[2]Acha Air Sales Price List'!$B$1:$X$65536,12,FALSE)*$L$14),2)</f>
        <v>0</v>
      </c>
      <c r="H137" s="26">
        <f t="shared" si="2"/>
        <v>0</v>
      </c>
      <c r="I137" s="18"/>
    </row>
    <row r="138" spans="1:9" ht="12.4" hidden="1" customHeight="1">
      <c r="A138" s="17"/>
      <c r="B138" s="1"/>
      <c r="C138" s="44"/>
      <c r="D138" s="148"/>
      <c r="E138" s="149"/>
      <c r="F138" s="51" t="str">
        <f>VLOOKUP(C138,'[2]Acha Air Sales Price List'!$B$1:$D$65536,3,FALSE)</f>
        <v>Exchange rate :</v>
      </c>
      <c r="G138" s="25">
        <f>ROUND(IF(ISBLANK(C138),0,VLOOKUP(C138,'[2]Acha Air Sales Price List'!$B$1:$X$65536,12,FALSE)*$L$14),2)</f>
        <v>0</v>
      </c>
      <c r="H138" s="26">
        <f t="shared" si="2"/>
        <v>0</v>
      </c>
      <c r="I138" s="18"/>
    </row>
    <row r="139" spans="1:9" ht="12.4" hidden="1" customHeight="1">
      <c r="A139" s="17"/>
      <c r="B139" s="1"/>
      <c r="C139" s="44"/>
      <c r="D139" s="148"/>
      <c r="E139" s="149"/>
      <c r="F139" s="51" t="str">
        <f>VLOOKUP(C139,'[2]Acha Air Sales Price List'!$B$1:$D$65536,3,FALSE)</f>
        <v>Exchange rate :</v>
      </c>
      <c r="G139" s="25">
        <f>ROUND(IF(ISBLANK(C139),0,VLOOKUP(C139,'[2]Acha Air Sales Price List'!$B$1:$X$65536,12,FALSE)*$L$14),2)</f>
        <v>0</v>
      </c>
      <c r="H139" s="26">
        <f t="shared" si="2"/>
        <v>0</v>
      </c>
      <c r="I139" s="18"/>
    </row>
    <row r="140" spans="1:9" ht="12.4" hidden="1" customHeight="1">
      <c r="A140" s="17"/>
      <c r="B140" s="1"/>
      <c r="C140" s="44"/>
      <c r="D140" s="148"/>
      <c r="E140" s="149"/>
      <c r="F140" s="51" t="str">
        <f>VLOOKUP(C140,'[2]Acha Air Sales Price List'!$B$1:$D$65536,3,FALSE)</f>
        <v>Exchange rate :</v>
      </c>
      <c r="G140" s="25">
        <f>ROUND(IF(ISBLANK(C140),0,VLOOKUP(C140,'[2]Acha Air Sales Price List'!$B$1:$X$65536,12,FALSE)*$L$14),2)</f>
        <v>0</v>
      </c>
      <c r="H140" s="26">
        <f t="shared" si="2"/>
        <v>0</v>
      </c>
      <c r="I140" s="18"/>
    </row>
    <row r="141" spans="1:9" ht="12.4" hidden="1" customHeight="1">
      <c r="A141" s="17"/>
      <c r="B141" s="1"/>
      <c r="C141" s="44"/>
      <c r="D141" s="148"/>
      <c r="E141" s="149"/>
      <c r="F141" s="51" t="str">
        <f>VLOOKUP(C141,'[2]Acha Air Sales Price List'!$B$1:$D$65536,3,FALSE)</f>
        <v>Exchange rate :</v>
      </c>
      <c r="G141" s="25">
        <f>ROUND(IF(ISBLANK(C141),0,VLOOKUP(C141,'[2]Acha Air Sales Price List'!$B$1:$X$65536,12,FALSE)*$L$14),2)</f>
        <v>0</v>
      </c>
      <c r="H141" s="26">
        <f t="shared" si="2"/>
        <v>0</v>
      </c>
      <c r="I141" s="18"/>
    </row>
    <row r="142" spans="1:9" ht="12.4" hidden="1" customHeight="1">
      <c r="A142" s="17"/>
      <c r="B142" s="1"/>
      <c r="C142" s="44"/>
      <c r="D142" s="148"/>
      <c r="E142" s="149"/>
      <c r="F142" s="51" t="str">
        <f>VLOOKUP(C142,'[2]Acha Air Sales Price List'!$B$1:$D$65536,3,FALSE)</f>
        <v>Exchange rate :</v>
      </c>
      <c r="G142" s="25">
        <f>ROUND(IF(ISBLANK(C142),0,VLOOKUP(C142,'[2]Acha Air Sales Price List'!$B$1:$X$65536,12,FALSE)*$L$14),2)</f>
        <v>0</v>
      </c>
      <c r="H142" s="26">
        <f t="shared" si="2"/>
        <v>0</v>
      </c>
      <c r="I142" s="18"/>
    </row>
    <row r="143" spans="1:9" ht="12.4" hidden="1" customHeight="1">
      <c r="A143" s="17"/>
      <c r="B143" s="1"/>
      <c r="C143" s="44"/>
      <c r="D143" s="148"/>
      <c r="E143" s="149"/>
      <c r="F143" s="51" t="str">
        <f>VLOOKUP(C143,'[2]Acha Air Sales Price List'!$B$1:$D$65536,3,FALSE)</f>
        <v>Exchange rate :</v>
      </c>
      <c r="G143" s="25">
        <f>ROUND(IF(ISBLANK(C143),0,VLOOKUP(C143,'[2]Acha Air Sales Price List'!$B$1:$X$65536,12,FALSE)*$L$14),2)</f>
        <v>0</v>
      </c>
      <c r="H143" s="26">
        <f t="shared" si="2"/>
        <v>0</v>
      </c>
      <c r="I143" s="18"/>
    </row>
    <row r="144" spans="1:9" ht="12.4" hidden="1" customHeight="1">
      <c r="A144" s="17"/>
      <c r="B144" s="1"/>
      <c r="C144" s="44"/>
      <c r="D144" s="148"/>
      <c r="E144" s="149"/>
      <c r="F144" s="51" t="str">
        <f>VLOOKUP(C144,'[2]Acha Air Sales Price List'!$B$1:$D$65536,3,FALSE)</f>
        <v>Exchange rate :</v>
      </c>
      <c r="G144" s="25">
        <f>ROUND(IF(ISBLANK(C144),0,VLOOKUP(C144,'[2]Acha Air Sales Price List'!$B$1:$X$65536,12,FALSE)*$L$14),2)</f>
        <v>0</v>
      </c>
      <c r="H144" s="26">
        <f t="shared" si="2"/>
        <v>0</v>
      </c>
      <c r="I144" s="18"/>
    </row>
    <row r="145" spans="1:9" ht="12.4" hidden="1" customHeight="1">
      <c r="A145" s="17"/>
      <c r="B145" s="1"/>
      <c r="C145" s="44"/>
      <c r="D145" s="148"/>
      <c r="E145" s="149"/>
      <c r="F145" s="51" t="str">
        <f>VLOOKUP(C145,'[2]Acha Air Sales Price List'!$B$1:$D$65536,3,FALSE)</f>
        <v>Exchange rate :</v>
      </c>
      <c r="G145" s="25">
        <f>ROUND(IF(ISBLANK(C145),0,VLOOKUP(C145,'[2]Acha Air Sales Price List'!$B$1:$X$65536,12,FALSE)*$L$14),2)</f>
        <v>0</v>
      </c>
      <c r="H145" s="26">
        <f t="shared" si="2"/>
        <v>0</v>
      </c>
      <c r="I145" s="18"/>
    </row>
    <row r="146" spans="1:9" ht="12.4" hidden="1" customHeight="1">
      <c r="A146" s="17"/>
      <c r="B146" s="1"/>
      <c r="C146" s="44"/>
      <c r="D146" s="148"/>
      <c r="E146" s="149"/>
      <c r="F146" s="51" t="str">
        <f>VLOOKUP(C146,'[2]Acha Air Sales Price List'!$B$1:$D$65536,3,FALSE)</f>
        <v>Exchange rate :</v>
      </c>
      <c r="G146" s="25">
        <f>ROUND(IF(ISBLANK(C146),0,VLOOKUP(C146,'[2]Acha Air Sales Price List'!$B$1:$X$65536,12,FALSE)*$L$14),2)</f>
        <v>0</v>
      </c>
      <c r="H146" s="26">
        <f t="shared" si="2"/>
        <v>0</v>
      </c>
      <c r="I146" s="18"/>
    </row>
    <row r="147" spans="1:9" ht="12.4" hidden="1" customHeight="1">
      <c r="A147" s="17"/>
      <c r="B147" s="1"/>
      <c r="C147" s="44"/>
      <c r="D147" s="148"/>
      <c r="E147" s="149"/>
      <c r="F147" s="51" t="str">
        <f>VLOOKUP(C147,'[2]Acha Air Sales Price List'!$B$1:$D$65536,3,FALSE)</f>
        <v>Exchange rate :</v>
      </c>
      <c r="G147" s="25">
        <f>ROUND(IF(ISBLANK(C147),0,VLOOKUP(C147,'[2]Acha Air Sales Price List'!$B$1:$X$65536,12,FALSE)*$L$14),2)</f>
        <v>0</v>
      </c>
      <c r="H147" s="26">
        <f t="shared" si="2"/>
        <v>0</v>
      </c>
      <c r="I147" s="18"/>
    </row>
    <row r="148" spans="1:9" ht="12.4" hidden="1" customHeight="1">
      <c r="A148" s="17"/>
      <c r="B148" s="1"/>
      <c r="C148" s="44"/>
      <c r="D148" s="148"/>
      <c r="E148" s="149"/>
      <c r="F148" s="51" t="str">
        <f>VLOOKUP(C148,'[2]Acha Air Sales Price List'!$B$1:$D$65536,3,FALSE)</f>
        <v>Exchange rate :</v>
      </c>
      <c r="G148" s="25">
        <f>ROUND(IF(ISBLANK(C148),0,VLOOKUP(C148,'[2]Acha Air Sales Price List'!$B$1:$X$65536,12,FALSE)*$L$14),2)</f>
        <v>0</v>
      </c>
      <c r="H148" s="26">
        <f t="shared" ref="H148:H178" si="3">ROUND(IF(ISNUMBER(B148), G148*B148, 0),5)</f>
        <v>0</v>
      </c>
      <c r="I148" s="18"/>
    </row>
    <row r="149" spans="1:9" ht="12.4" hidden="1" customHeight="1">
      <c r="A149" s="17"/>
      <c r="B149" s="1"/>
      <c r="C149" s="44"/>
      <c r="D149" s="148"/>
      <c r="E149" s="149"/>
      <c r="F149" s="51" t="str">
        <f>VLOOKUP(C149,'[2]Acha Air Sales Price List'!$B$1:$D$65536,3,FALSE)</f>
        <v>Exchange rate :</v>
      </c>
      <c r="G149" s="25">
        <f>ROUND(IF(ISBLANK(C149),0,VLOOKUP(C149,'[2]Acha Air Sales Price List'!$B$1:$X$65536,12,FALSE)*$L$14),2)</f>
        <v>0</v>
      </c>
      <c r="H149" s="26">
        <f t="shared" si="3"/>
        <v>0</v>
      </c>
      <c r="I149" s="18"/>
    </row>
    <row r="150" spans="1:9" ht="12.4" hidden="1" customHeight="1">
      <c r="A150" s="17"/>
      <c r="B150" s="1"/>
      <c r="C150" s="44"/>
      <c r="D150" s="148"/>
      <c r="E150" s="149"/>
      <c r="F150" s="51" t="str">
        <f>VLOOKUP(C150,'[2]Acha Air Sales Price List'!$B$1:$D$65536,3,FALSE)</f>
        <v>Exchange rate :</v>
      </c>
      <c r="G150" s="25">
        <f>ROUND(IF(ISBLANK(C150),0,VLOOKUP(C150,'[2]Acha Air Sales Price List'!$B$1:$X$65536,12,FALSE)*$L$14),2)</f>
        <v>0</v>
      </c>
      <c r="H150" s="26">
        <f t="shared" si="3"/>
        <v>0</v>
      </c>
      <c r="I150" s="18"/>
    </row>
    <row r="151" spans="1:9" ht="12.4" hidden="1" customHeight="1">
      <c r="A151" s="17"/>
      <c r="B151" s="1"/>
      <c r="C151" s="45"/>
      <c r="D151" s="148"/>
      <c r="E151" s="149"/>
      <c r="F151" s="51" t="str">
        <f>VLOOKUP(C151,'[2]Acha Air Sales Price List'!$B$1:$D$65536,3,FALSE)</f>
        <v>Exchange rate :</v>
      </c>
      <c r="G151" s="25">
        <f>ROUND(IF(ISBLANK(C151),0,VLOOKUP(C151,'[2]Acha Air Sales Price List'!$B$1:$X$65536,12,FALSE)*$L$14),2)</f>
        <v>0</v>
      </c>
      <c r="H151" s="26">
        <f t="shared" si="3"/>
        <v>0</v>
      </c>
      <c r="I151" s="18"/>
    </row>
    <row r="152" spans="1:9" ht="12" hidden="1" customHeight="1">
      <c r="A152" s="17"/>
      <c r="B152" s="1"/>
      <c r="C152" s="44"/>
      <c r="D152" s="148"/>
      <c r="E152" s="149"/>
      <c r="F152" s="51" t="str">
        <f>VLOOKUP(C152,'[2]Acha Air Sales Price List'!$B$1:$D$65536,3,FALSE)</f>
        <v>Exchange rate :</v>
      </c>
      <c r="G152" s="25">
        <f>ROUND(IF(ISBLANK(C152),0,VLOOKUP(C152,'[2]Acha Air Sales Price List'!$B$1:$X$65536,12,FALSE)*$L$14),2)</f>
        <v>0</v>
      </c>
      <c r="H152" s="26">
        <f t="shared" si="3"/>
        <v>0</v>
      </c>
      <c r="I152" s="18"/>
    </row>
    <row r="153" spans="1:9" ht="12.4" hidden="1" customHeight="1">
      <c r="A153" s="17"/>
      <c r="B153" s="1"/>
      <c r="C153" s="44"/>
      <c r="D153" s="148"/>
      <c r="E153" s="149"/>
      <c r="F153" s="51" t="str">
        <f>VLOOKUP(C153,'[2]Acha Air Sales Price List'!$B$1:$D$65536,3,FALSE)</f>
        <v>Exchange rate :</v>
      </c>
      <c r="G153" s="25">
        <f>ROUND(IF(ISBLANK(C153),0,VLOOKUP(C153,'[2]Acha Air Sales Price List'!$B$1:$X$65536,12,FALSE)*$L$14),2)</f>
        <v>0</v>
      </c>
      <c r="H153" s="26">
        <f t="shared" si="3"/>
        <v>0</v>
      </c>
      <c r="I153" s="18"/>
    </row>
    <row r="154" spans="1:9" ht="12.4" hidden="1" customHeight="1">
      <c r="A154" s="17"/>
      <c r="B154" s="1"/>
      <c r="C154" s="44"/>
      <c r="D154" s="148"/>
      <c r="E154" s="149"/>
      <c r="F154" s="51" t="str">
        <f>VLOOKUP(C154,'[2]Acha Air Sales Price List'!$B$1:$D$65536,3,FALSE)</f>
        <v>Exchange rate :</v>
      </c>
      <c r="G154" s="25">
        <f>ROUND(IF(ISBLANK(C154),0,VLOOKUP(C154,'[2]Acha Air Sales Price List'!$B$1:$X$65536,12,FALSE)*$L$14),2)</f>
        <v>0</v>
      </c>
      <c r="H154" s="26">
        <f t="shared" si="3"/>
        <v>0</v>
      </c>
      <c r="I154" s="18"/>
    </row>
    <row r="155" spans="1:9" ht="12.4" hidden="1" customHeight="1">
      <c r="A155" s="17"/>
      <c r="B155" s="1"/>
      <c r="C155" s="44"/>
      <c r="D155" s="148"/>
      <c r="E155" s="149"/>
      <c r="F155" s="51" t="str">
        <f>VLOOKUP(C155,'[2]Acha Air Sales Price List'!$B$1:$D$65536,3,FALSE)</f>
        <v>Exchange rate :</v>
      </c>
      <c r="G155" s="25">
        <f>ROUND(IF(ISBLANK(C155),0,VLOOKUP(C155,'[2]Acha Air Sales Price List'!$B$1:$X$65536,12,FALSE)*$L$14),2)</f>
        <v>0</v>
      </c>
      <c r="H155" s="26">
        <f t="shared" si="3"/>
        <v>0</v>
      </c>
      <c r="I155" s="18"/>
    </row>
    <row r="156" spans="1:9" ht="12.4" hidden="1" customHeight="1">
      <c r="A156" s="17"/>
      <c r="B156" s="1"/>
      <c r="C156" s="44"/>
      <c r="D156" s="148"/>
      <c r="E156" s="149"/>
      <c r="F156" s="51" t="str">
        <f>VLOOKUP(C156,'[2]Acha Air Sales Price List'!$B$1:$D$65536,3,FALSE)</f>
        <v>Exchange rate :</v>
      </c>
      <c r="G156" s="25">
        <f>ROUND(IF(ISBLANK(C156),0,VLOOKUP(C156,'[2]Acha Air Sales Price List'!$B$1:$X$65536,12,FALSE)*$L$14),2)</f>
        <v>0</v>
      </c>
      <c r="H156" s="26">
        <f t="shared" si="3"/>
        <v>0</v>
      </c>
      <c r="I156" s="18"/>
    </row>
    <row r="157" spans="1:9" ht="12.4" hidden="1" customHeight="1">
      <c r="A157" s="17"/>
      <c r="B157" s="1"/>
      <c r="C157" s="44"/>
      <c r="D157" s="148"/>
      <c r="E157" s="149"/>
      <c r="F157" s="51" t="str">
        <f>VLOOKUP(C157,'[2]Acha Air Sales Price List'!$B$1:$D$65536,3,FALSE)</f>
        <v>Exchange rate :</v>
      </c>
      <c r="G157" s="25">
        <f>ROUND(IF(ISBLANK(C157),0,VLOOKUP(C157,'[2]Acha Air Sales Price List'!$B$1:$X$65536,12,FALSE)*$L$14),2)</f>
        <v>0</v>
      </c>
      <c r="H157" s="26">
        <f t="shared" si="3"/>
        <v>0</v>
      </c>
      <c r="I157" s="18"/>
    </row>
    <row r="158" spans="1:9" ht="12.4" hidden="1" customHeight="1">
      <c r="A158" s="17"/>
      <c r="B158" s="1"/>
      <c r="C158" s="44"/>
      <c r="D158" s="148"/>
      <c r="E158" s="149"/>
      <c r="F158" s="51" t="str">
        <f>VLOOKUP(C158,'[2]Acha Air Sales Price List'!$B$1:$D$65536,3,FALSE)</f>
        <v>Exchange rate :</v>
      </c>
      <c r="G158" s="25">
        <f>ROUND(IF(ISBLANK(C158),0,VLOOKUP(C158,'[2]Acha Air Sales Price List'!$B$1:$X$65536,12,FALSE)*$L$14),2)</f>
        <v>0</v>
      </c>
      <c r="H158" s="26">
        <f t="shared" si="3"/>
        <v>0</v>
      </c>
      <c r="I158" s="18"/>
    </row>
    <row r="159" spans="1:9" ht="12.4" hidden="1" customHeight="1">
      <c r="A159" s="17"/>
      <c r="B159" s="1"/>
      <c r="C159" s="44"/>
      <c r="D159" s="148"/>
      <c r="E159" s="149"/>
      <c r="F159" s="51" t="str">
        <f>VLOOKUP(C159,'[2]Acha Air Sales Price List'!$B$1:$D$65536,3,FALSE)</f>
        <v>Exchange rate :</v>
      </c>
      <c r="G159" s="25">
        <f>ROUND(IF(ISBLANK(C159),0,VLOOKUP(C159,'[2]Acha Air Sales Price List'!$B$1:$X$65536,12,FALSE)*$L$14),2)</f>
        <v>0</v>
      </c>
      <c r="H159" s="26">
        <f t="shared" si="3"/>
        <v>0</v>
      </c>
      <c r="I159" s="18"/>
    </row>
    <row r="160" spans="1:9" ht="12.4" hidden="1" customHeight="1">
      <c r="A160" s="17"/>
      <c r="B160" s="1"/>
      <c r="C160" s="44"/>
      <c r="D160" s="148"/>
      <c r="E160" s="149"/>
      <c r="F160" s="51" t="str">
        <f>VLOOKUP(C160,'[2]Acha Air Sales Price List'!$B$1:$D$65536,3,FALSE)</f>
        <v>Exchange rate :</v>
      </c>
      <c r="G160" s="25">
        <f>ROUND(IF(ISBLANK(C160),0,VLOOKUP(C160,'[2]Acha Air Sales Price List'!$B$1:$X$65536,12,FALSE)*$L$14),2)</f>
        <v>0</v>
      </c>
      <c r="H160" s="26">
        <f t="shared" si="3"/>
        <v>0</v>
      </c>
      <c r="I160" s="18"/>
    </row>
    <row r="161" spans="1:9" ht="12.4" hidden="1" customHeight="1">
      <c r="A161" s="17"/>
      <c r="B161" s="1"/>
      <c r="C161" s="44"/>
      <c r="D161" s="148"/>
      <c r="E161" s="149"/>
      <c r="F161" s="51" t="str">
        <f>VLOOKUP(C161,'[2]Acha Air Sales Price List'!$B$1:$D$65536,3,FALSE)</f>
        <v>Exchange rate :</v>
      </c>
      <c r="G161" s="25">
        <f>ROUND(IF(ISBLANK(C161),0,VLOOKUP(C161,'[2]Acha Air Sales Price List'!$B$1:$X$65536,12,FALSE)*$L$14),2)</f>
        <v>0</v>
      </c>
      <c r="H161" s="26">
        <f t="shared" si="3"/>
        <v>0</v>
      </c>
      <c r="I161" s="18"/>
    </row>
    <row r="162" spans="1:9" ht="12.4" hidden="1" customHeight="1">
      <c r="A162" s="17"/>
      <c r="B162" s="1"/>
      <c r="C162" s="44"/>
      <c r="D162" s="148"/>
      <c r="E162" s="149"/>
      <c r="F162" s="51" t="str">
        <f>VLOOKUP(C162,'[2]Acha Air Sales Price List'!$B$1:$D$65536,3,FALSE)</f>
        <v>Exchange rate :</v>
      </c>
      <c r="G162" s="25">
        <f>ROUND(IF(ISBLANK(C162),0,VLOOKUP(C162,'[2]Acha Air Sales Price List'!$B$1:$X$65536,12,FALSE)*$L$14),2)</f>
        <v>0</v>
      </c>
      <c r="H162" s="26">
        <f t="shared" si="3"/>
        <v>0</v>
      </c>
      <c r="I162" s="18"/>
    </row>
    <row r="163" spans="1:9" ht="12.4" hidden="1" customHeight="1">
      <c r="A163" s="17"/>
      <c r="B163" s="1"/>
      <c r="C163" s="44"/>
      <c r="D163" s="148"/>
      <c r="E163" s="149"/>
      <c r="F163" s="51" t="str">
        <f>VLOOKUP(C163,'[2]Acha Air Sales Price List'!$B$1:$D$65536,3,FALSE)</f>
        <v>Exchange rate :</v>
      </c>
      <c r="G163" s="25">
        <f>ROUND(IF(ISBLANK(C163),0,VLOOKUP(C163,'[2]Acha Air Sales Price List'!$B$1:$X$65536,12,FALSE)*$L$14),2)</f>
        <v>0</v>
      </c>
      <c r="H163" s="26">
        <f t="shared" si="3"/>
        <v>0</v>
      </c>
      <c r="I163" s="18"/>
    </row>
    <row r="164" spans="1:9" ht="12.4" hidden="1" customHeight="1">
      <c r="A164" s="17"/>
      <c r="B164" s="1"/>
      <c r="C164" s="44"/>
      <c r="D164" s="148"/>
      <c r="E164" s="149"/>
      <c r="F164" s="51" t="str">
        <f>VLOOKUP(C164,'[2]Acha Air Sales Price List'!$B$1:$D$65536,3,FALSE)</f>
        <v>Exchange rate :</v>
      </c>
      <c r="G164" s="25">
        <f>ROUND(IF(ISBLANK(C164),0,VLOOKUP(C164,'[2]Acha Air Sales Price List'!$B$1:$X$65536,12,FALSE)*$L$14),2)</f>
        <v>0</v>
      </c>
      <c r="H164" s="26">
        <f t="shared" si="3"/>
        <v>0</v>
      </c>
      <c r="I164" s="18"/>
    </row>
    <row r="165" spans="1:9" ht="12.4" hidden="1" customHeight="1">
      <c r="A165" s="17"/>
      <c r="B165" s="1"/>
      <c r="C165" s="44"/>
      <c r="D165" s="148"/>
      <c r="E165" s="149"/>
      <c r="F165" s="51" t="str">
        <f>VLOOKUP(C165,'[2]Acha Air Sales Price List'!$B$1:$D$65536,3,FALSE)</f>
        <v>Exchange rate :</v>
      </c>
      <c r="G165" s="25">
        <f>ROUND(IF(ISBLANK(C165),0,VLOOKUP(C165,'[2]Acha Air Sales Price List'!$B$1:$X$65536,12,FALSE)*$L$14),2)</f>
        <v>0</v>
      </c>
      <c r="H165" s="26">
        <f t="shared" si="3"/>
        <v>0</v>
      </c>
      <c r="I165" s="18"/>
    </row>
    <row r="166" spans="1:9" ht="12.4" hidden="1" customHeight="1">
      <c r="A166" s="17"/>
      <c r="B166" s="1"/>
      <c r="C166" s="44"/>
      <c r="D166" s="148"/>
      <c r="E166" s="149"/>
      <c r="F166" s="51" t="str">
        <f>VLOOKUP(C166,'[2]Acha Air Sales Price List'!$B$1:$D$65536,3,FALSE)</f>
        <v>Exchange rate :</v>
      </c>
      <c r="G166" s="25">
        <f>ROUND(IF(ISBLANK(C166),0,VLOOKUP(C166,'[2]Acha Air Sales Price List'!$B$1:$X$65536,12,FALSE)*$L$14),2)</f>
        <v>0</v>
      </c>
      <c r="H166" s="26">
        <f t="shared" si="3"/>
        <v>0</v>
      </c>
      <c r="I166" s="18"/>
    </row>
    <row r="167" spans="1:9" ht="12.4" hidden="1" customHeight="1">
      <c r="A167" s="17"/>
      <c r="B167" s="1"/>
      <c r="C167" s="44"/>
      <c r="D167" s="148"/>
      <c r="E167" s="149"/>
      <c r="F167" s="51" t="str">
        <f>VLOOKUP(C167,'[2]Acha Air Sales Price List'!$B$1:$D$65536,3,FALSE)</f>
        <v>Exchange rate :</v>
      </c>
      <c r="G167" s="25">
        <f>ROUND(IF(ISBLANK(C167),0,VLOOKUP(C167,'[2]Acha Air Sales Price List'!$B$1:$X$65536,12,FALSE)*$L$14),2)</f>
        <v>0</v>
      </c>
      <c r="H167" s="26">
        <f t="shared" si="3"/>
        <v>0</v>
      </c>
      <c r="I167" s="18"/>
    </row>
    <row r="168" spans="1:9" ht="12.4" hidden="1" customHeight="1">
      <c r="A168" s="17"/>
      <c r="B168" s="1"/>
      <c r="C168" s="44"/>
      <c r="D168" s="148"/>
      <c r="E168" s="149"/>
      <c r="F168" s="51" t="str">
        <f>VLOOKUP(C168,'[2]Acha Air Sales Price List'!$B$1:$D$65536,3,FALSE)</f>
        <v>Exchange rate :</v>
      </c>
      <c r="G168" s="25">
        <f>ROUND(IF(ISBLANK(C168),0,VLOOKUP(C168,'[2]Acha Air Sales Price List'!$B$1:$X$65536,12,FALSE)*$L$14),2)</f>
        <v>0</v>
      </c>
      <c r="H168" s="26">
        <f t="shared" si="3"/>
        <v>0</v>
      </c>
      <c r="I168" s="18"/>
    </row>
    <row r="169" spans="1:9" ht="12.4" hidden="1" customHeight="1">
      <c r="A169" s="17"/>
      <c r="B169" s="1"/>
      <c r="C169" s="44"/>
      <c r="D169" s="148"/>
      <c r="E169" s="149"/>
      <c r="F169" s="51" t="str">
        <f>VLOOKUP(C169,'[2]Acha Air Sales Price List'!$B$1:$D$65536,3,FALSE)</f>
        <v>Exchange rate :</v>
      </c>
      <c r="G169" s="25">
        <f>ROUND(IF(ISBLANK(C169),0,VLOOKUP(C169,'[2]Acha Air Sales Price List'!$B$1:$X$65536,12,FALSE)*$L$14),2)</f>
        <v>0</v>
      </c>
      <c r="H169" s="26">
        <f t="shared" si="3"/>
        <v>0</v>
      </c>
      <c r="I169" s="18"/>
    </row>
    <row r="170" spans="1:9" ht="12.4" hidden="1" customHeight="1">
      <c r="A170" s="17"/>
      <c r="B170" s="1"/>
      <c r="C170" s="44"/>
      <c r="D170" s="148"/>
      <c r="E170" s="149"/>
      <c r="F170" s="51" t="str">
        <f>VLOOKUP(C170,'[2]Acha Air Sales Price List'!$B$1:$D$65536,3,FALSE)</f>
        <v>Exchange rate :</v>
      </c>
      <c r="G170" s="25">
        <f>ROUND(IF(ISBLANK(C170),0,VLOOKUP(C170,'[2]Acha Air Sales Price List'!$B$1:$X$65536,12,FALSE)*$L$14),2)</f>
        <v>0</v>
      </c>
      <c r="H170" s="26">
        <f t="shared" si="3"/>
        <v>0</v>
      </c>
      <c r="I170" s="18"/>
    </row>
    <row r="171" spans="1:9" ht="12.4" hidden="1" customHeight="1">
      <c r="A171" s="17"/>
      <c r="B171" s="1"/>
      <c r="C171" s="44"/>
      <c r="D171" s="148"/>
      <c r="E171" s="149"/>
      <c r="F171" s="51" t="str">
        <f>VLOOKUP(C171,'[2]Acha Air Sales Price List'!$B$1:$D$65536,3,FALSE)</f>
        <v>Exchange rate :</v>
      </c>
      <c r="G171" s="25">
        <f>ROUND(IF(ISBLANK(C171),0,VLOOKUP(C171,'[2]Acha Air Sales Price List'!$B$1:$X$65536,12,FALSE)*$L$14),2)</f>
        <v>0</v>
      </c>
      <c r="H171" s="26">
        <f t="shared" si="3"/>
        <v>0</v>
      </c>
      <c r="I171" s="18"/>
    </row>
    <row r="172" spans="1:9" ht="12.4" hidden="1" customHeight="1">
      <c r="A172" s="17"/>
      <c r="B172" s="1"/>
      <c r="C172" s="44"/>
      <c r="D172" s="148"/>
      <c r="E172" s="149"/>
      <c r="F172" s="51" t="str">
        <f>VLOOKUP(C172,'[2]Acha Air Sales Price List'!$B$1:$D$65536,3,FALSE)</f>
        <v>Exchange rate :</v>
      </c>
      <c r="G172" s="25">
        <f>ROUND(IF(ISBLANK(C172),0,VLOOKUP(C172,'[2]Acha Air Sales Price List'!$B$1:$X$65536,12,FALSE)*$L$14),2)</f>
        <v>0</v>
      </c>
      <c r="H172" s="26">
        <f t="shared" si="3"/>
        <v>0</v>
      </c>
      <c r="I172" s="18"/>
    </row>
    <row r="173" spans="1:9" ht="12.4" hidden="1" customHeight="1">
      <c r="A173" s="17"/>
      <c r="B173" s="1"/>
      <c r="C173" s="44"/>
      <c r="D173" s="148"/>
      <c r="E173" s="149"/>
      <c r="F173" s="51" t="str">
        <f>VLOOKUP(C173,'[2]Acha Air Sales Price List'!$B$1:$D$65536,3,FALSE)</f>
        <v>Exchange rate :</v>
      </c>
      <c r="G173" s="25">
        <f>ROUND(IF(ISBLANK(C173),0,VLOOKUP(C173,'[2]Acha Air Sales Price List'!$B$1:$X$65536,12,FALSE)*$L$14),2)</f>
        <v>0</v>
      </c>
      <c r="H173" s="26">
        <f t="shared" si="3"/>
        <v>0</v>
      </c>
      <c r="I173" s="18"/>
    </row>
    <row r="174" spans="1:9" ht="12.4" hidden="1" customHeight="1">
      <c r="A174" s="17"/>
      <c r="B174" s="1"/>
      <c r="C174" s="44"/>
      <c r="D174" s="148"/>
      <c r="E174" s="149"/>
      <c r="F174" s="51" t="str">
        <f>VLOOKUP(C174,'[2]Acha Air Sales Price List'!$B$1:$D$65536,3,FALSE)</f>
        <v>Exchange rate :</v>
      </c>
      <c r="G174" s="25">
        <f>ROUND(IF(ISBLANK(C174),0,VLOOKUP(C174,'[2]Acha Air Sales Price List'!$B$1:$X$65536,12,FALSE)*$L$14),2)</f>
        <v>0</v>
      </c>
      <c r="H174" s="26">
        <f t="shared" si="3"/>
        <v>0</v>
      </c>
      <c r="I174" s="18"/>
    </row>
    <row r="175" spans="1:9" ht="12.4" hidden="1" customHeight="1">
      <c r="A175" s="17"/>
      <c r="B175" s="1"/>
      <c r="C175" s="44"/>
      <c r="D175" s="148"/>
      <c r="E175" s="149"/>
      <c r="F175" s="51" t="str">
        <f>VLOOKUP(C175,'[2]Acha Air Sales Price List'!$B$1:$D$65536,3,FALSE)</f>
        <v>Exchange rate :</v>
      </c>
      <c r="G175" s="25">
        <f>ROUND(IF(ISBLANK(C175),0,VLOOKUP(C175,'[2]Acha Air Sales Price List'!$B$1:$X$65536,12,FALSE)*$L$14),2)</f>
        <v>0</v>
      </c>
      <c r="H175" s="26">
        <f t="shared" si="3"/>
        <v>0</v>
      </c>
      <c r="I175" s="18"/>
    </row>
    <row r="176" spans="1:9" ht="12.4" hidden="1" customHeight="1">
      <c r="A176" s="17"/>
      <c r="B176" s="1"/>
      <c r="C176" s="44"/>
      <c r="D176" s="148"/>
      <c r="E176" s="149"/>
      <c r="F176" s="51" t="str">
        <f>VLOOKUP(C176,'[2]Acha Air Sales Price List'!$B$1:$D$65536,3,FALSE)</f>
        <v>Exchange rate :</v>
      </c>
      <c r="G176" s="25">
        <f>ROUND(IF(ISBLANK(C176),0,VLOOKUP(C176,'[2]Acha Air Sales Price List'!$B$1:$X$65536,12,FALSE)*$L$14),2)</f>
        <v>0</v>
      </c>
      <c r="H176" s="26">
        <f t="shared" si="3"/>
        <v>0</v>
      </c>
      <c r="I176" s="18"/>
    </row>
    <row r="177" spans="1:9" ht="12.4" hidden="1" customHeight="1">
      <c r="A177" s="17"/>
      <c r="B177" s="1"/>
      <c r="C177" s="44"/>
      <c r="D177" s="148"/>
      <c r="E177" s="149"/>
      <c r="F177" s="51" t="str">
        <f>VLOOKUP(C177,'[2]Acha Air Sales Price List'!$B$1:$D$65536,3,FALSE)</f>
        <v>Exchange rate :</v>
      </c>
      <c r="G177" s="25">
        <f>ROUND(IF(ISBLANK(C177),0,VLOOKUP(C177,'[2]Acha Air Sales Price List'!$B$1:$X$65536,12,FALSE)*$L$14),2)</f>
        <v>0</v>
      </c>
      <c r="H177" s="26">
        <f t="shared" si="3"/>
        <v>0</v>
      </c>
      <c r="I177" s="18"/>
    </row>
    <row r="178" spans="1:9" ht="12.4" hidden="1" customHeight="1">
      <c r="A178" s="17"/>
      <c r="B178" s="1"/>
      <c r="C178" s="44"/>
      <c r="D178" s="148"/>
      <c r="E178" s="149"/>
      <c r="F178" s="51" t="str">
        <f>VLOOKUP(C178,'[2]Acha Air Sales Price List'!$B$1:$D$65536,3,FALSE)</f>
        <v>Exchange rate :</v>
      </c>
      <c r="G178" s="25">
        <f>ROUND(IF(ISBLANK(C178),0,VLOOKUP(C178,'[2]Acha Air Sales Price List'!$B$1:$X$65536,12,FALSE)*$L$14),2)</f>
        <v>0</v>
      </c>
      <c r="H178" s="26">
        <f t="shared" si="3"/>
        <v>0</v>
      </c>
      <c r="I178" s="18"/>
    </row>
    <row r="179" spans="1:9" ht="12.4" hidden="1" customHeight="1">
      <c r="A179" s="17"/>
      <c r="B179" s="1"/>
      <c r="C179" s="45"/>
      <c r="D179" s="148"/>
      <c r="E179" s="149"/>
      <c r="F179" s="51" t="str">
        <f>VLOOKUP(C179,'[2]Acha Air Sales Price List'!$B$1:$D$65536,3,FALSE)</f>
        <v>Exchange rate :</v>
      </c>
      <c r="G179" s="25">
        <f>ROUND(IF(ISBLANK(C179),0,VLOOKUP(C179,'[2]Acha Air Sales Price List'!$B$1:$X$65536,12,FALSE)*$L$14),2)</f>
        <v>0</v>
      </c>
      <c r="H179" s="26">
        <f>ROUND(IF(ISNUMBER(B179), G179*B179, 0),5)</f>
        <v>0</v>
      </c>
      <c r="I179" s="18"/>
    </row>
    <row r="180" spans="1:9" ht="12" hidden="1" customHeight="1">
      <c r="A180" s="17"/>
      <c r="B180" s="1"/>
      <c r="C180" s="44"/>
      <c r="D180" s="148"/>
      <c r="E180" s="149"/>
      <c r="F180" s="51" t="str">
        <f>VLOOKUP(C180,'[2]Acha Air Sales Price List'!$B$1:$D$65536,3,FALSE)</f>
        <v>Exchange rate :</v>
      </c>
      <c r="G180" s="25">
        <f>ROUND(IF(ISBLANK(C180),0,VLOOKUP(C180,'[2]Acha Air Sales Price List'!$B$1:$X$65536,12,FALSE)*$L$14),2)</f>
        <v>0</v>
      </c>
      <c r="H180" s="26">
        <f t="shared" ref="H180:H234" si="4">ROUND(IF(ISNUMBER(B180), G180*B180, 0),5)</f>
        <v>0</v>
      </c>
      <c r="I180" s="18"/>
    </row>
    <row r="181" spans="1:9" ht="12.4" hidden="1" customHeight="1">
      <c r="A181" s="17"/>
      <c r="B181" s="1"/>
      <c r="C181" s="44"/>
      <c r="D181" s="148"/>
      <c r="E181" s="149"/>
      <c r="F181" s="51" t="str">
        <f>VLOOKUP(C181,'[2]Acha Air Sales Price List'!$B$1:$D$65536,3,FALSE)</f>
        <v>Exchange rate :</v>
      </c>
      <c r="G181" s="25">
        <f>ROUND(IF(ISBLANK(C181),0,VLOOKUP(C181,'[2]Acha Air Sales Price List'!$B$1:$X$65536,12,FALSE)*$L$14),2)</f>
        <v>0</v>
      </c>
      <c r="H181" s="26">
        <f t="shared" si="4"/>
        <v>0</v>
      </c>
      <c r="I181" s="18"/>
    </row>
    <row r="182" spans="1:9" ht="12.4" hidden="1" customHeight="1">
      <c r="A182" s="17"/>
      <c r="B182" s="1"/>
      <c r="C182" s="44"/>
      <c r="D182" s="148"/>
      <c r="E182" s="149"/>
      <c r="F182" s="51" t="str">
        <f>VLOOKUP(C182,'[2]Acha Air Sales Price List'!$B$1:$D$65536,3,FALSE)</f>
        <v>Exchange rate :</v>
      </c>
      <c r="G182" s="25">
        <f>ROUND(IF(ISBLANK(C182),0,VLOOKUP(C182,'[2]Acha Air Sales Price List'!$B$1:$X$65536,12,FALSE)*$L$14),2)</f>
        <v>0</v>
      </c>
      <c r="H182" s="26">
        <f t="shared" si="4"/>
        <v>0</v>
      </c>
      <c r="I182" s="18"/>
    </row>
    <row r="183" spans="1:9" ht="12.4" hidden="1" customHeight="1">
      <c r="A183" s="17"/>
      <c r="B183" s="1"/>
      <c r="C183" s="44"/>
      <c r="D183" s="148"/>
      <c r="E183" s="149"/>
      <c r="F183" s="51" t="str">
        <f>VLOOKUP(C183,'[2]Acha Air Sales Price List'!$B$1:$D$65536,3,FALSE)</f>
        <v>Exchange rate :</v>
      </c>
      <c r="G183" s="25">
        <f>ROUND(IF(ISBLANK(C183),0,VLOOKUP(C183,'[2]Acha Air Sales Price List'!$B$1:$X$65536,12,FALSE)*$L$14),2)</f>
        <v>0</v>
      </c>
      <c r="H183" s="26">
        <f t="shared" si="4"/>
        <v>0</v>
      </c>
      <c r="I183" s="18"/>
    </row>
    <row r="184" spans="1:9" ht="12.4" hidden="1" customHeight="1">
      <c r="A184" s="17"/>
      <c r="B184" s="1"/>
      <c r="C184" s="44"/>
      <c r="D184" s="148"/>
      <c r="E184" s="149"/>
      <c r="F184" s="51" t="str">
        <f>VLOOKUP(C184,'[2]Acha Air Sales Price List'!$B$1:$D$65536,3,FALSE)</f>
        <v>Exchange rate :</v>
      </c>
      <c r="G184" s="25">
        <f>ROUND(IF(ISBLANK(C184),0,VLOOKUP(C184,'[2]Acha Air Sales Price List'!$B$1:$X$65536,12,FALSE)*$L$14),2)</f>
        <v>0</v>
      </c>
      <c r="H184" s="26">
        <f t="shared" si="4"/>
        <v>0</v>
      </c>
      <c r="I184" s="18"/>
    </row>
    <row r="185" spans="1:9" ht="12.4" hidden="1" customHeight="1">
      <c r="A185" s="17"/>
      <c r="B185" s="1"/>
      <c r="C185" s="44"/>
      <c r="D185" s="148"/>
      <c r="E185" s="149"/>
      <c r="F185" s="51" t="str">
        <f>VLOOKUP(C185,'[2]Acha Air Sales Price List'!$B$1:$D$65536,3,FALSE)</f>
        <v>Exchange rate :</v>
      </c>
      <c r="G185" s="25">
        <f>ROUND(IF(ISBLANK(C185),0,VLOOKUP(C185,'[2]Acha Air Sales Price List'!$B$1:$X$65536,12,FALSE)*$L$14),2)</f>
        <v>0</v>
      </c>
      <c r="H185" s="26">
        <f t="shared" si="4"/>
        <v>0</v>
      </c>
      <c r="I185" s="18"/>
    </row>
    <row r="186" spans="1:9" ht="12.4" hidden="1" customHeight="1">
      <c r="A186" s="17"/>
      <c r="B186" s="1"/>
      <c r="C186" s="44"/>
      <c r="D186" s="148"/>
      <c r="E186" s="149"/>
      <c r="F186" s="51" t="str">
        <f>VLOOKUP(C186,'[2]Acha Air Sales Price List'!$B$1:$D$65536,3,FALSE)</f>
        <v>Exchange rate :</v>
      </c>
      <c r="G186" s="25">
        <f>ROUND(IF(ISBLANK(C186),0,VLOOKUP(C186,'[2]Acha Air Sales Price List'!$B$1:$X$65536,12,FALSE)*$L$14),2)</f>
        <v>0</v>
      </c>
      <c r="H186" s="26">
        <f t="shared" si="4"/>
        <v>0</v>
      </c>
      <c r="I186" s="18"/>
    </row>
    <row r="187" spans="1:9" ht="12.4" hidden="1" customHeight="1">
      <c r="A187" s="17"/>
      <c r="B187" s="1"/>
      <c r="C187" s="44"/>
      <c r="D187" s="148"/>
      <c r="E187" s="149"/>
      <c r="F187" s="51" t="str">
        <f>VLOOKUP(C187,'[2]Acha Air Sales Price List'!$B$1:$D$65536,3,FALSE)</f>
        <v>Exchange rate :</v>
      </c>
      <c r="G187" s="25">
        <f>ROUND(IF(ISBLANK(C187),0,VLOOKUP(C187,'[2]Acha Air Sales Price List'!$B$1:$X$65536,12,FALSE)*$L$14),2)</f>
        <v>0</v>
      </c>
      <c r="H187" s="26">
        <f t="shared" si="4"/>
        <v>0</v>
      </c>
      <c r="I187" s="18"/>
    </row>
    <row r="188" spans="1:9" ht="12.4" hidden="1" customHeight="1">
      <c r="A188" s="17"/>
      <c r="B188" s="1"/>
      <c r="C188" s="44"/>
      <c r="D188" s="148"/>
      <c r="E188" s="149"/>
      <c r="F188" s="51" t="str">
        <f>VLOOKUP(C188,'[2]Acha Air Sales Price List'!$B$1:$D$65536,3,FALSE)</f>
        <v>Exchange rate :</v>
      </c>
      <c r="G188" s="25">
        <f>ROUND(IF(ISBLANK(C188),0,VLOOKUP(C188,'[2]Acha Air Sales Price List'!$B$1:$X$65536,12,FALSE)*$L$14),2)</f>
        <v>0</v>
      </c>
      <c r="H188" s="26">
        <f t="shared" si="4"/>
        <v>0</v>
      </c>
      <c r="I188" s="18"/>
    </row>
    <row r="189" spans="1:9" ht="12.4" hidden="1" customHeight="1">
      <c r="A189" s="17"/>
      <c r="B189" s="1"/>
      <c r="C189" s="44"/>
      <c r="D189" s="148"/>
      <c r="E189" s="149"/>
      <c r="F189" s="51" t="str">
        <f>VLOOKUP(C189,'[2]Acha Air Sales Price List'!$B$1:$D$65536,3,FALSE)</f>
        <v>Exchange rate :</v>
      </c>
      <c r="G189" s="25">
        <f>ROUND(IF(ISBLANK(C189),0,VLOOKUP(C189,'[2]Acha Air Sales Price List'!$B$1:$X$65536,12,FALSE)*$L$14),2)</f>
        <v>0</v>
      </c>
      <c r="H189" s="26">
        <f t="shared" si="4"/>
        <v>0</v>
      </c>
      <c r="I189" s="18"/>
    </row>
    <row r="190" spans="1:9" ht="12.4" hidden="1" customHeight="1">
      <c r="A190" s="17"/>
      <c r="B190" s="1"/>
      <c r="C190" s="44"/>
      <c r="D190" s="148"/>
      <c r="E190" s="149"/>
      <c r="F190" s="51" t="str">
        <f>VLOOKUP(C190,'[2]Acha Air Sales Price List'!$B$1:$D$65536,3,FALSE)</f>
        <v>Exchange rate :</v>
      </c>
      <c r="G190" s="25">
        <f>ROUND(IF(ISBLANK(C190),0,VLOOKUP(C190,'[2]Acha Air Sales Price List'!$B$1:$X$65536,12,FALSE)*$L$14),2)</f>
        <v>0</v>
      </c>
      <c r="H190" s="26">
        <f t="shared" si="4"/>
        <v>0</v>
      </c>
      <c r="I190" s="18"/>
    </row>
    <row r="191" spans="1:9" ht="12.4" hidden="1" customHeight="1">
      <c r="A191" s="17"/>
      <c r="B191" s="1"/>
      <c r="C191" s="44"/>
      <c r="D191" s="148"/>
      <c r="E191" s="149"/>
      <c r="F191" s="51" t="str">
        <f>VLOOKUP(C191,'[2]Acha Air Sales Price List'!$B$1:$D$65536,3,FALSE)</f>
        <v>Exchange rate :</v>
      </c>
      <c r="G191" s="25">
        <f>ROUND(IF(ISBLANK(C191),0,VLOOKUP(C191,'[2]Acha Air Sales Price List'!$B$1:$X$65536,12,FALSE)*$L$14),2)</f>
        <v>0</v>
      </c>
      <c r="H191" s="26">
        <f t="shared" si="4"/>
        <v>0</v>
      </c>
      <c r="I191" s="18"/>
    </row>
    <row r="192" spans="1:9" ht="12.4" hidden="1" customHeight="1">
      <c r="A192" s="17"/>
      <c r="B192" s="1"/>
      <c r="C192" s="44"/>
      <c r="D192" s="148"/>
      <c r="E192" s="149"/>
      <c r="F192" s="51" t="str">
        <f>VLOOKUP(C192,'[2]Acha Air Sales Price List'!$B$1:$D$65536,3,FALSE)</f>
        <v>Exchange rate :</v>
      </c>
      <c r="G192" s="25">
        <f>ROUND(IF(ISBLANK(C192),0,VLOOKUP(C192,'[2]Acha Air Sales Price List'!$B$1:$X$65536,12,FALSE)*$L$14),2)</f>
        <v>0</v>
      </c>
      <c r="H192" s="26">
        <f t="shared" si="4"/>
        <v>0</v>
      </c>
      <c r="I192" s="18"/>
    </row>
    <row r="193" spans="1:9" ht="12.4" hidden="1" customHeight="1">
      <c r="A193" s="17"/>
      <c r="B193" s="1"/>
      <c r="C193" s="44"/>
      <c r="D193" s="148"/>
      <c r="E193" s="149"/>
      <c r="F193" s="51" t="str">
        <f>VLOOKUP(C193,'[2]Acha Air Sales Price List'!$B$1:$D$65536,3,FALSE)</f>
        <v>Exchange rate :</v>
      </c>
      <c r="G193" s="25">
        <f>ROUND(IF(ISBLANK(C193),0,VLOOKUP(C193,'[2]Acha Air Sales Price List'!$B$1:$X$65536,12,FALSE)*$L$14),2)</f>
        <v>0</v>
      </c>
      <c r="H193" s="26">
        <f t="shared" si="4"/>
        <v>0</v>
      </c>
      <c r="I193" s="18"/>
    </row>
    <row r="194" spans="1:9" ht="12.4" hidden="1" customHeight="1">
      <c r="A194" s="17"/>
      <c r="B194" s="1"/>
      <c r="C194" s="44"/>
      <c r="D194" s="148"/>
      <c r="E194" s="149"/>
      <c r="F194" s="51" t="str">
        <f>VLOOKUP(C194,'[2]Acha Air Sales Price List'!$B$1:$D$65536,3,FALSE)</f>
        <v>Exchange rate :</v>
      </c>
      <c r="G194" s="25">
        <f>ROUND(IF(ISBLANK(C194),0,VLOOKUP(C194,'[2]Acha Air Sales Price List'!$B$1:$X$65536,12,FALSE)*$L$14),2)</f>
        <v>0</v>
      </c>
      <c r="H194" s="26">
        <f t="shared" si="4"/>
        <v>0</v>
      </c>
      <c r="I194" s="18"/>
    </row>
    <row r="195" spans="1:9" ht="12.4" hidden="1" customHeight="1">
      <c r="A195" s="17"/>
      <c r="B195" s="1"/>
      <c r="C195" s="45"/>
      <c r="D195" s="148"/>
      <c r="E195" s="149"/>
      <c r="F195" s="51" t="str">
        <f>VLOOKUP(C195,'[2]Acha Air Sales Price List'!$B$1:$D$65536,3,FALSE)</f>
        <v>Exchange rate :</v>
      </c>
      <c r="G195" s="25">
        <f>ROUND(IF(ISBLANK(C195),0,VLOOKUP(C195,'[2]Acha Air Sales Price List'!$B$1:$X$65536,12,FALSE)*$L$14),2)</f>
        <v>0</v>
      </c>
      <c r="H195" s="26">
        <f t="shared" si="4"/>
        <v>0</v>
      </c>
      <c r="I195" s="18"/>
    </row>
    <row r="196" spans="1:9" ht="12.4" hidden="1" customHeight="1">
      <c r="A196" s="17"/>
      <c r="B196" s="1"/>
      <c r="C196" s="45"/>
      <c r="D196" s="148"/>
      <c r="E196" s="149"/>
      <c r="F196" s="51" t="str">
        <f>VLOOKUP(C196,'[2]Acha Air Sales Price List'!$B$1:$D$65536,3,FALSE)</f>
        <v>Exchange rate :</v>
      </c>
      <c r="G196" s="25">
        <f>ROUND(IF(ISBLANK(C196),0,VLOOKUP(C196,'[2]Acha Air Sales Price List'!$B$1:$X$65536,12,FALSE)*$L$14),2)</f>
        <v>0</v>
      </c>
      <c r="H196" s="26">
        <f t="shared" si="4"/>
        <v>0</v>
      </c>
      <c r="I196" s="18"/>
    </row>
    <row r="197" spans="1:9" ht="12.4" hidden="1" customHeight="1">
      <c r="A197" s="17"/>
      <c r="B197" s="1"/>
      <c r="C197" s="44"/>
      <c r="D197" s="148"/>
      <c r="E197" s="149"/>
      <c r="F197" s="51" t="str">
        <f>VLOOKUP(C197,'[2]Acha Air Sales Price List'!$B$1:$D$65536,3,FALSE)</f>
        <v>Exchange rate :</v>
      </c>
      <c r="G197" s="25">
        <f>ROUND(IF(ISBLANK(C197),0,VLOOKUP(C197,'[2]Acha Air Sales Price List'!$B$1:$X$65536,12,FALSE)*$L$14),2)</f>
        <v>0</v>
      </c>
      <c r="H197" s="26">
        <f t="shared" si="4"/>
        <v>0</v>
      </c>
      <c r="I197" s="18"/>
    </row>
    <row r="198" spans="1:9" ht="12.4" hidden="1" customHeight="1">
      <c r="A198" s="17"/>
      <c r="B198" s="1"/>
      <c r="C198" s="44"/>
      <c r="D198" s="148"/>
      <c r="E198" s="149"/>
      <c r="F198" s="51" t="str">
        <f>VLOOKUP(C198,'[2]Acha Air Sales Price List'!$B$1:$D$65536,3,FALSE)</f>
        <v>Exchange rate :</v>
      </c>
      <c r="G198" s="25">
        <f>ROUND(IF(ISBLANK(C198),0,VLOOKUP(C198,'[2]Acha Air Sales Price List'!$B$1:$X$65536,12,FALSE)*$L$14),2)</f>
        <v>0</v>
      </c>
      <c r="H198" s="26">
        <f t="shared" si="4"/>
        <v>0</v>
      </c>
      <c r="I198" s="18"/>
    </row>
    <row r="199" spans="1:9" ht="12.4" hidden="1" customHeight="1">
      <c r="A199" s="17"/>
      <c r="B199" s="1"/>
      <c r="C199" s="44"/>
      <c r="D199" s="148"/>
      <c r="E199" s="149"/>
      <c r="F199" s="51" t="str">
        <f>VLOOKUP(C199,'[2]Acha Air Sales Price List'!$B$1:$D$65536,3,FALSE)</f>
        <v>Exchange rate :</v>
      </c>
      <c r="G199" s="25">
        <f>ROUND(IF(ISBLANK(C199),0,VLOOKUP(C199,'[2]Acha Air Sales Price List'!$B$1:$X$65536,12,FALSE)*$L$14),2)</f>
        <v>0</v>
      </c>
      <c r="H199" s="26">
        <f t="shared" si="4"/>
        <v>0</v>
      </c>
      <c r="I199" s="18"/>
    </row>
    <row r="200" spans="1:9" ht="12.4" hidden="1" customHeight="1">
      <c r="A200" s="17"/>
      <c r="B200" s="1"/>
      <c r="C200" s="44"/>
      <c r="D200" s="148"/>
      <c r="E200" s="149"/>
      <c r="F200" s="51" t="str">
        <f>VLOOKUP(C200,'[2]Acha Air Sales Price List'!$B$1:$D$65536,3,FALSE)</f>
        <v>Exchange rate :</v>
      </c>
      <c r="G200" s="25">
        <f>ROUND(IF(ISBLANK(C200),0,VLOOKUP(C200,'[2]Acha Air Sales Price List'!$B$1:$X$65536,12,FALSE)*$L$14),2)</f>
        <v>0</v>
      </c>
      <c r="H200" s="26">
        <f t="shared" si="4"/>
        <v>0</v>
      </c>
      <c r="I200" s="18"/>
    </row>
    <row r="201" spans="1:9" ht="12.4" hidden="1" customHeight="1">
      <c r="A201" s="17"/>
      <c r="B201" s="1"/>
      <c r="C201" s="44"/>
      <c r="D201" s="148"/>
      <c r="E201" s="149"/>
      <c r="F201" s="51" t="str">
        <f>VLOOKUP(C201,'[2]Acha Air Sales Price List'!$B$1:$D$65536,3,FALSE)</f>
        <v>Exchange rate :</v>
      </c>
      <c r="G201" s="25">
        <f>ROUND(IF(ISBLANK(C201),0,VLOOKUP(C201,'[2]Acha Air Sales Price List'!$B$1:$X$65536,12,FALSE)*$L$14),2)</f>
        <v>0</v>
      </c>
      <c r="H201" s="26">
        <f t="shared" si="4"/>
        <v>0</v>
      </c>
      <c r="I201" s="18"/>
    </row>
    <row r="202" spans="1:9" ht="12.4" hidden="1" customHeight="1">
      <c r="A202" s="17"/>
      <c r="B202" s="1"/>
      <c r="C202" s="44"/>
      <c r="D202" s="148"/>
      <c r="E202" s="149"/>
      <c r="F202" s="51" t="str">
        <f>VLOOKUP(C202,'[2]Acha Air Sales Price List'!$B$1:$D$65536,3,FALSE)</f>
        <v>Exchange rate :</v>
      </c>
      <c r="G202" s="25">
        <f>ROUND(IF(ISBLANK(C202),0,VLOOKUP(C202,'[2]Acha Air Sales Price List'!$B$1:$X$65536,12,FALSE)*$L$14),2)</f>
        <v>0</v>
      </c>
      <c r="H202" s="26">
        <f t="shared" si="4"/>
        <v>0</v>
      </c>
      <c r="I202" s="18"/>
    </row>
    <row r="203" spans="1:9" ht="12.4" hidden="1" customHeight="1">
      <c r="A203" s="17"/>
      <c r="B203" s="1"/>
      <c r="C203" s="44"/>
      <c r="D203" s="148"/>
      <c r="E203" s="149"/>
      <c r="F203" s="51" t="str">
        <f>VLOOKUP(C203,'[2]Acha Air Sales Price List'!$B$1:$D$65536,3,FALSE)</f>
        <v>Exchange rate :</v>
      </c>
      <c r="G203" s="25">
        <f>ROUND(IF(ISBLANK(C203),0,VLOOKUP(C203,'[2]Acha Air Sales Price List'!$B$1:$X$65536,12,FALSE)*$L$14),2)</f>
        <v>0</v>
      </c>
      <c r="H203" s="26">
        <f t="shared" si="4"/>
        <v>0</v>
      </c>
      <c r="I203" s="18"/>
    </row>
    <row r="204" spans="1:9" ht="12.4" hidden="1" customHeight="1">
      <c r="A204" s="17"/>
      <c r="B204" s="1"/>
      <c r="C204" s="44"/>
      <c r="D204" s="148"/>
      <c r="E204" s="149"/>
      <c r="F204" s="51" t="str">
        <f>VLOOKUP(C204,'[2]Acha Air Sales Price List'!$B$1:$D$65536,3,FALSE)</f>
        <v>Exchange rate :</v>
      </c>
      <c r="G204" s="25">
        <f>ROUND(IF(ISBLANK(C204),0,VLOOKUP(C204,'[2]Acha Air Sales Price List'!$B$1:$X$65536,12,FALSE)*$L$14),2)</f>
        <v>0</v>
      </c>
      <c r="H204" s="26">
        <f t="shared" si="4"/>
        <v>0</v>
      </c>
      <c r="I204" s="18"/>
    </row>
    <row r="205" spans="1:9" ht="12.4" hidden="1" customHeight="1">
      <c r="A205" s="17"/>
      <c r="B205" s="1"/>
      <c r="C205" s="44"/>
      <c r="D205" s="148"/>
      <c r="E205" s="149"/>
      <c r="F205" s="51" t="str">
        <f>VLOOKUP(C205,'[2]Acha Air Sales Price List'!$B$1:$D$65536,3,FALSE)</f>
        <v>Exchange rate :</v>
      </c>
      <c r="G205" s="25">
        <f>ROUND(IF(ISBLANK(C205),0,VLOOKUP(C205,'[2]Acha Air Sales Price List'!$B$1:$X$65536,12,FALSE)*$L$14),2)</f>
        <v>0</v>
      </c>
      <c r="H205" s="26">
        <f t="shared" si="4"/>
        <v>0</v>
      </c>
      <c r="I205" s="18"/>
    </row>
    <row r="206" spans="1:9" ht="12.4" hidden="1" customHeight="1">
      <c r="A206" s="17"/>
      <c r="B206" s="1"/>
      <c r="C206" s="44"/>
      <c r="D206" s="148"/>
      <c r="E206" s="149"/>
      <c r="F206" s="51" t="str">
        <f>VLOOKUP(C206,'[2]Acha Air Sales Price List'!$B$1:$D$65536,3,FALSE)</f>
        <v>Exchange rate :</v>
      </c>
      <c r="G206" s="25">
        <f>ROUND(IF(ISBLANK(C206),0,VLOOKUP(C206,'[2]Acha Air Sales Price List'!$B$1:$X$65536,12,FALSE)*$L$14),2)</f>
        <v>0</v>
      </c>
      <c r="H206" s="26">
        <f t="shared" si="4"/>
        <v>0</v>
      </c>
      <c r="I206" s="18"/>
    </row>
    <row r="207" spans="1:9" ht="12.4" hidden="1" customHeight="1">
      <c r="A207" s="17"/>
      <c r="B207" s="1"/>
      <c r="C207" s="45"/>
      <c r="D207" s="148"/>
      <c r="E207" s="149"/>
      <c r="F207" s="51" t="str">
        <f>VLOOKUP(C207,'[2]Acha Air Sales Price List'!$B$1:$D$65536,3,FALSE)</f>
        <v>Exchange rate :</v>
      </c>
      <c r="G207" s="25">
        <f>ROUND(IF(ISBLANK(C207),0,VLOOKUP(C207,'[2]Acha Air Sales Price List'!$B$1:$X$65536,12,FALSE)*$L$14),2)</f>
        <v>0</v>
      </c>
      <c r="H207" s="26">
        <f t="shared" si="4"/>
        <v>0</v>
      </c>
      <c r="I207" s="18"/>
    </row>
    <row r="208" spans="1:9" ht="12" hidden="1" customHeight="1">
      <c r="A208" s="17"/>
      <c r="B208" s="1"/>
      <c r="C208" s="44"/>
      <c r="D208" s="148"/>
      <c r="E208" s="149"/>
      <c r="F208" s="51" t="str">
        <f>VLOOKUP(C208,'[2]Acha Air Sales Price List'!$B$1:$D$65536,3,FALSE)</f>
        <v>Exchange rate :</v>
      </c>
      <c r="G208" s="25">
        <f>ROUND(IF(ISBLANK(C208),0,VLOOKUP(C208,'[2]Acha Air Sales Price List'!$B$1:$X$65536,12,FALSE)*$L$14),2)</f>
        <v>0</v>
      </c>
      <c r="H208" s="26">
        <f t="shared" si="4"/>
        <v>0</v>
      </c>
      <c r="I208" s="18"/>
    </row>
    <row r="209" spans="1:9" ht="12.4" hidden="1" customHeight="1">
      <c r="A209" s="17"/>
      <c r="B209" s="1"/>
      <c r="C209" s="44"/>
      <c r="D209" s="148"/>
      <c r="E209" s="149"/>
      <c r="F209" s="51" t="str">
        <f>VLOOKUP(C209,'[2]Acha Air Sales Price List'!$B$1:$D$65536,3,FALSE)</f>
        <v>Exchange rate :</v>
      </c>
      <c r="G209" s="25">
        <f>ROUND(IF(ISBLANK(C209),0,VLOOKUP(C209,'[2]Acha Air Sales Price List'!$B$1:$X$65536,12,FALSE)*$L$14),2)</f>
        <v>0</v>
      </c>
      <c r="H209" s="26">
        <f t="shared" si="4"/>
        <v>0</v>
      </c>
      <c r="I209" s="18"/>
    </row>
    <row r="210" spans="1:9" ht="12.4" hidden="1" customHeight="1">
      <c r="A210" s="17"/>
      <c r="B210" s="1"/>
      <c r="C210" s="44"/>
      <c r="D210" s="148"/>
      <c r="E210" s="149"/>
      <c r="F210" s="51" t="str">
        <f>VLOOKUP(C210,'[2]Acha Air Sales Price List'!$B$1:$D$65536,3,FALSE)</f>
        <v>Exchange rate :</v>
      </c>
      <c r="G210" s="25">
        <f>ROUND(IF(ISBLANK(C210),0,VLOOKUP(C210,'[2]Acha Air Sales Price List'!$B$1:$X$65536,12,FALSE)*$L$14),2)</f>
        <v>0</v>
      </c>
      <c r="H210" s="26">
        <f t="shared" si="4"/>
        <v>0</v>
      </c>
      <c r="I210" s="18"/>
    </row>
    <row r="211" spans="1:9" ht="12.4" hidden="1" customHeight="1">
      <c r="A211" s="17"/>
      <c r="B211" s="1"/>
      <c r="C211" s="44"/>
      <c r="D211" s="148"/>
      <c r="E211" s="149"/>
      <c r="F211" s="51" t="str">
        <f>VLOOKUP(C211,'[2]Acha Air Sales Price List'!$B$1:$D$65536,3,FALSE)</f>
        <v>Exchange rate :</v>
      </c>
      <c r="G211" s="25">
        <f>ROUND(IF(ISBLANK(C211),0,VLOOKUP(C211,'[2]Acha Air Sales Price List'!$B$1:$X$65536,12,FALSE)*$L$14),2)</f>
        <v>0</v>
      </c>
      <c r="H211" s="26">
        <f t="shared" si="4"/>
        <v>0</v>
      </c>
      <c r="I211" s="18"/>
    </row>
    <row r="212" spans="1:9" ht="12.4" hidden="1" customHeight="1">
      <c r="A212" s="17"/>
      <c r="B212" s="1"/>
      <c r="C212" s="44"/>
      <c r="D212" s="148"/>
      <c r="E212" s="149"/>
      <c r="F212" s="51" t="str">
        <f>VLOOKUP(C212,'[2]Acha Air Sales Price List'!$B$1:$D$65536,3,FALSE)</f>
        <v>Exchange rate :</v>
      </c>
      <c r="G212" s="25">
        <f>ROUND(IF(ISBLANK(C212),0,VLOOKUP(C212,'[2]Acha Air Sales Price List'!$B$1:$X$65536,12,FALSE)*$L$14),2)</f>
        <v>0</v>
      </c>
      <c r="H212" s="26">
        <f t="shared" si="4"/>
        <v>0</v>
      </c>
      <c r="I212" s="18"/>
    </row>
    <row r="213" spans="1:9" ht="12.4" hidden="1" customHeight="1">
      <c r="A213" s="17"/>
      <c r="B213" s="1"/>
      <c r="C213" s="44"/>
      <c r="D213" s="148"/>
      <c r="E213" s="149"/>
      <c r="F213" s="51" t="str">
        <f>VLOOKUP(C213,'[2]Acha Air Sales Price List'!$B$1:$D$65536,3,FALSE)</f>
        <v>Exchange rate :</v>
      </c>
      <c r="G213" s="25">
        <f>ROUND(IF(ISBLANK(C213),0,VLOOKUP(C213,'[2]Acha Air Sales Price List'!$B$1:$X$65536,12,FALSE)*$L$14),2)</f>
        <v>0</v>
      </c>
      <c r="H213" s="26">
        <f t="shared" si="4"/>
        <v>0</v>
      </c>
      <c r="I213" s="18"/>
    </row>
    <row r="214" spans="1:9" ht="12.4" hidden="1" customHeight="1">
      <c r="A214" s="17"/>
      <c r="B214" s="1"/>
      <c r="C214" s="44"/>
      <c r="D214" s="148"/>
      <c r="E214" s="149"/>
      <c r="F214" s="51" t="str">
        <f>VLOOKUP(C214,'[2]Acha Air Sales Price List'!$B$1:$D$65536,3,FALSE)</f>
        <v>Exchange rate :</v>
      </c>
      <c r="G214" s="25">
        <f>ROUND(IF(ISBLANK(C214),0,VLOOKUP(C214,'[2]Acha Air Sales Price List'!$B$1:$X$65536,12,FALSE)*$L$14),2)</f>
        <v>0</v>
      </c>
      <c r="H214" s="26">
        <f t="shared" si="4"/>
        <v>0</v>
      </c>
      <c r="I214" s="18"/>
    </row>
    <row r="215" spans="1:9" ht="12.4" hidden="1" customHeight="1">
      <c r="A215" s="17"/>
      <c r="B215" s="1"/>
      <c r="C215" s="44"/>
      <c r="D215" s="148"/>
      <c r="E215" s="149"/>
      <c r="F215" s="51" t="str">
        <f>VLOOKUP(C215,'[2]Acha Air Sales Price List'!$B$1:$D$65536,3,FALSE)</f>
        <v>Exchange rate :</v>
      </c>
      <c r="G215" s="25">
        <f>ROUND(IF(ISBLANK(C215),0,VLOOKUP(C215,'[2]Acha Air Sales Price List'!$B$1:$X$65536,12,FALSE)*$L$14),2)</f>
        <v>0</v>
      </c>
      <c r="H215" s="26">
        <f t="shared" si="4"/>
        <v>0</v>
      </c>
      <c r="I215" s="18"/>
    </row>
    <row r="216" spans="1:9" ht="12.4" hidden="1" customHeight="1">
      <c r="A216" s="17"/>
      <c r="B216" s="1"/>
      <c r="C216" s="44"/>
      <c r="D216" s="148"/>
      <c r="E216" s="149"/>
      <c r="F216" s="51" t="str">
        <f>VLOOKUP(C216,'[2]Acha Air Sales Price List'!$B$1:$D$65536,3,FALSE)</f>
        <v>Exchange rate :</v>
      </c>
      <c r="G216" s="25">
        <f>ROUND(IF(ISBLANK(C216),0,VLOOKUP(C216,'[2]Acha Air Sales Price List'!$B$1:$X$65536,12,FALSE)*$L$14),2)</f>
        <v>0</v>
      </c>
      <c r="H216" s="26">
        <f t="shared" si="4"/>
        <v>0</v>
      </c>
      <c r="I216" s="18"/>
    </row>
    <row r="217" spans="1:9" ht="12.4" hidden="1" customHeight="1">
      <c r="A217" s="17"/>
      <c r="B217" s="1"/>
      <c r="C217" s="44"/>
      <c r="D217" s="148"/>
      <c r="E217" s="149"/>
      <c r="F217" s="51" t="str">
        <f>VLOOKUP(C217,'[2]Acha Air Sales Price List'!$B$1:$D$65536,3,FALSE)</f>
        <v>Exchange rate :</v>
      </c>
      <c r="G217" s="25">
        <f>ROUND(IF(ISBLANK(C217),0,VLOOKUP(C217,'[2]Acha Air Sales Price List'!$B$1:$X$65536,12,FALSE)*$L$14),2)</f>
        <v>0</v>
      </c>
      <c r="H217" s="26">
        <f t="shared" si="4"/>
        <v>0</v>
      </c>
      <c r="I217" s="18"/>
    </row>
    <row r="218" spans="1:9" ht="12.4" hidden="1" customHeight="1">
      <c r="A218" s="17"/>
      <c r="B218" s="1"/>
      <c r="C218" s="44"/>
      <c r="D218" s="148"/>
      <c r="E218" s="149"/>
      <c r="F218" s="51" t="str">
        <f>VLOOKUP(C218,'[2]Acha Air Sales Price List'!$B$1:$D$65536,3,FALSE)</f>
        <v>Exchange rate :</v>
      </c>
      <c r="G218" s="25">
        <f>ROUND(IF(ISBLANK(C218),0,VLOOKUP(C218,'[2]Acha Air Sales Price List'!$B$1:$X$65536,12,FALSE)*$L$14),2)</f>
        <v>0</v>
      </c>
      <c r="H218" s="26">
        <f t="shared" si="4"/>
        <v>0</v>
      </c>
      <c r="I218" s="18"/>
    </row>
    <row r="219" spans="1:9" ht="12.4" hidden="1" customHeight="1">
      <c r="A219" s="17"/>
      <c r="B219" s="1"/>
      <c r="C219" s="44"/>
      <c r="D219" s="148"/>
      <c r="E219" s="149"/>
      <c r="F219" s="51" t="str">
        <f>VLOOKUP(C219,'[2]Acha Air Sales Price List'!$B$1:$D$65536,3,FALSE)</f>
        <v>Exchange rate :</v>
      </c>
      <c r="G219" s="25">
        <f>ROUND(IF(ISBLANK(C219),0,VLOOKUP(C219,'[2]Acha Air Sales Price List'!$B$1:$X$65536,12,FALSE)*$L$14),2)</f>
        <v>0</v>
      </c>
      <c r="H219" s="26">
        <f t="shared" si="4"/>
        <v>0</v>
      </c>
      <c r="I219" s="18"/>
    </row>
    <row r="220" spans="1:9" ht="12.4" hidden="1" customHeight="1">
      <c r="A220" s="17"/>
      <c r="B220" s="1"/>
      <c r="C220" s="44"/>
      <c r="D220" s="148"/>
      <c r="E220" s="149"/>
      <c r="F220" s="51" t="str">
        <f>VLOOKUP(C220,'[2]Acha Air Sales Price List'!$B$1:$D$65536,3,FALSE)</f>
        <v>Exchange rate :</v>
      </c>
      <c r="G220" s="25">
        <f>ROUND(IF(ISBLANK(C220),0,VLOOKUP(C220,'[2]Acha Air Sales Price List'!$B$1:$X$65536,12,FALSE)*$L$14),2)</f>
        <v>0</v>
      </c>
      <c r="H220" s="26">
        <f t="shared" si="4"/>
        <v>0</v>
      </c>
      <c r="I220" s="18"/>
    </row>
    <row r="221" spans="1:9" ht="12.4" hidden="1" customHeight="1">
      <c r="A221" s="17"/>
      <c r="B221" s="1"/>
      <c r="C221" s="44"/>
      <c r="D221" s="148"/>
      <c r="E221" s="149"/>
      <c r="F221" s="51" t="str">
        <f>VLOOKUP(C221,'[2]Acha Air Sales Price List'!$B$1:$D$65536,3,FALSE)</f>
        <v>Exchange rate :</v>
      </c>
      <c r="G221" s="25">
        <f>ROUND(IF(ISBLANK(C221),0,VLOOKUP(C221,'[2]Acha Air Sales Price List'!$B$1:$X$65536,12,FALSE)*$L$14),2)</f>
        <v>0</v>
      </c>
      <c r="H221" s="26">
        <f t="shared" si="4"/>
        <v>0</v>
      </c>
      <c r="I221" s="18"/>
    </row>
    <row r="222" spans="1:9" ht="12.4" hidden="1" customHeight="1">
      <c r="A222" s="17"/>
      <c r="B222" s="1"/>
      <c r="C222" s="44"/>
      <c r="D222" s="148"/>
      <c r="E222" s="149"/>
      <c r="F222" s="51" t="str">
        <f>VLOOKUP(C222,'[2]Acha Air Sales Price List'!$B$1:$D$65536,3,FALSE)</f>
        <v>Exchange rate :</v>
      </c>
      <c r="G222" s="25">
        <f>ROUND(IF(ISBLANK(C222),0,VLOOKUP(C222,'[2]Acha Air Sales Price List'!$B$1:$X$65536,12,FALSE)*$L$14),2)</f>
        <v>0</v>
      </c>
      <c r="H222" s="26">
        <f t="shared" si="4"/>
        <v>0</v>
      </c>
      <c r="I222" s="18"/>
    </row>
    <row r="223" spans="1:9" ht="12.4" hidden="1" customHeight="1">
      <c r="A223" s="17"/>
      <c r="B223" s="1"/>
      <c r="C223" s="44"/>
      <c r="D223" s="148"/>
      <c r="E223" s="149"/>
      <c r="F223" s="51" t="str">
        <f>VLOOKUP(C223,'[2]Acha Air Sales Price List'!$B$1:$D$65536,3,FALSE)</f>
        <v>Exchange rate :</v>
      </c>
      <c r="G223" s="25">
        <f>ROUND(IF(ISBLANK(C223),0,VLOOKUP(C223,'[2]Acha Air Sales Price List'!$B$1:$X$65536,12,FALSE)*$L$14),2)</f>
        <v>0</v>
      </c>
      <c r="H223" s="26">
        <f t="shared" si="4"/>
        <v>0</v>
      </c>
      <c r="I223" s="18"/>
    </row>
    <row r="224" spans="1:9" ht="12.4" hidden="1" customHeight="1">
      <c r="A224" s="17"/>
      <c r="B224" s="1"/>
      <c r="C224" s="44"/>
      <c r="D224" s="148"/>
      <c r="E224" s="149"/>
      <c r="F224" s="51" t="str">
        <f>VLOOKUP(C224,'[2]Acha Air Sales Price List'!$B$1:$D$65536,3,FALSE)</f>
        <v>Exchange rate :</v>
      </c>
      <c r="G224" s="25">
        <f>ROUND(IF(ISBLANK(C224),0,VLOOKUP(C224,'[2]Acha Air Sales Price List'!$B$1:$X$65536,12,FALSE)*$L$14),2)</f>
        <v>0</v>
      </c>
      <c r="H224" s="26">
        <f t="shared" si="4"/>
        <v>0</v>
      </c>
      <c r="I224" s="18"/>
    </row>
    <row r="225" spans="1:9" ht="12.4" hidden="1" customHeight="1">
      <c r="A225" s="17"/>
      <c r="B225" s="1"/>
      <c r="C225" s="44"/>
      <c r="D225" s="148"/>
      <c r="E225" s="149"/>
      <c r="F225" s="51" t="str">
        <f>VLOOKUP(C225,'[2]Acha Air Sales Price List'!$B$1:$D$65536,3,FALSE)</f>
        <v>Exchange rate :</v>
      </c>
      <c r="G225" s="25">
        <f>ROUND(IF(ISBLANK(C225),0,VLOOKUP(C225,'[2]Acha Air Sales Price List'!$B$1:$X$65536,12,FALSE)*$L$14),2)</f>
        <v>0</v>
      </c>
      <c r="H225" s="26">
        <f t="shared" si="4"/>
        <v>0</v>
      </c>
      <c r="I225" s="18"/>
    </row>
    <row r="226" spans="1:9" ht="12.4" hidden="1" customHeight="1">
      <c r="A226" s="17"/>
      <c r="B226" s="1"/>
      <c r="C226" s="44"/>
      <c r="D226" s="148"/>
      <c r="E226" s="149"/>
      <c r="F226" s="51" t="str">
        <f>VLOOKUP(C226,'[2]Acha Air Sales Price List'!$B$1:$D$65536,3,FALSE)</f>
        <v>Exchange rate :</v>
      </c>
      <c r="G226" s="25">
        <f>ROUND(IF(ISBLANK(C226),0,VLOOKUP(C226,'[2]Acha Air Sales Price List'!$B$1:$X$65536,12,FALSE)*$L$14),2)</f>
        <v>0</v>
      </c>
      <c r="H226" s="26">
        <f t="shared" si="4"/>
        <v>0</v>
      </c>
      <c r="I226" s="18"/>
    </row>
    <row r="227" spans="1:9" ht="12.4" hidden="1" customHeight="1">
      <c r="A227" s="17"/>
      <c r="B227" s="1"/>
      <c r="C227" s="44"/>
      <c r="D227" s="148"/>
      <c r="E227" s="149"/>
      <c r="F227" s="51" t="str">
        <f>VLOOKUP(C227,'[2]Acha Air Sales Price List'!$B$1:$D$65536,3,FALSE)</f>
        <v>Exchange rate :</v>
      </c>
      <c r="G227" s="25">
        <f>ROUND(IF(ISBLANK(C227),0,VLOOKUP(C227,'[2]Acha Air Sales Price List'!$B$1:$X$65536,12,FALSE)*$L$14),2)</f>
        <v>0</v>
      </c>
      <c r="H227" s="26">
        <f t="shared" si="4"/>
        <v>0</v>
      </c>
      <c r="I227" s="18"/>
    </row>
    <row r="228" spans="1:9" ht="12.4" hidden="1" customHeight="1">
      <c r="A228" s="17"/>
      <c r="B228" s="1"/>
      <c r="C228" s="44"/>
      <c r="D228" s="148"/>
      <c r="E228" s="149"/>
      <c r="F228" s="51" t="str">
        <f>VLOOKUP(C228,'[2]Acha Air Sales Price List'!$B$1:$D$65536,3,FALSE)</f>
        <v>Exchange rate :</v>
      </c>
      <c r="G228" s="25">
        <f>ROUND(IF(ISBLANK(C228),0,VLOOKUP(C228,'[2]Acha Air Sales Price List'!$B$1:$X$65536,12,FALSE)*$L$14),2)</f>
        <v>0</v>
      </c>
      <c r="H228" s="26">
        <f t="shared" si="4"/>
        <v>0</v>
      </c>
      <c r="I228" s="18"/>
    </row>
    <row r="229" spans="1:9" ht="12.4" hidden="1" customHeight="1">
      <c r="A229" s="17"/>
      <c r="B229" s="1"/>
      <c r="C229" s="44"/>
      <c r="D229" s="148"/>
      <c r="E229" s="149"/>
      <c r="F229" s="51" t="str">
        <f>VLOOKUP(C229,'[2]Acha Air Sales Price List'!$B$1:$D$65536,3,FALSE)</f>
        <v>Exchange rate :</v>
      </c>
      <c r="G229" s="25">
        <f>ROUND(IF(ISBLANK(C229),0,VLOOKUP(C229,'[2]Acha Air Sales Price List'!$B$1:$X$65536,12,FALSE)*$L$14),2)</f>
        <v>0</v>
      </c>
      <c r="H229" s="26">
        <f t="shared" si="4"/>
        <v>0</v>
      </c>
      <c r="I229" s="18"/>
    </row>
    <row r="230" spans="1:9" ht="12.4" hidden="1" customHeight="1">
      <c r="A230" s="17"/>
      <c r="B230" s="1"/>
      <c r="C230" s="44"/>
      <c r="D230" s="148"/>
      <c r="E230" s="149"/>
      <c r="F230" s="51" t="str">
        <f>VLOOKUP(C230,'[2]Acha Air Sales Price List'!$B$1:$D$65536,3,FALSE)</f>
        <v>Exchange rate :</v>
      </c>
      <c r="G230" s="25">
        <f>ROUND(IF(ISBLANK(C230),0,VLOOKUP(C230,'[2]Acha Air Sales Price List'!$B$1:$X$65536,12,FALSE)*$L$14),2)</f>
        <v>0</v>
      </c>
      <c r="H230" s="26">
        <f t="shared" si="4"/>
        <v>0</v>
      </c>
      <c r="I230" s="18"/>
    </row>
    <row r="231" spans="1:9" ht="12.4" hidden="1" customHeight="1">
      <c r="A231" s="17"/>
      <c r="B231" s="1"/>
      <c r="C231" s="44"/>
      <c r="D231" s="148"/>
      <c r="E231" s="149"/>
      <c r="F231" s="51" t="str">
        <f>VLOOKUP(C231,'[2]Acha Air Sales Price List'!$B$1:$D$65536,3,FALSE)</f>
        <v>Exchange rate :</v>
      </c>
      <c r="G231" s="25">
        <f>ROUND(IF(ISBLANK(C231),0,VLOOKUP(C231,'[2]Acha Air Sales Price List'!$B$1:$X$65536,12,FALSE)*$L$14),2)</f>
        <v>0</v>
      </c>
      <c r="H231" s="26">
        <f t="shared" si="4"/>
        <v>0</v>
      </c>
      <c r="I231" s="18"/>
    </row>
    <row r="232" spans="1:9" ht="12.4" hidden="1" customHeight="1">
      <c r="A232" s="17"/>
      <c r="B232" s="1"/>
      <c r="C232" s="44"/>
      <c r="D232" s="148"/>
      <c r="E232" s="149"/>
      <c r="F232" s="51" t="str">
        <f>VLOOKUP(C232,'[2]Acha Air Sales Price List'!$B$1:$D$65536,3,FALSE)</f>
        <v>Exchange rate :</v>
      </c>
      <c r="G232" s="25">
        <f>ROUND(IF(ISBLANK(C232),0,VLOOKUP(C232,'[2]Acha Air Sales Price List'!$B$1:$X$65536,12,FALSE)*$L$14),2)</f>
        <v>0</v>
      </c>
      <c r="H232" s="26">
        <f t="shared" si="4"/>
        <v>0</v>
      </c>
      <c r="I232" s="18"/>
    </row>
    <row r="233" spans="1:9" ht="12.4" hidden="1" customHeight="1">
      <c r="A233" s="17"/>
      <c r="B233" s="1"/>
      <c r="C233" s="44"/>
      <c r="D233" s="148"/>
      <c r="E233" s="149"/>
      <c r="F233" s="51" t="str">
        <f>VLOOKUP(C233,'[2]Acha Air Sales Price List'!$B$1:$D$65536,3,FALSE)</f>
        <v>Exchange rate :</v>
      </c>
      <c r="G233" s="25">
        <f>ROUND(IF(ISBLANK(C233),0,VLOOKUP(C233,'[2]Acha Air Sales Price List'!$B$1:$X$65536,12,FALSE)*$L$14),2)</f>
        <v>0</v>
      </c>
      <c r="H233" s="26">
        <f t="shared" si="4"/>
        <v>0</v>
      </c>
      <c r="I233" s="18"/>
    </row>
    <row r="234" spans="1:9" ht="12.4" hidden="1" customHeight="1">
      <c r="A234" s="17"/>
      <c r="B234" s="1"/>
      <c r="C234" s="44"/>
      <c r="D234" s="148"/>
      <c r="E234" s="149"/>
      <c r="F234" s="51" t="str">
        <f>VLOOKUP(C234,'[2]Acha Air Sales Price List'!$B$1:$D$65536,3,FALSE)</f>
        <v>Exchange rate :</v>
      </c>
      <c r="G234" s="25">
        <f>ROUND(IF(ISBLANK(C234),0,VLOOKUP(C234,'[2]Acha Air Sales Price List'!$B$1:$X$65536,12,FALSE)*$L$14),2)</f>
        <v>0</v>
      </c>
      <c r="H234" s="26">
        <f t="shared" si="4"/>
        <v>0</v>
      </c>
      <c r="I234" s="18"/>
    </row>
    <row r="235" spans="1:9" ht="12.4" hidden="1" customHeight="1">
      <c r="A235" s="17"/>
      <c r="B235" s="1"/>
      <c r="C235" s="45"/>
      <c r="D235" s="148"/>
      <c r="E235" s="149"/>
      <c r="F235" s="51" t="str">
        <f>VLOOKUP(C235,'[2]Acha Air Sales Price List'!$B$1:$D$65536,3,FALSE)</f>
        <v>Exchange rate :</v>
      </c>
      <c r="G235" s="25">
        <f>ROUND(IF(ISBLANK(C235),0,VLOOKUP(C235,'[2]Acha Air Sales Price List'!$B$1:$X$65536,12,FALSE)*$L$14),2)</f>
        <v>0</v>
      </c>
      <c r="H235" s="26">
        <f>ROUND(IF(ISNUMBER(B235), G235*B235, 0),5)</f>
        <v>0</v>
      </c>
      <c r="I235" s="18"/>
    </row>
    <row r="236" spans="1:9" ht="12" hidden="1" customHeight="1">
      <c r="A236" s="17"/>
      <c r="B236" s="1"/>
      <c r="C236" s="44"/>
      <c r="D236" s="148"/>
      <c r="E236" s="149"/>
      <c r="F236" s="51" t="str">
        <f>VLOOKUP(C236,'[2]Acha Air Sales Price List'!$B$1:$D$65536,3,FALSE)</f>
        <v>Exchange rate :</v>
      </c>
      <c r="G236" s="25">
        <f>ROUND(IF(ISBLANK(C236),0,VLOOKUP(C236,'[2]Acha Air Sales Price List'!$B$1:$X$65536,12,FALSE)*$L$14),2)</f>
        <v>0</v>
      </c>
      <c r="H236" s="26">
        <f t="shared" ref="H236:H286" si="5">ROUND(IF(ISNUMBER(B236), G236*B236, 0),5)</f>
        <v>0</v>
      </c>
      <c r="I236" s="18"/>
    </row>
    <row r="237" spans="1:9" ht="12.4" hidden="1" customHeight="1">
      <c r="A237" s="17"/>
      <c r="B237" s="1"/>
      <c r="C237" s="44"/>
      <c r="D237" s="148"/>
      <c r="E237" s="149"/>
      <c r="F237" s="51" t="str">
        <f>VLOOKUP(C237,'[2]Acha Air Sales Price List'!$B$1:$D$65536,3,FALSE)</f>
        <v>Exchange rate :</v>
      </c>
      <c r="G237" s="25">
        <f>ROUND(IF(ISBLANK(C237),0,VLOOKUP(C237,'[2]Acha Air Sales Price List'!$B$1:$X$65536,12,FALSE)*$L$14),2)</f>
        <v>0</v>
      </c>
      <c r="H237" s="26">
        <f t="shared" si="5"/>
        <v>0</v>
      </c>
      <c r="I237" s="18"/>
    </row>
    <row r="238" spans="1:9" ht="12.4" hidden="1" customHeight="1">
      <c r="A238" s="17"/>
      <c r="B238" s="1"/>
      <c r="C238" s="44"/>
      <c r="D238" s="148"/>
      <c r="E238" s="149"/>
      <c r="F238" s="51" t="str">
        <f>VLOOKUP(C238,'[2]Acha Air Sales Price List'!$B$1:$D$65536,3,FALSE)</f>
        <v>Exchange rate :</v>
      </c>
      <c r="G238" s="25">
        <f>ROUND(IF(ISBLANK(C238),0,VLOOKUP(C238,'[2]Acha Air Sales Price List'!$B$1:$X$65536,12,FALSE)*$L$14),2)</f>
        <v>0</v>
      </c>
      <c r="H238" s="26">
        <f t="shared" si="5"/>
        <v>0</v>
      </c>
      <c r="I238" s="18"/>
    </row>
    <row r="239" spans="1:9" ht="12.4" hidden="1" customHeight="1">
      <c r="A239" s="17"/>
      <c r="B239" s="1"/>
      <c r="C239" s="44"/>
      <c r="D239" s="148"/>
      <c r="E239" s="149"/>
      <c r="F239" s="51" t="str">
        <f>VLOOKUP(C239,'[2]Acha Air Sales Price List'!$B$1:$D$65536,3,FALSE)</f>
        <v>Exchange rate :</v>
      </c>
      <c r="G239" s="25">
        <f>ROUND(IF(ISBLANK(C239),0,VLOOKUP(C239,'[2]Acha Air Sales Price List'!$B$1:$X$65536,12,FALSE)*$L$14),2)</f>
        <v>0</v>
      </c>
      <c r="H239" s="26">
        <f t="shared" si="5"/>
        <v>0</v>
      </c>
      <c r="I239" s="18"/>
    </row>
    <row r="240" spans="1:9" ht="12.4" hidden="1" customHeight="1">
      <c r="A240" s="17"/>
      <c r="B240" s="1"/>
      <c r="C240" s="44"/>
      <c r="D240" s="148"/>
      <c r="E240" s="149"/>
      <c r="F240" s="51" t="str">
        <f>VLOOKUP(C240,'[2]Acha Air Sales Price List'!$B$1:$D$65536,3,FALSE)</f>
        <v>Exchange rate :</v>
      </c>
      <c r="G240" s="25">
        <f>ROUND(IF(ISBLANK(C240),0,VLOOKUP(C240,'[2]Acha Air Sales Price List'!$B$1:$X$65536,12,FALSE)*$L$14),2)</f>
        <v>0</v>
      </c>
      <c r="H240" s="26">
        <f t="shared" si="5"/>
        <v>0</v>
      </c>
      <c r="I240" s="18"/>
    </row>
    <row r="241" spans="1:9" ht="12.4" hidden="1" customHeight="1">
      <c r="A241" s="17"/>
      <c r="B241" s="1"/>
      <c r="C241" s="44"/>
      <c r="D241" s="148"/>
      <c r="E241" s="149"/>
      <c r="F241" s="51" t="str">
        <f>VLOOKUP(C241,'[2]Acha Air Sales Price List'!$B$1:$D$65536,3,FALSE)</f>
        <v>Exchange rate :</v>
      </c>
      <c r="G241" s="25">
        <f>ROUND(IF(ISBLANK(C241),0,VLOOKUP(C241,'[2]Acha Air Sales Price List'!$B$1:$X$65536,12,FALSE)*$L$14),2)</f>
        <v>0</v>
      </c>
      <c r="H241" s="26">
        <f t="shared" si="5"/>
        <v>0</v>
      </c>
      <c r="I241" s="18"/>
    </row>
    <row r="242" spans="1:9" ht="12.4" hidden="1" customHeight="1">
      <c r="A242" s="17"/>
      <c r="B242" s="1"/>
      <c r="C242" s="44"/>
      <c r="D242" s="148"/>
      <c r="E242" s="149"/>
      <c r="F242" s="51" t="str">
        <f>VLOOKUP(C242,'[2]Acha Air Sales Price List'!$B$1:$D$65536,3,FALSE)</f>
        <v>Exchange rate :</v>
      </c>
      <c r="G242" s="25">
        <f>ROUND(IF(ISBLANK(C242),0,VLOOKUP(C242,'[2]Acha Air Sales Price List'!$B$1:$X$65536,12,FALSE)*$L$14),2)</f>
        <v>0</v>
      </c>
      <c r="H242" s="26">
        <f t="shared" si="5"/>
        <v>0</v>
      </c>
      <c r="I242" s="18"/>
    </row>
    <row r="243" spans="1:9" ht="12.4" hidden="1" customHeight="1">
      <c r="A243" s="17"/>
      <c r="B243" s="1"/>
      <c r="C243" s="44"/>
      <c r="D243" s="148"/>
      <c r="E243" s="149"/>
      <c r="F243" s="51" t="str">
        <f>VLOOKUP(C243,'[2]Acha Air Sales Price List'!$B$1:$D$65536,3,FALSE)</f>
        <v>Exchange rate :</v>
      </c>
      <c r="G243" s="25">
        <f>ROUND(IF(ISBLANK(C243),0,VLOOKUP(C243,'[2]Acha Air Sales Price List'!$B$1:$X$65536,12,FALSE)*$L$14),2)</f>
        <v>0</v>
      </c>
      <c r="H243" s="26">
        <f t="shared" si="5"/>
        <v>0</v>
      </c>
      <c r="I243" s="18"/>
    </row>
    <row r="244" spans="1:9" ht="12.4" hidden="1" customHeight="1">
      <c r="A244" s="17"/>
      <c r="B244" s="1"/>
      <c r="C244" s="44"/>
      <c r="D244" s="148"/>
      <c r="E244" s="149"/>
      <c r="F244" s="51" t="str">
        <f>VLOOKUP(C244,'[2]Acha Air Sales Price List'!$B$1:$D$65536,3,FALSE)</f>
        <v>Exchange rate :</v>
      </c>
      <c r="G244" s="25">
        <f>ROUND(IF(ISBLANK(C244),0,VLOOKUP(C244,'[2]Acha Air Sales Price List'!$B$1:$X$65536,12,FALSE)*$L$14),2)</f>
        <v>0</v>
      </c>
      <c r="H244" s="26">
        <f t="shared" si="5"/>
        <v>0</v>
      </c>
      <c r="I244" s="18"/>
    </row>
    <row r="245" spans="1:9" ht="12.4" hidden="1" customHeight="1">
      <c r="A245" s="17"/>
      <c r="B245" s="1"/>
      <c r="C245" s="44"/>
      <c r="D245" s="148"/>
      <c r="E245" s="149"/>
      <c r="F245" s="51" t="str">
        <f>VLOOKUP(C245,'[2]Acha Air Sales Price List'!$B$1:$D$65536,3,FALSE)</f>
        <v>Exchange rate :</v>
      </c>
      <c r="G245" s="25">
        <f>ROUND(IF(ISBLANK(C245),0,VLOOKUP(C245,'[2]Acha Air Sales Price List'!$B$1:$X$65536,12,FALSE)*$L$14),2)</f>
        <v>0</v>
      </c>
      <c r="H245" s="26">
        <f t="shared" si="5"/>
        <v>0</v>
      </c>
      <c r="I245" s="18"/>
    </row>
    <row r="246" spans="1:9" ht="12.4" hidden="1" customHeight="1">
      <c r="A246" s="17"/>
      <c r="B246" s="1"/>
      <c r="C246" s="44"/>
      <c r="D246" s="148"/>
      <c r="E246" s="149"/>
      <c r="F246" s="51" t="str">
        <f>VLOOKUP(C246,'[2]Acha Air Sales Price List'!$B$1:$D$65536,3,FALSE)</f>
        <v>Exchange rate :</v>
      </c>
      <c r="G246" s="25">
        <f>ROUND(IF(ISBLANK(C246),0,VLOOKUP(C246,'[2]Acha Air Sales Price List'!$B$1:$X$65536,12,FALSE)*$L$14),2)</f>
        <v>0</v>
      </c>
      <c r="H246" s="26">
        <f t="shared" si="5"/>
        <v>0</v>
      </c>
      <c r="I246" s="18"/>
    </row>
    <row r="247" spans="1:9" ht="12.4" hidden="1" customHeight="1">
      <c r="A247" s="17"/>
      <c r="B247" s="1"/>
      <c r="C247" s="44"/>
      <c r="D247" s="148"/>
      <c r="E247" s="149"/>
      <c r="F247" s="51" t="str">
        <f>VLOOKUP(C247,'[2]Acha Air Sales Price List'!$B$1:$D$65536,3,FALSE)</f>
        <v>Exchange rate :</v>
      </c>
      <c r="G247" s="25">
        <f>ROUND(IF(ISBLANK(C247),0,VLOOKUP(C247,'[2]Acha Air Sales Price List'!$B$1:$X$65536,12,FALSE)*$L$14),2)</f>
        <v>0</v>
      </c>
      <c r="H247" s="26">
        <f t="shared" si="5"/>
        <v>0</v>
      </c>
      <c r="I247" s="18"/>
    </row>
    <row r="248" spans="1:9" ht="12.4" hidden="1" customHeight="1">
      <c r="A248" s="17"/>
      <c r="B248" s="1"/>
      <c r="C248" s="44"/>
      <c r="D248" s="148"/>
      <c r="E248" s="149"/>
      <c r="F248" s="51" t="str">
        <f>VLOOKUP(C248,'[2]Acha Air Sales Price List'!$B$1:$D$65536,3,FALSE)</f>
        <v>Exchange rate :</v>
      </c>
      <c r="G248" s="25">
        <f>ROUND(IF(ISBLANK(C248),0,VLOOKUP(C248,'[2]Acha Air Sales Price List'!$B$1:$X$65536,12,FALSE)*$L$14),2)</f>
        <v>0</v>
      </c>
      <c r="H248" s="26">
        <f t="shared" si="5"/>
        <v>0</v>
      </c>
      <c r="I248" s="18"/>
    </row>
    <row r="249" spans="1:9" ht="12.4" hidden="1" customHeight="1">
      <c r="A249" s="17"/>
      <c r="B249" s="1"/>
      <c r="C249" s="44"/>
      <c r="D249" s="148"/>
      <c r="E249" s="149"/>
      <c r="F249" s="51" t="str">
        <f>VLOOKUP(C249,'[2]Acha Air Sales Price List'!$B$1:$D$65536,3,FALSE)</f>
        <v>Exchange rate :</v>
      </c>
      <c r="G249" s="25">
        <f>ROUND(IF(ISBLANK(C249),0,VLOOKUP(C249,'[2]Acha Air Sales Price List'!$B$1:$X$65536,12,FALSE)*$L$14),2)</f>
        <v>0</v>
      </c>
      <c r="H249" s="26">
        <f t="shared" si="5"/>
        <v>0</v>
      </c>
      <c r="I249" s="18"/>
    </row>
    <row r="250" spans="1:9" ht="12.4" hidden="1" customHeight="1">
      <c r="A250" s="17"/>
      <c r="B250" s="1"/>
      <c r="C250" s="44"/>
      <c r="D250" s="148"/>
      <c r="E250" s="149"/>
      <c r="F250" s="51" t="str">
        <f>VLOOKUP(C250,'[2]Acha Air Sales Price List'!$B$1:$D$65536,3,FALSE)</f>
        <v>Exchange rate :</v>
      </c>
      <c r="G250" s="25">
        <f>ROUND(IF(ISBLANK(C250),0,VLOOKUP(C250,'[2]Acha Air Sales Price List'!$B$1:$X$65536,12,FALSE)*$L$14),2)</f>
        <v>0</v>
      </c>
      <c r="H250" s="26">
        <f t="shared" si="5"/>
        <v>0</v>
      </c>
      <c r="I250" s="18"/>
    </row>
    <row r="251" spans="1:9" ht="12.4" hidden="1" customHeight="1">
      <c r="A251" s="17"/>
      <c r="B251" s="1"/>
      <c r="C251" s="44"/>
      <c r="D251" s="148"/>
      <c r="E251" s="149"/>
      <c r="F251" s="51" t="str">
        <f>VLOOKUP(C251,'[2]Acha Air Sales Price List'!$B$1:$D$65536,3,FALSE)</f>
        <v>Exchange rate :</v>
      </c>
      <c r="G251" s="25">
        <f>ROUND(IF(ISBLANK(C251),0,VLOOKUP(C251,'[2]Acha Air Sales Price List'!$B$1:$X$65536,12,FALSE)*$L$14),2)</f>
        <v>0</v>
      </c>
      <c r="H251" s="26">
        <f t="shared" si="5"/>
        <v>0</v>
      </c>
      <c r="I251" s="18"/>
    </row>
    <row r="252" spans="1:9" ht="12.4" hidden="1" customHeight="1">
      <c r="A252" s="17"/>
      <c r="B252" s="1"/>
      <c r="C252" s="44"/>
      <c r="D252" s="148"/>
      <c r="E252" s="149"/>
      <c r="F252" s="51" t="str">
        <f>VLOOKUP(C252,'[2]Acha Air Sales Price List'!$B$1:$D$65536,3,FALSE)</f>
        <v>Exchange rate :</v>
      </c>
      <c r="G252" s="25">
        <f>ROUND(IF(ISBLANK(C252),0,VLOOKUP(C252,'[2]Acha Air Sales Price List'!$B$1:$X$65536,12,FALSE)*$L$14),2)</f>
        <v>0</v>
      </c>
      <c r="H252" s="26">
        <f t="shared" si="5"/>
        <v>0</v>
      </c>
      <c r="I252" s="18"/>
    </row>
    <row r="253" spans="1:9" ht="12.4" hidden="1" customHeight="1">
      <c r="A253" s="17"/>
      <c r="B253" s="1"/>
      <c r="C253" s="44"/>
      <c r="D253" s="148"/>
      <c r="E253" s="149"/>
      <c r="F253" s="51" t="str">
        <f>VLOOKUP(C253,'[2]Acha Air Sales Price List'!$B$1:$D$65536,3,FALSE)</f>
        <v>Exchange rate :</v>
      </c>
      <c r="G253" s="25">
        <f>ROUND(IF(ISBLANK(C253),0,VLOOKUP(C253,'[2]Acha Air Sales Price List'!$B$1:$X$65536,12,FALSE)*$L$14),2)</f>
        <v>0</v>
      </c>
      <c r="H253" s="26">
        <f t="shared" si="5"/>
        <v>0</v>
      </c>
      <c r="I253" s="18"/>
    </row>
    <row r="254" spans="1:9" ht="12.4" hidden="1" customHeight="1">
      <c r="A254" s="17"/>
      <c r="B254" s="1"/>
      <c r="C254" s="44"/>
      <c r="D254" s="148"/>
      <c r="E254" s="149"/>
      <c r="F254" s="51" t="str">
        <f>VLOOKUP(C254,'[2]Acha Air Sales Price List'!$B$1:$D$65536,3,FALSE)</f>
        <v>Exchange rate :</v>
      </c>
      <c r="G254" s="25">
        <f>ROUND(IF(ISBLANK(C254),0,VLOOKUP(C254,'[2]Acha Air Sales Price List'!$B$1:$X$65536,12,FALSE)*$L$14),2)</f>
        <v>0</v>
      </c>
      <c r="H254" s="26">
        <f t="shared" si="5"/>
        <v>0</v>
      </c>
      <c r="I254" s="18"/>
    </row>
    <row r="255" spans="1:9" ht="12.4" hidden="1" customHeight="1">
      <c r="A255" s="17"/>
      <c r="B255" s="1"/>
      <c r="C255" s="44"/>
      <c r="D255" s="148"/>
      <c r="E255" s="149"/>
      <c r="F255" s="51" t="str">
        <f>VLOOKUP(C255,'[2]Acha Air Sales Price List'!$B$1:$D$65536,3,FALSE)</f>
        <v>Exchange rate :</v>
      </c>
      <c r="G255" s="25">
        <f>ROUND(IF(ISBLANK(C255),0,VLOOKUP(C255,'[2]Acha Air Sales Price List'!$B$1:$X$65536,12,FALSE)*$L$14),2)</f>
        <v>0</v>
      </c>
      <c r="H255" s="26">
        <f t="shared" si="5"/>
        <v>0</v>
      </c>
      <c r="I255" s="18"/>
    </row>
    <row r="256" spans="1:9" ht="12.4" hidden="1" customHeight="1">
      <c r="A256" s="17"/>
      <c r="B256" s="1"/>
      <c r="C256" s="44"/>
      <c r="D256" s="148"/>
      <c r="E256" s="149"/>
      <c r="F256" s="51" t="str">
        <f>VLOOKUP(C256,'[2]Acha Air Sales Price List'!$B$1:$D$65536,3,FALSE)</f>
        <v>Exchange rate :</v>
      </c>
      <c r="G256" s="25">
        <f>ROUND(IF(ISBLANK(C256),0,VLOOKUP(C256,'[2]Acha Air Sales Price List'!$B$1:$X$65536,12,FALSE)*$L$14),2)</f>
        <v>0</v>
      </c>
      <c r="H256" s="26">
        <f t="shared" si="5"/>
        <v>0</v>
      </c>
      <c r="I256" s="18"/>
    </row>
    <row r="257" spans="1:9" ht="12.4" hidden="1" customHeight="1">
      <c r="A257" s="17"/>
      <c r="B257" s="1"/>
      <c r="C257" s="44"/>
      <c r="D257" s="148"/>
      <c r="E257" s="149"/>
      <c r="F257" s="51" t="str">
        <f>VLOOKUP(C257,'[2]Acha Air Sales Price List'!$B$1:$D$65536,3,FALSE)</f>
        <v>Exchange rate :</v>
      </c>
      <c r="G257" s="25">
        <f>ROUND(IF(ISBLANK(C257),0,VLOOKUP(C257,'[2]Acha Air Sales Price List'!$B$1:$X$65536,12,FALSE)*$L$14),2)</f>
        <v>0</v>
      </c>
      <c r="H257" s="26">
        <f t="shared" si="5"/>
        <v>0</v>
      </c>
      <c r="I257" s="18"/>
    </row>
    <row r="258" spans="1:9" ht="12.4" hidden="1" customHeight="1">
      <c r="A258" s="17"/>
      <c r="B258" s="1"/>
      <c r="C258" s="44"/>
      <c r="D258" s="148"/>
      <c r="E258" s="149"/>
      <c r="F258" s="51" t="str">
        <f>VLOOKUP(C258,'[2]Acha Air Sales Price List'!$B$1:$D$65536,3,FALSE)</f>
        <v>Exchange rate :</v>
      </c>
      <c r="G258" s="25">
        <f>ROUND(IF(ISBLANK(C258),0,VLOOKUP(C258,'[2]Acha Air Sales Price List'!$B$1:$X$65536,12,FALSE)*$L$14),2)</f>
        <v>0</v>
      </c>
      <c r="H258" s="26">
        <f t="shared" si="5"/>
        <v>0</v>
      </c>
      <c r="I258" s="18"/>
    </row>
    <row r="259" spans="1:9" ht="12.4" hidden="1" customHeight="1">
      <c r="A259" s="17"/>
      <c r="B259" s="1"/>
      <c r="C259" s="45"/>
      <c r="D259" s="148"/>
      <c r="E259" s="149"/>
      <c r="F259" s="51" t="str">
        <f>VLOOKUP(C259,'[2]Acha Air Sales Price List'!$B$1:$D$65536,3,FALSE)</f>
        <v>Exchange rate :</v>
      </c>
      <c r="G259" s="25">
        <f>ROUND(IF(ISBLANK(C259),0,VLOOKUP(C259,'[2]Acha Air Sales Price List'!$B$1:$X$65536,12,FALSE)*$L$14),2)</f>
        <v>0</v>
      </c>
      <c r="H259" s="26">
        <f t="shared" si="5"/>
        <v>0</v>
      </c>
      <c r="I259" s="18"/>
    </row>
    <row r="260" spans="1:9" ht="12" hidden="1" customHeight="1">
      <c r="A260" s="17"/>
      <c r="B260" s="1"/>
      <c r="C260" s="44"/>
      <c r="D260" s="148"/>
      <c r="E260" s="149"/>
      <c r="F260" s="51" t="str">
        <f>VLOOKUP(C260,'[2]Acha Air Sales Price List'!$B$1:$D$65536,3,FALSE)</f>
        <v>Exchange rate :</v>
      </c>
      <c r="G260" s="25">
        <f>ROUND(IF(ISBLANK(C260),0,VLOOKUP(C260,'[2]Acha Air Sales Price List'!$B$1:$X$65536,12,FALSE)*$L$14),2)</f>
        <v>0</v>
      </c>
      <c r="H260" s="26">
        <f t="shared" si="5"/>
        <v>0</v>
      </c>
      <c r="I260" s="18"/>
    </row>
    <row r="261" spans="1:9" ht="12.4" hidden="1" customHeight="1">
      <c r="A261" s="17"/>
      <c r="B261" s="1"/>
      <c r="C261" s="44"/>
      <c r="D261" s="148"/>
      <c r="E261" s="149"/>
      <c r="F261" s="51" t="str">
        <f>VLOOKUP(C261,'[2]Acha Air Sales Price List'!$B$1:$D$65536,3,FALSE)</f>
        <v>Exchange rate :</v>
      </c>
      <c r="G261" s="25">
        <f>ROUND(IF(ISBLANK(C261),0,VLOOKUP(C261,'[2]Acha Air Sales Price List'!$B$1:$X$65536,12,FALSE)*$L$14),2)</f>
        <v>0</v>
      </c>
      <c r="H261" s="26">
        <f t="shared" si="5"/>
        <v>0</v>
      </c>
      <c r="I261" s="18"/>
    </row>
    <row r="262" spans="1:9" ht="12.4" hidden="1" customHeight="1">
      <c r="A262" s="17"/>
      <c r="B262" s="1"/>
      <c r="C262" s="44"/>
      <c r="D262" s="148"/>
      <c r="E262" s="149"/>
      <c r="F262" s="51" t="str">
        <f>VLOOKUP(C262,'[2]Acha Air Sales Price List'!$B$1:$D$65536,3,FALSE)</f>
        <v>Exchange rate :</v>
      </c>
      <c r="G262" s="25">
        <f>ROUND(IF(ISBLANK(C262),0,VLOOKUP(C262,'[2]Acha Air Sales Price List'!$B$1:$X$65536,12,FALSE)*$L$14),2)</f>
        <v>0</v>
      </c>
      <c r="H262" s="26">
        <f t="shared" si="5"/>
        <v>0</v>
      </c>
      <c r="I262" s="18"/>
    </row>
    <row r="263" spans="1:9" ht="12.4" hidden="1" customHeight="1">
      <c r="A263" s="17"/>
      <c r="B263" s="1"/>
      <c r="C263" s="44"/>
      <c r="D263" s="148"/>
      <c r="E263" s="149"/>
      <c r="F263" s="51" t="str">
        <f>VLOOKUP(C263,'[2]Acha Air Sales Price List'!$B$1:$D$65536,3,FALSE)</f>
        <v>Exchange rate :</v>
      </c>
      <c r="G263" s="25">
        <f>ROUND(IF(ISBLANK(C263),0,VLOOKUP(C263,'[2]Acha Air Sales Price List'!$B$1:$X$65536,12,FALSE)*$L$14),2)</f>
        <v>0</v>
      </c>
      <c r="H263" s="26">
        <f t="shared" si="5"/>
        <v>0</v>
      </c>
      <c r="I263" s="18"/>
    </row>
    <row r="264" spans="1:9" ht="12.4" hidden="1" customHeight="1">
      <c r="A264" s="17"/>
      <c r="B264" s="1"/>
      <c r="C264" s="44"/>
      <c r="D264" s="148"/>
      <c r="E264" s="149"/>
      <c r="F264" s="51" t="str">
        <f>VLOOKUP(C264,'[2]Acha Air Sales Price List'!$B$1:$D$65536,3,FALSE)</f>
        <v>Exchange rate :</v>
      </c>
      <c r="G264" s="25">
        <f>ROUND(IF(ISBLANK(C264),0,VLOOKUP(C264,'[2]Acha Air Sales Price List'!$B$1:$X$65536,12,FALSE)*$L$14),2)</f>
        <v>0</v>
      </c>
      <c r="H264" s="26">
        <f t="shared" si="5"/>
        <v>0</v>
      </c>
      <c r="I264" s="18"/>
    </row>
    <row r="265" spans="1:9" ht="12.4" hidden="1" customHeight="1">
      <c r="A265" s="17"/>
      <c r="B265" s="1"/>
      <c r="C265" s="44"/>
      <c r="D265" s="148"/>
      <c r="E265" s="149"/>
      <c r="F265" s="51" t="str">
        <f>VLOOKUP(C265,'[2]Acha Air Sales Price List'!$B$1:$D$65536,3,FALSE)</f>
        <v>Exchange rate :</v>
      </c>
      <c r="G265" s="25">
        <f>ROUND(IF(ISBLANK(C265),0,VLOOKUP(C265,'[2]Acha Air Sales Price List'!$B$1:$X$65536,12,FALSE)*$L$14),2)</f>
        <v>0</v>
      </c>
      <c r="H265" s="26">
        <f t="shared" si="5"/>
        <v>0</v>
      </c>
      <c r="I265" s="18"/>
    </row>
    <row r="266" spans="1:9" ht="12.4" hidden="1" customHeight="1">
      <c r="A266" s="17"/>
      <c r="B266" s="1"/>
      <c r="C266" s="44"/>
      <c r="D266" s="148"/>
      <c r="E266" s="149"/>
      <c r="F266" s="51" t="str">
        <f>VLOOKUP(C266,'[2]Acha Air Sales Price List'!$B$1:$D$65536,3,FALSE)</f>
        <v>Exchange rate :</v>
      </c>
      <c r="G266" s="25">
        <f>ROUND(IF(ISBLANK(C266),0,VLOOKUP(C266,'[2]Acha Air Sales Price List'!$B$1:$X$65536,12,FALSE)*$L$14),2)</f>
        <v>0</v>
      </c>
      <c r="H266" s="26">
        <f t="shared" si="5"/>
        <v>0</v>
      </c>
      <c r="I266" s="18"/>
    </row>
    <row r="267" spans="1:9" ht="12.4" hidden="1" customHeight="1">
      <c r="A267" s="17"/>
      <c r="B267" s="1"/>
      <c r="C267" s="44"/>
      <c r="D267" s="148"/>
      <c r="E267" s="149"/>
      <c r="F267" s="51" t="str">
        <f>VLOOKUP(C267,'[2]Acha Air Sales Price List'!$B$1:$D$65536,3,FALSE)</f>
        <v>Exchange rate :</v>
      </c>
      <c r="G267" s="25">
        <f>ROUND(IF(ISBLANK(C267),0,VLOOKUP(C267,'[2]Acha Air Sales Price List'!$B$1:$X$65536,12,FALSE)*$L$14),2)</f>
        <v>0</v>
      </c>
      <c r="H267" s="26">
        <f t="shared" si="5"/>
        <v>0</v>
      </c>
      <c r="I267" s="18"/>
    </row>
    <row r="268" spans="1:9" ht="12.4" hidden="1" customHeight="1">
      <c r="A268" s="17"/>
      <c r="B268" s="1"/>
      <c r="C268" s="44"/>
      <c r="D268" s="148"/>
      <c r="E268" s="149"/>
      <c r="F268" s="51" t="str">
        <f>VLOOKUP(C268,'[2]Acha Air Sales Price List'!$B$1:$D$65536,3,FALSE)</f>
        <v>Exchange rate :</v>
      </c>
      <c r="G268" s="25">
        <f>ROUND(IF(ISBLANK(C268),0,VLOOKUP(C268,'[2]Acha Air Sales Price List'!$B$1:$X$65536,12,FALSE)*$L$14),2)</f>
        <v>0</v>
      </c>
      <c r="H268" s="26">
        <f t="shared" si="5"/>
        <v>0</v>
      </c>
      <c r="I268" s="18"/>
    </row>
    <row r="269" spans="1:9" ht="12.4" hidden="1" customHeight="1">
      <c r="A269" s="17"/>
      <c r="B269" s="1"/>
      <c r="C269" s="44"/>
      <c r="D269" s="148"/>
      <c r="E269" s="149"/>
      <c r="F269" s="51" t="str">
        <f>VLOOKUP(C269,'[2]Acha Air Sales Price List'!$B$1:$D$65536,3,FALSE)</f>
        <v>Exchange rate :</v>
      </c>
      <c r="G269" s="25">
        <f>ROUND(IF(ISBLANK(C269),0,VLOOKUP(C269,'[2]Acha Air Sales Price List'!$B$1:$X$65536,12,FALSE)*$L$14),2)</f>
        <v>0</v>
      </c>
      <c r="H269" s="26">
        <f t="shared" si="5"/>
        <v>0</v>
      </c>
      <c r="I269" s="18"/>
    </row>
    <row r="270" spans="1:9" ht="12.4" hidden="1" customHeight="1">
      <c r="A270" s="17"/>
      <c r="B270" s="1"/>
      <c r="C270" s="44"/>
      <c r="D270" s="148"/>
      <c r="E270" s="149"/>
      <c r="F270" s="51" t="str">
        <f>VLOOKUP(C270,'[2]Acha Air Sales Price List'!$B$1:$D$65536,3,FALSE)</f>
        <v>Exchange rate :</v>
      </c>
      <c r="G270" s="25">
        <f>ROUND(IF(ISBLANK(C270),0,VLOOKUP(C270,'[2]Acha Air Sales Price List'!$B$1:$X$65536,12,FALSE)*$L$14),2)</f>
        <v>0</v>
      </c>
      <c r="H270" s="26">
        <f t="shared" si="5"/>
        <v>0</v>
      </c>
      <c r="I270" s="18"/>
    </row>
    <row r="271" spans="1:9" ht="12.4" hidden="1" customHeight="1">
      <c r="A271" s="17"/>
      <c r="B271" s="1"/>
      <c r="C271" s="44"/>
      <c r="D271" s="148"/>
      <c r="E271" s="149"/>
      <c r="F271" s="51" t="str">
        <f>VLOOKUP(C271,'[2]Acha Air Sales Price List'!$B$1:$D$65536,3,FALSE)</f>
        <v>Exchange rate :</v>
      </c>
      <c r="G271" s="25">
        <f>ROUND(IF(ISBLANK(C271),0,VLOOKUP(C271,'[2]Acha Air Sales Price List'!$B$1:$X$65536,12,FALSE)*$L$14),2)</f>
        <v>0</v>
      </c>
      <c r="H271" s="26">
        <f t="shared" si="5"/>
        <v>0</v>
      </c>
      <c r="I271" s="18"/>
    </row>
    <row r="272" spans="1:9" ht="12.4" hidden="1" customHeight="1">
      <c r="A272" s="17"/>
      <c r="B272" s="1"/>
      <c r="C272" s="44"/>
      <c r="D272" s="148"/>
      <c r="E272" s="149"/>
      <c r="F272" s="51" t="str">
        <f>VLOOKUP(C272,'[2]Acha Air Sales Price List'!$B$1:$D$65536,3,FALSE)</f>
        <v>Exchange rate :</v>
      </c>
      <c r="G272" s="25">
        <f>ROUND(IF(ISBLANK(C272),0,VLOOKUP(C272,'[2]Acha Air Sales Price List'!$B$1:$X$65536,12,FALSE)*$L$14),2)</f>
        <v>0</v>
      </c>
      <c r="H272" s="26">
        <f t="shared" si="5"/>
        <v>0</v>
      </c>
      <c r="I272" s="18"/>
    </row>
    <row r="273" spans="1:9" ht="12.4" hidden="1" customHeight="1">
      <c r="A273" s="17"/>
      <c r="B273" s="1"/>
      <c r="C273" s="44"/>
      <c r="D273" s="148"/>
      <c r="E273" s="149"/>
      <c r="F273" s="51" t="str">
        <f>VLOOKUP(C273,'[2]Acha Air Sales Price List'!$B$1:$D$65536,3,FALSE)</f>
        <v>Exchange rate :</v>
      </c>
      <c r="G273" s="25">
        <f>ROUND(IF(ISBLANK(C273),0,VLOOKUP(C273,'[2]Acha Air Sales Price List'!$B$1:$X$65536,12,FALSE)*$L$14),2)</f>
        <v>0</v>
      </c>
      <c r="H273" s="26">
        <f t="shared" si="5"/>
        <v>0</v>
      </c>
      <c r="I273" s="18"/>
    </row>
    <row r="274" spans="1:9" ht="12.4" hidden="1" customHeight="1">
      <c r="A274" s="17"/>
      <c r="B274" s="1"/>
      <c r="C274" s="44"/>
      <c r="D274" s="148"/>
      <c r="E274" s="149"/>
      <c r="F274" s="51" t="str">
        <f>VLOOKUP(C274,'[2]Acha Air Sales Price List'!$B$1:$D$65536,3,FALSE)</f>
        <v>Exchange rate :</v>
      </c>
      <c r="G274" s="25">
        <f>ROUND(IF(ISBLANK(C274),0,VLOOKUP(C274,'[2]Acha Air Sales Price List'!$B$1:$X$65536,12,FALSE)*$L$14),2)</f>
        <v>0</v>
      </c>
      <c r="H274" s="26">
        <f t="shared" si="5"/>
        <v>0</v>
      </c>
      <c r="I274" s="18"/>
    </row>
    <row r="275" spans="1:9" ht="12.4" hidden="1" customHeight="1">
      <c r="A275" s="17"/>
      <c r="B275" s="1"/>
      <c r="C275" s="44"/>
      <c r="D275" s="148"/>
      <c r="E275" s="149"/>
      <c r="F275" s="51" t="str">
        <f>VLOOKUP(C275,'[2]Acha Air Sales Price List'!$B$1:$D$65536,3,FALSE)</f>
        <v>Exchange rate :</v>
      </c>
      <c r="G275" s="25">
        <f>ROUND(IF(ISBLANK(C275),0,VLOOKUP(C275,'[2]Acha Air Sales Price List'!$B$1:$X$65536,12,FALSE)*$L$14),2)</f>
        <v>0</v>
      </c>
      <c r="H275" s="26">
        <f t="shared" si="5"/>
        <v>0</v>
      </c>
      <c r="I275" s="18"/>
    </row>
    <row r="276" spans="1:9" ht="12.4" hidden="1" customHeight="1">
      <c r="A276" s="17"/>
      <c r="B276" s="1"/>
      <c r="C276" s="44"/>
      <c r="D276" s="148"/>
      <c r="E276" s="149"/>
      <c r="F276" s="51" t="str">
        <f>VLOOKUP(C276,'[2]Acha Air Sales Price List'!$B$1:$D$65536,3,FALSE)</f>
        <v>Exchange rate :</v>
      </c>
      <c r="G276" s="25">
        <f>ROUND(IF(ISBLANK(C276),0,VLOOKUP(C276,'[2]Acha Air Sales Price List'!$B$1:$X$65536,12,FALSE)*$L$14),2)</f>
        <v>0</v>
      </c>
      <c r="H276" s="26">
        <f t="shared" si="5"/>
        <v>0</v>
      </c>
      <c r="I276" s="18"/>
    </row>
    <row r="277" spans="1:9" ht="12.4" hidden="1" customHeight="1">
      <c r="A277" s="17"/>
      <c r="B277" s="1"/>
      <c r="C277" s="44"/>
      <c r="D277" s="148"/>
      <c r="E277" s="149"/>
      <c r="F277" s="51" t="str">
        <f>VLOOKUP(C277,'[2]Acha Air Sales Price List'!$B$1:$D$65536,3,FALSE)</f>
        <v>Exchange rate :</v>
      </c>
      <c r="G277" s="25">
        <f>ROUND(IF(ISBLANK(C277),0,VLOOKUP(C277,'[2]Acha Air Sales Price List'!$B$1:$X$65536,12,FALSE)*$L$14),2)</f>
        <v>0</v>
      </c>
      <c r="H277" s="26">
        <f t="shared" si="5"/>
        <v>0</v>
      </c>
      <c r="I277" s="18"/>
    </row>
    <row r="278" spans="1:9" ht="12.4" hidden="1" customHeight="1">
      <c r="A278" s="17"/>
      <c r="B278" s="1"/>
      <c r="C278" s="44"/>
      <c r="D278" s="148"/>
      <c r="E278" s="149"/>
      <c r="F278" s="51" t="str">
        <f>VLOOKUP(C278,'[2]Acha Air Sales Price List'!$B$1:$D$65536,3,FALSE)</f>
        <v>Exchange rate :</v>
      </c>
      <c r="G278" s="25">
        <f>ROUND(IF(ISBLANK(C278),0,VLOOKUP(C278,'[2]Acha Air Sales Price List'!$B$1:$X$65536,12,FALSE)*$L$14),2)</f>
        <v>0</v>
      </c>
      <c r="H278" s="26">
        <f t="shared" si="5"/>
        <v>0</v>
      </c>
      <c r="I278" s="18"/>
    </row>
    <row r="279" spans="1:9" ht="12.4" hidden="1" customHeight="1">
      <c r="A279" s="17"/>
      <c r="B279" s="1"/>
      <c r="C279" s="44"/>
      <c r="D279" s="148"/>
      <c r="E279" s="149"/>
      <c r="F279" s="51" t="str">
        <f>VLOOKUP(C279,'[2]Acha Air Sales Price List'!$B$1:$D$65536,3,FALSE)</f>
        <v>Exchange rate :</v>
      </c>
      <c r="G279" s="25">
        <f>ROUND(IF(ISBLANK(C279),0,VLOOKUP(C279,'[2]Acha Air Sales Price List'!$B$1:$X$65536,12,FALSE)*$L$14),2)</f>
        <v>0</v>
      </c>
      <c r="H279" s="26">
        <f t="shared" si="5"/>
        <v>0</v>
      </c>
      <c r="I279" s="18"/>
    </row>
    <row r="280" spans="1:9" ht="12.4" hidden="1" customHeight="1">
      <c r="A280" s="17"/>
      <c r="B280" s="1"/>
      <c r="C280" s="44"/>
      <c r="D280" s="148"/>
      <c r="E280" s="149"/>
      <c r="F280" s="51" t="str">
        <f>VLOOKUP(C280,'[2]Acha Air Sales Price List'!$B$1:$D$65536,3,FALSE)</f>
        <v>Exchange rate :</v>
      </c>
      <c r="G280" s="25">
        <f>ROUND(IF(ISBLANK(C280),0,VLOOKUP(C280,'[2]Acha Air Sales Price List'!$B$1:$X$65536,12,FALSE)*$L$14),2)</f>
        <v>0</v>
      </c>
      <c r="H280" s="26">
        <f t="shared" si="5"/>
        <v>0</v>
      </c>
      <c r="I280" s="18"/>
    </row>
    <row r="281" spans="1:9" ht="12.4" hidden="1" customHeight="1">
      <c r="A281" s="17"/>
      <c r="B281" s="1"/>
      <c r="C281" s="44"/>
      <c r="D281" s="148"/>
      <c r="E281" s="149"/>
      <c r="F281" s="51" t="str">
        <f>VLOOKUP(C281,'[2]Acha Air Sales Price List'!$B$1:$D$65536,3,FALSE)</f>
        <v>Exchange rate :</v>
      </c>
      <c r="G281" s="25">
        <f>ROUND(IF(ISBLANK(C281),0,VLOOKUP(C281,'[2]Acha Air Sales Price List'!$B$1:$X$65536,12,FALSE)*$L$14),2)</f>
        <v>0</v>
      </c>
      <c r="H281" s="26">
        <f t="shared" si="5"/>
        <v>0</v>
      </c>
      <c r="I281" s="18"/>
    </row>
    <row r="282" spans="1:9" ht="12.4" hidden="1" customHeight="1">
      <c r="A282" s="17"/>
      <c r="B282" s="1"/>
      <c r="C282" s="44"/>
      <c r="D282" s="148"/>
      <c r="E282" s="149"/>
      <c r="F282" s="51" t="str">
        <f>VLOOKUP(C282,'[2]Acha Air Sales Price List'!$B$1:$D$65536,3,FALSE)</f>
        <v>Exchange rate :</v>
      </c>
      <c r="G282" s="25">
        <f>ROUND(IF(ISBLANK(C282),0,VLOOKUP(C282,'[2]Acha Air Sales Price List'!$B$1:$X$65536,12,FALSE)*$L$14),2)</f>
        <v>0</v>
      </c>
      <c r="H282" s="26">
        <f t="shared" si="5"/>
        <v>0</v>
      </c>
      <c r="I282" s="18"/>
    </row>
    <row r="283" spans="1:9" ht="12.4" hidden="1" customHeight="1">
      <c r="A283" s="17"/>
      <c r="B283" s="1"/>
      <c r="C283" s="44"/>
      <c r="D283" s="148"/>
      <c r="E283" s="149"/>
      <c r="F283" s="51" t="str">
        <f>VLOOKUP(C283,'[2]Acha Air Sales Price List'!$B$1:$D$65536,3,FALSE)</f>
        <v>Exchange rate :</v>
      </c>
      <c r="G283" s="25">
        <f>ROUND(IF(ISBLANK(C283),0,VLOOKUP(C283,'[2]Acha Air Sales Price List'!$B$1:$X$65536,12,FALSE)*$L$14),2)</f>
        <v>0</v>
      </c>
      <c r="H283" s="26">
        <f t="shared" si="5"/>
        <v>0</v>
      </c>
      <c r="I283" s="18"/>
    </row>
    <row r="284" spans="1:9" ht="12.4" hidden="1" customHeight="1">
      <c r="A284" s="17"/>
      <c r="B284" s="1"/>
      <c r="C284" s="44"/>
      <c r="D284" s="148"/>
      <c r="E284" s="149"/>
      <c r="F284" s="51" t="str">
        <f>VLOOKUP(C284,'[2]Acha Air Sales Price List'!$B$1:$D$65536,3,FALSE)</f>
        <v>Exchange rate :</v>
      </c>
      <c r="G284" s="25">
        <f>ROUND(IF(ISBLANK(C284),0,VLOOKUP(C284,'[2]Acha Air Sales Price List'!$B$1:$X$65536,12,FALSE)*$L$14),2)</f>
        <v>0</v>
      </c>
      <c r="H284" s="26">
        <f t="shared" si="5"/>
        <v>0</v>
      </c>
      <c r="I284" s="18"/>
    </row>
    <row r="285" spans="1:9" ht="12.4" hidden="1" customHeight="1">
      <c r="A285" s="17"/>
      <c r="B285" s="1"/>
      <c r="C285" s="44"/>
      <c r="D285" s="148"/>
      <c r="E285" s="149"/>
      <c r="F285" s="51" t="str">
        <f>VLOOKUP(C285,'[2]Acha Air Sales Price List'!$B$1:$D$65536,3,FALSE)</f>
        <v>Exchange rate :</v>
      </c>
      <c r="G285" s="25">
        <f>ROUND(IF(ISBLANK(C285),0,VLOOKUP(C285,'[2]Acha Air Sales Price List'!$B$1:$X$65536,12,FALSE)*$L$14),2)</f>
        <v>0</v>
      </c>
      <c r="H285" s="26">
        <f t="shared" si="5"/>
        <v>0</v>
      </c>
      <c r="I285" s="18"/>
    </row>
    <row r="286" spans="1:9" ht="12.4" hidden="1" customHeight="1">
      <c r="A286" s="17"/>
      <c r="B286" s="1"/>
      <c r="C286" s="44"/>
      <c r="D286" s="148"/>
      <c r="E286" s="149"/>
      <c r="F286" s="51" t="str">
        <f>VLOOKUP(C286,'[2]Acha Air Sales Price List'!$B$1:$D$65536,3,FALSE)</f>
        <v>Exchange rate :</v>
      </c>
      <c r="G286" s="25">
        <f>ROUND(IF(ISBLANK(C286),0,VLOOKUP(C286,'[2]Acha Air Sales Price List'!$B$1:$X$65536,12,FALSE)*$L$14),2)</f>
        <v>0</v>
      </c>
      <c r="H286" s="26">
        <f t="shared" si="5"/>
        <v>0</v>
      </c>
      <c r="I286" s="18"/>
    </row>
    <row r="287" spans="1:9" ht="12.4" hidden="1" customHeight="1">
      <c r="A287" s="17"/>
      <c r="B287" s="1"/>
      <c r="C287" s="45"/>
      <c r="D287" s="148"/>
      <c r="E287" s="149"/>
      <c r="F287" s="51" t="str">
        <f>VLOOKUP(C287,'[2]Acha Air Sales Price List'!$B$1:$D$65536,3,FALSE)</f>
        <v>Exchange rate :</v>
      </c>
      <c r="G287" s="25">
        <f>ROUND(IF(ISBLANK(C287),0,VLOOKUP(C287,'[2]Acha Air Sales Price List'!$B$1:$X$65536,12,FALSE)*$L$14),2)</f>
        <v>0</v>
      </c>
      <c r="H287" s="26">
        <f>ROUND(IF(ISNUMBER(B287), G287*B287, 0),5)</f>
        <v>0</v>
      </c>
      <c r="I287" s="18"/>
    </row>
    <row r="288" spans="1:9" ht="12" hidden="1" customHeight="1">
      <c r="A288" s="17"/>
      <c r="B288" s="1"/>
      <c r="C288" s="44"/>
      <c r="D288" s="148"/>
      <c r="E288" s="149"/>
      <c r="F288" s="51" t="str">
        <f>VLOOKUP(C288,'[2]Acha Air Sales Price List'!$B$1:$D$65536,3,FALSE)</f>
        <v>Exchange rate :</v>
      </c>
      <c r="G288" s="25">
        <f>ROUND(IF(ISBLANK(C288),0,VLOOKUP(C288,'[2]Acha Air Sales Price List'!$B$1:$X$65536,12,FALSE)*$L$14),2)</f>
        <v>0</v>
      </c>
      <c r="H288" s="26">
        <f t="shared" ref="H288:H304" si="6">ROUND(IF(ISNUMBER(B288), G288*B288, 0),5)</f>
        <v>0</v>
      </c>
      <c r="I288" s="18"/>
    </row>
    <row r="289" spans="1:9" ht="12.4" hidden="1" customHeight="1">
      <c r="A289" s="17"/>
      <c r="B289" s="1"/>
      <c r="C289" s="44"/>
      <c r="D289" s="148"/>
      <c r="E289" s="149"/>
      <c r="F289" s="51" t="str">
        <f>VLOOKUP(C289,'[2]Acha Air Sales Price List'!$B$1:$D$65536,3,FALSE)</f>
        <v>Exchange rate :</v>
      </c>
      <c r="G289" s="25">
        <f>ROUND(IF(ISBLANK(C289),0,VLOOKUP(C289,'[2]Acha Air Sales Price List'!$B$1:$X$65536,12,FALSE)*$L$14),2)</f>
        <v>0</v>
      </c>
      <c r="H289" s="26">
        <f t="shared" si="6"/>
        <v>0</v>
      </c>
      <c r="I289" s="18"/>
    </row>
    <row r="290" spans="1:9" ht="12.4" hidden="1" customHeight="1">
      <c r="A290" s="17"/>
      <c r="B290" s="1"/>
      <c r="C290" s="44"/>
      <c r="D290" s="148"/>
      <c r="E290" s="149"/>
      <c r="F290" s="51" t="str">
        <f>VLOOKUP(C290,'[2]Acha Air Sales Price List'!$B$1:$D$65536,3,FALSE)</f>
        <v>Exchange rate :</v>
      </c>
      <c r="G290" s="25">
        <f>ROUND(IF(ISBLANK(C290),0,VLOOKUP(C290,'[2]Acha Air Sales Price List'!$B$1:$X$65536,12,FALSE)*$L$14),2)</f>
        <v>0</v>
      </c>
      <c r="H290" s="26">
        <f t="shared" si="6"/>
        <v>0</v>
      </c>
      <c r="I290" s="18"/>
    </row>
    <row r="291" spans="1:9" ht="12.4" hidden="1" customHeight="1">
      <c r="A291" s="17"/>
      <c r="B291" s="1"/>
      <c r="C291" s="44"/>
      <c r="D291" s="148"/>
      <c r="E291" s="149"/>
      <c r="F291" s="51" t="str">
        <f>VLOOKUP(C291,'[2]Acha Air Sales Price List'!$B$1:$D$65536,3,FALSE)</f>
        <v>Exchange rate :</v>
      </c>
      <c r="G291" s="25">
        <f>ROUND(IF(ISBLANK(C291),0,VLOOKUP(C291,'[2]Acha Air Sales Price List'!$B$1:$X$65536,12,FALSE)*$L$14),2)</f>
        <v>0</v>
      </c>
      <c r="H291" s="26">
        <f t="shared" si="6"/>
        <v>0</v>
      </c>
      <c r="I291" s="18"/>
    </row>
    <row r="292" spans="1:9" ht="12.4" hidden="1" customHeight="1">
      <c r="A292" s="17"/>
      <c r="B292" s="1"/>
      <c r="C292" s="44"/>
      <c r="D292" s="148"/>
      <c r="E292" s="149"/>
      <c r="F292" s="51" t="str">
        <f>VLOOKUP(C292,'[2]Acha Air Sales Price List'!$B$1:$D$65536,3,FALSE)</f>
        <v>Exchange rate :</v>
      </c>
      <c r="G292" s="25">
        <f>ROUND(IF(ISBLANK(C292),0,VLOOKUP(C292,'[2]Acha Air Sales Price List'!$B$1:$X$65536,12,FALSE)*$L$14),2)</f>
        <v>0</v>
      </c>
      <c r="H292" s="26">
        <f t="shared" si="6"/>
        <v>0</v>
      </c>
      <c r="I292" s="18"/>
    </row>
    <row r="293" spans="1:9" ht="12.4" hidden="1" customHeight="1">
      <c r="A293" s="17"/>
      <c r="B293" s="1"/>
      <c r="C293" s="44"/>
      <c r="D293" s="148"/>
      <c r="E293" s="149"/>
      <c r="F293" s="51" t="str">
        <f>VLOOKUP(C293,'[2]Acha Air Sales Price List'!$B$1:$D$65536,3,FALSE)</f>
        <v>Exchange rate :</v>
      </c>
      <c r="G293" s="25">
        <f>ROUND(IF(ISBLANK(C293),0,VLOOKUP(C293,'[2]Acha Air Sales Price List'!$B$1:$X$65536,12,FALSE)*$L$14),2)</f>
        <v>0</v>
      </c>
      <c r="H293" s="26">
        <f t="shared" si="6"/>
        <v>0</v>
      </c>
      <c r="I293" s="18"/>
    </row>
    <row r="294" spans="1:9" ht="12.4" hidden="1" customHeight="1">
      <c r="A294" s="17"/>
      <c r="B294" s="1"/>
      <c r="C294" s="44"/>
      <c r="D294" s="148"/>
      <c r="E294" s="149"/>
      <c r="F294" s="51" t="str">
        <f>VLOOKUP(C294,'[2]Acha Air Sales Price List'!$B$1:$D$65536,3,FALSE)</f>
        <v>Exchange rate :</v>
      </c>
      <c r="G294" s="25">
        <f>ROUND(IF(ISBLANK(C294),0,VLOOKUP(C294,'[2]Acha Air Sales Price List'!$B$1:$X$65536,12,FALSE)*$L$14),2)</f>
        <v>0</v>
      </c>
      <c r="H294" s="26">
        <f t="shared" si="6"/>
        <v>0</v>
      </c>
      <c r="I294" s="18"/>
    </row>
    <row r="295" spans="1:9" ht="12.4" hidden="1" customHeight="1">
      <c r="A295" s="17"/>
      <c r="B295" s="1"/>
      <c r="C295" s="44"/>
      <c r="D295" s="148"/>
      <c r="E295" s="149"/>
      <c r="F295" s="51" t="str">
        <f>VLOOKUP(C295,'[2]Acha Air Sales Price List'!$B$1:$D$65536,3,FALSE)</f>
        <v>Exchange rate :</v>
      </c>
      <c r="G295" s="25">
        <f>ROUND(IF(ISBLANK(C295),0,VLOOKUP(C295,'[2]Acha Air Sales Price List'!$B$1:$X$65536,12,FALSE)*$L$14),2)</f>
        <v>0</v>
      </c>
      <c r="H295" s="26">
        <f t="shared" si="6"/>
        <v>0</v>
      </c>
      <c r="I295" s="18"/>
    </row>
    <row r="296" spans="1:9" ht="12.4" hidden="1" customHeight="1">
      <c r="A296" s="17"/>
      <c r="B296" s="1"/>
      <c r="C296" s="44"/>
      <c r="D296" s="148"/>
      <c r="E296" s="149"/>
      <c r="F296" s="51" t="str">
        <f>VLOOKUP(C296,'[2]Acha Air Sales Price List'!$B$1:$D$65536,3,FALSE)</f>
        <v>Exchange rate :</v>
      </c>
      <c r="G296" s="25">
        <f>ROUND(IF(ISBLANK(C296),0,VLOOKUP(C296,'[2]Acha Air Sales Price List'!$B$1:$X$65536,12,FALSE)*$L$14),2)</f>
        <v>0</v>
      </c>
      <c r="H296" s="26">
        <f t="shared" si="6"/>
        <v>0</v>
      </c>
      <c r="I296" s="18"/>
    </row>
    <row r="297" spans="1:9" ht="12.4" hidden="1" customHeight="1">
      <c r="A297" s="17"/>
      <c r="B297" s="1"/>
      <c r="C297" s="44"/>
      <c r="D297" s="148"/>
      <c r="E297" s="149"/>
      <c r="F297" s="51" t="str">
        <f>VLOOKUP(C297,'[2]Acha Air Sales Price List'!$B$1:$D$65536,3,FALSE)</f>
        <v>Exchange rate :</v>
      </c>
      <c r="G297" s="25">
        <f>ROUND(IF(ISBLANK(C297),0,VLOOKUP(C297,'[2]Acha Air Sales Price List'!$B$1:$X$65536,12,FALSE)*$L$14),2)</f>
        <v>0</v>
      </c>
      <c r="H297" s="26">
        <f t="shared" si="6"/>
        <v>0</v>
      </c>
      <c r="I297" s="18"/>
    </row>
    <row r="298" spans="1:9" ht="12.4" hidden="1" customHeight="1">
      <c r="A298" s="17"/>
      <c r="B298" s="1"/>
      <c r="C298" s="44"/>
      <c r="D298" s="148"/>
      <c r="E298" s="149"/>
      <c r="F298" s="51" t="str">
        <f>VLOOKUP(C298,'[2]Acha Air Sales Price List'!$B$1:$D$65536,3,FALSE)</f>
        <v>Exchange rate :</v>
      </c>
      <c r="G298" s="25">
        <f>ROUND(IF(ISBLANK(C298),0,VLOOKUP(C298,'[2]Acha Air Sales Price List'!$B$1:$X$65536,12,FALSE)*$L$14),2)</f>
        <v>0</v>
      </c>
      <c r="H298" s="26">
        <f t="shared" si="6"/>
        <v>0</v>
      </c>
      <c r="I298" s="18"/>
    </row>
    <row r="299" spans="1:9" ht="12.4" hidden="1" customHeight="1">
      <c r="A299" s="17"/>
      <c r="B299" s="1"/>
      <c r="C299" s="44"/>
      <c r="D299" s="148"/>
      <c r="E299" s="149"/>
      <c r="F299" s="51" t="str">
        <f>VLOOKUP(C299,'[2]Acha Air Sales Price List'!$B$1:$D$65536,3,FALSE)</f>
        <v>Exchange rate :</v>
      </c>
      <c r="G299" s="25">
        <f>ROUND(IF(ISBLANK(C299),0,VLOOKUP(C299,'[2]Acha Air Sales Price List'!$B$1:$X$65536,12,FALSE)*$L$14),2)</f>
        <v>0</v>
      </c>
      <c r="H299" s="26">
        <f t="shared" si="6"/>
        <v>0</v>
      </c>
      <c r="I299" s="18"/>
    </row>
    <row r="300" spans="1:9" ht="12.4" hidden="1" customHeight="1">
      <c r="A300" s="17"/>
      <c r="B300" s="1"/>
      <c r="C300" s="44"/>
      <c r="D300" s="148"/>
      <c r="E300" s="149"/>
      <c r="F300" s="51" t="str">
        <f>VLOOKUP(C300,'[2]Acha Air Sales Price List'!$B$1:$D$65536,3,FALSE)</f>
        <v>Exchange rate :</v>
      </c>
      <c r="G300" s="25">
        <f>ROUND(IF(ISBLANK(C300),0,VLOOKUP(C300,'[2]Acha Air Sales Price List'!$B$1:$X$65536,12,FALSE)*$L$14),2)</f>
        <v>0</v>
      </c>
      <c r="H300" s="26">
        <f t="shared" si="6"/>
        <v>0</v>
      </c>
      <c r="I300" s="18"/>
    </row>
    <row r="301" spans="1:9" ht="12.4" hidden="1" customHeight="1">
      <c r="A301" s="17"/>
      <c r="B301" s="1"/>
      <c r="C301" s="44"/>
      <c r="D301" s="148"/>
      <c r="E301" s="149"/>
      <c r="F301" s="51" t="str">
        <f>VLOOKUP(C301,'[2]Acha Air Sales Price List'!$B$1:$D$65536,3,FALSE)</f>
        <v>Exchange rate :</v>
      </c>
      <c r="G301" s="25">
        <f>ROUND(IF(ISBLANK(C301),0,VLOOKUP(C301,'[2]Acha Air Sales Price List'!$B$1:$X$65536,12,FALSE)*$L$14),2)</f>
        <v>0</v>
      </c>
      <c r="H301" s="26">
        <f t="shared" si="6"/>
        <v>0</v>
      </c>
      <c r="I301" s="18"/>
    </row>
    <row r="302" spans="1:9" ht="12.4" hidden="1" customHeight="1">
      <c r="A302" s="17"/>
      <c r="B302" s="1"/>
      <c r="C302" s="44"/>
      <c r="D302" s="148"/>
      <c r="E302" s="149"/>
      <c r="F302" s="51" t="str">
        <f>VLOOKUP(C302,'[2]Acha Air Sales Price List'!$B$1:$D$65536,3,FALSE)</f>
        <v>Exchange rate :</v>
      </c>
      <c r="G302" s="25">
        <f>ROUND(IF(ISBLANK(C302),0,VLOOKUP(C302,'[2]Acha Air Sales Price List'!$B$1:$X$65536,12,FALSE)*$L$14),2)</f>
        <v>0</v>
      </c>
      <c r="H302" s="26">
        <f t="shared" si="6"/>
        <v>0</v>
      </c>
      <c r="I302" s="18"/>
    </row>
    <row r="303" spans="1:9" ht="12.4" hidden="1" customHeight="1">
      <c r="A303" s="17"/>
      <c r="B303" s="1"/>
      <c r="C303" s="45"/>
      <c r="D303" s="148"/>
      <c r="E303" s="149"/>
      <c r="F303" s="51" t="str">
        <f>VLOOKUP(C303,'[2]Acha Air Sales Price List'!$B$1:$D$65536,3,FALSE)</f>
        <v>Exchange rate :</v>
      </c>
      <c r="G303" s="25">
        <f>ROUND(IF(ISBLANK(C303),0,VLOOKUP(C303,'[2]Acha Air Sales Price List'!$B$1:$X$65536,12,FALSE)*$L$14),2)</f>
        <v>0</v>
      </c>
      <c r="H303" s="26">
        <f t="shared" si="6"/>
        <v>0</v>
      </c>
      <c r="I303" s="18"/>
    </row>
    <row r="304" spans="1:9" ht="12.4" hidden="1" customHeight="1">
      <c r="A304" s="17"/>
      <c r="B304" s="1"/>
      <c r="C304" s="45"/>
      <c r="D304" s="148"/>
      <c r="E304" s="149"/>
      <c r="F304" s="51" t="str">
        <f>VLOOKUP(C304,'[2]Acha Air Sales Price List'!$B$1:$D$65536,3,FALSE)</f>
        <v>Exchange rate :</v>
      </c>
      <c r="G304" s="25">
        <f>ROUND(IF(ISBLANK(C304),0,VLOOKUP(C304,'[2]Acha Air Sales Price List'!$B$1:$X$65536,12,FALSE)*$L$14),2)</f>
        <v>0</v>
      </c>
      <c r="H304" s="26">
        <f t="shared" si="6"/>
        <v>0</v>
      </c>
      <c r="I304" s="18"/>
    </row>
    <row r="305" spans="1:9" ht="12.4" hidden="1" customHeight="1">
      <c r="A305" s="17"/>
      <c r="B305" s="1"/>
      <c r="C305" s="44"/>
      <c r="D305" s="148"/>
      <c r="E305" s="149"/>
      <c r="F305" s="51" t="str">
        <f>VLOOKUP(C305,'[2]Acha Air Sales Price List'!$B$1:$D$65536,3,FALSE)</f>
        <v>Exchange rate :</v>
      </c>
      <c r="G305" s="25">
        <f>ROUND(IF(ISBLANK(C305),0,VLOOKUP(C305,'[2]Acha Air Sales Price List'!$B$1:$X$65536,12,FALSE)*$L$14),2)</f>
        <v>0</v>
      </c>
      <c r="H305" s="26">
        <f>ROUND(IF(ISNUMBER(B305), G305*B305, 0),5)</f>
        <v>0</v>
      </c>
      <c r="I305" s="18"/>
    </row>
    <row r="306" spans="1:9" ht="12.4" hidden="1" customHeight="1">
      <c r="A306" s="17"/>
      <c r="B306" s="1"/>
      <c r="C306" s="44"/>
      <c r="D306" s="148"/>
      <c r="E306" s="149"/>
      <c r="F306" s="51" t="str">
        <f>VLOOKUP(C306,'[2]Acha Air Sales Price List'!$B$1:$D$65536,3,FALSE)</f>
        <v>Exchange rate :</v>
      </c>
      <c r="G306" s="25">
        <f>ROUND(IF(ISBLANK(C306),0,VLOOKUP(C306,'[2]Acha Air Sales Price List'!$B$1:$X$65536,12,FALSE)*$L$14),2)</f>
        <v>0</v>
      </c>
      <c r="H306" s="26">
        <f t="shared" ref="H306:H343" si="7">ROUND(IF(ISNUMBER(B306), G306*B306, 0),5)</f>
        <v>0</v>
      </c>
      <c r="I306" s="18"/>
    </row>
    <row r="307" spans="1:9" ht="12.4" hidden="1" customHeight="1">
      <c r="A307" s="17"/>
      <c r="B307" s="1"/>
      <c r="C307" s="44"/>
      <c r="D307" s="148"/>
      <c r="E307" s="149"/>
      <c r="F307" s="51" t="str">
        <f>VLOOKUP(C307,'[2]Acha Air Sales Price List'!$B$1:$D$65536,3,FALSE)</f>
        <v>Exchange rate :</v>
      </c>
      <c r="G307" s="25">
        <f>ROUND(IF(ISBLANK(C307),0,VLOOKUP(C307,'[2]Acha Air Sales Price List'!$B$1:$X$65536,12,FALSE)*$L$14),2)</f>
        <v>0</v>
      </c>
      <c r="H307" s="26">
        <f t="shared" si="7"/>
        <v>0</v>
      </c>
      <c r="I307" s="18"/>
    </row>
    <row r="308" spans="1:9" ht="12.4" hidden="1" customHeight="1">
      <c r="A308" s="17"/>
      <c r="B308" s="1"/>
      <c r="C308" s="44"/>
      <c r="D308" s="148"/>
      <c r="E308" s="149"/>
      <c r="F308" s="51" t="str">
        <f>VLOOKUP(C308,'[2]Acha Air Sales Price List'!$B$1:$D$65536,3,FALSE)</f>
        <v>Exchange rate :</v>
      </c>
      <c r="G308" s="25">
        <f>ROUND(IF(ISBLANK(C308),0,VLOOKUP(C308,'[2]Acha Air Sales Price List'!$B$1:$X$65536,12,FALSE)*$L$14),2)</f>
        <v>0</v>
      </c>
      <c r="H308" s="26">
        <f t="shared" si="7"/>
        <v>0</v>
      </c>
      <c r="I308" s="18"/>
    </row>
    <row r="309" spans="1:9" ht="12.4" hidden="1" customHeight="1">
      <c r="A309" s="17"/>
      <c r="B309" s="1"/>
      <c r="C309" s="44"/>
      <c r="D309" s="148"/>
      <c r="E309" s="149"/>
      <c r="F309" s="51" t="str">
        <f>VLOOKUP(C309,'[2]Acha Air Sales Price List'!$B$1:$D$65536,3,FALSE)</f>
        <v>Exchange rate :</v>
      </c>
      <c r="G309" s="25">
        <f>ROUND(IF(ISBLANK(C309),0,VLOOKUP(C309,'[2]Acha Air Sales Price List'!$B$1:$X$65536,12,FALSE)*$L$14),2)</f>
        <v>0</v>
      </c>
      <c r="H309" s="26">
        <f t="shared" si="7"/>
        <v>0</v>
      </c>
      <c r="I309" s="18"/>
    </row>
    <row r="310" spans="1:9" ht="12.4" hidden="1" customHeight="1">
      <c r="A310" s="17"/>
      <c r="B310" s="1"/>
      <c r="C310" s="44"/>
      <c r="D310" s="148"/>
      <c r="E310" s="149"/>
      <c r="F310" s="51" t="str">
        <f>VLOOKUP(C310,'[2]Acha Air Sales Price List'!$B$1:$D$65536,3,FALSE)</f>
        <v>Exchange rate :</v>
      </c>
      <c r="G310" s="25">
        <f>ROUND(IF(ISBLANK(C310),0,VLOOKUP(C310,'[2]Acha Air Sales Price List'!$B$1:$X$65536,12,FALSE)*$L$14),2)</f>
        <v>0</v>
      </c>
      <c r="H310" s="26">
        <f t="shared" si="7"/>
        <v>0</v>
      </c>
      <c r="I310" s="18"/>
    </row>
    <row r="311" spans="1:9" ht="12.4" hidden="1" customHeight="1">
      <c r="A311" s="17"/>
      <c r="B311" s="1"/>
      <c r="C311" s="44"/>
      <c r="D311" s="148"/>
      <c r="E311" s="149"/>
      <c r="F311" s="51" t="str">
        <f>VLOOKUP(C311,'[2]Acha Air Sales Price List'!$B$1:$D$65536,3,FALSE)</f>
        <v>Exchange rate :</v>
      </c>
      <c r="G311" s="25">
        <f>ROUND(IF(ISBLANK(C311),0,VLOOKUP(C311,'[2]Acha Air Sales Price List'!$B$1:$X$65536,12,FALSE)*$L$14),2)</f>
        <v>0</v>
      </c>
      <c r="H311" s="26">
        <f t="shared" si="7"/>
        <v>0</v>
      </c>
      <c r="I311" s="18"/>
    </row>
    <row r="312" spans="1:9" ht="12.4" hidden="1" customHeight="1">
      <c r="A312" s="17"/>
      <c r="B312" s="1"/>
      <c r="C312" s="44"/>
      <c r="D312" s="148"/>
      <c r="E312" s="149"/>
      <c r="F312" s="51" t="str">
        <f>VLOOKUP(C312,'[2]Acha Air Sales Price List'!$B$1:$D$65536,3,FALSE)</f>
        <v>Exchange rate :</v>
      </c>
      <c r="G312" s="25">
        <f>ROUND(IF(ISBLANK(C312),0,VLOOKUP(C312,'[2]Acha Air Sales Price List'!$B$1:$X$65536,12,FALSE)*$L$14),2)</f>
        <v>0</v>
      </c>
      <c r="H312" s="26">
        <f t="shared" si="7"/>
        <v>0</v>
      </c>
      <c r="I312" s="18"/>
    </row>
    <row r="313" spans="1:9" ht="12.4" hidden="1" customHeight="1">
      <c r="A313" s="17"/>
      <c r="B313" s="1"/>
      <c r="C313" s="44"/>
      <c r="D313" s="148"/>
      <c r="E313" s="149"/>
      <c r="F313" s="51" t="str">
        <f>VLOOKUP(C313,'[2]Acha Air Sales Price List'!$B$1:$D$65536,3,FALSE)</f>
        <v>Exchange rate :</v>
      </c>
      <c r="G313" s="25">
        <f>ROUND(IF(ISBLANK(C313),0,VLOOKUP(C313,'[2]Acha Air Sales Price List'!$B$1:$X$65536,12,FALSE)*$L$14),2)</f>
        <v>0</v>
      </c>
      <c r="H313" s="26">
        <f t="shared" si="7"/>
        <v>0</v>
      </c>
      <c r="I313" s="18"/>
    </row>
    <row r="314" spans="1:9" ht="12.4" hidden="1" customHeight="1">
      <c r="A314" s="17"/>
      <c r="B314" s="1"/>
      <c r="C314" s="44"/>
      <c r="D314" s="148"/>
      <c r="E314" s="149"/>
      <c r="F314" s="51" t="str">
        <f>VLOOKUP(C314,'[2]Acha Air Sales Price List'!$B$1:$D$65536,3,FALSE)</f>
        <v>Exchange rate :</v>
      </c>
      <c r="G314" s="25">
        <f>ROUND(IF(ISBLANK(C314),0,VLOOKUP(C314,'[2]Acha Air Sales Price List'!$B$1:$X$65536,12,FALSE)*$L$14),2)</f>
        <v>0</v>
      </c>
      <c r="H314" s="26">
        <f t="shared" si="7"/>
        <v>0</v>
      </c>
      <c r="I314" s="18"/>
    </row>
    <row r="315" spans="1:9" ht="12.4" hidden="1" customHeight="1">
      <c r="A315" s="17"/>
      <c r="B315" s="1"/>
      <c r="C315" s="44"/>
      <c r="D315" s="148"/>
      <c r="E315" s="149"/>
      <c r="F315" s="51" t="str">
        <f>VLOOKUP(C315,'[2]Acha Air Sales Price List'!$B$1:$D$65536,3,FALSE)</f>
        <v>Exchange rate :</v>
      </c>
      <c r="G315" s="25">
        <f>ROUND(IF(ISBLANK(C315),0,VLOOKUP(C315,'[2]Acha Air Sales Price List'!$B$1:$X$65536,12,FALSE)*$L$14),2)</f>
        <v>0</v>
      </c>
      <c r="H315" s="26">
        <f t="shared" si="7"/>
        <v>0</v>
      </c>
      <c r="I315" s="18"/>
    </row>
    <row r="316" spans="1:9" ht="12.4" hidden="1" customHeight="1">
      <c r="A316" s="17"/>
      <c r="B316" s="1"/>
      <c r="C316" s="45"/>
      <c r="D316" s="148"/>
      <c r="E316" s="149"/>
      <c r="F316" s="51" t="str">
        <f>VLOOKUP(C316,'[2]Acha Air Sales Price List'!$B$1:$D$65536,3,FALSE)</f>
        <v>Exchange rate :</v>
      </c>
      <c r="G316" s="25">
        <f>ROUND(IF(ISBLANK(C316),0,VLOOKUP(C316,'[2]Acha Air Sales Price List'!$B$1:$X$65536,12,FALSE)*$L$14),2)</f>
        <v>0</v>
      </c>
      <c r="H316" s="26">
        <f t="shared" si="7"/>
        <v>0</v>
      </c>
      <c r="I316" s="18"/>
    </row>
    <row r="317" spans="1:9" ht="12" hidden="1" customHeight="1">
      <c r="A317" s="17"/>
      <c r="B317" s="1"/>
      <c r="C317" s="44"/>
      <c r="D317" s="148"/>
      <c r="E317" s="149"/>
      <c r="F317" s="51" t="str">
        <f>VLOOKUP(C317,'[2]Acha Air Sales Price List'!$B$1:$D$65536,3,FALSE)</f>
        <v>Exchange rate :</v>
      </c>
      <c r="G317" s="25">
        <f>ROUND(IF(ISBLANK(C317),0,VLOOKUP(C317,'[2]Acha Air Sales Price List'!$B$1:$X$65536,12,FALSE)*$L$14),2)</f>
        <v>0</v>
      </c>
      <c r="H317" s="26">
        <f t="shared" si="7"/>
        <v>0</v>
      </c>
      <c r="I317" s="18"/>
    </row>
    <row r="318" spans="1:9" ht="12.4" hidden="1" customHeight="1">
      <c r="A318" s="17"/>
      <c r="B318" s="1"/>
      <c r="C318" s="44"/>
      <c r="D318" s="148"/>
      <c r="E318" s="149"/>
      <c r="F318" s="51" t="str">
        <f>VLOOKUP(C318,'[2]Acha Air Sales Price List'!$B$1:$D$65536,3,FALSE)</f>
        <v>Exchange rate :</v>
      </c>
      <c r="G318" s="25">
        <f>ROUND(IF(ISBLANK(C318),0,VLOOKUP(C318,'[2]Acha Air Sales Price List'!$B$1:$X$65536,12,FALSE)*$L$14),2)</f>
        <v>0</v>
      </c>
      <c r="H318" s="26">
        <f t="shared" si="7"/>
        <v>0</v>
      </c>
      <c r="I318" s="18"/>
    </row>
    <row r="319" spans="1:9" ht="12.4" hidden="1" customHeight="1">
      <c r="A319" s="17"/>
      <c r="B319" s="1"/>
      <c r="C319" s="44"/>
      <c r="D319" s="148"/>
      <c r="E319" s="149"/>
      <c r="F319" s="51" t="str">
        <f>VLOOKUP(C319,'[2]Acha Air Sales Price List'!$B$1:$D$65536,3,FALSE)</f>
        <v>Exchange rate :</v>
      </c>
      <c r="G319" s="25">
        <f>ROUND(IF(ISBLANK(C319),0,VLOOKUP(C319,'[2]Acha Air Sales Price List'!$B$1:$X$65536,12,FALSE)*$L$14),2)</f>
        <v>0</v>
      </c>
      <c r="H319" s="26">
        <f t="shared" si="7"/>
        <v>0</v>
      </c>
      <c r="I319" s="18"/>
    </row>
    <row r="320" spans="1:9" ht="12.4" hidden="1" customHeight="1">
      <c r="A320" s="17"/>
      <c r="B320" s="1"/>
      <c r="C320" s="44"/>
      <c r="D320" s="148"/>
      <c r="E320" s="149"/>
      <c r="F320" s="51" t="str">
        <f>VLOOKUP(C320,'[2]Acha Air Sales Price List'!$B$1:$D$65536,3,FALSE)</f>
        <v>Exchange rate :</v>
      </c>
      <c r="G320" s="25">
        <f>ROUND(IF(ISBLANK(C320),0,VLOOKUP(C320,'[2]Acha Air Sales Price List'!$B$1:$X$65536,12,FALSE)*$L$14),2)</f>
        <v>0</v>
      </c>
      <c r="H320" s="26">
        <f t="shared" si="7"/>
        <v>0</v>
      </c>
      <c r="I320" s="18"/>
    </row>
    <row r="321" spans="1:9" ht="12.4" hidden="1" customHeight="1">
      <c r="A321" s="17"/>
      <c r="B321" s="1"/>
      <c r="C321" s="44"/>
      <c r="D321" s="148"/>
      <c r="E321" s="149"/>
      <c r="F321" s="51" t="str">
        <f>VLOOKUP(C321,'[2]Acha Air Sales Price List'!$B$1:$D$65536,3,FALSE)</f>
        <v>Exchange rate :</v>
      </c>
      <c r="G321" s="25">
        <f>ROUND(IF(ISBLANK(C321),0,VLOOKUP(C321,'[2]Acha Air Sales Price List'!$B$1:$X$65536,12,FALSE)*$L$14),2)</f>
        <v>0</v>
      </c>
      <c r="H321" s="26">
        <f t="shared" si="7"/>
        <v>0</v>
      </c>
      <c r="I321" s="18"/>
    </row>
    <row r="322" spans="1:9" ht="12.4" hidden="1" customHeight="1">
      <c r="A322" s="17"/>
      <c r="B322" s="1"/>
      <c r="C322" s="44"/>
      <c r="D322" s="148"/>
      <c r="E322" s="149"/>
      <c r="F322" s="51" t="str">
        <f>VLOOKUP(C322,'[2]Acha Air Sales Price List'!$B$1:$D$65536,3,FALSE)</f>
        <v>Exchange rate :</v>
      </c>
      <c r="G322" s="25">
        <f>ROUND(IF(ISBLANK(C322),0,VLOOKUP(C322,'[2]Acha Air Sales Price List'!$B$1:$X$65536,12,FALSE)*$L$14),2)</f>
        <v>0</v>
      </c>
      <c r="H322" s="26">
        <f t="shared" si="7"/>
        <v>0</v>
      </c>
      <c r="I322" s="18"/>
    </row>
    <row r="323" spans="1:9" ht="12.4" hidden="1" customHeight="1">
      <c r="A323" s="17"/>
      <c r="B323" s="1"/>
      <c r="C323" s="44"/>
      <c r="D323" s="148"/>
      <c r="E323" s="149"/>
      <c r="F323" s="51" t="str">
        <f>VLOOKUP(C323,'[2]Acha Air Sales Price List'!$B$1:$D$65536,3,FALSE)</f>
        <v>Exchange rate :</v>
      </c>
      <c r="G323" s="25">
        <f>ROUND(IF(ISBLANK(C323),0,VLOOKUP(C323,'[2]Acha Air Sales Price List'!$B$1:$X$65536,12,FALSE)*$L$14),2)</f>
        <v>0</v>
      </c>
      <c r="H323" s="26">
        <f t="shared" si="7"/>
        <v>0</v>
      </c>
      <c r="I323" s="18"/>
    </row>
    <row r="324" spans="1:9" ht="12.4" hidden="1" customHeight="1">
      <c r="A324" s="17"/>
      <c r="B324" s="1"/>
      <c r="C324" s="44"/>
      <c r="D324" s="148"/>
      <c r="E324" s="149"/>
      <c r="F324" s="51" t="str">
        <f>VLOOKUP(C324,'[2]Acha Air Sales Price List'!$B$1:$D$65536,3,FALSE)</f>
        <v>Exchange rate :</v>
      </c>
      <c r="G324" s="25">
        <f>ROUND(IF(ISBLANK(C324),0,VLOOKUP(C324,'[2]Acha Air Sales Price List'!$B$1:$X$65536,12,FALSE)*$L$14),2)</f>
        <v>0</v>
      </c>
      <c r="H324" s="26">
        <f t="shared" si="7"/>
        <v>0</v>
      </c>
      <c r="I324" s="18"/>
    </row>
    <row r="325" spans="1:9" ht="12.4" hidden="1" customHeight="1">
      <c r="A325" s="17"/>
      <c r="B325" s="1"/>
      <c r="C325" s="44"/>
      <c r="D325" s="148"/>
      <c r="E325" s="149"/>
      <c r="F325" s="51" t="str">
        <f>VLOOKUP(C325,'[2]Acha Air Sales Price List'!$B$1:$D$65536,3,FALSE)</f>
        <v>Exchange rate :</v>
      </c>
      <c r="G325" s="25">
        <f>ROUND(IF(ISBLANK(C325),0,VLOOKUP(C325,'[2]Acha Air Sales Price List'!$B$1:$X$65536,12,FALSE)*$L$14),2)</f>
        <v>0</v>
      </c>
      <c r="H325" s="26">
        <f t="shared" si="7"/>
        <v>0</v>
      </c>
      <c r="I325" s="18"/>
    </row>
    <row r="326" spans="1:9" ht="12.4" hidden="1" customHeight="1">
      <c r="A326" s="17"/>
      <c r="B326" s="1"/>
      <c r="C326" s="44"/>
      <c r="D326" s="148"/>
      <c r="E326" s="149"/>
      <c r="F326" s="51" t="str">
        <f>VLOOKUP(C326,'[2]Acha Air Sales Price List'!$B$1:$D$65536,3,FALSE)</f>
        <v>Exchange rate :</v>
      </c>
      <c r="G326" s="25">
        <f>ROUND(IF(ISBLANK(C326),0,VLOOKUP(C326,'[2]Acha Air Sales Price List'!$B$1:$X$65536,12,FALSE)*$L$14),2)</f>
        <v>0</v>
      </c>
      <c r="H326" s="26">
        <f t="shared" si="7"/>
        <v>0</v>
      </c>
      <c r="I326" s="18"/>
    </row>
    <row r="327" spans="1:9" ht="12.4" hidden="1" customHeight="1">
      <c r="A327" s="17"/>
      <c r="B327" s="1"/>
      <c r="C327" s="44"/>
      <c r="D327" s="148"/>
      <c r="E327" s="149"/>
      <c r="F327" s="51" t="str">
        <f>VLOOKUP(C327,'[2]Acha Air Sales Price List'!$B$1:$D$65536,3,FALSE)</f>
        <v>Exchange rate :</v>
      </c>
      <c r="G327" s="25">
        <f>ROUND(IF(ISBLANK(C327),0,VLOOKUP(C327,'[2]Acha Air Sales Price List'!$B$1:$X$65536,12,FALSE)*$L$14),2)</f>
        <v>0</v>
      </c>
      <c r="H327" s="26">
        <f t="shared" si="7"/>
        <v>0</v>
      </c>
      <c r="I327" s="18"/>
    </row>
    <row r="328" spans="1:9" ht="12.4" hidden="1" customHeight="1">
      <c r="A328" s="17"/>
      <c r="B328" s="1"/>
      <c r="C328" s="44"/>
      <c r="D328" s="148"/>
      <c r="E328" s="149"/>
      <c r="F328" s="51" t="str">
        <f>VLOOKUP(C328,'[2]Acha Air Sales Price List'!$B$1:$D$65536,3,FALSE)</f>
        <v>Exchange rate :</v>
      </c>
      <c r="G328" s="25">
        <f>ROUND(IF(ISBLANK(C328),0,VLOOKUP(C328,'[2]Acha Air Sales Price List'!$B$1:$X$65536,12,FALSE)*$L$14),2)</f>
        <v>0</v>
      </c>
      <c r="H328" s="26">
        <f t="shared" si="7"/>
        <v>0</v>
      </c>
      <c r="I328" s="18"/>
    </row>
    <row r="329" spans="1:9" ht="12.4" hidden="1" customHeight="1">
      <c r="A329" s="17"/>
      <c r="B329" s="1"/>
      <c r="C329" s="44"/>
      <c r="D329" s="148"/>
      <c r="E329" s="149"/>
      <c r="F329" s="51" t="str">
        <f>VLOOKUP(C329,'[2]Acha Air Sales Price List'!$B$1:$D$65536,3,FALSE)</f>
        <v>Exchange rate :</v>
      </c>
      <c r="G329" s="25">
        <f>ROUND(IF(ISBLANK(C329),0,VLOOKUP(C329,'[2]Acha Air Sales Price List'!$B$1:$X$65536,12,FALSE)*$L$14),2)</f>
        <v>0</v>
      </c>
      <c r="H329" s="26">
        <f t="shared" si="7"/>
        <v>0</v>
      </c>
      <c r="I329" s="18"/>
    </row>
    <row r="330" spans="1:9" ht="12.4" hidden="1" customHeight="1">
      <c r="A330" s="17"/>
      <c r="B330" s="1"/>
      <c r="C330" s="44"/>
      <c r="D330" s="148"/>
      <c r="E330" s="149"/>
      <c r="F330" s="51" t="str">
        <f>VLOOKUP(C330,'[2]Acha Air Sales Price List'!$B$1:$D$65536,3,FALSE)</f>
        <v>Exchange rate :</v>
      </c>
      <c r="G330" s="25">
        <f>ROUND(IF(ISBLANK(C330),0,VLOOKUP(C330,'[2]Acha Air Sales Price List'!$B$1:$X$65536,12,FALSE)*$L$14),2)</f>
        <v>0</v>
      </c>
      <c r="H330" s="26">
        <f t="shared" si="7"/>
        <v>0</v>
      </c>
      <c r="I330" s="18"/>
    </row>
    <row r="331" spans="1:9" ht="12.4" hidden="1" customHeight="1">
      <c r="A331" s="17"/>
      <c r="B331" s="1"/>
      <c r="C331" s="44"/>
      <c r="D331" s="148"/>
      <c r="E331" s="149"/>
      <c r="F331" s="51" t="str">
        <f>VLOOKUP(C331,'[2]Acha Air Sales Price List'!$B$1:$D$65536,3,FALSE)</f>
        <v>Exchange rate :</v>
      </c>
      <c r="G331" s="25">
        <f>ROUND(IF(ISBLANK(C331),0,VLOOKUP(C331,'[2]Acha Air Sales Price List'!$B$1:$X$65536,12,FALSE)*$L$14),2)</f>
        <v>0</v>
      </c>
      <c r="H331" s="26">
        <f t="shared" si="7"/>
        <v>0</v>
      </c>
      <c r="I331" s="18"/>
    </row>
    <row r="332" spans="1:9" ht="12.4" hidden="1" customHeight="1">
      <c r="A332" s="17"/>
      <c r="B332" s="1"/>
      <c r="C332" s="44"/>
      <c r="D332" s="148"/>
      <c r="E332" s="149"/>
      <c r="F332" s="51" t="str">
        <f>VLOOKUP(C332,'[2]Acha Air Sales Price List'!$B$1:$D$65536,3,FALSE)</f>
        <v>Exchange rate :</v>
      </c>
      <c r="G332" s="25">
        <f>ROUND(IF(ISBLANK(C332),0,VLOOKUP(C332,'[2]Acha Air Sales Price List'!$B$1:$X$65536,12,FALSE)*$L$14),2)</f>
        <v>0</v>
      </c>
      <c r="H332" s="26">
        <f t="shared" si="7"/>
        <v>0</v>
      </c>
      <c r="I332" s="18"/>
    </row>
    <row r="333" spans="1:9" ht="12.4" hidden="1" customHeight="1">
      <c r="A333" s="17"/>
      <c r="B333" s="1"/>
      <c r="C333" s="44"/>
      <c r="D333" s="148"/>
      <c r="E333" s="149"/>
      <c r="F333" s="51" t="str">
        <f>VLOOKUP(C333,'[2]Acha Air Sales Price List'!$B$1:$D$65536,3,FALSE)</f>
        <v>Exchange rate :</v>
      </c>
      <c r="G333" s="25">
        <f>ROUND(IF(ISBLANK(C333),0,VLOOKUP(C333,'[2]Acha Air Sales Price List'!$B$1:$X$65536,12,FALSE)*$L$14),2)</f>
        <v>0</v>
      </c>
      <c r="H333" s="26">
        <f t="shared" si="7"/>
        <v>0</v>
      </c>
      <c r="I333" s="18"/>
    </row>
    <row r="334" spans="1:9" ht="12.4" hidden="1" customHeight="1">
      <c r="A334" s="17"/>
      <c r="B334" s="1"/>
      <c r="C334" s="44"/>
      <c r="D334" s="148"/>
      <c r="E334" s="149"/>
      <c r="F334" s="51" t="str">
        <f>VLOOKUP(C334,'[2]Acha Air Sales Price List'!$B$1:$D$65536,3,FALSE)</f>
        <v>Exchange rate :</v>
      </c>
      <c r="G334" s="25">
        <f>ROUND(IF(ISBLANK(C334),0,VLOOKUP(C334,'[2]Acha Air Sales Price List'!$B$1:$X$65536,12,FALSE)*$L$14),2)</f>
        <v>0</v>
      </c>
      <c r="H334" s="26">
        <f t="shared" si="7"/>
        <v>0</v>
      </c>
      <c r="I334" s="18"/>
    </row>
    <row r="335" spans="1:9" ht="12.4" hidden="1" customHeight="1">
      <c r="A335" s="17"/>
      <c r="B335" s="1"/>
      <c r="C335" s="44"/>
      <c r="D335" s="148"/>
      <c r="E335" s="149"/>
      <c r="F335" s="51" t="str">
        <f>VLOOKUP(C335,'[2]Acha Air Sales Price List'!$B$1:$D$65536,3,FALSE)</f>
        <v>Exchange rate :</v>
      </c>
      <c r="G335" s="25">
        <f>ROUND(IF(ISBLANK(C335),0,VLOOKUP(C335,'[2]Acha Air Sales Price List'!$B$1:$X$65536,12,FALSE)*$L$14),2)</f>
        <v>0</v>
      </c>
      <c r="H335" s="26">
        <f t="shared" si="7"/>
        <v>0</v>
      </c>
      <c r="I335" s="18"/>
    </row>
    <row r="336" spans="1:9" ht="12.4" hidden="1" customHeight="1">
      <c r="A336" s="17"/>
      <c r="B336" s="1"/>
      <c r="C336" s="44"/>
      <c r="D336" s="148"/>
      <c r="E336" s="149"/>
      <c r="F336" s="51" t="str">
        <f>VLOOKUP(C336,'[2]Acha Air Sales Price List'!$B$1:$D$65536,3,FALSE)</f>
        <v>Exchange rate :</v>
      </c>
      <c r="G336" s="25">
        <f>ROUND(IF(ISBLANK(C336),0,VLOOKUP(C336,'[2]Acha Air Sales Price List'!$B$1:$X$65536,12,FALSE)*$L$14),2)</f>
        <v>0</v>
      </c>
      <c r="H336" s="26">
        <f t="shared" si="7"/>
        <v>0</v>
      </c>
      <c r="I336" s="18"/>
    </row>
    <row r="337" spans="1:9" ht="12.4" hidden="1" customHeight="1">
      <c r="A337" s="17"/>
      <c r="B337" s="1"/>
      <c r="C337" s="44"/>
      <c r="D337" s="148"/>
      <c r="E337" s="149"/>
      <c r="F337" s="51" t="str">
        <f>VLOOKUP(C337,'[2]Acha Air Sales Price List'!$B$1:$D$65536,3,FALSE)</f>
        <v>Exchange rate :</v>
      </c>
      <c r="G337" s="25">
        <f>ROUND(IF(ISBLANK(C337),0,VLOOKUP(C337,'[2]Acha Air Sales Price List'!$B$1:$X$65536,12,FALSE)*$L$14),2)</f>
        <v>0</v>
      </c>
      <c r="H337" s="26">
        <f t="shared" si="7"/>
        <v>0</v>
      </c>
      <c r="I337" s="18"/>
    </row>
    <row r="338" spans="1:9" ht="12.4" hidden="1" customHeight="1">
      <c r="A338" s="17"/>
      <c r="B338" s="1"/>
      <c r="C338" s="44"/>
      <c r="D338" s="148"/>
      <c r="E338" s="149"/>
      <c r="F338" s="51" t="str">
        <f>VLOOKUP(C338,'[2]Acha Air Sales Price List'!$B$1:$D$65536,3,FALSE)</f>
        <v>Exchange rate :</v>
      </c>
      <c r="G338" s="25">
        <f>ROUND(IF(ISBLANK(C338),0,VLOOKUP(C338,'[2]Acha Air Sales Price List'!$B$1:$X$65536,12,FALSE)*$L$14),2)</f>
        <v>0</v>
      </c>
      <c r="H338" s="26">
        <f t="shared" si="7"/>
        <v>0</v>
      </c>
      <c r="I338" s="18"/>
    </row>
    <row r="339" spans="1:9" ht="12.4" hidden="1" customHeight="1">
      <c r="A339" s="17"/>
      <c r="B339" s="1"/>
      <c r="C339" s="44"/>
      <c r="D339" s="148"/>
      <c r="E339" s="149"/>
      <c r="F339" s="51" t="str">
        <f>VLOOKUP(C339,'[2]Acha Air Sales Price List'!$B$1:$D$65536,3,FALSE)</f>
        <v>Exchange rate :</v>
      </c>
      <c r="G339" s="25">
        <f>ROUND(IF(ISBLANK(C339),0,VLOOKUP(C339,'[2]Acha Air Sales Price List'!$B$1:$X$65536,12,FALSE)*$L$14),2)</f>
        <v>0</v>
      </c>
      <c r="H339" s="26">
        <f t="shared" si="7"/>
        <v>0</v>
      </c>
      <c r="I339" s="18"/>
    </row>
    <row r="340" spans="1:9" ht="12.4" hidden="1" customHeight="1">
      <c r="A340" s="17"/>
      <c r="B340" s="1"/>
      <c r="C340" s="44"/>
      <c r="D340" s="148"/>
      <c r="E340" s="149"/>
      <c r="F340" s="51" t="str">
        <f>VLOOKUP(C340,'[2]Acha Air Sales Price List'!$B$1:$D$65536,3,FALSE)</f>
        <v>Exchange rate :</v>
      </c>
      <c r="G340" s="25">
        <f>ROUND(IF(ISBLANK(C340),0,VLOOKUP(C340,'[2]Acha Air Sales Price List'!$B$1:$X$65536,12,FALSE)*$L$14),2)</f>
        <v>0</v>
      </c>
      <c r="H340" s="26">
        <f t="shared" si="7"/>
        <v>0</v>
      </c>
      <c r="I340" s="18"/>
    </row>
    <row r="341" spans="1:9" ht="12.4" hidden="1" customHeight="1">
      <c r="A341" s="17"/>
      <c r="B341" s="1"/>
      <c r="C341" s="44"/>
      <c r="D341" s="148"/>
      <c r="E341" s="149"/>
      <c r="F341" s="51" t="str">
        <f>VLOOKUP(C341,'[2]Acha Air Sales Price List'!$B$1:$D$65536,3,FALSE)</f>
        <v>Exchange rate :</v>
      </c>
      <c r="G341" s="25">
        <f>ROUND(IF(ISBLANK(C341),0,VLOOKUP(C341,'[2]Acha Air Sales Price List'!$B$1:$X$65536,12,FALSE)*$L$14),2)</f>
        <v>0</v>
      </c>
      <c r="H341" s="26">
        <f t="shared" si="7"/>
        <v>0</v>
      </c>
      <c r="I341" s="18"/>
    </row>
    <row r="342" spans="1:9" ht="12.4" hidden="1" customHeight="1">
      <c r="A342" s="17"/>
      <c r="B342" s="1"/>
      <c r="C342" s="44"/>
      <c r="D342" s="148"/>
      <c r="E342" s="149"/>
      <c r="F342" s="51" t="str">
        <f>VLOOKUP(C342,'[2]Acha Air Sales Price List'!$B$1:$D$65536,3,FALSE)</f>
        <v>Exchange rate :</v>
      </c>
      <c r="G342" s="25">
        <f>ROUND(IF(ISBLANK(C342),0,VLOOKUP(C342,'[2]Acha Air Sales Price List'!$B$1:$X$65536,12,FALSE)*$L$14),2)</f>
        <v>0</v>
      </c>
      <c r="H342" s="26">
        <f t="shared" si="7"/>
        <v>0</v>
      </c>
      <c r="I342" s="18"/>
    </row>
    <row r="343" spans="1:9" ht="12.4" hidden="1" customHeight="1">
      <c r="A343" s="17"/>
      <c r="B343" s="1"/>
      <c r="C343" s="44"/>
      <c r="D343" s="148"/>
      <c r="E343" s="149"/>
      <c r="F343" s="51" t="str">
        <f>VLOOKUP(C343,'[2]Acha Air Sales Price List'!$B$1:$D$65536,3,FALSE)</f>
        <v>Exchange rate :</v>
      </c>
      <c r="G343" s="25">
        <f>ROUND(IF(ISBLANK(C343),0,VLOOKUP(C343,'[2]Acha Air Sales Price List'!$B$1:$X$65536,12,FALSE)*$L$14),2)</f>
        <v>0</v>
      </c>
      <c r="H343" s="26">
        <f t="shared" si="7"/>
        <v>0</v>
      </c>
      <c r="I343" s="18"/>
    </row>
    <row r="344" spans="1:9" ht="12.4" hidden="1" customHeight="1">
      <c r="A344" s="17"/>
      <c r="B344" s="1"/>
      <c r="C344" s="45"/>
      <c r="D344" s="148"/>
      <c r="E344" s="149"/>
      <c r="F344" s="51" t="str">
        <f>VLOOKUP(C344,'[2]Acha Air Sales Price List'!$B$1:$D$65536,3,FALSE)</f>
        <v>Exchange rate :</v>
      </c>
      <c r="G344" s="25">
        <f>ROUND(IF(ISBLANK(C344),0,VLOOKUP(C344,'[2]Acha Air Sales Price List'!$B$1:$X$65536,12,FALSE)*$L$14),2)</f>
        <v>0</v>
      </c>
      <c r="H344" s="26">
        <f>ROUND(IF(ISNUMBER(B344), G344*B344, 0),5)</f>
        <v>0</v>
      </c>
      <c r="I344" s="18"/>
    </row>
    <row r="345" spans="1:9" ht="12" hidden="1" customHeight="1">
      <c r="A345" s="17"/>
      <c r="B345" s="1"/>
      <c r="C345" s="44"/>
      <c r="D345" s="148"/>
      <c r="E345" s="149"/>
      <c r="F345" s="51" t="str">
        <f>VLOOKUP(C345,'[2]Acha Air Sales Price List'!$B$1:$D$65536,3,FALSE)</f>
        <v>Exchange rate :</v>
      </c>
      <c r="G345" s="25">
        <f>ROUND(IF(ISBLANK(C345),0,VLOOKUP(C345,'[2]Acha Air Sales Price List'!$B$1:$X$65536,12,FALSE)*$L$14),2)</f>
        <v>0</v>
      </c>
      <c r="H345" s="26">
        <f t="shared" ref="H345:H395" si="8">ROUND(IF(ISNUMBER(B345), G345*B345, 0),5)</f>
        <v>0</v>
      </c>
      <c r="I345" s="18"/>
    </row>
    <row r="346" spans="1:9" ht="12.4" hidden="1" customHeight="1">
      <c r="A346" s="17"/>
      <c r="B346" s="1"/>
      <c r="C346" s="44"/>
      <c r="D346" s="148"/>
      <c r="E346" s="149"/>
      <c r="F346" s="51" t="str">
        <f>VLOOKUP(C346,'[2]Acha Air Sales Price List'!$B$1:$D$65536,3,FALSE)</f>
        <v>Exchange rate :</v>
      </c>
      <c r="G346" s="25">
        <f>ROUND(IF(ISBLANK(C346),0,VLOOKUP(C346,'[2]Acha Air Sales Price List'!$B$1:$X$65536,12,FALSE)*$L$14),2)</f>
        <v>0</v>
      </c>
      <c r="H346" s="26">
        <f t="shared" si="8"/>
        <v>0</v>
      </c>
      <c r="I346" s="18"/>
    </row>
    <row r="347" spans="1:9" ht="12.4" hidden="1" customHeight="1">
      <c r="A347" s="17"/>
      <c r="B347" s="1"/>
      <c r="C347" s="44"/>
      <c r="D347" s="148"/>
      <c r="E347" s="149"/>
      <c r="F347" s="51" t="str">
        <f>VLOOKUP(C347,'[2]Acha Air Sales Price List'!$B$1:$D$65536,3,FALSE)</f>
        <v>Exchange rate :</v>
      </c>
      <c r="G347" s="25">
        <f>ROUND(IF(ISBLANK(C347),0,VLOOKUP(C347,'[2]Acha Air Sales Price List'!$B$1:$X$65536,12,FALSE)*$L$14),2)</f>
        <v>0</v>
      </c>
      <c r="H347" s="26">
        <f t="shared" si="8"/>
        <v>0</v>
      </c>
      <c r="I347" s="18"/>
    </row>
    <row r="348" spans="1:9" ht="12.4" hidden="1" customHeight="1">
      <c r="A348" s="17"/>
      <c r="B348" s="1"/>
      <c r="C348" s="44"/>
      <c r="D348" s="148"/>
      <c r="E348" s="149"/>
      <c r="F348" s="51" t="str">
        <f>VLOOKUP(C348,'[2]Acha Air Sales Price List'!$B$1:$D$65536,3,FALSE)</f>
        <v>Exchange rate :</v>
      </c>
      <c r="G348" s="25">
        <f>ROUND(IF(ISBLANK(C348),0,VLOOKUP(C348,'[2]Acha Air Sales Price List'!$B$1:$X$65536,12,FALSE)*$L$14),2)</f>
        <v>0</v>
      </c>
      <c r="H348" s="26">
        <f t="shared" si="8"/>
        <v>0</v>
      </c>
      <c r="I348" s="18"/>
    </row>
    <row r="349" spans="1:9" ht="12.4" hidden="1" customHeight="1">
      <c r="A349" s="17"/>
      <c r="B349" s="1"/>
      <c r="C349" s="44"/>
      <c r="D349" s="148"/>
      <c r="E349" s="149"/>
      <c r="F349" s="51" t="str">
        <f>VLOOKUP(C349,'[2]Acha Air Sales Price List'!$B$1:$D$65536,3,FALSE)</f>
        <v>Exchange rate :</v>
      </c>
      <c r="G349" s="25">
        <f>ROUND(IF(ISBLANK(C349),0,VLOOKUP(C349,'[2]Acha Air Sales Price List'!$B$1:$X$65536,12,FALSE)*$L$14),2)</f>
        <v>0</v>
      </c>
      <c r="H349" s="26">
        <f t="shared" si="8"/>
        <v>0</v>
      </c>
      <c r="I349" s="18"/>
    </row>
    <row r="350" spans="1:9" ht="12.4" hidden="1" customHeight="1">
      <c r="A350" s="17"/>
      <c r="B350" s="1"/>
      <c r="C350" s="44"/>
      <c r="D350" s="148"/>
      <c r="E350" s="149"/>
      <c r="F350" s="51" t="str">
        <f>VLOOKUP(C350,'[2]Acha Air Sales Price List'!$B$1:$D$65536,3,FALSE)</f>
        <v>Exchange rate :</v>
      </c>
      <c r="G350" s="25">
        <f>ROUND(IF(ISBLANK(C350),0,VLOOKUP(C350,'[2]Acha Air Sales Price List'!$B$1:$X$65536,12,FALSE)*$L$14),2)</f>
        <v>0</v>
      </c>
      <c r="H350" s="26">
        <f t="shared" si="8"/>
        <v>0</v>
      </c>
      <c r="I350" s="18"/>
    </row>
    <row r="351" spans="1:9" ht="12.4" hidden="1" customHeight="1">
      <c r="A351" s="17"/>
      <c r="B351" s="1"/>
      <c r="C351" s="44"/>
      <c r="D351" s="148"/>
      <c r="E351" s="149"/>
      <c r="F351" s="51" t="str">
        <f>VLOOKUP(C351,'[2]Acha Air Sales Price List'!$B$1:$D$65536,3,FALSE)</f>
        <v>Exchange rate :</v>
      </c>
      <c r="G351" s="25">
        <f>ROUND(IF(ISBLANK(C351),0,VLOOKUP(C351,'[2]Acha Air Sales Price List'!$B$1:$X$65536,12,FALSE)*$L$14),2)</f>
        <v>0</v>
      </c>
      <c r="H351" s="26">
        <f t="shared" si="8"/>
        <v>0</v>
      </c>
      <c r="I351" s="18"/>
    </row>
    <row r="352" spans="1:9" ht="12.4" hidden="1" customHeight="1">
      <c r="A352" s="17"/>
      <c r="B352" s="1"/>
      <c r="C352" s="44"/>
      <c r="D352" s="148"/>
      <c r="E352" s="149"/>
      <c r="F352" s="51" t="str">
        <f>VLOOKUP(C352,'[2]Acha Air Sales Price List'!$B$1:$D$65536,3,FALSE)</f>
        <v>Exchange rate :</v>
      </c>
      <c r="G352" s="25">
        <f>ROUND(IF(ISBLANK(C352),0,VLOOKUP(C352,'[2]Acha Air Sales Price List'!$B$1:$X$65536,12,FALSE)*$L$14),2)</f>
        <v>0</v>
      </c>
      <c r="H352" s="26">
        <f t="shared" si="8"/>
        <v>0</v>
      </c>
      <c r="I352" s="18"/>
    </row>
    <row r="353" spans="1:9" ht="12.4" hidden="1" customHeight="1">
      <c r="A353" s="17"/>
      <c r="B353" s="1"/>
      <c r="C353" s="44"/>
      <c r="D353" s="148"/>
      <c r="E353" s="149"/>
      <c r="F353" s="51" t="str">
        <f>VLOOKUP(C353,'[2]Acha Air Sales Price List'!$B$1:$D$65536,3,FALSE)</f>
        <v>Exchange rate :</v>
      </c>
      <c r="G353" s="25">
        <f>ROUND(IF(ISBLANK(C353),0,VLOOKUP(C353,'[2]Acha Air Sales Price List'!$B$1:$X$65536,12,FALSE)*$L$14),2)</f>
        <v>0</v>
      </c>
      <c r="H353" s="26">
        <f t="shared" si="8"/>
        <v>0</v>
      </c>
      <c r="I353" s="18"/>
    </row>
    <row r="354" spans="1:9" ht="12.4" hidden="1" customHeight="1">
      <c r="A354" s="17"/>
      <c r="B354" s="1"/>
      <c r="C354" s="44"/>
      <c r="D354" s="148"/>
      <c r="E354" s="149"/>
      <c r="F354" s="51" t="str">
        <f>VLOOKUP(C354,'[2]Acha Air Sales Price List'!$B$1:$D$65536,3,FALSE)</f>
        <v>Exchange rate :</v>
      </c>
      <c r="G354" s="25">
        <f>ROUND(IF(ISBLANK(C354),0,VLOOKUP(C354,'[2]Acha Air Sales Price List'!$B$1:$X$65536,12,FALSE)*$L$14),2)</f>
        <v>0</v>
      </c>
      <c r="H354" s="26">
        <f t="shared" si="8"/>
        <v>0</v>
      </c>
      <c r="I354" s="18"/>
    </row>
    <row r="355" spans="1:9" ht="12.4" hidden="1" customHeight="1">
      <c r="A355" s="17"/>
      <c r="B355" s="1"/>
      <c r="C355" s="44"/>
      <c r="D355" s="148"/>
      <c r="E355" s="149"/>
      <c r="F355" s="51" t="str">
        <f>VLOOKUP(C355,'[2]Acha Air Sales Price List'!$B$1:$D$65536,3,FALSE)</f>
        <v>Exchange rate :</v>
      </c>
      <c r="G355" s="25">
        <f>ROUND(IF(ISBLANK(C355),0,VLOOKUP(C355,'[2]Acha Air Sales Price List'!$B$1:$X$65536,12,FALSE)*$L$14),2)</f>
        <v>0</v>
      </c>
      <c r="H355" s="26">
        <f t="shared" si="8"/>
        <v>0</v>
      </c>
      <c r="I355" s="18"/>
    </row>
    <row r="356" spans="1:9" ht="12.4" hidden="1" customHeight="1">
      <c r="A356" s="17"/>
      <c r="B356" s="1"/>
      <c r="C356" s="44"/>
      <c r="D356" s="148"/>
      <c r="E356" s="149"/>
      <c r="F356" s="51" t="str">
        <f>VLOOKUP(C356,'[2]Acha Air Sales Price List'!$B$1:$D$65536,3,FALSE)</f>
        <v>Exchange rate :</v>
      </c>
      <c r="G356" s="25">
        <f>ROUND(IF(ISBLANK(C356),0,VLOOKUP(C356,'[2]Acha Air Sales Price List'!$B$1:$X$65536,12,FALSE)*$L$14),2)</f>
        <v>0</v>
      </c>
      <c r="H356" s="26">
        <f t="shared" si="8"/>
        <v>0</v>
      </c>
      <c r="I356" s="18"/>
    </row>
    <row r="357" spans="1:9" ht="12.4" hidden="1" customHeight="1">
      <c r="A357" s="17"/>
      <c r="B357" s="1"/>
      <c r="C357" s="44"/>
      <c r="D357" s="148"/>
      <c r="E357" s="149"/>
      <c r="F357" s="51" t="str">
        <f>VLOOKUP(C357,'[2]Acha Air Sales Price List'!$B$1:$D$65536,3,FALSE)</f>
        <v>Exchange rate :</v>
      </c>
      <c r="G357" s="25">
        <f>ROUND(IF(ISBLANK(C357),0,VLOOKUP(C357,'[2]Acha Air Sales Price List'!$B$1:$X$65536,12,FALSE)*$L$14),2)</f>
        <v>0</v>
      </c>
      <c r="H357" s="26">
        <f t="shared" si="8"/>
        <v>0</v>
      </c>
      <c r="I357" s="18"/>
    </row>
    <row r="358" spans="1:9" ht="12.4" hidden="1" customHeight="1">
      <c r="A358" s="17"/>
      <c r="B358" s="1"/>
      <c r="C358" s="44"/>
      <c r="D358" s="148"/>
      <c r="E358" s="149"/>
      <c r="F358" s="51" t="str">
        <f>VLOOKUP(C358,'[2]Acha Air Sales Price List'!$B$1:$D$65536,3,FALSE)</f>
        <v>Exchange rate :</v>
      </c>
      <c r="G358" s="25">
        <f>ROUND(IF(ISBLANK(C358),0,VLOOKUP(C358,'[2]Acha Air Sales Price List'!$B$1:$X$65536,12,FALSE)*$L$14),2)</f>
        <v>0</v>
      </c>
      <c r="H358" s="26">
        <f t="shared" si="8"/>
        <v>0</v>
      </c>
      <c r="I358" s="18"/>
    </row>
    <row r="359" spans="1:9" ht="12.4" hidden="1" customHeight="1">
      <c r="A359" s="17"/>
      <c r="B359" s="1"/>
      <c r="C359" s="44"/>
      <c r="D359" s="148"/>
      <c r="E359" s="149"/>
      <c r="F359" s="51" t="str">
        <f>VLOOKUP(C359,'[2]Acha Air Sales Price List'!$B$1:$D$65536,3,FALSE)</f>
        <v>Exchange rate :</v>
      </c>
      <c r="G359" s="25">
        <f>ROUND(IF(ISBLANK(C359),0,VLOOKUP(C359,'[2]Acha Air Sales Price List'!$B$1:$X$65536,12,FALSE)*$L$14),2)</f>
        <v>0</v>
      </c>
      <c r="H359" s="26">
        <f t="shared" si="8"/>
        <v>0</v>
      </c>
      <c r="I359" s="18"/>
    </row>
    <row r="360" spans="1:9" ht="12.4" hidden="1" customHeight="1">
      <c r="A360" s="17"/>
      <c r="B360" s="1"/>
      <c r="C360" s="44"/>
      <c r="D360" s="148"/>
      <c r="E360" s="149"/>
      <c r="F360" s="51" t="str">
        <f>VLOOKUP(C360,'[2]Acha Air Sales Price List'!$B$1:$D$65536,3,FALSE)</f>
        <v>Exchange rate :</v>
      </c>
      <c r="G360" s="25">
        <f>ROUND(IF(ISBLANK(C360),0,VLOOKUP(C360,'[2]Acha Air Sales Price List'!$B$1:$X$65536,12,FALSE)*$L$14),2)</f>
        <v>0</v>
      </c>
      <c r="H360" s="26">
        <f t="shared" si="8"/>
        <v>0</v>
      </c>
      <c r="I360" s="18"/>
    </row>
    <row r="361" spans="1:9" ht="12.4" hidden="1" customHeight="1">
      <c r="A361" s="17"/>
      <c r="B361" s="1"/>
      <c r="C361" s="44"/>
      <c r="D361" s="148"/>
      <c r="E361" s="149"/>
      <c r="F361" s="51" t="str">
        <f>VLOOKUP(C361,'[2]Acha Air Sales Price List'!$B$1:$D$65536,3,FALSE)</f>
        <v>Exchange rate :</v>
      </c>
      <c r="G361" s="25">
        <f>ROUND(IF(ISBLANK(C361),0,VLOOKUP(C361,'[2]Acha Air Sales Price List'!$B$1:$X$65536,12,FALSE)*$L$14),2)</f>
        <v>0</v>
      </c>
      <c r="H361" s="26">
        <f t="shared" si="8"/>
        <v>0</v>
      </c>
      <c r="I361" s="18"/>
    </row>
    <row r="362" spans="1:9" ht="12.4" hidden="1" customHeight="1">
      <c r="A362" s="17"/>
      <c r="B362" s="1"/>
      <c r="C362" s="44"/>
      <c r="D362" s="148"/>
      <c r="E362" s="149"/>
      <c r="F362" s="51" t="str">
        <f>VLOOKUP(C362,'[2]Acha Air Sales Price List'!$B$1:$D$65536,3,FALSE)</f>
        <v>Exchange rate :</v>
      </c>
      <c r="G362" s="25">
        <f>ROUND(IF(ISBLANK(C362),0,VLOOKUP(C362,'[2]Acha Air Sales Price List'!$B$1:$X$65536,12,FALSE)*$L$14),2)</f>
        <v>0</v>
      </c>
      <c r="H362" s="26">
        <f t="shared" si="8"/>
        <v>0</v>
      </c>
      <c r="I362" s="18"/>
    </row>
    <row r="363" spans="1:9" ht="12.4" hidden="1" customHeight="1">
      <c r="A363" s="17"/>
      <c r="B363" s="1"/>
      <c r="C363" s="44"/>
      <c r="D363" s="148"/>
      <c r="E363" s="149"/>
      <c r="F363" s="51" t="str">
        <f>VLOOKUP(C363,'[2]Acha Air Sales Price List'!$B$1:$D$65536,3,FALSE)</f>
        <v>Exchange rate :</v>
      </c>
      <c r="G363" s="25">
        <f>ROUND(IF(ISBLANK(C363),0,VLOOKUP(C363,'[2]Acha Air Sales Price List'!$B$1:$X$65536,12,FALSE)*$L$14),2)</f>
        <v>0</v>
      </c>
      <c r="H363" s="26">
        <f t="shared" si="8"/>
        <v>0</v>
      </c>
      <c r="I363" s="18"/>
    </row>
    <row r="364" spans="1:9" ht="12.4" hidden="1" customHeight="1">
      <c r="A364" s="17"/>
      <c r="B364" s="1"/>
      <c r="C364" s="44"/>
      <c r="D364" s="148"/>
      <c r="E364" s="149"/>
      <c r="F364" s="51" t="str">
        <f>VLOOKUP(C364,'[2]Acha Air Sales Price List'!$B$1:$D$65536,3,FALSE)</f>
        <v>Exchange rate :</v>
      </c>
      <c r="G364" s="25">
        <f>ROUND(IF(ISBLANK(C364),0,VLOOKUP(C364,'[2]Acha Air Sales Price List'!$B$1:$X$65536,12,FALSE)*$L$14),2)</f>
        <v>0</v>
      </c>
      <c r="H364" s="26">
        <f t="shared" si="8"/>
        <v>0</v>
      </c>
      <c r="I364" s="18"/>
    </row>
    <row r="365" spans="1:9" ht="12.4" hidden="1" customHeight="1">
      <c r="A365" s="17"/>
      <c r="B365" s="1"/>
      <c r="C365" s="44"/>
      <c r="D365" s="148"/>
      <c r="E365" s="149"/>
      <c r="F365" s="51" t="str">
        <f>VLOOKUP(C365,'[2]Acha Air Sales Price List'!$B$1:$D$65536,3,FALSE)</f>
        <v>Exchange rate :</v>
      </c>
      <c r="G365" s="25">
        <f>ROUND(IF(ISBLANK(C365),0,VLOOKUP(C365,'[2]Acha Air Sales Price List'!$B$1:$X$65536,12,FALSE)*$L$14),2)</f>
        <v>0</v>
      </c>
      <c r="H365" s="26">
        <f t="shared" si="8"/>
        <v>0</v>
      </c>
      <c r="I365" s="18"/>
    </row>
    <row r="366" spans="1:9" ht="12.4" hidden="1" customHeight="1">
      <c r="A366" s="17"/>
      <c r="B366" s="1"/>
      <c r="C366" s="44"/>
      <c r="D366" s="148"/>
      <c r="E366" s="149"/>
      <c r="F366" s="51" t="str">
        <f>VLOOKUP(C366,'[2]Acha Air Sales Price List'!$B$1:$D$65536,3,FALSE)</f>
        <v>Exchange rate :</v>
      </c>
      <c r="G366" s="25">
        <f>ROUND(IF(ISBLANK(C366),0,VLOOKUP(C366,'[2]Acha Air Sales Price List'!$B$1:$X$65536,12,FALSE)*$L$14),2)</f>
        <v>0</v>
      </c>
      <c r="H366" s="26">
        <f t="shared" si="8"/>
        <v>0</v>
      </c>
      <c r="I366" s="18"/>
    </row>
    <row r="367" spans="1:9" ht="12.4" hidden="1" customHeight="1">
      <c r="A367" s="17"/>
      <c r="B367" s="1"/>
      <c r="C367" s="44"/>
      <c r="D367" s="148"/>
      <c r="E367" s="149"/>
      <c r="F367" s="51" t="str">
        <f>VLOOKUP(C367,'[2]Acha Air Sales Price List'!$B$1:$D$65536,3,FALSE)</f>
        <v>Exchange rate :</v>
      </c>
      <c r="G367" s="25">
        <f>ROUND(IF(ISBLANK(C367),0,VLOOKUP(C367,'[2]Acha Air Sales Price List'!$B$1:$X$65536,12,FALSE)*$L$14),2)</f>
        <v>0</v>
      </c>
      <c r="H367" s="26">
        <f t="shared" si="8"/>
        <v>0</v>
      </c>
      <c r="I367" s="18"/>
    </row>
    <row r="368" spans="1:9" ht="12.4" hidden="1" customHeight="1">
      <c r="A368" s="17"/>
      <c r="B368" s="1"/>
      <c r="C368" s="45"/>
      <c r="D368" s="148"/>
      <c r="E368" s="149"/>
      <c r="F368" s="51" t="str">
        <f>VLOOKUP(C368,'[2]Acha Air Sales Price List'!$B$1:$D$65536,3,FALSE)</f>
        <v>Exchange rate :</v>
      </c>
      <c r="G368" s="25">
        <f>ROUND(IF(ISBLANK(C368),0,VLOOKUP(C368,'[2]Acha Air Sales Price List'!$B$1:$X$65536,12,FALSE)*$L$14),2)</f>
        <v>0</v>
      </c>
      <c r="H368" s="26">
        <f t="shared" si="8"/>
        <v>0</v>
      </c>
      <c r="I368" s="18"/>
    </row>
    <row r="369" spans="1:9" ht="12" hidden="1" customHeight="1">
      <c r="A369" s="17"/>
      <c r="B369" s="1"/>
      <c r="C369" s="44"/>
      <c r="D369" s="148"/>
      <c r="E369" s="149"/>
      <c r="F369" s="51" t="str">
        <f>VLOOKUP(C369,'[2]Acha Air Sales Price List'!$B$1:$D$65536,3,FALSE)</f>
        <v>Exchange rate :</v>
      </c>
      <c r="G369" s="25">
        <f>ROUND(IF(ISBLANK(C369),0,VLOOKUP(C369,'[2]Acha Air Sales Price List'!$B$1:$X$65536,12,FALSE)*$L$14),2)</f>
        <v>0</v>
      </c>
      <c r="H369" s="26">
        <f t="shared" si="8"/>
        <v>0</v>
      </c>
      <c r="I369" s="18"/>
    </row>
    <row r="370" spans="1:9" ht="12.4" hidden="1" customHeight="1">
      <c r="A370" s="17"/>
      <c r="B370" s="1"/>
      <c r="C370" s="44"/>
      <c r="D370" s="148"/>
      <c r="E370" s="149"/>
      <c r="F370" s="51" t="str">
        <f>VLOOKUP(C370,'[2]Acha Air Sales Price List'!$B$1:$D$65536,3,FALSE)</f>
        <v>Exchange rate :</v>
      </c>
      <c r="G370" s="25">
        <f>ROUND(IF(ISBLANK(C370),0,VLOOKUP(C370,'[2]Acha Air Sales Price List'!$B$1:$X$65536,12,FALSE)*$L$14),2)</f>
        <v>0</v>
      </c>
      <c r="H370" s="26">
        <f t="shared" si="8"/>
        <v>0</v>
      </c>
      <c r="I370" s="18"/>
    </row>
    <row r="371" spans="1:9" ht="12.4" hidden="1" customHeight="1">
      <c r="A371" s="17"/>
      <c r="B371" s="1"/>
      <c r="C371" s="44"/>
      <c r="D371" s="148"/>
      <c r="E371" s="149"/>
      <c r="F371" s="51" t="str">
        <f>VLOOKUP(C371,'[2]Acha Air Sales Price List'!$B$1:$D$65536,3,FALSE)</f>
        <v>Exchange rate :</v>
      </c>
      <c r="G371" s="25">
        <f>ROUND(IF(ISBLANK(C371),0,VLOOKUP(C371,'[2]Acha Air Sales Price List'!$B$1:$X$65536,12,FALSE)*$L$14),2)</f>
        <v>0</v>
      </c>
      <c r="H371" s="26">
        <f t="shared" si="8"/>
        <v>0</v>
      </c>
      <c r="I371" s="18"/>
    </row>
    <row r="372" spans="1:9" ht="12.4" hidden="1" customHeight="1">
      <c r="A372" s="17"/>
      <c r="B372" s="1"/>
      <c r="C372" s="44"/>
      <c r="D372" s="148"/>
      <c r="E372" s="149"/>
      <c r="F372" s="51" t="str">
        <f>VLOOKUP(C372,'[2]Acha Air Sales Price List'!$B$1:$D$65536,3,FALSE)</f>
        <v>Exchange rate :</v>
      </c>
      <c r="G372" s="25">
        <f>ROUND(IF(ISBLANK(C372),0,VLOOKUP(C372,'[2]Acha Air Sales Price List'!$B$1:$X$65536,12,FALSE)*$L$14),2)</f>
        <v>0</v>
      </c>
      <c r="H372" s="26">
        <f t="shared" si="8"/>
        <v>0</v>
      </c>
      <c r="I372" s="18"/>
    </row>
    <row r="373" spans="1:9" ht="12.4" hidden="1" customHeight="1">
      <c r="A373" s="17"/>
      <c r="B373" s="1"/>
      <c r="C373" s="44"/>
      <c r="D373" s="148"/>
      <c r="E373" s="149"/>
      <c r="F373" s="51" t="str">
        <f>VLOOKUP(C373,'[2]Acha Air Sales Price List'!$B$1:$D$65536,3,FALSE)</f>
        <v>Exchange rate :</v>
      </c>
      <c r="G373" s="25">
        <f>ROUND(IF(ISBLANK(C373),0,VLOOKUP(C373,'[2]Acha Air Sales Price List'!$B$1:$X$65536,12,FALSE)*$L$14),2)</f>
        <v>0</v>
      </c>
      <c r="H373" s="26">
        <f t="shared" si="8"/>
        <v>0</v>
      </c>
      <c r="I373" s="18"/>
    </row>
    <row r="374" spans="1:9" ht="12.4" hidden="1" customHeight="1">
      <c r="A374" s="17"/>
      <c r="B374" s="1"/>
      <c r="C374" s="44"/>
      <c r="D374" s="148"/>
      <c r="E374" s="149"/>
      <c r="F374" s="51" t="str">
        <f>VLOOKUP(C374,'[2]Acha Air Sales Price List'!$B$1:$D$65536,3,FALSE)</f>
        <v>Exchange rate :</v>
      </c>
      <c r="G374" s="25">
        <f>ROUND(IF(ISBLANK(C374),0,VLOOKUP(C374,'[2]Acha Air Sales Price List'!$B$1:$X$65536,12,FALSE)*$L$14),2)</f>
        <v>0</v>
      </c>
      <c r="H374" s="26">
        <f t="shared" si="8"/>
        <v>0</v>
      </c>
      <c r="I374" s="18"/>
    </row>
    <row r="375" spans="1:9" ht="12.4" hidden="1" customHeight="1">
      <c r="A375" s="17"/>
      <c r="B375" s="1"/>
      <c r="C375" s="44"/>
      <c r="D375" s="148"/>
      <c r="E375" s="149"/>
      <c r="F375" s="51" t="str">
        <f>VLOOKUP(C375,'[2]Acha Air Sales Price List'!$B$1:$D$65536,3,FALSE)</f>
        <v>Exchange rate :</v>
      </c>
      <c r="G375" s="25">
        <f>ROUND(IF(ISBLANK(C375),0,VLOOKUP(C375,'[2]Acha Air Sales Price List'!$B$1:$X$65536,12,FALSE)*$L$14),2)</f>
        <v>0</v>
      </c>
      <c r="H375" s="26">
        <f t="shared" si="8"/>
        <v>0</v>
      </c>
      <c r="I375" s="18"/>
    </row>
    <row r="376" spans="1:9" ht="12.4" hidden="1" customHeight="1">
      <c r="A376" s="17"/>
      <c r="B376" s="1"/>
      <c r="C376" s="44"/>
      <c r="D376" s="148"/>
      <c r="E376" s="149"/>
      <c r="F376" s="51" t="str">
        <f>VLOOKUP(C376,'[2]Acha Air Sales Price List'!$B$1:$D$65536,3,FALSE)</f>
        <v>Exchange rate :</v>
      </c>
      <c r="G376" s="25">
        <f>ROUND(IF(ISBLANK(C376),0,VLOOKUP(C376,'[2]Acha Air Sales Price List'!$B$1:$X$65536,12,FALSE)*$L$14),2)</f>
        <v>0</v>
      </c>
      <c r="H376" s="26">
        <f t="shared" si="8"/>
        <v>0</v>
      </c>
      <c r="I376" s="18"/>
    </row>
    <row r="377" spans="1:9" ht="12.4" hidden="1" customHeight="1">
      <c r="A377" s="17"/>
      <c r="B377" s="1"/>
      <c r="C377" s="44"/>
      <c r="D377" s="148"/>
      <c r="E377" s="149"/>
      <c r="F377" s="51" t="str">
        <f>VLOOKUP(C377,'[2]Acha Air Sales Price List'!$B$1:$D$65536,3,FALSE)</f>
        <v>Exchange rate :</v>
      </c>
      <c r="G377" s="25">
        <f>ROUND(IF(ISBLANK(C377),0,VLOOKUP(C377,'[2]Acha Air Sales Price List'!$B$1:$X$65536,12,FALSE)*$L$14),2)</f>
        <v>0</v>
      </c>
      <c r="H377" s="26">
        <f t="shared" si="8"/>
        <v>0</v>
      </c>
      <c r="I377" s="18"/>
    </row>
    <row r="378" spans="1:9" ht="12.4" hidden="1" customHeight="1">
      <c r="A378" s="17"/>
      <c r="B378" s="1"/>
      <c r="C378" s="44"/>
      <c r="D378" s="148"/>
      <c r="E378" s="149"/>
      <c r="F378" s="51" t="str">
        <f>VLOOKUP(C378,'[2]Acha Air Sales Price List'!$B$1:$D$65536,3,FALSE)</f>
        <v>Exchange rate :</v>
      </c>
      <c r="G378" s="25">
        <f>ROUND(IF(ISBLANK(C378),0,VLOOKUP(C378,'[2]Acha Air Sales Price List'!$B$1:$X$65536,12,FALSE)*$L$14),2)</f>
        <v>0</v>
      </c>
      <c r="H378" s="26">
        <f t="shared" si="8"/>
        <v>0</v>
      </c>
      <c r="I378" s="18"/>
    </row>
    <row r="379" spans="1:9" ht="12.4" hidden="1" customHeight="1">
      <c r="A379" s="17"/>
      <c r="B379" s="1"/>
      <c r="C379" s="44"/>
      <c r="D379" s="148"/>
      <c r="E379" s="149"/>
      <c r="F379" s="51" t="str">
        <f>VLOOKUP(C379,'[2]Acha Air Sales Price List'!$B$1:$D$65536,3,FALSE)</f>
        <v>Exchange rate :</v>
      </c>
      <c r="G379" s="25">
        <f>ROUND(IF(ISBLANK(C379),0,VLOOKUP(C379,'[2]Acha Air Sales Price List'!$B$1:$X$65536,12,FALSE)*$L$14),2)</f>
        <v>0</v>
      </c>
      <c r="H379" s="26">
        <f t="shared" si="8"/>
        <v>0</v>
      </c>
      <c r="I379" s="18"/>
    </row>
    <row r="380" spans="1:9" ht="12.4" hidden="1" customHeight="1">
      <c r="A380" s="17"/>
      <c r="B380" s="1"/>
      <c r="C380" s="44"/>
      <c r="D380" s="148"/>
      <c r="E380" s="149"/>
      <c r="F380" s="51" t="str">
        <f>VLOOKUP(C380,'[2]Acha Air Sales Price List'!$B$1:$D$65536,3,FALSE)</f>
        <v>Exchange rate :</v>
      </c>
      <c r="G380" s="25">
        <f>ROUND(IF(ISBLANK(C380),0,VLOOKUP(C380,'[2]Acha Air Sales Price List'!$B$1:$X$65536,12,FALSE)*$L$14),2)</f>
        <v>0</v>
      </c>
      <c r="H380" s="26">
        <f t="shared" si="8"/>
        <v>0</v>
      </c>
      <c r="I380" s="18"/>
    </row>
    <row r="381" spans="1:9" ht="12.4" hidden="1" customHeight="1">
      <c r="A381" s="17"/>
      <c r="B381" s="1"/>
      <c r="C381" s="44"/>
      <c r="D381" s="148"/>
      <c r="E381" s="149"/>
      <c r="F381" s="51" t="str">
        <f>VLOOKUP(C381,'[2]Acha Air Sales Price List'!$B$1:$D$65536,3,FALSE)</f>
        <v>Exchange rate :</v>
      </c>
      <c r="G381" s="25">
        <f>ROUND(IF(ISBLANK(C381),0,VLOOKUP(C381,'[2]Acha Air Sales Price List'!$B$1:$X$65536,12,FALSE)*$L$14),2)</f>
        <v>0</v>
      </c>
      <c r="H381" s="26">
        <f t="shared" si="8"/>
        <v>0</v>
      </c>
      <c r="I381" s="18"/>
    </row>
    <row r="382" spans="1:9" ht="12.4" hidden="1" customHeight="1">
      <c r="A382" s="17"/>
      <c r="B382" s="1"/>
      <c r="C382" s="44"/>
      <c r="D382" s="148"/>
      <c r="E382" s="149"/>
      <c r="F382" s="51" t="str">
        <f>VLOOKUP(C382,'[2]Acha Air Sales Price List'!$B$1:$D$65536,3,FALSE)</f>
        <v>Exchange rate :</v>
      </c>
      <c r="G382" s="25">
        <f>ROUND(IF(ISBLANK(C382),0,VLOOKUP(C382,'[2]Acha Air Sales Price List'!$B$1:$X$65536,12,FALSE)*$L$14),2)</f>
        <v>0</v>
      </c>
      <c r="H382" s="26">
        <f t="shared" si="8"/>
        <v>0</v>
      </c>
      <c r="I382" s="18"/>
    </row>
    <row r="383" spans="1:9" ht="12.4" hidden="1" customHeight="1">
      <c r="A383" s="17"/>
      <c r="B383" s="1"/>
      <c r="C383" s="44"/>
      <c r="D383" s="148"/>
      <c r="E383" s="149"/>
      <c r="F383" s="51" t="str">
        <f>VLOOKUP(C383,'[2]Acha Air Sales Price List'!$B$1:$D$65536,3,FALSE)</f>
        <v>Exchange rate :</v>
      </c>
      <c r="G383" s="25">
        <f>ROUND(IF(ISBLANK(C383),0,VLOOKUP(C383,'[2]Acha Air Sales Price List'!$B$1:$X$65536,12,FALSE)*$L$14),2)</f>
        <v>0</v>
      </c>
      <c r="H383" s="26">
        <f t="shared" si="8"/>
        <v>0</v>
      </c>
      <c r="I383" s="18"/>
    </row>
    <row r="384" spans="1:9" ht="12.4" hidden="1" customHeight="1">
      <c r="A384" s="17"/>
      <c r="B384" s="1"/>
      <c r="C384" s="44"/>
      <c r="D384" s="148"/>
      <c r="E384" s="149"/>
      <c r="F384" s="51" t="str">
        <f>VLOOKUP(C384,'[2]Acha Air Sales Price List'!$B$1:$D$65536,3,FALSE)</f>
        <v>Exchange rate :</v>
      </c>
      <c r="G384" s="25">
        <f>ROUND(IF(ISBLANK(C384),0,VLOOKUP(C384,'[2]Acha Air Sales Price List'!$B$1:$X$65536,12,FALSE)*$L$14),2)</f>
        <v>0</v>
      </c>
      <c r="H384" s="26">
        <f t="shared" si="8"/>
        <v>0</v>
      </c>
      <c r="I384" s="18"/>
    </row>
    <row r="385" spans="1:9" ht="12.4" hidden="1" customHeight="1">
      <c r="A385" s="17"/>
      <c r="B385" s="1"/>
      <c r="C385" s="44"/>
      <c r="D385" s="148"/>
      <c r="E385" s="149"/>
      <c r="F385" s="51" t="str">
        <f>VLOOKUP(C385,'[2]Acha Air Sales Price List'!$B$1:$D$65536,3,FALSE)</f>
        <v>Exchange rate :</v>
      </c>
      <c r="G385" s="25">
        <f>ROUND(IF(ISBLANK(C385),0,VLOOKUP(C385,'[2]Acha Air Sales Price List'!$B$1:$X$65536,12,FALSE)*$L$14),2)</f>
        <v>0</v>
      </c>
      <c r="H385" s="26">
        <f t="shared" si="8"/>
        <v>0</v>
      </c>
      <c r="I385" s="18"/>
    </row>
    <row r="386" spans="1:9" ht="12.4" hidden="1" customHeight="1">
      <c r="A386" s="17"/>
      <c r="B386" s="1"/>
      <c r="C386" s="44"/>
      <c r="D386" s="148"/>
      <c r="E386" s="149"/>
      <c r="F386" s="51" t="str">
        <f>VLOOKUP(C386,'[2]Acha Air Sales Price List'!$B$1:$D$65536,3,FALSE)</f>
        <v>Exchange rate :</v>
      </c>
      <c r="G386" s="25">
        <f>ROUND(IF(ISBLANK(C386),0,VLOOKUP(C386,'[2]Acha Air Sales Price List'!$B$1:$X$65536,12,FALSE)*$L$14),2)</f>
        <v>0</v>
      </c>
      <c r="H386" s="26">
        <f t="shared" si="8"/>
        <v>0</v>
      </c>
      <c r="I386" s="18"/>
    </row>
    <row r="387" spans="1:9" ht="12.4" hidden="1" customHeight="1">
      <c r="A387" s="17"/>
      <c r="B387" s="1"/>
      <c r="C387" s="44"/>
      <c r="D387" s="148"/>
      <c r="E387" s="149"/>
      <c r="F387" s="51" t="str">
        <f>VLOOKUP(C387,'[2]Acha Air Sales Price List'!$B$1:$D$65536,3,FALSE)</f>
        <v>Exchange rate :</v>
      </c>
      <c r="G387" s="25">
        <f>ROUND(IF(ISBLANK(C387),0,VLOOKUP(C387,'[2]Acha Air Sales Price List'!$B$1:$X$65536,12,FALSE)*$L$14),2)</f>
        <v>0</v>
      </c>
      <c r="H387" s="26">
        <f t="shared" si="8"/>
        <v>0</v>
      </c>
      <c r="I387" s="18"/>
    </row>
    <row r="388" spans="1:9" ht="12.4" hidden="1" customHeight="1">
      <c r="A388" s="17"/>
      <c r="B388" s="1"/>
      <c r="C388" s="44"/>
      <c r="D388" s="148"/>
      <c r="E388" s="149"/>
      <c r="F388" s="51" t="str">
        <f>VLOOKUP(C388,'[2]Acha Air Sales Price List'!$B$1:$D$65536,3,FALSE)</f>
        <v>Exchange rate :</v>
      </c>
      <c r="G388" s="25">
        <f>ROUND(IF(ISBLANK(C388),0,VLOOKUP(C388,'[2]Acha Air Sales Price List'!$B$1:$X$65536,12,FALSE)*$L$14),2)</f>
        <v>0</v>
      </c>
      <c r="H388" s="26">
        <f t="shared" si="8"/>
        <v>0</v>
      </c>
      <c r="I388" s="18"/>
    </row>
    <row r="389" spans="1:9" ht="12.4" hidden="1" customHeight="1">
      <c r="A389" s="17"/>
      <c r="B389" s="1"/>
      <c r="C389" s="44"/>
      <c r="D389" s="148"/>
      <c r="E389" s="149"/>
      <c r="F389" s="51" t="str">
        <f>VLOOKUP(C389,'[2]Acha Air Sales Price List'!$B$1:$D$65536,3,FALSE)</f>
        <v>Exchange rate :</v>
      </c>
      <c r="G389" s="25">
        <f>ROUND(IF(ISBLANK(C389),0,VLOOKUP(C389,'[2]Acha Air Sales Price List'!$B$1:$X$65536,12,FALSE)*$L$14),2)</f>
        <v>0</v>
      </c>
      <c r="H389" s="26">
        <f t="shared" si="8"/>
        <v>0</v>
      </c>
      <c r="I389" s="18"/>
    </row>
    <row r="390" spans="1:9" ht="12.4" hidden="1" customHeight="1">
      <c r="A390" s="17"/>
      <c r="B390" s="1"/>
      <c r="C390" s="44"/>
      <c r="D390" s="148"/>
      <c r="E390" s="149"/>
      <c r="F390" s="51" t="str">
        <f>VLOOKUP(C390,'[2]Acha Air Sales Price List'!$B$1:$D$65536,3,FALSE)</f>
        <v>Exchange rate :</v>
      </c>
      <c r="G390" s="25">
        <f>ROUND(IF(ISBLANK(C390),0,VLOOKUP(C390,'[2]Acha Air Sales Price List'!$B$1:$X$65536,12,FALSE)*$L$14),2)</f>
        <v>0</v>
      </c>
      <c r="H390" s="26">
        <f t="shared" si="8"/>
        <v>0</v>
      </c>
      <c r="I390" s="18"/>
    </row>
    <row r="391" spans="1:9" ht="12.4" hidden="1" customHeight="1">
      <c r="A391" s="17"/>
      <c r="B391" s="1"/>
      <c r="C391" s="44"/>
      <c r="D391" s="148"/>
      <c r="E391" s="149"/>
      <c r="F391" s="51" t="str">
        <f>VLOOKUP(C391,'[2]Acha Air Sales Price List'!$B$1:$D$65536,3,FALSE)</f>
        <v>Exchange rate :</v>
      </c>
      <c r="G391" s="25">
        <f>ROUND(IF(ISBLANK(C391),0,VLOOKUP(C391,'[2]Acha Air Sales Price List'!$B$1:$X$65536,12,FALSE)*$L$14),2)</f>
        <v>0</v>
      </c>
      <c r="H391" s="26">
        <f t="shared" si="8"/>
        <v>0</v>
      </c>
      <c r="I391" s="18"/>
    </row>
    <row r="392" spans="1:9" ht="12.4" hidden="1" customHeight="1">
      <c r="A392" s="17"/>
      <c r="B392" s="1"/>
      <c r="C392" s="44"/>
      <c r="D392" s="148"/>
      <c r="E392" s="149"/>
      <c r="F392" s="51" t="str">
        <f>VLOOKUP(C392,'[2]Acha Air Sales Price List'!$B$1:$D$65536,3,FALSE)</f>
        <v>Exchange rate :</v>
      </c>
      <c r="G392" s="25">
        <f>ROUND(IF(ISBLANK(C392),0,VLOOKUP(C392,'[2]Acha Air Sales Price List'!$B$1:$X$65536,12,FALSE)*$L$14),2)</f>
        <v>0</v>
      </c>
      <c r="H392" s="26">
        <f t="shared" si="8"/>
        <v>0</v>
      </c>
      <c r="I392" s="18"/>
    </row>
    <row r="393" spans="1:9" ht="12.4" hidden="1" customHeight="1">
      <c r="A393" s="17"/>
      <c r="B393" s="1"/>
      <c r="C393" s="44"/>
      <c r="D393" s="148"/>
      <c r="E393" s="149"/>
      <c r="F393" s="51" t="str">
        <f>VLOOKUP(C393,'[2]Acha Air Sales Price List'!$B$1:$D$65536,3,FALSE)</f>
        <v>Exchange rate :</v>
      </c>
      <c r="G393" s="25">
        <f>ROUND(IF(ISBLANK(C393),0,VLOOKUP(C393,'[2]Acha Air Sales Price List'!$B$1:$X$65536,12,FALSE)*$L$14),2)</f>
        <v>0</v>
      </c>
      <c r="H393" s="26">
        <f t="shared" si="8"/>
        <v>0</v>
      </c>
      <c r="I393" s="18"/>
    </row>
    <row r="394" spans="1:9" ht="12.4" hidden="1" customHeight="1">
      <c r="A394" s="17"/>
      <c r="B394" s="1"/>
      <c r="C394" s="44"/>
      <c r="D394" s="148"/>
      <c r="E394" s="149"/>
      <c r="F394" s="51" t="str">
        <f>VLOOKUP(C394,'[2]Acha Air Sales Price List'!$B$1:$D$65536,3,FALSE)</f>
        <v>Exchange rate :</v>
      </c>
      <c r="G394" s="25">
        <f>ROUND(IF(ISBLANK(C394),0,VLOOKUP(C394,'[2]Acha Air Sales Price List'!$B$1:$X$65536,12,FALSE)*$L$14),2)</f>
        <v>0</v>
      </c>
      <c r="H394" s="26">
        <f t="shared" si="8"/>
        <v>0</v>
      </c>
      <c r="I394" s="18"/>
    </row>
    <row r="395" spans="1:9" ht="12.4" hidden="1" customHeight="1">
      <c r="A395" s="17"/>
      <c r="B395" s="1"/>
      <c r="C395" s="44"/>
      <c r="D395" s="148"/>
      <c r="E395" s="149"/>
      <c r="F395" s="51" t="str">
        <f>VLOOKUP(C395,'[2]Acha Air Sales Price List'!$B$1:$D$65536,3,FALSE)</f>
        <v>Exchange rate :</v>
      </c>
      <c r="G395" s="25">
        <f>ROUND(IF(ISBLANK(C395),0,VLOOKUP(C395,'[2]Acha Air Sales Price List'!$B$1:$X$65536,12,FALSE)*$L$14),2)</f>
        <v>0</v>
      </c>
      <c r="H395" s="26">
        <f t="shared" si="8"/>
        <v>0</v>
      </c>
      <c r="I395" s="18"/>
    </row>
    <row r="396" spans="1:9" ht="12.4" hidden="1" customHeight="1">
      <c r="A396" s="17"/>
      <c r="B396" s="1"/>
      <c r="C396" s="45"/>
      <c r="D396" s="148"/>
      <c r="E396" s="149"/>
      <c r="F396" s="51" t="str">
        <f>VLOOKUP(C396,'[2]Acha Air Sales Price List'!$B$1:$D$65536,3,FALSE)</f>
        <v>Exchange rate :</v>
      </c>
      <c r="G396" s="25">
        <f>ROUND(IF(ISBLANK(C396),0,VLOOKUP(C396,'[2]Acha Air Sales Price List'!$B$1:$X$65536,12,FALSE)*$L$14),2)</f>
        <v>0</v>
      </c>
      <c r="H396" s="26">
        <f>ROUND(IF(ISNUMBER(B396), G396*B396, 0),5)</f>
        <v>0</v>
      </c>
      <c r="I396" s="18"/>
    </row>
    <row r="397" spans="1:9" ht="12" hidden="1" customHeight="1">
      <c r="A397" s="17"/>
      <c r="B397" s="1"/>
      <c r="C397" s="44"/>
      <c r="D397" s="148"/>
      <c r="E397" s="149"/>
      <c r="F397" s="51" t="str">
        <f>VLOOKUP(C397,'[2]Acha Air Sales Price List'!$B$1:$D$65536,3,FALSE)</f>
        <v>Exchange rate :</v>
      </c>
      <c r="G397" s="25">
        <f>ROUND(IF(ISBLANK(C397),0,VLOOKUP(C397,'[2]Acha Air Sales Price List'!$B$1:$X$65536,12,FALSE)*$L$14),2)</f>
        <v>0</v>
      </c>
      <c r="H397" s="26">
        <f t="shared" ref="H397:H451" si="9">ROUND(IF(ISNUMBER(B397), G397*B397, 0),5)</f>
        <v>0</v>
      </c>
      <c r="I397" s="18"/>
    </row>
    <row r="398" spans="1:9" ht="12.4" hidden="1" customHeight="1">
      <c r="A398" s="17"/>
      <c r="B398" s="1"/>
      <c r="C398" s="44"/>
      <c r="D398" s="148"/>
      <c r="E398" s="149"/>
      <c r="F398" s="51" t="str">
        <f>VLOOKUP(C398,'[2]Acha Air Sales Price List'!$B$1:$D$65536,3,FALSE)</f>
        <v>Exchange rate :</v>
      </c>
      <c r="G398" s="25">
        <f>ROUND(IF(ISBLANK(C398),0,VLOOKUP(C398,'[2]Acha Air Sales Price List'!$B$1:$X$65536,12,FALSE)*$L$14),2)</f>
        <v>0</v>
      </c>
      <c r="H398" s="26">
        <f t="shared" si="9"/>
        <v>0</v>
      </c>
      <c r="I398" s="18"/>
    </row>
    <row r="399" spans="1:9" ht="12.4" hidden="1" customHeight="1">
      <c r="A399" s="17"/>
      <c r="B399" s="1"/>
      <c r="C399" s="44"/>
      <c r="D399" s="148"/>
      <c r="E399" s="149"/>
      <c r="F399" s="51" t="str">
        <f>VLOOKUP(C399,'[2]Acha Air Sales Price List'!$B$1:$D$65536,3,FALSE)</f>
        <v>Exchange rate :</v>
      </c>
      <c r="G399" s="25">
        <f>ROUND(IF(ISBLANK(C399),0,VLOOKUP(C399,'[2]Acha Air Sales Price List'!$B$1:$X$65536,12,FALSE)*$L$14),2)</f>
        <v>0</v>
      </c>
      <c r="H399" s="26">
        <f t="shared" si="9"/>
        <v>0</v>
      </c>
      <c r="I399" s="18"/>
    </row>
    <row r="400" spans="1:9" ht="12.4" hidden="1" customHeight="1">
      <c r="A400" s="17"/>
      <c r="B400" s="1"/>
      <c r="C400" s="44"/>
      <c r="D400" s="148"/>
      <c r="E400" s="149"/>
      <c r="F400" s="51" t="str">
        <f>VLOOKUP(C400,'[2]Acha Air Sales Price List'!$B$1:$D$65536,3,FALSE)</f>
        <v>Exchange rate :</v>
      </c>
      <c r="G400" s="25">
        <f>ROUND(IF(ISBLANK(C400),0,VLOOKUP(C400,'[2]Acha Air Sales Price List'!$B$1:$X$65536,12,FALSE)*$L$14),2)</f>
        <v>0</v>
      </c>
      <c r="H400" s="26">
        <f t="shared" si="9"/>
        <v>0</v>
      </c>
      <c r="I400" s="18"/>
    </row>
    <row r="401" spans="1:9" ht="12.4" hidden="1" customHeight="1">
      <c r="A401" s="17"/>
      <c r="B401" s="1"/>
      <c r="C401" s="44"/>
      <c r="D401" s="148"/>
      <c r="E401" s="149"/>
      <c r="F401" s="51" t="str">
        <f>VLOOKUP(C401,'[2]Acha Air Sales Price List'!$B$1:$D$65536,3,FALSE)</f>
        <v>Exchange rate :</v>
      </c>
      <c r="G401" s="25">
        <f>ROUND(IF(ISBLANK(C401),0,VLOOKUP(C401,'[2]Acha Air Sales Price List'!$B$1:$X$65536,12,FALSE)*$L$14),2)</f>
        <v>0</v>
      </c>
      <c r="H401" s="26">
        <f t="shared" si="9"/>
        <v>0</v>
      </c>
      <c r="I401" s="18"/>
    </row>
    <row r="402" spans="1:9" ht="12.4" hidden="1" customHeight="1">
      <c r="A402" s="17"/>
      <c r="B402" s="1"/>
      <c r="C402" s="44"/>
      <c r="D402" s="148"/>
      <c r="E402" s="149"/>
      <c r="F402" s="51" t="str">
        <f>VLOOKUP(C402,'[2]Acha Air Sales Price List'!$B$1:$D$65536,3,FALSE)</f>
        <v>Exchange rate :</v>
      </c>
      <c r="G402" s="25">
        <f>ROUND(IF(ISBLANK(C402),0,VLOOKUP(C402,'[2]Acha Air Sales Price List'!$B$1:$X$65536,12,FALSE)*$L$14),2)</f>
        <v>0</v>
      </c>
      <c r="H402" s="26">
        <f t="shared" si="9"/>
        <v>0</v>
      </c>
      <c r="I402" s="18"/>
    </row>
    <row r="403" spans="1:9" ht="12.4" hidden="1" customHeight="1">
      <c r="A403" s="17"/>
      <c r="B403" s="1"/>
      <c r="C403" s="44"/>
      <c r="D403" s="148"/>
      <c r="E403" s="149"/>
      <c r="F403" s="51" t="str">
        <f>VLOOKUP(C403,'[2]Acha Air Sales Price List'!$B$1:$D$65536,3,FALSE)</f>
        <v>Exchange rate :</v>
      </c>
      <c r="G403" s="25">
        <f>ROUND(IF(ISBLANK(C403),0,VLOOKUP(C403,'[2]Acha Air Sales Price List'!$B$1:$X$65536,12,FALSE)*$L$14),2)</f>
        <v>0</v>
      </c>
      <c r="H403" s="26">
        <f t="shared" si="9"/>
        <v>0</v>
      </c>
      <c r="I403" s="18"/>
    </row>
    <row r="404" spans="1:9" ht="12.4" hidden="1" customHeight="1">
      <c r="A404" s="17"/>
      <c r="B404" s="1"/>
      <c r="C404" s="44"/>
      <c r="D404" s="148"/>
      <c r="E404" s="149"/>
      <c r="F404" s="51" t="str">
        <f>VLOOKUP(C404,'[2]Acha Air Sales Price List'!$B$1:$D$65536,3,FALSE)</f>
        <v>Exchange rate :</v>
      </c>
      <c r="G404" s="25">
        <f>ROUND(IF(ISBLANK(C404),0,VLOOKUP(C404,'[2]Acha Air Sales Price List'!$B$1:$X$65536,12,FALSE)*$L$14),2)</f>
        <v>0</v>
      </c>
      <c r="H404" s="26">
        <f t="shared" si="9"/>
        <v>0</v>
      </c>
      <c r="I404" s="18"/>
    </row>
    <row r="405" spans="1:9" ht="12.4" hidden="1" customHeight="1">
      <c r="A405" s="17"/>
      <c r="B405" s="1"/>
      <c r="C405" s="44"/>
      <c r="D405" s="148"/>
      <c r="E405" s="149"/>
      <c r="F405" s="51" t="str">
        <f>VLOOKUP(C405,'[2]Acha Air Sales Price List'!$B$1:$D$65536,3,FALSE)</f>
        <v>Exchange rate :</v>
      </c>
      <c r="G405" s="25">
        <f>ROUND(IF(ISBLANK(C405),0,VLOOKUP(C405,'[2]Acha Air Sales Price List'!$B$1:$X$65536,12,FALSE)*$L$14),2)</f>
        <v>0</v>
      </c>
      <c r="H405" s="26">
        <f t="shared" si="9"/>
        <v>0</v>
      </c>
      <c r="I405" s="18"/>
    </row>
    <row r="406" spans="1:9" ht="12.4" hidden="1" customHeight="1">
      <c r="A406" s="17"/>
      <c r="B406" s="1"/>
      <c r="C406" s="44"/>
      <c r="D406" s="148"/>
      <c r="E406" s="149"/>
      <c r="F406" s="51" t="str">
        <f>VLOOKUP(C406,'[2]Acha Air Sales Price List'!$B$1:$D$65536,3,FALSE)</f>
        <v>Exchange rate :</v>
      </c>
      <c r="G406" s="25">
        <f>ROUND(IF(ISBLANK(C406),0,VLOOKUP(C406,'[2]Acha Air Sales Price List'!$B$1:$X$65536,12,FALSE)*$L$14),2)</f>
        <v>0</v>
      </c>
      <c r="H406" s="26">
        <f t="shared" si="9"/>
        <v>0</v>
      </c>
      <c r="I406" s="18"/>
    </row>
    <row r="407" spans="1:9" ht="12.4" hidden="1" customHeight="1">
      <c r="A407" s="17"/>
      <c r="B407" s="1"/>
      <c r="C407" s="44"/>
      <c r="D407" s="148"/>
      <c r="E407" s="149"/>
      <c r="F407" s="51" t="str">
        <f>VLOOKUP(C407,'[2]Acha Air Sales Price List'!$B$1:$D$65536,3,FALSE)</f>
        <v>Exchange rate :</v>
      </c>
      <c r="G407" s="25">
        <f>ROUND(IF(ISBLANK(C407),0,VLOOKUP(C407,'[2]Acha Air Sales Price List'!$B$1:$X$65536,12,FALSE)*$L$14),2)</f>
        <v>0</v>
      </c>
      <c r="H407" s="26">
        <f t="shared" si="9"/>
        <v>0</v>
      </c>
      <c r="I407" s="18"/>
    </row>
    <row r="408" spans="1:9" ht="12.4" hidden="1" customHeight="1">
      <c r="A408" s="17"/>
      <c r="B408" s="1"/>
      <c r="C408" s="44"/>
      <c r="D408" s="148"/>
      <c r="E408" s="149"/>
      <c r="F408" s="51" t="str">
        <f>VLOOKUP(C408,'[2]Acha Air Sales Price List'!$B$1:$D$65536,3,FALSE)</f>
        <v>Exchange rate :</v>
      </c>
      <c r="G408" s="25">
        <f>ROUND(IF(ISBLANK(C408),0,VLOOKUP(C408,'[2]Acha Air Sales Price List'!$B$1:$X$65536,12,FALSE)*$L$14),2)</f>
        <v>0</v>
      </c>
      <c r="H408" s="26">
        <f t="shared" si="9"/>
        <v>0</v>
      </c>
      <c r="I408" s="18"/>
    </row>
    <row r="409" spans="1:9" ht="12.4" hidden="1" customHeight="1">
      <c r="A409" s="17"/>
      <c r="B409" s="1"/>
      <c r="C409" s="44"/>
      <c r="D409" s="148"/>
      <c r="E409" s="149"/>
      <c r="F409" s="51" t="str">
        <f>VLOOKUP(C409,'[2]Acha Air Sales Price List'!$B$1:$D$65536,3,FALSE)</f>
        <v>Exchange rate :</v>
      </c>
      <c r="G409" s="25">
        <f>ROUND(IF(ISBLANK(C409),0,VLOOKUP(C409,'[2]Acha Air Sales Price List'!$B$1:$X$65536,12,FALSE)*$L$14),2)</f>
        <v>0</v>
      </c>
      <c r="H409" s="26">
        <f t="shared" si="9"/>
        <v>0</v>
      </c>
      <c r="I409" s="18"/>
    </row>
    <row r="410" spans="1:9" ht="12.4" hidden="1" customHeight="1">
      <c r="A410" s="17"/>
      <c r="B410" s="1"/>
      <c r="C410" s="44"/>
      <c r="D410" s="148"/>
      <c r="E410" s="149"/>
      <c r="F410" s="51" t="str">
        <f>VLOOKUP(C410,'[2]Acha Air Sales Price List'!$B$1:$D$65536,3,FALSE)</f>
        <v>Exchange rate :</v>
      </c>
      <c r="G410" s="25">
        <f>ROUND(IF(ISBLANK(C410),0,VLOOKUP(C410,'[2]Acha Air Sales Price List'!$B$1:$X$65536,12,FALSE)*$L$14),2)</f>
        <v>0</v>
      </c>
      <c r="H410" s="26">
        <f t="shared" si="9"/>
        <v>0</v>
      </c>
      <c r="I410" s="18"/>
    </row>
    <row r="411" spans="1:9" ht="12.4" hidden="1" customHeight="1">
      <c r="A411" s="17"/>
      <c r="B411" s="1"/>
      <c r="C411" s="44"/>
      <c r="D411" s="148"/>
      <c r="E411" s="149"/>
      <c r="F411" s="51" t="str">
        <f>VLOOKUP(C411,'[2]Acha Air Sales Price List'!$B$1:$D$65536,3,FALSE)</f>
        <v>Exchange rate :</v>
      </c>
      <c r="G411" s="25">
        <f>ROUND(IF(ISBLANK(C411),0,VLOOKUP(C411,'[2]Acha Air Sales Price List'!$B$1:$X$65536,12,FALSE)*$L$14),2)</f>
        <v>0</v>
      </c>
      <c r="H411" s="26">
        <f t="shared" si="9"/>
        <v>0</v>
      </c>
      <c r="I411" s="18"/>
    </row>
    <row r="412" spans="1:9" ht="12.4" hidden="1" customHeight="1">
      <c r="A412" s="17"/>
      <c r="B412" s="1"/>
      <c r="C412" s="45"/>
      <c r="D412" s="148"/>
      <c r="E412" s="149"/>
      <c r="F412" s="51" t="str">
        <f>VLOOKUP(C412,'[2]Acha Air Sales Price List'!$B$1:$D$65536,3,FALSE)</f>
        <v>Exchange rate :</v>
      </c>
      <c r="G412" s="25">
        <f>ROUND(IF(ISBLANK(C412),0,VLOOKUP(C412,'[2]Acha Air Sales Price List'!$B$1:$X$65536,12,FALSE)*$L$14),2)</f>
        <v>0</v>
      </c>
      <c r="H412" s="26">
        <f t="shared" si="9"/>
        <v>0</v>
      </c>
      <c r="I412" s="18"/>
    </row>
    <row r="413" spans="1:9" ht="12.4" hidden="1" customHeight="1">
      <c r="A413" s="17"/>
      <c r="B413" s="1"/>
      <c r="C413" s="45"/>
      <c r="D413" s="148"/>
      <c r="E413" s="149"/>
      <c r="F413" s="51" t="str">
        <f>VLOOKUP(C413,'[2]Acha Air Sales Price List'!$B$1:$D$65536,3,FALSE)</f>
        <v>Exchange rate :</v>
      </c>
      <c r="G413" s="25">
        <f>ROUND(IF(ISBLANK(C413),0,VLOOKUP(C413,'[2]Acha Air Sales Price List'!$B$1:$X$65536,12,FALSE)*$L$14),2)</f>
        <v>0</v>
      </c>
      <c r="H413" s="26">
        <f t="shared" si="9"/>
        <v>0</v>
      </c>
      <c r="I413" s="18"/>
    </row>
    <row r="414" spans="1:9" ht="12.4" hidden="1" customHeight="1">
      <c r="A414" s="17"/>
      <c r="B414" s="1"/>
      <c r="C414" s="44"/>
      <c r="D414" s="148"/>
      <c r="E414" s="149"/>
      <c r="F414" s="51" t="str">
        <f>VLOOKUP(C414,'[2]Acha Air Sales Price List'!$B$1:$D$65536,3,FALSE)</f>
        <v>Exchange rate :</v>
      </c>
      <c r="G414" s="25">
        <f>ROUND(IF(ISBLANK(C414),0,VLOOKUP(C414,'[2]Acha Air Sales Price List'!$B$1:$X$65536,12,FALSE)*$L$14),2)</f>
        <v>0</v>
      </c>
      <c r="H414" s="26">
        <f t="shared" si="9"/>
        <v>0</v>
      </c>
      <c r="I414" s="18"/>
    </row>
    <row r="415" spans="1:9" ht="12.4" hidden="1" customHeight="1">
      <c r="A415" s="17"/>
      <c r="B415" s="1"/>
      <c r="C415" s="44"/>
      <c r="D415" s="148"/>
      <c r="E415" s="149"/>
      <c r="F415" s="51" t="str">
        <f>VLOOKUP(C415,'[2]Acha Air Sales Price List'!$B$1:$D$65536,3,FALSE)</f>
        <v>Exchange rate :</v>
      </c>
      <c r="G415" s="25">
        <f>ROUND(IF(ISBLANK(C415),0,VLOOKUP(C415,'[2]Acha Air Sales Price List'!$B$1:$X$65536,12,FALSE)*$L$14),2)</f>
        <v>0</v>
      </c>
      <c r="H415" s="26">
        <f t="shared" si="9"/>
        <v>0</v>
      </c>
      <c r="I415" s="18"/>
    </row>
    <row r="416" spans="1:9" ht="12.4" hidden="1" customHeight="1">
      <c r="A416" s="17"/>
      <c r="B416" s="1"/>
      <c r="C416" s="44"/>
      <c r="D416" s="148"/>
      <c r="E416" s="149"/>
      <c r="F416" s="51" t="str">
        <f>VLOOKUP(C416,'[2]Acha Air Sales Price List'!$B$1:$D$65536,3,FALSE)</f>
        <v>Exchange rate :</v>
      </c>
      <c r="G416" s="25">
        <f>ROUND(IF(ISBLANK(C416),0,VLOOKUP(C416,'[2]Acha Air Sales Price List'!$B$1:$X$65536,12,FALSE)*$L$14),2)</f>
        <v>0</v>
      </c>
      <c r="H416" s="26">
        <f t="shared" si="9"/>
        <v>0</v>
      </c>
      <c r="I416" s="18"/>
    </row>
    <row r="417" spans="1:9" ht="12.4" hidden="1" customHeight="1">
      <c r="A417" s="17"/>
      <c r="B417" s="1"/>
      <c r="C417" s="44"/>
      <c r="D417" s="148"/>
      <c r="E417" s="149"/>
      <c r="F417" s="51" t="str">
        <f>VLOOKUP(C417,'[2]Acha Air Sales Price List'!$B$1:$D$65536,3,FALSE)</f>
        <v>Exchange rate :</v>
      </c>
      <c r="G417" s="25">
        <f>ROUND(IF(ISBLANK(C417),0,VLOOKUP(C417,'[2]Acha Air Sales Price List'!$B$1:$X$65536,12,FALSE)*$L$14),2)</f>
        <v>0</v>
      </c>
      <c r="H417" s="26">
        <f t="shared" si="9"/>
        <v>0</v>
      </c>
      <c r="I417" s="18"/>
    </row>
    <row r="418" spans="1:9" ht="12.4" hidden="1" customHeight="1">
      <c r="A418" s="17"/>
      <c r="B418" s="1"/>
      <c r="C418" s="44"/>
      <c r="D418" s="148"/>
      <c r="E418" s="149"/>
      <c r="F418" s="51" t="str">
        <f>VLOOKUP(C418,'[2]Acha Air Sales Price List'!$B$1:$D$65536,3,FALSE)</f>
        <v>Exchange rate :</v>
      </c>
      <c r="G418" s="25">
        <f>ROUND(IF(ISBLANK(C418),0,VLOOKUP(C418,'[2]Acha Air Sales Price List'!$B$1:$X$65536,12,FALSE)*$L$14),2)</f>
        <v>0</v>
      </c>
      <c r="H418" s="26">
        <f t="shared" si="9"/>
        <v>0</v>
      </c>
      <c r="I418" s="18"/>
    </row>
    <row r="419" spans="1:9" ht="12.4" hidden="1" customHeight="1">
      <c r="A419" s="17"/>
      <c r="B419" s="1"/>
      <c r="C419" s="44"/>
      <c r="D419" s="148"/>
      <c r="E419" s="149"/>
      <c r="F419" s="51" t="str">
        <f>VLOOKUP(C419,'[2]Acha Air Sales Price List'!$B$1:$D$65536,3,FALSE)</f>
        <v>Exchange rate :</v>
      </c>
      <c r="G419" s="25">
        <f>ROUND(IF(ISBLANK(C419),0,VLOOKUP(C419,'[2]Acha Air Sales Price List'!$B$1:$X$65536,12,FALSE)*$L$14),2)</f>
        <v>0</v>
      </c>
      <c r="H419" s="26">
        <f t="shared" si="9"/>
        <v>0</v>
      </c>
      <c r="I419" s="18"/>
    </row>
    <row r="420" spans="1:9" ht="12.4" hidden="1" customHeight="1">
      <c r="A420" s="17"/>
      <c r="B420" s="1"/>
      <c r="C420" s="44"/>
      <c r="D420" s="148"/>
      <c r="E420" s="149"/>
      <c r="F420" s="51" t="str">
        <f>VLOOKUP(C420,'[2]Acha Air Sales Price List'!$B$1:$D$65536,3,FALSE)</f>
        <v>Exchange rate :</v>
      </c>
      <c r="G420" s="25">
        <f>ROUND(IF(ISBLANK(C420),0,VLOOKUP(C420,'[2]Acha Air Sales Price List'!$B$1:$X$65536,12,FALSE)*$L$14),2)</f>
        <v>0</v>
      </c>
      <c r="H420" s="26">
        <f t="shared" si="9"/>
        <v>0</v>
      </c>
      <c r="I420" s="18"/>
    </row>
    <row r="421" spans="1:9" ht="12.4" hidden="1" customHeight="1">
      <c r="A421" s="17"/>
      <c r="B421" s="1"/>
      <c r="C421" s="44"/>
      <c r="D421" s="148"/>
      <c r="E421" s="149"/>
      <c r="F421" s="51" t="str">
        <f>VLOOKUP(C421,'[2]Acha Air Sales Price List'!$B$1:$D$65536,3,FALSE)</f>
        <v>Exchange rate :</v>
      </c>
      <c r="G421" s="25">
        <f>ROUND(IF(ISBLANK(C421),0,VLOOKUP(C421,'[2]Acha Air Sales Price List'!$B$1:$X$65536,12,FALSE)*$L$14),2)</f>
        <v>0</v>
      </c>
      <c r="H421" s="26">
        <f t="shared" si="9"/>
        <v>0</v>
      </c>
      <c r="I421" s="18"/>
    </row>
    <row r="422" spans="1:9" ht="12.4" hidden="1" customHeight="1">
      <c r="A422" s="17"/>
      <c r="B422" s="1"/>
      <c r="C422" s="44"/>
      <c r="D422" s="148"/>
      <c r="E422" s="149"/>
      <c r="F422" s="51" t="str">
        <f>VLOOKUP(C422,'[2]Acha Air Sales Price List'!$B$1:$D$65536,3,FALSE)</f>
        <v>Exchange rate :</v>
      </c>
      <c r="G422" s="25">
        <f>ROUND(IF(ISBLANK(C422),0,VLOOKUP(C422,'[2]Acha Air Sales Price List'!$B$1:$X$65536,12,FALSE)*$L$14),2)</f>
        <v>0</v>
      </c>
      <c r="H422" s="26">
        <f t="shared" si="9"/>
        <v>0</v>
      </c>
      <c r="I422" s="18"/>
    </row>
    <row r="423" spans="1:9" ht="12.4" hidden="1" customHeight="1">
      <c r="A423" s="17"/>
      <c r="B423" s="1"/>
      <c r="C423" s="44"/>
      <c r="D423" s="148"/>
      <c r="E423" s="149"/>
      <c r="F423" s="51" t="str">
        <f>VLOOKUP(C423,'[2]Acha Air Sales Price List'!$B$1:$D$65536,3,FALSE)</f>
        <v>Exchange rate :</v>
      </c>
      <c r="G423" s="25">
        <f>ROUND(IF(ISBLANK(C423),0,VLOOKUP(C423,'[2]Acha Air Sales Price List'!$B$1:$X$65536,12,FALSE)*$L$14),2)</f>
        <v>0</v>
      </c>
      <c r="H423" s="26">
        <f t="shared" si="9"/>
        <v>0</v>
      </c>
      <c r="I423" s="18"/>
    </row>
    <row r="424" spans="1:9" ht="12.4" hidden="1" customHeight="1">
      <c r="A424" s="17"/>
      <c r="B424" s="1"/>
      <c r="C424" s="45"/>
      <c r="D424" s="148"/>
      <c r="E424" s="149"/>
      <c r="F424" s="51" t="str">
        <f>VLOOKUP(C424,'[2]Acha Air Sales Price List'!$B$1:$D$65536,3,FALSE)</f>
        <v>Exchange rate :</v>
      </c>
      <c r="G424" s="25">
        <f>ROUND(IF(ISBLANK(C424),0,VLOOKUP(C424,'[2]Acha Air Sales Price List'!$B$1:$X$65536,12,FALSE)*$L$14),2)</f>
        <v>0</v>
      </c>
      <c r="H424" s="26">
        <f t="shared" si="9"/>
        <v>0</v>
      </c>
      <c r="I424" s="18"/>
    </row>
    <row r="425" spans="1:9" ht="12" hidden="1" customHeight="1">
      <c r="A425" s="17"/>
      <c r="B425" s="1"/>
      <c r="C425" s="44"/>
      <c r="D425" s="148"/>
      <c r="E425" s="149"/>
      <c r="F425" s="51" t="str">
        <f>VLOOKUP(C425,'[2]Acha Air Sales Price List'!$B$1:$D$65536,3,FALSE)</f>
        <v>Exchange rate :</v>
      </c>
      <c r="G425" s="25">
        <f>ROUND(IF(ISBLANK(C425),0,VLOOKUP(C425,'[2]Acha Air Sales Price List'!$B$1:$X$65536,12,FALSE)*$L$14),2)</f>
        <v>0</v>
      </c>
      <c r="H425" s="26">
        <f t="shared" si="9"/>
        <v>0</v>
      </c>
      <c r="I425" s="18"/>
    </row>
    <row r="426" spans="1:9" ht="12.4" hidden="1" customHeight="1">
      <c r="A426" s="17"/>
      <c r="B426" s="1"/>
      <c r="C426" s="44"/>
      <c r="D426" s="148"/>
      <c r="E426" s="149"/>
      <c r="F426" s="51" t="str">
        <f>VLOOKUP(C426,'[2]Acha Air Sales Price List'!$B$1:$D$65536,3,FALSE)</f>
        <v>Exchange rate :</v>
      </c>
      <c r="G426" s="25">
        <f>ROUND(IF(ISBLANK(C426),0,VLOOKUP(C426,'[2]Acha Air Sales Price List'!$B$1:$X$65536,12,FALSE)*$L$14),2)</f>
        <v>0</v>
      </c>
      <c r="H426" s="26">
        <f t="shared" si="9"/>
        <v>0</v>
      </c>
      <c r="I426" s="18"/>
    </row>
    <row r="427" spans="1:9" ht="12.4" hidden="1" customHeight="1">
      <c r="A427" s="17"/>
      <c r="B427" s="1"/>
      <c r="C427" s="44"/>
      <c r="D427" s="148"/>
      <c r="E427" s="149"/>
      <c r="F427" s="51" t="str">
        <f>VLOOKUP(C427,'[2]Acha Air Sales Price List'!$B$1:$D$65536,3,FALSE)</f>
        <v>Exchange rate :</v>
      </c>
      <c r="G427" s="25">
        <f>ROUND(IF(ISBLANK(C427),0,VLOOKUP(C427,'[2]Acha Air Sales Price List'!$B$1:$X$65536,12,FALSE)*$L$14),2)</f>
        <v>0</v>
      </c>
      <c r="H427" s="26">
        <f t="shared" si="9"/>
        <v>0</v>
      </c>
      <c r="I427" s="18"/>
    </row>
    <row r="428" spans="1:9" ht="12.4" hidden="1" customHeight="1">
      <c r="A428" s="17"/>
      <c r="B428" s="1"/>
      <c r="C428" s="44"/>
      <c r="D428" s="148"/>
      <c r="E428" s="149"/>
      <c r="F428" s="51" t="str">
        <f>VLOOKUP(C428,'[2]Acha Air Sales Price List'!$B$1:$D$65536,3,FALSE)</f>
        <v>Exchange rate :</v>
      </c>
      <c r="G428" s="25">
        <f>ROUND(IF(ISBLANK(C428),0,VLOOKUP(C428,'[2]Acha Air Sales Price List'!$B$1:$X$65536,12,FALSE)*$L$14),2)</f>
        <v>0</v>
      </c>
      <c r="H428" s="26">
        <f t="shared" si="9"/>
        <v>0</v>
      </c>
      <c r="I428" s="18"/>
    </row>
    <row r="429" spans="1:9" ht="12.4" hidden="1" customHeight="1">
      <c r="A429" s="17"/>
      <c r="B429" s="1"/>
      <c r="C429" s="44"/>
      <c r="D429" s="148"/>
      <c r="E429" s="149"/>
      <c r="F429" s="51" t="str">
        <f>VLOOKUP(C429,'[2]Acha Air Sales Price List'!$B$1:$D$65536,3,FALSE)</f>
        <v>Exchange rate :</v>
      </c>
      <c r="G429" s="25">
        <f>ROUND(IF(ISBLANK(C429),0,VLOOKUP(C429,'[2]Acha Air Sales Price List'!$B$1:$X$65536,12,FALSE)*$L$14),2)</f>
        <v>0</v>
      </c>
      <c r="H429" s="26">
        <f t="shared" si="9"/>
        <v>0</v>
      </c>
      <c r="I429" s="18"/>
    </row>
    <row r="430" spans="1:9" ht="12.4" hidden="1" customHeight="1">
      <c r="A430" s="17"/>
      <c r="B430" s="1"/>
      <c r="C430" s="44"/>
      <c r="D430" s="148"/>
      <c r="E430" s="149"/>
      <c r="F430" s="51" t="str">
        <f>VLOOKUP(C430,'[2]Acha Air Sales Price List'!$B$1:$D$65536,3,FALSE)</f>
        <v>Exchange rate :</v>
      </c>
      <c r="G430" s="25">
        <f>ROUND(IF(ISBLANK(C430),0,VLOOKUP(C430,'[2]Acha Air Sales Price List'!$B$1:$X$65536,12,FALSE)*$L$14),2)</f>
        <v>0</v>
      </c>
      <c r="H430" s="26">
        <f t="shared" si="9"/>
        <v>0</v>
      </c>
      <c r="I430" s="18"/>
    </row>
    <row r="431" spans="1:9" ht="12.4" hidden="1" customHeight="1">
      <c r="A431" s="17"/>
      <c r="B431" s="1"/>
      <c r="C431" s="44"/>
      <c r="D431" s="148"/>
      <c r="E431" s="149"/>
      <c r="F431" s="51" t="str">
        <f>VLOOKUP(C431,'[2]Acha Air Sales Price List'!$B$1:$D$65536,3,FALSE)</f>
        <v>Exchange rate :</v>
      </c>
      <c r="G431" s="25">
        <f>ROUND(IF(ISBLANK(C431),0,VLOOKUP(C431,'[2]Acha Air Sales Price List'!$B$1:$X$65536,12,FALSE)*$L$14),2)</f>
        <v>0</v>
      </c>
      <c r="H431" s="26">
        <f t="shared" si="9"/>
        <v>0</v>
      </c>
      <c r="I431" s="18"/>
    </row>
    <row r="432" spans="1:9" ht="12.4" hidden="1" customHeight="1">
      <c r="A432" s="17"/>
      <c r="B432" s="1"/>
      <c r="C432" s="44"/>
      <c r="D432" s="148"/>
      <c r="E432" s="149"/>
      <c r="F432" s="51" t="str">
        <f>VLOOKUP(C432,'[2]Acha Air Sales Price List'!$B$1:$D$65536,3,FALSE)</f>
        <v>Exchange rate :</v>
      </c>
      <c r="G432" s="25">
        <f>ROUND(IF(ISBLANK(C432),0,VLOOKUP(C432,'[2]Acha Air Sales Price List'!$B$1:$X$65536,12,FALSE)*$L$14),2)</f>
        <v>0</v>
      </c>
      <c r="H432" s="26">
        <f t="shared" si="9"/>
        <v>0</v>
      </c>
      <c r="I432" s="18"/>
    </row>
    <row r="433" spans="1:9" ht="12.4" hidden="1" customHeight="1">
      <c r="A433" s="17"/>
      <c r="B433" s="1"/>
      <c r="C433" s="44"/>
      <c r="D433" s="148"/>
      <c r="E433" s="149"/>
      <c r="F433" s="51" t="str">
        <f>VLOOKUP(C433,'[2]Acha Air Sales Price List'!$B$1:$D$65536,3,FALSE)</f>
        <v>Exchange rate :</v>
      </c>
      <c r="G433" s="25">
        <f>ROUND(IF(ISBLANK(C433),0,VLOOKUP(C433,'[2]Acha Air Sales Price List'!$B$1:$X$65536,12,FALSE)*$L$14),2)</f>
        <v>0</v>
      </c>
      <c r="H433" s="26">
        <f t="shared" si="9"/>
        <v>0</v>
      </c>
      <c r="I433" s="18"/>
    </row>
    <row r="434" spans="1:9" ht="12.4" hidden="1" customHeight="1">
      <c r="A434" s="17"/>
      <c r="B434" s="1"/>
      <c r="C434" s="44"/>
      <c r="D434" s="148"/>
      <c r="E434" s="149"/>
      <c r="F434" s="51" t="str">
        <f>VLOOKUP(C434,'[2]Acha Air Sales Price List'!$B$1:$D$65536,3,FALSE)</f>
        <v>Exchange rate :</v>
      </c>
      <c r="G434" s="25">
        <f>ROUND(IF(ISBLANK(C434),0,VLOOKUP(C434,'[2]Acha Air Sales Price List'!$B$1:$X$65536,12,FALSE)*$L$14),2)</f>
        <v>0</v>
      </c>
      <c r="H434" s="26">
        <f t="shared" si="9"/>
        <v>0</v>
      </c>
      <c r="I434" s="18"/>
    </row>
    <row r="435" spans="1:9" ht="12.4" hidden="1" customHeight="1">
      <c r="A435" s="17"/>
      <c r="B435" s="1"/>
      <c r="C435" s="44"/>
      <c r="D435" s="148"/>
      <c r="E435" s="149"/>
      <c r="F435" s="51" t="str">
        <f>VLOOKUP(C435,'[2]Acha Air Sales Price List'!$B$1:$D$65536,3,FALSE)</f>
        <v>Exchange rate :</v>
      </c>
      <c r="G435" s="25">
        <f>ROUND(IF(ISBLANK(C435),0,VLOOKUP(C435,'[2]Acha Air Sales Price List'!$B$1:$X$65536,12,FALSE)*$L$14),2)</f>
        <v>0</v>
      </c>
      <c r="H435" s="26">
        <f t="shared" si="9"/>
        <v>0</v>
      </c>
      <c r="I435" s="18"/>
    </row>
    <row r="436" spans="1:9" ht="12.4" hidden="1" customHeight="1">
      <c r="A436" s="17"/>
      <c r="B436" s="1"/>
      <c r="C436" s="44"/>
      <c r="D436" s="148"/>
      <c r="E436" s="149"/>
      <c r="F436" s="51" t="str">
        <f>VLOOKUP(C436,'[2]Acha Air Sales Price List'!$B$1:$D$65536,3,FALSE)</f>
        <v>Exchange rate :</v>
      </c>
      <c r="G436" s="25">
        <f>ROUND(IF(ISBLANK(C436),0,VLOOKUP(C436,'[2]Acha Air Sales Price List'!$B$1:$X$65536,12,FALSE)*$L$14),2)</f>
        <v>0</v>
      </c>
      <c r="H436" s="26">
        <f t="shared" si="9"/>
        <v>0</v>
      </c>
      <c r="I436" s="18"/>
    </row>
    <row r="437" spans="1:9" ht="12.4" hidden="1" customHeight="1">
      <c r="A437" s="17"/>
      <c r="B437" s="1"/>
      <c r="C437" s="44"/>
      <c r="D437" s="148"/>
      <c r="E437" s="149"/>
      <c r="F437" s="51" t="str">
        <f>VLOOKUP(C437,'[2]Acha Air Sales Price List'!$B$1:$D$65536,3,FALSE)</f>
        <v>Exchange rate :</v>
      </c>
      <c r="G437" s="25">
        <f>ROUND(IF(ISBLANK(C437),0,VLOOKUP(C437,'[2]Acha Air Sales Price List'!$B$1:$X$65536,12,FALSE)*$L$14),2)</f>
        <v>0</v>
      </c>
      <c r="H437" s="26">
        <f t="shared" si="9"/>
        <v>0</v>
      </c>
      <c r="I437" s="18"/>
    </row>
    <row r="438" spans="1:9" ht="12.4" hidden="1" customHeight="1">
      <c r="A438" s="17"/>
      <c r="B438" s="1"/>
      <c r="C438" s="44"/>
      <c r="D438" s="148"/>
      <c r="E438" s="149"/>
      <c r="F438" s="51" t="str">
        <f>VLOOKUP(C438,'[2]Acha Air Sales Price List'!$B$1:$D$65536,3,FALSE)</f>
        <v>Exchange rate :</v>
      </c>
      <c r="G438" s="25">
        <f>ROUND(IF(ISBLANK(C438),0,VLOOKUP(C438,'[2]Acha Air Sales Price List'!$B$1:$X$65536,12,FALSE)*$L$14),2)</f>
        <v>0</v>
      </c>
      <c r="H438" s="26">
        <f t="shared" si="9"/>
        <v>0</v>
      </c>
      <c r="I438" s="18"/>
    </row>
    <row r="439" spans="1:9" ht="12.4" hidden="1" customHeight="1">
      <c r="A439" s="17"/>
      <c r="B439" s="1"/>
      <c r="C439" s="44"/>
      <c r="D439" s="148"/>
      <c r="E439" s="149"/>
      <c r="F439" s="51" t="str">
        <f>VLOOKUP(C439,'[2]Acha Air Sales Price List'!$B$1:$D$65536,3,FALSE)</f>
        <v>Exchange rate :</v>
      </c>
      <c r="G439" s="25">
        <f>ROUND(IF(ISBLANK(C439),0,VLOOKUP(C439,'[2]Acha Air Sales Price List'!$B$1:$X$65536,12,FALSE)*$L$14),2)</f>
        <v>0</v>
      </c>
      <c r="H439" s="26">
        <f t="shared" si="9"/>
        <v>0</v>
      </c>
      <c r="I439" s="18"/>
    </row>
    <row r="440" spans="1:9" ht="12.4" hidden="1" customHeight="1">
      <c r="A440" s="17"/>
      <c r="B440" s="1"/>
      <c r="C440" s="44"/>
      <c r="D440" s="148"/>
      <c r="E440" s="149"/>
      <c r="F440" s="51" t="str">
        <f>VLOOKUP(C440,'[2]Acha Air Sales Price List'!$B$1:$D$65536,3,FALSE)</f>
        <v>Exchange rate :</v>
      </c>
      <c r="G440" s="25">
        <f>ROUND(IF(ISBLANK(C440),0,VLOOKUP(C440,'[2]Acha Air Sales Price List'!$B$1:$X$65536,12,FALSE)*$L$14),2)</f>
        <v>0</v>
      </c>
      <c r="H440" s="26">
        <f t="shared" si="9"/>
        <v>0</v>
      </c>
      <c r="I440" s="18"/>
    </row>
    <row r="441" spans="1:9" ht="12.4" hidden="1" customHeight="1">
      <c r="A441" s="17"/>
      <c r="B441" s="1"/>
      <c r="C441" s="44"/>
      <c r="D441" s="148"/>
      <c r="E441" s="149"/>
      <c r="F441" s="51" t="str">
        <f>VLOOKUP(C441,'[2]Acha Air Sales Price List'!$B$1:$D$65536,3,FALSE)</f>
        <v>Exchange rate :</v>
      </c>
      <c r="G441" s="25">
        <f>ROUND(IF(ISBLANK(C441),0,VLOOKUP(C441,'[2]Acha Air Sales Price List'!$B$1:$X$65536,12,FALSE)*$L$14),2)</f>
        <v>0</v>
      </c>
      <c r="H441" s="26">
        <f t="shared" si="9"/>
        <v>0</v>
      </c>
      <c r="I441" s="18"/>
    </row>
    <row r="442" spans="1:9" ht="12.4" hidden="1" customHeight="1">
      <c r="A442" s="17"/>
      <c r="B442" s="1"/>
      <c r="C442" s="44"/>
      <c r="D442" s="148"/>
      <c r="E442" s="149"/>
      <c r="F442" s="51" t="str">
        <f>VLOOKUP(C442,'[2]Acha Air Sales Price List'!$B$1:$D$65536,3,FALSE)</f>
        <v>Exchange rate :</v>
      </c>
      <c r="G442" s="25">
        <f>ROUND(IF(ISBLANK(C442),0,VLOOKUP(C442,'[2]Acha Air Sales Price List'!$B$1:$X$65536,12,FALSE)*$L$14),2)</f>
        <v>0</v>
      </c>
      <c r="H442" s="26">
        <f t="shared" si="9"/>
        <v>0</v>
      </c>
      <c r="I442" s="18"/>
    </row>
    <row r="443" spans="1:9" ht="12.4" hidden="1" customHeight="1">
      <c r="A443" s="17"/>
      <c r="B443" s="1"/>
      <c r="C443" s="44"/>
      <c r="D443" s="148"/>
      <c r="E443" s="149"/>
      <c r="F443" s="51" t="str">
        <f>VLOOKUP(C443,'[2]Acha Air Sales Price List'!$B$1:$D$65536,3,FALSE)</f>
        <v>Exchange rate :</v>
      </c>
      <c r="G443" s="25">
        <f>ROUND(IF(ISBLANK(C443),0,VLOOKUP(C443,'[2]Acha Air Sales Price List'!$B$1:$X$65536,12,FALSE)*$L$14),2)</f>
        <v>0</v>
      </c>
      <c r="H443" s="26">
        <f t="shared" si="9"/>
        <v>0</v>
      </c>
      <c r="I443" s="18"/>
    </row>
    <row r="444" spans="1:9" ht="12.4" hidden="1" customHeight="1">
      <c r="A444" s="17"/>
      <c r="B444" s="1"/>
      <c r="C444" s="44"/>
      <c r="D444" s="148"/>
      <c r="E444" s="149"/>
      <c r="F444" s="51" t="str">
        <f>VLOOKUP(C444,'[2]Acha Air Sales Price List'!$B$1:$D$65536,3,FALSE)</f>
        <v>Exchange rate :</v>
      </c>
      <c r="G444" s="25">
        <f>ROUND(IF(ISBLANK(C444),0,VLOOKUP(C444,'[2]Acha Air Sales Price List'!$B$1:$X$65536,12,FALSE)*$L$14),2)</f>
        <v>0</v>
      </c>
      <c r="H444" s="26">
        <f t="shared" si="9"/>
        <v>0</v>
      </c>
      <c r="I444" s="18"/>
    </row>
    <row r="445" spans="1:9" ht="12.4" hidden="1" customHeight="1">
      <c r="A445" s="17"/>
      <c r="B445" s="1"/>
      <c r="C445" s="44"/>
      <c r="D445" s="148"/>
      <c r="E445" s="149"/>
      <c r="F445" s="51" t="str">
        <f>VLOOKUP(C445,'[2]Acha Air Sales Price List'!$B$1:$D$65536,3,FALSE)</f>
        <v>Exchange rate :</v>
      </c>
      <c r="G445" s="25">
        <f>ROUND(IF(ISBLANK(C445),0,VLOOKUP(C445,'[2]Acha Air Sales Price List'!$B$1:$X$65536,12,FALSE)*$L$14),2)</f>
        <v>0</v>
      </c>
      <c r="H445" s="26">
        <f t="shared" si="9"/>
        <v>0</v>
      </c>
      <c r="I445" s="18"/>
    </row>
    <row r="446" spans="1:9" ht="12.4" hidden="1" customHeight="1">
      <c r="A446" s="17"/>
      <c r="B446" s="1"/>
      <c r="C446" s="44"/>
      <c r="D446" s="148"/>
      <c r="E446" s="149"/>
      <c r="F446" s="51" t="str">
        <f>VLOOKUP(C446,'[2]Acha Air Sales Price List'!$B$1:$D$65536,3,FALSE)</f>
        <v>Exchange rate :</v>
      </c>
      <c r="G446" s="25">
        <f>ROUND(IF(ISBLANK(C446),0,VLOOKUP(C446,'[2]Acha Air Sales Price List'!$B$1:$X$65536,12,FALSE)*$L$14),2)</f>
        <v>0</v>
      </c>
      <c r="H446" s="26">
        <f t="shared" si="9"/>
        <v>0</v>
      </c>
      <c r="I446" s="18"/>
    </row>
    <row r="447" spans="1:9" ht="12.4" hidden="1" customHeight="1">
      <c r="A447" s="17"/>
      <c r="B447" s="1"/>
      <c r="C447" s="44"/>
      <c r="D447" s="148"/>
      <c r="E447" s="149"/>
      <c r="F447" s="51" t="str">
        <f>VLOOKUP(C447,'[2]Acha Air Sales Price List'!$B$1:$D$65536,3,FALSE)</f>
        <v>Exchange rate :</v>
      </c>
      <c r="G447" s="25">
        <f>ROUND(IF(ISBLANK(C447),0,VLOOKUP(C447,'[2]Acha Air Sales Price List'!$B$1:$X$65536,12,FALSE)*$L$14),2)</f>
        <v>0</v>
      </c>
      <c r="H447" s="26">
        <f t="shared" si="9"/>
        <v>0</v>
      </c>
      <c r="I447" s="18"/>
    </row>
    <row r="448" spans="1:9" ht="12.4" hidden="1" customHeight="1">
      <c r="A448" s="17"/>
      <c r="B448" s="1"/>
      <c r="C448" s="44"/>
      <c r="D448" s="148"/>
      <c r="E448" s="149"/>
      <c r="F448" s="51" t="str">
        <f>VLOOKUP(C448,'[2]Acha Air Sales Price List'!$B$1:$D$65536,3,FALSE)</f>
        <v>Exchange rate :</v>
      </c>
      <c r="G448" s="25">
        <f>ROUND(IF(ISBLANK(C448),0,VLOOKUP(C448,'[2]Acha Air Sales Price List'!$B$1:$X$65536,12,FALSE)*$L$14),2)</f>
        <v>0</v>
      </c>
      <c r="H448" s="26">
        <f t="shared" si="9"/>
        <v>0</v>
      </c>
      <c r="I448" s="18"/>
    </row>
    <row r="449" spans="1:9" ht="12.4" hidden="1" customHeight="1">
      <c r="A449" s="17"/>
      <c r="B449" s="1"/>
      <c r="C449" s="44"/>
      <c r="D449" s="148"/>
      <c r="E449" s="149"/>
      <c r="F449" s="51" t="str">
        <f>VLOOKUP(C449,'[2]Acha Air Sales Price List'!$B$1:$D$65536,3,FALSE)</f>
        <v>Exchange rate :</v>
      </c>
      <c r="G449" s="25">
        <f>ROUND(IF(ISBLANK(C449),0,VLOOKUP(C449,'[2]Acha Air Sales Price List'!$B$1:$X$65536,12,FALSE)*$L$14),2)</f>
        <v>0</v>
      </c>
      <c r="H449" s="26">
        <f t="shared" si="9"/>
        <v>0</v>
      </c>
      <c r="I449" s="18"/>
    </row>
    <row r="450" spans="1:9" ht="12.4" hidden="1" customHeight="1">
      <c r="A450" s="17"/>
      <c r="B450" s="1"/>
      <c r="C450" s="44"/>
      <c r="D450" s="148"/>
      <c r="E450" s="149"/>
      <c r="F450" s="51" t="str">
        <f>VLOOKUP(C450,'[2]Acha Air Sales Price List'!$B$1:$D$65536,3,FALSE)</f>
        <v>Exchange rate :</v>
      </c>
      <c r="G450" s="25">
        <f>ROUND(IF(ISBLANK(C450),0,VLOOKUP(C450,'[2]Acha Air Sales Price List'!$B$1:$X$65536,12,FALSE)*$L$14),2)</f>
        <v>0</v>
      </c>
      <c r="H450" s="26">
        <f t="shared" si="9"/>
        <v>0</v>
      </c>
      <c r="I450" s="18"/>
    </row>
    <row r="451" spans="1:9" ht="12.4" hidden="1" customHeight="1">
      <c r="A451" s="17"/>
      <c r="B451" s="1"/>
      <c r="C451" s="44"/>
      <c r="D451" s="148"/>
      <c r="E451" s="149"/>
      <c r="F451" s="51" t="str">
        <f>VLOOKUP(C451,'[2]Acha Air Sales Price List'!$B$1:$D$65536,3,FALSE)</f>
        <v>Exchange rate :</v>
      </c>
      <c r="G451" s="25">
        <f>ROUND(IF(ISBLANK(C451),0,VLOOKUP(C451,'[2]Acha Air Sales Price List'!$B$1:$X$65536,12,FALSE)*$L$14),2)</f>
        <v>0</v>
      </c>
      <c r="H451" s="26">
        <f t="shared" si="9"/>
        <v>0</v>
      </c>
      <c r="I451" s="18"/>
    </row>
    <row r="452" spans="1:9" ht="12.4" hidden="1" customHeight="1">
      <c r="A452" s="17"/>
      <c r="B452" s="1"/>
      <c r="C452" s="45"/>
      <c r="D452" s="148"/>
      <c r="E452" s="149"/>
      <c r="F452" s="51" t="str">
        <f>VLOOKUP(C452,'[2]Acha Air Sales Price List'!$B$1:$D$65536,3,FALSE)</f>
        <v>Exchange rate :</v>
      </c>
      <c r="G452" s="25">
        <f>ROUND(IF(ISBLANK(C452),0,VLOOKUP(C452,'[2]Acha Air Sales Price List'!$B$1:$X$65536,12,FALSE)*$L$14),2)</f>
        <v>0</v>
      </c>
      <c r="H452" s="26">
        <f>ROUND(IF(ISNUMBER(B452), G452*B452, 0),5)</f>
        <v>0</v>
      </c>
      <c r="I452" s="18"/>
    </row>
    <row r="453" spans="1:9" ht="12" hidden="1" customHeight="1">
      <c r="A453" s="17"/>
      <c r="B453" s="1"/>
      <c r="C453" s="44"/>
      <c r="D453" s="148"/>
      <c r="E453" s="149"/>
      <c r="F453" s="51" t="str">
        <f>VLOOKUP(C453,'[2]Acha Air Sales Price List'!$B$1:$D$65536,3,FALSE)</f>
        <v>Exchange rate :</v>
      </c>
      <c r="G453" s="25">
        <f>ROUND(IF(ISBLANK(C453),0,VLOOKUP(C453,'[2]Acha Air Sales Price List'!$B$1:$X$65536,12,FALSE)*$L$14),2)</f>
        <v>0</v>
      </c>
      <c r="H453" s="26">
        <f t="shared" ref="H453:H503" si="10">ROUND(IF(ISNUMBER(B453), G453*B453, 0),5)</f>
        <v>0</v>
      </c>
      <c r="I453" s="18"/>
    </row>
    <row r="454" spans="1:9" ht="12.4" hidden="1" customHeight="1">
      <c r="A454" s="17"/>
      <c r="B454" s="1"/>
      <c r="C454" s="44"/>
      <c r="D454" s="148"/>
      <c r="E454" s="149"/>
      <c r="F454" s="51" t="str">
        <f>VLOOKUP(C454,'[2]Acha Air Sales Price List'!$B$1:$D$65536,3,FALSE)</f>
        <v>Exchange rate :</v>
      </c>
      <c r="G454" s="25">
        <f>ROUND(IF(ISBLANK(C454),0,VLOOKUP(C454,'[2]Acha Air Sales Price List'!$B$1:$X$65536,12,FALSE)*$L$14),2)</f>
        <v>0</v>
      </c>
      <c r="H454" s="26">
        <f t="shared" si="10"/>
        <v>0</v>
      </c>
      <c r="I454" s="18"/>
    </row>
    <row r="455" spans="1:9" ht="12.4" hidden="1" customHeight="1">
      <c r="A455" s="17"/>
      <c r="B455" s="1"/>
      <c r="C455" s="44"/>
      <c r="D455" s="148"/>
      <c r="E455" s="149"/>
      <c r="F455" s="51" t="str">
        <f>VLOOKUP(C455,'[2]Acha Air Sales Price List'!$B$1:$D$65536,3,FALSE)</f>
        <v>Exchange rate :</v>
      </c>
      <c r="G455" s="25">
        <f>ROUND(IF(ISBLANK(C455),0,VLOOKUP(C455,'[2]Acha Air Sales Price List'!$B$1:$X$65536,12,FALSE)*$L$14),2)</f>
        <v>0</v>
      </c>
      <c r="H455" s="26">
        <f t="shared" si="10"/>
        <v>0</v>
      </c>
      <c r="I455" s="18"/>
    </row>
    <row r="456" spans="1:9" ht="12.4" hidden="1" customHeight="1">
      <c r="A456" s="17"/>
      <c r="B456" s="1"/>
      <c r="C456" s="44"/>
      <c r="D456" s="148"/>
      <c r="E456" s="149"/>
      <c r="F456" s="51" t="str">
        <f>VLOOKUP(C456,'[2]Acha Air Sales Price List'!$B$1:$D$65536,3,FALSE)</f>
        <v>Exchange rate :</v>
      </c>
      <c r="G456" s="25">
        <f>ROUND(IF(ISBLANK(C456),0,VLOOKUP(C456,'[2]Acha Air Sales Price List'!$B$1:$X$65536,12,FALSE)*$L$14),2)</f>
        <v>0</v>
      </c>
      <c r="H456" s="26">
        <f t="shared" si="10"/>
        <v>0</v>
      </c>
      <c r="I456" s="18"/>
    </row>
    <row r="457" spans="1:9" ht="12.4" hidden="1" customHeight="1">
      <c r="A457" s="17"/>
      <c r="B457" s="1"/>
      <c r="C457" s="44"/>
      <c r="D457" s="148"/>
      <c r="E457" s="149"/>
      <c r="F457" s="51" t="str">
        <f>VLOOKUP(C457,'[2]Acha Air Sales Price List'!$B$1:$D$65536,3,FALSE)</f>
        <v>Exchange rate :</v>
      </c>
      <c r="G457" s="25">
        <f>ROUND(IF(ISBLANK(C457),0,VLOOKUP(C457,'[2]Acha Air Sales Price List'!$B$1:$X$65536,12,FALSE)*$L$14),2)</f>
        <v>0</v>
      </c>
      <c r="H457" s="26">
        <f t="shared" si="10"/>
        <v>0</v>
      </c>
      <c r="I457" s="18"/>
    </row>
    <row r="458" spans="1:9" ht="12.4" hidden="1" customHeight="1">
      <c r="A458" s="17"/>
      <c r="B458" s="1"/>
      <c r="C458" s="44"/>
      <c r="D458" s="148"/>
      <c r="E458" s="149"/>
      <c r="F458" s="51" t="str">
        <f>VLOOKUP(C458,'[2]Acha Air Sales Price List'!$B$1:$D$65536,3,FALSE)</f>
        <v>Exchange rate :</v>
      </c>
      <c r="G458" s="25">
        <f>ROUND(IF(ISBLANK(C458),0,VLOOKUP(C458,'[2]Acha Air Sales Price List'!$B$1:$X$65536,12,FALSE)*$L$14),2)</f>
        <v>0</v>
      </c>
      <c r="H458" s="26">
        <f t="shared" si="10"/>
        <v>0</v>
      </c>
      <c r="I458" s="18"/>
    </row>
    <row r="459" spans="1:9" ht="12.4" hidden="1" customHeight="1">
      <c r="A459" s="17"/>
      <c r="B459" s="1"/>
      <c r="C459" s="44"/>
      <c r="D459" s="148"/>
      <c r="E459" s="149"/>
      <c r="F459" s="51" t="str">
        <f>VLOOKUP(C459,'[2]Acha Air Sales Price List'!$B$1:$D$65536,3,FALSE)</f>
        <v>Exchange rate :</v>
      </c>
      <c r="G459" s="25">
        <f>ROUND(IF(ISBLANK(C459),0,VLOOKUP(C459,'[2]Acha Air Sales Price List'!$B$1:$X$65536,12,FALSE)*$L$14),2)</f>
        <v>0</v>
      </c>
      <c r="H459" s="26">
        <f t="shared" si="10"/>
        <v>0</v>
      </c>
      <c r="I459" s="18"/>
    </row>
    <row r="460" spans="1:9" ht="12.4" hidden="1" customHeight="1">
      <c r="A460" s="17"/>
      <c r="B460" s="1"/>
      <c r="C460" s="44"/>
      <c r="D460" s="148"/>
      <c r="E460" s="149"/>
      <c r="F460" s="51" t="str">
        <f>VLOOKUP(C460,'[2]Acha Air Sales Price List'!$B$1:$D$65536,3,FALSE)</f>
        <v>Exchange rate :</v>
      </c>
      <c r="G460" s="25">
        <f>ROUND(IF(ISBLANK(C460),0,VLOOKUP(C460,'[2]Acha Air Sales Price List'!$B$1:$X$65536,12,FALSE)*$L$14),2)</f>
        <v>0</v>
      </c>
      <c r="H460" s="26">
        <f t="shared" si="10"/>
        <v>0</v>
      </c>
      <c r="I460" s="18"/>
    </row>
    <row r="461" spans="1:9" ht="12.4" hidden="1" customHeight="1">
      <c r="A461" s="17"/>
      <c r="B461" s="1"/>
      <c r="C461" s="44"/>
      <c r="D461" s="148"/>
      <c r="E461" s="149"/>
      <c r="F461" s="51" t="str">
        <f>VLOOKUP(C461,'[2]Acha Air Sales Price List'!$B$1:$D$65536,3,FALSE)</f>
        <v>Exchange rate :</v>
      </c>
      <c r="G461" s="25">
        <f>ROUND(IF(ISBLANK(C461),0,VLOOKUP(C461,'[2]Acha Air Sales Price List'!$B$1:$X$65536,12,FALSE)*$L$14),2)</f>
        <v>0</v>
      </c>
      <c r="H461" s="26">
        <f t="shared" si="10"/>
        <v>0</v>
      </c>
      <c r="I461" s="18"/>
    </row>
    <row r="462" spans="1:9" ht="12.4" hidden="1" customHeight="1">
      <c r="A462" s="17"/>
      <c r="B462" s="1"/>
      <c r="C462" s="44"/>
      <c r="D462" s="148"/>
      <c r="E462" s="149"/>
      <c r="F462" s="51" t="str">
        <f>VLOOKUP(C462,'[2]Acha Air Sales Price List'!$B$1:$D$65536,3,FALSE)</f>
        <v>Exchange rate :</v>
      </c>
      <c r="G462" s="25">
        <f>ROUND(IF(ISBLANK(C462),0,VLOOKUP(C462,'[2]Acha Air Sales Price List'!$B$1:$X$65536,12,FALSE)*$L$14),2)</f>
        <v>0</v>
      </c>
      <c r="H462" s="26">
        <f t="shared" si="10"/>
        <v>0</v>
      </c>
      <c r="I462" s="18"/>
    </row>
    <row r="463" spans="1:9" ht="12.4" hidden="1" customHeight="1">
      <c r="A463" s="17"/>
      <c r="B463" s="1"/>
      <c r="C463" s="44"/>
      <c r="D463" s="148"/>
      <c r="E463" s="149"/>
      <c r="F463" s="51" t="str">
        <f>VLOOKUP(C463,'[2]Acha Air Sales Price List'!$B$1:$D$65536,3,FALSE)</f>
        <v>Exchange rate :</v>
      </c>
      <c r="G463" s="25">
        <f>ROUND(IF(ISBLANK(C463),0,VLOOKUP(C463,'[2]Acha Air Sales Price List'!$B$1:$X$65536,12,FALSE)*$L$14),2)</f>
        <v>0</v>
      </c>
      <c r="H463" s="26">
        <f t="shared" si="10"/>
        <v>0</v>
      </c>
      <c r="I463" s="18"/>
    </row>
    <row r="464" spans="1:9" ht="12.4" hidden="1" customHeight="1">
      <c r="A464" s="17"/>
      <c r="B464" s="1"/>
      <c r="C464" s="44"/>
      <c r="D464" s="148"/>
      <c r="E464" s="149"/>
      <c r="F464" s="51" t="str">
        <f>VLOOKUP(C464,'[2]Acha Air Sales Price List'!$B$1:$D$65536,3,FALSE)</f>
        <v>Exchange rate :</v>
      </c>
      <c r="G464" s="25">
        <f>ROUND(IF(ISBLANK(C464),0,VLOOKUP(C464,'[2]Acha Air Sales Price List'!$B$1:$X$65536,12,FALSE)*$L$14),2)</f>
        <v>0</v>
      </c>
      <c r="H464" s="26">
        <f t="shared" si="10"/>
        <v>0</v>
      </c>
      <c r="I464" s="18"/>
    </row>
    <row r="465" spans="1:9" ht="12.4" hidden="1" customHeight="1">
      <c r="A465" s="17"/>
      <c r="B465" s="1"/>
      <c r="C465" s="44"/>
      <c r="D465" s="148"/>
      <c r="E465" s="149"/>
      <c r="F465" s="51" t="str">
        <f>VLOOKUP(C465,'[2]Acha Air Sales Price List'!$B$1:$D$65536,3,FALSE)</f>
        <v>Exchange rate :</v>
      </c>
      <c r="G465" s="25">
        <f>ROUND(IF(ISBLANK(C465),0,VLOOKUP(C465,'[2]Acha Air Sales Price List'!$B$1:$X$65536,12,FALSE)*$L$14),2)</f>
        <v>0</v>
      </c>
      <c r="H465" s="26">
        <f t="shared" si="10"/>
        <v>0</v>
      </c>
      <c r="I465" s="18"/>
    </row>
    <row r="466" spans="1:9" ht="12.4" hidden="1" customHeight="1">
      <c r="A466" s="17"/>
      <c r="B466" s="1"/>
      <c r="C466" s="44"/>
      <c r="D466" s="148"/>
      <c r="E466" s="149"/>
      <c r="F466" s="51" t="str">
        <f>VLOOKUP(C466,'[2]Acha Air Sales Price List'!$B$1:$D$65536,3,FALSE)</f>
        <v>Exchange rate :</v>
      </c>
      <c r="G466" s="25">
        <f>ROUND(IF(ISBLANK(C466),0,VLOOKUP(C466,'[2]Acha Air Sales Price List'!$B$1:$X$65536,12,FALSE)*$L$14),2)</f>
        <v>0</v>
      </c>
      <c r="H466" s="26">
        <f t="shared" si="10"/>
        <v>0</v>
      </c>
      <c r="I466" s="18"/>
    </row>
    <row r="467" spans="1:9" ht="12.4" hidden="1" customHeight="1">
      <c r="A467" s="17"/>
      <c r="B467" s="1"/>
      <c r="C467" s="44"/>
      <c r="D467" s="148"/>
      <c r="E467" s="149"/>
      <c r="F467" s="51" t="str">
        <f>VLOOKUP(C467,'[2]Acha Air Sales Price List'!$B$1:$D$65536,3,FALSE)</f>
        <v>Exchange rate :</v>
      </c>
      <c r="G467" s="25">
        <f>ROUND(IF(ISBLANK(C467),0,VLOOKUP(C467,'[2]Acha Air Sales Price List'!$B$1:$X$65536,12,FALSE)*$L$14),2)</f>
        <v>0</v>
      </c>
      <c r="H467" s="26">
        <f t="shared" si="10"/>
        <v>0</v>
      </c>
      <c r="I467" s="18"/>
    </row>
    <row r="468" spans="1:9" ht="12.4" hidden="1" customHeight="1">
      <c r="A468" s="17"/>
      <c r="B468" s="1"/>
      <c r="C468" s="44"/>
      <c r="D468" s="148"/>
      <c r="E468" s="149"/>
      <c r="F468" s="51" t="str">
        <f>VLOOKUP(C468,'[2]Acha Air Sales Price List'!$B$1:$D$65536,3,FALSE)</f>
        <v>Exchange rate :</v>
      </c>
      <c r="G468" s="25">
        <f>ROUND(IF(ISBLANK(C468),0,VLOOKUP(C468,'[2]Acha Air Sales Price List'!$B$1:$X$65536,12,FALSE)*$L$14),2)</f>
        <v>0</v>
      </c>
      <c r="H468" s="26">
        <f t="shared" si="10"/>
        <v>0</v>
      </c>
      <c r="I468" s="18"/>
    </row>
    <row r="469" spans="1:9" ht="12.4" hidden="1" customHeight="1">
      <c r="A469" s="17"/>
      <c r="B469" s="1"/>
      <c r="C469" s="44"/>
      <c r="D469" s="148"/>
      <c r="E469" s="149"/>
      <c r="F469" s="51" t="str">
        <f>VLOOKUP(C469,'[2]Acha Air Sales Price List'!$B$1:$D$65536,3,FALSE)</f>
        <v>Exchange rate :</v>
      </c>
      <c r="G469" s="25">
        <f>ROUND(IF(ISBLANK(C469),0,VLOOKUP(C469,'[2]Acha Air Sales Price List'!$B$1:$X$65536,12,FALSE)*$L$14),2)</f>
        <v>0</v>
      </c>
      <c r="H469" s="26">
        <f t="shared" si="10"/>
        <v>0</v>
      </c>
      <c r="I469" s="18"/>
    </row>
    <row r="470" spans="1:9" ht="12.4" hidden="1" customHeight="1">
      <c r="A470" s="17"/>
      <c r="B470" s="1"/>
      <c r="C470" s="44"/>
      <c r="D470" s="148"/>
      <c r="E470" s="149"/>
      <c r="F470" s="51" t="str">
        <f>VLOOKUP(C470,'[2]Acha Air Sales Price List'!$B$1:$D$65536,3,FALSE)</f>
        <v>Exchange rate :</v>
      </c>
      <c r="G470" s="25">
        <f>ROUND(IF(ISBLANK(C470),0,VLOOKUP(C470,'[2]Acha Air Sales Price List'!$B$1:$X$65536,12,FALSE)*$L$14),2)</f>
        <v>0</v>
      </c>
      <c r="H470" s="26">
        <f t="shared" si="10"/>
        <v>0</v>
      </c>
      <c r="I470" s="18"/>
    </row>
    <row r="471" spans="1:9" ht="12.4" hidden="1" customHeight="1">
      <c r="A471" s="17"/>
      <c r="B471" s="1"/>
      <c r="C471" s="44"/>
      <c r="D471" s="148"/>
      <c r="E471" s="149"/>
      <c r="F471" s="51" t="str">
        <f>VLOOKUP(C471,'[2]Acha Air Sales Price List'!$B$1:$D$65536,3,FALSE)</f>
        <v>Exchange rate :</v>
      </c>
      <c r="G471" s="25">
        <f>ROUND(IF(ISBLANK(C471),0,VLOOKUP(C471,'[2]Acha Air Sales Price List'!$B$1:$X$65536,12,FALSE)*$L$14),2)</f>
        <v>0</v>
      </c>
      <c r="H471" s="26">
        <f t="shared" si="10"/>
        <v>0</v>
      </c>
      <c r="I471" s="18"/>
    </row>
    <row r="472" spans="1:9" ht="12.4" hidden="1" customHeight="1">
      <c r="A472" s="17"/>
      <c r="B472" s="1"/>
      <c r="C472" s="44"/>
      <c r="D472" s="148"/>
      <c r="E472" s="149"/>
      <c r="F472" s="51" t="str">
        <f>VLOOKUP(C472,'[2]Acha Air Sales Price List'!$B$1:$D$65536,3,FALSE)</f>
        <v>Exchange rate :</v>
      </c>
      <c r="G472" s="25">
        <f>ROUND(IF(ISBLANK(C472),0,VLOOKUP(C472,'[2]Acha Air Sales Price List'!$B$1:$X$65536,12,FALSE)*$L$14),2)</f>
        <v>0</v>
      </c>
      <c r="H472" s="26">
        <f t="shared" si="10"/>
        <v>0</v>
      </c>
      <c r="I472" s="18"/>
    </row>
    <row r="473" spans="1:9" ht="12.4" hidden="1" customHeight="1">
      <c r="A473" s="17"/>
      <c r="B473" s="1"/>
      <c r="C473" s="44"/>
      <c r="D473" s="148"/>
      <c r="E473" s="149"/>
      <c r="F473" s="51" t="str">
        <f>VLOOKUP(C473,'[2]Acha Air Sales Price List'!$B$1:$D$65536,3,FALSE)</f>
        <v>Exchange rate :</v>
      </c>
      <c r="G473" s="25">
        <f>ROUND(IF(ISBLANK(C473),0,VLOOKUP(C473,'[2]Acha Air Sales Price List'!$B$1:$X$65536,12,FALSE)*$L$14),2)</f>
        <v>0</v>
      </c>
      <c r="H473" s="26">
        <f t="shared" si="10"/>
        <v>0</v>
      </c>
      <c r="I473" s="18"/>
    </row>
    <row r="474" spans="1:9" ht="12.4" hidden="1" customHeight="1">
      <c r="A474" s="17"/>
      <c r="B474" s="1"/>
      <c r="C474" s="44"/>
      <c r="D474" s="148"/>
      <c r="E474" s="149"/>
      <c r="F474" s="51" t="str">
        <f>VLOOKUP(C474,'[2]Acha Air Sales Price List'!$B$1:$D$65536,3,FALSE)</f>
        <v>Exchange rate :</v>
      </c>
      <c r="G474" s="25">
        <f>ROUND(IF(ISBLANK(C474),0,VLOOKUP(C474,'[2]Acha Air Sales Price List'!$B$1:$X$65536,12,FALSE)*$L$14),2)</f>
        <v>0</v>
      </c>
      <c r="H474" s="26">
        <f t="shared" si="10"/>
        <v>0</v>
      </c>
      <c r="I474" s="18"/>
    </row>
    <row r="475" spans="1:9" ht="12.4" hidden="1" customHeight="1">
      <c r="A475" s="17"/>
      <c r="B475" s="1"/>
      <c r="C475" s="44"/>
      <c r="D475" s="148"/>
      <c r="E475" s="149"/>
      <c r="F475" s="51" t="str">
        <f>VLOOKUP(C475,'[2]Acha Air Sales Price List'!$B$1:$D$65536,3,FALSE)</f>
        <v>Exchange rate :</v>
      </c>
      <c r="G475" s="25">
        <f>ROUND(IF(ISBLANK(C475),0,VLOOKUP(C475,'[2]Acha Air Sales Price List'!$B$1:$X$65536,12,FALSE)*$L$14),2)</f>
        <v>0</v>
      </c>
      <c r="H475" s="26">
        <f t="shared" si="10"/>
        <v>0</v>
      </c>
      <c r="I475" s="18"/>
    </row>
    <row r="476" spans="1:9" ht="12.4" hidden="1" customHeight="1">
      <c r="A476" s="17"/>
      <c r="B476" s="1"/>
      <c r="C476" s="45"/>
      <c r="D476" s="148"/>
      <c r="E476" s="149"/>
      <c r="F476" s="51" t="str">
        <f>VLOOKUP(C476,'[2]Acha Air Sales Price List'!$B$1:$D$65536,3,FALSE)</f>
        <v>Exchange rate :</v>
      </c>
      <c r="G476" s="25">
        <f>ROUND(IF(ISBLANK(C476),0,VLOOKUP(C476,'[2]Acha Air Sales Price List'!$B$1:$X$65536,12,FALSE)*$L$14),2)</f>
        <v>0</v>
      </c>
      <c r="H476" s="26">
        <f t="shared" si="10"/>
        <v>0</v>
      </c>
      <c r="I476" s="18"/>
    </row>
    <row r="477" spans="1:9" ht="12" hidden="1" customHeight="1">
      <c r="A477" s="17"/>
      <c r="B477" s="1"/>
      <c r="C477" s="44"/>
      <c r="D477" s="148"/>
      <c r="E477" s="149"/>
      <c r="F477" s="51" t="str">
        <f>VLOOKUP(C477,'[2]Acha Air Sales Price List'!$B$1:$D$65536,3,FALSE)</f>
        <v>Exchange rate :</v>
      </c>
      <c r="G477" s="25">
        <f>ROUND(IF(ISBLANK(C477),0,VLOOKUP(C477,'[2]Acha Air Sales Price List'!$B$1:$X$65536,12,FALSE)*$L$14),2)</f>
        <v>0</v>
      </c>
      <c r="H477" s="26">
        <f t="shared" si="10"/>
        <v>0</v>
      </c>
      <c r="I477" s="18"/>
    </row>
    <row r="478" spans="1:9" ht="12.4" hidden="1" customHeight="1">
      <c r="A478" s="17"/>
      <c r="B478" s="1"/>
      <c r="C478" s="44"/>
      <c r="D478" s="148"/>
      <c r="E478" s="149"/>
      <c r="F478" s="51" t="str">
        <f>VLOOKUP(C478,'[2]Acha Air Sales Price List'!$B$1:$D$65536,3,FALSE)</f>
        <v>Exchange rate :</v>
      </c>
      <c r="G478" s="25">
        <f>ROUND(IF(ISBLANK(C478),0,VLOOKUP(C478,'[2]Acha Air Sales Price List'!$B$1:$X$65536,12,FALSE)*$L$14),2)</f>
        <v>0</v>
      </c>
      <c r="H478" s="26">
        <f t="shared" si="10"/>
        <v>0</v>
      </c>
      <c r="I478" s="18"/>
    </row>
    <row r="479" spans="1:9" ht="12.4" hidden="1" customHeight="1">
      <c r="A479" s="17"/>
      <c r="B479" s="1"/>
      <c r="C479" s="44"/>
      <c r="D479" s="148"/>
      <c r="E479" s="149"/>
      <c r="F479" s="51" t="str">
        <f>VLOOKUP(C479,'[2]Acha Air Sales Price List'!$B$1:$D$65536,3,FALSE)</f>
        <v>Exchange rate :</v>
      </c>
      <c r="G479" s="25">
        <f>ROUND(IF(ISBLANK(C479),0,VLOOKUP(C479,'[2]Acha Air Sales Price List'!$B$1:$X$65536,12,FALSE)*$L$14),2)</f>
        <v>0</v>
      </c>
      <c r="H479" s="26">
        <f t="shared" si="10"/>
        <v>0</v>
      </c>
      <c r="I479" s="18"/>
    </row>
    <row r="480" spans="1:9" ht="12.4" hidden="1" customHeight="1">
      <c r="A480" s="17"/>
      <c r="B480" s="1"/>
      <c r="C480" s="44"/>
      <c r="D480" s="148"/>
      <c r="E480" s="149"/>
      <c r="F480" s="51" t="str">
        <f>VLOOKUP(C480,'[2]Acha Air Sales Price List'!$B$1:$D$65536,3,FALSE)</f>
        <v>Exchange rate :</v>
      </c>
      <c r="G480" s="25">
        <f>ROUND(IF(ISBLANK(C480),0,VLOOKUP(C480,'[2]Acha Air Sales Price List'!$B$1:$X$65536,12,FALSE)*$L$14),2)</f>
        <v>0</v>
      </c>
      <c r="H480" s="26">
        <f t="shared" si="10"/>
        <v>0</v>
      </c>
      <c r="I480" s="18"/>
    </row>
    <row r="481" spans="1:9" ht="12.4" hidden="1" customHeight="1">
      <c r="A481" s="17"/>
      <c r="B481" s="1"/>
      <c r="C481" s="44"/>
      <c r="D481" s="148"/>
      <c r="E481" s="149"/>
      <c r="F481" s="51" t="str">
        <f>VLOOKUP(C481,'[2]Acha Air Sales Price List'!$B$1:$D$65536,3,FALSE)</f>
        <v>Exchange rate :</v>
      </c>
      <c r="G481" s="25">
        <f>ROUND(IF(ISBLANK(C481),0,VLOOKUP(C481,'[2]Acha Air Sales Price List'!$B$1:$X$65536,12,FALSE)*$L$14),2)</f>
        <v>0</v>
      </c>
      <c r="H481" s="26">
        <f t="shared" si="10"/>
        <v>0</v>
      </c>
      <c r="I481" s="18"/>
    </row>
    <row r="482" spans="1:9" ht="12.4" hidden="1" customHeight="1">
      <c r="A482" s="17"/>
      <c r="B482" s="1"/>
      <c r="C482" s="44"/>
      <c r="D482" s="148"/>
      <c r="E482" s="149"/>
      <c r="F482" s="51" t="str">
        <f>VLOOKUP(C482,'[2]Acha Air Sales Price List'!$B$1:$D$65536,3,FALSE)</f>
        <v>Exchange rate :</v>
      </c>
      <c r="G482" s="25">
        <f>ROUND(IF(ISBLANK(C482),0,VLOOKUP(C482,'[2]Acha Air Sales Price List'!$B$1:$X$65536,12,FALSE)*$L$14),2)</f>
        <v>0</v>
      </c>
      <c r="H482" s="26">
        <f t="shared" si="10"/>
        <v>0</v>
      </c>
      <c r="I482" s="18"/>
    </row>
    <row r="483" spans="1:9" ht="12.4" hidden="1" customHeight="1">
      <c r="A483" s="17"/>
      <c r="B483" s="1"/>
      <c r="C483" s="44"/>
      <c r="D483" s="148"/>
      <c r="E483" s="149"/>
      <c r="F483" s="51" t="str">
        <f>VLOOKUP(C483,'[2]Acha Air Sales Price List'!$B$1:$D$65536,3,FALSE)</f>
        <v>Exchange rate :</v>
      </c>
      <c r="G483" s="25">
        <f>ROUND(IF(ISBLANK(C483),0,VLOOKUP(C483,'[2]Acha Air Sales Price List'!$B$1:$X$65536,12,FALSE)*$L$14),2)</f>
        <v>0</v>
      </c>
      <c r="H483" s="26">
        <f t="shared" si="10"/>
        <v>0</v>
      </c>
      <c r="I483" s="18"/>
    </row>
    <row r="484" spans="1:9" ht="12.4" hidden="1" customHeight="1">
      <c r="A484" s="17"/>
      <c r="B484" s="1"/>
      <c r="C484" s="44"/>
      <c r="D484" s="148"/>
      <c r="E484" s="149"/>
      <c r="F484" s="51" t="str">
        <f>VLOOKUP(C484,'[2]Acha Air Sales Price List'!$B$1:$D$65536,3,FALSE)</f>
        <v>Exchange rate :</v>
      </c>
      <c r="G484" s="25">
        <f>ROUND(IF(ISBLANK(C484),0,VLOOKUP(C484,'[2]Acha Air Sales Price List'!$B$1:$X$65536,12,FALSE)*$L$14),2)</f>
        <v>0</v>
      </c>
      <c r="H484" s="26">
        <f t="shared" si="10"/>
        <v>0</v>
      </c>
      <c r="I484" s="18"/>
    </row>
    <row r="485" spans="1:9" ht="12.4" hidden="1" customHeight="1">
      <c r="A485" s="17"/>
      <c r="B485" s="1"/>
      <c r="C485" s="44"/>
      <c r="D485" s="148"/>
      <c r="E485" s="149"/>
      <c r="F485" s="51" t="str">
        <f>VLOOKUP(C485,'[2]Acha Air Sales Price List'!$B$1:$D$65536,3,FALSE)</f>
        <v>Exchange rate :</v>
      </c>
      <c r="G485" s="25">
        <f>ROUND(IF(ISBLANK(C485),0,VLOOKUP(C485,'[2]Acha Air Sales Price List'!$B$1:$X$65536,12,FALSE)*$L$14),2)</f>
        <v>0</v>
      </c>
      <c r="H485" s="26">
        <f t="shared" si="10"/>
        <v>0</v>
      </c>
      <c r="I485" s="18"/>
    </row>
    <row r="486" spans="1:9" ht="12.4" hidden="1" customHeight="1">
      <c r="A486" s="17"/>
      <c r="B486" s="1"/>
      <c r="C486" s="44"/>
      <c r="D486" s="148"/>
      <c r="E486" s="149"/>
      <c r="F486" s="51" t="str">
        <f>VLOOKUP(C486,'[2]Acha Air Sales Price List'!$B$1:$D$65536,3,FALSE)</f>
        <v>Exchange rate :</v>
      </c>
      <c r="G486" s="25">
        <f>ROUND(IF(ISBLANK(C486),0,VLOOKUP(C486,'[2]Acha Air Sales Price List'!$B$1:$X$65536,12,FALSE)*$L$14),2)</f>
        <v>0</v>
      </c>
      <c r="H486" s="26">
        <f t="shared" si="10"/>
        <v>0</v>
      </c>
      <c r="I486" s="18"/>
    </row>
    <row r="487" spans="1:9" ht="12.4" hidden="1" customHeight="1">
      <c r="A487" s="17"/>
      <c r="B487" s="1"/>
      <c r="C487" s="44"/>
      <c r="D487" s="148"/>
      <c r="E487" s="149"/>
      <c r="F487" s="51" t="str">
        <f>VLOOKUP(C487,'[2]Acha Air Sales Price List'!$B$1:$D$65536,3,FALSE)</f>
        <v>Exchange rate :</v>
      </c>
      <c r="G487" s="25">
        <f>ROUND(IF(ISBLANK(C487),0,VLOOKUP(C487,'[2]Acha Air Sales Price List'!$B$1:$X$65536,12,FALSE)*$L$14),2)</f>
        <v>0</v>
      </c>
      <c r="H487" s="26">
        <f t="shared" si="10"/>
        <v>0</v>
      </c>
      <c r="I487" s="18"/>
    </row>
    <row r="488" spans="1:9" ht="12.4" hidden="1" customHeight="1">
      <c r="A488" s="17"/>
      <c r="B488" s="1"/>
      <c r="C488" s="44"/>
      <c r="D488" s="148"/>
      <c r="E488" s="149"/>
      <c r="F488" s="51" t="str">
        <f>VLOOKUP(C488,'[2]Acha Air Sales Price List'!$B$1:$D$65536,3,FALSE)</f>
        <v>Exchange rate :</v>
      </c>
      <c r="G488" s="25">
        <f>ROUND(IF(ISBLANK(C488),0,VLOOKUP(C488,'[2]Acha Air Sales Price List'!$B$1:$X$65536,12,FALSE)*$L$14),2)</f>
        <v>0</v>
      </c>
      <c r="H488" s="26">
        <f t="shared" si="10"/>
        <v>0</v>
      </c>
      <c r="I488" s="18"/>
    </row>
    <row r="489" spans="1:9" ht="12.4" hidden="1" customHeight="1">
      <c r="A489" s="17"/>
      <c r="B489" s="1"/>
      <c r="C489" s="44"/>
      <c r="D489" s="148"/>
      <c r="E489" s="149"/>
      <c r="F489" s="51" t="str">
        <f>VLOOKUP(C489,'[2]Acha Air Sales Price List'!$B$1:$D$65536,3,FALSE)</f>
        <v>Exchange rate :</v>
      </c>
      <c r="G489" s="25">
        <f>ROUND(IF(ISBLANK(C489),0,VLOOKUP(C489,'[2]Acha Air Sales Price List'!$B$1:$X$65536,12,FALSE)*$L$14),2)</f>
        <v>0</v>
      </c>
      <c r="H489" s="26">
        <f t="shared" si="10"/>
        <v>0</v>
      </c>
      <c r="I489" s="18"/>
    </row>
    <row r="490" spans="1:9" ht="12.4" hidden="1" customHeight="1">
      <c r="A490" s="17"/>
      <c r="B490" s="1"/>
      <c r="C490" s="44"/>
      <c r="D490" s="148"/>
      <c r="E490" s="149"/>
      <c r="F490" s="51" t="str">
        <f>VLOOKUP(C490,'[2]Acha Air Sales Price List'!$B$1:$D$65536,3,FALSE)</f>
        <v>Exchange rate :</v>
      </c>
      <c r="G490" s="25">
        <f>ROUND(IF(ISBLANK(C490),0,VLOOKUP(C490,'[2]Acha Air Sales Price List'!$B$1:$X$65536,12,FALSE)*$L$14),2)</f>
        <v>0</v>
      </c>
      <c r="H490" s="26">
        <f t="shared" si="10"/>
        <v>0</v>
      </c>
      <c r="I490" s="18"/>
    </row>
    <row r="491" spans="1:9" ht="12.4" hidden="1" customHeight="1">
      <c r="A491" s="17"/>
      <c r="B491" s="1"/>
      <c r="C491" s="44"/>
      <c r="D491" s="148"/>
      <c r="E491" s="149"/>
      <c r="F491" s="51" t="str">
        <f>VLOOKUP(C491,'[2]Acha Air Sales Price List'!$B$1:$D$65536,3,FALSE)</f>
        <v>Exchange rate :</v>
      </c>
      <c r="G491" s="25">
        <f>ROUND(IF(ISBLANK(C491),0,VLOOKUP(C491,'[2]Acha Air Sales Price List'!$B$1:$X$65536,12,FALSE)*$L$14),2)</f>
        <v>0</v>
      </c>
      <c r="H491" s="26">
        <f t="shared" si="10"/>
        <v>0</v>
      </c>
      <c r="I491" s="18"/>
    </row>
    <row r="492" spans="1:9" ht="12.4" hidden="1" customHeight="1">
      <c r="A492" s="17"/>
      <c r="B492" s="1"/>
      <c r="C492" s="44"/>
      <c r="D492" s="148"/>
      <c r="E492" s="149"/>
      <c r="F492" s="51" t="str">
        <f>VLOOKUP(C492,'[2]Acha Air Sales Price List'!$B$1:$D$65536,3,FALSE)</f>
        <v>Exchange rate :</v>
      </c>
      <c r="G492" s="25">
        <f>ROUND(IF(ISBLANK(C492),0,VLOOKUP(C492,'[2]Acha Air Sales Price List'!$B$1:$X$65536,12,FALSE)*$L$14),2)</f>
        <v>0</v>
      </c>
      <c r="H492" s="26">
        <f t="shared" si="10"/>
        <v>0</v>
      </c>
      <c r="I492" s="18"/>
    </row>
    <row r="493" spans="1:9" ht="12.4" hidden="1" customHeight="1">
      <c r="A493" s="17"/>
      <c r="B493" s="1"/>
      <c r="C493" s="44"/>
      <c r="D493" s="148"/>
      <c r="E493" s="149"/>
      <c r="F493" s="51" t="str">
        <f>VLOOKUP(C493,'[2]Acha Air Sales Price List'!$B$1:$D$65536,3,FALSE)</f>
        <v>Exchange rate :</v>
      </c>
      <c r="G493" s="25">
        <f>ROUND(IF(ISBLANK(C493),0,VLOOKUP(C493,'[2]Acha Air Sales Price List'!$B$1:$X$65536,12,FALSE)*$L$14),2)</f>
        <v>0</v>
      </c>
      <c r="H493" s="26">
        <f t="shared" si="10"/>
        <v>0</v>
      </c>
      <c r="I493" s="18"/>
    </row>
    <row r="494" spans="1:9" ht="12.4" hidden="1" customHeight="1">
      <c r="A494" s="17"/>
      <c r="B494" s="1"/>
      <c r="C494" s="44"/>
      <c r="D494" s="148"/>
      <c r="E494" s="149"/>
      <c r="F494" s="51" t="str">
        <f>VLOOKUP(C494,'[2]Acha Air Sales Price List'!$B$1:$D$65536,3,FALSE)</f>
        <v>Exchange rate :</v>
      </c>
      <c r="G494" s="25">
        <f>ROUND(IF(ISBLANK(C494),0,VLOOKUP(C494,'[2]Acha Air Sales Price List'!$B$1:$X$65536,12,FALSE)*$L$14),2)</f>
        <v>0</v>
      </c>
      <c r="H494" s="26">
        <f t="shared" si="10"/>
        <v>0</v>
      </c>
      <c r="I494" s="18"/>
    </row>
    <row r="495" spans="1:9" ht="12.4" hidden="1" customHeight="1">
      <c r="A495" s="17"/>
      <c r="B495" s="1"/>
      <c r="C495" s="44"/>
      <c r="D495" s="148"/>
      <c r="E495" s="149"/>
      <c r="F495" s="51" t="str">
        <f>VLOOKUP(C495,'[2]Acha Air Sales Price List'!$B$1:$D$65536,3,FALSE)</f>
        <v>Exchange rate :</v>
      </c>
      <c r="G495" s="25">
        <f>ROUND(IF(ISBLANK(C495),0,VLOOKUP(C495,'[2]Acha Air Sales Price List'!$B$1:$X$65536,12,FALSE)*$L$14),2)</f>
        <v>0</v>
      </c>
      <c r="H495" s="26">
        <f t="shared" si="10"/>
        <v>0</v>
      </c>
      <c r="I495" s="18"/>
    </row>
    <row r="496" spans="1:9" ht="12.4" hidden="1" customHeight="1">
      <c r="A496" s="17"/>
      <c r="B496" s="1"/>
      <c r="C496" s="44"/>
      <c r="D496" s="148"/>
      <c r="E496" s="149"/>
      <c r="F496" s="51" t="str">
        <f>VLOOKUP(C496,'[2]Acha Air Sales Price List'!$B$1:$D$65536,3,FALSE)</f>
        <v>Exchange rate :</v>
      </c>
      <c r="G496" s="25">
        <f>ROUND(IF(ISBLANK(C496),0,VLOOKUP(C496,'[2]Acha Air Sales Price List'!$B$1:$X$65536,12,FALSE)*$L$14),2)</f>
        <v>0</v>
      </c>
      <c r="H496" s="26">
        <f t="shared" si="10"/>
        <v>0</v>
      </c>
      <c r="I496" s="18"/>
    </row>
    <row r="497" spans="1:9" ht="12.4" hidden="1" customHeight="1">
      <c r="A497" s="17"/>
      <c r="B497" s="1"/>
      <c r="C497" s="44"/>
      <c r="D497" s="148"/>
      <c r="E497" s="149"/>
      <c r="F497" s="51" t="str">
        <f>VLOOKUP(C497,'[2]Acha Air Sales Price List'!$B$1:$D$65536,3,FALSE)</f>
        <v>Exchange rate :</v>
      </c>
      <c r="G497" s="25">
        <f>ROUND(IF(ISBLANK(C497),0,VLOOKUP(C497,'[2]Acha Air Sales Price List'!$B$1:$X$65536,12,FALSE)*$L$14),2)</f>
        <v>0</v>
      </c>
      <c r="H497" s="26">
        <f t="shared" si="10"/>
        <v>0</v>
      </c>
      <c r="I497" s="18"/>
    </row>
    <row r="498" spans="1:9" ht="12.4" hidden="1" customHeight="1">
      <c r="A498" s="17"/>
      <c r="B498" s="1"/>
      <c r="C498" s="44"/>
      <c r="D498" s="148"/>
      <c r="E498" s="149"/>
      <c r="F498" s="51" t="str">
        <f>VLOOKUP(C498,'[2]Acha Air Sales Price List'!$B$1:$D$65536,3,FALSE)</f>
        <v>Exchange rate :</v>
      </c>
      <c r="G498" s="25">
        <f>ROUND(IF(ISBLANK(C498),0,VLOOKUP(C498,'[2]Acha Air Sales Price List'!$B$1:$X$65536,12,FALSE)*$L$14),2)</f>
        <v>0</v>
      </c>
      <c r="H498" s="26">
        <f t="shared" si="10"/>
        <v>0</v>
      </c>
      <c r="I498" s="18"/>
    </row>
    <row r="499" spans="1:9" ht="12.4" hidden="1" customHeight="1">
      <c r="A499" s="17"/>
      <c r="B499" s="1"/>
      <c r="C499" s="44"/>
      <c r="D499" s="148"/>
      <c r="E499" s="149"/>
      <c r="F499" s="51" t="str">
        <f>VLOOKUP(C499,'[2]Acha Air Sales Price List'!$B$1:$D$65536,3,FALSE)</f>
        <v>Exchange rate :</v>
      </c>
      <c r="G499" s="25">
        <f>ROUND(IF(ISBLANK(C499),0,VLOOKUP(C499,'[2]Acha Air Sales Price List'!$B$1:$X$65536,12,FALSE)*$L$14),2)</f>
        <v>0</v>
      </c>
      <c r="H499" s="26">
        <f t="shared" si="10"/>
        <v>0</v>
      </c>
      <c r="I499" s="18"/>
    </row>
    <row r="500" spans="1:9" ht="12.4" hidden="1" customHeight="1">
      <c r="A500" s="17"/>
      <c r="B500" s="1"/>
      <c r="C500" s="44"/>
      <c r="D500" s="148"/>
      <c r="E500" s="149"/>
      <c r="F500" s="51" t="str">
        <f>VLOOKUP(C500,'[2]Acha Air Sales Price List'!$B$1:$D$65536,3,FALSE)</f>
        <v>Exchange rate :</v>
      </c>
      <c r="G500" s="25">
        <f>ROUND(IF(ISBLANK(C500),0,VLOOKUP(C500,'[2]Acha Air Sales Price List'!$B$1:$X$65536,12,FALSE)*$L$14),2)</f>
        <v>0</v>
      </c>
      <c r="H500" s="26">
        <f t="shared" si="10"/>
        <v>0</v>
      </c>
      <c r="I500" s="18"/>
    </row>
    <row r="501" spans="1:9" ht="12.4" hidden="1" customHeight="1">
      <c r="A501" s="17"/>
      <c r="B501" s="1"/>
      <c r="C501" s="44"/>
      <c r="D501" s="148"/>
      <c r="E501" s="149"/>
      <c r="F501" s="51" t="str">
        <f>VLOOKUP(C501,'[2]Acha Air Sales Price List'!$B$1:$D$65536,3,FALSE)</f>
        <v>Exchange rate :</v>
      </c>
      <c r="G501" s="25">
        <f>ROUND(IF(ISBLANK(C501),0,VLOOKUP(C501,'[2]Acha Air Sales Price List'!$B$1:$X$65536,12,FALSE)*$L$14),2)</f>
        <v>0</v>
      </c>
      <c r="H501" s="26">
        <f t="shared" si="10"/>
        <v>0</v>
      </c>
      <c r="I501" s="18"/>
    </row>
    <row r="502" spans="1:9" ht="12.4" hidden="1" customHeight="1">
      <c r="A502" s="17"/>
      <c r="B502" s="1"/>
      <c r="C502" s="44"/>
      <c r="D502" s="148"/>
      <c r="E502" s="149"/>
      <c r="F502" s="51" t="str">
        <f>VLOOKUP(C502,'[2]Acha Air Sales Price List'!$B$1:$D$65536,3,FALSE)</f>
        <v>Exchange rate :</v>
      </c>
      <c r="G502" s="25">
        <f>ROUND(IF(ISBLANK(C502),0,VLOOKUP(C502,'[2]Acha Air Sales Price List'!$B$1:$X$65536,12,FALSE)*$L$14),2)</f>
        <v>0</v>
      </c>
      <c r="H502" s="26">
        <f t="shared" si="10"/>
        <v>0</v>
      </c>
      <c r="I502" s="18"/>
    </row>
    <row r="503" spans="1:9" ht="12.4" hidden="1" customHeight="1">
      <c r="A503" s="17"/>
      <c r="B503" s="1"/>
      <c r="C503" s="44"/>
      <c r="D503" s="148"/>
      <c r="E503" s="149"/>
      <c r="F503" s="51" t="str">
        <f>VLOOKUP(C503,'[2]Acha Air Sales Price List'!$B$1:$D$65536,3,FALSE)</f>
        <v>Exchange rate :</v>
      </c>
      <c r="G503" s="25">
        <f>ROUND(IF(ISBLANK(C503),0,VLOOKUP(C503,'[2]Acha Air Sales Price List'!$B$1:$X$65536,12,FALSE)*$L$14),2)</f>
        <v>0</v>
      </c>
      <c r="H503" s="26">
        <f t="shared" si="10"/>
        <v>0</v>
      </c>
      <c r="I503" s="18"/>
    </row>
    <row r="504" spans="1:9" ht="12.4" hidden="1" customHeight="1">
      <c r="A504" s="17"/>
      <c r="B504" s="1"/>
      <c r="C504" s="45"/>
      <c r="D504" s="148"/>
      <c r="E504" s="149"/>
      <c r="F504" s="51" t="str">
        <f>VLOOKUP(C504,'[2]Acha Air Sales Price List'!$B$1:$D$65536,3,FALSE)</f>
        <v>Exchange rate :</v>
      </c>
      <c r="G504" s="25">
        <f>ROUND(IF(ISBLANK(C504),0,VLOOKUP(C504,'[2]Acha Air Sales Price List'!$B$1:$X$65536,12,FALSE)*$L$14),2)</f>
        <v>0</v>
      </c>
      <c r="H504" s="26">
        <f>ROUND(IF(ISNUMBER(B504), G504*B504, 0),5)</f>
        <v>0</v>
      </c>
      <c r="I504" s="18"/>
    </row>
    <row r="505" spans="1:9" ht="12" hidden="1" customHeight="1">
      <c r="A505" s="17"/>
      <c r="B505" s="1"/>
      <c r="C505" s="44"/>
      <c r="D505" s="148"/>
      <c r="E505" s="149"/>
      <c r="F505" s="51" t="str">
        <f>VLOOKUP(C505,'[2]Acha Air Sales Price List'!$B$1:$D$65536,3,FALSE)</f>
        <v>Exchange rate :</v>
      </c>
      <c r="G505" s="25">
        <f>ROUND(IF(ISBLANK(C505),0,VLOOKUP(C505,'[2]Acha Air Sales Price List'!$B$1:$X$65536,12,FALSE)*$L$14),2)</f>
        <v>0</v>
      </c>
      <c r="H505" s="26">
        <f t="shared" ref="H505:H521" si="11">ROUND(IF(ISNUMBER(B505), G505*B505, 0),5)</f>
        <v>0</v>
      </c>
      <c r="I505" s="18"/>
    </row>
    <row r="506" spans="1:9" ht="12.4" hidden="1" customHeight="1">
      <c r="A506" s="17"/>
      <c r="B506" s="1"/>
      <c r="C506" s="44"/>
      <c r="D506" s="148"/>
      <c r="E506" s="149"/>
      <c r="F506" s="51" t="str">
        <f>VLOOKUP(C506,'[2]Acha Air Sales Price List'!$B$1:$D$65536,3,FALSE)</f>
        <v>Exchange rate :</v>
      </c>
      <c r="G506" s="25">
        <f>ROUND(IF(ISBLANK(C506),0,VLOOKUP(C506,'[2]Acha Air Sales Price List'!$B$1:$X$65536,12,FALSE)*$L$14),2)</f>
        <v>0</v>
      </c>
      <c r="H506" s="26">
        <f t="shared" si="11"/>
        <v>0</v>
      </c>
      <c r="I506" s="18"/>
    </row>
    <row r="507" spans="1:9" ht="12.4" hidden="1" customHeight="1">
      <c r="A507" s="17"/>
      <c r="B507" s="1"/>
      <c r="C507" s="44"/>
      <c r="D507" s="148"/>
      <c r="E507" s="149"/>
      <c r="F507" s="51" t="str">
        <f>VLOOKUP(C507,'[2]Acha Air Sales Price List'!$B$1:$D$65536,3,FALSE)</f>
        <v>Exchange rate :</v>
      </c>
      <c r="G507" s="25">
        <f>ROUND(IF(ISBLANK(C507),0,VLOOKUP(C507,'[2]Acha Air Sales Price List'!$B$1:$X$65536,12,FALSE)*$L$14),2)</f>
        <v>0</v>
      </c>
      <c r="H507" s="26">
        <f t="shared" si="11"/>
        <v>0</v>
      </c>
      <c r="I507" s="18"/>
    </row>
    <row r="508" spans="1:9" ht="12.4" hidden="1" customHeight="1">
      <c r="A508" s="17"/>
      <c r="B508" s="1"/>
      <c r="C508" s="44"/>
      <c r="D508" s="148"/>
      <c r="E508" s="149"/>
      <c r="F508" s="51" t="str">
        <f>VLOOKUP(C508,'[2]Acha Air Sales Price List'!$B$1:$D$65536,3,FALSE)</f>
        <v>Exchange rate :</v>
      </c>
      <c r="G508" s="25">
        <f>ROUND(IF(ISBLANK(C508),0,VLOOKUP(C508,'[2]Acha Air Sales Price List'!$B$1:$X$65536,12,FALSE)*$L$14),2)</f>
        <v>0</v>
      </c>
      <c r="H508" s="26">
        <f t="shared" si="11"/>
        <v>0</v>
      </c>
      <c r="I508" s="18"/>
    </row>
    <row r="509" spans="1:9" ht="12.4" hidden="1" customHeight="1">
      <c r="A509" s="17"/>
      <c r="B509" s="1"/>
      <c r="C509" s="44"/>
      <c r="D509" s="148"/>
      <c r="E509" s="149"/>
      <c r="F509" s="51" t="str">
        <f>VLOOKUP(C509,'[2]Acha Air Sales Price List'!$B$1:$D$65536,3,FALSE)</f>
        <v>Exchange rate :</v>
      </c>
      <c r="G509" s="25">
        <f>ROUND(IF(ISBLANK(C509),0,VLOOKUP(C509,'[2]Acha Air Sales Price List'!$B$1:$X$65536,12,FALSE)*$L$14),2)</f>
        <v>0</v>
      </c>
      <c r="H509" s="26">
        <f t="shared" si="11"/>
        <v>0</v>
      </c>
      <c r="I509" s="18"/>
    </row>
    <row r="510" spans="1:9" ht="12.4" hidden="1" customHeight="1">
      <c r="A510" s="17"/>
      <c r="B510" s="1"/>
      <c r="C510" s="44"/>
      <c r="D510" s="148"/>
      <c r="E510" s="149"/>
      <c r="F510" s="51" t="str">
        <f>VLOOKUP(C510,'[2]Acha Air Sales Price List'!$B$1:$D$65536,3,FALSE)</f>
        <v>Exchange rate :</v>
      </c>
      <c r="G510" s="25">
        <f>ROUND(IF(ISBLANK(C510),0,VLOOKUP(C510,'[2]Acha Air Sales Price List'!$B$1:$X$65536,12,FALSE)*$L$14),2)</f>
        <v>0</v>
      </c>
      <c r="H510" s="26">
        <f t="shared" si="11"/>
        <v>0</v>
      </c>
      <c r="I510" s="18"/>
    </row>
    <row r="511" spans="1:9" ht="12.4" hidden="1" customHeight="1">
      <c r="A511" s="17"/>
      <c r="B511" s="1"/>
      <c r="C511" s="44"/>
      <c r="D511" s="148"/>
      <c r="E511" s="149"/>
      <c r="F511" s="51" t="str">
        <f>VLOOKUP(C511,'[2]Acha Air Sales Price List'!$B$1:$D$65536,3,FALSE)</f>
        <v>Exchange rate :</v>
      </c>
      <c r="G511" s="25">
        <f>ROUND(IF(ISBLANK(C511),0,VLOOKUP(C511,'[2]Acha Air Sales Price List'!$B$1:$X$65536,12,FALSE)*$L$14),2)</f>
        <v>0</v>
      </c>
      <c r="H511" s="26">
        <f t="shared" si="11"/>
        <v>0</v>
      </c>
      <c r="I511" s="18"/>
    </row>
    <row r="512" spans="1:9" ht="12.4" hidden="1" customHeight="1">
      <c r="A512" s="17"/>
      <c r="B512" s="1"/>
      <c r="C512" s="44"/>
      <c r="D512" s="148"/>
      <c r="E512" s="149"/>
      <c r="F512" s="51" t="str">
        <f>VLOOKUP(C512,'[2]Acha Air Sales Price List'!$B$1:$D$65536,3,FALSE)</f>
        <v>Exchange rate :</v>
      </c>
      <c r="G512" s="25">
        <f>ROUND(IF(ISBLANK(C512),0,VLOOKUP(C512,'[2]Acha Air Sales Price List'!$B$1:$X$65536,12,FALSE)*$L$14),2)</f>
        <v>0</v>
      </c>
      <c r="H512" s="26">
        <f t="shared" si="11"/>
        <v>0</v>
      </c>
      <c r="I512" s="18"/>
    </row>
    <row r="513" spans="1:9" ht="12.4" hidden="1" customHeight="1">
      <c r="A513" s="17"/>
      <c r="B513" s="1"/>
      <c r="C513" s="44"/>
      <c r="D513" s="148"/>
      <c r="E513" s="149"/>
      <c r="F513" s="51" t="str">
        <f>VLOOKUP(C513,'[2]Acha Air Sales Price List'!$B$1:$D$65536,3,FALSE)</f>
        <v>Exchange rate :</v>
      </c>
      <c r="G513" s="25">
        <f>ROUND(IF(ISBLANK(C513),0,VLOOKUP(C513,'[2]Acha Air Sales Price List'!$B$1:$X$65536,12,FALSE)*$L$14),2)</f>
        <v>0</v>
      </c>
      <c r="H513" s="26">
        <f t="shared" si="11"/>
        <v>0</v>
      </c>
      <c r="I513" s="18"/>
    </row>
    <row r="514" spans="1:9" ht="12.4" hidden="1" customHeight="1">
      <c r="A514" s="17"/>
      <c r="B514" s="1"/>
      <c r="C514" s="44"/>
      <c r="D514" s="148"/>
      <c r="E514" s="149"/>
      <c r="F514" s="51" t="str">
        <f>VLOOKUP(C514,'[2]Acha Air Sales Price List'!$B$1:$D$65536,3,FALSE)</f>
        <v>Exchange rate :</v>
      </c>
      <c r="G514" s="25">
        <f>ROUND(IF(ISBLANK(C514),0,VLOOKUP(C514,'[2]Acha Air Sales Price List'!$B$1:$X$65536,12,FALSE)*$L$14),2)</f>
        <v>0</v>
      </c>
      <c r="H514" s="26">
        <f t="shared" si="11"/>
        <v>0</v>
      </c>
      <c r="I514" s="18"/>
    </row>
    <row r="515" spans="1:9" ht="12.4" hidden="1" customHeight="1">
      <c r="A515" s="17"/>
      <c r="B515" s="1"/>
      <c r="C515" s="44"/>
      <c r="D515" s="148"/>
      <c r="E515" s="149"/>
      <c r="F515" s="51" t="str">
        <f>VLOOKUP(C515,'[2]Acha Air Sales Price List'!$B$1:$D$65536,3,FALSE)</f>
        <v>Exchange rate :</v>
      </c>
      <c r="G515" s="25">
        <f>ROUND(IF(ISBLANK(C515),0,VLOOKUP(C515,'[2]Acha Air Sales Price List'!$B$1:$X$65536,12,FALSE)*$L$14),2)</f>
        <v>0</v>
      </c>
      <c r="H515" s="26">
        <f t="shared" si="11"/>
        <v>0</v>
      </c>
      <c r="I515" s="18"/>
    </row>
    <row r="516" spans="1:9" ht="12.4" hidden="1" customHeight="1">
      <c r="A516" s="17"/>
      <c r="B516" s="1"/>
      <c r="C516" s="44"/>
      <c r="D516" s="148"/>
      <c r="E516" s="149"/>
      <c r="F516" s="51" t="str">
        <f>VLOOKUP(C516,'[2]Acha Air Sales Price List'!$B$1:$D$65536,3,FALSE)</f>
        <v>Exchange rate :</v>
      </c>
      <c r="G516" s="25">
        <f>ROUND(IF(ISBLANK(C516),0,VLOOKUP(C516,'[2]Acha Air Sales Price List'!$B$1:$X$65536,12,FALSE)*$L$14),2)</f>
        <v>0</v>
      </c>
      <c r="H516" s="26">
        <f t="shared" si="11"/>
        <v>0</v>
      </c>
      <c r="I516" s="18"/>
    </row>
    <row r="517" spans="1:9" ht="12.4" hidden="1" customHeight="1">
      <c r="A517" s="17"/>
      <c r="B517" s="1"/>
      <c r="C517" s="44"/>
      <c r="D517" s="148"/>
      <c r="E517" s="149"/>
      <c r="F517" s="51" t="str">
        <f>VLOOKUP(C517,'[2]Acha Air Sales Price List'!$B$1:$D$65536,3,FALSE)</f>
        <v>Exchange rate :</v>
      </c>
      <c r="G517" s="25">
        <f>ROUND(IF(ISBLANK(C517),0,VLOOKUP(C517,'[2]Acha Air Sales Price List'!$B$1:$X$65536,12,FALSE)*$L$14),2)</f>
        <v>0</v>
      </c>
      <c r="H517" s="26">
        <f t="shared" si="11"/>
        <v>0</v>
      </c>
      <c r="I517" s="18"/>
    </row>
    <row r="518" spans="1:9" ht="12.4" hidden="1" customHeight="1">
      <c r="A518" s="17"/>
      <c r="B518" s="1"/>
      <c r="C518" s="44"/>
      <c r="D518" s="148"/>
      <c r="E518" s="149"/>
      <c r="F518" s="51" t="str">
        <f>VLOOKUP(C518,'[2]Acha Air Sales Price List'!$B$1:$D$65536,3,FALSE)</f>
        <v>Exchange rate :</v>
      </c>
      <c r="G518" s="25">
        <f>ROUND(IF(ISBLANK(C518),0,VLOOKUP(C518,'[2]Acha Air Sales Price List'!$B$1:$X$65536,12,FALSE)*$L$14),2)</f>
        <v>0</v>
      </c>
      <c r="H518" s="26">
        <f t="shared" si="11"/>
        <v>0</v>
      </c>
      <c r="I518" s="18"/>
    </row>
    <row r="519" spans="1:9" ht="12.4" hidden="1" customHeight="1">
      <c r="A519" s="17"/>
      <c r="B519" s="1"/>
      <c r="C519" s="44"/>
      <c r="D519" s="148"/>
      <c r="E519" s="149"/>
      <c r="F519" s="51" t="str">
        <f>VLOOKUP(C519,'[2]Acha Air Sales Price List'!$B$1:$D$65536,3,FALSE)</f>
        <v>Exchange rate :</v>
      </c>
      <c r="G519" s="25">
        <f>ROUND(IF(ISBLANK(C519),0,VLOOKUP(C519,'[2]Acha Air Sales Price List'!$B$1:$X$65536,12,FALSE)*$L$14),2)</f>
        <v>0</v>
      </c>
      <c r="H519" s="26">
        <f t="shared" si="11"/>
        <v>0</v>
      </c>
      <c r="I519" s="18"/>
    </row>
    <row r="520" spans="1:9" ht="12.4" hidden="1" customHeight="1">
      <c r="A520" s="17"/>
      <c r="B520" s="1"/>
      <c r="C520" s="45"/>
      <c r="D520" s="148"/>
      <c r="E520" s="149"/>
      <c r="F520" s="51" t="str">
        <f>VLOOKUP(C520,'[2]Acha Air Sales Price List'!$B$1:$D$65536,3,FALSE)</f>
        <v>Exchange rate :</v>
      </c>
      <c r="G520" s="25">
        <f>ROUND(IF(ISBLANK(C520),0,VLOOKUP(C520,'[2]Acha Air Sales Price List'!$B$1:$X$65536,12,FALSE)*$L$14),2)</f>
        <v>0</v>
      </c>
      <c r="H520" s="26">
        <f t="shared" si="11"/>
        <v>0</v>
      </c>
      <c r="I520" s="18"/>
    </row>
    <row r="521" spans="1:9" ht="12.4" hidden="1" customHeight="1">
      <c r="A521" s="17"/>
      <c r="B521" s="1"/>
      <c r="C521" s="45"/>
      <c r="D521" s="148"/>
      <c r="E521" s="149"/>
      <c r="F521" s="51" t="str">
        <f>VLOOKUP(C521,'[2]Acha Air Sales Price List'!$B$1:$D$65536,3,FALSE)</f>
        <v>Exchange rate :</v>
      </c>
      <c r="G521" s="25">
        <f>ROUND(IF(ISBLANK(C521),0,VLOOKUP(C521,'[2]Acha Air Sales Price List'!$B$1:$X$65536,12,FALSE)*$L$14),2)</f>
        <v>0</v>
      </c>
      <c r="H521" s="26">
        <f t="shared" si="11"/>
        <v>0</v>
      </c>
      <c r="I521" s="18"/>
    </row>
    <row r="522" spans="1:9" ht="12.4" hidden="1" customHeight="1">
      <c r="A522" s="17"/>
      <c r="B522" s="1"/>
      <c r="C522" s="44"/>
      <c r="D522" s="148"/>
      <c r="E522" s="149"/>
      <c r="F522" s="51" t="str">
        <f>VLOOKUP(C522,'[2]Acha Air Sales Price List'!$B$1:$D$65536,3,FALSE)</f>
        <v>Exchange rate :</v>
      </c>
      <c r="G522" s="25">
        <f>ROUND(IF(ISBLANK(C522),0,VLOOKUP(C522,'[2]Acha Air Sales Price List'!$B$1:$X$65536,12,FALSE)*$L$14),2)</f>
        <v>0</v>
      </c>
      <c r="H522" s="26">
        <f>ROUND(IF(ISNUMBER(B522), G522*B522, 0),5)</f>
        <v>0</v>
      </c>
      <c r="I522" s="18"/>
    </row>
    <row r="523" spans="1:9" ht="12.4" hidden="1" customHeight="1">
      <c r="A523" s="17"/>
      <c r="B523" s="1"/>
      <c r="C523" s="44"/>
      <c r="D523" s="148"/>
      <c r="E523" s="149"/>
      <c r="F523" s="51" t="str">
        <f>VLOOKUP(C523,'[2]Acha Air Sales Price List'!$B$1:$D$65536,3,FALSE)</f>
        <v>Exchange rate :</v>
      </c>
      <c r="G523" s="25">
        <f>ROUND(IF(ISBLANK(C523),0,VLOOKUP(C523,'[2]Acha Air Sales Price List'!$B$1:$X$65536,12,FALSE)*$L$14),2)</f>
        <v>0</v>
      </c>
      <c r="H523" s="26">
        <f t="shared" ref="H523:H560" si="12">ROUND(IF(ISNUMBER(B523), G523*B523, 0),5)</f>
        <v>0</v>
      </c>
      <c r="I523" s="18"/>
    </row>
    <row r="524" spans="1:9" ht="12.4" hidden="1" customHeight="1">
      <c r="A524" s="17"/>
      <c r="B524" s="1"/>
      <c r="C524" s="44"/>
      <c r="D524" s="148"/>
      <c r="E524" s="149"/>
      <c r="F524" s="51" t="str">
        <f>VLOOKUP(C524,'[2]Acha Air Sales Price List'!$B$1:$D$65536,3,FALSE)</f>
        <v>Exchange rate :</v>
      </c>
      <c r="G524" s="25">
        <f>ROUND(IF(ISBLANK(C524),0,VLOOKUP(C524,'[2]Acha Air Sales Price List'!$B$1:$X$65536,12,FALSE)*$L$14),2)</f>
        <v>0</v>
      </c>
      <c r="H524" s="26">
        <f t="shared" si="12"/>
        <v>0</v>
      </c>
      <c r="I524" s="18"/>
    </row>
    <row r="525" spans="1:9" ht="12.4" hidden="1" customHeight="1">
      <c r="A525" s="17"/>
      <c r="B525" s="1"/>
      <c r="C525" s="44"/>
      <c r="D525" s="148"/>
      <c r="E525" s="149"/>
      <c r="F525" s="51" t="str">
        <f>VLOOKUP(C525,'[2]Acha Air Sales Price List'!$B$1:$D$65536,3,FALSE)</f>
        <v>Exchange rate :</v>
      </c>
      <c r="G525" s="25">
        <f>ROUND(IF(ISBLANK(C525),0,VLOOKUP(C525,'[2]Acha Air Sales Price List'!$B$1:$X$65536,12,FALSE)*$L$14),2)</f>
        <v>0</v>
      </c>
      <c r="H525" s="26">
        <f t="shared" si="12"/>
        <v>0</v>
      </c>
      <c r="I525" s="18"/>
    </row>
    <row r="526" spans="1:9" ht="12.4" hidden="1" customHeight="1">
      <c r="A526" s="17"/>
      <c r="B526" s="1"/>
      <c r="C526" s="44"/>
      <c r="D526" s="148"/>
      <c r="E526" s="149"/>
      <c r="F526" s="51" t="str">
        <f>VLOOKUP(C526,'[2]Acha Air Sales Price List'!$B$1:$D$65536,3,FALSE)</f>
        <v>Exchange rate :</v>
      </c>
      <c r="G526" s="25">
        <f>ROUND(IF(ISBLANK(C526),0,VLOOKUP(C526,'[2]Acha Air Sales Price List'!$B$1:$X$65536,12,FALSE)*$L$14),2)</f>
        <v>0</v>
      </c>
      <c r="H526" s="26">
        <f t="shared" si="12"/>
        <v>0</v>
      </c>
      <c r="I526" s="18"/>
    </row>
    <row r="527" spans="1:9" ht="12.4" hidden="1" customHeight="1">
      <c r="A527" s="17"/>
      <c r="B527" s="1"/>
      <c r="C527" s="44"/>
      <c r="D527" s="148"/>
      <c r="E527" s="149"/>
      <c r="F527" s="51" t="str">
        <f>VLOOKUP(C527,'[2]Acha Air Sales Price List'!$B$1:$D$65536,3,FALSE)</f>
        <v>Exchange rate :</v>
      </c>
      <c r="G527" s="25">
        <f>ROUND(IF(ISBLANK(C527),0,VLOOKUP(C527,'[2]Acha Air Sales Price List'!$B$1:$X$65536,12,FALSE)*$L$14),2)</f>
        <v>0</v>
      </c>
      <c r="H527" s="26">
        <f t="shared" si="12"/>
        <v>0</v>
      </c>
      <c r="I527" s="18"/>
    </row>
    <row r="528" spans="1:9" ht="12.4" hidden="1" customHeight="1">
      <c r="A528" s="17"/>
      <c r="B528" s="1"/>
      <c r="C528" s="44"/>
      <c r="D528" s="148"/>
      <c r="E528" s="149"/>
      <c r="F528" s="51" t="str">
        <f>VLOOKUP(C528,'[2]Acha Air Sales Price List'!$B$1:$D$65536,3,FALSE)</f>
        <v>Exchange rate :</v>
      </c>
      <c r="G528" s="25">
        <f>ROUND(IF(ISBLANK(C528),0,VLOOKUP(C528,'[2]Acha Air Sales Price List'!$B$1:$X$65536,12,FALSE)*$L$14),2)</f>
        <v>0</v>
      </c>
      <c r="H528" s="26">
        <f t="shared" si="12"/>
        <v>0</v>
      </c>
      <c r="I528" s="18"/>
    </row>
    <row r="529" spans="1:9" ht="12.4" hidden="1" customHeight="1">
      <c r="A529" s="17"/>
      <c r="B529" s="1"/>
      <c r="C529" s="44"/>
      <c r="D529" s="148"/>
      <c r="E529" s="149"/>
      <c r="F529" s="51" t="str">
        <f>VLOOKUP(C529,'[2]Acha Air Sales Price List'!$B$1:$D$65536,3,FALSE)</f>
        <v>Exchange rate :</v>
      </c>
      <c r="G529" s="25">
        <f>ROUND(IF(ISBLANK(C529),0,VLOOKUP(C529,'[2]Acha Air Sales Price List'!$B$1:$X$65536,12,FALSE)*$L$14),2)</f>
        <v>0</v>
      </c>
      <c r="H529" s="26">
        <f t="shared" si="12"/>
        <v>0</v>
      </c>
      <c r="I529" s="18"/>
    </row>
    <row r="530" spans="1:9" ht="12.4" hidden="1" customHeight="1">
      <c r="A530" s="17"/>
      <c r="B530" s="1"/>
      <c r="C530" s="44"/>
      <c r="D530" s="148"/>
      <c r="E530" s="149"/>
      <c r="F530" s="51" t="str">
        <f>VLOOKUP(C530,'[2]Acha Air Sales Price List'!$B$1:$D$65536,3,FALSE)</f>
        <v>Exchange rate :</v>
      </c>
      <c r="G530" s="25">
        <f>ROUND(IF(ISBLANK(C530),0,VLOOKUP(C530,'[2]Acha Air Sales Price List'!$B$1:$X$65536,12,FALSE)*$L$14),2)</f>
        <v>0</v>
      </c>
      <c r="H530" s="26">
        <f t="shared" si="12"/>
        <v>0</v>
      </c>
      <c r="I530" s="18"/>
    </row>
    <row r="531" spans="1:9" ht="12.4" hidden="1" customHeight="1">
      <c r="A531" s="17"/>
      <c r="B531" s="1"/>
      <c r="C531" s="44"/>
      <c r="D531" s="148"/>
      <c r="E531" s="149"/>
      <c r="F531" s="51" t="str">
        <f>VLOOKUP(C531,'[2]Acha Air Sales Price List'!$B$1:$D$65536,3,FALSE)</f>
        <v>Exchange rate :</v>
      </c>
      <c r="G531" s="25">
        <f>ROUND(IF(ISBLANK(C531),0,VLOOKUP(C531,'[2]Acha Air Sales Price List'!$B$1:$X$65536,12,FALSE)*$L$14),2)</f>
        <v>0</v>
      </c>
      <c r="H531" s="26">
        <f t="shared" si="12"/>
        <v>0</v>
      </c>
      <c r="I531" s="18"/>
    </row>
    <row r="532" spans="1:9" ht="12.4" hidden="1" customHeight="1">
      <c r="A532" s="17"/>
      <c r="B532" s="1"/>
      <c r="C532" s="44"/>
      <c r="D532" s="148"/>
      <c r="E532" s="149"/>
      <c r="F532" s="51" t="str">
        <f>VLOOKUP(C532,'[2]Acha Air Sales Price List'!$B$1:$D$65536,3,FALSE)</f>
        <v>Exchange rate :</v>
      </c>
      <c r="G532" s="25">
        <f>ROUND(IF(ISBLANK(C532),0,VLOOKUP(C532,'[2]Acha Air Sales Price List'!$B$1:$X$65536,12,FALSE)*$L$14),2)</f>
        <v>0</v>
      </c>
      <c r="H532" s="26">
        <f t="shared" si="12"/>
        <v>0</v>
      </c>
      <c r="I532" s="18"/>
    </row>
    <row r="533" spans="1:9" ht="12.4" hidden="1" customHeight="1">
      <c r="A533" s="17"/>
      <c r="B533" s="1"/>
      <c r="C533" s="45"/>
      <c r="D533" s="148"/>
      <c r="E533" s="149"/>
      <c r="F533" s="51" t="str">
        <f>VLOOKUP(C533,'[2]Acha Air Sales Price List'!$B$1:$D$65536,3,FALSE)</f>
        <v>Exchange rate :</v>
      </c>
      <c r="G533" s="25">
        <f>ROUND(IF(ISBLANK(C533),0,VLOOKUP(C533,'[2]Acha Air Sales Price List'!$B$1:$X$65536,12,FALSE)*$L$14),2)</f>
        <v>0</v>
      </c>
      <c r="H533" s="26">
        <f t="shared" si="12"/>
        <v>0</v>
      </c>
      <c r="I533" s="18"/>
    </row>
    <row r="534" spans="1:9" ht="12" hidden="1" customHeight="1">
      <c r="A534" s="17"/>
      <c r="B534" s="1"/>
      <c r="C534" s="44"/>
      <c r="D534" s="148"/>
      <c r="E534" s="149"/>
      <c r="F534" s="51" t="str">
        <f>VLOOKUP(C534,'[2]Acha Air Sales Price List'!$B$1:$D$65536,3,FALSE)</f>
        <v>Exchange rate :</v>
      </c>
      <c r="G534" s="25">
        <f>ROUND(IF(ISBLANK(C534),0,VLOOKUP(C534,'[2]Acha Air Sales Price List'!$B$1:$X$65536,12,FALSE)*$L$14),2)</f>
        <v>0</v>
      </c>
      <c r="H534" s="26">
        <f t="shared" si="12"/>
        <v>0</v>
      </c>
      <c r="I534" s="18"/>
    </row>
    <row r="535" spans="1:9" ht="12.4" hidden="1" customHeight="1">
      <c r="A535" s="17"/>
      <c r="B535" s="1"/>
      <c r="C535" s="44"/>
      <c r="D535" s="148"/>
      <c r="E535" s="149"/>
      <c r="F535" s="51" t="str">
        <f>VLOOKUP(C535,'[2]Acha Air Sales Price List'!$B$1:$D$65536,3,FALSE)</f>
        <v>Exchange rate :</v>
      </c>
      <c r="G535" s="25">
        <f>ROUND(IF(ISBLANK(C535),0,VLOOKUP(C535,'[2]Acha Air Sales Price List'!$B$1:$X$65536,12,FALSE)*$L$14),2)</f>
        <v>0</v>
      </c>
      <c r="H535" s="26">
        <f t="shared" si="12"/>
        <v>0</v>
      </c>
      <c r="I535" s="18"/>
    </row>
    <row r="536" spans="1:9" ht="12.4" hidden="1" customHeight="1">
      <c r="A536" s="17"/>
      <c r="B536" s="1"/>
      <c r="C536" s="44"/>
      <c r="D536" s="148"/>
      <c r="E536" s="149"/>
      <c r="F536" s="51" t="str">
        <f>VLOOKUP(C536,'[2]Acha Air Sales Price List'!$B$1:$D$65536,3,FALSE)</f>
        <v>Exchange rate :</v>
      </c>
      <c r="G536" s="25">
        <f>ROUND(IF(ISBLANK(C536),0,VLOOKUP(C536,'[2]Acha Air Sales Price List'!$B$1:$X$65536,12,FALSE)*$L$14),2)</f>
        <v>0</v>
      </c>
      <c r="H536" s="26">
        <f t="shared" si="12"/>
        <v>0</v>
      </c>
      <c r="I536" s="18"/>
    </row>
    <row r="537" spans="1:9" ht="12.4" hidden="1" customHeight="1">
      <c r="A537" s="17"/>
      <c r="B537" s="1"/>
      <c r="C537" s="44"/>
      <c r="D537" s="148"/>
      <c r="E537" s="149"/>
      <c r="F537" s="51" t="str">
        <f>VLOOKUP(C537,'[2]Acha Air Sales Price List'!$B$1:$D$65536,3,FALSE)</f>
        <v>Exchange rate :</v>
      </c>
      <c r="G537" s="25">
        <f>ROUND(IF(ISBLANK(C537),0,VLOOKUP(C537,'[2]Acha Air Sales Price List'!$B$1:$X$65536,12,FALSE)*$L$14),2)</f>
        <v>0</v>
      </c>
      <c r="H537" s="26">
        <f t="shared" si="12"/>
        <v>0</v>
      </c>
      <c r="I537" s="18"/>
    </row>
    <row r="538" spans="1:9" ht="12.4" hidden="1" customHeight="1">
      <c r="A538" s="17"/>
      <c r="B538" s="1"/>
      <c r="C538" s="44"/>
      <c r="D538" s="148"/>
      <c r="E538" s="149"/>
      <c r="F538" s="51" t="str">
        <f>VLOOKUP(C538,'[2]Acha Air Sales Price List'!$B$1:$D$65536,3,FALSE)</f>
        <v>Exchange rate :</v>
      </c>
      <c r="G538" s="25">
        <f>ROUND(IF(ISBLANK(C538),0,VLOOKUP(C538,'[2]Acha Air Sales Price List'!$B$1:$X$65536,12,FALSE)*$L$14),2)</f>
        <v>0</v>
      </c>
      <c r="H538" s="26">
        <f t="shared" si="12"/>
        <v>0</v>
      </c>
      <c r="I538" s="18"/>
    </row>
    <row r="539" spans="1:9" ht="12.4" hidden="1" customHeight="1">
      <c r="A539" s="17"/>
      <c r="B539" s="1"/>
      <c r="C539" s="44"/>
      <c r="D539" s="148"/>
      <c r="E539" s="149"/>
      <c r="F539" s="51" t="str">
        <f>VLOOKUP(C539,'[2]Acha Air Sales Price List'!$B$1:$D$65536,3,FALSE)</f>
        <v>Exchange rate :</v>
      </c>
      <c r="G539" s="25">
        <f>ROUND(IF(ISBLANK(C539),0,VLOOKUP(C539,'[2]Acha Air Sales Price List'!$B$1:$X$65536,12,FALSE)*$L$14),2)</f>
        <v>0</v>
      </c>
      <c r="H539" s="26">
        <f t="shared" si="12"/>
        <v>0</v>
      </c>
      <c r="I539" s="18"/>
    </row>
    <row r="540" spans="1:9" ht="12.4" hidden="1" customHeight="1">
      <c r="A540" s="17"/>
      <c r="B540" s="1"/>
      <c r="C540" s="44"/>
      <c r="D540" s="148"/>
      <c r="E540" s="149"/>
      <c r="F540" s="51" t="str">
        <f>VLOOKUP(C540,'[2]Acha Air Sales Price List'!$B$1:$D$65536,3,FALSE)</f>
        <v>Exchange rate :</v>
      </c>
      <c r="G540" s="25">
        <f>ROUND(IF(ISBLANK(C540),0,VLOOKUP(C540,'[2]Acha Air Sales Price List'!$B$1:$X$65536,12,FALSE)*$L$14),2)</f>
        <v>0</v>
      </c>
      <c r="H540" s="26">
        <f t="shared" si="12"/>
        <v>0</v>
      </c>
      <c r="I540" s="18"/>
    </row>
    <row r="541" spans="1:9" ht="12.4" hidden="1" customHeight="1">
      <c r="A541" s="17"/>
      <c r="B541" s="1"/>
      <c r="C541" s="44"/>
      <c r="D541" s="148"/>
      <c r="E541" s="149"/>
      <c r="F541" s="51" t="str">
        <f>VLOOKUP(C541,'[2]Acha Air Sales Price List'!$B$1:$D$65536,3,FALSE)</f>
        <v>Exchange rate :</v>
      </c>
      <c r="G541" s="25">
        <f>ROUND(IF(ISBLANK(C541),0,VLOOKUP(C541,'[2]Acha Air Sales Price List'!$B$1:$X$65536,12,FALSE)*$L$14),2)</f>
        <v>0</v>
      </c>
      <c r="H541" s="26">
        <f t="shared" si="12"/>
        <v>0</v>
      </c>
      <c r="I541" s="18"/>
    </row>
    <row r="542" spans="1:9" ht="12.4" hidden="1" customHeight="1">
      <c r="A542" s="17"/>
      <c r="B542" s="1"/>
      <c r="C542" s="44"/>
      <c r="D542" s="148"/>
      <c r="E542" s="149"/>
      <c r="F542" s="51" t="str">
        <f>VLOOKUP(C542,'[2]Acha Air Sales Price List'!$B$1:$D$65536,3,FALSE)</f>
        <v>Exchange rate :</v>
      </c>
      <c r="G542" s="25">
        <f>ROUND(IF(ISBLANK(C542),0,VLOOKUP(C542,'[2]Acha Air Sales Price List'!$B$1:$X$65536,12,FALSE)*$L$14),2)</f>
        <v>0</v>
      </c>
      <c r="H542" s="26">
        <f t="shared" si="12"/>
        <v>0</v>
      </c>
      <c r="I542" s="18"/>
    </row>
    <row r="543" spans="1:9" ht="12.4" hidden="1" customHeight="1">
      <c r="A543" s="17"/>
      <c r="B543" s="1"/>
      <c r="C543" s="44"/>
      <c r="D543" s="148"/>
      <c r="E543" s="149"/>
      <c r="F543" s="51" t="str">
        <f>VLOOKUP(C543,'[2]Acha Air Sales Price List'!$B$1:$D$65536,3,FALSE)</f>
        <v>Exchange rate :</v>
      </c>
      <c r="G543" s="25">
        <f>ROUND(IF(ISBLANK(C543),0,VLOOKUP(C543,'[2]Acha Air Sales Price List'!$B$1:$X$65536,12,FALSE)*$L$14),2)</f>
        <v>0</v>
      </c>
      <c r="H543" s="26">
        <f t="shared" si="12"/>
        <v>0</v>
      </c>
      <c r="I543" s="18"/>
    </row>
    <row r="544" spans="1:9" ht="12.4" hidden="1" customHeight="1">
      <c r="A544" s="17"/>
      <c r="B544" s="1"/>
      <c r="C544" s="44"/>
      <c r="D544" s="148"/>
      <c r="E544" s="149"/>
      <c r="F544" s="51" t="str">
        <f>VLOOKUP(C544,'[2]Acha Air Sales Price List'!$B$1:$D$65536,3,FALSE)</f>
        <v>Exchange rate :</v>
      </c>
      <c r="G544" s="25">
        <f>ROUND(IF(ISBLANK(C544),0,VLOOKUP(C544,'[2]Acha Air Sales Price List'!$B$1:$X$65536,12,FALSE)*$L$14),2)</f>
        <v>0</v>
      </c>
      <c r="H544" s="26">
        <f t="shared" si="12"/>
        <v>0</v>
      </c>
      <c r="I544" s="18"/>
    </row>
    <row r="545" spans="1:9" ht="12.4" hidden="1" customHeight="1">
      <c r="A545" s="17"/>
      <c r="B545" s="1"/>
      <c r="C545" s="44"/>
      <c r="D545" s="148"/>
      <c r="E545" s="149"/>
      <c r="F545" s="51" t="str">
        <f>VLOOKUP(C545,'[2]Acha Air Sales Price List'!$B$1:$D$65536,3,FALSE)</f>
        <v>Exchange rate :</v>
      </c>
      <c r="G545" s="25">
        <f>ROUND(IF(ISBLANK(C545),0,VLOOKUP(C545,'[2]Acha Air Sales Price List'!$B$1:$X$65536,12,FALSE)*$L$14),2)</f>
        <v>0</v>
      </c>
      <c r="H545" s="26">
        <f t="shared" si="12"/>
        <v>0</v>
      </c>
      <c r="I545" s="18"/>
    </row>
    <row r="546" spans="1:9" ht="12.4" hidden="1" customHeight="1">
      <c r="A546" s="17"/>
      <c r="B546" s="1"/>
      <c r="C546" s="44"/>
      <c r="D546" s="148"/>
      <c r="E546" s="149"/>
      <c r="F546" s="51" t="str">
        <f>VLOOKUP(C546,'[2]Acha Air Sales Price List'!$B$1:$D$65536,3,FALSE)</f>
        <v>Exchange rate :</v>
      </c>
      <c r="G546" s="25">
        <f>ROUND(IF(ISBLANK(C546),0,VLOOKUP(C546,'[2]Acha Air Sales Price List'!$B$1:$X$65536,12,FALSE)*$L$14),2)</f>
        <v>0</v>
      </c>
      <c r="H546" s="26">
        <f t="shared" si="12"/>
        <v>0</v>
      </c>
      <c r="I546" s="18"/>
    </row>
    <row r="547" spans="1:9" ht="12.4" hidden="1" customHeight="1">
      <c r="A547" s="17"/>
      <c r="B547" s="1"/>
      <c r="C547" s="44"/>
      <c r="D547" s="148"/>
      <c r="E547" s="149"/>
      <c r="F547" s="51" t="str">
        <f>VLOOKUP(C547,'[2]Acha Air Sales Price List'!$B$1:$D$65536,3,FALSE)</f>
        <v>Exchange rate :</v>
      </c>
      <c r="G547" s="25">
        <f>ROUND(IF(ISBLANK(C547),0,VLOOKUP(C547,'[2]Acha Air Sales Price List'!$B$1:$X$65536,12,FALSE)*$L$14),2)</f>
        <v>0</v>
      </c>
      <c r="H547" s="26">
        <f t="shared" si="12"/>
        <v>0</v>
      </c>
      <c r="I547" s="18"/>
    </row>
    <row r="548" spans="1:9" ht="12.4" hidden="1" customHeight="1">
      <c r="A548" s="17"/>
      <c r="B548" s="1"/>
      <c r="C548" s="44"/>
      <c r="D548" s="148"/>
      <c r="E548" s="149"/>
      <c r="F548" s="51" t="str">
        <f>VLOOKUP(C548,'[2]Acha Air Sales Price List'!$B$1:$D$65536,3,FALSE)</f>
        <v>Exchange rate :</v>
      </c>
      <c r="G548" s="25">
        <f>ROUND(IF(ISBLANK(C548),0,VLOOKUP(C548,'[2]Acha Air Sales Price List'!$B$1:$X$65536,12,FALSE)*$L$14),2)</f>
        <v>0</v>
      </c>
      <c r="H548" s="26">
        <f t="shared" si="12"/>
        <v>0</v>
      </c>
      <c r="I548" s="18"/>
    </row>
    <row r="549" spans="1:9" ht="12.4" hidden="1" customHeight="1">
      <c r="A549" s="17"/>
      <c r="B549" s="1"/>
      <c r="C549" s="44"/>
      <c r="D549" s="148"/>
      <c r="E549" s="149"/>
      <c r="F549" s="51" t="str">
        <f>VLOOKUP(C549,'[2]Acha Air Sales Price List'!$B$1:$D$65536,3,FALSE)</f>
        <v>Exchange rate :</v>
      </c>
      <c r="G549" s="25">
        <f>ROUND(IF(ISBLANK(C549),0,VLOOKUP(C549,'[2]Acha Air Sales Price List'!$B$1:$X$65536,12,FALSE)*$L$14),2)</f>
        <v>0</v>
      </c>
      <c r="H549" s="26">
        <f t="shared" si="12"/>
        <v>0</v>
      </c>
      <c r="I549" s="18"/>
    </row>
    <row r="550" spans="1:9" ht="12.4" hidden="1" customHeight="1">
      <c r="A550" s="17"/>
      <c r="B550" s="1"/>
      <c r="C550" s="44"/>
      <c r="D550" s="148"/>
      <c r="E550" s="149"/>
      <c r="F550" s="51" t="str">
        <f>VLOOKUP(C550,'[2]Acha Air Sales Price List'!$B$1:$D$65536,3,FALSE)</f>
        <v>Exchange rate :</v>
      </c>
      <c r="G550" s="25">
        <f>ROUND(IF(ISBLANK(C550),0,VLOOKUP(C550,'[2]Acha Air Sales Price List'!$B$1:$X$65536,12,FALSE)*$L$14),2)</f>
        <v>0</v>
      </c>
      <c r="H550" s="26">
        <f t="shared" si="12"/>
        <v>0</v>
      </c>
      <c r="I550" s="18"/>
    </row>
    <row r="551" spans="1:9" ht="12.4" hidden="1" customHeight="1">
      <c r="A551" s="17"/>
      <c r="B551" s="1"/>
      <c r="C551" s="44"/>
      <c r="D551" s="148"/>
      <c r="E551" s="149"/>
      <c r="F551" s="51" t="str">
        <f>VLOOKUP(C551,'[2]Acha Air Sales Price List'!$B$1:$D$65536,3,FALSE)</f>
        <v>Exchange rate :</v>
      </c>
      <c r="G551" s="25">
        <f>ROUND(IF(ISBLANK(C551),0,VLOOKUP(C551,'[2]Acha Air Sales Price List'!$B$1:$X$65536,12,FALSE)*$L$14),2)</f>
        <v>0</v>
      </c>
      <c r="H551" s="26">
        <f t="shared" si="12"/>
        <v>0</v>
      </c>
      <c r="I551" s="18"/>
    </row>
    <row r="552" spans="1:9" ht="12.4" hidden="1" customHeight="1">
      <c r="A552" s="17"/>
      <c r="B552" s="1"/>
      <c r="C552" s="44"/>
      <c r="D552" s="148"/>
      <c r="E552" s="149"/>
      <c r="F552" s="51" t="str">
        <f>VLOOKUP(C552,'[2]Acha Air Sales Price List'!$B$1:$D$65536,3,FALSE)</f>
        <v>Exchange rate :</v>
      </c>
      <c r="G552" s="25">
        <f>ROUND(IF(ISBLANK(C552),0,VLOOKUP(C552,'[2]Acha Air Sales Price List'!$B$1:$X$65536,12,FALSE)*$L$14),2)</f>
        <v>0</v>
      </c>
      <c r="H552" s="26">
        <f t="shared" si="12"/>
        <v>0</v>
      </c>
      <c r="I552" s="18"/>
    </row>
    <row r="553" spans="1:9" ht="12.4" hidden="1" customHeight="1">
      <c r="A553" s="17"/>
      <c r="B553" s="1"/>
      <c r="C553" s="44"/>
      <c r="D553" s="148"/>
      <c r="E553" s="149"/>
      <c r="F553" s="51" t="str">
        <f>VLOOKUP(C553,'[2]Acha Air Sales Price List'!$B$1:$D$65536,3,FALSE)</f>
        <v>Exchange rate :</v>
      </c>
      <c r="G553" s="25">
        <f>ROUND(IF(ISBLANK(C553),0,VLOOKUP(C553,'[2]Acha Air Sales Price List'!$B$1:$X$65536,12,FALSE)*$L$14),2)</f>
        <v>0</v>
      </c>
      <c r="H553" s="26">
        <f t="shared" si="12"/>
        <v>0</v>
      </c>
      <c r="I553" s="18"/>
    </row>
    <row r="554" spans="1:9" ht="12.4" hidden="1" customHeight="1">
      <c r="A554" s="17"/>
      <c r="B554" s="1"/>
      <c r="C554" s="44"/>
      <c r="D554" s="148"/>
      <c r="E554" s="149"/>
      <c r="F554" s="51" t="str">
        <f>VLOOKUP(C554,'[2]Acha Air Sales Price List'!$B$1:$D$65536,3,FALSE)</f>
        <v>Exchange rate :</v>
      </c>
      <c r="G554" s="25">
        <f>ROUND(IF(ISBLANK(C554),0,VLOOKUP(C554,'[2]Acha Air Sales Price List'!$B$1:$X$65536,12,FALSE)*$L$14),2)</f>
        <v>0</v>
      </c>
      <c r="H554" s="26">
        <f t="shared" si="12"/>
        <v>0</v>
      </c>
      <c r="I554" s="18"/>
    </row>
    <row r="555" spans="1:9" ht="12.4" hidden="1" customHeight="1">
      <c r="A555" s="17"/>
      <c r="B555" s="1"/>
      <c r="C555" s="44"/>
      <c r="D555" s="148"/>
      <c r="E555" s="149"/>
      <c r="F555" s="51" t="str">
        <f>VLOOKUP(C555,'[2]Acha Air Sales Price List'!$B$1:$D$65536,3,FALSE)</f>
        <v>Exchange rate :</v>
      </c>
      <c r="G555" s="25">
        <f>ROUND(IF(ISBLANK(C555),0,VLOOKUP(C555,'[2]Acha Air Sales Price List'!$B$1:$X$65536,12,FALSE)*$L$14),2)</f>
        <v>0</v>
      </c>
      <c r="H555" s="26">
        <f t="shared" si="12"/>
        <v>0</v>
      </c>
      <c r="I555" s="18"/>
    </row>
    <row r="556" spans="1:9" ht="12.4" hidden="1" customHeight="1">
      <c r="A556" s="17"/>
      <c r="B556" s="1"/>
      <c r="C556" s="44"/>
      <c r="D556" s="148"/>
      <c r="E556" s="149"/>
      <c r="F556" s="51" t="str">
        <f>VLOOKUP(C556,'[2]Acha Air Sales Price List'!$B$1:$D$65536,3,FALSE)</f>
        <v>Exchange rate :</v>
      </c>
      <c r="G556" s="25">
        <f>ROUND(IF(ISBLANK(C556),0,VLOOKUP(C556,'[2]Acha Air Sales Price List'!$B$1:$X$65536,12,FALSE)*$L$14),2)</f>
        <v>0</v>
      </c>
      <c r="H556" s="26">
        <f t="shared" si="12"/>
        <v>0</v>
      </c>
      <c r="I556" s="18"/>
    </row>
    <row r="557" spans="1:9" ht="12.4" hidden="1" customHeight="1">
      <c r="A557" s="17"/>
      <c r="B557" s="1"/>
      <c r="C557" s="44"/>
      <c r="D557" s="148"/>
      <c r="E557" s="149"/>
      <c r="F557" s="51" t="str">
        <f>VLOOKUP(C557,'[2]Acha Air Sales Price List'!$B$1:$D$65536,3,FALSE)</f>
        <v>Exchange rate :</v>
      </c>
      <c r="G557" s="25">
        <f>ROUND(IF(ISBLANK(C557),0,VLOOKUP(C557,'[2]Acha Air Sales Price List'!$B$1:$X$65536,12,FALSE)*$L$14),2)</f>
        <v>0</v>
      </c>
      <c r="H557" s="26">
        <f t="shared" si="12"/>
        <v>0</v>
      </c>
      <c r="I557" s="18"/>
    </row>
    <row r="558" spans="1:9" ht="12.4" hidden="1" customHeight="1">
      <c r="A558" s="17"/>
      <c r="B558" s="1"/>
      <c r="C558" s="44"/>
      <c r="D558" s="148"/>
      <c r="E558" s="149"/>
      <c r="F558" s="51" t="str">
        <f>VLOOKUP(C558,'[2]Acha Air Sales Price List'!$B$1:$D$65536,3,FALSE)</f>
        <v>Exchange rate :</v>
      </c>
      <c r="G558" s="25">
        <f>ROUND(IF(ISBLANK(C558),0,VLOOKUP(C558,'[2]Acha Air Sales Price List'!$B$1:$X$65536,12,FALSE)*$L$14),2)</f>
        <v>0</v>
      </c>
      <c r="H558" s="26">
        <f t="shared" si="12"/>
        <v>0</v>
      </c>
      <c r="I558" s="18"/>
    </row>
    <row r="559" spans="1:9" ht="12.4" hidden="1" customHeight="1">
      <c r="A559" s="17"/>
      <c r="B559" s="1"/>
      <c r="C559" s="44"/>
      <c r="D559" s="148"/>
      <c r="E559" s="149"/>
      <c r="F559" s="51" t="str">
        <f>VLOOKUP(C559,'[2]Acha Air Sales Price List'!$B$1:$D$65536,3,FALSE)</f>
        <v>Exchange rate :</v>
      </c>
      <c r="G559" s="25">
        <f>ROUND(IF(ISBLANK(C559),0,VLOOKUP(C559,'[2]Acha Air Sales Price List'!$B$1:$X$65536,12,FALSE)*$L$14),2)</f>
        <v>0</v>
      </c>
      <c r="H559" s="26">
        <f t="shared" si="12"/>
        <v>0</v>
      </c>
      <c r="I559" s="18"/>
    </row>
    <row r="560" spans="1:9" ht="12.4" hidden="1" customHeight="1">
      <c r="A560" s="17"/>
      <c r="B560" s="1"/>
      <c r="C560" s="44"/>
      <c r="D560" s="148"/>
      <c r="E560" s="149"/>
      <c r="F560" s="51" t="str">
        <f>VLOOKUP(C560,'[2]Acha Air Sales Price List'!$B$1:$D$65536,3,FALSE)</f>
        <v>Exchange rate :</v>
      </c>
      <c r="G560" s="25">
        <f>ROUND(IF(ISBLANK(C560),0,VLOOKUP(C560,'[2]Acha Air Sales Price List'!$B$1:$X$65536,12,FALSE)*$L$14),2)</f>
        <v>0</v>
      </c>
      <c r="H560" s="26">
        <f t="shared" si="12"/>
        <v>0</v>
      </c>
      <c r="I560" s="18"/>
    </row>
    <row r="561" spans="1:9" ht="12.4" hidden="1" customHeight="1">
      <c r="A561" s="17"/>
      <c r="B561" s="1"/>
      <c r="C561" s="45"/>
      <c r="D561" s="148"/>
      <c r="E561" s="149"/>
      <c r="F561" s="51" t="str">
        <f>VLOOKUP(C561,'[2]Acha Air Sales Price List'!$B$1:$D$65536,3,FALSE)</f>
        <v>Exchange rate :</v>
      </c>
      <c r="G561" s="25">
        <f>ROUND(IF(ISBLANK(C561),0,VLOOKUP(C561,'[2]Acha Air Sales Price List'!$B$1:$X$65536,12,FALSE)*$L$14),2)</f>
        <v>0</v>
      </c>
      <c r="H561" s="26">
        <f>ROUND(IF(ISNUMBER(B561), G561*B561, 0),5)</f>
        <v>0</v>
      </c>
      <c r="I561" s="18"/>
    </row>
    <row r="562" spans="1:9" ht="12" hidden="1" customHeight="1">
      <c r="A562" s="17"/>
      <c r="B562" s="1"/>
      <c r="C562" s="44"/>
      <c r="D562" s="148"/>
      <c r="E562" s="149"/>
      <c r="F562" s="51" t="str">
        <f>VLOOKUP(C562,'[2]Acha Air Sales Price List'!$B$1:$D$65536,3,FALSE)</f>
        <v>Exchange rate :</v>
      </c>
      <c r="G562" s="25">
        <f>ROUND(IF(ISBLANK(C562),0,VLOOKUP(C562,'[2]Acha Air Sales Price List'!$B$1:$X$65536,12,FALSE)*$L$14),2)</f>
        <v>0</v>
      </c>
      <c r="H562" s="26">
        <f t="shared" ref="H562:H612" si="13">ROUND(IF(ISNUMBER(B562), G562*B562, 0),5)</f>
        <v>0</v>
      </c>
      <c r="I562" s="18"/>
    </row>
    <row r="563" spans="1:9" ht="12.4" hidden="1" customHeight="1">
      <c r="A563" s="17"/>
      <c r="B563" s="1"/>
      <c r="C563" s="44"/>
      <c r="D563" s="148"/>
      <c r="E563" s="149"/>
      <c r="F563" s="51" t="str">
        <f>VLOOKUP(C563,'[2]Acha Air Sales Price List'!$B$1:$D$65536,3,FALSE)</f>
        <v>Exchange rate :</v>
      </c>
      <c r="G563" s="25">
        <f>ROUND(IF(ISBLANK(C563),0,VLOOKUP(C563,'[2]Acha Air Sales Price List'!$B$1:$X$65536,12,FALSE)*$L$14),2)</f>
        <v>0</v>
      </c>
      <c r="H563" s="26">
        <f t="shared" si="13"/>
        <v>0</v>
      </c>
      <c r="I563" s="18"/>
    </row>
    <row r="564" spans="1:9" ht="12.4" hidden="1" customHeight="1">
      <c r="A564" s="17"/>
      <c r="B564" s="1"/>
      <c r="C564" s="44"/>
      <c r="D564" s="148"/>
      <c r="E564" s="149"/>
      <c r="F564" s="51" t="str">
        <f>VLOOKUP(C564,'[2]Acha Air Sales Price List'!$B$1:$D$65536,3,FALSE)</f>
        <v>Exchange rate :</v>
      </c>
      <c r="G564" s="25">
        <f>ROUND(IF(ISBLANK(C564),0,VLOOKUP(C564,'[2]Acha Air Sales Price List'!$B$1:$X$65536,12,FALSE)*$L$14),2)</f>
        <v>0</v>
      </c>
      <c r="H564" s="26">
        <f t="shared" si="13"/>
        <v>0</v>
      </c>
      <c r="I564" s="18"/>
    </row>
    <row r="565" spans="1:9" ht="12.4" hidden="1" customHeight="1">
      <c r="A565" s="17"/>
      <c r="B565" s="1"/>
      <c r="C565" s="44"/>
      <c r="D565" s="148"/>
      <c r="E565" s="149"/>
      <c r="F565" s="51" t="str">
        <f>VLOOKUP(C565,'[2]Acha Air Sales Price List'!$B$1:$D$65536,3,FALSE)</f>
        <v>Exchange rate :</v>
      </c>
      <c r="G565" s="25">
        <f>ROUND(IF(ISBLANK(C565),0,VLOOKUP(C565,'[2]Acha Air Sales Price List'!$B$1:$X$65536,12,FALSE)*$L$14),2)</f>
        <v>0</v>
      </c>
      <c r="H565" s="26">
        <f t="shared" si="13"/>
        <v>0</v>
      </c>
      <c r="I565" s="18"/>
    </row>
    <row r="566" spans="1:9" ht="12.4" hidden="1" customHeight="1">
      <c r="A566" s="17"/>
      <c r="B566" s="1"/>
      <c r="C566" s="44"/>
      <c r="D566" s="148"/>
      <c r="E566" s="149"/>
      <c r="F566" s="51" t="str">
        <f>VLOOKUP(C566,'[2]Acha Air Sales Price List'!$B$1:$D$65536,3,FALSE)</f>
        <v>Exchange rate :</v>
      </c>
      <c r="G566" s="25">
        <f>ROUND(IF(ISBLANK(C566),0,VLOOKUP(C566,'[2]Acha Air Sales Price List'!$B$1:$X$65536,12,FALSE)*$L$14),2)</f>
        <v>0</v>
      </c>
      <c r="H566" s="26">
        <f t="shared" si="13"/>
        <v>0</v>
      </c>
      <c r="I566" s="18"/>
    </row>
    <row r="567" spans="1:9" ht="12.4" hidden="1" customHeight="1">
      <c r="A567" s="17"/>
      <c r="B567" s="1"/>
      <c r="C567" s="44"/>
      <c r="D567" s="148"/>
      <c r="E567" s="149"/>
      <c r="F567" s="51" t="str">
        <f>VLOOKUP(C567,'[2]Acha Air Sales Price List'!$B$1:$D$65536,3,FALSE)</f>
        <v>Exchange rate :</v>
      </c>
      <c r="G567" s="25">
        <f>ROUND(IF(ISBLANK(C567),0,VLOOKUP(C567,'[2]Acha Air Sales Price List'!$B$1:$X$65536,12,FALSE)*$L$14),2)</f>
        <v>0</v>
      </c>
      <c r="H567" s="26">
        <f t="shared" si="13"/>
        <v>0</v>
      </c>
      <c r="I567" s="18"/>
    </row>
    <row r="568" spans="1:9" ht="12.4" hidden="1" customHeight="1">
      <c r="A568" s="17"/>
      <c r="B568" s="1"/>
      <c r="C568" s="44"/>
      <c r="D568" s="148"/>
      <c r="E568" s="149"/>
      <c r="F568" s="51" t="str">
        <f>VLOOKUP(C568,'[2]Acha Air Sales Price List'!$B$1:$D$65536,3,FALSE)</f>
        <v>Exchange rate :</v>
      </c>
      <c r="G568" s="25">
        <f>ROUND(IF(ISBLANK(C568),0,VLOOKUP(C568,'[2]Acha Air Sales Price List'!$B$1:$X$65536,12,FALSE)*$L$14),2)</f>
        <v>0</v>
      </c>
      <c r="H568" s="26">
        <f t="shared" si="13"/>
        <v>0</v>
      </c>
      <c r="I568" s="18"/>
    </row>
    <row r="569" spans="1:9" ht="12.4" hidden="1" customHeight="1">
      <c r="A569" s="17"/>
      <c r="B569" s="1"/>
      <c r="C569" s="44"/>
      <c r="D569" s="148"/>
      <c r="E569" s="149"/>
      <c r="F569" s="51" t="str">
        <f>VLOOKUP(C569,'[2]Acha Air Sales Price List'!$B$1:$D$65536,3,FALSE)</f>
        <v>Exchange rate :</v>
      </c>
      <c r="G569" s="25">
        <f>ROUND(IF(ISBLANK(C569),0,VLOOKUP(C569,'[2]Acha Air Sales Price List'!$B$1:$X$65536,12,FALSE)*$L$14),2)</f>
        <v>0</v>
      </c>
      <c r="H569" s="26">
        <f t="shared" si="13"/>
        <v>0</v>
      </c>
      <c r="I569" s="18"/>
    </row>
    <row r="570" spans="1:9" ht="12.4" hidden="1" customHeight="1">
      <c r="A570" s="17"/>
      <c r="B570" s="1"/>
      <c r="C570" s="44"/>
      <c r="D570" s="148"/>
      <c r="E570" s="149"/>
      <c r="F570" s="51" t="str">
        <f>VLOOKUP(C570,'[2]Acha Air Sales Price List'!$B$1:$D$65536,3,FALSE)</f>
        <v>Exchange rate :</v>
      </c>
      <c r="G570" s="25">
        <f>ROUND(IF(ISBLANK(C570),0,VLOOKUP(C570,'[2]Acha Air Sales Price List'!$B$1:$X$65536,12,FALSE)*$L$14),2)</f>
        <v>0</v>
      </c>
      <c r="H570" s="26">
        <f t="shared" si="13"/>
        <v>0</v>
      </c>
      <c r="I570" s="18"/>
    </row>
    <row r="571" spans="1:9" ht="12.4" hidden="1" customHeight="1">
      <c r="A571" s="17"/>
      <c r="B571" s="1"/>
      <c r="C571" s="44"/>
      <c r="D571" s="148"/>
      <c r="E571" s="149"/>
      <c r="F571" s="51" t="str">
        <f>VLOOKUP(C571,'[2]Acha Air Sales Price List'!$B$1:$D$65536,3,FALSE)</f>
        <v>Exchange rate :</v>
      </c>
      <c r="G571" s="25">
        <f>ROUND(IF(ISBLANK(C571),0,VLOOKUP(C571,'[2]Acha Air Sales Price List'!$B$1:$X$65536,12,FALSE)*$L$14),2)</f>
        <v>0</v>
      </c>
      <c r="H571" s="26">
        <f t="shared" si="13"/>
        <v>0</v>
      </c>
      <c r="I571" s="18"/>
    </row>
    <row r="572" spans="1:9" ht="12.4" hidden="1" customHeight="1">
      <c r="A572" s="17"/>
      <c r="B572" s="1"/>
      <c r="C572" s="44"/>
      <c r="D572" s="148"/>
      <c r="E572" s="149"/>
      <c r="F572" s="51" t="str">
        <f>VLOOKUP(C572,'[2]Acha Air Sales Price List'!$B$1:$D$65536,3,FALSE)</f>
        <v>Exchange rate :</v>
      </c>
      <c r="G572" s="25">
        <f>ROUND(IF(ISBLANK(C572),0,VLOOKUP(C572,'[2]Acha Air Sales Price List'!$B$1:$X$65536,12,FALSE)*$L$14),2)</f>
        <v>0</v>
      </c>
      <c r="H572" s="26">
        <f t="shared" si="13"/>
        <v>0</v>
      </c>
      <c r="I572" s="18"/>
    </row>
    <row r="573" spans="1:9" ht="12.4" hidden="1" customHeight="1">
      <c r="A573" s="17"/>
      <c r="B573" s="1"/>
      <c r="C573" s="44"/>
      <c r="D573" s="148"/>
      <c r="E573" s="149"/>
      <c r="F573" s="51" t="str">
        <f>VLOOKUP(C573,'[2]Acha Air Sales Price List'!$B$1:$D$65536,3,FALSE)</f>
        <v>Exchange rate :</v>
      </c>
      <c r="G573" s="25">
        <f>ROUND(IF(ISBLANK(C573),0,VLOOKUP(C573,'[2]Acha Air Sales Price List'!$B$1:$X$65536,12,FALSE)*$L$14),2)</f>
        <v>0</v>
      </c>
      <c r="H573" s="26">
        <f t="shared" si="13"/>
        <v>0</v>
      </c>
      <c r="I573" s="18"/>
    </row>
    <row r="574" spans="1:9" ht="12.4" hidden="1" customHeight="1">
      <c r="A574" s="17"/>
      <c r="B574" s="1"/>
      <c r="C574" s="44"/>
      <c r="D574" s="148"/>
      <c r="E574" s="149"/>
      <c r="F574" s="51" t="str">
        <f>VLOOKUP(C574,'[2]Acha Air Sales Price List'!$B$1:$D$65536,3,FALSE)</f>
        <v>Exchange rate :</v>
      </c>
      <c r="G574" s="25">
        <f>ROUND(IF(ISBLANK(C574),0,VLOOKUP(C574,'[2]Acha Air Sales Price List'!$B$1:$X$65536,12,FALSE)*$L$14),2)</f>
        <v>0</v>
      </c>
      <c r="H574" s="26">
        <f t="shared" si="13"/>
        <v>0</v>
      </c>
      <c r="I574" s="18"/>
    </row>
    <row r="575" spans="1:9" ht="12.4" hidden="1" customHeight="1">
      <c r="A575" s="17"/>
      <c r="B575" s="1"/>
      <c r="C575" s="44"/>
      <c r="D575" s="148"/>
      <c r="E575" s="149"/>
      <c r="F575" s="51" t="str">
        <f>VLOOKUP(C575,'[2]Acha Air Sales Price List'!$B$1:$D$65536,3,FALSE)</f>
        <v>Exchange rate :</v>
      </c>
      <c r="G575" s="25">
        <f>ROUND(IF(ISBLANK(C575),0,VLOOKUP(C575,'[2]Acha Air Sales Price List'!$B$1:$X$65536,12,FALSE)*$L$14),2)</f>
        <v>0</v>
      </c>
      <c r="H575" s="26">
        <f t="shared" si="13"/>
        <v>0</v>
      </c>
      <c r="I575" s="18"/>
    </row>
    <row r="576" spans="1:9" ht="12.4" hidden="1" customHeight="1">
      <c r="A576" s="17"/>
      <c r="B576" s="1"/>
      <c r="C576" s="44"/>
      <c r="D576" s="148"/>
      <c r="E576" s="149"/>
      <c r="F576" s="51" t="str">
        <f>VLOOKUP(C576,'[2]Acha Air Sales Price List'!$B$1:$D$65536,3,FALSE)</f>
        <v>Exchange rate :</v>
      </c>
      <c r="G576" s="25">
        <f>ROUND(IF(ISBLANK(C576),0,VLOOKUP(C576,'[2]Acha Air Sales Price List'!$B$1:$X$65536,12,FALSE)*$L$14),2)</f>
        <v>0</v>
      </c>
      <c r="H576" s="26">
        <f t="shared" si="13"/>
        <v>0</v>
      </c>
      <c r="I576" s="18"/>
    </row>
    <row r="577" spans="1:9" ht="12.4" hidden="1" customHeight="1">
      <c r="A577" s="17"/>
      <c r="B577" s="1"/>
      <c r="C577" s="44"/>
      <c r="D577" s="148"/>
      <c r="E577" s="149"/>
      <c r="F577" s="51" t="str">
        <f>VLOOKUP(C577,'[2]Acha Air Sales Price List'!$B$1:$D$65536,3,FALSE)</f>
        <v>Exchange rate :</v>
      </c>
      <c r="G577" s="25">
        <f>ROUND(IF(ISBLANK(C577),0,VLOOKUP(C577,'[2]Acha Air Sales Price List'!$B$1:$X$65536,12,FALSE)*$L$14),2)</f>
        <v>0</v>
      </c>
      <c r="H577" s="26">
        <f t="shared" si="13"/>
        <v>0</v>
      </c>
      <c r="I577" s="18"/>
    </row>
    <row r="578" spans="1:9" ht="12.4" hidden="1" customHeight="1">
      <c r="A578" s="17"/>
      <c r="B578" s="1"/>
      <c r="C578" s="44"/>
      <c r="D578" s="148"/>
      <c r="E578" s="149"/>
      <c r="F578" s="51" t="str">
        <f>VLOOKUP(C578,'[2]Acha Air Sales Price List'!$B$1:$D$65536,3,FALSE)</f>
        <v>Exchange rate :</v>
      </c>
      <c r="G578" s="25">
        <f>ROUND(IF(ISBLANK(C578),0,VLOOKUP(C578,'[2]Acha Air Sales Price List'!$B$1:$X$65536,12,FALSE)*$L$14),2)</f>
        <v>0</v>
      </c>
      <c r="H578" s="26">
        <f t="shared" si="13"/>
        <v>0</v>
      </c>
      <c r="I578" s="18"/>
    </row>
    <row r="579" spans="1:9" ht="12.4" hidden="1" customHeight="1">
      <c r="A579" s="17"/>
      <c r="B579" s="1"/>
      <c r="C579" s="44"/>
      <c r="D579" s="148"/>
      <c r="E579" s="149"/>
      <c r="F579" s="51" t="str">
        <f>VLOOKUP(C579,'[2]Acha Air Sales Price List'!$B$1:$D$65536,3,FALSE)</f>
        <v>Exchange rate :</v>
      </c>
      <c r="G579" s="25">
        <f>ROUND(IF(ISBLANK(C579),0,VLOOKUP(C579,'[2]Acha Air Sales Price List'!$B$1:$X$65536,12,FALSE)*$L$14),2)</f>
        <v>0</v>
      </c>
      <c r="H579" s="26">
        <f t="shared" si="13"/>
        <v>0</v>
      </c>
      <c r="I579" s="18"/>
    </row>
    <row r="580" spans="1:9" ht="12.4" hidden="1" customHeight="1">
      <c r="A580" s="17"/>
      <c r="B580" s="1"/>
      <c r="C580" s="44"/>
      <c r="D580" s="148"/>
      <c r="E580" s="149"/>
      <c r="F580" s="51" t="str">
        <f>VLOOKUP(C580,'[2]Acha Air Sales Price List'!$B$1:$D$65536,3,FALSE)</f>
        <v>Exchange rate :</v>
      </c>
      <c r="G580" s="25">
        <f>ROUND(IF(ISBLANK(C580),0,VLOOKUP(C580,'[2]Acha Air Sales Price List'!$B$1:$X$65536,12,FALSE)*$L$14),2)</f>
        <v>0</v>
      </c>
      <c r="H580" s="26">
        <f t="shared" si="13"/>
        <v>0</v>
      </c>
      <c r="I580" s="18"/>
    </row>
    <row r="581" spans="1:9" ht="12.4" hidden="1" customHeight="1">
      <c r="A581" s="17"/>
      <c r="B581" s="1"/>
      <c r="C581" s="44"/>
      <c r="D581" s="148"/>
      <c r="E581" s="149"/>
      <c r="F581" s="51" t="str">
        <f>VLOOKUP(C581,'[2]Acha Air Sales Price List'!$B$1:$D$65536,3,FALSE)</f>
        <v>Exchange rate :</v>
      </c>
      <c r="G581" s="25">
        <f>ROUND(IF(ISBLANK(C581),0,VLOOKUP(C581,'[2]Acha Air Sales Price List'!$B$1:$X$65536,12,FALSE)*$L$14),2)</f>
        <v>0</v>
      </c>
      <c r="H581" s="26">
        <f t="shared" si="13"/>
        <v>0</v>
      </c>
      <c r="I581" s="18"/>
    </row>
    <row r="582" spans="1:9" ht="12.4" hidden="1" customHeight="1">
      <c r="A582" s="17"/>
      <c r="B582" s="1"/>
      <c r="C582" s="44"/>
      <c r="D582" s="148"/>
      <c r="E582" s="149"/>
      <c r="F582" s="51" t="str">
        <f>VLOOKUP(C582,'[2]Acha Air Sales Price List'!$B$1:$D$65536,3,FALSE)</f>
        <v>Exchange rate :</v>
      </c>
      <c r="G582" s="25">
        <f>ROUND(IF(ISBLANK(C582),0,VLOOKUP(C582,'[2]Acha Air Sales Price List'!$B$1:$X$65536,12,FALSE)*$L$14),2)</f>
        <v>0</v>
      </c>
      <c r="H582" s="26">
        <f t="shared" si="13"/>
        <v>0</v>
      </c>
      <c r="I582" s="18"/>
    </row>
    <row r="583" spans="1:9" ht="12.4" hidden="1" customHeight="1">
      <c r="A583" s="17"/>
      <c r="B583" s="1"/>
      <c r="C583" s="44"/>
      <c r="D583" s="148"/>
      <c r="E583" s="149"/>
      <c r="F583" s="51" t="str">
        <f>VLOOKUP(C583,'[2]Acha Air Sales Price List'!$B$1:$D$65536,3,FALSE)</f>
        <v>Exchange rate :</v>
      </c>
      <c r="G583" s="25">
        <f>ROUND(IF(ISBLANK(C583),0,VLOOKUP(C583,'[2]Acha Air Sales Price List'!$B$1:$X$65536,12,FALSE)*$L$14),2)</f>
        <v>0</v>
      </c>
      <c r="H583" s="26">
        <f t="shared" si="13"/>
        <v>0</v>
      </c>
      <c r="I583" s="18"/>
    </row>
    <row r="584" spans="1:9" ht="12.4" hidden="1" customHeight="1">
      <c r="A584" s="17"/>
      <c r="B584" s="1"/>
      <c r="C584" s="44"/>
      <c r="D584" s="148"/>
      <c r="E584" s="149"/>
      <c r="F584" s="51" t="str">
        <f>VLOOKUP(C584,'[2]Acha Air Sales Price List'!$B$1:$D$65536,3,FALSE)</f>
        <v>Exchange rate :</v>
      </c>
      <c r="G584" s="25">
        <f>ROUND(IF(ISBLANK(C584),0,VLOOKUP(C584,'[2]Acha Air Sales Price List'!$B$1:$X$65536,12,FALSE)*$L$14),2)</f>
        <v>0</v>
      </c>
      <c r="H584" s="26">
        <f t="shared" si="13"/>
        <v>0</v>
      </c>
      <c r="I584" s="18"/>
    </row>
    <row r="585" spans="1:9" ht="12.4" hidden="1" customHeight="1">
      <c r="A585" s="17"/>
      <c r="B585" s="1"/>
      <c r="C585" s="45"/>
      <c r="D585" s="148"/>
      <c r="E585" s="149"/>
      <c r="F585" s="51" t="str">
        <f>VLOOKUP(C585,'[2]Acha Air Sales Price List'!$B$1:$D$65536,3,FALSE)</f>
        <v>Exchange rate :</v>
      </c>
      <c r="G585" s="25">
        <f>ROUND(IF(ISBLANK(C585),0,VLOOKUP(C585,'[2]Acha Air Sales Price List'!$B$1:$X$65536,12,FALSE)*$L$14),2)</f>
        <v>0</v>
      </c>
      <c r="H585" s="26">
        <f t="shared" si="13"/>
        <v>0</v>
      </c>
      <c r="I585" s="18"/>
    </row>
    <row r="586" spans="1:9" ht="12" hidden="1" customHeight="1">
      <c r="A586" s="17"/>
      <c r="B586" s="1"/>
      <c r="C586" s="44"/>
      <c r="D586" s="148"/>
      <c r="E586" s="149"/>
      <c r="F586" s="51" t="str">
        <f>VLOOKUP(C586,'[2]Acha Air Sales Price List'!$B$1:$D$65536,3,FALSE)</f>
        <v>Exchange rate :</v>
      </c>
      <c r="G586" s="25">
        <f>ROUND(IF(ISBLANK(C586),0,VLOOKUP(C586,'[2]Acha Air Sales Price List'!$B$1:$X$65536,12,FALSE)*$L$14),2)</f>
        <v>0</v>
      </c>
      <c r="H586" s="26">
        <f t="shared" si="13"/>
        <v>0</v>
      </c>
      <c r="I586" s="18"/>
    </row>
    <row r="587" spans="1:9" ht="12.4" hidden="1" customHeight="1">
      <c r="A587" s="17"/>
      <c r="B587" s="1"/>
      <c r="C587" s="44"/>
      <c r="D587" s="148"/>
      <c r="E587" s="149"/>
      <c r="F587" s="51" t="str">
        <f>VLOOKUP(C587,'[2]Acha Air Sales Price List'!$B$1:$D$65536,3,FALSE)</f>
        <v>Exchange rate :</v>
      </c>
      <c r="G587" s="25">
        <f>ROUND(IF(ISBLANK(C587),0,VLOOKUP(C587,'[2]Acha Air Sales Price List'!$B$1:$X$65536,12,FALSE)*$L$14),2)</f>
        <v>0</v>
      </c>
      <c r="H587" s="26">
        <f t="shared" si="13"/>
        <v>0</v>
      </c>
      <c r="I587" s="18"/>
    </row>
    <row r="588" spans="1:9" ht="12.4" hidden="1" customHeight="1">
      <c r="A588" s="17"/>
      <c r="B588" s="1"/>
      <c r="C588" s="44"/>
      <c r="D588" s="148"/>
      <c r="E588" s="149"/>
      <c r="F588" s="51" t="str">
        <f>VLOOKUP(C588,'[2]Acha Air Sales Price List'!$B$1:$D$65536,3,FALSE)</f>
        <v>Exchange rate :</v>
      </c>
      <c r="G588" s="25">
        <f>ROUND(IF(ISBLANK(C588),0,VLOOKUP(C588,'[2]Acha Air Sales Price List'!$B$1:$X$65536,12,FALSE)*$L$14),2)</f>
        <v>0</v>
      </c>
      <c r="H588" s="26">
        <f t="shared" si="13"/>
        <v>0</v>
      </c>
      <c r="I588" s="18"/>
    </row>
    <row r="589" spans="1:9" ht="12.4" hidden="1" customHeight="1">
      <c r="A589" s="17"/>
      <c r="B589" s="1"/>
      <c r="C589" s="44"/>
      <c r="D589" s="148"/>
      <c r="E589" s="149"/>
      <c r="F589" s="51" t="str">
        <f>VLOOKUP(C589,'[2]Acha Air Sales Price List'!$B$1:$D$65536,3,FALSE)</f>
        <v>Exchange rate :</v>
      </c>
      <c r="G589" s="25">
        <f>ROUND(IF(ISBLANK(C589),0,VLOOKUP(C589,'[2]Acha Air Sales Price List'!$B$1:$X$65536,12,FALSE)*$L$14),2)</f>
        <v>0</v>
      </c>
      <c r="H589" s="26">
        <f t="shared" si="13"/>
        <v>0</v>
      </c>
      <c r="I589" s="18"/>
    </row>
    <row r="590" spans="1:9" ht="12.4" hidden="1" customHeight="1">
      <c r="A590" s="17"/>
      <c r="B590" s="1"/>
      <c r="C590" s="44"/>
      <c r="D590" s="148"/>
      <c r="E590" s="149"/>
      <c r="F590" s="51" t="str">
        <f>VLOOKUP(C590,'[2]Acha Air Sales Price List'!$B$1:$D$65536,3,FALSE)</f>
        <v>Exchange rate :</v>
      </c>
      <c r="G590" s="25">
        <f>ROUND(IF(ISBLANK(C590),0,VLOOKUP(C590,'[2]Acha Air Sales Price List'!$B$1:$X$65536,12,FALSE)*$L$14),2)</f>
        <v>0</v>
      </c>
      <c r="H590" s="26">
        <f t="shared" si="13"/>
        <v>0</v>
      </c>
      <c r="I590" s="18"/>
    </row>
    <row r="591" spans="1:9" ht="12.4" hidden="1" customHeight="1">
      <c r="A591" s="17"/>
      <c r="B591" s="1"/>
      <c r="C591" s="44"/>
      <c r="D591" s="148"/>
      <c r="E591" s="149"/>
      <c r="F591" s="51" t="str">
        <f>VLOOKUP(C591,'[2]Acha Air Sales Price List'!$B$1:$D$65536,3,FALSE)</f>
        <v>Exchange rate :</v>
      </c>
      <c r="G591" s="25">
        <f>ROUND(IF(ISBLANK(C591),0,VLOOKUP(C591,'[2]Acha Air Sales Price List'!$B$1:$X$65536,12,FALSE)*$L$14),2)</f>
        <v>0</v>
      </c>
      <c r="H591" s="26">
        <f t="shared" si="13"/>
        <v>0</v>
      </c>
      <c r="I591" s="18"/>
    </row>
    <row r="592" spans="1:9" ht="12.4" hidden="1" customHeight="1">
      <c r="A592" s="17"/>
      <c r="B592" s="1"/>
      <c r="C592" s="44"/>
      <c r="D592" s="148"/>
      <c r="E592" s="149"/>
      <c r="F592" s="51" t="str">
        <f>VLOOKUP(C592,'[2]Acha Air Sales Price List'!$B$1:$D$65536,3,FALSE)</f>
        <v>Exchange rate :</v>
      </c>
      <c r="G592" s="25">
        <f>ROUND(IF(ISBLANK(C592),0,VLOOKUP(C592,'[2]Acha Air Sales Price List'!$B$1:$X$65536,12,FALSE)*$L$14),2)</f>
        <v>0</v>
      </c>
      <c r="H592" s="26">
        <f t="shared" si="13"/>
        <v>0</v>
      </c>
      <c r="I592" s="18"/>
    </row>
    <row r="593" spans="1:9" ht="12.4" hidden="1" customHeight="1">
      <c r="A593" s="17"/>
      <c r="B593" s="1"/>
      <c r="C593" s="44"/>
      <c r="D593" s="148"/>
      <c r="E593" s="149"/>
      <c r="F593" s="51" t="str">
        <f>VLOOKUP(C593,'[2]Acha Air Sales Price List'!$B$1:$D$65536,3,FALSE)</f>
        <v>Exchange rate :</v>
      </c>
      <c r="G593" s="25">
        <f>ROUND(IF(ISBLANK(C593),0,VLOOKUP(C593,'[2]Acha Air Sales Price List'!$B$1:$X$65536,12,FALSE)*$L$14),2)</f>
        <v>0</v>
      </c>
      <c r="H593" s="26">
        <f t="shared" si="13"/>
        <v>0</v>
      </c>
      <c r="I593" s="18"/>
    </row>
    <row r="594" spans="1:9" ht="12.4" hidden="1" customHeight="1">
      <c r="A594" s="17"/>
      <c r="B594" s="1"/>
      <c r="C594" s="44"/>
      <c r="D594" s="148"/>
      <c r="E594" s="149"/>
      <c r="F594" s="51" t="str">
        <f>VLOOKUP(C594,'[2]Acha Air Sales Price List'!$B$1:$D$65536,3,FALSE)</f>
        <v>Exchange rate :</v>
      </c>
      <c r="G594" s="25">
        <f>ROUND(IF(ISBLANK(C594),0,VLOOKUP(C594,'[2]Acha Air Sales Price List'!$B$1:$X$65536,12,FALSE)*$L$14),2)</f>
        <v>0</v>
      </c>
      <c r="H594" s="26">
        <f t="shared" si="13"/>
        <v>0</v>
      </c>
      <c r="I594" s="18"/>
    </row>
    <row r="595" spans="1:9" ht="12.4" hidden="1" customHeight="1">
      <c r="A595" s="17"/>
      <c r="B595" s="1"/>
      <c r="C595" s="44"/>
      <c r="D595" s="148"/>
      <c r="E595" s="149"/>
      <c r="F595" s="51" t="str">
        <f>VLOOKUP(C595,'[2]Acha Air Sales Price List'!$B$1:$D$65536,3,FALSE)</f>
        <v>Exchange rate :</v>
      </c>
      <c r="G595" s="25">
        <f>ROUND(IF(ISBLANK(C595),0,VLOOKUP(C595,'[2]Acha Air Sales Price List'!$B$1:$X$65536,12,FALSE)*$L$14),2)</f>
        <v>0</v>
      </c>
      <c r="H595" s="26">
        <f t="shared" si="13"/>
        <v>0</v>
      </c>
      <c r="I595" s="18"/>
    </row>
    <row r="596" spans="1:9" ht="12.4" hidden="1" customHeight="1">
      <c r="A596" s="17"/>
      <c r="B596" s="1"/>
      <c r="C596" s="44"/>
      <c r="D596" s="148"/>
      <c r="E596" s="149"/>
      <c r="F596" s="51" t="str">
        <f>VLOOKUP(C596,'[2]Acha Air Sales Price List'!$B$1:$D$65536,3,FALSE)</f>
        <v>Exchange rate :</v>
      </c>
      <c r="G596" s="25">
        <f>ROUND(IF(ISBLANK(C596),0,VLOOKUP(C596,'[2]Acha Air Sales Price List'!$B$1:$X$65536,12,FALSE)*$L$14),2)</f>
        <v>0</v>
      </c>
      <c r="H596" s="26">
        <f t="shared" si="13"/>
        <v>0</v>
      </c>
      <c r="I596" s="18"/>
    </row>
    <row r="597" spans="1:9" ht="12.4" hidden="1" customHeight="1">
      <c r="A597" s="17"/>
      <c r="B597" s="1"/>
      <c r="C597" s="44"/>
      <c r="D597" s="148"/>
      <c r="E597" s="149"/>
      <c r="F597" s="51" t="str">
        <f>VLOOKUP(C597,'[2]Acha Air Sales Price List'!$B$1:$D$65536,3,FALSE)</f>
        <v>Exchange rate :</v>
      </c>
      <c r="G597" s="25">
        <f>ROUND(IF(ISBLANK(C597),0,VLOOKUP(C597,'[2]Acha Air Sales Price List'!$B$1:$X$65536,12,FALSE)*$L$14),2)</f>
        <v>0</v>
      </c>
      <c r="H597" s="26">
        <f t="shared" si="13"/>
        <v>0</v>
      </c>
      <c r="I597" s="18"/>
    </row>
    <row r="598" spans="1:9" ht="12.4" hidden="1" customHeight="1">
      <c r="A598" s="17"/>
      <c r="B598" s="1"/>
      <c r="C598" s="44"/>
      <c r="D598" s="148"/>
      <c r="E598" s="149"/>
      <c r="F598" s="51" t="str">
        <f>VLOOKUP(C598,'[2]Acha Air Sales Price List'!$B$1:$D$65536,3,FALSE)</f>
        <v>Exchange rate :</v>
      </c>
      <c r="G598" s="25">
        <f>ROUND(IF(ISBLANK(C598),0,VLOOKUP(C598,'[2]Acha Air Sales Price List'!$B$1:$X$65536,12,FALSE)*$L$14),2)</f>
        <v>0</v>
      </c>
      <c r="H598" s="26">
        <f t="shared" si="13"/>
        <v>0</v>
      </c>
      <c r="I598" s="18"/>
    </row>
    <row r="599" spans="1:9" ht="12.4" hidden="1" customHeight="1">
      <c r="A599" s="17"/>
      <c r="B599" s="1"/>
      <c r="C599" s="44"/>
      <c r="D599" s="148"/>
      <c r="E599" s="149"/>
      <c r="F599" s="51" t="str">
        <f>VLOOKUP(C599,'[2]Acha Air Sales Price List'!$B$1:$D$65536,3,FALSE)</f>
        <v>Exchange rate :</v>
      </c>
      <c r="G599" s="25">
        <f>ROUND(IF(ISBLANK(C599),0,VLOOKUP(C599,'[2]Acha Air Sales Price List'!$B$1:$X$65536,12,FALSE)*$L$14),2)</f>
        <v>0</v>
      </c>
      <c r="H599" s="26">
        <f t="shared" si="13"/>
        <v>0</v>
      </c>
      <c r="I599" s="18"/>
    </row>
    <row r="600" spans="1:9" ht="12.4" hidden="1" customHeight="1">
      <c r="A600" s="17"/>
      <c r="B600" s="1"/>
      <c r="C600" s="44"/>
      <c r="D600" s="148"/>
      <c r="E600" s="149"/>
      <c r="F600" s="51" t="str">
        <f>VLOOKUP(C600,'[2]Acha Air Sales Price List'!$B$1:$D$65536,3,FALSE)</f>
        <v>Exchange rate :</v>
      </c>
      <c r="G600" s="25">
        <f>ROUND(IF(ISBLANK(C600),0,VLOOKUP(C600,'[2]Acha Air Sales Price List'!$B$1:$X$65536,12,FALSE)*$L$14),2)</f>
        <v>0</v>
      </c>
      <c r="H600" s="26">
        <f t="shared" si="13"/>
        <v>0</v>
      </c>
      <c r="I600" s="18"/>
    </row>
    <row r="601" spans="1:9" ht="12.4" hidden="1" customHeight="1">
      <c r="A601" s="17"/>
      <c r="B601" s="1"/>
      <c r="C601" s="44"/>
      <c r="D601" s="148"/>
      <c r="E601" s="149"/>
      <c r="F601" s="51" t="str">
        <f>VLOOKUP(C601,'[2]Acha Air Sales Price List'!$B$1:$D$65536,3,FALSE)</f>
        <v>Exchange rate :</v>
      </c>
      <c r="G601" s="25">
        <f>ROUND(IF(ISBLANK(C601),0,VLOOKUP(C601,'[2]Acha Air Sales Price List'!$B$1:$X$65536,12,FALSE)*$L$14),2)</f>
        <v>0</v>
      </c>
      <c r="H601" s="26">
        <f t="shared" si="13"/>
        <v>0</v>
      </c>
      <c r="I601" s="18"/>
    </row>
    <row r="602" spans="1:9" ht="12.4" hidden="1" customHeight="1">
      <c r="A602" s="17"/>
      <c r="B602" s="1"/>
      <c r="C602" s="44"/>
      <c r="D602" s="148"/>
      <c r="E602" s="149"/>
      <c r="F602" s="51" t="str">
        <f>VLOOKUP(C602,'[2]Acha Air Sales Price List'!$B$1:$D$65536,3,FALSE)</f>
        <v>Exchange rate :</v>
      </c>
      <c r="G602" s="25">
        <f>ROUND(IF(ISBLANK(C602),0,VLOOKUP(C602,'[2]Acha Air Sales Price List'!$B$1:$X$65536,12,FALSE)*$L$14),2)</f>
        <v>0</v>
      </c>
      <c r="H602" s="26">
        <f t="shared" si="13"/>
        <v>0</v>
      </c>
      <c r="I602" s="18"/>
    </row>
    <row r="603" spans="1:9" ht="12.4" hidden="1" customHeight="1">
      <c r="A603" s="17"/>
      <c r="B603" s="1"/>
      <c r="C603" s="44"/>
      <c r="D603" s="148"/>
      <c r="E603" s="149"/>
      <c r="F603" s="51" t="str">
        <f>VLOOKUP(C603,'[2]Acha Air Sales Price List'!$B$1:$D$65536,3,FALSE)</f>
        <v>Exchange rate :</v>
      </c>
      <c r="G603" s="25">
        <f>ROUND(IF(ISBLANK(C603),0,VLOOKUP(C603,'[2]Acha Air Sales Price List'!$B$1:$X$65536,12,FALSE)*$L$14),2)</f>
        <v>0</v>
      </c>
      <c r="H603" s="26">
        <f t="shared" si="13"/>
        <v>0</v>
      </c>
      <c r="I603" s="18"/>
    </row>
    <row r="604" spans="1:9" ht="12.4" hidden="1" customHeight="1">
      <c r="A604" s="17"/>
      <c r="B604" s="1"/>
      <c r="C604" s="44"/>
      <c r="D604" s="148"/>
      <c r="E604" s="149"/>
      <c r="F604" s="51" t="str">
        <f>VLOOKUP(C604,'[2]Acha Air Sales Price List'!$B$1:$D$65536,3,FALSE)</f>
        <v>Exchange rate :</v>
      </c>
      <c r="G604" s="25">
        <f>ROUND(IF(ISBLANK(C604),0,VLOOKUP(C604,'[2]Acha Air Sales Price List'!$B$1:$X$65536,12,FALSE)*$L$14),2)</f>
        <v>0</v>
      </c>
      <c r="H604" s="26">
        <f t="shared" si="13"/>
        <v>0</v>
      </c>
      <c r="I604" s="18"/>
    </row>
    <row r="605" spans="1:9" ht="12.4" hidden="1" customHeight="1">
      <c r="A605" s="17"/>
      <c r="B605" s="1"/>
      <c r="C605" s="44"/>
      <c r="D605" s="148"/>
      <c r="E605" s="149"/>
      <c r="F605" s="51" t="str">
        <f>VLOOKUP(C605,'[2]Acha Air Sales Price List'!$B$1:$D$65536,3,FALSE)</f>
        <v>Exchange rate :</v>
      </c>
      <c r="G605" s="25">
        <f>ROUND(IF(ISBLANK(C605),0,VLOOKUP(C605,'[2]Acha Air Sales Price List'!$B$1:$X$65536,12,FALSE)*$L$14),2)</f>
        <v>0</v>
      </c>
      <c r="H605" s="26">
        <f t="shared" si="13"/>
        <v>0</v>
      </c>
      <c r="I605" s="18"/>
    </row>
    <row r="606" spans="1:9" ht="12.4" hidden="1" customHeight="1">
      <c r="A606" s="17"/>
      <c r="B606" s="1"/>
      <c r="C606" s="44"/>
      <c r="D606" s="148"/>
      <c r="E606" s="149"/>
      <c r="F606" s="51" t="str">
        <f>VLOOKUP(C606,'[2]Acha Air Sales Price List'!$B$1:$D$65536,3,FALSE)</f>
        <v>Exchange rate :</v>
      </c>
      <c r="G606" s="25">
        <f>ROUND(IF(ISBLANK(C606),0,VLOOKUP(C606,'[2]Acha Air Sales Price List'!$B$1:$X$65536,12,FALSE)*$L$14),2)</f>
        <v>0</v>
      </c>
      <c r="H606" s="26">
        <f t="shared" si="13"/>
        <v>0</v>
      </c>
      <c r="I606" s="18"/>
    </row>
    <row r="607" spans="1:9" ht="12.4" hidden="1" customHeight="1">
      <c r="A607" s="17"/>
      <c r="B607" s="1"/>
      <c r="C607" s="44"/>
      <c r="D607" s="148"/>
      <c r="E607" s="149"/>
      <c r="F607" s="51" t="str">
        <f>VLOOKUP(C607,'[2]Acha Air Sales Price List'!$B$1:$D$65536,3,FALSE)</f>
        <v>Exchange rate :</v>
      </c>
      <c r="G607" s="25">
        <f>ROUND(IF(ISBLANK(C607),0,VLOOKUP(C607,'[2]Acha Air Sales Price List'!$B$1:$X$65536,12,FALSE)*$L$14),2)</f>
        <v>0</v>
      </c>
      <c r="H607" s="26">
        <f t="shared" si="13"/>
        <v>0</v>
      </c>
      <c r="I607" s="18"/>
    </row>
    <row r="608" spans="1:9" ht="12.4" hidden="1" customHeight="1">
      <c r="A608" s="17"/>
      <c r="B608" s="1"/>
      <c r="C608" s="44"/>
      <c r="D608" s="148"/>
      <c r="E608" s="149"/>
      <c r="F608" s="51" t="str">
        <f>VLOOKUP(C608,'[2]Acha Air Sales Price List'!$B$1:$D$65536,3,FALSE)</f>
        <v>Exchange rate :</v>
      </c>
      <c r="G608" s="25">
        <f>ROUND(IF(ISBLANK(C608),0,VLOOKUP(C608,'[2]Acha Air Sales Price List'!$B$1:$X$65536,12,FALSE)*$L$14),2)</f>
        <v>0</v>
      </c>
      <c r="H608" s="26">
        <f t="shared" si="13"/>
        <v>0</v>
      </c>
      <c r="I608" s="18"/>
    </row>
    <row r="609" spans="1:9" ht="12.4" hidden="1" customHeight="1">
      <c r="A609" s="17"/>
      <c r="B609" s="1"/>
      <c r="C609" s="44"/>
      <c r="D609" s="148"/>
      <c r="E609" s="149"/>
      <c r="F609" s="51" t="str">
        <f>VLOOKUP(C609,'[2]Acha Air Sales Price List'!$B$1:$D$65536,3,FALSE)</f>
        <v>Exchange rate :</v>
      </c>
      <c r="G609" s="25">
        <f>ROUND(IF(ISBLANK(C609),0,VLOOKUP(C609,'[2]Acha Air Sales Price List'!$B$1:$X$65536,12,FALSE)*$L$14),2)</f>
        <v>0</v>
      </c>
      <c r="H609" s="26">
        <f t="shared" si="13"/>
        <v>0</v>
      </c>
      <c r="I609" s="18"/>
    </row>
    <row r="610" spans="1:9" ht="12.4" hidden="1" customHeight="1">
      <c r="A610" s="17"/>
      <c r="B610" s="1"/>
      <c r="C610" s="44"/>
      <c r="D610" s="148"/>
      <c r="E610" s="149"/>
      <c r="F610" s="51" t="str">
        <f>VLOOKUP(C610,'[2]Acha Air Sales Price List'!$B$1:$D$65536,3,FALSE)</f>
        <v>Exchange rate :</v>
      </c>
      <c r="G610" s="25">
        <f>ROUND(IF(ISBLANK(C610),0,VLOOKUP(C610,'[2]Acha Air Sales Price List'!$B$1:$X$65536,12,FALSE)*$L$14),2)</f>
        <v>0</v>
      </c>
      <c r="H610" s="26">
        <f t="shared" si="13"/>
        <v>0</v>
      </c>
      <c r="I610" s="18"/>
    </row>
    <row r="611" spans="1:9" ht="12.4" hidden="1" customHeight="1">
      <c r="A611" s="17"/>
      <c r="B611" s="1"/>
      <c r="C611" s="44"/>
      <c r="D611" s="148"/>
      <c r="E611" s="149"/>
      <c r="F611" s="51" t="str">
        <f>VLOOKUP(C611,'[2]Acha Air Sales Price List'!$B$1:$D$65536,3,FALSE)</f>
        <v>Exchange rate :</v>
      </c>
      <c r="G611" s="25">
        <f>ROUND(IF(ISBLANK(C611),0,VLOOKUP(C611,'[2]Acha Air Sales Price List'!$B$1:$X$65536,12,FALSE)*$L$14),2)</f>
        <v>0</v>
      </c>
      <c r="H611" s="26">
        <f t="shared" si="13"/>
        <v>0</v>
      </c>
      <c r="I611" s="18"/>
    </row>
    <row r="612" spans="1:9" ht="12.4" hidden="1" customHeight="1">
      <c r="A612" s="17"/>
      <c r="B612" s="1"/>
      <c r="C612" s="44"/>
      <c r="D612" s="148"/>
      <c r="E612" s="149"/>
      <c r="F612" s="51" t="str">
        <f>VLOOKUP(C612,'[2]Acha Air Sales Price List'!$B$1:$D$65536,3,FALSE)</f>
        <v>Exchange rate :</v>
      </c>
      <c r="G612" s="25">
        <f>ROUND(IF(ISBLANK(C612),0,VLOOKUP(C612,'[2]Acha Air Sales Price List'!$B$1:$X$65536,12,FALSE)*$L$14),2)</f>
        <v>0</v>
      </c>
      <c r="H612" s="26">
        <f t="shared" si="13"/>
        <v>0</v>
      </c>
      <c r="I612" s="18"/>
    </row>
    <row r="613" spans="1:9" ht="12.4" hidden="1" customHeight="1">
      <c r="A613" s="17"/>
      <c r="B613" s="1"/>
      <c r="C613" s="45"/>
      <c r="D613" s="148"/>
      <c r="E613" s="149"/>
      <c r="F613" s="51" t="str">
        <f>VLOOKUP(C613,'[2]Acha Air Sales Price List'!$B$1:$D$65536,3,FALSE)</f>
        <v>Exchange rate :</v>
      </c>
      <c r="G613" s="25">
        <f>ROUND(IF(ISBLANK(C613),0,VLOOKUP(C613,'[2]Acha Air Sales Price List'!$B$1:$X$65536,12,FALSE)*$L$14),2)</f>
        <v>0</v>
      </c>
      <c r="H613" s="26">
        <f>ROUND(IF(ISNUMBER(B613), G613*B613, 0),5)</f>
        <v>0</v>
      </c>
      <c r="I613" s="18"/>
    </row>
    <row r="614" spans="1:9" ht="12" hidden="1" customHeight="1">
      <c r="A614" s="17"/>
      <c r="B614" s="1"/>
      <c r="C614" s="44"/>
      <c r="D614" s="148"/>
      <c r="E614" s="149"/>
      <c r="F614" s="51" t="str">
        <f>VLOOKUP(C614,'[2]Acha Air Sales Price List'!$B$1:$D$65536,3,FALSE)</f>
        <v>Exchange rate :</v>
      </c>
      <c r="G614" s="25">
        <f>ROUND(IF(ISBLANK(C614),0,VLOOKUP(C614,'[2]Acha Air Sales Price List'!$B$1:$X$65536,12,FALSE)*$L$14),2)</f>
        <v>0</v>
      </c>
      <c r="H614" s="26">
        <f t="shared" ref="H614:H668" si="14">ROUND(IF(ISNUMBER(B614), G614*B614, 0),5)</f>
        <v>0</v>
      </c>
      <c r="I614" s="18"/>
    </row>
    <row r="615" spans="1:9" ht="12.4" hidden="1" customHeight="1">
      <c r="A615" s="17"/>
      <c r="B615" s="1"/>
      <c r="C615" s="44"/>
      <c r="D615" s="148"/>
      <c r="E615" s="149"/>
      <c r="F615" s="51" t="str">
        <f>VLOOKUP(C615,'[2]Acha Air Sales Price List'!$B$1:$D$65536,3,FALSE)</f>
        <v>Exchange rate :</v>
      </c>
      <c r="G615" s="25">
        <f>ROUND(IF(ISBLANK(C615),0,VLOOKUP(C615,'[2]Acha Air Sales Price List'!$B$1:$X$65536,12,FALSE)*$L$14),2)</f>
        <v>0</v>
      </c>
      <c r="H615" s="26">
        <f t="shared" si="14"/>
        <v>0</v>
      </c>
      <c r="I615" s="18"/>
    </row>
    <row r="616" spans="1:9" ht="12.4" hidden="1" customHeight="1">
      <c r="A616" s="17"/>
      <c r="B616" s="1"/>
      <c r="C616" s="44"/>
      <c r="D616" s="148"/>
      <c r="E616" s="149"/>
      <c r="F616" s="51" t="str">
        <f>VLOOKUP(C616,'[2]Acha Air Sales Price List'!$B$1:$D$65536,3,FALSE)</f>
        <v>Exchange rate :</v>
      </c>
      <c r="G616" s="25">
        <f>ROUND(IF(ISBLANK(C616),0,VLOOKUP(C616,'[2]Acha Air Sales Price List'!$B$1:$X$65536,12,FALSE)*$L$14),2)</f>
        <v>0</v>
      </c>
      <c r="H616" s="26">
        <f t="shared" si="14"/>
        <v>0</v>
      </c>
      <c r="I616" s="18"/>
    </row>
    <row r="617" spans="1:9" ht="12.4" hidden="1" customHeight="1">
      <c r="A617" s="17"/>
      <c r="B617" s="1"/>
      <c r="C617" s="44"/>
      <c r="D617" s="148"/>
      <c r="E617" s="149"/>
      <c r="F617" s="51" t="str">
        <f>VLOOKUP(C617,'[2]Acha Air Sales Price List'!$B$1:$D$65536,3,FALSE)</f>
        <v>Exchange rate :</v>
      </c>
      <c r="G617" s="25">
        <f>ROUND(IF(ISBLANK(C617),0,VLOOKUP(C617,'[2]Acha Air Sales Price List'!$B$1:$X$65536,12,FALSE)*$L$14),2)</f>
        <v>0</v>
      </c>
      <c r="H617" s="26">
        <f t="shared" si="14"/>
        <v>0</v>
      </c>
      <c r="I617" s="18"/>
    </row>
    <row r="618" spans="1:9" ht="12.4" hidden="1" customHeight="1">
      <c r="A618" s="17"/>
      <c r="B618" s="1"/>
      <c r="C618" s="44"/>
      <c r="D618" s="148"/>
      <c r="E618" s="149"/>
      <c r="F618" s="51" t="str">
        <f>VLOOKUP(C618,'[2]Acha Air Sales Price List'!$B$1:$D$65536,3,FALSE)</f>
        <v>Exchange rate :</v>
      </c>
      <c r="G618" s="25">
        <f>ROUND(IF(ISBLANK(C618),0,VLOOKUP(C618,'[2]Acha Air Sales Price List'!$B$1:$X$65536,12,FALSE)*$L$14),2)</f>
        <v>0</v>
      </c>
      <c r="H618" s="26">
        <f t="shared" si="14"/>
        <v>0</v>
      </c>
      <c r="I618" s="18"/>
    </row>
    <row r="619" spans="1:9" ht="12.4" hidden="1" customHeight="1">
      <c r="A619" s="17"/>
      <c r="B619" s="1"/>
      <c r="C619" s="44"/>
      <c r="D619" s="148"/>
      <c r="E619" s="149"/>
      <c r="F619" s="51" t="str">
        <f>VLOOKUP(C619,'[2]Acha Air Sales Price List'!$B$1:$D$65536,3,FALSE)</f>
        <v>Exchange rate :</v>
      </c>
      <c r="G619" s="25">
        <f>ROUND(IF(ISBLANK(C619),0,VLOOKUP(C619,'[2]Acha Air Sales Price List'!$B$1:$X$65536,12,FALSE)*$L$14),2)</f>
        <v>0</v>
      </c>
      <c r="H619" s="26">
        <f t="shared" si="14"/>
        <v>0</v>
      </c>
      <c r="I619" s="18"/>
    </row>
    <row r="620" spans="1:9" ht="12.4" hidden="1" customHeight="1">
      <c r="A620" s="17"/>
      <c r="B620" s="1"/>
      <c r="C620" s="44"/>
      <c r="D620" s="148"/>
      <c r="E620" s="149"/>
      <c r="F620" s="51" t="str">
        <f>VLOOKUP(C620,'[2]Acha Air Sales Price List'!$B$1:$D$65536,3,FALSE)</f>
        <v>Exchange rate :</v>
      </c>
      <c r="G620" s="25">
        <f>ROUND(IF(ISBLANK(C620),0,VLOOKUP(C620,'[2]Acha Air Sales Price List'!$B$1:$X$65536,12,FALSE)*$L$14),2)</f>
        <v>0</v>
      </c>
      <c r="H620" s="26">
        <f t="shared" si="14"/>
        <v>0</v>
      </c>
      <c r="I620" s="18"/>
    </row>
    <row r="621" spans="1:9" ht="12.4" hidden="1" customHeight="1">
      <c r="A621" s="17"/>
      <c r="B621" s="1"/>
      <c r="C621" s="44"/>
      <c r="D621" s="148"/>
      <c r="E621" s="149"/>
      <c r="F621" s="51" t="str">
        <f>VLOOKUP(C621,'[2]Acha Air Sales Price List'!$B$1:$D$65536,3,FALSE)</f>
        <v>Exchange rate :</v>
      </c>
      <c r="G621" s="25">
        <f>ROUND(IF(ISBLANK(C621),0,VLOOKUP(C621,'[2]Acha Air Sales Price List'!$B$1:$X$65536,12,FALSE)*$L$14),2)</f>
        <v>0</v>
      </c>
      <c r="H621" s="26">
        <f t="shared" si="14"/>
        <v>0</v>
      </c>
      <c r="I621" s="18"/>
    </row>
    <row r="622" spans="1:9" ht="12.4" hidden="1" customHeight="1">
      <c r="A622" s="17"/>
      <c r="B622" s="1"/>
      <c r="C622" s="44"/>
      <c r="D622" s="148"/>
      <c r="E622" s="149"/>
      <c r="F622" s="51" t="str">
        <f>VLOOKUP(C622,'[2]Acha Air Sales Price List'!$B$1:$D$65536,3,FALSE)</f>
        <v>Exchange rate :</v>
      </c>
      <c r="G622" s="25">
        <f>ROUND(IF(ISBLANK(C622),0,VLOOKUP(C622,'[2]Acha Air Sales Price List'!$B$1:$X$65536,12,FALSE)*$L$14),2)</f>
        <v>0</v>
      </c>
      <c r="H622" s="26">
        <f t="shared" si="14"/>
        <v>0</v>
      </c>
      <c r="I622" s="18"/>
    </row>
    <row r="623" spans="1:9" ht="12.4" hidden="1" customHeight="1">
      <c r="A623" s="17"/>
      <c r="B623" s="1"/>
      <c r="C623" s="44"/>
      <c r="D623" s="148"/>
      <c r="E623" s="149"/>
      <c r="F623" s="51" t="str">
        <f>VLOOKUP(C623,'[2]Acha Air Sales Price List'!$B$1:$D$65536,3,FALSE)</f>
        <v>Exchange rate :</v>
      </c>
      <c r="G623" s="25">
        <f>ROUND(IF(ISBLANK(C623),0,VLOOKUP(C623,'[2]Acha Air Sales Price List'!$B$1:$X$65536,12,FALSE)*$L$14),2)</f>
        <v>0</v>
      </c>
      <c r="H623" s="26">
        <f t="shared" si="14"/>
        <v>0</v>
      </c>
      <c r="I623" s="18"/>
    </row>
    <row r="624" spans="1:9" ht="12.4" hidden="1" customHeight="1">
      <c r="A624" s="17"/>
      <c r="B624" s="1"/>
      <c r="C624" s="44"/>
      <c r="D624" s="148"/>
      <c r="E624" s="149"/>
      <c r="F624" s="51" t="str">
        <f>VLOOKUP(C624,'[2]Acha Air Sales Price List'!$B$1:$D$65536,3,FALSE)</f>
        <v>Exchange rate :</v>
      </c>
      <c r="G624" s="25">
        <f>ROUND(IF(ISBLANK(C624),0,VLOOKUP(C624,'[2]Acha Air Sales Price List'!$B$1:$X$65536,12,FALSE)*$L$14),2)</f>
        <v>0</v>
      </c>
      <c r="H624" s="26">
        <f t="shared" si="14"/>
        <v>0</v>
      </c>
      <c r="I624" s="18"/>
    </row>
    <row r="625" spans="1:9" ht="12.4" hidden="1" customHeight="1">
      <c r="A625" s="17"/>
      <c r="B625" s="1"/>
      <c r="C625" s="44"/>
      <c r="D625" s="148"/>
      <c r="E625" s="149"/>
      <c r="F625" s="51" t="str">
        <f>VLOOKUP(C625,'[2]Acha Air Sales Price List'!$B$1:$D$65536,3,FALSE)</f>
        <v>Exchange rate :</v>
      </c>
      <c r="G625" s="25">
        <f>ROUND(IF(ISBLANK(C625),0,VLOOKUP(C625,'[2]Acha Air Sales Price List'!$B$1:$X$65536,12,FALSE)*$L$14),2)</f>
        <v>0</v>
      </c>
      <c r="H625" s="26">
        <f t="shared" si="14"/>
        <v>0</v>
      </c>
      <c r="I625" s="18"/>
    </row>
    <row r="626" spans="1:9" ht="12.4" hidden="1" customHeight="1">
      <c r="A626" s="17"/>
      <c r="B626" s="1"/>
      <c r="C626" s="44"/>
      <c r="D626" s="148"/>
      <c r="E626" s="149"/>
      <c r="F626" s="51" t="str">
        <f>VLOOKUP(C626,'[2]Acha Air Sales Price List'!$B$1:$D$65536,3,FALSE)</f>
        <v>Exchange rate :</v>
      </c>
      <c r="G626" s="25">
        <f>ROUND(IF(ISBLANK(C626),0,VLOOKUP(C626,'[2]Acha Air Sales Price List'!$B$1:$X$65536,12,FALSE)*$L$14),2)</f>
        <v>0</v>
      </c>
      <c r="H626" s="26">
        <f t="shared" si="14"/>
        <v>0</v>
      </c>
      <c r="I626" s="18"/>
    </row>
    <row r="627" spans="1:9" ht="12.4" hidden="1" customHeight="1">
      <c r="A627" s="17"/>
      <c r="B627" s="1"/>
      <c r="C627" s="44"/>
      <c r="D627" s="148"/>
      <c r="E627" s="149"/>
      <c r="F627" s="51" t="str">
        <f>VLOOKUP(C627,'[2]Acha Air Sales Price List'!$B$1:$D$65536,3,FALSE)</f>
        <v>Exchange rate :</v>
      </c>
      <c r="G627" s="25">
        <f>ROUND(IF(ISBLANK(C627),0,VLOOKUP(C627,'[2]Acha Air Sales Price List'!$B$1:$X$65536,12,FALSE)*$L$14),2)</f>
        <v>0</v>
      </c>
      <c r="H627" s="26">
        <f t="shared" si="14"/>
        <v>0</v>
      </c>
      <c r="I627" s="18"/>
    </row>
    <row r="628" spans="1:9" ht="12.4" hidden="1" customHeight="1">
      <c r="A628" s="17"/>
      <c r="B628" s="1"/>
      <c r="C628" s="44"/>
      <c r="D628" s="148"/>
      <c r="E628" s="149"/>
      <c r="F628" s="51" t="str">
        <f>VLOOKUP(C628,'[2]Acha Air Sales Price List'!$B$1:$D$65536,3,FALSE)</f>
        <v>Exchange rate :</v>
      </c>
      <c r="G628" s="25">
        <f>ROUND(IF(ISBLANK(C628),0,VLOOKUP(C628,'[2]Acha Air Sales Price List'!$B$1:$X$65536,12,FALSE)*$L$14),2)</f>
        <v>0</v>
      </c>
      <c r="H628" s="26">
        <f t="shared" si="14"/>
        <v>0</v>
      </c>
      <c r="I628" s="18"/>
    </row>
    <row r="629" spans="1:9" ht="12.4" hidden="1" customHeight="1">
      <c r="A629" s="17"/>
      <c r="B629" s="1"/>
      <c r="C629" s="45"/>
      <c r="D629" s="148"/>
      <c r="E629" s="149"/>
      <c r="F629" s="51" t="str">
        <f>VLOOKUP(C629,'[2]Acha Air Sales Price List'!$B$1:$D$65536,3,FALSE)</f>
        <v>Exchange rate :</v>
      </c>
      <c r="G629" s="25">
        <f>ROUND(IF(ISBLANK(C629),0,VLOOKUP(C629,'[2]Acha Air Sales Price List'!$B$1:$X$65536,12,FALSE)*$L$14),2)</f>
        <v>0</v>
      </c>
      <c r="H629" s="26">
        <f t="shared" si="14"/>
        <v>0</v>
      </c>
      <c r="I629" s="18"/>
    </row>
    <row r="630" spans="1:9" ht="12.4" hidden="1" customHeight="1">
      <c r="A630" s="17"/>
      <c r="B630" s="1"/>
      <c r="C630" s="45"/>
      <c r="D630" s="148"/>
      <c r="E630" s="149"/>
      <c r="F630" s="51" t="str">
        <f>VLOOKUP(C630,'[2]Acha Air Sales Price List'!$B$1:$D$65536,3,FALSE)</f>
        <v>Exchange rate :</v>
      </c>
      <c r="G630" s="25">
        <f>ROUND(IF(ISBLANK(C630),0,VLOOKUP(C630,'[2]Acha Air Sales Price List'!$B$1:$X$65536,12,FALSE)*$L$14),2)</f>
        <v>0</v>
      </c>
      <c r="H630" s="26">
        <f t="shared" si="14"/>
        <v>0</v>
      </c>
      <c r="I630" s="18"/>
    </row>
    <row r="631" spans="1:9" ht="12.4" hidden="1" customHeight="1">
      <c r="A631" s="17"/>
      <c r="B631" s="1"/>
      <c r="C631" s="44"/>
      <c r="D631" s="148"/>
      <c r="E631" s="149"/>
      <c r="F631" s="51" t="str">
        <f>VLOOKUP(C631,'[2]Acha Air Sales Price List'!$B$1:$D$65536,3,FALSE)</f>
        <v>Exchange rate :</v>
      </c>
      <c r="G631" s="25">
        <f>ROUND(IF(ISBLANK(C631),0,VLOOKUP(C631,'[2]Acha Air Sales Price List'!$B$1:$X$65536,12,FALSE)*$L$14),2)</f>
        <v>0</v>
      </c>
      <c r="H631" s="26">
        <f t="shared" si="14"/>
        <v>0</v>
      </c>
      <c r="I631" s="18"/>
    </row>
    <row r="632" spans="1:9" ht="12.4" hidden="1" customHeight="1">
      <c r="A632" s="17"/>
      <c r="B632" s="1"/>
      <c r="C632" s="44"/>
      <c r="D632" s="148"/>
      <c r="E632" s="149"/>
      <c r="F632" s="51" t="str">
        <f>VLOOKUP(C632,'[2]Acha Air Sales Price List'!$B$1:$D$65536,3,FALSE)</f>
        <v>Exchange rate :</v>
      </c>
      <c r="G632" s="25">
        <f>ROUND(IF(ISBLANK(C632),0,VLOOKUP(C632,'[2]Acha Air Sales Price List'!$B$1:$X$65536,12,FALSE)*$L$14),2)</f>
        <v>0</v>
      </c>
      <c r="H632" s="26">
        <f t="shared" si="14"/>
        <v>0</v>
      </c>
      <c r="I632" s="18"/>
    </row>
    <row r="633" spans="1:9" ht="12.4" hidden="1" customHeight="1">
      <c r="A633" s="17"/>
      <c r="B633" s="1"/>
      <c r="C633" s="44"/>
      <c r="D633" s="148"/>
      <c r="E633" s="149"/>
      <c r="F633" s="51" t="str">
        <f>VLOOKUP(C633,'[2]Acha Air Sales Price List'!$B$1:$D$65536,3,FALSE)</f>
        <v>Exchange rate :</v>
      </c>
      <c r="G633" s="25">
        <f>ROUND(IF(ISBLANK(C633),0,VLOOKUP(C633,'[2]Acha Air Sales Price List'!$B$1:$X$65536,12,FALSE)*$L$14),2)</f>
        <v>0</v>
      </c>
      <c r="H633" s="26">
        <f t="shared" si="14"/>
        <v>0</v>
      </c>
      <c r="I633" s="18"/>
    </row>
    <row r="634" spans="1:9" ht="12.4" hidden="1" customHeight="1">
      <c r="A634" s="17"/>
      <c r="B634" s="1"/>
      <c r="C634" s="44"/>
      <c r="D634" s="148"/>
      <c r="E634" s="149"/>
      <c r="F634" s="51" t="str">
        <f>VLOOKUP(C634,'[2]Acha Air Sales Price List'!$B$1:$D$65536,3,FALSE)</f>
        <v>Exchange rate :</v>
      </c>
      <c r="G634" s="25">
        <f>ROUND(IF(ISBLANK(C634),0,VLOOKUP(C634,'[2]Acha Air Sales Price List'!$B$1:$X$65536,12,FALSE)*$L$14),2)</f>
        <v>0</v>
      </c>
      <c r="H634" s="26">
        <f t="shared" si="14"/>
        <v>0</v>
      </c>
      <c r="I634" s="18"/>
    </row>
    <row r="635" spans="1:9" ht="12.4" hidden="1" customHeight="1">
      <c r="A635" s="17"/>
      <c r="B635" s="1"/>
      <c r="C635" s="44"/>
      <c r="D635" s="148"/>
      <c r="E635" s="149"/>
      <c r="F635" s="51" t="str">
        <f>VLOOKUP(C635,'[2]Acha Air Sales Price List'!$B$1:$D$65536,3,FALSE)</f>
        <v>Exchange rate :</v>
      </c>
      <c r="G635" s="25">
        <f>ROUND(IF(ISBLANK(C635),0,VLOOKUP(C635,'[2]Acha Air Sales Price List'!$B$1:$X$65536,12,FALSE)*$L$14),2)</f>
        <v>0</v>
      </c>
      <c r="H635" s="26">
        <f t="shared" si="14"/>
        <v>0</v>
      </c>
      <c r="I635" s="18"/>
    </row>
    <row r="636" spans="1:9" ht="12.4" hidden="1" customHeight="1">
      <c r="A636" s="17"/>
      <c r="B636" s="1"/>
      <c r="C636" s="44"/>
      <c r="D636" s="148"/>
      <c r="E636" s="149"/>
      <c r="F636" s="51" t="str">
        <f>VLOOKUP(C636,'[2]Acha Air Sales Price List'!$B$1:$D$65536,3,FALSE)</f>
        <v>Exchange rate :</v>
      </c>
      <c r="G636" s="25">
        <f>ROUND(IF(ISBLANK(C636),0,VLOOKUP(C636,'[2]Acha Air Sales Price List'!$B$1:$X$65536,12,FALSE)*$L$14),2)</f>
        <v>0</v>
      </c>
      <c r="H636" s="26">
        <f t="shared" si="14"/>
        <v>0</v>
      </c>
      <c r="I636" s="18"/>
    </row>
    <row r="637" spans="1:9" ht="12.4" hidden="1" customHeight="1">
      <c r="A637" s="17"/>
      <c r="B637" s="1"/>
      <c r="C637" s="44"/>
      <c r="D637" s="148"/>
      <c r="E637" s="149"/>
      <c r="F637" s="51" t="str">
        <f>VLOOKUP(C637,'[2]Acha Air Sales Price List'!$B$1:$D$65536,3,FALSE)</f>
        <v>Exchange rate :</v>
      </c>
      <c r="G637" s="25">
        <f>ROUND(IF(ISBLANK(C637),0,VLOOKUP(C637,'[2]Acha Air Sales Price List'!$B$1:$X$65536,12,FALSE)*$L$14),2)</f>
        <v>0</v>
      </c>
      <c r="H637" s="26">
        <f t="shared" si="14"/>
        <v>0</v>
      </c>
      <c r="I637" s="18"/>
    </row>
    <row r="638" spans="1:9" ht="12.4" hidden="1" customHeight="1">
      <c r="A638" s="17"/>
      <c r="B638" s="1"/>
      <c r="C638" s="44"/>
      <c r="D638" s="148"/>
      <c r="E638" s="149"/>
      <c r="F638" s="51" t="str">
        <f>VLOOKUP(C638,'[2]Acha Air Sales Price List'!$B$1:$D$65536,3,FALSE)</f>
        <v>Exchange rate :</v>
      </c>
      <c r="G638" s="25">
        <f>ROUND(IF(ISBLANK(C638),0,VLOOKUP(C638,'[2]Acha Air Sales Price List'!$B$1:$X$65536,12,FALSE)*$L$14),2)</f>
        <v>0</v>
      </c>
      <c r="H638" s="26">
        <f t="shared" si="14"/>
        <v>0</v>
      </c>
      <c r="I638" s="18"/>
    </row>
    <row r="639" spans="1:9" ht="12.4" hidden="1" customHeight="1">
      <c r="A639" s="17"/>
      <c r="B639" s="1"/>
      <c r="C639" s="44"/>
      <c r="D639" s="148"/>
      <c r="E639" s="149"/>
      <c r="F639" s="51" t="str">
        <f>VLOOKUP(C639,'[2]Acha Air Sales Price List'!$B$1:$D$65536,3,FALSE)</f>
        <v>Exchange rate :</v>
      </c>
      <c r="G639" s="25">
        <f>ROUND(IF(ISBLANK(C639),0,VLOOKUP(C639,'[2]Acha Air Sales Price List'!$B$1:$X$65536,12,FALSE)*$L$14),2)</f>
        <v>0</v>
      </c>
      <c r="H639" s="26">
        <f t="shared" si="14"/>
        <v>0</v>
      </c>
      <c r="I639" s="18"/>
    </row>
    <row r="640" spans="1:9" ht="12.4" hidden="1" customHeight="1">
      <c r="A640" s="17"/>
      <c r="B640" s="1"/>
      <c r="C640" s="44"/>
      <c r="D640" s="148"/>
      <c r="E640" s="149"/>
      <c r="F640" s="51" t="str">
        <f>VLOOKUP(C640,'[2]Acha Air Sales Price List'!$B$1:$D$65536,3,FALSE)</f>
        <v>Exchange rate :</v>
      </c>
      <c r="G640" s="25">
        <f>ROUND(IF(ISBLANK(C640),0,VLOOKUP(C640,'[2]Acha Air Sales Price List'!$B$1:$X$65536,12,FALSE)*$L$14),2)</f>
        <v>0</v>
      </c>
      <c r="H640" s="26">
        <f t="shared" si="14"/>
        <v>0</v>
      </c>
      <c r="I640" s="18"/>
    </row>
    <row r="641" spans="1:9" ht="12.4" hidden="1" customHeight="1">
      <c r="A641" s="17"/>
      <c r="B641" s="1"/>
      <c r="C641" s="45"/>
      <c r="D641" s="148"/>
      <c r="E641" s="149"/>
      <c r="F641" s="51" t="str">
        <f>VLOOKUP(C641,'[2]Acha Air Sales Price List'!$B$1:$D$65536,3,FALSE)</f>
        <v>Exchange rate :</v>
      </c>
      <c r="G641" s="25">
        <f>ROUND(IF(ISBLANK(C641),0,VLOOKUP(C641,'[2]Acha Air Sales Price List'!$B$1:$X$65536,12,FALSE)*$L$14),2)</f>
        <v>0</v>
      </c>
      <c r="H641" s="26">
        <f t="shared" si="14"/>
        <v>0</v>
      </c>
      <c r="I641" s="18"/>
    </row>
    <row r="642" spans="1:9" ht="12" hidden="1" customHeight="1">
      <c r="A642" s="17"/>
      <c r="B642" s="1"/>
      <c r="C642" s="44"/>
      <c r="D642" s="148"/>
      <c r="E642" s="149"/>
      <c r="F642" s="51" t="str">
        <f>VLOOKUP(C642,'[2]Acha Air Sales Price List'!$B$1:$D$65536,3,FALSE)</f>
        <v>Exchange rate :</v>
      </c>
      <c r="G642" s="25">
        <f>ROUND(IF(ISBLANK(C642),0,VLOOKUP(C642,'[2]Acha Air Sales Price List'!$B$1:$X$65536,12,FALSE)*$L$14),2)</f>
        <v>0</v>
      </c>
      <c r="H642" s="26">
        <f t="shared" si="14"/>
        <v>0</v>
      </c>
      <c r="I642" s="18"/>
    </row>
    <row r="643" spans="1:9" ht="12.4" hidden="1" customHeight="1">
      <c r="A643" s="17"/>
      <c r="B643" s="1"/>
      <c r="C643" s="44"/>
      <c r="D643" s="148"/>
      <c r="E643" s="149"/>
      <c r="F643" s="51" t="str">
        <f>VLOOKUP(C643,'[2]Acha Air Sales Price List'!$B$1:$D$65536,3,FALSE)</f>
        <v>Exchange rate :</v>
      </c>
      <c r="G643" s="25">
        <f>ROUND(IF(ISBLANK(C643),0,VLOOKUP(C643,'[2]Acha Air Sales Price List'!$B$1:$X$65536,12,FALSE)*$L$14),2)</f>
        <v>0</v>
      </c>
      <c r="H643" s="26">
        <f t="shared" si="14"/>
        <v>0</v>
      </c>
      <c r="I643" s="18"/>
    </row>
    <row r="644" spans="1:9" ht="12.4" hidden="1" customHeight="1">
      <c r="A644" s="17"/>
      <c r="B644" s="1"/>
      <c r="C644" s="44"/>
      <c r="D644" s="148"/>
      <c r="E644" s="149"/>
      <c r="F644" s="51" t="str">
        <f>VLOOKUP(C644,'[2]Acha Air Sales Price List'!$B$1:$D$65536,3,FALSE)</f>
        <v>Exchange rate :</v>
      </c>
      <c r="G644" s="25">
        <f>ROUND(IF(ISBLANK(C644),0,VLOOKUP(C644,'[2]Acha Air Sales Price List'!$B$1:$X$65536,12,FALSE)*$L$14),2)</f>
        <v>0</v>
      </c>
      <c r="H644" s="26">
        <f t="shared" si="14"/>
        <v>0</v>
      </c>
      <c r="I644" s="18"/>
    </row>
    <row r="645" spans="1:9" ht="12.4" hidden="1" customHeight="1">
      <c r="A645" s="17"/>
      <c r="B645" s="1"/>
      <c r="C645" s="44"/>
      <c r="D645" s="148"/>
      <c r="E645" s="149"/>
      <c r="F645" s="51" t="str">
        <f>VLOOKUP(C645,'[2]Acha Air Sales Price List'!$B$1:$D$65536,3,FALSE)</f>
        <v>Exchange rate :</v>
      </c>
      <c r="G645" s="25">
        <f>ROUND(IF(ISBLANK(C645),0,VLOOKUP(C645,'[2]Acha Air Sales Price List'!$B$1:$X$65536,12,FALSE)*$L$14),2)</f>
        <v>0</v>
      </c>
      <c r="H645" s="26">
        <f t="shared" si="14"/>
        <v>0</v>
      </c>
      <c r="I645" s="18"/>
    </row>
    <row r="646" spans="1:9" ht="12.4" hidden="1" customHeight="1">
      <c r="A646" s="17"/>
      <c r="B646" s="1"/>
      <c r="C646" s="44"/>
      <c r="D646" s="148"/>
      <c r="E646" s="149"/>
      <c r="F646" s="51" t="str">
        <f>VLOOKUP(C646,'[2]Acha Air Sales Price List'!$B$1:$D$65536,3,FALSE)</f>
        <v>Exchange rate :</v>
      </c>
      <c r="G646" s="25">
        <f>ROUND(IF(ISBLANK(C646),0,VLOOKUP(C646,'[2]Acha Air Sales Price List'!$B$1:$X$65536,12,FALSE)*$L$14),2)</f>
        <v>0</v>
      </c>
      <c r="H646" s="26">
        <f t="shared" si="14"/>
        <v>0</v>
      </c>
      <c r="I646" s="18"/>
    </row>
    <row r="647" spans="1:9" ht="12.4" hidden="1" customHeight="1">
      <c r="A647" s="17"/>
      <c r="B647" s="1"/>
      <c r="C647" s="44"/>
      <c r="D647" s="148"/>
      <c r="E647" s="149"/>
      <c r="F647" s="51" t="str">
        <f>VLOOKUP(C647,'[2]Acha Air Sales Price List'!$B$1:$D$65536,3,FALSE)</f>
        <v>Exchange rate :</v>
      </c>
      <c r="G647" s="25">
        <f>ROUND(IF(ISBLANK(C647),0,VLOOKUP(C647,'[2]Acha Air Sales Price List'!$B$1:$X$65536,12,FALSE)*$L$14),2)</f>
        <v>0</v>
      </c>
      <c r="H647" s="26">
        <f t="shared" si="14"/>
        <v>0</v>
      </c>
      <c r="I647" s="18"/>
    </row>
    <row r="648" spans="1:9" ht="12.4" hidden="1" customHeight="1">
      <c r="A648" s="17"/>
      <c r="B648" s="1"/>
      <c r="C648" s="44"/>
      <c r="D648" s="148"/>
      <c r="E648" s="149"/>
      <c r="F648" s="51" t="str">
        <f>VLOOKUP(C648,'[2]Acha Air Sales Price List'!$B$1:$D$65536,3,FALSE)</f>
        <v>Exchange rate :</v>
      </c>
      <c r="G648" s="25">
        <f>ROUND(IF(ISBLANK(C648),0,VLOOKUP(C648,'[2]Acha Air Sales Price List'!$B$1:$X$65536,12,FALSE)*$L$14),2)</f>
        <v>0</v>
      </c>
      <c r="H648" s="26">
        <f t="shared" si="14"/>
        <v>0</v>
      </c>
      <c r="I648" s="18"/>
    </row>
    <row r="649" spans="1:9" ht="12.4" hidden="1" customHeight="1">
      <c r="A649" s="17"/>
      <c r="B649" s="1"/>
      <c r="C649" s="44"/>
      <c r="D649" s="148"/>
      <c r="E649" s="149"/>
      <c r="F649" s="51" t="str">
        <f>VLOOKUP(C649,'[2]Acha Air Sales Price List'!$B$1:$D$65536,3,FALSE)</f>
        <v>Exchange rate :</v>
      </c>
      <c r="G649" s="25">
        <f>ROUND(IF(ISBLANK(C649),0,VLOOKUP(C649,'[2]Acha Air Sales Price List'!$B$1:$X$65536,12,FALSE)*$L$14),2)</f>
        <v>0</v>
      </c>
      <c r="H649" s="26">
        <f t="shared" si="14"/>
        <v>0</v>
      </c>
      <c r="I649" s="18"/>
    </row>
    <row r="650" spans="1:9" ht="12.4" hidden="1" customHeight="1">
      <c r="A650" s="17"/>
      <c r="B650" s="1"/>
      <c r="C650" s="44"/>
      <c r="D650" s="148"/>
      <c r="E650" s="149"/>
      <c r="F650" s="51" t="str">
        <f>VLOOKUP(C650,'[2]Acha Air Sales Price List'!$B$1:$D$65536,3,FALSE)</f>
        <v>Exchange rate :</v>
      </c>
      <c r="G650" s="25">
        <f>ROUND(IF(ISBLANK(C650),0,VLOOKUP(C650,'[2]Acha Air Sales Price List'!$B$1:$X$65536,12,FALSE)*$L$14),2)</f>
        <v>0</v>
      </c>
      <c r="H650" s="26">
        <f t="shared" si="14"/>
        <v>0</v>
      </c>
      <c r="I650" s="18"/>
    </row>
    <row r="651" spans="1:9" ht="12.4" hidden="1" customHeight="1">
      <c r="A651" s="17"/>
      <c r="B651" s="1"/>
      <c r="C651" s="44"/>
      <c r="D651" s="148"/>
      <c r="E651" s="149"/>
      <c r="F651" s="51" t="str">
        <f>VLOOKUP(C651,'[2]Acha Air Sales Price List'!$B$1:$D$65536,3,FALSE)</f>
        <v>Exchange rate :</v>
      </c>
      <c r="G651" s="25">
        <f>ROUND(IF(ISBLANK(C651),0,VLOOKUP(C651,'[2]Acha Air Sales Price List'!$B$1:$X$65536,12,FALSE)*$L$14),2)</f>
        <v>0</v>
      </c>
      <c r="H651" s="26">
        <f t="shared" si="14"/>
        <v>0</v>
      </c>
      <c r="I651" s="18"/>
    </row>
    <row r="652" spans="1:9" ht="12.4" hidden="1" customHeight="1">
      <c r="A652" s="17"/>
      <c r="B652" s="1"/>
      <c r="C652" s="44"/>
      <c r="D652" s="148"/>
      <c r="E652" s="149"/>
      <c r="F652" s="51" t="str">
        <f>VLOOKUP(C652,'[2]Acha Air Sales Price List'!$B$1:$D$65536,3,FALSE)</f>
        <v>Exchange rate :</v>
      </c>
      <c r="G652" s="25">
        <f>ROUND(IF(ISBLANK(C652),0,VLOOKUP(C652,'[2]Acha Air Sales Price List'!$B$1:$X$65536,12,FALSE)*$L$14),2)</f>
        <v>0</v>
      </c>
      <c r="H652" s="26">
        <f t="shared" si="14"/>
        <v>0</v>
      </c>
      <c r="I652" s="18"/>
    </row>
    <row r="653" spans="1:9" ht="12.4" hidden="1" customHeight="1">
      <c r="A653" s="17"/>
      <c r="B653" s="1"/>
      <c r="C653" s="44"/>
      <c r="D653" s="148"/>
      <c r="E653" s="149"/>
      <c r="F653" s="51" t="str">
        <f>VLOOKUP(C653,'[2]Acha Air Sales Price List'!$B$1:$D$65536,3,FALSE)</f>
        <v>Exchange rate :</v>
      </c>
      <c r="G653" s="25">
        <f>ROUND(IF(ISBLANK(C653),0,VLOOKUP(C653,'[2]Acha Air Sales Price List'!$B$1:$X$65536,12,FALSE)*$L$14),2)</f>
        <v>0</v>
      </c>
      <c r="H653" s="26">
        <f t="shared" si="14"/>
        <v>0</v>
      </c>
      <c r="I653" s="18"/>
    </row>
    <row r="654" spans="1:9" ht="12.4" hidden="1" customHeight="1">
      <c r="A654" s="17"/>
      <c r="B654" s="1"/>
      <c r="C654" s="44"/>
      <c r="D654" s="148"/>
      <c r="E654" s="149"/>
      <c r="F654" s="51" t="str">
        <f>VLOOKUP(C654,'[2]Acha Air Sales Price List'!$B$1:$D$65536,3,FALSE)</f>
        <v>Exchange rate :</v>
      </c>
      <c r="G654" s="25">
        <f>ROUND(IF(ISBLANK(C654),0,VLOOKUP(C654,'[2]Acha Air Sales Price List'!$B$1:$X$65536,12,FALSE)*$L$14),2)</f>
        <v>0</v>
      </c>
      <c r="H654" s="26">
        <f t="shared" si="14"/>
        <v>0</v>
      </c>
      <c r="I654" s="18"/>
    </row>
    <row r="655" spans="1:9" ht="12.4" hidden="1" customHeight="1">
      <c r="A655" s="17"/>
      <c r="B655" s="1"/>
      <c r="C655" s="44"/>
      <c r="D655" s="148"/>
      <c r="E655" s="149"/>
      <c r="F655" s="51" t="str">
        <f>VLOOKUP(C655,'[2]Acha Air Sales Price List'!$B$1:$D$65536,3,FALSE)</f>
        <v>Exchange rate :</v>
      </c>
      <c r="G655" s="25">
        <f>ROUND(IF(ISBLANK(C655),0,VLOOKUP(C655,'[2]Acha Air Sales Price List'!$B$1:$X$65536,12,FALSE)*$L$14),2)</f>
        <v>0</v>
      </c>
      <c r="H655" s="26">
        <f t="shared" si="14"/>
        <v>0</v>
      </c>
      <c r="I655" s="18"/>
    </row>
    <row r="656" spans="1:9" ht="12.4" hidden="1" customHeight="1">
      <c r="A656" s="17"/>
      <c r="B656" s="1"/>
      <c r="C656" s="44"/>
      <c r="D656" s="148"/>
      <c r="E656" s="149"/>
      <c r="F656" s="51" t="str">
        <f>VLOOKUP(C656,'[2]Acha Air Sales Price List'!$B$1:$D$65536,3,FALSE)</f>
        <v>Exchange rate :</v>
      </c>
      <c r="G656" s="25">
        <f>ROUND(IF(ISBLANK(C656),0,VLOOKUP(C656,'[2]Acha Air Sales Price List'!$B$1:$X$65536,12,FALSE)*$L$14),2)</f>
        <v>0</v>
      </c>
      <c r="H656" s="26">
        <f t="shared" si="14"/>
        <v>0</v>
      </c>
      <c r="I656" s="18"/>
    </row>
    <row r="657" spans="1:9" ht="12.4" hidden="1" customHeight="1">
      <c r="A657" s="17"/>
      <c r="B657" s="1"/>
      <c r="C657" s="44"/>
      <c r="D657" s="148"/>
      <c r="E657" s="149"/>
      <c r="F657" s="51" t="str">
        <f>VLOOKUP(C657,'[2]Acha Air Sales Price List'!$B$1:$D$65536,3,FALSE)</f>
        <v>Exchange rate :</v>
      </c>
      <c r="G657" s="25">
        <f>ROUND(IF(ISBLANK(C657),0,VLOOKUP(C657,'[2]Acha Air Sales Price List'!$B$1:$X$65536,12,FALSE)*$L$14),2)</f>
        <v>0</v>
      </c>
      <c r="H657" s="26">
        <f t="shared" si="14"/>
        <v>0</v>
      </c>
      <c r="I657" s="18"/>
    </row>
    <row r="658" spans="1:9" ht="12.4" hidden="1" customHeight="1">
      <c r="A658" s="17"/>
      <c r="B658" s="1"/>
      <c r="C658" s="44"/>
      <c r="D658" s="148"/>
      <c r="E658" s="149"/>
      <c r="F658" s="51" t="str">
        <f>VLOOKUP(C658,'[2]Acha Air Sales Price List'!$B$1:$D$65536,3,FALSE)</f>
        <v>Exchange rate :</v>
      </c>
      <c r="G658" s="25">
        <f>ROUND(IF(ISBLANK(C658),0,VLOOKUP(C658,'[2]Acha Air Sales Price List'!$B$1:$X$65536,12,FALSE)*$L$14),2)</f>
        <v>0</v>
      </c>
      <c r="H658" s="26">
        <f t="shared" si="14"/>
        <v>0</v>
      </c>
      <c r="I658" s="18"/>
    </row>
    <row r="659" spans="1:9" ht="12.4" hidden="1" customHeight="1">
      <c r="A659" s="17"/>
      <c r="B659" s="1"/>
      <c r="C659" s="44"/>
      <c r="D659" s="148"/>
      <c r="E659" s="149"/>
      <c r="F659" s="51" t="str">
        <f>VLOOKUP(C659,'[2]Acha Air Sales Price List'!$B$1:$D$65536,3,FALSE)</f>
        <v>Exchange rate :</v>
      </c>
      <c r="G659" s="25">
        <f>ROUND(IF(ISBLANK(C659),0,VLOOKUP(C659,'[2]Acha Air Sales Price List'!$B$1:$X$65536,12,FALSE)*$L$14),2)</f>
        <v>0</v>
      </c>
      <c r="H659" s="26">
        <f t="shared" si="14"/>
        <v>0</v>
      </c>
      <c r="I659" s="18"/>
    </row>
    <row r="660" spans="1:9" ht="12.4" hidden="1" customHeight="1">
      <c r="A660" s="17"/>
      <c r="B660" s="1"/>
      <c r="C660" s="44"/>
      <c r="D660" s="148"/>
      <c r="E660" s="149"/>
      <c r="F660" s="51" t="str">
        <f>VLOOKUP(C660,'[2]Acha Air Sales Price List'!$B$1:$D$65536,3,FALSE)</f>
        <v>Exchange rate :</v>
      </c>
      <c r="G660" s="25">
        <f>ROUND(IF(ISBLANK(C660),0,VLOOKUP(C660,'[2]Acha Air Sales Price List'!$B$1:$X$65536,12,FALSE)*$L$14),2)</f>
        <v>0</v>
      </c>
      <c r="H660" s="26">
        <f t="shared" si="14"/>
        <v>0</v>
      </c>
      <c r="I660" s="18"/>
    </row>
    <row r="661" spans="1:9" ht="12.4" hidden="1" customHeight="1">
      <c r="A661" s="17"/>
      <c r="B661" s="1"/>
      <c r="C661" s="44"/>
      <c r="D661" s="148"/>
      <c r="E661" s="149"/>
      <c r="F661" s="51" t="str">
        <f>VLOOKUP(C661,'[2]Acha Air Sales Price List'!$B$1:$D$65536,3,FALSE)</f>
        <v>Exchange rate :</v>
      </c>
      <c r="G661" s="25">
        <f>ROUND(IF(ISBLANK(C661),0,VLOOKUP(C661,'[2]Acha Air Sales Price List'!$B$1:$X$65536,12,FALSE)*$L$14),2)</f>
        <v>0</v>
      </c>
      <c r="H661" s="26">
        <f t="shared" si="14"/>
        <v>0</v>
      </c>
      <c r="I661" s="18"/>
    </row>
    <row r="662" spans="1:9" ht="12.4" hidden="1" customHeight="1">
      <c r="A662" s="17"/>
      <c r="B662" s="1"/>
      <c r="C662" s="44"/>
      <c r="D662" s="148"/>
      <c r="E662" s="149"/>
      <c r="F662" s="51" t="str">
        <f>VLOOKUP(C662,'[2]Acha Air Sales Price List'!$B$1:$D$65536,3,FALSE)</f>
        <v>Exchange rate :</v>
      </c>
      <c r="G662" s="25">
        <f>ROUND(IF(ISBLANK(C662),0,VLOOKUP(C662,'[2]Acha Air Sales Price List'!$B$1:$X$65536,12,FALSE)*$L$14),2)</f>
        <v>0</v>
      </c>
      <c r="H662" s="26">
        <f t="shared" si="14"/>
        <v>0</v>
      </c>
      <c r="I662" s="18"/>
    </row>
    <row r="663" spans="1:9" ht="12.4" hidden="1" customHeight="1">
      <c r="A663" s="17"/>
      <c r="B663" s="1"/>
      <c r="C663" s="44"/>
      <c r="D663" s="148"/>
      <c r="E663" s="149"/>
      <c r="F663" s="51" t="str">
        <f>VLOOKUP(C663,'[2]Acha Air Sales Price List'!$B$1:$D$65536,3,FALSE)</f>
        <v>Exchange rate :</v>
      </c>
      <c r="G663" s="25">
        <f>ROUND(IF(ISBLANK(C663),0,VLOOKUP(C663,'[2]Acha Air Sales Price List'!$B$1:$X$65536,12,FALSE)*$L$14),2)</f>
        <v>0</v>
      </c>
      <c r="H663" s="26">
        <f t="shared" si="14"/>
        <v>0</v>
      </c>
      <c r="I663" s="18"/>
    </row>
    <row r="664" spans="1:9" ht="12.4" hidden="1" customHeight="1">
      <c r="A664" s="17"/>
      <c r="B664" s="1"/>
      <c r="C664" s="44"/>
      <c r="D664" s="148"/>
      <c r="E664" s="149"/>
      <c r="F664" s="51" t="str">
        <f>VLOOKUP(C664,'[2]Acha Air Sales Price List'!$B$1:$D$65536,3,FALSE)</f>
        <v>Exchange rate :</v>
      </c>
      <c r="G664" s="25">
        <f>ROUND(IF(ISBLANK(C664),0,VLOOKUP(C664,'[2]Acha Air Sales Price List'!$B$1:$X$65536,12,FALSE)*$L$14),2)</f>
        <v>0</v>
      </c>
      <c r="H664" s="26">
        <f t="shared" si="14"/>
        <v>0</v>
      </c>
      <c r="I664" s="18"/>
    </row>
    <row r="665" spans="1:9" ht="12.4" hidden="1" customHeight="1">
      <c r="A665" s="17"/>
      <c r="B665" s="1"/>
      <c r="C665" s="44"/>
      <c r="D665" s="148"/>
      <c r="E665" s="149"/>
      <c r="F665" s="51" t="str">
        <f>VLOOKUP(C665,'[2]Acha Air Sales Price List'!$B$1:$D$65536,3,FALSE)</f>
        <v>Exchange rate :</v>
      </c>
      <c r="G665" s="25">
        <f>ROUND(IF(ISBLANK(C665),0,VLOOKUP(C665,'[2]Acha Air Sales Price List'!$B$1:$X$65536,12,FALSE)*$L$14),2)</f>
        <v>0</v>
      </c>
      <c r="H665" s="26">
        <f t="shared" si="14"/>
        <v>0</v>
      </c>
      <c r="I665" s="18"/>
    </row>
    <row r="666" spans="1:9" ht="12.4" hidden="1" customHeight="1">
      <c r="A666" s="17"/>
      <c r="B666" s="1"/>
      <c r="C666" s="44"/>
      <c r="D666" s="148"/>
      <c r="E666" s="149"/>
      <c r="F666" s="51" t="str">
        <f>VLOOKUP(C666,'[2]Acha Air Sales Price List'!$B$1:$D$65536,3,FALSE)</f>
        <v>Exchange rate :</v>
      </c>
      <c r="G666" s="25">
        <f>ROUND(IF(ISBLANK(C666),0,VLOOKUP(C666,'[2]Acha Air Sales Price List'!$B$1:$X$65536,12,FALSE)*$L$14),2)</f>
        <v>0</v>
      </c>
      <c r="H666" s="26">
        <f t="shared" si="14"/>
        <v>0</v>
      </c>
      <c r="I666" s="18"/>
    </row>
    <row r="667" spans="1:9" ht="12.4" hidden="1" customHeight="1">
      <c r="A667" s="17"/>
      <c r="B667" s="1"/>
      <c r="C667" s="44"/>
      <c r="D667" s="148"/>
      <c r="E667" s="149"/>
      <c r="F667" s="51" t="str">
        <f>VLOOKUP(C667,'[2]Acha Air Sales Price List'!$B$1:$D$65536,3,FALSE)</f>
        <v>Exchange rate :</v>
      </c>
      <c r="G667" s="25">
        <f>ROUND(IF(ISBLANK(C667),0,VLOOKUP(C667,'[2]Acha Air Sales Price List'!$B$1:$X$65536,12,FALSE)*$L$14),2)</f>
        <v>0</v>
      </c>
      <c r="H667" s="26">
        <f t="shared" si="14"/>
        <v>0</v>
      </c>
      <c r="I667" s="18"/>
    </row>
    <row r="668" spans="1:9" ht="12.4" hidden="1" customHeight="1">
      <c r="A668" s="17"/>
      <c r="B668" s="1"/>
      <c r="C668" s="44"/>
      <c r="D668" s="148"/>
      <c r="E668" s="149"/>
      <c r="F668" s="51" t="str">
        <f>VLOOKUP(C668,'[2]Acha Air Sales Price List'!$B$1:$D$65536,3,FALSE)</f>
        <v>Exchange rate :</v>
      </c>
      <c r="G668" s="25">
        <f>ROUND(IF(ISBLANK(C668),0,VLOOKUP(C668,'[2]Acha Air Sales Price List'!$B$1:$X$65536,12,FALSE)*$L$14),2)</f>
        <v>0</v>
      </c>
      <c r="H668" s="26">
        <f t="shared" si="14"/>
        <v>0</v>
      </c>
      <c r="I668" s="18"/>
    </row>
    <row r="669" spans="1:9" ht="12.4" hidden="1" customHeight="1">
      <c r="A669" s="17"/>
      <c r="B669" s="1"/>
      <c r="C669" s="45"/>
      <c r="D669" s="148"/>
      <c r="E669" s="149"/>
      <c r="F669" s="51" t="str">
        <f>VLOOKUP(C669,'[2]Acha Air Sales Price List'!$B$1:$D$65536,3,FALSE)</f>
        <v>Exchange rate :</v>
      </c>
      <c r="G669" s="25">
        <f>ROUND(IF(ISBLANK(C669),0,VLOOKUP(C669,'[2]Acha Air Sales Price List'!$B$1:$X$65536,12,FALSE)*$L$14),2)</f>
        <v>0</v>
      </c>
      <c r="H669" s="26">
        <f>ROUND(IF(ISNUMBER(B669), G669*B669, 0),5)</f>
        <v>0</v>
      </c>
      <c r="I669" s="18"/>
    </row>
    <row r="670" spans="1:9" ht="12" hidden="1" customHeight="1">
      <c r="A670" s="17"/>
      <c r="B670" s="1"/>
      <c r="C670" s="44"/>
      <c r="D670" s="148"/>
      <c r="E670" s="149"/>
      <c r="F670" s="51" t="str">
        <f>VLOOKUP(C670,'[2]Acha Air Sales Price List'!$B$1:$D$65536,3,FALSE)</f>
        <v>Exchange rate :</v>
      </c>
      <c r="G670" s="25">
        <f>ROUND(IF(ISBLANK(C670),0,VLOOKUP(C670,'[2]Acha Air Sales Price List'!$B$1:$X$65536,12,FALSE)*$L$14),2)</f>
        <v>0</v>
      </c>
      <c r="H670" s="26">
        <f t="shared" ref="H670:H720" si="15">ROUND(IF(ISNUMBER(B670), G670*B670, 0),5)</f>
        <v>0</v>
      </c>
      <c r="I670" s="18"/>
    </row>
    <row r="671" spans="1:9" ht="12.4" hidden="1" customHeight="1">
      <c r="A671" s="17"/>
      <c r="B671" s="1"/>
      <c r="C671" s="44"/>
      <c r="D671" s="148"/>
      <c r="E671" s="149"/>
      <c r="F671" s="51" t="str">
        <f>VLOOKUP(C671,'[2]Acha Air Sales Price List'!$B$1:$D$65536,3,FALSE)</f>
        <v>Exchange rate :</v>
      </c>
      <c r="G671" s="25">
        <f>ROUND(IF(ISBLANK(C671),0,VLOOKUP(C671,'[2]Acha Air Sales Price List'!$B$1:$X$65536,12,FALSE)*$L$14),2)</f>
        <v>0</v>
      </c>
      <c r="H671" s="26">
        <f t="shared" si="15"/>
        <v>0</v>
      </c>
      <c r="I671" s="18"/>
    </row>
    <row r="672" spans="1:9" ht="12.4" hidden="1" customHeight="1">
      <c r="A672" s="17"/>
      <c r="B672" s="1"/>
      <c r="C672" s="44"/>
      <c r="D672" s="148"/>
      <c r="E672" s="149"/>
      <c r="F672" s="51" t="str">
        <f>VLOOKUP(C672,'[2]Acha Air Sales Price List'!$B$1:$D$65536,3,FALSE)</f>
        <v>Exchange rate :</v>
      </c>
      <c r="G672" s="25">
        <f>ROUND(IF(ISBLANK(C672),0,VLOOKUP(C672,'[2]Acha Air Sales Price List'!$B$1:$X$65536,12,FALSE)*$L$14),2)</f>
        <v>0</v>
      </c>
      <c r="H672" s="26">
        <f t="shared" si="15"/>
        <v>0</v>
      </c>
      <c r="I672" s="18"/>
    </row>
    <row r="673" spans="1:9" ht="12.4" hidden="1" customHeight="1">
      <c r="A673" s="17"/>
      <c r="B673" s="1"/>
      <c r="C673" s="44"/>
      <c r="D673" s="148"/>
      <c r="E673" s="149"/>
      <c r="F673" s="51" t="str">
        <f>VLOOKUP(C673,'[2]Acha Air Sales Price List'!$B$1:$D$65536,3,FALSE)</f>
        <v>Exchange rate :</v>
      </c>
      <c r="G673" s="25">
        <f>ROUND(IF(ISBLANK(C673),0,VLOOKUP(C673,'[2]Acha Air Sales Price List'!$B$1:$X$65536,12,FALSE)*$L$14),2)</f>
        <v>0</v>
      </c>
      <c r="H673" s="26">
        <f t="shared" si="15"/>
        <v>0</v>
      </c>
      <c r="I673" s="18"/>
    </row>
    <row r="674" spans="1:9" ht="12.4" hidden="1" customHeight="1">
      <c r="A674" s="17"/>
      <c r="B674" s="1"/>
      <c r="C674" s="44"/>
      <c r="D674" s="148"/>
      <c r="E674" s="149"/>
      <c r="F674" s="51" t="str">
        <f>VLOOKUP(C674,'[2]Acha Air Sales Price List'!$B$1:$D$65536,3,FALSE)</f>
        <v>Exchange rate :</v>
      </c>
      <c r="G674" s="25">
        <f>ROUND(IF(ISBLANK(C674),0,VLOOKUP(C674,'[2]Acha Air Sales Price List'!$B$1:$X$65536,12,FALSE)*$L$14),2)</f>
        <v>0</v>
      </c>
      <c r="H674" s="26">
        <f t="shared" si="15"/>
        <v>0</v>
      </c>
      <c r="I674" s="18"/>
    </row>
    <row r="675" spans="1:9" ht="12.4" hidden="1" customHeight="1">
      <c r="A675" s="17"/>
      <c r="B675" s="1"/>
      <c r="C675" s="44"/>
      <c r="D675" s="148"/>
      <c r="E675" s="149"/>
      <c r="F675" s="51" t="str">
        <f>VLOOKUP(C675,'[2]Acha Air Sales Price List'!$B$1:$D$65536,3,FALSE)</f>
        <v>Exchange rate :</v>
      </c>
      <c r="G675" s="25">
        <f>ROUND(IF(ISBLANK(C675),0,VLOOKUP(C675,'[2]Acha Air Sales Price List'!$B$1:$X$65536,12,FALSE)*$L$14),2)</f>
        <v>0</v>
      </c>
      <c r="H675" s="26">
        <f t="shared" si="15"/>
        <v>0</v>
      </c>
      <c r="I675" s="18"/>
    </row>
    <row r="676" spans="1:9" ht="12.4" hidden="1" customHeight="1">
      <c r="A676" s="17"/>
      <c r="B676" s="1"/>
      <c r="C676" s="44"/>
      <c r="D676" s="148"/>
      <c r="E676" s="149"/>
      <c r="F676" s="51" t="str">
        <f>VLOOKUP(C676,'[2]Acha Air Sales Price List'!$B$1:$D$65536,3,FALSE)</f>
        <v>Exchange rate :</v>
      </c>
      <c r="G676" s="25">
        <f>ROUND(IF(ISBLANK(C676),0,VLOOKUP(C676,'[2]Acha Air Sales Price List'!$B$1:$X$65536,12,FALSE)*$L$14),2)</f>
        <v>0</v>
      </c>
      <c r="H676" s="26">
        <f t="shared" si="15"/>
        <v>0</v>
      </c>
      <c r="I676" s="18"/>
    </row>
    <row r="677" spans="1:9" ht="12.4" hidden="1" customHeight="1">
      <c r="A677" s="17"/>
      <c r="B677" s="1"/>
      <c r="C677" s="44"/>
      <c r="D677" s="148"/>
      <c r="E677" s="149"/>
      <c r="F677" s="51" t="str">
        <f>VLOOKUP(C677,'[2]Acha Air Sales Price List'!$B$1:$D$65536,3,FALSE)</f>
        <v>Exchange rate :</v>
      </c>
      <c r="G677" s="25">
        <f>ROUND(IF(ISBLANK(C677),0,VLOOKUP(C677,'[2]Acha Air Sales Price List'!$B$1:$X$65536,12,FALSE)*$L$14),2)</f>
        <v>0</v>
      </c>
      <c r="H677" s="26">
        <f t="shared" si="15"/>
        <v>0</v>
      </c>
      <c r="I677" s="18"/>
    </row>
    <row r="678" spans="1:9" ht="12.4" hidden="1" customHeight="1">
      <c r="A678" s="17"/>
      <c r="B678" s="1"/>
      <c r="C678" s="44"/>
      <c r="D678" s="148"/>
      <c r="E678" s="149"/>
      <c r="F678" s="51" t="str">
        <f>VLOOKUP(C678,'[2]Acha Air Sales Price List'!$B$1:$D$65536,3,FALSE)</f>
        <v>Exchange rate :</v>
      </c>
      <c r="G678" s="25">
        <f>ROUND(IF(ISBLANK(C678),0,VLOOKUP(C678,'[2]Acha Air Sales Price List'!$B$1:$X$65536,12,FALSE)*$L$14),2)</f>
        <v>0</v>
      </c>
      <c r="H678" s="26">
        <f t="shared" si="15"/>
        <v>0</v>
      </c>
      <c r="I678" s="18"/>
    </row>
    <row r="679" spans="1:9" ht="12.4" hidden="1" customHeight="1">
      <c r="A679" s="17"/>
      <c r="B679" s="1"/>
      <c r="C679" s="44"/>
      <c r="D679" s="148"/>
      <c r="E679" s="149"/>
      <c r="F679" s="51" t="str">
        <f>VLOOKUP(C679,'[2]Acha Air Sales Price List'!$B$1:$D$65536,3,FALSE)</f>
        <v>Exchange rate :</v>
      </c>
      <c r="G679" s="25">
        <f>ROUND(IF(ISBLANK(C679),0,VLOOKUP(C679,'[2]Acha Air Sales Price List'!$B$1:$X$65536,12,FALSE)*$L$14),2)</f>
        <v>0</v>
      </c>
      <c r="H679" s="26">
        <f t="shared" si="15"/>
        <v>0</v>
      </c>
      <c r="I679" s="18"/>
    </row>
    <row r="680" spans="1:9" ht="12.4" hidden="1" customHeight="1">
      <c r="A680" s="17"/>
      <c r="B680" s="1"/>
      <c r="C680" s="44"/>
      <c r="D680" s="148"/>
      <c r="E680" s="149"/>
      <c r="F680" s="51" t="str">
        <f>VLOOKUP(C680,'[2]Acha Air Sales Price List'!$B$1:$D$65536,3,FALSE)</f>
        <v>Exchange rate :</v>
      </c>
      <c r="G680" s="25">
        <f>ROUND(IF(ISBLANK(C680),0,VLOOKUP(C680,'[2]Acha Air Sales Price List'!$B$1:$X$65536,12,FALSE)*$L$14),2)</f>
        <v>0</v>
      </c>
      <c r="H680" s="26">
        <f t="shared" si="15"/>
        <v>0</v>
      </c>
      <c r="I680" s="18"/>
    </row>
    <row r="681" spans="1:9" ht="12.4" hidden="1" customHeight="1">
      <c r="A681" s="17"/>
      <c r="B681" s="1"/>
      <c r="C681" s="44"/>
      <c r="D681" s="148"/>
      <c r="E681" s="149"/>
      <c r="F681" s="51" t="str">
        <f>VLOOKUP(C681,'[2]Acha Air Sales Price List'!$B$1:$D$65536,3,FALSE)</f>
        <v>Exchange rate :</v>
      </c>
      <c r="G681" s="25">
        <f>ROUND(IF(ISBLANK(C681),0,VLOOKUP(C681,'[2]Acha Air Sales Price List'!$B$1:$X$65536,12,FALSE)*$L$14),2)</f>
        <v>0</v>
      </c>
      <c r="H681" s="26">
        <f t="shared" si="15"/>
        <v>0</v>
      </c>
      <c r="I681" s="18"/>
    </row>
    <row r="682" spans="1:9" ht="12.4" hidden="1" customHeight="1">
      <c r="A682" s="17"/>
      <c r="B682" s="1"/>
      <c r="C682" s="44"/>
      <c r="D682" s="148"/>
      <c r="E682" s="149"/>
      <c r="F682" s="51" t="str">
        <f>VLOOKUP(C682,'[2]Acha Air Sales Price List'!$B$1:$D$65536,3,FALSE)</f>
        <v>Exchange rate :</v>
      </c>
      <c r="G682" s="25">
        <f>ROUND(IF(ISBLANK(C682),0,VLOOKUP(C682,'[2]Acha Air Sales Price List'!$B$1:$X$65536,12,FALSE)*$L$14),2)</f>
        <v>0</v>
      </c>
      <c r="H682" s="26">
        <f t="shared" si="15"/>
        <v>0</v>
      </c>
      <c r="I682" s="18"/>
    </row>
    <row r="683" spans="1:9" ht="12.4" hidden="1" customHeight="1">
      <c r="A683" s="17"/>
      <c r="B683" s="1"/>
      <c r="C683" s="44"/>
      <c r="D683" s="148"/>
      <c r="E683" s="149"/>
      <c r="F683" s="51" t="str">
        <f>VLOOKUP(C683,'[2]Acha Air Sales Price List'!$B$1:$D$65536,3,FALSE)</f>
        <v>Exchange rate :</v>
      </c>
      <c r="G683" s="25">
        <f>ROUND(IF(ISBLANK(C683),0,VLOOKUP(C683,'[2]Acha Air Sales Price List'!$B$1:$X$65536,12,FALSE)*$L$14),2)</f>
        <v>0</v>
      </c>
      <c r="H683" s="26">
        <f t="shared" si="15"/>
        <v>0</v>
      </c>
      <c r="I683" s="18"/>
    </row>
    <row r="684" spans="1:9" ht="12.4" hidden="1" customHeight="1">
      <c r="A684" s="17"/>
      <c r="B684" s="1"/>
      <c r="C684" s="44"/>
      <c r="D684" s="148"/>
      <c r="E684" s="149"/>
      <c r="F684" s="51" t="str">
        <f>VLOOKUP(C684,'[2]Acha Air Sales Price List'!$B$1:$D$65536,3,FALSE)</f>
        <v>Exchange rate :</v>
      </c>
      <c r="G684" s="25">
        <f>ROUND(IF(ISBLANK(C684),0,VLOOKUP(C684,'[2]Acha Air Sales Price List'!$B$1:$X$65536,12,FALSE)*$L$14),2)</f>
        <v>0</v>
      </c>
      <c r="H684" s="26">
        <f t="shared" si="15"/>
        <v>0</v>
      </c>
      <c r="I684" s="18"/>
    </row>
    <row r="685" spans="1:9" ht="12.4" hidden="1" customHeight="1">
      <c r="A685" s="17"/>
      <c r="B685" s="1"/>
      <c r="C685" s="44"/>
      <c r="D685" s="148"/>
      <c r="E685" s="149"/>
      <c r="F685" s="51" t="str">
        <f>VLOOKUP(C685,'[2]Acha Air Sales Price List'!$B$1:$D$65536,3,FALSE)</f>
        <v>Exchange rate :</v>
      </c>
      <c r="G685" s="25">
        <f>ROUND(IF(ISBLANK(C685),0,VLOOKUP(C685,'[2]Acha Air Sales Price List'!$B$1:$X$65536,12,FALSE)*$L$14),2)</f>
        <v>0</v>
      </c>
      <c r="H685" s="26">
        <f t="shared" si="15"/>
        <v>0</v>
      </c>
      <c r="I685" s="18"/>
    </row>
    <row r="686" spans="1:9" ht="12.4" hidden="1" customHeight="1">
      <c r="A686" s="17"/>
      <c r="B686" s="1"/>
      <c r="C686" s="44"/>
      <c r="D686" s="148"/>
      <c r="E686" s="149"/>
      <c r="F686" s="51" t="str">
        <f>VLOOKUP(C686,'[2]Acha Air Sales Price List'!$B$1:$D$65536,3,FALSE)</f>
        <v>Exchange rate :</v>
      </c>
      <c r="G686" s="25">
        <f>ROUND(IF(ISBLANK(C686),0,VLOOKUP(C686,'[2]Acha Air Sales Price List'!$B$1:$X$65536,12,FALSE)*$L$14),2)</f>
        <v>0</v>
      </c>
      <c r="H686" s="26">
        <f t="shared" si="15"/>
        <v>0</v>
      </c>
      <c r="I686" s="18"/>
    </row>
    <row r="687" spans="1:9" ht="12.4" hidden="1" customHeight="1">
      <c r="A687" s="17"/>
      <c r="B687" s="1"/>
      <c r="C687" s="44"/>
      <c r="D687" s="148"/>
      <c r="E687" s="149"/>
      <c r="F687" s="51" t="str">
        <f>VLOOKUP(C687,'[2]Acha Air Sales Price List'!$B$1:$D$65536,3,FALSE)</f>
        <v>Exchange rate :</v>
      </c>
      <c r="G687" s="25">
        <f>ROUND(IF(ISBLANK(C687),0,VLOOKUP(C687,'[2]Acha Air Sales Price List'!$B$1:$X$65536,12,FALSE)*$L$14),2)</f>
        <v>0</v>
      </c>
      <c r="H687" s="26">
        <f t="shared" si="15"/>
        <v>0</v>
      </c>
      <c r="I687" s="18"/>
    </row>
    <row r="688" spans="1:9" ht="12.4" hidden="1" customHeight="1">
      <c r="A688" s="17"/>
      <c r="B688" s="1"/>
      <c r="C688" s="44"/>
      <c r="D688" s="148"/>
      <c r="E688" s="149"/>
      <c r="F688" s="51" t="str">
        <f>VLOOKUP(C688,'[2]Acha Air Sales Price List'!$B$1:$D$65536,3,FALSE)</f>
        <v>Exchange rate :</v>
      </c>
      <c r="G688" s="25">
        <f>ROUND(IF(ISBLANK(C688),0,VLOOKUP(C688,'[2]Acha Air Sales Price List'!$B$1:$X$65536,12,FALSE)*$L$14),2)</f>
        <v>0</v>
      </c>
      <c r="H688" s="26">
        <f t="shared" si="15"/>
        <v>0</v>
      </c>
      <c r="I688" s="18"/>
    </row>
    <row r="689" spans="1:9" ht="12.4" hidden="1" customHeight="1">
      <c r="A689" s="17"/>
      <c r="B689" s="1"/>
      <c r="C689" s="44"/>
      <c r="D689" s="148"/>
      <c r="E689" s="149"/>
      <c r="F689" s="51" t="str">
        <f>VLOOKUP(C689,'[2]Acha Air Sales Price List'!$B$1:$D$65536,3,FALSE)</f>
        <v>Exchange rate :</v>
      </c>
      <c r="G689" s="25">
        <f>ROUND(IF(ISBLANK(C689),0,VLOOKUP(C689,'[2]Acha Air Sales Price List'!$B$1:$X$65536,12,FALSE)*$L$14),2)</f>
        <v>0</v>
      </c>
      <c r="H689" s="26">
        <f t="shared" si="15"/>
        <v>0</v>
      </c>
      <c r="I689" s="18"/>
    </row>
    <row r="690" spans="1:9" ht="12.4" hidden="1" customHeight="1">
      <c r="A690" s="17"/>
      <c r="B690" s="1"/>
      <c r="C690" s="44"/>
      <c r="D690" s="148"/>
      <c r="E690" s="149"/>
      <c r="F690" s="51" t="str">
        <f>VLOOKUP(C690,'[2]Acha Air Sales Price List'!$B$1:$D$65536,3,FALSE)</f>
        <v>Exchange rate :</v>
      </c>
      <c r="G690" s="25">
        <f>ROUND(IF(ISBLANK(C690),0,VLOOKUP(C690,'[2]Acha Air Sales Price List'!$B$1:$X$65536,12,FALSE)*$L$14),2)</f>
        <v>0</v>
      </c>
      <c r="H690" s="26">
        <f t="shared" si="15"/>
        <v>0</v>
      </c>
      <c r="I690" s="18"/>
    </row>
    <row r="691" spans="1:9" ht="12.4" hidden="1" customHeight="1">
      <c r="A691" s="17"/>
      <c r="B691" s="1"/>
      <c r="C691" s="44"/>
      <c r="D691" s="148"/>
      <c r="E691" s="149"/>
      <c r="F691" s="51" t="str">
        <f>VLOOKUP(C691,'[2]Acha Air Sales Price List'!$B$1:$D$65536,3,FALSE)</f>
        <v>Exchange rate :</v>
      </c>
      <c r="G691" s="25">
        <f>ROUND(IF(ISBLANK(C691),0,VLOOKUP(C691,'[2]Acha Air Sales Price List'!$B$1:$X$65536,12,FALSE)*$L$14),2)</f>
        <v>0</v>
      </c>
      <c r="H691" s="26">
        <f t="shared" si="15"/>
        <v>0</v>
      </c>
      <c r="I691" s="18"/>
    </row>
    <row r="692" spans="1:9" ht="12.4" hidden="1" customHeight="1">
      <c r="A692" s="17"/>
      <c r="B692" s="1"/>
      <c r="C692" s="44"/>
      <c r="D692" s="148"/>
      <c r="E692" s="149"/>
      <c r="F692" s="51" t="str">
        <f>VLOOKUP(C692,'[2]Acha Air Sales Price List'!$B$1:$D$65536,3,FALSE)</f>
        <v>Exchange rate :</v>
      </c>
      <c r="G692" s="25">
        <f>ROUND(IF(ISBLANK(C692),0,VLOOKUP(C692,'[2]Acha Air Sales Price List'!$B$1:$X$65536,12,FALSE)*$L$14),2)</f>
        <v>0</v>
      </c>
      <c r="H692" s="26">
        <f t="shared" si="15"/>
        <v>0</v>
      </c>
      <c r="I692" s="18"/>
    </row>
    <row r="693" spans="1:9" ht="12.4" hidden="1" customHeight="1">
      <c r="A693" s="17"/>
      <c r="B693" s="1"/>
      <c r="C693" s="45"/>
      <c r="D693" s="148"/>
      <c r="E693" s="149"/>
      <c r="F693" s="51" t="str">
        <f>VLOOKUP(C693,'[2]Acha Air Sales Price List'!$B$1:$D$65536,3,FALSE)</f>
        <v>Exchange rate :</v>
      </c>
      <c r="G693" s="25">
        <f>ROUND(IF(ISBLANK(C693),0,VLOOKUP(C693,'[2]Acha Air Sales Price List'!$B$1:$X$65536,12,FALSE)*$L$14),2)</f>
        <v>0</v>
      </c>
      <c r="H693" s="26">
        <f t="shared" si="15"/>
        <v>0</v>
      </c>
      <c r="I693" s="18"/>
    </row>
    <row r="694" spans="1:9" ht="12" hidden="1" customHeight="1">
      <c r="A694" s="17"/>
      <c r="B694" s="1"/>
      <c r="C694" s="44"/>
      <c r="D694" s="148"/>
      <c r="E694" s="149"/>
      <c r="F694" s="51" t="str">
        <f>VLOOKUP(C694,'[2]Acha Air Sales Price List'!$B$1:$D$65536,3,FALSE)</f>
        <v>Exchange rate :</v>
      </c>
      <c r="G694" s="25">
        <f>ROUND(IF(ISBLANK(C694),0,VLOOKUP(C694,'[2]Acha Air Sales Price List'!$B$1:$X$65536,12,FALSE)*$L$14),2)</f>
        <v>0</v>
      </c>
      <c r="H694" s="26">
        <f t="shared" si="15"/>
        <v>0</v>
      </c>
      <c r="I694" s="18"/>
    </row>
    <row r="695" spans="1:9" ht="12.4" hidden="1" customHeight="1">
      <c r="A695" s="17"/>
      <c r="B695" s="1"/>
      <c r="C695" s="44"/>
      <c r="D695" s="148"/>
      <c r="E695" s="149"/>
      <c r="F695" s="51" t="str">
        <f>VLOOKUP(C695,'[2]Acha Air Sales Price List'!$B$1:$D$65536,3,FALSE)</f>
        <v>Exchange rate :</v>
      </c>
      <c r="G695" s="25">
        <f>ROUND(IF(ISBLANK(C695),0,VLOOKUP(C695,'[2]Acha Air Sales Price List'!$B$1:$X$65536,12,FALSE)*$L$14),2)</f>
        <v>0</v>
      </c>
      <c r="H695" s="26">
        <f t="shared" si="15"/>
        <v>0</v>
      </c>
      <c r="I695" s="18"/>
    </row>
    <row r="696" spans="1:9" ht="12.4" hidden="1" customHeight="1">
      <c r="A696" s="17"/>
      <c r="B696" s="1"/>
      <c r="C696" s="44"/>
      <c r="D696" s="148"/>
      <c r="E696" s="149"/>
      <c r="F696" s="51" t="str">
        <f>VLOOKUP(C696,'[2]Acha Air Sales Price List'!$B$1:$D$65536,3,FALSE)</f>
        <v>Exchange rate :</v>
      </c>
      <c r="G696" s="25">
        <f>ROUND(IF(ISBLANK(C696),0,VLOOKUP(C696,'[2]Acha Air Sales Price List'!$B$1:$X$65536,12,FALSE)*$L$14),2)</f>
        <v>0</v>
      </c>
      <c r="H696" s="26">
        <f t="shared" si="15"/>
        <v>0</v>
      </c>
      <c r="I696" s="18"/>
    </row>
    <row r="697" spans="1:9" ht="12.4" hidden="1" customHeight="1">
      <c r="A697" s="17"/>
      <c r="B697" s="1"/>
      <c r="C697" s="44"/>
      <c r="D697" s="148"/>
      <c r="E697" s="149"/>
      <c r="F697" s="51" t="str">
        <f>VLOOKUP(C697,'[2]Acha Air Sales Price List'!$B$1:$D$65536,3,FALSE)</f>
        <v>Exchange rate :</v>
      </c>
      <c r="G697" s="25">
        <f>ROUND(IF(ISBLANK(C697),0,VLOOKUP(C697,'[2]Acha Air Sales Price List'!$B$1:$X$65536,12,FALSE)*$L$14),2)</f>
        <v>0</v>
      </c>
      <c r="H697" s="26">
        <f t="shared" si="15"/>
        <v>0</v>
      </c>
      <c r="I697" s="18"/>
    </row>
    <row r="698" spans="1:9" ht="12.4" hidden="1" customHeight="1">
      <c r="A698" s="17"/>
      <c r="B698" s="1"/>
      <c r="C698" s="44"/>
      <c r="D698" s="148"/>
      <c r="E698" s="149"/>
      <c r="F698" s="51" t="str">
        <f>VLOOKUP(C698,'[2]Acha Air Sales Price List'!$B$1:$D$65536,3,FALSE)</f>
        <v>Exchange rate :</v>
      </c>
      <c r="G698" s="25">
        <f>ROUND(IF(ISBLANK(C698),0,VLOOKUP(C698,'[2]Acha Air Sales Price List'!$B$1:$X$65536,12,FALSE)*$L$14),2)</f>
        <v>0</v>
      </c>
      <c r="H698" s="26">
        <f t="shared" si="15"/>
        <v>0</v>
      </c>
      <c r="I698" s="18"/>
    </row>
    <row r="699" spans="1:9" ht="12.4" hidden="1" customHeight="1">
      <c r="A699" s="17"/>
      <c r="B699" s="1"/>
      <c r="C699" s="44"/>
      <c r="D699" s="148"/>
      <c r="E699" s="149"/>
      <c r="F699" s="51" t="str">
        <f>VLOOKUP(C699,'[2]Acha Air Sales Price List'!$B$1:$D$65536,3,FALSE)</f>
        <v>Exchange rate :</v>
      </c>
      <c r="G699" s="25">
        <f>ROUND(IF(ISBLANK(C699),0,VLOOKUP(C699,'[2]Acha Air Sales Price List'!$B$1:$X$65536,12,FALSE)*$L$14),2)</f>
        <v>0</v>
      </c>
      <c r="H699" s="26">
        <f t="shared" si="15"/>
        <v>0</v>
      </c>
      <c r="I699" s="18"/>
    </row>
    <row r="700" spans="1:9" ht="12.4" hidden="1" customHeight="1">
      <c r="A700" s="17"/>
      <c r="B700" s="1"/>
      <c r="C700" s="44"/>
      <c r="D700" s="148"/>
      <c r="E700" s="149"/>
      <c r="F700" s="51" t="str">
        <f>VLOOKUP(C700,'[2]Acha Air Sales Price List'!$B$1:$D$65536,3,FALSE)</f>
        <v>Exchange rate :</v>
      </c>
      <c r="G700" s="25">
        <f>ROUND(IF(ISBLANK(C700),0,VLOOKUP(C700,'[2]Acha Air Sales Price List'!$B$1:$X$65536,12,FALSE)*$L$14),2)</f>
        <v>0</v>
      </c>
      <c r="H700" s="26">
        <f t="shared" si="15"/>
        <v>0</v>
      </c>
      <c r="I700" s="18"/>
    </row>
    <row r="701" spans="1:9" ht="12.4" hidden="1" customHeight="1">
      <c r="A701" s="17"/>
      <c r="B701" s="1"/>
      <c r="C701" s="44"/>
      <c r="D701" s="148"/>
      <c r="E701" s="149"/>
      <c r="F701" s="51" t="str">
        <f>VLOOKUP(C701,'[2]Acha Air Sales Price List'!$B$1:$D$65536,3,FALSE)</f>
        <v>Exchange rate :</v>
      </c>
      <c r="G701" s="25">
        <f>ROUND(IF(ISBLANK(C701),0,VLOOKUP(C701,'[2]Acha Air Sales Price List'!$B$1:$X$65536,12,FALSE)*$L$14),2)</f>
        <v>0</v>
      </c>
      <c r="H701" s="26">
        <f t="shared" si="15"/>
        <v>0</v>
      </c>
      <c r="I701" s="18"/>
    </row>
    <row r="702" spans="1:9" ht="12.4" hidden="1" customHeight="1">
      <c r="A702" s="17"/>
      <c r="B702" s="1"/>
      <c r="C702" s="44"/>
      <c r="D702" s="148"/>
      <c r="E702" s="149"/>
      <c r="F702" s="51" t="str">
        <f>VLOOKUP(C702,'[2]Acha Air Sales Price List'!$B$1:$D$65536,3,FALSE)</f>
        <v>Exchange rate :</v>
      </c>
      <c r="G702" s="25">
        <f>ROUND(IF(ISBLANK(C702),0,VLOOKUP(C702,'[2]Acha Air Sales Price List'!$B$1:$X$65536,12,FALSE)*$L$14),2)</f>
        <v>0</v>
      </c>
      <c r="H702" s="26">
        <f t="shared" si="15"/>
        <v>0</v>
      </c>
      <c r="I702" s="18"/>
    </row>
    <row r="703" spans="1:9" ht="12.4" hidden="1" customHeight="1">
      <c r="A703" s="17"/>
      <c r="B703" s="1"/>
      <c r="C703" s="44"/>
      <c r="D703" s="148"/>
      <c r="E703" s="149"/>
      <c r="F703" s="51" t="str">
        <f>VLOOKUP(C703,'[2]Acha Air Sales Price List'!$B$1:$D$65536,3,FALSE)</f>
        <v>Exchange rate :</v>
      </c>
      <c r="G703" s="25">
        <f>ROUND(IF(ISBLANK(C703),0,VLOOKUP(C703,'[2]Acha Air Sales Price List'!$B$1:$X$65536,12,FALSE)*$L$14),2)</f>
        <v>0</v>
      </c>
      <c r="H703" s="26">
        <f t="shared" si="15"/>
        <v>0</v>
      </c>
      <c r="I703" s="18"/>
    </row>
    <row r="704" spans="1:9" ht="12.4" hidden="1" customHeight="1">
      <c r="A704" s="17"/>
      <c r="B704" s="1"/>
      <c r="C704" s="44"/>
      <c r="D704" s="148"/>
      <c r="E704" s="149"/>
      <c r="F704" s="51" t="str">
        <f>VLOOKUP(C704,'[2]Acha Air Sales Price List'!$B$1:$D$65536,3,FALSE)</f>
        <v>Exchange rate :</v>
      </c>
      <c r="G704" s="25">
        <f>ROUND(IF(ISBLANK(C704),0,VLOOKUP(C704,'[2]Acha Air Sales Price List'!$B$1:$X$65536,12,FALSE)*$L$14),2)</f>
        <v>0</v>
      </c>
      <c r="H704" s="26">
        <f t="shared" si="15"/>
        <v>0</v>
      </c>
      <c r="I704" s="18"/>
    </row>
    <row r="705" spans="1:9" ht="12.4" hidden="1" customHeight="1">
      <c r="A705" s="17"/>
      <c r="B705" s="1"/>
      <c r="C705" s="44"/>
      <c r="D705" s="148"/>
      <c r="E705" s="149"/>
      <c r="F705" s="51" t="str">
        <f>VLOOKUP(C705,'[2]Acha Air Sales Price List'!$B$1:$D$65536,3,FALSE)</f>
        <v>Exchange rate :</v>
      </c>
      <c r="G705" s="25">
        <f>ROUND(IF(ISBLANK(C705),0,VLOOKUP(C705,'[2]Acha Air Sales Price List'!$B$1:$X$65536,12,FALSE)*$L$14),2)</f>
        <v>0</v>
      </c>
      <c r="H705" s="26">
        <f t="shared" si="15"/>
        <v>0</v>
      </c>
      <c r="I705" s="18"/>
    </row>
    <row r="706" spans="1:9" ht="12.4" hidden="1" customHeight="1">
      <c r="A706" s="17"/>
      <c r="B706" s="1"/>
      <c r="C706" s="44"/>
      <c r="D706" s="148"/>
      <c r="E706" s="149"/>
      <c r="F706" s="51" t="str">
        <f>VLOOKUP(C706,'[2]Acha Air Sales Price List'!$B$1:$D$65536,3,FALSE)</f>
        <v>Exchange rate :</v>
      </c>
      <c r="G706" s="25">
        <f>ROUND(IF(ISBLANK(C706),0,VLOOKUP(C706,'[2]Acha Air Sales Price List'!$B$1:$X$65536,12,FALSE)*$L$14),2)</f>
        <v>0</v>
      </c>
      <c r="H706" s="26">
        <f t="shared" si="15"/>
        <v>0</v>
      </c>
      <c r="I706" s="18"/>
    </row>
    <row r="707" spans="1:9" ht="12.4" hidden="1" customHeight="1">
      <c r="A707" s="17"/>
      <c r="B707" s="1"/>
      <c r="C707" s="44"/>
      <c r="D707" s="148"/>
      <c r="E707" s="149"/>
      <c r="F707" s="51" t="str">
        <f>VLOOKUP(C707,'[2]Acha Air Sales Price List'!$B$1:$D$65536,3,FALSE)</f>
        <v>Exchange rate :</v>
      </c>
      <c r="G707" s="25">
        <f>ROUND(IF(ISBLANK(C707),0,VLOOKUP(C707,'[2]Acha Air Sales Price List'!$B$1:$X$65536,12,FALSE)*$L$14),2)</f>
        <v>0</v>
      </c>
      <c r="H707" s="26">
        <f t="shared" si="15"/>
        <v>0</v>
      </c>
      <c r="I707" s="18"/>
    </row>
    <row r="708" spans="1:9" ht="12.4" hidden="1" customHeight="1">
      <c r="A708" s="17"/>
      <c r="B708" s="1"/>
      <c r="C708" s="44"/>
      <c r="D708" s="148"/>
      <c r="E708" s="149"/>
      <c r="F708" s="51" t="str">
        <f>VLOOKUP(C708,'[2]Acha Air Sales Price List'!$B$1:$D$65536,3,FALSE)</f>
        <v>Exchange rate :</v>
      </c>
      <c r="G708" s="25">
        <f>ROUND(IF(ISBLANK(C708),0,VLOOKUP(C708,'[2]Acha Air Sales Price List'!$B$1:$X$65536,12,FALSE)*$L$14),2)</f>
        <v>0</v>
      </c>
      <c r="H708" s="26">
        <f t="shared" si="15"/>
        <v>0</v>
      </c>
      <c r="I708" s="18"/>
    </row>
    <row r="709" spans="1:9" ht="12.4" hidden="1" customHeight="1">
      <c r="A709" s="17"/>
      <c r="B709" s="1"/>
      <c r="C709" s="44"/>
      <c r="D709" s="148"/>
      <c r="E709" s="149"/>
      <c r="F709" s="51" t="str">
        <f>VLOOKUP(C709,'[2]Acha Air Sales Price List'!$B$1:$D$65536,3,FALSE)</f>
        <v>Exchange rate :</v>
      </c>
      <c r="G709" s="25">
        <f>ROUND(IF(ISBLANK(C709),0,VLOOKUP(C709,'[2]Acha Air Sales Price List'!$B$1:$X$65536,12,FALSE)*$L$14),2)</f>
        <v>0</v>
      </c>
      <c r="H709" s="26">
        <f t="shared" si="15"/>
        <v>0</v>
      </c>
      <c r="I709" s="18"/>
    </row>
    <row r="710" spans="1:9" ht="12.4" hidden="1" customHeight="1">
      <c r="A710" s="17"/>
      <c r="B710" s="1"/>
      <c r="C710" s="44"/>
      <c r="D710" s="148"/>
      <c r="E710" s="149"/>
      <c r="F710" s="51" t="str">
        <f>VLOOKUP(C710,'[2]Acha Air Sales Price List'!$B$1:$D$65536,3,FALSE)</f>
        <v>Exchange rate :</v>
      </c>
      <c r="G710" s="25">
        <f>ROUND(IF(ISBLANK(C710),0,VLOOKUP(C710,'[2]Acha Air Sales Price List'!$B$1:$X$65536,12,FALSE)*$L$14),2)</f>
        <v>0</v>
      </c>
      <c r="H710" s="26">
        <f t="shared" si="15"/>
        <v>0</v>
      </c>
      <c r="I710" s="18"/>
    </row>
    <row r="711" spans="1:9" ht="12.4" hidden="1" customHeight="1">
      <c r="A711" s="17"/>
      <c r="B711" s="1"/>
      <c r="C711" s="44"/>
      <c r="D711" s="148"/>
      <c r="E711" s="149"/>
      <c r="F711" s="51" t="str">
        <f>VLOOKUP(C711,'[2]Acha Air Sales Price List'!$B$1:$D$65536,3,FALSE)</f>
        <v>Exchange rate :</v>
      </c>
      <c r="G711" s="25">
        <f>ROUND(IF(ISBLANK(C711),0,VLOOKUP(C711,'[2]Acha Air Sales Price List'!$B$1:$X$65536,12,FALSE)*$L$14),2)</f>
        <v>0</v>
      </c>
      <c r="H711" s="26">
        <f t="shared" si="15"/>
        <v>0</v>
      </c>
      <c r="I711" s="18"/>
    </row>
    <row r="712" spans="1:9" ht="12.4" hidden="1" customHeight="1">
      <c r="A712" s="17"/>
      <c r="B712" s="1"/>
      <c r="C712" s="44"/>
      <c r="D712" s="148"/>
      <c r="E712" s="149"/>
      <c r="F712" s="51" t="str">
        <f>VLOOKUP(C712,'[2]Acha Air Sales Price List'!$B$1:$D$65536,3,FALSE)</f>
        <v>Exchange rate :</v>
      </c>
      <c r="G712" s="25">
        <f>ROUND(IF(ISBLANK(C712),0,VLOOKUP(C712,'[2]Acha Air Sales Price List'!$B$1:$X$65536,12,FALSE)*$L$14),2)</f>
        <v>0</v>
      </c>
      <c r="H712" s="26">
        <f t="shared" si="15"/>
        <v>0</v>
      </c>
      <c r="I712" s="18"/>
    </row>
    <row r="713" spans="1:9" ht="12.4" hidden="1" customHeight="1">
      <c r="A713" s="17"/>
      <c r="B713" s="1"/>
      <c r="C713" s="44"/>
      <c r="D713" s="148"/>
      <c r="E713" s="149"/>
      <c r="F713" s="51" t="str">
        <f>VLOOKUP(C713,'[2]Acha Air Sales Price List'!$B$1:$D$65536,3,FALSE)</f>
        <v>Exchange rate :</v>
      </c>
      <c r="G713" s="25">
        <f>ROUND(IF(ISBLANK(C713),0,VLOOKUP(C713,'[2]Acha Air Sales Price List'!$B$1:$X$65536,12,FALSE)*$L$14),2)</f>
        <v>0</v>
      </c>
      <c r="H713" s="26">
        <f t="shared" si="15"/>
        <v>0</v>
      </c>
      <c r="I713" s="18"/>
    </row>
    <row r="714" spans="1:9" ht="12.4" hidden="1" customHeight="1">
      <c r="A714" s="17"/>
      <c r="B714" s="1"/>
      <c r="C714" s="44"/>
      <c r="D714" s="148"/>
      <c r="E714" s="149"/>
      <c r="F714" s="51" t="str">
        <f>VLOOKUP(C714,'[2]Acha Air Sales Price List'!$B$1:$D$65536,3,FALSE)</f>
        <v>Exchange rate :</v>
      </c>
      <c r="G714" s="25">
        <f>ROUND(IF(ISBLANK(C714),0,VLOOKUP(C714,'[2]Acha Air Sales Price List'!$B$1:$X$65536,12,FALSE)*$L$14),2)</f>
        <v>0</v>
      </c>
      <c r="H714" s="26">
        <f t="shared" si="15"/>
        <v>0</v>
      </c>
      <c r="I714" s="18"/>
    </row>
    <row r="715" spans="1:9" ht="12.4" hidden="1" customHeight="1">
      <c r="A715" s="17"/>
      <c r="B715" s="1"/>
      <c r="C715" s="44"/>
      <c r="D715" s="148"/>
      <c r="E715" s="149"/>
      <c r="F715" s="51" t="str">
        <f>VLOOKUP(C715,'[2]Acha Air Sales Price List'!$B$1:$D$65536,3,FALSE)</f>
        <v>Exchange rate :</v>
      </c>
      <c r="G715" s="25">
        <f>ROUND(IF(ISBLANK(C715),0,VLOOKUP(C715,'[2]Acha Air Sales Price List'!$B$1:$X$65536,12,FALSE)*$L$14),2)</f>
        <v>0</v>
      </c>
      <c r="H715" s="26">
        <f t="shared" si="15"/>
        <v>0</v>
      </c>
      <c r="I715" s="18"/>
    </row>
    <row r="716" spans="1:9" ht="12.4" hidden="1" customHeight="1">
      <c r="A716" s="17"/>
      <c r="B716" s="1"/>
      <c r="C716" s="44"/>
      <c r="D716" s="148"/>
      <c r="E716" s="149"/>
      <c r="F716" s="51" t="str">
        <f>VLOOKUP(C716,'[2]Acha Air Sales Price List'!$B$1:$D$65536,3,FALSE)</f>
        <v>Exchange rate :</v>
      </c>
      <c r="G716" s="25">
        <f>ROUND(IF(ISBLANK(C716),0,VLOOKUP(C716,'[2]Acha Air Sales Price List'!$B$1:$X$65536,12,FALSE)*$L$14),2)</f>
        <v>0</v>
      </c>
      <c r="H716" s="26">
        <f t="shared" si="15"/>
        <v>0</v>
      </c>
      <c r="I716" s="18"/>
    </row>
    <row r="717" spans="1:9" ht="12.4" hidden="1" customHeight="1">
      <c r="A717" s="17"/>
      <c r="B717" s="1"/>
      <c r="C717" s="44"/>
      <c r="D717" s="148"/>
      <c r="E717" s="149"/>
      <c r="F717" s="51" t="str">
        <f>VLOOKUP(C717,'[2]Acha Air Sales Price List'!$B$1:$D$65536,3,FALSE)</f>
        <v>Exchange rate :</v>
      </c>
      <c r="G717" s="25">
        <f>ROUND(IF(ISBLANK(C717),0,VLOOKUP(C717,'[2]Acha Air Sales Price List'!$B$1:$X$65536,12,FALSE)*$L$14),2)</f>
        <v>0</v>
      </c>
      <c r="H717" s="26">
        <f t="shared" si="15"/>
        <v>0</v>
      </c>
      <c r="I717" s="18"/>
    </row>
    <row r="718" spans="1:9" ht="12.4" hidden="1" customHeight="1">
      <c r="A718" s="17"/>
      <c r="B718" s="1"/>
      <c r="C718" s="44"/>
      <c r="D718" s="148"/>
      <c r="E718" s="149"/>
      <c r="F718" s="51" t="str">
        <f>VLOOKUP(C718,'[2]Acha Air Sales Price List'!$B$1:$D$65536,3,FALSE)</f>
        <v>Exchange rate :</v>
      </c>
      <c r="G718" s="25">
        <f>ROUND(IF(ISBLANK(C718),0,VLOOKUP(C718,'[2]Acha Air Sales Price List'!$B$1:$X$65536,12,FALSE)*$L$14),2)</f>
        <v>0</v>
      </c>
      <c r="H718" s="26">
        <f t="shared" si="15"/>
        <v>0</v>
      </c>
      <c r="I718" s="18"/>
    </row>
    <row r="719" spans="1:9" ht="12.4" hidden="1" customHeight="1">
      <c r="A719" s="17"/>
      <c r="B719" s="1"/>
      <c r="C719" s="44"/>
      <c r="D719" s="148"/>
      <c r="E719" s="149"/>
      <c r="F719" s="51" t="str">
        <f>VLOOKUP(C719,'[2]Acha Air Sales Price List'!$B$1:$D$65536,3,FALSE)</f>
        <v>Exchange rate :</v>
      </c>
      <c r="G719" s="25">
        <f>ROUND(IF(ISBLANK(C719),0,VLOOKUP(C719,'[2]Acha Air Sales Price List'!$B$1:$X$65536,12,FALSE)*$L$14),2)</f>
        <v>0</v>
      </c>
      <c r="H719" s="26">
        <f t="shared" si="15"/>
        <v>0</v>
      </c>
      <c r="I719" s="18"/>
    </row>
    <row r="720" spans="1:9" ht="12.4" hidden="1" customHeight="1">
      <c r="A720" s="17"/>
      <c r="B720" s="1"/>
      <c r="C720" s="44"/>
      <c r="D720" s="148"/>
      <c r="E720" s="149"/>
      <c r="F720" s="51" t="str">
        <f>VLOOKUP(C720,'[2]Acha Air Sales Price List'!$B$1:$D$65536,3,FALSE)</f>
        <v>Exchange rate :</v>
      </c>
      <c r="G720" s="25">
        <f>ROUND(IF(ISBLANK(C720),0,VLOOKUP(C720,'[2]Acha Air Sales Price List'!$B$1:$X$65536,12,FALSE)*$L$14),2)</f>
        <v>0</v>
      </c>
      <c r="H720" s="26">
        <f t="shared" si="15"/>
        <v>0</v>
      </c>
      <c r="I720" s="18"/>
    </row>
    <row r="721" spans="1:9" ht="12.4" hidden="1" customHeight="1">
      <c r="A721" s="17"/>
      <c r="B721" s="1"/>
      <c r="C721" s="45"/>
      <c r="D721" s="148"/>
      <c r="E721" s="149"/>
      <c r="F721" s="51" t="str">
        <f>VLOOKUP(C721,'[2]Acha Air Sales Price List'!$B$1:$D$65536,3,FALSE)</f>
        <v>Exchange rate :</v>
      </c>
      <c r="G721" s="25">
        <f>ROUND(IF(ISBLANK(C721),0,VLOOKUP(C721,'[2]Acha Air Sales Price List'!$B$1:$X$65536,12,FALSE)*$L$14),2)</f>
        <v>0</v>
      </c>
      <c r="H721" s="26">
        <f>ROUND(IF(ISNUMBER(B721), G721*B721, 0),5)</f>
        <v>0</v>
      </c>
      <c r="I721" s="18"/>
    </row>
    <row r="722" spans="1:9" ht="12" hidden="1" customHeight="1">
      <c r="A722" s="17"/>
      <c r="B722" s="1"/>
      <c r="C722" s="44"/>
      <c r="D722" s="148"/>
      <c r="E722" s="149"/>
      <c r="F722" s="51" t="str">
        <f>VLOOKUP(C722,'[2]Acha Air Sales Price List'!$B$1:$D$65536,3,FALSE)</f>
        <v>Exchange rate :</v>
      </c>
      <c r="G722" s="25">
        <f>ROUND(IF(ISBLANK(C722),0,VLOOKUP(C722,'[2]Acha Air Sales Price List'!$B$1:$X$65536,12,FALSE)*$L$14),2)</f>
        <v>0</v>
      </c>
      <c r="H722" s="26">
        <f t="shared" ref="H722:H738" si="16">ROUND(IF(ISNUMBER(B722), G722*B722, 0),5)</f>
        <v>0</v>
      </c>
      <c r="I722" s="18"/>
    </row>
    <row r="723" spans="1:9" ht="12.4" hidden="1" customHeight="1">
      <c r="A723" s="17"/>
      <c r="B723" s="1"/>
      <c r="C723" s="44"/>
      <c r="D723" s="148"/>
      <c r="E723" s="149"/>
      <c r="F723" s="51" t="str">
        <f>VLOOKUP(C723,'[2]Acha Air Sales Price List'!$B$1:$D$65536,3,FALSE)</f>
        <v>Exchange rate :</v>
      </c>
      <c r="G723" s="25">
        <f>ROUND(IF(ISBLANK(C723),0,VLOOKUP(C723,'[2]Acha Air Sales Price List'!$B$1:$X$65536,12,FALSE)*$L$14),2)</f>
        <v>0</v>
      </c>
      <c r="H723" s="26">
        <f t="shared" si="16"/>
        <v>0</v>
      </c>
      <c r="I723" s="18"/>
    </row>
    <row r="724" spans="1:9" ht="12.4" hidden="1" customHeight="1">
      <c r="A724" s="17"/>
      <c r="B724" s="1"/>
      <c r="C724" s="44"/>
      <c r="D724" s="148"/>
      <c r="E724" s="149"/>
      <c r="F724" s="51" t="str">
        <f>VLOOKUP(C724,'[2]Acha Air Sales Price List'!$B$1:$D$65536,3,FALSE)</f>
        <v>Exchange rate :</v>
      </c>
      <c r="G724" s="25">
        <f>ROUND(IF(ISBLANK(C724),0,VLOOKUP(C724,'[2]Acha Air Sales Price List'!$B$1:$X$65536,12,FALSE)*$L$14),2)</f>
        <v>0</v>
      </c>
      <c r="H724" s="26">
        <f t="shared" si="16"/>
        <v>0</v>
      </c>
      <c r="I724" s="18"/>
    </row>
    <row r="725" spans="1:9" ht="12.4" hidden="1" customHeight="1">
      <c r="A725" s="17"/>
      <c r="B725" s="1"/>
      <c r="C725" s="44"/>
      <c r="D725" s="148"/>
      <c r="E725" s="149"/>
      <c r="F725" s="51" t="str">
        <f>VLOOKUP(C725,'[2]Acha Air Sales Price List'!$B$1:$D$65536,3,FALSE)</f>
        <v>Exchange rate :</v>
      </c>
      <c r="G725" s="25">
        <f>ROUND(IF(ISBLANK(C725),0,VLOOKUP(C725,'[2]Acha Air Sales Price List'!$B$1:$X$65536,12,FALSE)*$L$14),2)</f>
        <v>0</v>
      </c>
      <c r="H725" s="26">
        <f t="shared" si="16"/>
        <v>0</v>
      </c>
      <c r="I725" s="18"/>
    </row>
    <row r="726" spans="1:9" ht="12.4" hidden="1" customHeight="1">
      <c r="A726" s="17"/>
      <c r="B726" s="1"/>
      <c r="C726" s="44"/>
      <c r="D726" s="148"/>
      <c r="E726" s="149"/>
      <c r="F726" s="51" t="str">
        <f>VLOOKUP(C726,'[2]Acha Air Sales Price List'!$B$1:$D$65536,3,FALSE)</f>
        <v>Exchange rate :</v>
      </c>
      <c r="G726" s="25">
        <f>ROUND(IF(ISBLANK(C726),0,VLOOKUP(C726,'[2]Acha Air Sales Price List'!$B$1:$X$65536,12,FALSE)*$L$14),2)</f>
        <v>0</v>
      </c>
      <c r="H726" s="26">
        <f t="shared" si="16"/>
        <v>0</v>
      </c>
      <c r="I726" s="18"/>
    </row>
    <row r="727" spans="1:9" ht="12.4" hidden="1" customHeight="1">
      <c r="A727" s="17"/>
      <c r="B727" s="1"/>
      <c r="C727" s="44"/>
      <c r="D727" s="148"/>
      <c r="E727" s="149"/>
      <c r="F727" s="51" t="str">
        <f>VLOOKUP(C727,'[2]Acha Air Sales Price List'!$B$1:$D$65536,3,FALSE)</f>
        <v>Exchange rate :</v>
      </c>
      <c r="G727" s="25">
        <f>ROUND(IF(ISBLANK(C727),0,VLOOKUP(C727,'[2]Acha Air Sales Price List'!$B$1:$X$65536,12,FALSE)*$L$14),2)</f>
        <v>0</v>
      </c>
      <c r="H727" s="26">
        <f t="shared" si="16"/>
        <v>0</v>
      </c>
      <c r="I727" s="18"/>
    </row>
    <row r="728" spans="1:9" ht="12.4" hidden="1" customHeight="1">
      <c r="A728" s="17"/>
      <c r="B728" s="1"/>
      <c r="C728" s="44"/>
      <c r="D728" s="148"/>
      <c r="E728" s="149"/>
      <c r="F728" s="51" t="str">
        <f>VLOOKUP(C728,'[2]Acha Air Sales Price List'!$B$1:$D$65536,3,FALSE)</f>
        <v>Exchange rate :</v>
      </c>
      <c r="G728" s="25">
        <f>ROUND(IF(ISBLANK(C728),0,VLOOKUP(C728,'[2]Acha Air Sales Price List'!$B$1:$X$65536,12,FALSE)*$L$14),2)</f>
        <v>0</v>
      </c>
      <c r="H728" s="26">
        <f t="shared" si="16"/>
        <v>0</v>
      </c>
      <c r="I728" s="18"/>
    </row>
    <row r="729" spans="1:9" ht="12.4" hidden="1" customHeight="1">
      <c r="A729" s="17"/>
      <c r="B729" s="1"/>
      <c r="C729" s="44"/>
      <c r="D729" s="148"/>
      <c r="E729" s="149"/>
      <c r="F729" s="51" t="str">
        <f>VLOOKUP(C729,'[2]Acha Air Sales Price List'!$B$1:$D$65536,3,FALSE)</f>
        <v>Exchange rate :</v>
      </c>
      <c r="G729" s="25">
        <f>ROUND(IF(ISBLANK(C729),0,VLOOKUP(C729,'[2]Acha Air Sales Price List'!$B$1:$X$65536,12,FALSE)*$L$14),2)</f>
        <v>0</v>
      </c>
      <c r="H729" s="26">
        <f t="shared" si="16"/>
        <v>0</v>
      </c>
      <c r="I729" s="18"/>
    </row>
    <row r="730" spans="1:9" ht="12.4" hidden="1" customHeight="1">
      <c r="A730" s="17"/>
      <c r="B730" s="1"/>
      <c r="C730" s="44"/>
      <c r="D730" s="148"/>
      <c r="E730" s="149"/>
      <c r="F730" s="51" t="str">
        <f>VLOOKUP(C730,'[2]Acha Air Sales Price List'!$B$1:$D$65536,3,FALSE)</f>
        <v>Exchange rate :</v>
      </c>
      <c r="G730" s="25">
        <f>ROUND(IF(ISBLANK(C730),0,VLOOKUP(C730,'[2]Acha Air Sales Price List'!$B$1:$X$65536,12,FALSE)*$L$14),2)</f>
        <v>0</v>
      </c>
      <c r="H730" s="26">
        <f t="shared" si="16"/>
        <v>0</v>
      </c>
      <c r="I730" s="18"/>
    </row>
    <row r="731" spans="1:9" ht="12.4" hidden="1" customHeight="1">
      <c r="A731" s="17"/>
      <c r="B731" s="1"/>
      <c r="C731" s="44"/>
      <c r="D731" s="148"/>
      <c r="E731" s="149"/>
      <c r="F731" s="51" t="str">
        <f>VLOOKUP(C731,'[2]Acha Air Sales Price List'!$B$1:$D$65536,3,FALSE)</f>
        <v>Exchange rate :</v>
      </c>
      <c r="G731" s="25">
        <f>ROUND(IF(ISBLANK(C731),0,VLOOKUP(C731,'[2]Acha Air Sales Price List'!$B$1:$X$65536,12,FALSE)*$L$14),2)</f>
        <v>0</v>
      </c>
      <c r="H731" s="26">
        <f t="shared" si="16"/>
        <v>0</v>
      </c>
      <c r="I731" s="18"/>
    </row>
    <row r="732" spans="1:9" ht="12.4" hidden="1" customHeight="1">
      <c r="A732" s="17"/>
      <c r="B732" s="1"/>
      <c r="C732" s="44"/>
      <c r="D732" s="148"/>
      <c r="E732" s="149"/>
      <c r="F732" s="51" t="str">
        <f>VLOOKUP(C732,'[2]Acha Air Sales Price List'!$B$1:$D$65536,3,FALSE)</f>
        <v>Exchange rate :</v>
      </c>
      <c r="G732" s="25">
        <f>ROUND(IF(ISBLANK(C732),0,VLOOKUP(C732,'[2]Acha Air Sales Price List'!$B$1:$X$65536,12,FALSE)*$L$14),2)</f>
        <v>0</v>
      </c>
      <c r="H732" s="26">
        <f t="shared" si="16"/>
        <v>0</v>
      </c>
      <c r="I732" s="18"/>
    </row>
    <row r="733" spans="1:9" ht="12.4" hidden="1" customHeight="1">
      <c r="A733" s="17"/>
      <c r="B733" s="1"/>
      <c r="C733" s="44"/>
      <c r="D733" s="148"/>
      <c r="E733" s="149"/>
      <c r="F733" s="51" t="str">
        <f>VLOOKUP(C733,'[2]Acha Air Sales Price List'!$B$1:$D$65536,3,FALSE)</f>
        <v>Exchange rate :</v>
      </c>
      <c r="G733" s="25">
        <f>ROUND(IF(ISBLANK(C733),0,VLOOKUP(C733,'[2]Acha Air Sales Price List'!$B$1:$X$65536,12,FALSE)*$L$14),2)</f>
        <v>0</v>
      </c>
      <c r="H733" s="26">
        <f t="shared" si="16"/>
        <v>0</v>
      </c>
      <c r="I733" s="18"/>
    </row>
    <row r="734" spans="1:9" ht="12.4" hidden="1" customHeight="1">
      <c r="A734" s="17"/>
      <c r="B734" s="1"/>
      <c r="C734" s="44"/>
      <c r="D734" s="148"/>
      <c r="E734" s="149"/>
      <c r="F734" s="51" t="str">
        <f>VLOOKUP(C734,'[2]Acha Air Sales Price List'!$B$1:$D$65536,3,FALSE)</f>
        <v>Exchange rate :</v>
      </c>
      <c r="G734" s="25">
        <f>ROUND(IF(ISBLANK(C734),0,VLOOKUP(C734,'[2]Acha Air Sales Price List'!$B$1:$X$65536,12,FALSE)*$L$14),2)</f>
        <v>0</v>
      </c>
      <c r="H734" s="26">
        <f t="shared" si="16"/>
        <v>0</v>
      </c>
      <c r="I734" s="18"/>
    </row>
    <row r="735" spans="1:9" ht="12.4" hidden="1" customHeight="1">
      <c r="A735" s="17"/>
      <c r="B735" s="1"/>
      <c r="C735" s="44"/>
      <c r="D735" s="148"/>
      <c r="E735" s="149"/>
      <c r="F735" s="51" t="str">
        <f>VLOOKUP(C735,'[2]Acha Air Sales Price List'!$B$1:$D$65536,3,FALSE)</f>
        <v>Exchange rate :</v>
      </c>
      <c r="G735" s="25">
        <f>ROUND(IF(ISBLANK(C735),0,VLOOKUP(C735,'[2]Acha Air Sales Price List'!$B$1:$X$65536,12,FALSE)*$L$14),2)</f>
        <v>0</v>
      </c>
      <c r="H735" s="26">
        <f t="shared" si="16"/>
        <v>0</v>
      </c>
      <c r="I735" s="18"/>
    </row>
    <row r="736" spans="1:9" ht="12.4" hidden="1" customHeight="1">
      <c r="A736" s="17"/>
      <c r="B736" s="1"/>
      <c r="C736" s="44"/>
      <c r="D736" s="148"/>
      <c r="E736" s="149"/>
      <c r="F736" s="51" t="str">
        <f>VLOOKUP(C736,'[2]Acha Air Sales Price List'!$B$1:$D$65536,3,FALSE)</f>
        <v>Exchange rate :</v>
      </c>
      <c r="G736" s="25">
        <f>ROUND(IF(ISBLANK(C736),0,VLOOKUP(C736,'[2]Acha Air Sales Price List'!$B$1:$X$65536,12,FALSE)*$L$14),2)</f>
        <v>0</v>
      </c>
      <c r="H736" s="26">
        <f t="shared" si="16"/>
        <v>0</v>
      </c>
      <c r="I736" s="18"/>
    </row>
    <row r="737" spans="1:9" ht="12.4" hidden="1" customHeight="1">
      <c r="A737" s="17"/>
      <c r="B737" s="1"/>
      <c r="C737" s="45"/>
      <c r="D737" s="148"/>
      <c r="E737" s="149"/>
      <c r="F737" s="51" t="str">
        <f>VLOOKUP(C737,'[2]Acha Air Sales Price List'!$B$1:$D$65536,3,FALSE)</f>
        <v>Exchange rate :</v>
      </c>
      <c r="G737" s="25">
        <f>ROUND(IF(ISBLANK(C737),0,VLOOKUP(C737,'[2]Acha Air Sales Price List'!$B$1:$X$65536,12,FALSE)*$L$14),2)</f>
        <v>0</v>
      </c>
      <c r="H737" s="26">
        <f t="shared" si="16"/>
        <v>0</v>
      </c>
      <c r="I737" s="18"/>
    </row>
    <row r="738" spans="1:9" ht="12.4" hidden="1" customHeight="1">
      <c r="A738" s="17"/>
      <c r="B738" s="1"/>
      <c r="C738" s="45"/>
      <c r="D738" s="148"/>
      <c r="E738" s="149"/>
      <c r="F738" s="51" t="str">
        <f>VLOOKUP(C738,'[2]Acha Air Sales Price List'!$B$1:$D$65536,3,FALSE)</f>
        <v>Exchange rate :</v>
      </c>
      <c r="G738" s="25">
        <f>ROUND(IF(ISBLANK(C738),0,VLOOKUP(C738,'[2]Acha Air Sales Price List'!$B$1:$X$65536,12,FALSE)*$L$14),2)</f>
        <v>0</v>
      </c>
      <c r="H738" s="26">
        <f t="shared" si="16"/>
        <v>0</v>
      </c>
      <c r="I738" s="18"/>
    </row>
    <row r="739" spans="1:9" ht="12.4" hidden="1" customHeight="1">
      <c r="A739" s="17"/>
      <c r="B739" s="1"/>
      <c r="C739" s="44"/>
      <c r="D739" s="148"/>
      <c r="E739" s="149"/>
      <c r="F739" s="51" t="str">
        <f>VLOOKUP(C739,'[2]Acha Air Sales Price List'!$B$1:$D$65536,3,FALSE)</f>
        <v>Exchange rate :</v>
      </c>
      <c r="G739" s="25">
        <f>ROUND(IF(ISBLANK(C739),0,VLOOKUP(C739,'[2]Acha Air Sales Price List'!$B$1:$X$65536,12,FALSE)*$L$14),2)</f>
        <v>0</v>
      </c>
      <c r="H739" s="26">
        <f>ROUND(IF(ISNUMBER(B739), G739*B739, 0),5)</f>
        <v>0</v>
      </c>
      <c r="I739" s="18"/>
    </row>
    <row r="740" spans="1:9" ht="12.4" hidden="1" customHeight="1">
      <c r="A740" s="17"/>
      <c r="B740" s="1"/>
      <c r="C740" s="44"/>
      <c r="D740" s="148"/>
      <c r="E740" s="149"/>
      <c r="F740" s="51" t="str">
        <f>VLOOKUP(C740,'[2]Acha Air Sales Price List'!$B$1:$D$65536,3,FALSE)</f>
        <v>Exchange rate :</v>
      </c>
      <c r="G740" s="25">
        <f>ROUND(IF(ISBLANK(C740),0,VLOOKUP(C740,'[2]Acha Air Sales Price List'!$B$1:$X$65536,12,FALSE)*$L$14),2)</f>
        <v>0</v>
      </c>
      <c r="H740" s="26">
        <f t="shared" ref="H740:H777" si="17">ROUND(IF(ISNUMBER(B740), G740*B740, 0),5)</f>
        <v>0</v>
      </c>
      <c r="I740" s="18"/>
    </row>
    <row r="741" spans="1:9" ht="12.4" hidden="1" customHeight="1">
      <c r="A741" s="17"/>
      <c r="B741" s="1"/>
      <c r="C741" s="44"/>
      <c r="D741" s="148"/>
      <c r="E741" s="149"/>
      <c r="F741" s="51" t="str">
        <f>VLOOKUP(C741,'[2]Acha Air Sales Price List'!$B$1:$D$65536,3,FALSE)</f>
        <v>Exchange rate :</v>
      </c>
      <c r="G741" s="25">
        <f>ROUND(IF(ISBLANK(C741),0,VLOOKUP(C741,'[2]Acha Air Sales Price List'!$B$1:$X$65536,12,FALSE)*$L$14),2)</f>
        <v>0</v>
      </c>
      <c r="H741" s="26">
        <f t="shared" si="17"/>
        <v>0</v>
      </c>
      <c r="I741" s="18"/>
    </row>
    <row r="742" spans="1:9" ht="12.4" hidden="1" customHeight="1">
      <c r="A742" s="17"/>
      <c r="B742" s="1"/>
      <c r="C742" s="44"/>
      <c r="D742" s="148"/>
      <c r="E742" s="149"/>
      <c r="F742" s="51" t="str">
        <f>VLOOKUP(C742,'[2]Acha Air Sales Price List'!$B$1:$D$65536,3,FALSE)</f>
        <v>Exchange rate :</v>
      </c>
      <c r="G742" s="25">
        <f>ROUND(IF(ISBLANK(C742),0,VLOOKUP(C742,'[2]Acha Air Sales Price List'!$B$1:$X$65536,12,FALSE)*$L$14),2)</f>
        <v>0</v>
      </c>
      <c r="H742" s="26">
        <f t="shared" si="17"/>
        <v>0</v>
      </c>
      <c r="I742" s="18"/>
    </row>
    <row r="743" spans="1:9" ht="12.4" hidden="1" customHeight="1">
      <c r="A743" s="17"/>
      <c r="B743" s="1"/>
      <c r="C743" s="44"/>
      <c r="D743" s="148"/>
      <c r="E743" s="149"/>
      <c r="F743" s="51" t="str">
        <f>VLOOKUP(C743,'[2]Acha Air Sales Price List'!$B$1:$D$65536,3,FALSE)</f>
        <v>Exchange rate :</v>
      </c>
      <c r="G743" s="25">
        <f>ROUND(IF(ISBLANK(C743),0,VLOOKUP(C743,'[2]Acha Air Sales Price List'!$B$1:$X$65536,12,FALSE)*$L$14),2)</f>
        <v>0</v>
      </c>
      <c r="H743" s="26">
        <f t="shared" si="17"/>
        <v>0</v>
      </c>
      <c r="I743" s="18"/>
    </row>
    <row r="744" spans="1:9" ht="12.4" hidden="1" customHeight="1">
      <c r="A744" s="17"/>
      <c r="B744" s="1"/>
      <c r="C744" s="44"/>
      <c r="D744" s="148"/>
      <c r="E744" s="149"/>
      <c r="F744" s="51" t="str">
        <f>VLOOKUP(C744,'[2]Acha Air Sales Price List'!$B$1:$D$65536,3,FALSE)</f>
        <v>Exchange rate :</v>
      </c>
      <c r="G744" s="25">
        <f>ROUND(IF(ISBLANK(C744),0,VLOOKUP(C744,'[2]Acha Air Sales Price List'!$B$1:$X$65536,12,FALSE)*$L$14),2)</f>
        <v>0</v>
      </c>
      <c r="H744" s="26">
        <f t="shared" si="17"/>
        <v>0</v>
      </c>
      <c r="I744" s="18"/>
    </row>
    <row r="745" spans="1:9" ht="12.4" hidden="1" customHeight="1">
      <c r="A745" s="17"/>
      <c r="B745" s="1"/>
      <c r="C745" s="44"/>
      <c r="D745" s="148"/>
      <c r="E745" s="149"/>
      <c r="F745" s="51" t="str">
        <f>VLOOKUP(C745,'[2]Acha Air Sales Price List'!$B$1:$D$65536,3,FALSE)</f>
        <v>Exchange rate :</v>
      </c>
      <c r="G745" s="25">
        <f>ROUND(IF(ISBLANK(C745),0,VLOOKUP(C745,'[2]Acha Air Sales Price List'!$B$1:$X$65536,12,FALSE)*$L$14),2)</f>
        <v>0</v>
      </c>
      <c r="H745" s="26">
        <f t="shared" si="17"/>
        <v>0</v>
      </c>
      <c r="I745" s="18"/>
    </row>
    <row r="746" spans="1:9" ht="12.4" hidden="1" customHeight="1">
      <c r="A746" s="17"/>
      <c r="B746" s="1"/>
      <c r="C746" s="44"/>
      <c r="D746" s="148"/>
      <c r="E746" s="149"/>
      <c r="F746" s="51" t="str">
        <f>VLOOKUP(C746,'[2]Acha Air Sales Price List'!$B$1:$D$65536,3,FALSE)</f>
        <v>Exchange rate :</v>
      </c>
      <c r="G746" s="25">
        <f>ROUND(IF(ISBLANK(C746),0,VLOOKUP(C746,'[2]Acha Air Sales Price List'!$B$1:$X$65536,12,FALSE)*$L$14),2)</f>
        <v>0</v>
      </c>
      <c r="H746" s="26">
        <f t="shared" si="17"/>
        <v>0</v>
      </c>
      <c r="I746" s="18"/>
    </row>
    <row r="747" spans="1:9" ht="12.4" hidden="1" customHeight="1">
      <c r="A747" s="17"/>
      <c r="B747" s="1"/>
      <c r="C747" s="44"/>
      <c r="D747" s="148"/>
      <c r="E747" s="149"/>
      <c r="F747" s="51" t="str">
        <f>VLOOKUP(C747,'[2]Acha Air Sales Price List'!$B$1:$D$65536,3,FALSE)</f>
        <v>Exchange rate :</v>
      </c>
      <c r="G747" s="25">
        <f>ROUND(IF(ISBLANK(C747),0,VLOOKUP(C747,'[2]Acha Air Sales Price List'!$B$1:$X$65536,12,FALSE)*$L$14),2)</f>
        <v>0</v>
      </c>
      <c r="H747" s="26">
        <f t="shared" si="17"/>
        <v>0</v>
      </c>
      <c r="I747" s="18"/>
    </row>
    <row r="748" spans="1:9" ht="12.4" hidden="1" customHeight="1">
      <c r="A748" s="17"/>
      <c r="B748" s="1"/>
      <c r="C748" s="44"/>
      <c r="D748" s="148"/>
      <c r="E748" s="149"/>
      <c r="F748" s="51" t="str">
        <f>VLOOKUP(C748,'[2]Acha Air Sales Price List'!$B$1:$D$65536,3,FALSE)</f>
        <v>Exchange rate :</v>
      </c>
      <c r="G748" s="25">
        <f>ROUND(IF(ISBLANK(C748),0,VLOOKUP(C748,'[2]Acha Air Sales Price List'!$B$1:$X$65536,12,FALSE)*$L$14),2)</f>
        <v>0</v>
      </c>
      <c r="H748" s="26">
        <f t="shared" si="17"/>
        <v>0</v>
      </c>
      <c r="I748" s="18"/>
    </row>
    <row r="749" spans="1:9" ht="12.4" hidden="1" customHeight="1">
      <c r="A749" s="17"/>
      <c r="B749" s="1"/>
      <c r="C749" s="44"/>
      <c r="D749" s="148"/>
      <c r="E749" s="149"/>
      <c r="F749" s="51" t="str">
        <f>VLOOKUP(C749,'[2]Acha Air Sales Price List'!$B$1:$D$65536,3,FALSE)</f>
        <v>Exchange rate :</v>
      </c>
      <c r="G749" s="25">
        <f>ROUND(IF(ISBLANK(C749),0,VLOOKUP(C749,'[2]Acha Air Sales Price List'!$B$1:$X$65536,12,FALSE)*$L$14),2)</f>
        <v>0</v>
      </c>
      <c r="H749" s="26">
        <f t="shared" si="17"/>
        <v>0</v>
      </c>
      <c r="I749" s="18"/>
    </row>
    <row r="750" spans="1:9" ht="12.4" hidden="1" customHeight="1">
      <c r="A750" s="17"/>
      <c r="B750" s="1"/>
      <c r="C750" s="45"/>
      <c r="D750" s="148"/>
      <c r="E750" s="149"/>
      <c r="F750" s="51" t="str">
        <f>VLOOKUP(C750,'[2]Acha Air Sales Price List'!$B$1:$D$65536,3,FALSE)</f>
        <v>Exchange rate :</v>
      </c>
      <c r="G750" s="25">
        <f>ROUND(IF(ISBLANK(C750),0,VLOOKUP(C750,'[2]Acha Air Sales Price List'!$B$1:$X$65536,12,FALSE)*$L$14),2)</f>
        <v>0</v>
      </c>
      <c r="H750" s="26">
        <f t="shared" si="17"/>
        <v>0</v>
      </c>
      <c r="I750" s="18"/>
    </row>
    <row r="751" spans="1:9" ht="12" hidden="1" customHeight="1">
      <c r="A751" s="17"/>
      <c r="B751" s="1"/>
      <c r="C751" s="44"/>
      <c r="D751" s="148"/>
      <c r="E751" s="149"/>
      <c r="F751" s="51" t="str">
        <f>VLOOKUP(C751,'[2]Acha Air Sales Price List'!$B$1:$D$65536,3,FALSE)</f>
        <v>Exchange rate :</v>
      </c>
      <c r="G751" s="25">
        <f>ROUND(IF(ISBLANK(C751),0,VLOOKUP(C751,'[2]Acha Air Sales Price List'!$B$1:$X$65536,12,FALSE)*$L$14),2)</f>
        <v>0</v>
      </c>
      <c r="H751" s="26">
        <f t="shared" si="17"/>
        <v>0</v>
      </c>
      <c r="I751" s="18"/>
    </row>
    <row r="752" spans="1:9" ht="12.4" hidden="1" customHeight="1">
      <c r="A752" s="17"/>
      <c r="B752" s="1"/>
      <c r="C752" s="44"/>
      <c r="D752" s="148"/>
      <c r="E752" s="149"/>
      <c r="F752" s="51" t="str">
        <f>VLOOKUP(C752,'[2]Acha Air Sales Price List'!$B$1:$D$65536,3,FALSE)</f>
        <v>Exchange rate :</v>
      </c>
      <c r="G752" s="25">
        <f>ROUND(IF(ISBLANK(C752),0,VLOOKUP(C752,'[2]Acha Air Sales Price List'!$B$1:$X$65536,12,FALSE)*$L$14),2)</f>
        <v>0</v>
      </c>
      <c r="H752" s="26">
        <f t="shared" si="17"/>
        <v>0</v>
      </c>
      <c r="I752" s="18"/>
    </row>
    <row r="753" spans="1:9" ht="12.4" hidden="1" customHeight="1">
      <c r="A753" s="17"/>
      <c r="B753" s="1"/>
      <c r="C753" s="44"/>
      <c r="D753" s="148"/>
      <c r="E753" s="149"/>
      <c r="F753" s="51" t="str">
        <f>VLOOKUP(C753,'[2]Acha Air Sales Price List'!$B$1:$D$65536,3,FALSE)</f>
        <v>Exchange rate :</v>
      </c>
      <c r="G753" s="25">
        <f>ROUND(IF(ISBLANK(C753),0,VLOOKUP(C753,'[2]Acha Air Sales Price List'!$B$1:$X$65536,12,FALSE)*$L$14),2)</f>
        <v>0</v>
      </c>
      <c r="H753" s="26">
        <f t="shared" si="17"/>
        <v>0</v>
      </c>
      <c r="I753" s="18"/>
    </row>
    <row r="754" spans="1:9" ht="12.4" hidden="1" customHeight="1">
      <c r="A754" s="17"/>
      <c r="B754" s="1"/>
      <c r="C754" s="44"/>
      <c r="D754" s="148"/>
      <c r="E754" s="149"/>
      <c r="F754" s="51" t="str">
        <f>VLOOKUP(C754,'[2]Acha Air Sales Price List'!$B$1:$D$65536,3,FALSE)</f>
        <v>Exchange rate :</v>
      </c>
      <c r="G754" s="25">
        <f>ROUND(IF(ISBLANK(C754),0,VLOOKUP(C754,'[2]Acha Air Sales Price List'!$B$1:$X$65536,12,FALSE)*$L$14),2)</f>
        <v>0</v>
      </c>
      <c r="H754" s="26">
        <f t="shared" si="17"/>
        <v>0</v>
      </c>
      <c r="I754" s="18"/>
    </row>
    <row r="755" spans="1:9" ht="12.4" hidden="1" customHeight="1">
      <c r="A755" s="17"/>
      <c r="B755" s="1"/>
      <c r="C755" s="44"/>
      <c r="D755" s="148"/>
      <c r="E755" s="149"/>
      <c r="F755" s="51" t="str">
        <f>VLOOKUP(C755,'[2]Acha Air Sales Price List'!$B$1:$D$65536,3,FALSE)</f>
        <v>Exchange rate :</v>
      </c>
      <c r="G755" s="25">
        <f>ROUND(IF(ISBLANK(C755),0,VLOOKUP(C755,'[2]Acha Air Sales Price List'!$B$1:$X$65536,12,FALSE)*$L$14),2)</f>
        <v>0</v>
      </c>
      <c r="H755" s="26">
        <f t="shared" si="17"/>
        <v>0</v>
      </c>
      <c r="I755" s="18"/>
    </row>
    <row r="756" spans="1:9" ht="12.4" hidden="1" customHeight="1">
      <c r="A756" s="17"/>
      <c r="B756" s="1"/>
      <c r="C756" s="44"/>
      <c r="D756" s="148"/>
      <c r="E756" s="149"/>
      <c r="F756" s="51" t="str">
        <f>VLOOKUP(C756,'[2]Acha Air Sales Price List'!$B$1:$D$65536,3,FALSE)</f>
        <v>Exchange rate :</v>
      </c>
      <c r="G756" s="25">
        <f>ROUND(IF(ISBLANK(C756),0,VLOOKUP(C756,'[2]Acha Air Sales Price List'!$B$1:$X$65536,12,FALSE)*$L$14),2)</f>
        <v>0</v>
      </c>
      <c r="H756" s="26">
        <f t="shared" si="17"/>
        <v>0</v>
      </c>
      <c r="I756" s="18"/>
    </row>
    <row r="757" spans="1:9" ht="12.4" hidden="1" customHeight="1">
      <c r="A757" s="17"/>
      <c r="B757" s="1"/>
      <c r="C757" s="44"/>
      <c r="D757" s="148"/>
      <c r="E757" s="149"/>
      <c r="F757" s="51" t="str">
        <f>VLOOKUP(C757,'[2]Acha Air Sales Price List'!$B$1:$D$65536,3,FALSE)</f>
        <v>Exchange rate :</v>
      </c>
      <c r="G757" s="25">
        <f>ROUND(IF(ISBLANK(C757),0,VLOOKUP(C757,'[2]Acha Air Sales Price List'!$B$1:$X$65536,12,FALSE)*$L$14),2)</f>
        <v>0</v>
      </c>
      <c r="H757" s="26">
        <f t="shared" si="17"/>
        <v>0</v>
      </c>
      <c r="I757" s="18"/>
    </row>
    <row r="758" spans="1:9" ht="12.4" hidden="1" customHeight="1">
      <c r="A758" s="17"/>
      <c r="B758" s="1"/>
      <c r="C758" s="44"/>
      <c r="D758" s="148"/>
      <c r="E758" s="149"/>
      <c r="F758" s="51" t="str">
        <f>VLOOKUP(C758,'[2]Acha Air Sales Price List'!$B$1:$D$65536,3,FALSE)</f>
        <v>Exchange rate :</v>
      </c>
      <c r="G758" s="25">
        <f>ROUND(IF(ISBLANK(C758),0,VLOOKUP(C758,'[2]Acha Air Sales Price List'!$B$1:$X$65536,12,FALSE)*$L$14),2)</f>
        <v>0</v>
      </c>
      <c r="H758" s="26">
        <f t="shared" si="17"/>
        <v>0</v>
      </c>
      <c r="I758" s="18"/>
    </row>
    <row r="759" spans="1:9" ht="12.4" hidden="1" customHeight="1">
      <c r="A759" s="17"/>
      <c r="B759" s="1"/>
      <c r="C759" s="44"/>
      <c r="D759" s="148"/>
      <c r="E759" s="149"/>
      <c r="F759" s="51" t="str">
        <f>VLOOKUP(C759,'[2]Acha Air Sales Price List'!$B$1:$D$65536,3,FALSE)</f>
        <v>Exchange rate :</v>
      </c>
      <c r="G759" s="25">
        <f>ROUND(IF(ISBLANK(C759),0,VLOOKUP(C759,'[2]Acha Air Sales Price List'!$B$1:$X$65536,12,FALSE)*$L$14),2)</f>
        <v>0</v>
      </c>
      <c r="H759" s="26">
        <f t="shared" si="17"/>
        <v>0</v>
      </c>
      <c r="I759" s="18"/>
    </row>
    <row r="760" spans="1:9" ht="12.4" hidden="1" customHeight="1">
      <c r="A760" s="17"/>
      <c r="B760" s="1"/>
      <c r="C760" s="44"/>
      <c r="D760" s="148"/>
      <c r="E760" s="149"/>
      <c r="F760" s="51" t="str">
        <f>VLOOKUP(C760,'[2]Acha Air Sales Price List'!$B$1:$D$65536,3,FALSE)</f>
        <v>Exchange rate :</v>
      </c>
      <c r="G760" s="25">
        <f>ROUND(IF(ISBLANK(C760),0,VLOOKUP(C760,'[2]Acha Air Sales Price List'!$B$1:$X$65536,12,FALSE)*$L$14),2)</f>
        <v>0</v>
      </c>
      <c r="H760" s="26">
        <f t="shared" si="17"/>
        <v>0</v>
      </c>
      <c r="I760" s="18"/>
    </row>
    <row r="761" spans="1:9" ht="12.4" hidden="1" customHeight="1">
      <c r="A761" s="17"/>
      <c r="B761" s="1"/>
      <c r="C761" s="44"/>
      <c r="D761" s="148"/>
      <c r="E761" s="149"/>
      <c r="F761" s="51" t="str">
        <f>VLOOKUP(C761,'[2]Acha Air Sales Price List'!$B$1:$D$65536,3,FALSE)</f>
        <v>Exchange rate :</v>
      </c>
      <c r="G761" s="25">
        <f>ROUND(IF(ISBLANK(C761),0,VLOOKUP(C761,'[2]Acha Air Sales Price List'!$B$1:$X$65536,12,FALSE)*$L$14),2)</f>
        <v>0</v>
      </c>
      <c r="H761" s="26">
        <f t="shared" si="17"/>
        <v>0</v>
      </c>
      <c r="I761" s="18"/>
    </row>
    <row r="762" spans="1:9" ht="12.4" hidden="1" customHeight="1">
      <c r="A762" s="17"/>
      <c r="B762" s="1"/>
      <c r="C762" s="44"/>
      <c r="D762" s="148"/>
      <c r="E762" s="149"/>
      <c r="F762" s="51" t="str">
        <f>VLOOKUP(C762,'[2]Acha Air Sales Price List'!$B$1:$D$65536,3,FALSE)</f>
        <v>Exchange rate :</v>
      </c>
      <c r="G762" s="25">
        <f>ROUND(IF(ISBLANK(C762),0,VLOOKUP(C762,'[2]Acha Air Sales Price List'!$B$1:$X$65536,12,FALSE)*$L$14),2)</f>
        <v>0</v>
      </c>
      <c r="H762" s="26">
        <f t="shared" si="17"/>
        <v>0</v>
      </c>
      <c r="I762" s="18"/>
    </row>
    <row r="763" spans="1:9" ht="12.4" hidden="1" customHeight="1">
      <c r="A763" s="17"/>
      <c r="B763" s="1"/>
      <c r="C763" s="44"/>
      <c r="D763" s="148"/>
      <c r="E763" s="149"/>
      <c r="F763" s="51" t="str">
        <f>VLOOKUP(C763,'[2]Acha Air Sales Price List'!$B$1:$D$65536,3,FALSE)</f>
        <v>Exchange rate :</v>
      </c>
      <c r="G763" s="25">
        <f>ROUND(IF(ISBLANK(C763),0,VLOOKUP(C763,'[2]Acha Air Sales Price List'!$B$1:$X$65536,12,FALSE)*$L$14),2)</f>
        <v>0</v>
      </c>
      <c r="H763" s="26">
        <f t="shared" si="17"/>
        <v>0</v>
      </c>
      <c r="I763" s="18"/>
    </row>
    <row r="764" spans="1:9" ht="12.4" hidden="1" customHeight="1">
      <c r="A764" s="17"/>
      <c r="B764" s="1"/>
      <c r="C764" s="44"/>
      <c r="D764" s="148"/>
      <c r="E764" s="149"/>
      <c r="F764" s="51" t="str">
        <f>VLOOKUP(C764,'[2]Acha Air Sales Price List'!$B$1:$D$65536,3,FALSE)</f>
        <v>Exchange rate :</v>
      </c>
      <c r="G764" s="25">
        <f>ROUND(IF(ISBLANK(C764),0,VLOOKUP(C764,'[2]Acha Air Sales Price List'!$B$1:$X$65536,12,FALSE)*$L$14),2)</f>
        <v>0</v>
      </c>
      <c r="H764" s="26">
        <f t="shared" si="17"/>
        <v>0</v>
      </c>
      <c r="I764" s="18"/>
    </row>
    <row r="765" spans="1:9" ht="12.4" hidden="1" customHeight="1">
      <c r="A765" s="17"/>
      <c r="B765" s="1"/>
      <c r="C765" s="44"/>
      <c r="D765" s="148"/>
      <c r="E765" s="149"/>
      <c r="F765" s="51" t="str">
        <f>VLOOKUP(C765,'[2]Acha Air Sales Price List'!$B$1:$D$65536,3,FALSE)</f>
        <v>Exchange rate :</v>
      </c>
      <c r="G765" s="25">
        <f>ROUND(IF(ISBLANK(C765),0,VLOOKUP(C765,'[2]Acha Air Sales Price List'!$B$1:$X$65536,12,FALSE)*$L$14),2)</f>
        <v>0</v>
      </c>
      <c r="H765" s="26">
        <f t="shared" si="17"/>
        <v>0</v>
      </c>
      <c r="I765" s="18"/>
    </row>
    <row r="766" spans="1:9" ht="12.4" hidden="1" customHeight="1">
      <c r="A766" s="17"/>
      <c r="B766" s="1"/>
      <c r="C766" s="44"/>
      <c r="D766" s="148"/>
      <c r="E766" s="149"/>
      <c r="F766" s="51" t="str">
        <f>VLOOKUP(C766,'[2]Acha Air Sales Price List'!$B$1:$D$65536,3,FALSE)</f>
        <v>Exchange rate :</v>
      </c>
      <c r="G766" s="25">
        <f>ROUND(IF(ISBLANK(C766),0,VLOOKUP(C766,'[2]Acha Air Sales Price List'!$B$1:$X$65536,12,FALSE)*$L$14),2)</f>
        <v>0</v>
      </c>
      <c r="H766" s="26">
        <f t="shared" si="17"/>
        <v>0</v>
      </c>
      <c r="I766" s="18"/>
    </row>
    <row r="767" spans="1:9" ht="12.4" hidden="1" customHeight="1">
      <c r="A767" s="17"/>
      <c r="B767" s="1"/>
      <c r="C767" s="44"/>
      <c r="D767" s="148"/>
      <c r="E767" s="149"/>
      <c r="F767" s="51" t="str">
        <f>VLOOKUP(C767,'[2]Acha Air Sales Price List'!$B$1:$D$65536,3,FALSE)</f>
        <v>Exchange rate :</v>
      </c>
      <c r="G767" s="25">
        <f>ROUND(IF(ISBLANK(C767),0,VLOOKUP(C767,'[2]Acha Air Sales Price List'!$B$1:$X$65536,12,FALSE)*$L$14),2)</f>
        <v>0</v>
      </c>
      <c r="H767" s="26">
        <f t="shared" si="17"/>
        <v>0</v>
      </c>
      <c r="I767" s="18"/>
    </row>
    <row r="768" spans="1:9" ht="12.4" hidden="1" customHeight="1">
      <c r="A768" s="17"/>
      <c r="B768" s="1"/>
      <c r="C768" s="44"/>
      <c r="D768" s="148"/>
      <c r="E768" s="149"/>
      <c r="F768" s="51" t="str">
        <f>VLOOKUP(C768,'[2]Acha Air Sales Price List'!$B$1:$D$65536,3,FALSE)</f>
        <v>Exchange rate :</v>
      </c>
      <c r="G768" s="25">
        <f>ROUND(IF(ISBLANK(C768),0,VLOOKUP(C768,'[2]Acha Air Sales Price List'!$B$1:$X$65536,12,FALSE)*$L$14),2)</f>
        <v>0</v>
      </c>
      <c r="H768" s="26">
        <f t="shared" si="17"/>
        <v>0</v>
      </c>
      <c r="I768" s="18"/>
    </row>
    <row r="769" spans="1:9" ht="12.4" hidden="1" customHeight="1">
      <c r="A769" s="17"/>
      <c r="B769" s="1"/>
      <c r="C769" s="44"/>
      <c r="D769" s="148"/>
      <c r="E769" s="149"/>
      <c r="F769" s="51" t="str">
        <f>VLOOKUP(C769,'[2]Acha Air Sales Price List'!$B$1:$D$65536,3,FALSE)</f>
        <v>Exchange rate :</v>
      </c>
      <c r="G769" s="25">
        <f>ROUND(IF(ISBLANK(C769),0,VLOOKUP(C769,'[2]Acha Air Sales Price List'!$B$1:$X$65536,12,FALSE)*$L$14),2)</f>
        <v>0</v>
      </c>
      <c r="H769" s="26">
        <f t="shared" si="17"/>
        <v>0</v>
      </c>
      <c r="I769" s="18"/>
    </row>
    <row r="770" spans="1:9" ht="12.4" hidden="1" customHeight="1">
      <c r="A770" s="17"/>
      <c r="B770" s="1"/>
      <c r="C770" s="44"/>
      <c r="D770" s="148"/>
      <c r="E770" s="149"/>
      <c r="F770" s="51" t="str">
        <f>VLOOKUP(C770,'[2]Acha Air Sales Price List'!$B$1:$D$65536,3,FALSE)</f>
        <v>Exchange rate :</v>
      </c>
      <c r="G770" s="25">
        <f>ROUND(IF(ISBLANK(C770),0,VLOOKUP(C770,'[2]Acha Air Sales Price List'!$B$1:$X$65536,12,FALSE)*$L$14),2)</f>
        <v>0</v>
      </c>
      <c r="H770" s="26">
        <f t="shared" si="17"/>
        <v>0</v>
      </c>
      <c r="I770" s="18"/>
    </row>
    <row r="771" spans="1:9" ht="12.4" hidden="1" customHeight="1">
      <c r="A771" s="17"/>
      <c r="B771" s="1"/>
      <c r="C771" s="44"/>
      <c r="D771" s="148"/>
      <c r="E771" s="149"/>
      <c r="F771" s="51" t="str">
        <f>VLOOKUP(C771,'[2]Acha Air Sales Price List'!$B$1:$D$65536,3,FALSE)</f>
        <v>Exchange rate :</v>
      </c>
      <c r="G771" s="25">
        <f>ROUND(IF(ISBLANK(C771),0,VLOOKUP(C771,'[2]Acha Air Sales Price List'!$B$1:$X$65536,12,FALSE)*$L$14),2)</f>
        <v>0</v>
      </c>
      <c r="H771" s="26">
        <f t="shared" si="17"/>
        <v>0</v>
      </c>
      <c r="I771" s="18"/>
    </row>
    <row r="772" spans="1:9" ht="12.4" hidden="1" customHeight="1">
      <c r="A772" s="17"/>
      <c r="B772" s="1"/>
      <c r="C772" s="44"/>
      <c r="D772" s="148"/>
      <c r="E772" s="149"/>
      <c r="F772" s="51" t="str">
        <f>VLOOKUP(C772,'[2]Acha Air Sales Price List'!$B$1:$D$65536,3,FALSE)</f>
        <v>Exchange rate :</v>
      </c>
      <c r="G772" s="25">
        <f>ROUND(IF(ISBLANK(C772),0,VLOOKUP(C772,'[2]Acha Air Sales Price List'!$B$1:$X$65536,12,FALSE)*$L$14),2)</f>
        <v>0</v>
      </c>
      <c r="H772" s="26">
        <f t="shared" si="17"/>
        <v>0</v>
      </c>
      <c r="I772" s="18"/>
    </row>
    <row r="773" spans="1:9" ht="12.4" hidden="1" customHeight="1">
      <c r="A773" s="17"/>
      <c r="B773" s="1"/>
      <c r="C773" s="44"/>
      <c r="D773" s="148"/>
      <c r="E773" s="149"/>
      <c r="F773" s="51" t="str">
        <f>VLOOKUP(C773,'[2]Acha Air Sales Price List'!$B$1:$D$65536,3,FALSE)</f>
        <v>Exchange rate :</v>
      </c>
      <c r="G773" s="25">
        <f>ROUND(IF(ISBLANK(C773),0,VLOOKUP(C773,'[2]Acha Air Sales Price List'!$B$1:$X$65536,12,FALSE)*$L$14),2)</f>
        <v>0</v>
      </c>
      <c r="H773" s="26">
        <f t="shared" si="17"/>
        <v>0</v>
      </c>
      <c r="I773" s="18"/>
    </row>
    <row r="774" spans="1:9" ht="12.4" hidden="1" customHeight="1">
      <c r="A774" s="17"/>
      <c r="B774" s="1"/>
      <c r="C774" s="44"/>
      <c r="D774" s="148"/>
      <c r="E774" s="149"/>
      <c r="F774" s="51" t="str">
        <f>VLOOKUP(C774,'[2]Acha Air Sales Price List'!$B$1:$D$65536,3,FALSE)</f>
        <v>Exchange rate :</v>
      </c>
      <c r="G774" s="25">
        <f>ROUND(IF(ISBLANK(C774),0,VLOOKUP(C774,'[2]Acha Air Sales Price List'!$B$1:$X$65536,12,FALSE)*$L$14),2)</f>
        <v>0</v>
      </c>
      <c r="H774" s="26">
        <f t="shared" si="17"/>
        <v>0</v>
      </c>
      <c r="I774" s="18"/>
    </row>
    <row r="775" spans="1:9" ht="12.4" hidden="1" customHeight="1">
      <c r="A775" s="17"/>
      <c r="B775" s="1"/>
      <c r="C775" s="44"/>
      <c r="D775" s="148"/>
      <c r="E775" s="149"/>
      <c r="F775" s="51" t="str">
        <f>VLOOKUP(C775,'[2]Acha Air Sales Price List'!$B$1:$D$65536,3,FALSE)</f>
        <v>Exchange rate :</v>
      </c>
      <c r="G775" s="25">
        <f>ROUND(IF(ISBLANK(C775),0,VLOOKUP(C775,'[2]Acha Air Sales Price List'!$B$1:$X$65536,12,FALSE)*$L$14),2)</f>
        <v>0</v>
      </c>
      <c r="H775" s="26">
        <f t="shared" si="17"/>
        <v>0</v>
      </c>
      <c r="I775" s="18"/>
    </row>
    <row r="776" spans="1:9" ht="12.4" hidden="1" customHeight="1">
      <c r="A776" s="17"/>
      <c r="B776" s="1"/>
      <c r="C776" s="44"/>
      <c r="D776" s="148"/>
      <c r="E776" s="149"/>
      <c r="F776" s="51" t="str">
        <f>VLOOKUP(C776,'[2]Acha Air Sales Price List'!$B$1:$D$65536,3,FALSE)</f>
        <v>Exchange rate :</v>
      </c>
      <c r="G776" s="25">
        <f>ROUND(IF(ISBLANK(C776),0,VLOOKUP(C776,'[2]Acha Air Sales Price List'!$B$1:$X$65536,12,FALSE)*$L$14),2)</f>
        <v>0</v>
      </c>
      <c r="H776" s="26">
        <f t="shared" si="17"/>
        <v>0</v>
      </c>
      <c r="I776" s="18"/>
    </row>
    <row r="777" spans="1:9" ht="12.4" hidden="1" customHeight="1">
      <c r="A777" s="17"/>
      <c r="B777" s="1"/>
      <c r="C777" s="44"/>
      <c r="D777" s="148"/>
      <c r="E777" s="149"/>
      <c r="F777" s="51" t="str">
        <f>VLOOKUP(C777,'[2]Acha Air Sales Price List'!$B$1:$D$65536,3,FALSE)</f>
        <v>Exchange rate :</v>
      </c>
      <c r="G777" s="25">
        <f>ROUND(IF(ISBLANK(C777),0,VLOOKUP(C777,'[2]Acha Air Sales Price List'!$B$1:$X$65536,12,FALSE)*$L$14),2)</f>
        <v>0</v>
      </c>
      <c r="H777" s="26">
        <f t="shared" si="17"/>
        <v>0</v>
      </c>
      <c r="I777" s="18"/>
    </row>
    <row r="778" spans="1:9" ht="12.4" hidden="1" customHeight="1">
      <c r="A778" s="17"/>
      <c r="B778" s="1"/>
      <c r="C778" s="45"/>
      <c r="D778" s="148"/>
      <c r="E778" s="149"/>
      <c r="F778" s="51" t="str">
        <f>VLOOKUP(C778,'[2]Acha Air Sales Price List'!$B$1:$D$65536,3,FALSE)</f>
        <v>Exchange rate :</v>
      </c>
      <c r="G778" s="25">
        <f>ROUND(IF(ISBLANK(C778),0,VLOOKUP(C778,'[2]Acha Air Sales Price List'!$B$1:$X$65536,12,FALSE)*$L$14),2)</f>
        <v>0</v>
      </c>
      <c r="H778" s="26">
        <f>ROUND(IF(ISNUMBER(B778), G778*B778, 0),5)</f>
        <v>0</v>
      </c>
      <c r="I778" s="18"/>
    </row>
    <row r="779" spans="1:9" ht="12" hidden="1" customHeight="1">
      <c r="A779" s="17"/>
      <c r="B779" s="1"/>
      <c r="C779" s="44"/>
      <c r="D779" s="148"/>
      <c r="E779" s="149"/>
      <c r="F779" s="51" t="str">
        <f>VLOOKUP(C779,'[2]Acha Air Sales Price List'!$B$1:$D$65536,3,FALSE)</f>
        <v>Exchange rate :</v>
      </c>
      <c r="G779" s="25">
        <f>ROUND(IF(ISBLANK(C779),0,VLOOKUP(C779,'[2]Acha Air Sales Price List'!$B$1:$X$65536,12,FALSE)*$L$14),2)</f>
        <v>0</v>
      </c>
      <c r="H779" s="26">
        <f t="shared" ref="H779:H842" si="18">ROUND(IF(ISNUMBER(B779), G779*B779, 0),5)</f>
        <v>0</v>
      </c>
      <c r="I779" s="18"/>
    </row>
    <row r="780" spans="1:9" ht="12.4" hidden="1" customHeight="1">
      <c r="A780" s="17"/>
      <c r="B780" s="1"/>
      <c r="C780" s="44"/>
      <c r="D780" s="148"/>
      <c r="E780" s="149"/>
      <c r="F780" s="51" t="str">
        <f>VLOOKUP(C780,'[2]Acha Air Sales Price List'!$B$1:$D$65536,3,FALSE)</f>
        <v>Exchange rate :</v>
      </c>
      <c r="G780" s="25">
        <f>ROUND(IF(ISBLANK(C780),0,VLOOKUP(C780,'[2]Acha Air Sales Price List'!$B$1:$X$65536,12,FALSE)*$L$14),2)</f>
        <v>0</v>
      </c>
      <c r="H780" s="26">
        <f t="shared" si="18"/>
        <v>0</v>
      </c>
      <c r="I780" s="18"/>
    </row>
    <row r="781" spans="1:9" ht="12.4" hidden="1" customHeight="1">
      <c r="A781" s="17"/>
      <c r="B781" s="1"/>
      <c r="C781" s="44"/>
      <c r="D781" s="148"/>
      <c r="E781" s="149"/>
      <c r="F781" s="51" t="str">
        <f>VLOOKUP(C781,'[2]Acha Air Sales Price List'!$B$1:$D$65536,3,FALSE)</f>
        <v>Exchange rate :</v>
      </c>
      <c r="G781" s="25">
        <f>ROUND(IF(ISBLANK(C781),0,VLOOKUP(C781,'[2]Acha Air Sales Price List'!$B$1:$X$65536,12,FALSE)*$L$14),2)</f>
        <v>0</v>
      </c>
      <c r="H781" s="26">
        <f t="shared" si="18"/>
        <v>0</v>
      </c>
      <c r="I781" s="18"/>
    </row>
    <row r="782" spans="1:9" ht="12.4" hidden="1" customHeight="1">
      <c r="A782" s="17"/>
      <c r="B782" s="1"/>
      <c r="C782" s="44"/>
      <c r="D782" s="148"/>
      <c r="E782" s="149"/>
      <c r="F782" s="51" t="str">
        <f>VLOOKUP(C782,'[2]Acha Air Sales Price List'!$B$1:$D$65536,3,FALSE)</f>
        <v>Exchange rate :</v>
      </c>
      <c r="G782" s="25">
        <f>ROUND(IF(ISBLANK(C782),0,VLOOKUP(C782,'[2]Acha Air Sales Price List'!$B$1:$X$65536,12,FALSE)*$L$14),2)</f>
        <v>0</v>
      </c>
      <c r="H782" s="26">
        <f t="shared" si="18"/>
        <v>0</v>
      </c>
      <c r="I782" s="18"/>
    </row>
    <row r="783" spans="1:9" ht="12.4" hidden="1" customHeight="1">
      <c r="A783" s="17"/>
      <c r="B783" s="1"/>
      <c r="C783" s="44"/>
      <c r="D783" s="148"/>
      <c r="E783" s="149"/>
      <c r="F783" s="51" t="str">
        <f>VLOOKUP(C783,'[2]Acha Air Sales Price List'!$B$1:$D$65536,3,FALSE)</f>
        <v>Exchange rate :</v>
      </c>
      <c r="G783" s="25">
        <f>ROUND(IF(ISBLANK(C783),0,VLOOKUP(C783,'[2]Acha Air Sales Price List'!$B$1:$X$65536,12,FALSE)*$L$14),2)</f>
        <v>0</v>
      </c>
      <c r="H783" s="26">
        <f t="shared" si="18"/>
        <v>0</v>
      </c>
      <c r="I783" s="18"/>
    </row>
    <row r="784" spans="1:9" ht="12.4" hidden="1" customHeight="1">
      <c r="A784" s="17"/>
      <c r="B784" s="1"/>
      <c r="C784" s="44"/>
      <c r="D784" s="148"/>
      <c r="E784" s="149"/>
      <c r="F784" s="51" t="str">
        <f>VLOOKUP(C784,'[2]Acha Air Sales Price List'!$B$1:$D$65536,3,FALSE)</f>
        <v>Exchange rate :</v>
      </c>
      <c r="G784" s="25">
        <f>ROUND(IF(ISBLANK(C784),0,VLOOKUP(C784,'[2]Acha Air Sales Price List'!$B$1:$X$65536,12,FALSE)*$L$14),2)</f>
        <v>0</v>
      </c>
      <c r="H784" s="26">
        <f t="shared" si="18"/>
        <v>0</v>
      </c>
      <c r="I784" s="18"/>
    </row>
    <row r="785" spans="1:9" ht="12.4" hidden="1" customHeight="1">
      <c r="A785" s="17"/>
      <c r="B785" s="1"/>
      <c r="C785" s="44"/>
      <c r="D785" s="148"/>
      <c r="E785" s="149"/>
      <c r="F785" s="51" t="str">
        <f>VLOOKUP(C785,'[2]Acha Air Sales Price List'!$B$1:$D$65536,3,FALSE)</f>
        <v>Exchange rate :</v>
      </c>
      <c r="G785" s="25">
        <f>ROUND(IF(ISBLANK(C785),0,VLOOKUP(C785,'[2]Acha Air Sales Price List'!$B$1:$X$65536,12,FALSE)*$L$14),2)</f>
        <v>0</v>
      </c>
      <c r="H785" s="26">
        <f t="shared" si="18"/>
        <v>0</v>
      </c>
      <c r="I785" s="18"/>
    </row>
    <row r="786" spans="1:9" ht="12.4" hidden="1" customHeight="1">
      <c r="A786" s="17"/>
      <c r="B786" s="1"/>
      <c r="C786" s="44"/>
      <c r="D786" s="148"/>
      <c r="E786" s="149"/>
      <c r="F786" s="51" t="str">
        <f>VLOOKUP(C786,'[2]Acha Air Sales Price List'!$B$1:$D$65536,3,FALSE)</f>
        <v>Exchange rate :</v>
      </c>
      <c r="G786" s="25">
        <f>ROUND(IF(ISBLANK(C786),0,VLOOKUP(C786,'[2]Acha Air Sales Price List'!$B$1:$X$65536,12,FALSE)*$L$14),2)</f>
        <v>0</v>
      </c>
      <c r="H786" s="26">
        <f t="shared" si="18"/>
        <v>0</v>
      </c>
      <c r="I786" s="18"/>
    </row>
    <row r="787" spans="1:9" ht="12.4" hidden="1" customHeight="1">
      <c r="A787" s="17"/>
      <c r="B787" s="1"/>
      <c r="C787" s="44"/>
      <c r="D787" s="148"/>
      <c r="E787" s="149"/>
      <c r="F787" s="51" t="str">
        <f>VLOOKUP(C787,'[2]Acha Air Sales Price List'!$B$1:$D$65536,3,FALSE)</f>
        <v>Exchange rate :</v>
      </c>
      <c r="G787" s="25">
        <f>ROUND(IF(ISBLANK(C787),0,VLOOKUP(C787,'[2]Acha Air Sales Price List'!$B$1:$X$65536,12,FALSE)*$L$14),2)</f>
        <v>0</v>
      </c>
      <c r="H787" s="26">
        <f t="shared" si="18"/>
        <v>0</v>
      </c>
      <c r="I787" s="18"/>
    </row>
    <row r="788" spans="1:9" ht="12.4" hidden="1" customHeight="1">
      <c r="A788" s="17"/>
      <c r="B788" s="1"/>
      <c r="C788" s="44"/>
      <c r="D788" s="148"/>
      <c r="E788" s="149"/>
      <c r="F788" s="51" t="str">
        <f>VLOOKUP(C788,'[2]Acha Air Sales Price List'!$B$1:$D$65536,3,FALSE)</f>
        <v>Exchange rate :</v>
      </c>
      <c r="G788" s="25">
        <f>ROUND(IF(ISBLANK(C788),0,VLOOKUP(C788,'[2]Acha Air Sales Price List'!$B$1:$X$65536,12,FALSE)*$L$14),2)</f>
        <v>0</v>
      </c>
      <c r="H788" s="26">
        <f t="shared" si="18"/>
        <v>0</v>
      </c>
      <c r="I788" s="18"/>
    </row>
    <row r="789" spans="1:9" ht="12.4" hidden="1" customHeight="1">
      <c r="A789" s="17"/>
      <c r="B789" s="1"/>
      <c r="C789" s="44"/>
      <c r="D789" s="148"/>
      <c r="E789" s="149"/>
      <c r="F789" s="51" t="str">
        <f>VLOOKUP(C789,'[2]Acha Air Sales Price List'!$B$1:$D$65536,3,FALSE)</f>
        <v>Exchange rate :</v>
      </c>
      <c r="G789" s="25">
        <f>ROUND(IF(ISBLANK(C789),0,VLOOKUP(C789,'[2]Acha Air Sales Price List'!$B$1:$X$65536,12,FALSE)*$L$14),2)</f>
        <v>0</v>
      </c>
      <c r="H789" s="26">
        <f t="shared" si="18"/>
        <v>0</v>
      </c>
      <c r="I789" s="18"/>
    </row>
    <row r="790" spans="1:9" ht="12.4" hidden="1" customHeight="1">
      <c r="A790" s="17"/>
      <c r="B790" s="1"/>
      <c r="C790" s="44"/>
      <c r="D790" s="148"/>
      <c r="E790" s="149"/>
      <c r="F790" s="51" t="str">
        <f>VLOOKUP(C790,'[2]Acha Air Sales Price List'!$B$1:$D$65536,3,FALSE)</f>
        <v>Exchange rate :</v>
      </c>
      <c r="G790" s="25">
        <f>ROUND(IF(ISBLANK(C790),0,VLOOKUP(C790,'[2]Acha Air Sales Price List'!$B$1:$X$65536,12,FALSE)*$L$14),2)</f>
        <v>0</v>
      </c>
      <c r="H790" s="26">
        <f t="shared" si="18"/>
        <v>0</v>
      </c>
      <c r="I790" s="18"/>
    </row>
    <row r="791" spans="1:9" ht="12.4" hidden="1" customHeight="1">
      <c r="A791" s="17"/>
      <c r="B791" s="1"/>
      <c r="C791" s="44"/>
      <c r="D791" s="148"/>
      <c r="E791" s="149"/>
      <c r="F791" s="51" t="str">
        <f>VLOOKUP(C791,'[2]Acha Air Sales Price List'!$B$1:$D$65536,3,FALSE)</f>
        <v>Exchange rate :</v>
      </c>
      <c r="G791" s="25">
        <f>ROUND(IF(ISBLANK(C791),0,VLOOKUP(C791,'[2]Acha Air Sales Price List'!$B$1:$X$65536,12,FALSE)*$L$14),2)</f>
        <v>0</v>
      </c>
      <c r="H791" s="26">
        <f t="shared" si="18"/>
        <v>0</v>
      </c>
      <c r="I791" s="18"/>
    </row>
    <row r="792" spans="1:9" ht="12.4" hidden="1" customHeight="1">
      <c r="A792" s="17"/>
      <c r="B792" s="1"/>
      <c r="C792" s="44"/>
      <c r="D792" s="148"/>
      <c r="E792" s="149"/>
      <c r="F792" s="51" t="str">
        <f>VLOOKUP(C792,'[2]Acha Air Sales Price List'!$B$1:$D$65536,3,FALSE)</f>
        <v>Exchange rate :</v>
      </c>
      <c r="G792" s="25">
        <f>ROUND(IF(ISBLANK(C792),0,VLOOKUP(C792,'[2]Acha Air Sales Price List'!$B$1:$X$65536,12,FALSE)*$L$14),2)</f>
        <v>0</v>
      </c>
      <c r="H792" s="26">
        <f t="shared" si="18"/>
        <v>0</v>
      </c>
      <c r="I792" s="18"/>
    </row>
    <row r="793" spans="1:9" ht="12.4" hidden="1" customHeight="1">
      <c r="A793" s="17"/>
      <c r="B793" s="1"/>
      <c r="C793" s="44"/>
      <c r="D793" s="148"/>
      <c r="E793" s="149"/>
      <c r="F793" s="51" t="str">
        <f>VLOOKUP(C793,'[2]Acha Air Sales Price List'!$B$1:$D$65536,3,FALSE)</f>
        <v>Exchange rate :</v>
      </c>
      <c r="G793" s="25">
        <f>ROUND(IF(ISBLANK(C793),0,VLOOKUP(C793,'[2]Acha Air Sales Price List'!$B$1:$X$65536,12,FALSE)*$L$14),2)</f>
        <v>0</v>
      </c>
      <c r="H793" s="26">
        <f t="shared" si="18"/>
        <v>0</v>
      </c>
      <c r="I793" s="18"/>
    </row>
    <row r="794" spans="1:9" ht="12.4" hidden="1" customHeight="1">
      <c r="A794" s="17"/>
      <c r="B794" s="1"/>
      <c r="C794" s="44"/>
      <c r="D794" s="148"/>
      <c r="E794" s="149"/>
      <c r="F794" s="51" t="str">
        <f>VLOOKUP(C794,'[2]Acha Air Sales Price List'!$B$1:$D$65536,3,FALSE)</f>
        <v>Exchange rate :</v>
      </c>
      <c r="G794" s="25">
        <f>ROUND(IF(ISBLANK(C794),0,VLOOKUP(C794,'[2]Acha Air Sales Price List'!$B$1:$X$65536,12,FALSE)*$L$14),2)</f>
        <v>0</v>
      </c>
      <c r="H794" s="26">
        <f t="shared" si="18"/>
        <v>0</v>
      </c>
      <c r="I794" s="18"/>
    </row>
    <row r="795" spans="1:9" ht="12.4" hidden="1" customHeight="1">
      <c r="A795" s="17"/>
      <c r="B795" s="1"/>
      <c r="C795" s="44"/>
      <c r="D795" s="148"/>
      <c r="E795" s="149"/>
      <c r="F795" s="51" t="str">
        <f>VLOOKUP(C795,'[2]Acha Air Sales Price List'!$B$1:$D$65536,3,FALSE)</f>
        <v>Exchange rate :</v>
      </c>
      <c r="G795" s="25">
        <f>ROUND(IF(ISBLANK(C795),0,VLOOKUP(C795,'[2]Acha Air Sales Price List'!$B$1:$X$65536,12,FALSE)*$L$14),2)</f>
        <v>0</v>
      </c>
      <c r="H795" s="26">
        <f t="shared" si="18"/>
        <v>0</v>
      </c>
      <c r="I795" s="18"/>
    </row>
    <row r="796" spans="1:9" ht="12.4" hidden="1" customHeight="1">
      <c r="A796" s="17"/>
      <c r="B796" s="1"/>
      <c r="C796" s="44"/>
      <c r="D796" s="148"/>
      <c r="E796" s="149"/>
      <c r="F796" s="51" t="str">
        <f>VLOOKUP(C796,'[2]Acha Air Sales Price List'!$B$1:$D$65536,3,FALSE)</f>
        <v>Exchange rate :</v>
      </c>
      <c r="G796" s="25">
        <f>ROUND(IF(ISBLANK(C796),0,VLOOKUP(C796,'[2]Acha Air Sales Price List'!$B$1:$X$65536,12,FALSE)*$L$14),2)</f>
        <v>0</v>
      </c>
      <c r="H796" s="26">
        <f t="shared" si="18"/>
        <v>0</v>
      </c>
      <c r="I796" s="18"/>
    </row>
    <row r="797" spans="1:9" ht="12.4" hidden="1" customHeight="1">
      <c r="A797" s="17"/>
      <c r="B797" s="1"/>
      <c r="C797" s="44"/>
      <c r="D797" s="148"/>
      <c r="E797" s="149"/>
      <c r="F797" s="51" t="str">
        <f>VLOOKUP(C797,'[2]Acha Air Sales Price List'!$B$1:$D$65536,3,FALSE)</f>
        <v>Exchange rate :</v>
      </c>
      <c r="G797" s="25">
        <f>ROUND(IF(ISBLANK(C797),0,VLOOKUP(C797,'[2]Acha Air Sales Price List'!$B$1:$X$65536,12,FALSE)*$L$14),2)</f>
        <v>0</v>
      </c>
      <c r="H797" s="26">
        <f t="shared" si="18"/>
        <v>0</v>
      </c>
      <c r="I797" s="18"/>
    </row>
    <row r="798" spans="1:9" ht="12.4" hidden="1" customHeight="1">
      <c r="A798" s="17"/>
      <c r="B798" s="1"/>
      <c r="C798" s="44"/>
      <c r="D798" s="148"/>
      <c r="E798" s="149"/>
      <c r="F798" s="51" t="str">
        <f>VLOOKUP(C798,'[2]Acha Air Sales Price List'!$B$1:$D$65536,3,FALSE)</f>
        <v>Exchange rate :</v>
      </c>
      <c r="G798" s="25">
        <f>ROUND(IF(ISBLANK(C798),0,VLOOKUP(C798,'[2]Acha Air Sales Price List'!$B$1:$X$65536,12,FALSE)*$L$14),2)</f>
        <v>0</v>
      </c>
      <c r="H798" s="26">
        <f t="shared" si="18"/>
        <v>0</v>
      </c>
      <c r="I798" s="18"/>
    </row>
    <row r="799" spans="1:9" ht="12.4" hidden="1" customHeight="1">
      <c r="A799" s="17"/>
      <c r="B799" s="1"/>
      <c r="C799" s="44"/>
      <c r="D799" s="148"/>
      <c r="E799" s="149"/>
      <c r="F799" s="51" t="str">
        <f>VLOOKUP(C799,'[2]Acha Air Sales Price List'!$B$1:$D$65536,3,FALSE)</f>
        <v>Exchange rate :</v>
      </c>
      <c r="G799" s="25">
        <f>ROUND(IF(ISBLANK(C799),0,VLOOKUP(C799,'[2]Acha Air Sales Price List'!$B$1:$X$65536,12,FALSE)*$L$14),2)</f>
        <v>0</v>
      </c>
      <c r="H799" s="26">
        <f t="shared" si="18"/>
        <v>0</v>
      </c>
      <c r="I799" s="18"/>
    </row>
    <row r="800" spans="1:9" ht="12.4" hidden="1" customHeight="1">
      <c r="A800" s="17"/>
      <c r="B800" s="1"/>
      <c r="C800" s="44"/>
      <c r="D800" s="148"/>
      <c r="E800" s="149"/>
      <c r="F800" s="51" t="str">
        <f>VLOOKUP(C800,'[2]Acha Air Sales Price List'!$B$1:$D$65536,3,FALSE)</f>
        <v>Exchange rate :</v>
      </c>
      <c r="G800" s="25">
        <f>ROUND(IF(ISBLANK(C800),0,VLOOKUP(C800,'[2]Acha Air Sales Price List'!$B$1:$X$65536,12,FALSE)*$L$14),2)</f>
        <v>0</v>
      </c>
      <c r="H800" s="26">
        <f t="shared" si="18"/>
        <v>0</v>
      </c>
      <c r="I800" s="18"/>
    </row>
    <row r="801" spans="1:9" ht="12.4" hidden="1" customHeight="1">
      <c r="A801" s="17"/>
      <c r="B801" s="1"/>
      <c r="C801" s="44"/>
      <c r="D801" s="148"/>
      <c r="E801" s="149"/>
      <c r="F801" s="51" t="str">
        <f>VLOOKUP(C801,'[2]Acha Air Sales Price List'!$B$1:$D$65536,3,FALSE)</f>
        <v>Exchange rate :</v>
      </c>
      <c r="G801" s="25">
        <f>ROUND(IF(ISBLANK(C801),0,VLOOKUP(C801,'[2]Acha Air Sales Price List'!$B$1:$X$65536,12,FALSE)*$L$14),2)</f>
        <v>0</v>
      </c>
      <c r="H801" s="26">
        <f t="shared" si="18"/>
        <v>0</v>
      </c>
      <c r="I801" s="18"/>
    </row>
    <row r="802" spans="1:9" ht="12.4" hidden="1" customHeight="1">
      <c r="A802" s="17"/>
      <c r="B802" s="1"/>
      <c r="C802" s="45"/>
      <c r="D802" s="148"/>
      <c r="E802" s="149"/>
      <c r="F802" s="51" t="str">
        <f>VLOOKUP(C802,'[2]Acha Air Sales Price List'!$B$1:$D$65536,3,FALSE)</f>
        <v>Exchange rate :</v>
      </c>
      <c r="G802" s="25">
        <f>ROUND(IF(ISBLANK(C802),0,VLOOKUP(C802,'[2]Acha Air Sales Price List'!$B$1:$X$65536,12,FALSE)*$L$14),2)</f>
        <v>0</v>
      </c>
      <c r="H802" s="26">
        <f t="shared" si="18"/>
        <v>0</v>
      </c>
      <c r="I802" s="18"/>
    </row>
    <row r="803" spans="1:9" ht="12" hidden="1" customHeight="1">
      <c r="A803" s="17"/>
      <c r="B803" s="1"/>
      <c r="C803" s="44"/>
      <c r="D803" s="148"/>
      <c r="E803" s="149"/>
      <c r="F803" s="51" t="str">
        <f>VLOOKUP(C803,'[2]Acha Air Sales Price List'!$B$1:$D$65536,3,FALSE)</f>
        <v>Exchange rate :</v>
      </c>
      <c r="G803" s="25">
        <f>ROUND(IF(ISBLANK(C803),0,VLOOKUP(C803,'[2]Acha Air Sales Price List'!$B$1:$X$65536,12,FALSE)*$L$14),2)</f>
        <v>0</v>
      </c>
      <c r="H803" s="26">
        <f t="shared" si="18"/>
        <v>0</v>
      </c>
      <c r="I803" s="18"/>
    </row>
    <row r="804" spans="1:9" ht="12.4" hidden="1" customHeight="1">
      <c r="A804" s="17"/>
      <c r="B804" s="1"/>
      <c r="C804" s="44"/>
      <c r="D804" s="148"/>
      <c r="E804" s="149"/>
      <c r="F804" s="51" t="str">
        <f>VLOOKUP(C804,'[2]Acha Air Sales Price List'!$B$1:$D$65536,3,FALSE)</f>
        <v>Exchange rate :</v>
      </c>
      <c r="G804" s="25">
        <f>ROUND(IF(ISBLANK(C804),0,VLOOKUP(C804,'[2]Acha Air Sales Price List'!$B$1:$X$65536,12,FALSE)*$L$14),2)</f>
        <v>0</v>
      </c>
      <c r="H804" s="26">
        <f t="shared" si="18"/>
        <v>0</v>
      </c>
      <c r="I804" s="18"/>
    </row>
    <row r="805" spans="1:9" ht="12.4" hidden="1" customHeight="1">
      <c r="A805" s="17"/>
      <c r="B805" s="1"/>
      <c r="C805" s="44"/>
      <c r="D805" s="148"/>
      <c r="E805" s="149"/>
      <c r="F805" s="51" t="str">
        <f>VLOOKUP(C805,'[2]Acha Air Sales Price List'!$B$1:$D$65536,3,FALSE)</f>
        <v>Exchange rate :</v>
      </c>
      <c r="G805" s="25">
        <f>ROUND(IF(ISBLANK(C805),0,VLOOKUP(C805,'[2]Acha Air Sales Price List'!$B$1:$X$65536,12,FALSE)*$L$14),2)</f>
        <v>0</v>
      </c>
      <c r="H805" s="26">
        <f t="shared" si="18"/>
        <v>0</v>
      </c>
      <c r="I805" s="18"/>
    </row>
    <row r="806" spans="1:9" ht="12.4" hidden="1" customHeight="1">
      <c r="A806" s="17"/>
      <c r="B806" s="1"/>
      <c r="C806" s="44"/>
      <c r="D806" s="148"/>
      <c r="E806" s="149"/>
      <c r="F806" s="51" t="str">
        <f>VLOOKUP(C806,'[2]Acha Air Sales Price List'!$B$1:$D$65536,3,FALSE)</f>
        <v>Exchange rate :</v>
      </c>
      <c r="G806" s="25">
        <f>ROUND(IF(ISBLANK(C806),0,VLOOKUP(C806,'[2]Acha Air Sales Price List'!$B$1:$X$65536,12,FALSE)*$L$14),2)</f>
        <v>0</v>
      </c>
      <c r="H806" s="26">
        <f t="shared" si="18"/>
        <v>0</v>
      </c>
      <c r="I806" s="18"/>
    </row>
    <row r="807" spans="1:9" ht="12.4" hidden="1" customHeight="1">
      <c r="A807" s="17"/>
      <c r="B807" s="1"/>
      <c r="C807" s="44"/>
      <c r="D807" s="148"/>
      <c r="E807" s="149"/>
      <c r="F807" s="51" t="str">
        <f>VLOOKUP(C807,'[2]Acha Air Sales Price List'!$B$1:$D$65536,3,FALSE)</f>
        <v>Exchange rate :</v>
      </c>
      <c r="G807" s="25">
        <f>ROUND(IF(ISBLANK(C807),0,VLOOKUP(C807,'[2]Acha Air Sales Price List'!$B$1:$X$65536,12,FALSE)*$L$14),2)</f>
        <v>0</v>
      </c>
      <c r="H807" s="26">
        <f t="shared" si="18"/>
        <v>0</v>
      </c>
      <c r="I807" s="18"/>
    </row>
    <row r="808" spans="1:9" ht="12.4" hidden="1" customHeight="1">
      <c r="A808" s="17"/>
      <c r="B808" s="1"/>
      <c r="C808" s="44"/>
      <c r="D808" s="148"/>
      <c r="E808" s="149"/>
      <c r="F808" s="51" t="str">
        <f>VLOOKUP(C808,'[2]Acha Air Sales Price List'!$B$1:$D$65536,3,FALSE)</f>
        <v>Exchange rate :</v>
      </c>
      <c r="G808" s="25">
        <f>ROUND(IF(ISBLANK(C808),0,VLOOKUP(C808,'[2]Acha Air Sales Price List'!$B$1:$X$65536,12,FALSE)*$L$14),2)</f>
        <v>0</v>
      </c>
      <c r="H808" s="26">
        <f t="shared" si="18"/>
        <v>0</v>
      </c>
      <c r="I808" s="18"/>
    </row>
    <row r="809" spans="1:9" ht="12.4" hidden="1" customHeight="1">
      <c r="A809" s="17"/>
      <c r="B809" s="1"/>
      <c r="C809" s="44"/>
      <c r="D809" s="148"/>
      <c r="E809" s="149"/>
      <c r="F809" s="51" t="str">
        <f>VLOOKUP(C809,'[2]Acha Air Sales Price List'!$B$1:$D$65536,3,FALSE)</f>
        <v>Exchange rate :</v>
      </c>
      <c r="G809" s="25">
        <f>ROUND(IF(ISBLANK(C809),0,VLOOKUP(C809,'[2]Acha Air Sales Price List'!$B$1:$X$65536,12,FALSE)*$L$14),2)</f>
        <v>0</v>
      </c>
      <c r="H809" s="26">
        <f t="shared" si="18"/>
        <v>0</v>
      </c>
      <c r="I809" s="18"/>
    </row>
    <row r="810" spans="1:9" ht="12.4" hidden="1" customHeight="1">
      <c r="A810" s="17"/>
      <c r="B810" s="1"/>
      <c r="C810" s="44"/>
      <c r="D810" s="148"/>
      <c r="E810" s="149"/>
      <c r="F810" s="51" t="str">
        <f>VLOOKUP(C810,'[2]Acha Air Sales Price List'!$B$1:$D$65536,3,FALSE)</f>
        <v>Exchange rate :</v>
      </c>
      <c r="G810" s="25">
        <f>ROUND(IF(ISBLANK(C810),0,VLOOKUP(C810,'[2]Acha Air Sales Price List'!$B$1:$X$65536,12,FALSE)*$L$14),2)</f>
        <v>0</v>
      </c>
      <c r="H810" s="26">
        <f t="shared" si="18"/>
        <v>0</v>
      </c>
      <c r="I810" s="18"/>
    </row>
    <row r="811" spans="1:9" ht="12.4" hidden="1" customHeight="1">
      <c r="A811" s="17"/>
      <c r="B811" s="1"/>
      <c r="C811" s="44"/>
      <c r="D811" s="148"/>
      <c r="E811" s="149"/>
      <c r="F811" s="51" t="str">
        <f>VLOOKUP(C811,'[2]Acha Air Sales Price List'!$B$1:$D$65536,3,FALSE)</f>
        <v>Exchange rate :</v>
      </c>
      <c r="G811" s="25">
        <f>ROUND(IF(ISBLANK(C811),0,VLOOKUP(C811,'[2]Acha Air Sales Price List'!$B$1:$X$65536,12,FALSE)*$L$14),2)</f>
        <v>0</v>
      </c>
      <c r="H811" s="26">
        <f t="shared" si="18"/>
        <v>0</v>
      </c>
      <c r="I811" s="18"/>
    </row>
    <row r="812" spans="1:9" ht="12.4" hidden="1" customHeight="1">
      <c r="A812" s="17"/>
      <c r="B812" s="1"/>
      <c r="C812" s="44"/>
      <c r="D812" s="148"/>
      <c r="E812" s="149"/>
      <c r="F812" s="51" t="str">
        <f>VLOOKUP(C812,'[2]Acha Air Sales Price List'!$B$1:$D$65536,3,FALSE)</f>
        <v>Exchange rate :</v>
      </c>
      <c r="G812" s="25">
        <f>ROUND(IF(ISBLANK(C812),0,VLOOKUP(C812,'[2]Acha Air Sales Price List'!$B$1:$X$65536,12,FALSE)*$L$14),2)</f>
        <v>0</v>
      </c>
      <c r="H812" s="26">
        <f t="shared" si="18"/>
        <v>0</v>
      </c>
      <c r="I812" s="18"/>
    </row>
    <row r="813" spans="1:9" ht="12.4" hidden="1" customHeight="1">
      <c r="A813" s="17"/>
      <c r="B813" s="1"/>
      <c r="C813" s="44"/>
      <c r="D813" s="148"/>
      <c r="E813" s="149"/>
      <c r="F813" s="51" t="str">
        <f>VLOOKUP(C813,'[2]Acha Air Sales Price List'!$B$1:$D$65536,3,FALSE)</f>
        <v>Exchange rate :</v>
      </c>
      <c r="G813" s="25">
        <f>ROUND(IF(ISBLANK(C813),0,VLOOKUP(C813,'[2]Acha Air Sales Price List'!$B$1:$X$65536,12,FALSE)*$L$14),2)</f>
        <v>0</v>
      </c>
      <c r="H813" s="26">
        <f t="shared" si="18"/>
        <v>0</v>
      </c>
      <c r="I813" s="18"/>
    </row>
    <row r="814" spans="1:9" ht="12.4" hidden="1" customHeight="1">
      <c r="A814" s="17"/>
      <c r="B814" s="1"/>
      <c r="C814" s="44"/>
      <c r="D814" s="148"/>
      <c r="E814" s="149"/>
      <c r="F814" s="51" t="str">
        <f>VLOOKUP(C814,'[2]Acha Air Sales Price List'!$B$1:$D$65536,3,FALSE)</f>
        <v>Exchange rate :</v>
      </c>
      <c r="G814" s="25">
        <f>ROUND(IF(ISBLANK(C814),0,VLOOKUP(C814,'[2]Acha Air Sales Price List'!$B$1:$X$65536,12,FALSE)*$L$14),2)</f>
        <v>0</v>
      </c>
      <c r="H814" s="26">
        <f t="shared" si="18"/>
        <v>0</v>
      </c>
      <c r="I814" s="18"/>
    </row>
    <row r="815" spans="1:9" ht="12.4" hidden="1" customHeight="1">
      <c r="A815" s="17"/>
      <c r="B815" s="1"/>
      <c r="C815" s="44"/>
      <c r="D815" s="148"/>
      <c r="E815" s="149"/>
      <c r="F815" s="51" t="str">
        <f>VLOOKUP(C815,'[2]Acha Air Sales Price List'!$B$1:$D$65536,3,FALSE)</f>
        <v>Exchange rate :</v>
      </c>
      <c r="G815" s="25">
        <f>ROUND(IF(ISBLANK(C815),0,VLOOKUP(C815,'[2]Acha Air Sales Price List'!$B$1:$X$65536,12,FALSE)*$L$14),2)</f>
        <v>0</v>
      </c>
      <c r="H815" s="26">
        <f t="shared" si="18"/>
        <v>0</v>
      </c>
      <c r="I815" s="18"/>
    </row>
    <row r="816" spans="1:9" ht="12.4" hidden="1" customHeight="1">
      <c r="A816" s="17"/>
      <c r="B816" s="1"/>
      <c r="C816" s="44"/>
      <c r="D816" s="148"/>
      <c r="E816" s="149"/>
      <c r="F816" s="51" t="str">
        <f>VLOOKUP(C816,'[2]Acha Air Sales Price List'!$B$1:$D$65536,3,FALSE)</f>
        <v>Exchange rate :</v>
      </c>
      <c r="G816" s="25">
        <f>ROUND(IF(ISBLANK(C816),0,VLOOKUP(C816,'[2]Acha Air Sales Price List'!$B$1:$X$65536,12,FALSE)*$L$14),2)</f>
        <v>0</v>
      </c>
      <c r="H816" s="26">
        <f t="shared" si="18"/>
        <v>0</v>
      </c>
      <c r="I816" s="18"/>
    </row>
    <row r="817" spans="1:9" ht="12.4" hidden="1" customHeight="1">
      <c r="A817" s="17"/>
      <c r="B817" s="1"/>
      <c r="C817" s="44"/>
      <c r="D817" s="148"/>
      <c r="E817" s="149"/>
      <c r="F817" s="51" t="str">
        <f>VLOOKUP(C817,'[2]Acha Air Sales Price List'!$B$1:$D$65536,3,FALSE)</f>
        <v>Exchange rate :</v>
      </c>
      <c r="G817" s="25">
        <f>ROUND(IF(ISBLANK(C817),0,VLOOKUP(C817,'[2]Acha Air Sales Price List'!$B$1:$X$65536,12,FALSE)*$L$14),2)</f>
        <v>0</v>
      </c>
      <c r="H817" s="26">
        <f t="shared" si="18"/>
        <v>0</v>
      </c>
      <c r="I817" s="18"/>
    </row>
    <row r="818" spans="1:9" ht="12.4" hidden="1" customHeight="1">
      <c r="A818" s="17"/>
      <c r="B818" s="1"/>
      <c r="C818" s="44"/>
      <c r="D818" s="148"/>
      <c r="E818" s="149"/>
      <c r="F818" s="51" t="str">
        <f>VLOOKUP(C818,'[2]Acha Air Sales Price List'!$B$1:$D$65536,3,FALSE)</f>
        <v>Exchange rate :</v>
      </c>
      <c r="G818" s="25">
        <f>ROUND(IF(ISBLANK(C818),0,VLOOKUP(C818,'[2]Acha Air Sales Price List'!$B$1:$X$65536,12,FALSE)*$L$14),2)</f>
        <v>0</v>
      </c>
      <c r="H818" s="26">
        <f t="shared" si="18"/>
        <v>0</v>
      </c>
      <c r="I818" s="18"/>
    </row>
    <row r="819" spans="1:9" ht="12.4" hidden="1" customHeight="1">
      <c r="A819" s="17"/>
      <c r="B819" s="1"/>
      <c r="C819" s="44"/>
      <c r="D819" s="148"/>
      <c r="E819" s="149"/>
      <c r="F819" s="51" t="str">
        <f>VLOOKUP(C819,'[2]Acha Air Sales Price List'!$B$1:$D$65536,3,FALSE)</f>
        <v>Exchange rate :</v>
      </c>
      <c r="G819" s="25">
        <f>ROUND(IF(ISBLANK(C819),0,VLOOKUP(C819,'[2]Acha Air Sales Price List'!$B$1:$X$65536,12,FALSE)*$L$14),2)</f>
        <v>0</v>
      </c>
      <c r="H819" s="26">
        <f t="shared" si="18"/>
        <v>0</v>
      </c>
      <c r="I819" s="18"/>
    </row>
    <row r="820" spans="1:9" ht="12.4" hidden="1" customHeight="1">
      <c r="A820" s="17"/>
      <c r="B820" s="1"/>
      <c r="C820" s="44"/>
      <c r="D820" s="148"/>
      <c r="E820" s="149"/>
      <c r="F820" s="51" t="str">
        <f>VLOOKUP(C820,'[2]Acha Air Sales Price List'!$B$1:$D$65536,3,FALSE)</f>
        <v>Exchange rate :</v>
      </c>
      <c r="G820" s="25">
        <f>ROUND(IF(ISBLANK(C820),0,VLOOKUP(C820,'[2]Acha Air Sales Price List'!$B$1:$X$65536,12,FALSE)*$L$14),2)</f>
        <v>0</v>
      </c>
      <c r="H820" s="26">
        <f t="shared" si="18"/>
        <v>0</v>
      </c>
      <c r="I820" s="18"/>
    </row>
    <row r="821" spans="1:9" ht="12.4" hidden="1" customHeight="1">
      <c r="A821" s="17"/>
      <c r="B821" s="1"/>
      <c r="C821" s="44"/>
      <c r="D821" s="148"/>
      <c r="E821" s="149"/>
      <c r="F821" s="51" t="str">
        <f>VLOOKUP(C821,'[2]Acha Air Sales Price List'!$B$1:$D$65536,3,FALSE)</f>
        <v>Exchange rate :</v>
      </c>
      <c r="G821" s="25">
        <f>ROUND(IF(ISBLANK(C821),0,VLOOKUP(C821,'[2]Acha Air Sales Price List'!$B$1:$X$65536,12,FALSE)*$L$14),2)</f>
        <v>0</v>
      </c>
      <c r="H821" s="26">
        <f t="shared" si="18"/>
        <v>0</v>
      </c>
      <c r="I821" s="18"/>
    </row>
    <row r="822" spans="1:9" ht="12.4" hidden="1" customHeight="1">
      <c r="A822" s="17"/>
      <c r="B822" s="1"/>
      <c r="C822" s="44"/>
      <c r="D822" s="148"/>
      <c r="E822" s="149"/>
      <c r="F822" s="51" t="str">
        <f>VLOOKUP(C822,'[2]Acha Air Sales Price List'!$B$1:$D$65536,3,FALSE)</f>
        <v>Exchange rate :</v>
      </c>
      <c r="G822" s="25">
        <f>ROUND(IF(ISBLANK(C822),0,VLOOKUP(C822,'[2]Acha Air Sales Price List'!$B$1:$X$65536,12,FALSE)*$L$14),2)</f>
        <v>0</v>
      </c>
      <c r="H822" s="26">
        <f t="shared" si="18"/>
        <v>0</v>
      </c>
      <c r="I822" s="18"/>
    </row>
    <row r="823" spans="1:9" ht="12.4" hidden="1" customHeight="1">
      <c r="A823" s="17"/>
      <c r="B823" s="1"/>
      <c r="C823" s="44"/>
      <c r="D823" s="148"/>
      <c r="E823" s="149"/>
      <c r="F823" s="51" t="str">
        <f>VLOOKUP(C823,'[2]Acha Air Sales Price List'!$B$1:$D$65536,3,FALSE)</f>
        <v>Exchange rate :</v>
      </c>
      <c r="G823" s="25">
        <f>ROUND(IF(ISBLANK(C823),0,VLOOKUP(C823,'[2]Acha Air Sales Price List'!$B$1:$X$65536,12,FALSE)*$L$14),2)</f>
        <v>0</v>
      </c>
      <c r="H823" s="26">
        <f t="shared" si="18"/>
        <v>0</v>
      </c>
      <c r="I823" s="18"/>
    </row>
    <row r="824" spans="1:9" ht="12.4" hidden="1" customHeight="1">
      <c r="A824" s="17"/>
      <c r="B824" s="1"/>
      <c r="C824" s="44"/>
      <c r="D824" s="148"/>
      <c r="E824" s="149"/>
      <c r="F824" s="51" t="str">
        <f>VLOOKUP(C824,'[2]Acha Air Sales Price List'!$B$1:$D$65536,3,FALSE)</f>
        <v>Exchange rate :</v>
      </c>
      <c r="G824" s="25">
        <f>ROUND(IF(ISBLANK(C824),0,VLOOKUP(C824,'[2]Acha Air Sales Price List'!$B$1:$X$65536,12,FALSE)*$L$14),2)</f>
        <v>0</v>
      </c>
      <c r="H824" s="26">
        <f t="shared" si="18"/>
        <v>0</v>
      </c>
      <c r="I824" s="18"/>
    </row>
    <row r="825" spans="1:9" ht="12.4" hidden="1" customHeight="1">
      <c r="A825" s="17"/>
      <c r="B825" s="1"/>
      <c r="C825" s="44"/>
      <c r="D825" s="148"/>
      <c r="E825" s="149"/>
      <c r="F825" s="51" t="str">
        <f>VLOOKUP(C825,'[2]Acha Air Sales Price List'!$B$1:$D$65536,3,FALSE)</f>
        <v>Exchange rate :</v>
      </c>
      <c r="G825" s="25">
        <f>ROUND(IF(ISBLANK(C825),0,VLOOKUP(C825,'[2]Acha Air Sales Price List'!$B$1:$X$65536,12,FALSE)*$L$14),2)</f>
        <v>0</v>
      </c>
      <c r="H825" s="26">
        <f t="shared" si="18"/>
        <v>0</v>
      </c>
      <c r="I825" s="18"/>
    </row>
    <row r="826" spans="1:9" ht="12.4" hidden="1" customHeight="1">
      <c r="A826" s="17"/>
      <c r="B826" s="1"/>
      <c r="C826" s="44"/>
      <c r="D826" s="148"/>
      <c r="E826" s="149"/>
      <c r="F826" s="51" t="str">
        <f>VLOOKUP(C826,'[2]Acha Air Sales Price List'!$B$1:$D$65536,3,FALSE)</f>
        <v>Exchange rate :</v>
      </c>
      <c r="G826" s="25">
        <f>ROUND(IF(ISBLANK(C826),0,VLOOKUP(C826,'[2]Acha Air Sales Price List'!$B$1:$X$65536,12,FALSE)*$L$14),2)</f>
        <v>0</v>
      </c>
      <c r="H826" s="26">
        <f t="shared" si="18"/>
        <v>0</v>
      </c>
      <c r="I826" s="18"/>
    </row>
    <row r="827" spans="1:9" ht="12.4" hidden="1" customHeight="1">
      <c r="A827" s="17"/>
      <c r="B827" s="1"/>
      <c r="C827" s="44"/>
      <c r="D827" s="148"/>
      <c r="E827" s="149"/>
      <c r="F827" s="51" t="str">
        <f>VLOOKUP(C827,'[2]Acha Air Sales Price List'!$B$1:$D$65536,3,FALSE)</f>
        <v>Exchange rate :</v>
      </c>
      <c r="G827" s="25">
        <f>ROUND(IF(ISBLANK(C827),0,VLOOKUP(C827,'[2]Acha Air Sales Price List'!$B$1:$X$65536,12,FALSE)*$L$14),2)</f>
        <v>0</v>
      </c>
      <c r="H827" s="26">
        <f t="shared" si="18"/>
        <v>0</v>
      </c>
      <c r="I827" s="18"/>
    </row>
    <row r="828" spans="1:9" ht="12.4" hidden="1" customHeight="1">
      <c r="A828" s="17"/>
      <c r="B828" s="1"/>
      <c r="C828" s="44"/>
      <c r="D828" s="148"/>
      <c r="E828" s="149"/>
      <c r="F828" s="51" t="str">
        <f>VLOOKUP(C828,'[2]Acha Air Sales Price List'!$B$1:$D$65536,3,FALSE)</f>
        <v>Exchange rate :</v>
      </c>
      <c r="G828" s="25">
        <f>ROUND(IF(ISBLANK(C828),0,VLOOKUP(C828,'[2]Acha Air Sales Price List'!$B$1:$X$65536,12,FALSE)*$L$14),2)</f>
        <v>0</v>
      </c>
      <c r="H828" s="26">
        <f t="shared" si="18"/>
        <v>0</v>
      </c>
      <c r="I828" s="18"/>
    </row>
    <row r="829" spans="1:9" ht="12.4" hidden="1" customHeight="1">
      <c r="A829" s="17"/>
      <c r="B829" s="1"/>
      <c r="C829" s="44"/>
      <c r="D829" s="148"/>
      <c r="E829" s="149"/>
      <c r="F829" s="51" t="str">
        <f>VLOOKUP(C829,'[2]Acha Air Sales Price List'!$B$1:$D$65536,3,FALSE)</f>
        <v>Exchange rate :</v>
      </c>
      <c r="G829" s="25">
        <f>ROUND(IF(ISBLANK(C829),0,VLOOKUP(C829,'[2]Acha Air Sales Price List'!$B$1:$X$65536,12,FALSE)*$L$14),2)</f>
        <v>0</v>
      </c>
      <c r="H829" s="26">
        <f t="shared" si="18"/>
        <v>0</v>
      </c>
      <c r="I829" s="18"/>
    </row>
    <row r="830" spans="1:9" ht="12.4" hidden="1" customHeight="1">
      <c r="A830" s="17"/>
      <c r="B830" s="1"/>
      <c r="C830" s="45"/>
      <c r="D830" s="148"/>
      <c r="E830" s="149"/>
      <c r="F830" s="51" t="str">
        <f>VLOOKUP(C830,'[2]Acha Air Sales Price List'!$B$1:$D$65536,3,FALSE)</f>
        <v>Exchange rate :</v>
      </c>
      <c r="G830" s="25">
        <f>ROUND(IF(ISBLANK(C830),0,VLOOKUP(C830,'[2]Acha Air Sales Price List'!$B$1:$X$65536,12,FALSE)*$L$14),2)</f>
        <v>0</v>
      </c>
      <c r="H830" s="26">
        <f t="shared" si="18"/>
        <v>0</v>
      </c>
      <c r="I830" s="18"/>
    </row>
    <row r="831" spans="1:9" ht="12" hidden="1" customHeight="1">
      <c r="A831" s="17"/>
      <c r="B831" s="1"/>
      <c r="C831" s="44"/>
      <c r="D831" s="148"/>
      <c r="E831" s="149"/>
      <c r="F831" s="51" t="str">
        <f>VLOOKUP(C831,'[2]Acha Air Sales Price List'!$B$1:$D$65536,3,FALSE)</f>
        <v>Exchange rate :</v>
      </c>
      <c r="G831" s="25">
        <f>ROUND(IF(ISBLANK(C831),0,VLOOKUP(C831,'[2]Acha Air Sales Price List'!$B$1:$X$65536,12,FALSE)*$L$14),2)</f>
        <v>0</v>
      </c>
      <c r="H831" s="26">
        <f t="shared" si="18"/>
        <v>0</v>
      </c>
      <c r="I831" s="18"/>
    </row>
    <row r="832" spans="1:9" ht="12.4" hidden="1" customHeight="1">
      <c r="A832" s="17"/>
      <c r="B832" s="1"/>
      <c r="C832" s="44"/>
      <c r="D832" s="148"/>
      <c r="E832" s="149"/>
      <c r="F832" s="51" t="str">
        <f>VLOOKUP(C832,'[2]Acha Air Sales Price List'!$B$1:$D$65536,3,FALSE)</f>
        <v>Exchange rate :</v>
      </c>
      <c r="G832" s="25">
        <f>ROUND(IF(ISBLANK(C832),0,VLOOKUP(C832,'[2]Acha Air Sales Price List'!$B$1:$X$65536,12,FALSE)*$L$14),2)</f>
        <v>0</v>
      </c>
      <c r="H832" s="26">
        <f t="shared" si="18"/>
        <v>0</v>
      </c>
      <c r="I832" s="18"/>
    </row>
    <row r="833" spans="1:9" ht="12.4" hidden="1" customHeight="1">
      <c r="A833" s="17"/>
      <c r="B833" s="1"/>
      <c r="C833" s="44"/>
      <c r="D833" s="148"/>
      <c r="E833" s="149"/>
      <c r="F833" s="51" t="str">
        <f>VLOOKUP(C833,'[2]Acha Air Sales Price List'!$B$1:$D$65536,3,FALSE)</f>
        <v>Exchange rate :</v>
      </c>
      <c r="G833" s="25">
        <f>ROUND(IF(ISBLANK(C833),0,VLOOKUP(C833,'[2]Acha Air Sales Price List'!$B$1:$X$65536,12,FALSE)*$L$14),2)</f>
        <v>0</v>
      </c>
      <c r="H833" s="26">
        <f t="shared" si="18"/>
        <v>0</v>
      </c>
      <c r="I833" s="18"/>
    </row>
    <row r="834" spans="1:9" ht="12.4" hidden="1" customHeight="1">
      <c r="A834" s="17"/>
      <c r="B834" s="1"/>
      <c r="C834" s="44"/>
      <c r="D834" s="148"/>
      <c r="E834" s="149"/>
      <c r="F834" s="51" t="str">
        <f>VLOOKUP(C834,'[2]Acha Air Sales Price List'!$B$1:$D$65536,3,FALSE)</f>
        <v>Exchange rate :</v>
      </c>
      <c r="G834" s="25">
        <f>ROUND(IF(ISBLANK(C834),0,VLOOKUP(C834,'[2]Acha Air Sales Price List'!$B$1:$X$65536,12,FALSE)*$L$14),2)</f>
        <v>0</v>
      </c>
      <c r="H834" s="26">
        <f t="shared" si="18"/>
        <v>0</v>
      </c>
      <c r="I834" s="18"/>
    </row>
    <row r="835" spans="1:9" ht="12.4" hidden="1" customHeight="1">
      <c r="A835" s="17"/>
      <c r="B835" s="1"/>
      <c r="C835" s="44"/>
      <c r="D835" s="148"/>
      <c r="E835" s="149"/>
      <c r="F835" s="51" t="str">
        <f>VLOOKUP(C835,'[2]Acha Air Sales Price List'!$B$1:$D$65536,3,FALSE)</f>
        <v>Exchange rate :</v>
      </c>
      <c r="G835" s="25">
        <f>ROUND(IF(ISBLANK(C835),0,VLOOKUP(C835,'[2]Acha Air Sales Price List'!$B$1:$X$65536,12,FALSE)*$L$14),2)</f>
        <v>0</v>
      </c>
      <c r="H835" s="26">
        <f t="shared" si="18"/>
        <v>0</v>
      </c>
      <c r="I835" s="18"/>
    </row>
    <row r="836" spans="1:9" ht="12.4" hidden="1" customHeight="1">
      <c r="A836" s="17"/>
      <c r="B836" s="1"/>
      <c r="C836" s="44"/>
      <c r="D836" s="148"/>
      <c r="E836" s="149"/>
      <c r="F836" s="51" t="str">
        <f>VLOOKUP(C836,'[2]Acha Air Sales Price List'!$B$1:$D$65536,3,FALSE)</f>
        <v>Exchange rate :</v>
      </c>
      <c r="G836" s="25">
        <f>ROUND(IF(ISBLANK(C836),0,VLOOKUP(C836,'[2]Acha Air Sales Price List'!$B$1:$X$65536,12,FALSE)*$L$14),2)</f>
        <v>0</v>
      </c>
      <c r="H836" s="26">
        <f t="shared" si="18"/>
        <v>0</v>
      </c>
      <c r="I836" s="18"/>
    </row>
    <row r="837" spans="1:9" ht="12.4" hidden="1" customHeight="1">
      <c r="A837" s="17"/>
      <c r="B837" s="1"/>
      <c r="C837" s="44"/>
      <c r="D837" s="148"/>
      <c r="E837" s="149"/>
      <c r="F837" s="51" t="str">
        <f>VLOOKUP(C837,'[2]Acha Air Sales Price List'!$B$1:$D$65536,3,FALSE)</f>
        <v>Exchange rate :</v>
      </c>
      <c r="G837" s="25">
        <f>ROUND(IF(ISBLANK(C837),0,VLOOKUP(C837,'[2]Acha Air Sales Price List'!$B$1:$X$65536,12,FALSE)*$L$14),2)</f>
        <v>0</v>
      </c>
      <c r="H837" s="26">
        <f t="shared" si="18"/>
        <v>0</v>
      </c>
      <c r="I837" s="18"/>
    </row>
    <row r="838" spans="1:9" ht="12.4" hidden="1" customHeight="1">
      <c r="A838" s="17"/>
      <c r="B838" s="1"/>
      <c r="C838" s="44"/>
      <c r="D838" s="148"/>
      <c r="E838" s="149"/>
      <c r="F838" s="51" t="str">
        <f>VLOOKUP(C838,'[2]Acha Air Sales Price List'!$B$1:$D$65536,3,FALSE)</f>
        <v>Exchange rate :</v>
      </c>
      <c r="G838" s="25">
        <f>ROUND(IF(ISBLANK(C838),0,VLOOKUP(C838,'[2]Acha Air Sales Price List'!$B$1:$X$65536,12,FALSE)*$L$14),2)</f>
        <v>0</v>
      </c>
      <c r="H838" s="26">
        <f t="shared" si="18"/>
        <v>0</v>
      </c>
      <c r="I838" s="18"/>
    </row>
    <row r="839" spans="1:9" ht="12.4" hidden="1" customHeight="1">
      <c r="A839" s="17"/>
      <c r="B839" s="1"/>
      <c r="C839" s="44"/>
      <c r="D839" s="148"/>
      <c r="E839" s="149"/>
      <c r="F839" s="51" t="str">
        <f>VLOOKUP(C839,'[2]Acha Air Sales Price List'!$B$1:$D$65536,3,FALSE)</f>
        <v>Exchange rate :</v>
      </c>
      <c r="G839" s="25">
        <f>ROUND(IF(ISBLANK(C839),0,VLOOKUP(C839,'[2]Acha Air Sales Price List'!$B$1:$X$65536,12,FALSE)*$L$14),2)</f>
        <v>0</v>
      </c>
      <c r="H839" s="26">
        <f t="shared" si="18"/>
        <v>0</v>
      </c>
      <c r="I839" s="18"/>
    </row>
    <row r="840" spans="1:9" ht="12.4" hidden="1" customHeight="1">
      <c r="A840" s="17"/>
      <c r="B840" s="1"/>
      <c r="C840" s="44"/>
      <c r="D840" s="148"/>
      <c r="E840" s="149"/>
      <c r="F840" s="51" t="str">
        <f>VLOOKUP(C840,'[2]Acha Air Sales Price List'!$B$1:$D$65536,3,FALSE)</f>
        <v>Exchange rate :</v>
      </c>
      <c r="G840" s="25">
        <f>ROUND(IF(ISBLANK(C840),0,VLOOKUP(C840,'[2]Acha Air Sales Price List'!$B$1:$X$65536,12,FALSE)*$L$14),2)</f>
        <v>0</v>
      </c>
      <c r="H840" s="26">
        <f t="shared" si="18"/>
        <v>0</v>
      </c>
      <c r="I840" s="18"/>
    </row>
    <row r="841" spans="1:9" ht="12.4" hidden="1" customHeight="1">
      <c r="A841" s="17"/>
      <c r="B841" s="1"/>
      <c r="C841" s="44"/>
      <c r="D841" s="148"/>
      <c r="E841" s="149"/>
      <c r="F841" s="51" t="str">
        <f>VLOOKUP(C841,'[2]Acha Air Sales Price List'!$B$1:$D$65536,3,FALSE)</f>
        <v>Exchange rate :</v>
      </c>
      <c r="G841" s="25">
        <f>ROUND(IF(ISBLANK(C841),0,VLOOKUP(C841,'[2]Acha Air Sales Price List'!$B$1:$X$65536,12,FALSE)*$L$14),2)</f>
        <v>0</v>
      </c>
      <c r="H841" s="26">
        <f t="shared" si="18"/>
        <v>0</v>
      </c>
      <c r="I841" s="18"/>
    </row>
    <row r="842" spans="1:9" ht="12.4" hidden="1" customHeight="1">
      <c r="A842" s="17"/>
      <c r="B842" s="1"/>
      <c r="C842" s="44"/>
      <c r="D842" s="148"/>
      <c r="E842" s="149"/>
      <c r="F842" s="51" t="str">
        <f>VLOOKUP(C842,'[2]Acha Air Sales Price List'!$B$1:$D$65536,3,FALSE)</f>
        <v>Exchange rate :</v>
      </c>
      <c r="G842" s="25">
        <f>ROUND(IF(ISBLANK(C842),0,VLOOKUP(C842,'[2]Acha Air Sales Price List'!$B$1:$X$65536,12,FALSE)*$L$14),2)</f>
        <v>0</v>
      </c>
      <c r="H842" s="26">
        <f t="shared" si="18"/>
        <v>0</v>
      </c>
      <c r="I842" s="18"/>
    </row>
    <row r="843" spans="1:9" ht="12.4" hidden="1" customHeight="1">
      <c r="A843" s="17"/>
      <c r="B843" s="1"/>
      <c r="C843" s="44"/>
      <c r="D843" s="148"/>
      <c r="E843" s="149"/>
      <c r="F843" s="51" t="str">
        <f>VLOOKUP(C843,'[2]Acha Air Sales Price List'!$B$1:$D$65536,3,FALSE)</f>
        <v>Exchange rate :</v>
      </c>
      <c r="G843" s="25">
        <f>ROUND(IF(ISBLANK(C843),0,VLOOKUP(C843,'[2]Acha Air Sales Price List'!$B$1:$X$65536,12,FALSE)*$L$14),2)</f>
        <v>0</v>
      </c>
      <c r="H843" s="26">
        <f t="shared" ref="H843:H906" si="19">ROUND(IF(ISNUMBER(B843), G843*B843, 0),5)</f>
        <v>0</v>
      </c>
      <c r="I843" s="18"/>
    </row>
    <row r="844" spans="1:9" ht="12.4" hidden="1" customHeight="1">
      <c r="A844" s="17"/>
      <c r="B844" s="1"/>
      <c r="C844" s="44"/>
      <c r="D844" s="148"/>
      <c r="E844" s="149"/>
      <c r="F844" s="51" t="str">
        <f>VLOOKUP(C844,'[2]Acha Air Sales Price List'!$B$1:$D$65536,3,FALSE)</f>
        <v>Exchange rate :</v>
      </c>
      <c r="G844" s="25">
        <f>ROUND(IF(ISBLANK(C844),0,VLOOKUP(C844,'[2]Acha Air Sales Price List'!$B$1:$X$65536,12,FALSE)*$L$14),2)</f>
        <v>0</v>
      </c>
      <c r="H844" s="26">
        <f t="shared" si="19"/>
        <v>0</v>
      </c>
      <c r="I844" s="18"/>
    </row>
    <row r="845" spans="1:9" ht="12.4" hidden="1" customHeight="1">
      <c r="A845" s="17"/>
      <c r="B845" s="1"/>
      <c r="C845" s="44"/>
      <c r="D845" s="148"/>
      <c r="E845" s="149"/>
      <c r="F845" s="51" t="str">
        <f>VLOOKUP(C845,'[2]Acha Air Sales Price List'!$B$1:$D$65536,3,FALSE)</f>
        <v>Exchange rate :</v>
      </c>
      <c r="G845" s="25">
        <f>ROUND(IF(ISBLANK(C845),0,VLOOKUP(C845,'[2]Acha Air Sales Price List'!$B$1:$X$65536,12,FALSE)*$L$14),2)</f>
        <v>0</v>
      </c>
      <c r="H845" s="26">
        <f t="shared" si="19"/>
        <v>0</v>
      </c>
      <c r="I845" s="18"/>
    </row>
    <row r="846" spans="1:9" ht="12.4" hidden="1" customHeight="1">
      <c r="A846" s="17"/>
      <c r="B846" s="1"/>
      <c r="C846" s="45"/>
      <c r="D846" s="148"/>
      <c r="E846" s="149"/>
      <c r="F846" s="51" t="str">
        <f>VLOOKUP(C846,'[2]Acha Air Sales Price List'!$B$1:$D$65536,3,FALSE)</f>
        <v>Exchange rate :</v>
      </c>
      <c r="G846" s="25">
        <f>ROUND(IF(ISBLANK(C846),0,VLOOKUP(C846,'[2]Acha Air Sales Price List'!$B$1:$X$65536,12,FALSE)*$L$14),2)</f>
        <v>0</v>
      </c>
      <c r="H846" s="26">
        <f t="shared" si="19"/>
        <v>0</v>
      </c>
      <c r="I846" s="18"/>
    </row>
    <row r="847" spans="1:9" ht="12.4" hidden="1" customHeight="1">
      <c r="A847" s="17"/>
      <c r="B847" s="1"/>
      <c r="C847" s="45"/>
      <c r="D847" s="148"/>
      <c r="E847" s="149"/>
      <c r="F847" s="51" t="str">
        <f>VLOOKUP(C847,'[2]Acha Air Sales Price List'!$B$1:$D$65536,3,FALSE)</f>
        <v>Exchange rate :</v>
      </c>
      <c r="G847" s="25">
        <f>ROUND(IF(ISBLANK(C847),0,VLOOKUP(C847,'[2]Acha Air Sales Price List'!$B$1:$X$65536,12,FALSE)*$L$14),2)</f>
        <v>0</v>
      </c>
      <c r="H847" s="26">
        <f t="shared" si="19"/>
        <v>0</v>
      </c>
      <c r="I847" s="18"/>
    </row>
    <row r="848" spans="1:9" ht="12.4" hidden="1" customHeight="1">
      <c r="A848" s="17"/>
      <c r="B848" s="1"/>
      <c r="C848" s="44"/>
      <c r="D848" s="148"/>
      <c r="E848" s="149"/>
      <c r="F848" s="51" t="str">
        <f>VLOOKUP(C848,'[2]Acha Air Sales Price List'!$B$1:$D$65536,3,FALSE)</f>
        <v>Exchange rate :</v>
      </c>
      <c r="G848" s="25">
        <f>ROUND(IF(ISBLANK(C848),0,VLOOKUP(C848,'[2]Acha Air Sales Price List'!$B$1:$X$65536,12,FALSE)*$L$14),2)</f>
        <v>0</v>
      </c>
      <c r="H848" s="26">
        <f t="shared" si="19"/>
        <v>0</v>
      </c>
      <c r="I848" s="18"/>
    </row>
    <row r="849" spans="1:9" ht="12.4" hidden="1" customHeight="1">
      <c r="A849" s="17"/>
      <c r="B849" s="1"/>
      <c r="C849" s="44"/>
      <c r="D849" s="148"/>
      <c r="E849" s="149"/>
      <c r="F849" s="51" t="str">
        <f>VLOOKUP(C849,'[2]Acha Air Sales Price List'!$B$1:$D$65536,3,FALSE)</f>
        <v>Exchange rate :</v>
      </c>
      <c r="G849" s="25">
        <f>ROUND(IF(ISBLANK(C849),0,VLOOKUP(C849,'[2]Acha Air Sales Price List'!$B$1:$X$65536,12,FALSE)*$L$14),2)</f>
        <v>0</v>
      </c>
      <c r="H849" s="26">
        <f t="shared" si="19"/>
        <v>0</v>
      </c>
      <c r="I849" s="18"/>
    </row>
    <row r="850" spans="1:9" ht="12.4" hidden="1" customHeight="1">
      <c r="A850" s="17"/>
      <c r="B850" s="1"/>
      <c r="C850" s="44"/>
      <c r="D850" s="148"/>
      <c r="E850" s="149"/>
      <c r="F850" s="51" t="str">
        <f>VLOOKUP(C850,'[2]Acha Air Sales Price List'!$B$1:$D$65536,3,FALSE)</f>
        <v>Exchange rate :</v>
      </c>
      <c r="G850" s="25">
        <f>ROUND(IF(ISBLANK(C850),0,VLOOKUP(C850,'[2]Acha Air Sales Price List'!$B$1:$X$65536,12,FALSE)*$L$14),2)</f>
        <v>0</v>
      </c>
      <c r="H850" s="26">
        <f t="shared" si="19"/>
        <v>0</v>
      </c>
      <c r="I850" s="18"/>
    </row>
    <row r="851" spans="1:9" ht="12.4" hidden="1" customHeight="1">
      <c r="A851" s="17"/>
      <c r="B851" s="1"/>
      <c r="C851" s="44"/>
      <c r="D851" s="148"/>
      <c r="E851" s="149"/>
      <c r="F851" s="51" t="str">
        <f>VLOOKUP(C851,'[2]Acha Air Sales Price List'!$B$1:$D$65536,3,FALSE)</f>
        <v>Exchange rate :</v>
      </c>
      <c r="G851" s="25">
        <f>ROUND(IF(ISBLANK(C851),0,VLOOKUP(C851,'[2]Acha Air Sales Price List'!$B$1:$X$65536,12,FALSE)*$L$14),2)</f>
        <v>0</v>
      </c>
      <c r="H851" s="26">
        <f t="shared" si="19"/>
        <v>0</v>
      </c>
      <c r="I851" s="18"/>
    </row>
    <row r="852" spans="1:9" ht="12.4" hidden="1" customHeight="1">
      <c r="A852" s="17"/>
      <c r="B852" s="1"/>
      <c r="C852" s="44"/>
      <c r="D852" s="148"/>
      <c r="E852" s="149"/>
      <c r="F852" s="51" t="str">
        <f>VLOOKUP(C852,'[2]Acha Air Sales Price List'!$B$1:$D$65536,3,FALSE)</f>
        <v>Exchange rate :</v>
      </c>
      <c r="G852" s="25">
        <f>ROUND(IF(ISBLANK(C852),0,VLOOKUP(C852,'[2]Acha Air Sales Price List'!$B$1:$X$65536,12,FALSE)*$L$14),2)</f>
        <v>0</v>
      </c>
      <c r="H852" s="26">
        <f t="shared" si="19"/>
        <v>0</v>
      </c>
      <c r="I852" s="18"/>
    </row>
    <row r="853" spans="1:9" ht="12.4" hidden="1" customHeight="1">
      <c r="A853" s="17"/>
      <c r="B853" s="1"/>
      <c r="C853" s="44"/>
      <c r="D853" s="148"/>
      <c r="E853" s="149"/>
      <c r="F853" s="51" t="str">
        <f>VLOOKUP(C853,'[2]Acha Air Sales Price List'!$B$1:$D$65536,3,FALSE)</f>
        <v>Exchange rate :</v>
      </c>
      <c r="G853" s="25">
        <f>ROUND(IF(ISBLANK(C853),0,VLOOKUP(C853,'[2]Acha Air Sales Price List'!$B$1:$X$65536,12,FALSE)*$L$14),2)</f>
        <v>0</v>
      </c>
      <c r="H853" s="26">
        <f t="shared" si="19"/>
        <v>0</v>
      </c>
      <c r="I853" s="18"/>
    </row>
    <row r="854" spans="1:9" ht="12.4" hidden="1" customHeight="1">
      <c r="A854" s="17"/>
      <c r="B854" s="1"/>
      <c r="C854" s="44"/>
      <c r="D854" s="148"/>
      <c r="E854" s="149"/>
      <c r="F854" s="51" t="str">
        <f>VLOOKUP(C854,'[2]Acha Air Sales Price List'!$B$1:$D$65536,3,FALSE)</f>
        <v>Exchange rate :</v>
      </c>
      <c r="G854" s="25">
        <f>ROUND(IF(ISBLANK(C854),0,VLOOKUP(C854,'[2]Acha Air Sales Price List'!$B$1:$X$65536,12,FALSE)*$L$14),2)</f>
        <v>0</v>
      </c>
      <c r="H854" s="26">
        <f t="shared" si="19"/>
        <v>0</v>
      </c>
      <c r="I854" s="18"/>
    </row>
    <row r="855" spans="1:9" ht="12.4" hidden="1" customHeight="1">
      <c r="A855" s="17"/>
      <c r="B855" s="1"/>
      <c r="C855" s="44"/>
      <c r="D855" s="148"/>
      <c r="E855" s="149"/>
      <c r="F855" s="51" t="str">
        <f>VLOOKUP(C855,'[2]Acha Air Sales Price List'!$B$1:$D$65536,3,FALSE)</f>
        <v>Exchange rate :</v>
      </c>
      <c r="G855" s="25">
        <f>ROUND(IF(ISBLANK(C855),0,VLOOKUP(C855,'[2]Acha Air Sales Price List'!$B$1:$X$65536,12,FALSE)*$L$14),2)</f>
        <v>0</v>
      </c>
      <c r="H855" s="26">
        <f t="shared" si="19"/>
        <v>0</v>
      </c>
      <c r="I855" s="18"/>
    </row>
    <row r="856" spans="1:9" ht="12.4" hidden="1" customHeight="1">
      <c r="A856" s="17"/>
      <c r="B856" s="1"/>
      <c r="C856" s="44"/>
      <c r="D856" s="148"/>
      <c r="E856" s="149"/>
      <c r="F856" s="51" t="str">
        <f>VLOOKUP(C856,'[2]Acha Air Sales Price List'!$B$1:$D$65536,3,FALSE)</f>
        <v>Exchange rate :</v>
      </c>
      <c r="G856" s="25">
        <f>ROUND(IF(ISBLANK(C856),0,VLOOKUP(C856,'[2]Acha Air Sales Price List'!$B$1:$X$65536,12,FALSE)*$L$14),2)</f>
        <v>0</v>
      </c>
      <c r="H856" s="26">
        <f t="shared" si="19"/>
        <v>0</v>
      </c>
      <c r="I856" s="18"/>
    </row>
    <row r="857" spans="1:9" ht="12.4" hidden="1" customHeight="1">
      <c r="A857" s="17"/>
      <c r="B857" s="1"/>
      <c r="C857" s="44"/>
      <c r="D857" s="148"/>
      <c r="E857" s="149"/>
      <c r="F857" s="51" t="str">
        <f>VLOOKUP(C857,'[2]Acha Air Sales Price List'!$B$1:$D$65536,3,FALSE)</f>
        <v>Exchange rate :</v>
      </c>
      <c r="G857" s="25">
        <f>ROUND(IF(ISBLANK(C857),0,VLOOKUP(C857,'[2]Acha Air Sales Price List'!$B$1:$X$65536,12,FALSE)*$L$14),2)</f>
        <v>0</v>
      </c>
      <c r="H857" s="26">
        <f t="shared" si="19"/>
        <v>0</v>
      </c>
      <c r="I857" s="18"/>
    </row>
    <row r="858" spans="1:9" ht="12.4" hidden="1" customHeight="1">
      <c r="A858" s="17"/>
      <c r="B858" s="1"/>
      <c r="C858" s="45"/>
      <c r="D858" s="148"/>
      <c r="E858" s="149"/>
      <c r="F858" s="51" t="str">
        <f>VLOOKUP(C858,'[2]Acha Air Sales Price List'!$B$1:$D$65536,3,FALSE)</f>
        <v>Exchange rate :</v>
      </c>
      <c r="G858" s="25">
        <f>ROUND(IF(ISBLANK(C858),0,VLOOKUP(C858,'[2]Acha Air Sales Price List'!$B$1:$X$65536,12,FALSE)*$L$14),2)</f>
        <v>0</v>
      </c>
      <c r="H858" s="26">
        <f t="shared" si="19"/>
        <v>0</v>
      </c>
      <c r="I858" s="18"/>
    </row>
    <row r="859" spans="1:9" ht="12" hidden="1" customHeight="1">
      <c r="A859" s="17"/>
      <c r="B859" s="1"/>
      <c r="C859" s="44"/>
      <c r="D859" s="148"/>
      <c r="E859" s="149"/>
      <c r="F859" s="51" t="str">
        <f>VLOOKUP(C859,'[2]Acha Air Sales Price List'!$B$1:$D$65536,3,FALSE)</f>
        <v>Exchange rate :</v>
      </c>
      <c r="G859" s="25">
        <f>ROUND(IF(ISBLANK(C859),0,VLOOKUP(C859,'[2]Acha Air Sales Price List'!$B$1:$X$65536,12,FALSE)*$L$14),2)</f>
        <v>0</v>
      </c>
      <c r="H859" s="26">
        <f t="shared" si="19"/>
        <v>0</v>
      </c>
      <c r="I859" s="18"/>
    </row>
    <row r="860" spans="1:9" ht="12.4" hidden="1" customHeight="1">
      <c r="A860" s="17"/>
      <c r="B860" s="1"/>
      <c r="C860" s="44"/>
      <c r="D860" s="148"/>
      <c r="E860" s="149"/>
      <c r="F860" s="51" t="str">
        <f>VLOOKUP(C860,'[2]Acha Air Sales Price List'!$B$1:$D$65536,3,FALSE)</f>
        <v>Exchange rate :</v>
      </c>
      <c r="G860" s="25">
        <f>ROUND(IF(ISBLANK(C860),0,VLOOKUP(C860,'[2]Acha Air Sales Price List'!$B$1:$X$65536,12,FALSE)*$L$14),2)</f>
        <v>0</v>
      </c>
      <c r="H860" s="26">
        <f t="shared" si="19"/>
        <v>0</v>
      </c>
      <c r="I860" s="18"/>
    </row>
    <row r="861" spans="1:9" ht="12.4" hidden="1" customHeight="1">
      <c r="A861" s="17"/>
      <c r="B861" s="1"/>
      <c r="C861" s="44"/>
      <c r="D861" s="148"/>
      <c r="E861" s="149"/>
      <c r="F861" s="51" t="str">
        <f>VLOOKUP(C861,'[2]Acha Air Sales Price List'!$B$1:$D$65536,3,FALSE)</f>
        <v>Exchange rate :</v>
      </c>
      <c r="G861" s="25">
        <f>ROUND(IF(ISBLANK(C861),0,VLOOKUP(C861,'[2]Acha Air Sales Price List'!$B$1:$X$65536,12,FALSE)*$L$14),2)</f>
        <v>0</v>
      </c>
      <c r="H861" s="26">
        <f t="shared" si="19"/>
        <v>0</v>
      </c>
      <c r="I861" s="18"/>
    </row>
    <row r="862" spans="1:9" ht="12.4" hidden="1" customHeight="1">
      <c r="A862" s="17"/>
      <c r="B862" s="1"/>
      <c r="C862" s="44"/>
      <c r="D862" s="148"/>
      <c r="E862" s="149"/>
      <c r="F862" s="51" t="str">
        <f>VLOOKUP(C862,'[2]Acha Air Sales Price List'!$B$1:$D$65536,3,FALSE)</f>
        <v>Exchange rate :</v>
      </c>
      <c r="G862" s="25">
        <f>ROUND(IF(ISBLANK(C862),0,VLOOKUP(C862,'[2]Acha Air Sales Price List'!$B$1:$X$65536,12,FALSE)*$L$14),2)</f>
        <v>0</v>
      </c>
      <c r="H862" s="26">
        <f t="shared" si="19"/>
        <v>0</v>
      </c>
      <c r="I862" s="18"/>
    </row>
    <row r="863" spans="1:9" ht="12.4" hidden="1" customHeight="1">
      <c r="A863" s="17"/>
      <c r="B863" s="1"/>
      <c r="C863" s="44"/>
      <c r="D863" s="148"/>
      <c r="E863" s="149"/>
      <c r="F863" s="51" t="str">
        <f>VLOOKUP(C863,'[2]Acha Air Sales Price List'!$B$1:$D$65536,3,FALSE)</f>
        <v>Exchange rate :</v>
      </c>
      <c r="G863" s="25">
        <f>ROUND(IF(ISBLANK(C863),0,VLOOKUP(C863,'[2]Acha Air Sales Price List'!$B$1:$X$65536,12,FALSE)*$L$14),2)</f>
        <v>0</v>
      </c>
      <c r="H863" s="26">
        <f t="shared" si="19"/>
        <v>0</v>
      </c>
      <c r="I863" s="18"/>
    </row>
    <row r="864" spans="1:9" ht="12.4" hidden="1" customHeight="1">
      <c r="A864" s="17"/>
      <c r="B864" s="1"/>
      <c r="C864" s="44"/>
      <c r="D864" s="148"/>
      <c r="E864" s="149"/>
      <c r="F864" s="51" t="str">
        <f>VLOOKUP(C864,'[2]Acha Air Sales Price List'!$B$1:$D$65536,3,FALSE)</f>
        <v>Exchange rate :</v>
      </c>
      <c r="G864" s="25">
        <f>ROUND(IF(ISBLANK(C864),0,VLOOKUP(C864,'[2]Acha Air Sales Price List'!$B$1:$X$65536,12,FALSE)*$L$14),2)</f>
        <v>0</v>
      </c>
      <c r="H864" s="26">
        <f t="shared" si="19"/>
        <v>0</v>
      </c>
      <c r="I864" s="18"/>
    </row>
    <row r="865" spans="1:9" ht="12.4" hidden="1" customHeight="1">
      <c r="A865" s="17"/>
      <c r="B865" s="1"/>
      <c r="C865" s="44"/>
      <c r="D865" s="148"/>
      <c r="E865" s="149"/>
      <c r="F865" s="51" t="str">
        <f>VLOOKUP(C865,'[2]Acha Air Sales Price List'!$B$1:$D$65536,3,FALSE)</f>
        <v>Exchange rate :</v>
      </c>
      <c r="G865" s="25">
        <f>ROUND(IF(ISBLANK(C865),0,VLOOKUP(C865,'[2]Acha Air Sales Price List'!$B$1:$X$65536,12,FALSE)*$L$14),2)</f>
        <v>0</v>
      </c>
      <c r="H865" s="26">
        <f t="shared" si="19"/>
        <v>0</v>
      </c>
      <c r="I865" s="18"/>
    </row>
    <row r="866" spans="1:9" ht="12.4" hidden="1" customHeight="1">
      <c r="A866" s="17"/>
      <c r="B866" s="1"/>
      <c r="C866" s="44"/>
      <c r="D866" s="148"/>
      <c r="E866" s="149"/>
      <c r="F866" s="51" t="str">
        <f>VLOOKUP(C866,'[2]Acha Air Sales Price List'!$B$1:$D$65536,3,FALSE)</f>
        <v>Exchange rate :</v>
      </c>
      <c r="G866" s="25">
        <f>ROUND(IF(ISBLANK(C866),0,VLOOKUP(C866,'[2]Acha Air Sales Price List'!$B$1:$X$65536,12,FALSE)*$L$14),2)</f>
        <v>0</v>
      </c>
      <c r="H866" s="26">
        <f t="shared" si="19"/>
        <v>0</v>
      </c>
      <c r="I866" s="18"/>
    </row>
    <row r="867" spans="1:9" ht="12.4" hidden="1" customHeight="1">
      <c r="A867" s="17"/>
      <c r="B867" s="1"/>
      <c r="C867" s="44"/>
      <c r="D867" s="148"/>
      <c r="E867" s="149"/>
      <c r="F867" s="51" t="str">
        <f>VLOOKUP(C867,'[2]Acha Air Sales Price List'!$B$1:$D$65536,3,FALSE)</f>
        <v>Exchange rate :</v>
      </c>
      <c r="G867" s="25">
        <f>ROUND(IF(ISBLANK(C867),0,VLOOKUP(C867,'[2]Acha Air Sales Price List'!$B$1:$X$65536,12,FALSE)*$L$14),2)</f>
        <v>0</v>
      </c>
      <c r="H867" s="26">
        <f t="shared" si="19"/>
        <v>0</v>
      </c>
      <c r="I867" s="18"/>
    </row>
    <row r="868" spans="1:9" ht="12.4" hidden="1" customHeight="1">
      <c r="A868" s="17"/>
      <c r="B868" s="1"/>
      <c r="C868" s="44"/>
      <c r="D868" s="148"/>
      <c r="E868" s="149"/>
      <c r="F868" s="51" t="str">
        <f>VLOOKUP(C868,'[2]Acha Air Sales Price List'!$B$1:$D$65536,3,FALSE)</f>
        <v>Exchange rate :</v>
      </c>
      <c r="G868" s="25">
        <f>ROUND(IF(ISBLANK(C868),0,VLOOKUP(C868,'[2]Acha Air Sales Price List'!$B$1:$X$65536,12,FALSE)*$L$14),2)</f>
        <v>0</v>
      </c>
      <c r="H868" s="26">
        <f t="shared" si="19"/>
        <v>0</v>
      </c>
      <c r="I868" s="18"/>
    </row>
    <row r="869" spans="1:9" ht="12.4" hidden="1" customHeight="1">
      <c r="A869" s="17"/>
      <c r="B869" s="1"/>
      <c r="C869" s="44"/>
      <c r="D869" s="148"/>
      <c r="E869" s="149"/>
      <c r="F869" s="51" t="str">
        <f>VLOOKUP(C869,'[2]Acha Air Sales Price List'!$B$1:$D$65536,3,FALSE)</f>
        <v>Exchange rate :</v>
      </c>
      <c r="G869" s="25">
        <f>ROUND(IF(ISBLANK(C869),0,VLOOKUP(C869,'[2]Acha Air Sales Price List'!$B$1:$X$65536,12,FALSE)*$L$14),2)</f>
        <v>0</v>
      </c>
      <c r="H869" s="26">
        <f t="shared" si="19"/>
        <v>0</v>
      </c>
      <c r="I869" s="18"/>
    </row>
    <row r="870" spans="1:9" ht="12.4" hidden="1" customHeight="1">
      <c r="A870" s="17"/>
      <c r="B870" s="1"/>
      <c r="C870" s="44"/>
      <c r="D870" s="148"/>
      <c r="E870" s="149"/>
      <c r="F870" s="51" t="str">
        <f>VLOOKUP(C870,'[2]Acha Air Sales Price List'!$B$1:$D$65536,3,FALSE)</f>
        <v>Exchange rate :</v>
      </c>
      <c r="G870" s="25">
        <f>ROUND(IF(ISBLANK(C870),0,VLOOKUP(C870,'[2]Acha Air Sales Price List'!$B$1:$X$65536,12,FALSE)*$L$14),2)</f>
        <v>0</v>
      </c>
      <c r="H870" s="26">
        <f t="shared" si="19"/>
        <v>0</v>
      </c>
      <c r="I870" s="18"/>
    </row>
    <row r="871" spans="1:9" ht="12.4" hidden="1" customHeight="1">
      <c r="A871" s="17"/>
      <c r="B871" s="1"/>
      <c r="C871" s="44"/>
      <c r="D871" s="148"/>
      <c r="E871" s="149"/>
      <c r="F871" s="51" t="str">
        <f>VLOOKUP(C871,'[2]Acha Air Sales Price List'!$B$1:$D$65536,3,FALSE)</f>
        <v>Exchange rate :</v>
      </c>
      <c r="G871" s="25">
        <f>ROUND(IF(ISBLANK(C871),0,VLOOKUP(C871,'[2]Acha Air Sales Price List'!$B$1:$X$65536,12,FALSE)*$L$14),2)</f>
        <v>0</v>
      </c>
      <c r="H871" s="26">
        <f t="shared" si="19"/>
        <v>0</v>
      </c>
      <c r="I871" s="18"/>
    </row>
    <row r="872" spans="1:9" ht="12.4" hidden="1" customHeight="1">
      <c r="A872" s="17"/>
      <c r="B872" s="1"/>
      <c r="C872" s="44"/>
      <c r="D872" s="148"/>
      <c r="E872" s="149"/>
      <c r="F872" s="51" t="str">
        <f>VLOOKUP(C872,'[2]Acha Air Sales Price List'!$B$1:$D$65536,3,FALSE)</f>
        <v>Exchange rate :</v>
      </c>
      <c r="G872" s="25">
        <f>ROUND(IF(ISBLANK(C872),0,VLOOKUP(C872,'[2]Acha Air Sales Price List'!$B$1:$X$65536,12,FALSE)*$L$14),2)</f>
        <v>0</v>
      </c>
      <c r="H872" s="26">
        <f t="shared" si="19"/>
        <v>0</v>
      </c>
      <c r="I872" s="18"/>
    </row>
    <row r="873" spans="1:9" ht="12.4" hidden="1" customHeight="1">
      <c r="A873" s="17"/>
      <c r="B873" s="1"/>
      <c r="C873" s="44"/>
      <c r="D873" s="148"/>
      <c r="E873" s="149"/>
      <c r="F873" s="51" t="str">
        <f>VLOOKUP(C873,'[2]Acha Air Sales Price List'!$B$1:$D$65536,3,FALSE)</f>
        <v>Exchange rate :</v>
      </c>
      <c r="G873" s="25">
        <f>ROUND(IF(ISBLANK(C873),0,VLOOKUP(C873,'[2]Acha Air Sales Price List'!$B$1:$X$65536,12,FALSE)*$L$14),2)</f>
        <v>0</v>
      </c>
      <c r="H873" s="26">
        <f t="shared" si="19"/>
        <v>0</v>
      </c>
      <c r="I873" s="18"/>
    </row>
    <row r="874" spans="1:9" ht="12.4" hidden="1" customHeight="1">
      <c r="A874" s="17"/>
      <c r="B874" s="1"/>
      <c r="C874" s="44"/>
      <c r="D874" s="148"/>
      <c r="E874" s="149"/>
      <c r="F874" s="51" t="str">
        <f>VLOOKUP(C874,'[2]Acha Air Sales Price List'!$B$1:$D$65536,3,FALSE)</f>
        <v>Exchange rate :</v>
      </c>
      <c r="G874" s="25">
        <f>ROUND(IF(ISBLANK(C874),0,VLOOKUP(C874,'[2]Acha Air Sales Price List'!$B$1:$X$65536,12,FALSE)*$L$14),2)</f>
        <v>0</v>
      </c>
      <c r="H874" s="26">
        <f t="shared" si="19"/>
        <v>0</v>
      </c>
      <c r="I874" s="18"/>
    </row>
    <row r="875" spans="1:9" ht="12.4" hidden="1" customHeight="1">
      <c r="A875" s="17"/>
      <c r="B875" s="1"/>
      <c r="C875" s="44"/>
      <c r="D875" s="148"/>
      <c r="E875" s="149"/>
      <c r="F875" s="51" t="str">
        <f>VLOOKUP(C875,'[2]Acha Air Sales Price List'!$B$1:$D$65536,3,FALSE)</f>
        <v>Exchange rate :</v>
      </c>
      <c r="G875" s="25">
        <f>ROUND(IF(ISBLANK(C875),0,VLOOKUP(C875,'[2]Acha Air Sales Price List'!$B$1:$X$65536,12,FALSE)*$L$14),2)</f>
        <v>0</v>
      </c>
      <c r="H875" s="26">
        <f t="shared" si="19"/>
        <v>0</v>
      </c>
      <c r="I875" s="18"/>
    </row>
    <row r="876" spans="1:9" ht="12.4" hidden="1" customHeight="1">
      <c r="A876" s="17"/>
      <c r="B876" s="1"/>
      <c r="C876" s="44"/>
      <c r="D876" s="148"/>
      <c r="E876" s="149"/>
      <c r="F876" s="51" t="str">
        <f>VLOOKUP(C876,'[2]Acha Air Sales Price List'!$B$1:$D$65536,3,FALSE)</f>
        <v>Exchange rate :</v>
      </c>
      <c r="G876" s="25">
        <f>ROUND(IF(ISBLANK(C876),0,VLOOKUP(C876,'[2]Acha Air Sales Price List'!$B$1:$X$65536,12,FALSE)*$L$14),2)</f>
        <v>0</v>
      </c>
      <c r="H876" s="26">
        <f t="shared" si="19"/>
        <v>0</v>
      </c>
      <c r="I876" s="18"/>
    </row>
    <row r="877" spans="1:9" ht="12.4" hidden="1" customHeight="1">
      <c r="A877" s="17"/>
      <c r="B877" s="1"/>
      <c r="C877" s="44"/>
      <c r="D877" s="148"/>
      <c r="E877" s="149"/>
      <c r="F877" s="51" t="str">
        <f>VLOOKUP(C877,'[2]Acha Air Sales Price List'!$B$1:$D$65536,3,FALSE)</f>
        <v>Exchange rate :</v>
      </c>
      <c r="G877" s="25">
        <f>ROUND(IF(ISBLANK(C877),0,VLOOKUP(C877,'[2]Acha Air Sales Price List'!$B$1:$X$65536,12,FALSE)*$L$14),2)</f>
        <v>0</v>
      </c>
      <c r="H877" s="26">
        <f t="shared" si="19"/>
        <v>0</v>
      </c>
      <c r="I877" s="18"/>
    </row>
    <row r="878" spans="1:9" ht="12.4" hidden="1" customHeight="1">
      <c r="A878" s="17"/>
      <c r="B878" s="1"/>
      <c r="C878" s="44"/>
      <c r="D878" s="148"/>
      <c r="E878" s="149"/>
      <c r="F878" s="51" t="str">
        <f>VLOOKUP(C878,'[2]Acha Air Sales Price List'!$B$1:$D$65536,3,FALSE)</f>
        <v>Exchange rate :</v>
      </c>
      <c r="G878" s="25">
        <f>ROUND(IF(ISBLANK(C878),0,VLOOKUP(C878,'[2]Acha Air Sales Price List'!$B$1:$X$65536,12,FALSE)*$L$14),2)</f>
        <v>0</v>
      </c>
      <c r="H878" s="26">
        <f t="shared" si="19"/>
        <v>0</v>
      </c>
      <c r="I878" s="18"/>
    </row>
    <row r="879" spans="1:9" ht="12.4" hidden="1" customHeight="1">
      <c r="A879" s="17"/>
      <c r="B879" s="1"/>
      <c r="C879" s="44"/>
      <c r="D879" s="148"/>
      <c r="E879" s="149"/>
      <c r="F879" s="51" t="str">
        <f>VLOOKUP(C879,'[2]Acha Air Sales Price List'!$B$1:$D$65536,3,FALSE)</f>
        <v>Exchange rate :</v>
      </c>
      <c r="G879" s="25">
        <f>ROUND(IF(ISBLANK(C879),0,VLOOKUP(C879,'[2]Acha Air Sales Price List'!$B$1:$X$65536,12,FALSE)*$L$14),2)</f>
        <v>0</v>
      </c>
      <c r="H879" s="26">
        <f t="shared" si="19"/>
        <v>0</v>
      </c>
      <c r="I879" s="18"/>
    </row>
    <row r="880" spans="1:9" ht="12.4" hidden="1" customHeight="1">
      <c r="A880" s="17"/>
      <c r="B880" s="1"/>
      <c r="C880" s="44"/>
      <c r="D880" s="148"/>
      <c r="E880" s="149"/>
      <c r="F880" s="51" t="str">
        <f>VLOOKUP(C880,'[2]Acha Air Sales Price List'!$B$1:$D$65536,3,FALSE)</f>
        <v>Exchange rate :</v>
      </c>
      <c r="G880" s="25">
        <f>ROUND(IF(ISBLANK(C880),0,VLOOKUP(C880,'[2]Acha Air Sales Price List'!$B$1:$X$65536,12,FALSE)*$L$14),2)</f>
        <v>0</v>
      </c>
      <c r="H880" s="26">
        <f t="shared" si="19"/>
        <v>0</v>
      </c>
      <c r="I880" s="18"/>
    </row>
    <row r="881" spans="1:9" ht="12.4" hidden="1" customHeight="1">
      <c r="A881" s="17"/>
      <c r="B881" s="1"/>
      <c r="C881" s="44"/>
      <c r="D881" s="148"/>
      <c r="E881" s="149"/>
      <c r="F881" s="51" t="str">
        <f>VLOOKUP(C881,'[2]Acha Air Sales Price List'!$B$1:$D$65536,3,FALSE)</f>
        <v>Exchange rate :</v>
      </c>
      <c r="G881" s="25">
        <f>ROUND(IF(ISBLANK(C881),0,VLOOKUP(C881,'[2]Acha Air Sales Price List'!$B$1:$X$65536,12,FALSE)*$L$14),2)</f>
        <v>0</v>
      </c>
      <c r="H881" s="26">
        <f t="shared" si="19"/>
        <v>0</v>
      </c>
      <c r="I881" s="18"/>
    </row>
    <row r="882" spans="1:9" ht="12.4" hidden="1" customHeight="1">
      <c r="A882" s="17"/>
      <c r="B882" s="1"/>
      <c r="C882" s="44"/>
      <c r="D882" s="148"/>
      <c r="E882" s="149"/>
      <c r="F882" s="51" t="str">
        <f>VLOOKUP(C882,'[2]Acha Air Sales Price List'!$B$1:$D$65536,3,FALSE)</f>
        <v>Exchange rate :</v>
      </c>
      <c r="G882" s="25">
        <f>ROUND(IF(ISBLANK(C882),0,VLOOKUP(C882,'[2]Acha Air Sales Price List'!$B$1:$X$65536,12,FALSE)*$L$14),2)</f>
        <v>0</v>
      </c>
      <c r="H882" s="26">
        <f t="shared" si="19"/>
        <v>0</v>
      </c>
      <c r="I882" s="18"/>
    </row>
    <row r="883" spans="1:9" ht="12.4" hidden="1" customHeight="1">
      <c r="A883" s="17"/>
      <c r="B883" s="1"/>
      <c r="C883" s="44"/>
      <c r="D883" s="148"/>
      <c r="E883" s="149"/>
      <c r="F883" s="51" t="str">
        <f>VLOOKUP(C883,'[2]Acha Air Sales Price List'!$B$1:$D$65536,3,FALSE)</f>
        <v>Exchange rate :</v>
      </c>
      <c r="G883" s="25">
        <f>ROUND(IF(ISBLANK(C883),0,VLOOKUP(C883,'[2]Acha Air Sales Price List'!$B$1:$X$65536,12,FALSE)*$L$14),2)</f>
        <v>0</v>
      </c>
      <c r="H883" s="26">
        <f t="shared" si="19"/>
        <v>0</v>
      </c>
      <c r="I883" s="18"/>
    </row>
    <row r="884" spans="1:9" ht="12.4" hidden="1" customHeight="1">
      <c r="A884" s="17"/>
      <c r="B884" s="1"/>
      <c r="C884" s="44"/>
      <c r="D884" s="148"/>
      <c r="E884" s="149"/>
      <c r="F884" s="51" t="str">
        <f>VLOOKUP(C884,'[2]Acha Air Sales Price List'!$B$1:$D$65536,3,FALSE)</f>
        <v>Exchange rate :</v>
      </c>
      <c r="G884" s="25">
        <f>ROUND(IF(ISBLANK(C884),0,VLOOKUP(C884,'[2]Acha Air Sales Price List'!$B$1:$X$65536,12,FALSE)*$L$14),2)</f>
        <v>0</v>
      </c>
      <c r="H884" s="26">
        <f t="shared" si="19"/>
        <v>0</v>
      </c>
      <c r="I884" s="18"/>
    </row>
    <row r="885" spans="1:9" ht="12.4" hidden="1" customHeight="1">
      <c r="A885" s="17"/>
      <c r="B885" s="1"/>
      <c r="C885" s="44"/>
      <c r="D885" s="148"/>
      <c r="E885" s="149"/>
      <c r="F885" s="51" t="str">
        <f>VLOOKUP(C885,'[2]Acha Air Sales Price List'!$B$1:$D$65536,3,FALSE)</f>
        <v>Exchange rate :</v>
      </c>
      <c r="G885" s="25">
        <f>ROUND(IF(ISBLANK(C885),0,VLOOKUP(C885,'[2]Acha Air Sales Price List'!$B$1:$X$65536,12,FALSE)*$L$14),2)</f>
        <v>0</v>
      </c>
      <c r="H885" s="26">
        <f t="shared" si="19"/>
        <v>0</v>
      </c>
      <c r="I885" s="18"/>
    </row>
    <row r="886" spans="1:9" ht="12.4" hidden="1" customHeight="1">
      <c r="A886" s="17"/>
      <c r="B886" s="1"/>
      <c r="C886" s="45"/>
      <c r="D886" s="148"/>
      <c r="E886" s="149"/>
      <c r="F886" s="51" t="str">
        <f>VLOOKUP(C886,'[2]Acha Air Sales Price List'!$B$1:$D$65536,3,FALSE)</f>
        <v>Exchange rate :</v>
      </c>
      <c r="G886" s="25">
        <f>ROUND(IF(ISBLANK(C886),0,VLOOKUP(C886,'[2]Acha Air Sales Price List'!$B$1:$X$65536,12,FALSE)*$L$14),2)</f>
        <v>0</v>
      </c>
      <c r="H886" s="26">
        <f t="shared" si="19"/>
        <v>0</v>
      </c>
      <c r="I886" s="18"/>
    </row>
    <row r="887" spans="1:9" ht="12" hidden="1" customHeight="1">
      <c r="A887" s="17"/>
      <c r="B887" s="1"/>
      <c r="C887" s="44"/>
      <c r="D887" s="148"/>
      <c r="E887" s="149"/>
      <c r="F887" s="51" t="str">
        <f>VLOOKUP(C887,'[2]Acha Air Sales Price List'!$B$1:$D$65536,3,FALSE)</f>
        <v>Exchange rate :</v>
      </c>
      <c r="G887" s="25">
        <f>ROUND(IF(ISBLANK(C887),0,VLOOKUP(C887,'[2]Acha Air Sales Price List'!$B$1:$X$65536,12,FALSE)*$L$14),2)</f>
        <v>0</v>
      </c>
      <c r="H887" s="26">
        <f t="shared" si="19"/>
        <v>0</v>
      </c>
      <c r="I887" s="18"/>
    </row>
    <row r="888" spans="1:9" ht="12.4" hidden="1" customHeight="1">
      <c r="A888" s="17"/>
      <c r="B888" s="1"/>
      <c r="C888" s="44"/>
      <c r="D888" s="148"/>
      <c r="E888" s="149"/>
      <c r="F888" s="51" t="str">
        <f>VLOOKUP(C888,'[2]Acha Air Sales Price List'!$B$1:$D$65536,3,FALSE)</f>
        <v>Exchange rate :</v>
      </c>
      <c r="G888" s="25">
        <f>ROUND(IF(ISBLANK(C888),0,VLOOKUP(C888,'[2]Acha Air Sales Price List'!$B$1:$X$65536,12,FALSE)*$L$14),2)</f>
        <v>0</v>
      </c>
      <c r="H888" s="26">
        <f t="shared" si="19"/>
        <v>0</v>
      </c>
      <c r="I888" s="18"/>
    </row>
    <row r="889" spans="1:9" ht="12.4" hidden="1" customHeight="1">
      <c r="A889" s="17"/>
      <c r="B889" s="1"/>
      <c r="C889" s="44"/>
      <c r="D889" s="148"/>
      <c r="E889" s="149"/>
      <c r="F889" s="51" t="str">
        <f>VLOOKUP(C889,'[2]Acha Air Sales Price List'!$B$1:$D$65536,3,FALSE)</f>
        <v>Exchange rate :</v>
      </c>
      <c r="G889" s="25">
        <f>ROUND(IF(ISBLANK(C889),0,VLOOKUP(C889,'[2]Acha Air Sales Price List'!$B$1:$X$65536,12,FALSE)*$L$14),2)</f>
        <v>0</v>
      </c>
      <c r="H889" s="26">
        <f t="shared" si="19"/>
        <v>0</v>
      </c>
      <c r="I889" s="18"/>
    </row>
    <row r="890" spans="1:9" ht="12.4" hidden="1" customHeight="1">
      <c r="A890" s="17"/>
      <c r="B890" s="1"/>
      <c r="C890" s="44"/>
      <c r="D890" s="148"/>
      <c r="E890" s="149"/>
      <c r="F890" s="51" t="str">
        <f>VLOOKUP(C890,'[2]Acha Air Sales Price List'!$B$1:$D$65536,3,FALSE)</f>
        <v>Exchange rate :</v>
      </c>
      <c r="G890" s="25">
        <f>ROUND(IF(ISBLANK(C890),0,VLOOKUP(C890,'[2]Acha Air Sales Price List'!$B$1:$X$65536,12,FALSE)*$L$14),2)</f>
        <v>0</v>
      </c>
      <c r="H890" s="26">
        <f t="shared" si="19"/>
        <v>0</v>
      </c>
      <c r="I890" s="18"/>
    </row>
    <row r="891" spans="1:9" ht="12.4" hidden="1" customHeight="1">
      <c r="A891" s="17"/>
      <c r="B891" s="1"/>
      <c r="C891" s="44"/>
      <c r="D891" s="148"/>
      <c r="E891" s="149"/>
      <c r="F891" s="51" t="str">
        <f>VLOOKUP(C891,'[2]Acha Air Sales Price List'!$B$1:$D$65536,3,FALSE)</f>
        <v>Exchange rate :</v>
      </c>
      <c r="G891" s="25">
        <f>ROUND(IF(ISBLANK(C891),0,VLOOKUP(C891,'[2]Acha Air Sales Price List'!$B$1:$X$65536,12,FALSE)*$L$14),2)</f>
        <v>0</v>
      </c>
      <c r="H891" s="26">
        <f t="shared" si="19"/>
        <v>0</v>
      </c>
      <c r="I891" s="18"/>
    </row>
    <row r="892" spans="1:9" ht="12.4" hidden="1" customHeight="1">
      <c r="A892" s="17"/>
      <c r="B892" s="1"/>
      <c r="C892" s="44"/>
      <c r="D892" s="148"/>
      <c r="E892" s="149"/>
      <c r="F892" s="51" t="str">
        <f>VLOOKUP(C892,'[2]Acha Air Sales Price List'!$B$1:$D$65536,3,FALSE)</f>
        <v>Exchange rate :</v>
      </c>
      <c r="G892" s="25">
        <f>ROUND(IF(ISBLANK(C892),0,VLOOKUP(C892,'[2]Acha Air Sales Price List'!$B$1:$X$65536,12,FALSE)*$L$14),2)</f>
        <v>0</v>
      </c>
      <c r="H892" s="26">
        <f t="shared" si="19"/>
        <v>0</v>
      </c>
      <c r="I892" s="18"/>
    </row>
    <row r="893" spans="1:9" ht="12.4" hidden="1" customHeight="1">
      <c r="A893" s="17"/>
      <c r="B893" s="1"/>
      <c r="C893" s="44"/>
      <c r="D893" s="148"/>
      <c r="E893" s="149"/>
      <c r="F893" s="51" t="str">
        <f>VLOOKUP(C893,'[2]Acha Air Sales Price List'!$B$1:$D$65536,3,FALSE)</f>
        <v>Exchange rate :</v>
      </c>
      <c r="G893" s="25">
        <f>ROUND(IF(ISBLANK(C893),0,VLOOKUP(C893,'[2]Acha Air Sales Price List'!$B$1:$X$65536,12,FALSE)*$L$14),2)</f>
        <v>0</v>
      </c>
      <c r="H893" s="26">
        <f t="shared" si="19"/>
        <v>0</v>
      </c>
      <c r="I893" s="18"/>
    </row>
    <row r="894" spans="1:9" ht="12.4" hidden="1" customHeight="1">
      <c r="A894" s="17"/>
      <c r="B894" s="1"/>
      <c r="C894" s="44"/>
      <c r="D894" s="148"/>
      <c r="E894" s="149"/>
      <c r="F894" s="51" t="str">
        <f>VLOOKUP(C894,'[2]Acha Air Sales Price List'!$B$1:$D$65536,3,FALSE)</f>
        <v>Exchange rate :</v>
      </c>
      <c r="G894" s="25">
        <f>ROUND(IF(ISBLANK(C894),0,VLOOKUP(C894,'[2]Acha Air Sales Price List'!$B$1:$X$65536,12,FALSE)*$L$14),2)</f>
        <v>0</v>
      </c>
      <c r="H894" s="26">
        <f t="shared" si="19"/>
        <v>0</v>
      </c>
      <c r="I894" s="18"/>
    </row>
    <row r="895" spans="1:9" ht="12.4" hidden="1" customHeight="1">
      <c r="A895" s="17"/>
      <c r="B895" s="1"/>
      <c r="C895" s="44"/>
      <c r="D895" s="148"/>
      <c r="E895" s="149"/>
      <c r="F895" s="51" t="str">
        <f>VLOOKUP(C895,'[2]Acha Air Sales Price List'!$B$1:$D$65536,3,FALSE)</f>
        <v>Exchange rate :</v>
      </c>
      <c r="G895" s="25">
        <f>ROUND(IF(ISBLANK(C895),0,VLOOKUP(C895,'[2]Acha Air Sales Price List'!$B$1:$X$65536,12,FALSE)*$L$14),2)</f>
        <v>0</v>
      </c>
      <c r="H895" s="26">
        <f t="shared" si="19"/>
        <v>0</v>
      </c>
      <c r="I895" s="18"/>
    </row>
    <row r="896" spans="1:9" ht="12.4" hidden="1" customHeight="1">
      <c r="A896" s="17"/>
      <c r="B896" s="1"/>
      <c r="C896" s="44"/>
      <c r="D896" s="148"/>
      <c r="E896" s="149"/>
      <c r="F896" s="51" t="str">
        <f>VLOOKUP(C896,'[2]Acha Air Sales Price List'!$B$1:$D$65536,3,FALSE)</f>
        <v>Exchange rate :</v>
      </c>
      <c r="G896" s="25">
        <f>ROUND(IF(ISBLANK(C896),0,VLOOKUP(C896,'[2]Acha Air Sales Price List'!$B$1:$X$65536,12,FALSE)*$L$14),2)</f>
        <v>0</v>
      </c>
      <c r="H896" s="26">
        <f t="shared" si="19"/>
        <v>0</v>
      </c>
      <c r="I896" s="18"/>
    </row>
    <row r="897" spans="1:9" ht="12.4" hidden="1" customHeight="1">
      <c r="A897" s="17"/>
      <c r="B897" s="1"/>
      <c r="C897" s="44"/>
      <c r="D897" s="148"/>
      <c r="E897" s="149"/>
      <c r="F897" s="51" t="str">
        <f>VLOOKUP(C897,'[2]Acha Air Sales Price List'!$B$1:$D$65536,3,FALSE)</f>
        <v>Exchange rate :</v>
      </c>
      <c r="G897" s="25">
        <f>ROUND(IF(ISBLANK(C897),0,VLOOKUP(C897,'[2]Acha Air Sales Price List'!$B$1:$X$65536,12,FALSE)*$L$14),2)</f>
        <v>0</v>
      </c>
      <c r="H897" s="26">
        <f t="shared" si="19"/>
        <v>0</v>
      </c>
      <c r="I897" s="18"/>
    </row>
    <row r="898" spans="1:9" ht="12.4" hidden="1" customHeight="1">
      <c r="A898" s="17"/>
      <c r="B898" s="1"/>
      <c r="C898" s="44"/>
      <c r="D898" s="148"/>
      <c r="E898" s="149"/>
      <c r="F898" s="51" t="str">
        <f>VLOOKUP(C898,'[2]Acha Air Sales Price List'!$B$1:$D$65536,3,FALSE)</f>
        <v>Exchange rate :</v>
      </c>
      <c r="G898" s="25">
        <f>ROUND(IF(ISBLANK(C898),0,VLOOKUP(C898,'[2]Acha Air Sales Price List'!$B$1:$X$65536,12,FALSE)*$L$14),2)</f>
        <v>0</v>
      </c>
      <c r="H898" s="26">
        <f t="shared" si="19"/>
        <v>0</v>
      </c>
      <c r="I898" s="18"/>
    </row>
    <row r="899" spans="1:9" ht="12.4" hidden="1" customHeight="1">
      <c r="A899" s="17"/>
      <c r="B899" s="1"/>
      <c r="C899" s="44"/>
      <c r="D899" s="148"/>
      <c r="E899" s="149"/>
      <c r="F899" s="51" t="str">
        <f>VLOOKUP(C899,'[2]Acha Air Sales Price List'!$B$1:$D$65536,3,FALSE)</f>
        <v>Exchange rate :</v>
      </c>
      <c r="G899" s="25">
        <f>ROUND(IF(ISBLANK(C899),0,VLOOKUP(C899,'[2]Acha Air Sales Price List'!$B$1:$X$65536,12,FALSE)*$L$14),2)</f>
        <v>0</v>
      </c>
      <c r="H899" s="26">
        <f t="shared" si="19"/>
        <v>0</v>
      </c>
      <c r="I899" s="18"/>
    </row>
    <row r="900" spans="1:9" ht="12.4" hidden="1" customHeight="1">
      <c r="A900" s="17"/>
      <c r="B900" s="1"/>
      <c r="C900" s="44"/>
      <c r="D900" s="148"/>
      <c r="E900" s="149"/>
      <c r="F900" s="51" t="str">
        <f>VLOOKUP(C900,'[2]Acha Air Sales Price List'!$B$1:$D$65536,3,FALSE)</f>
        <v>Exchange rate :</v>
      </c>
      <c r="G900" s="25">
        <f>ROUND(IF(ISBLANK(C900),0,VLOOKUP(C900,'[2]Acha Air Sales Price List'!$B$1:$X$65536,12,FALSE)*$L$14),2)</f>
        <v>0</v>
      </c>
      <c r="H900" s="26">
        <f t="shared" si="19"/>
        <v>0</v>
      </c>
      <c r="I900" s="18"/>
    </row>
    <row r="901" spans="1:9" ht="12.4" hidden="1" customHeight="1">
      <c r="A901" s="17"/>
      <c r="B901" s="1"/>
      <c r="C901" s="44"/>
      <c r="D901" s="148"/>
      <c r="E901" s="149"/>
      <c r="F901" s="51" t="str">
        <f>VLOOKUP(C901,'[2]Acha Air Sales Price List'!$B$1:$D$65536,3,FALSE)</f>
        <v>Exchange rate :</v>
      </c>
      <c r="G901" s="25">
        <f>ROUND(IF(ISBLANK(C901),0,VLOOKUP(C901,'[2]Acha Air Sales Price List'!$B$1:$X$65536,12,FALSE)*$L$14),2)</f>
        <v>0</v>
      </c>
      <c r="H901" s="26">
        <f t="shared" si="19"/>
        <v>0</v>
      </c>
      <c r="I901" s="18"/>
    </row>
    <row r="902" spans="1:9" ht="12.4" hidden="1" customHeight="1">
      <c r="A902" s="17"/>
      <c r="B902" s="1"/>
      <c r="C902" s="44"/>
      <c r="D902" s="148"/>
      <c r="E902" s="149"/>
      <c r="F902" s="51" t="str">
        <f>VLOOKUP(C902,'[2]Acha Air Sales Price List'!$B$1:$D$65536,3,FALSE)</f>
        <v>Exchange rate :</v>
      </c>
      <c r="G902" s="25">
        <f>ROUND(IF(ISBLANK(C902),0,VLOOKUP(C902,'[2]Acha Air Sales Price List'!$B$1:$X$65536,12,FALSE)*$L$14),2)</f>
        <v>0</v>
      </c>
      <c r="H902" s="26">
        <f t="shared" si="19"/>
        <v>0</v>
      </c>
      <c r="I902" s="18"/>
    </row>
    <row r="903" spans="1:9" ht="12.4" hidden="1" customHeight="1">
      <c r="A903" s="17"/>
      <c r="B903" s="1"/>
      <c r="C903" s="44"/>
      <c r="D903" s="148"/>
      <c r="E903" s="149"/>
      <c r="F903" s="51" t="str">
        <f>VLOOKUP(C903,'[2]Acha Air Sales Price List'!$B$1:$D$65536,3,FALSE)</f>
        <v>Exchange rate :</v>
      </c>
      <c r="G903" s="25">
        <f>ROUND(IF(ISBLANK(C903),0,VLOOKUP(C903,'[2]Acha Air Sales Price List'!$B$1:$X$65536,12,FALSE)*$L$14),2)</f>
        <v>0</v>
      </c>
      <c r="H903" s="26">
        <f t="shared" si="19"/>
        <v>0</v>
      </c>
      <c r="I903" s="18"/>
    </row>
    <row r="904" spans="1:9" ht="12.4" hidden="1" customHeight="1">
      <c r="A904" s="17"/>
      <c r="B904" s="1"/>
      <c r="C904" s="44"/>
      <c r="D904" s="148"/>
      <c r="E904" s="149"/>
      <c r="F904" s="51" t="str">
        <f>VLOOKUP(C904,'[2]Acha Air Sales Price List'!$B$1:$D$65536,3,FALSE)</f>
        <v>Exchange rate :</v>
      </c>
      <c r="G904" s="25">
        <f>ROUND(IF(ISBLANK(C904),0,VLOOKUP(C904,'[2]Acha Air Sales Price List'!$B$1:$X$65536,12,FALSE)*$L$14),2)</f>
        <v>0</v>
      </c>
      <c r="H904" s="26">
        <f t="shared" si="19"/>
        <v>0</v>
      </c>
      <c r="I904" s="18"/>
    </row>
    <row r="905" spans="1:9" ht="12.4" hidden="1" customHeight="1">
      <c r="A905" s="17"/>
      <c r="B905" s="1"/>
      <c r="C905" s="44"/>
      <c r="D905" s="148"/>
      <c r="E905" s="149"/>
      <c r="F905" s="51" t="str">
        <f>VLOOKUP(C905,'[2]Acha Air Sales Price List'!$B$1:$D$65536,3,FALSE)</f>
        <v>Exchange rate :</v>
      </c>
      <c r="G905" s="25">
        <f>ROUND(IF(ISBLANK(C905),0,VLOOKUP(C905,'[2]Acha Air Sales Price List'!$B$1:$X$65536,12,FALSE)*$L$14),2)</f>
        <v>0</v>
      </c>
      <c r="H905" s="26">
        <f t="shared" si="19"/>
        <v>0</v>
      </c>
      <c r="I905" s="18"/>
    </row>
    <row r="906" spans="1:9" ht="12.4" hidden="1" customHeight="1">
      <c r="A906" s="17"/>
      <c r="B906" s="1"/>
      <c r="C906" s="44"/>
      <c r="D906" s="148"/>
      <c r="E906" s="149"/>
      <c r="F906" s="51" t="str">
        <f>VLOOKUP(C906,'[2]Acha Air Sales Price List'!$B$1:$D$65536,3,FALSE)</f>
        <v>Exchange rate :</v>
      </c>
      <c r="G906" s="25">
        <f>ROUND(IF(ISBLANK(C906),0,VLOOKUP(C906,'[2]Acha Air Sales Price List'!$B$1:$X$65536,12,FALSE)*$L$14),2)</f>
        <v>0</v>
      </c>
      <c r="H906" s="26">
        <f t="shared" si="19"/>
        <v>0</v>
      </c>
      <c r="I906" s="18"/>
    </row>
    <row r="907" spans="1:9" ht="12.4" hidden="1" customHeight="1">
      <c r="A907" s="17"/>
      <c r="B907" s="1"/>
      <c r="C907" s="44"/>
      <c r="D907" s="148"/>
      <c r="E907" s="149"/>
      <c r="F907" s="51" t="str">
        <f>VLOOKUP(C907,'[2]Acha Air Sales Price List'!$B$1:$D$65536,3,FALSE)</f>
        <v>Exchange rate :</v>
      </c>
      <c r="G907" s="25">
        <f>ROUND(IF(ISBLANK(C907),0,VLOOKUP(C907,'[2]Acha Air Sales Price List'!$B$1:$X$65536,12,FALSE)*$L$14),2)</f>
        <v>0</v>
      </c>
      <c r="H907" s="26">
        <f t="shared" ref="H907:H937" si="20">ROUND(IF(ISNUMBER(B907), G907*B907, 0),5)</f>
        <v>0</v>
      </c>
      <c r="I907" s="18"/>
    </row>
    <row r="908" spans="1:9" ht="12.4" hidden="1" customHeight="1">
      <c r="A908" s="17"/>
      <c r="B908" s="1"/>
      <c r="C908" s="44"/>
      <c r="D908" s="148"/>
      <c r="E908" s="149"/>
      <c r="F908" s="51" t="str">
        <f>VLOOKUP(C908,'[2]Acha Air Sales Price List'!$B$1:$D$65536,3,FALSE)</f>
        <v>Exchange rate :</v>
      </c>
      <c r="G908" s="25">
        <f>ROUND(IF(ISBLANK(C908),0,VLOOKUP(C908,'[2]Acha Air Sales Price List'!$B$1:$X$65536,12,FALSE)*$L$14),2)</f>
        <v>0</v>
      </c>
      <c r="H908" s="26">
        <f t="shared" si="20"/>
        <v>0</v>
      </c>
      <c r="I908" s="18"/>
    </row>
    <row r="909" spans="1:9" ht="12.4" hidden="1" customHeight="1">
      <c r="A909" s="17"/>
      <c r="B909" s="1"/>
      <c r="C909" s="44"/>
      <c r="D909" s="148"/>
      <c r="E909" s="149"/>
      <c r="F909" s="51" t="str">
        <f>VLOOKUP(C909,'[2]Acha Air Sales Price List'!$B$1:$D$65536,3,FALSE)</f>
        <v>Exchange rate :</v>
      </c>
      <c r="G909" s="25">
        <f>ROUND(IF(ISBLANK(C909),0,VLOOKUP(C909,'[2]Acha Air Sales Price List'!$B$1:$X$65536,12,FALSE)*$L$14),2)</f>
        <v>0</v>
      </c>
      <c r="H909" s="26">
        <f t="shared" si="20"/>
        <v>0</v>
      </c>
      <c r="I909" s="18"/>
    </row>
    <row r="910" spans="1:9" ht="12.4" hidden="1" customHeight="1">
      <c r="A910" s="17"/>
      <c r="B910" s="1"/>
      <c r="C910" s="45"/>
      <c r="D910" s="148"/>
      <c r="E910" s="149"/>
      <c r="F910" s="51" t="str">
        <f>VLOOKUP(C910,'[2]Acha Air Sales Price List'!$B$1:$D$65536,3,FALSE)</f>
        <v>Exchange rate :</v>
      </c>
      <c r="G910" s="25">
        <f>ROUND(IF(ISBLANK(C910),0,VLOOKUP(C910,'[2]Acha Air Sales Price List'!$B$1:$X$65536,12,FALSE)*$L$14),2)</f>
        <v>0</v>
      </c>
      <c r="H910" s="26">
        <f t="shared" si="20"/>
        <v>0</v>
      </c>
      <c r="I910" s="18"/>
    </row>
    <row r="911" spans="1:9" ht="12" hidden="1" customHeight="1">
      <c r="A911" s="17"/>
      <c r="B911" s="1"/>
      <c r="C911" s="44"/>
      <c r="D911" s="148"/>
      <c r="E911" s="149"/>
      <c r="F911" s="51" t="str">
        <f>VLOOKUP(C911,'[2]Acha Air Sales Price List'!$B$1:$D$65536,3,FALSE)</f>
        <v>Exchange rate :</v>
      </c>
      <c r="G911" s="25">
        <f>ROUND(IF(ISBLANK(C911),0,VLOOKUP(C911,'[2]Acha Air Sales Price List'!$B$1:$X$65536,12,FALSE)*$L$14),2)</f>
        <v>0</v>
      </c>
      <c r="H911" s="26">
        <f t="shared" si="20"/>
        <v>0</v>
      </c>
      <c r="I911" s="18"/>
    </row>
    <row r="912" spans="1:9" ht="12.4" hidden="1" customHeight="1">
      <c r="A912" s="17"/>
      <c r="B912" s="1"/>
      <c r="C912" s="44"/>
      <c r="D912" s="148"/>
      <c r="E912" s="149"/>
      <c r="F912" s="51" t="str">
        <f>VLOOKUP(C912,'[2]Acha Air Sales Price List'!$B$1:$D$65536,3,FALSE)</f>
        <v>Exchange rate :</v>
      </c>
      <c r="G912" s="25">
        <f>ROUND(IF(ISBLANK(C912),0,VLOOKUP(C912,'[2]Acha Air Sales Price List'!$B$1:$X$65536,12,FALSE)*$L$14),2)</f>
        <v>0</v>
      </c>
      <c r="H912" s="26">
        <f t="shared" si="20"/>
        <v>0</v>
      </c>
      <c r="I912" s="18"/>
    </row>
    <row r="913" spans="1:9" ht="12.4" hidden="1" customHeight="1">
      <c r="A913" s="17"/>
      <c r="B913" s="1"/>
      <c r="C913" s="44"/>
      <c r="D913" s="148"/>
      <c r="E913" s="149"/>
      <c r="F913" s="51" t="str">
        <f>VLOOKUP(C913,'[2]Acha Air Sales Price List'!$B$1:$D$65536,3,FALSE)</f>
        <v>Exchange rate :</v>
      </c>
      <c r="G913" s="25">
        <f>ROUND(IF(ISBLANK(C913),0,VLOOKUP(C913,'[2]Acha Air Sales Price List'!$B$1:$X$65536,12,FALSE)*$L$14),2)</f>
        <v>0</v>
      </c>
      <c r="H913" s="26">
        <f t="shared" si="20"/>
        <v>0</v>
      </c>
      <c r="I913" s="18"/>
    </row>
    <row r="914" spans="1:9" ht="12.4" hidden="1" customHeight="1">
      <c r="A914" s="17"/>
      <c r="B914" s="1"/>
      <c r="C914" s="44"/>
      <c r="D914" s="148"/>
      <c r="E914" s="149"/>
      <c r="F914" s="51" t="str">
        <f>VLOOKUP(C914,'[2]Acha Air Sales Price List'!$B$1:$D$65536,3,FALSE)</f>
        <v>Exchange rate :</v>
      </c>
      <c r="G914" s="25">
        <f>ROUND(IF(ISBLANK(C914),0,VLOOKUP(C914,'[2]Acha Air Sales Price List'!$B$1:$X$65536,12,FALSE)*$L$14),2)</f>
        <v>0</v>
      </c>
      <c r="H914" s="26">
        <f t="shared" si="20"/>
        <v>0</v>
      </c>
      <c r="I914" s="18"/>
    </row>
    <row r="915" spans="1:9" ht="12.4" hidden="1" customHeight="1">
      <c r="A915" s="17"/>
      <c r="B915" s="1"/>
      <c r="C915" s="44"/>
      <c r="D915" s="148"/>
      <c r="E915" s="149"/>
      <c r="F915" s="51" t="str">
        <f>VLOOKUP(C915,'[2]Acha Air Sales Price List'!$B$1:$D$65536,3,FALSE)</f>
        <v>Exchange rate :</v>
      </c>
      <c r="G915" s="25">
        <f>ROUND(IF(ISBLANK(C915),0,VLOOKUP(C915,'[2]Acha Air Sales Price List'!$B$1:$X$65536,12,FALSE)*$L$14),2)</f>
        <v>0</v>
      </c>
      <c r="H915" s="26">
        <f t="shared" si="20"/>
        <v>0</v>
      </c>
      <c r="I915" s="18"/>
    </row>
    <row r="916" spans="1:9" ht="12.4" hidden="1" customHeight="1">
      <c r="A916" s="17"/>
      <c r="B916" s="1"/>
      <c r="C916" s="44"/>
      <c r="D916" s="148"/>
      <c r="E916" s="149"/>
      <c r="F916" s="51" t="str">
        <f>VLOOKUP(C916,'[2]Acha Air Sales Price List'!$B$1:$D$65536,3,FALSE)</f>
        <v>Exchange rate :</v>
      </c>
      <c r="G916" s="25">
        <f>ROUND(IF(ISBLANK(C916),0,VLOOKUP(C916,'[2]Acha Air Sales Price List'!$B$1:$X$65536,12,FALSE)*$L$14),2)</f>
        <v>0</v>
      </c>
      <c r="H916" s="26">
        <f t="shared" si="20"/>
        <v>0</v>
      </c>
      <c r="I916" s="18"/>
    </row>
    <row r="917" spans="1:9" ht="12.4" hidden="1" customHeight="1">
      <c r="A917" s="17"/>
      <c r="B917" s="1"/>
      <c r="C917" s="44"/>
      <c r="D917" s="148"/>
      <c r="E917" s="149"/>
      <c r="F917" s="51" t="str">
        <f>VLOOKUP(C917,'[2]Acha Air Sales Price List'!$B$1:$D$65536,3,FALSE)</f>
        <v>Exchange rate :</v>
      </c>
      <c r="G917" s="25">
        <f>ROUND(IF(ISBLANK(C917),0,VLOOKUP(C917,'[2]Acha Air Sales Price List'!$B$1:$X$65536,12,FALSE)*$L$14),2)</f>
        <v>0</v>
      </c>
      <c r="H917" s="26">
        <f t="shared" si="20"/>
        <v>0</v>
      </c>
      <c r="I917" s="18"/>
    </row>
    <row r="918" spans="1:9" ht="12.4" hidden="1" customHeight="1">
      <c r="A918" s="17"/>
      <c r="B918" s="1"/>
      <c r="C918" s="44"/>
      <c r="D918" s="148"/>
      <c r="E918" s="149"/>
      <c r="F918" s="51" t="str">
        <f>VLOOKUP(C918,'[2]Acha Air Sales Price List'!$B$1:$D$65536,3,FALSE)</f>
        <v>Exchange rate :</v>
      </c>
      <c r="G918" s="25">
        <f>ROUND(IF(ISBLANK(C918),0,VLOOKUP(C918,'[2]Acha Air Sales Price List'!$B$1:$X$65536,12,FALSE)*$L$14),2)</f>
        <v>0</v>
      </c>
      <c r="H918" s="26">
        <f t="shared" si="20"/>
        <v>0</v>
      </c>
      <c r="I918" s="18"/>
    </row>
    <row r="919" spans="1:9" ht="12.4" hidden="1" customHeight="1">
      <c r="A919" s="17"/>
      <c r="B919" s="1"/>
      <c r="C919" s="44"/>
      <c r="D919" s="148"/>
      <c r="E919" s="149"/>
      <c r="F919" s="51" t="str">
        <f>VLOOKUP(C919,'[2]Acha Air Sales Price List'!$B$1:$D$65536,3,FALSE)</f>
        <v>Exchange rate :</v>
      </c>
      <c r="G919" s="25">
        <f>ROUND(IF(ISBLANK(C919),0,VLOOKUP(C919,'[2]Acha Air Sales Price List'!$B$1:$X$65536,12,FALSE)*$L$14),2)</f>
        <v>0</v>
      </c>
      <c r="H919" s="26">
        <f t="shared" si="20"/>
        <v>0</v>
      </c>
      <c r="I919" s="18"/>
    </row>
    <row r="920" spans="1:9" ht="12.4" hidden="1" customHeight="1">
      <c r="A920" s="17"/>
      <c r="B920" s="1"/>
      <c r="C920" s="44"/>
      <c r="D920" s="148"/>
      <c r="E920" s="149"/>
      <c r="F920" s="51" t="str">
        <f>VLOOKUP(C920,'[2]Acha Air Sales Price List'!$B$1:$D$65536,3,FALSE)</f>
        <v>Exchange rate :</v>
      </c>
      <c r="G920" s="25">
        <f>ROUND(IF(ISBLANK(C920),0,VLOOKUP(C920,'[2]Acha Air Sales Price List'!$B$1:$X$65536,12,FALSE)*$L$14),2)</f>
        <v>0</v>
      </c>
      <c r="H920" s="26">
        <f t="shared" si="20"/>
        <v>0</v>
      </c>
      <c r="I920" s="18"/>
    </row>
    <row r="921" spans="1:9" ht="12.4" hidden="1" customHeight="1">
      <c r="A921" s="17"/>
      <c r="B921" s="1"/>
      <c r="C921" s="44"/>
      <c r="D921" s="148"/>
      <c r="E921" s="149"/>
      <c r="F921" s="51" t="str">
        <f>VLOOKUP(C921,'[2]Acha Air Sales Price List'!$B$1:$D$65536,3,FALSE)</f>
        <v>Exchange rate :</v>
      </c>
      <c r="G921" s="25">
        <f>ROUND(IF(ISBLANK(C921),0,VLOOKUP(C921,'[2]Acha Air Sales Price List'!$B$1:$X$65536,12,FALSE)*$L$14),2)</f>
        <v>0</v>
      </c>
      <c r="H921" s="26">
        <f t="shared" si="20"/>
        <v>0</v>
      </c>
      <c r="I921" s="18"/>
    </row>
    <row r="922" spans="1:9" ht="12.4" hidden="1" customHeight="1">
      <c r="A922" s="17"/>
      <c r="B922" s="1"/>
      <c r="C922" s="44"/>
      <c r="D922" s="148"/>
      <c r="E922" s="149"/>
      <c r="F922" s="51" t="str">
        <f>VLOOKUP(C922,'[2]Acha Air Sales Price List'!$B$1:$D$65536,3,FALSE)</f>
        <v>Exchange rate :</v>
      </c>
      <c r="G922" s="25">
        <f>ROUND(IF(ISBLANK(C922),0,VLOOKUP(C922,'[2]Acha Air Sales Price List'!$B$1:$X$65536,12,FALSE)*$L$14),2)</f>
        <v>0</v>
      </c>
      <c r="H922" s="26">
        <f t="shared" si="20"/>
        <v>0</v>
      </c>
      <c r="I922" s="18"/>
    </row>
    <row r="923" spans="1:9" ht="12.4" hidden="1" customHeight="1">
      <c r="A923" s="17"/>
      <c r="B923" s="1"/>
      <c r="C923" s="44"/>
      <c r="D923" s="148"/>
      <c r="E923" s="149"/>
      <c r="F923" s="51" t="str">
        <f>VLOOKUP(C923,'[2]Acha Air Sales Price List'!$B$1:$D$65536,3,FALSE)</f>
        <v>Exchange rate :</v>
      </c>
      <c r="G923" s="25">
        <f>ROUND(IF(ISBLANK(C923),0,VLOOKUP(C923,'[2]Acha Air Sales Price List'!$B$1:$X$65536,12,FALSE)*$L$14),2)</f>
        <v>0</v>
      </c>
      <c r="H923" s="26">
        <f t="shared" si="20"/>
        <v>0</v>
      </c>
      <c r="I923" s="18"/>
    </row>
    <row r="924" spans="1:9" ht="12.4" hidden="1" customHeight="1">
      <c r="A924" s="17"/>
      <c r="B924" s="1"/>
      <c r="C924" s="44"/>
      <c r="D924" s="148"/>
      <c r="E924" s="149"/>
      <c r="F924" s="51" t="str">
        <f>VLOOKUP(C924,'[2]Acha Air Sales Price List'!$B$1:$D$65536,3,FALSE)</f>
        <v>Exchange rate :</v>
      </c>
      <c r="G924" s="25">
        <f>ROUND(IF(ISBLANK(C924),0,VLOOKUP(C924,'[2]Acha Air Sales Price List'!$B$1:$X$65536,12,FALSE)*$L$14),2)</f>
        <v>0</v>
      </c>
      <c r="H924" s="26">
        <f t="shared" si="20"/>
        <v>0</v>
      </c>
      <c r="I924" s="18"/>
    </row>
    <row r="925" spans="1:9" ht="12.4" hidden="1" customHeight="1">
      <c r="A925" s="17"/>
      <c r="B925" s="1"/>
      <c r="C925" s="44"/>
      <c r="D925" s="148"/>
      <c r="E925" s="149"/>
      <c r="F925" s="51" t="str">
        <f>VLOOKUP(C925,'[2]Acha Air Sales Price List'!$B$1:$D$65536,3,FALSE)</f>
        <v>Exchange rate :</v>
      </c>
      <c r="G925" s="25">
        <f>ROUND(IF(ISBLANK(C925),0,VLOOKUP(C925,'[2]Acha Air Sales Price List'!$B$1:$X$65536,12,FALSE)*$L$14),2)</f>
        <v>0</v>
      </c>
      <c r="H925" s="26">
        <f t="shared" si="20"/>
        <v>0</v>
      </c>
      <c r="I925" s="18"/>
    </row>
    <row r="926" spans="1:9" ht="12.4" hidden="1" customHeight="1">
      <c r="A926" s="17"/>
      <c r="B926" s="1"/>
      <c r="C926" s="44"/>
      <c r="D926" s="148"/>
      <c r="E926" s="149"/>
      <c r="F926" s="51" t="str">
        <f>VLOOKUP(C926,'[2]Acha Air Sales Price List'!$B$1:$D$65536,3,FALSE)</f>
        <v>Exchange rate :</v>
      </c>
      <c r="G926" s="25">
        <f>ROUND(IF(ISBLANK(C926),0,VLOOKUP(C926,'[2]Acha Air Sales Price List'!$B$1:$X$65536,12,FALSE)*$L$14),2)</f>
        <v>0</v>
      </c>
      <c r="H926" s="26">
        <f t="shared" si="20"/>
        <v>0</v>
      </c>
      <c r="I926" s="18"/>
    </row>
    <row r="927" spans="1:9" ht="12.4" hidden="1" customHeight="1">
      <c r="A927" s="17"/>
      <c r="B927" s="1"/>
      <c r="C927" s="44"/>
      <c r="D927" s="148"/>
      <c r="E927" s="149"/>
      <c r="F927" s="51" t="str">
        <f>VLOOKUP(C927,'[2]Acha Air Sales Price List'!$B$1:$D$65536,3,FALSE)</f>
        <v>Exchange rate :</v>
      </c>
      <c r="G927" s="25">
        <f>ROUND(IF(ISBLANK(C927),0,VLOOKUP(C927,'[2]Acha Air Sales Price List'!$B$1:$X$65536,12,FALSE)*$L$14),2)</f>
        <v>0</v>
      </c>
      <c r="H927" s="26">
        <f t="shared" si="20"/>
        <v>0</v>
      </c>
      <c r="I927" s="18"/>
    </row>
    <row r="928" spans="1:9" ht="12.4" hidden="1" customHeight="1">
      <c r="A928" s="17"/>
      <c r="B928" s="1"/>
      <c r="C928" s="44"/>
      <c r="D928" s="148"/>
      <c r="E928" s="149"/>
      <c r="F928" s="51" t="str">
        <f>VLOOKUP(C928,'[2]Acha Air Sales Price List'!$B$1:$D$65536,3,FALSE)</f>
        <v>Exchange rate :</v>
      </c>
      <c r="G928" s="25">
        <f>ROUND(IF(ISBLANK(C928),0,VLOOKUP(C928,'[2]Acha Air Sales Price List'!$B$1:$X$65536,12,FALSE)*$L$14),2)</f>
        <v>0</v>
      </c>
      <c r="H928" s="26">
        <f t="shared" si="20"/>
        <v>0</v>
      </c>
      <c r="I928" s="18"/>
    </row>
    <row r="929" spans="1:9" ht="12.4" hidden="1" customHeight="1">
      <c r="A929" s="17"/>
      <c r="B929" s="1"/>
      <c r="C929" s="44"/>
      <c r="D929" s="148"/>
      <c r="E929" s="149"/>
      <c r="F929" s="51" t="str">
        <f>VLOOKUP(C929,'[2]Acha Air Sales Price List'!$B$1:$D$65536,3,FALSE)</f>
        <v>Exchange rate :</v>
      </c>
      <c r="G929" s="25">
        <f>ROUND(IF(ISBLANK(C929),0,VLOOKUP(C929,'[2]Acha Air Sales Price List'!$B$1:$X$65536,12,FALSE)*$L$14),2)</f>
        <v>0</v>
      </c>
      <c r="H929" s="26">
        <f t="shared" si="20"/>
        <v>0</v>
      </c>
      <c r="I929" s="18"/>
    </row>
    <row r="930" spans="1:9" ht="12.4" hidden="1" customHeight="1">
      <c r="A930" s="17"/>
      <c r="B930" s="1"/>
      <c r="C930" s="44"/>
      <c r="D930" s="148"/>
      <c r="E930" s="149"/>
      <c r="F930" s="51" t="str">
        <f>VLOOKUP(C930,'[2]Acha Air Sales Price List'!$B$1:$D$65536,3,FALSE)</f>
        <v>Exchange rate :</v>
      </c>
      <c r="G930" s="25">
        <f>ROUND(IF(ISBLANK(C930),0,VLOOKUP(C930,'[2]Acha Air Sales Price List'!$B$1:$X$65536,12,FALSE)*$L$14),2)</f>
        <v>0</v>
      </c>
      <c r="H930" s="26">
        <f t="shared" si="20"/>
        <v>0</v>
      </c>
      <c r="I930" s="18"/>
    </row>
    <row r="931" spans="1:9" ht="12.4" hidden="1" customHeight="1">
      <c r="A931" s="17"/>
      <c r="B931" s="1"/>
      <c r="C931" s="44"/>
      <c r="D931" s="148"/>
      <c r="E931" s="149"/>
      <c r="F931" s="51" t="str">
        <f>VLOOKUP(C931,'[2]Acha Air Sales Price List'!$B$1:$D$65536,3,FALSE)</f>
        <v>Exchange rate :</v>
      </c>
      <c r="G931" s="25">
        <f>ROUND(IF(ISBLANK(C931),0,VLOOKUP(C931,'[2]Acha Air Sales Price List'!$B$1:$X$65536,12,FALSE)*$L$14),2)</f>
        <v>0</v>
      </c>
      <c r="H931" s="26">
        <f t="shared" si="20"/>
        <v>0</v>
      </c>
      <c r="I931" s="18"/>
    </row>
    <row r="932" spans="1:9" ht="12.4" hidden="1" customHeight="1">
      <c r="A932" s="17"/>
      <c r="B932" s="1"/>
      <c r="C932" s="44"/>
      <c r="D932" s="148"/>
      <c r="E932" s="149"/>
      <c r="F932" s="51" t="str">
        <f>VLOOKUP(C932,'[2]Acha Air Sales Price List'!$B$1:$D$65536,3,FALSE)</f>
        <v>Exchange rate :</v>
      </c>
      <c r="G932" s="25">
        <f>ROUND(IF(ISBLANK(C932),0,VLOOKUP(C932,'[2]Acha Air Sales Price List'!$B$1:$X$65536,12,FALSE)*$L$14),2)</f>
        <v>0</v>
      </c>
      <c r="H932" s="26">
        <f t="shared" si="20"/>
        <v>0</v>
      </c>
      <c r="I932" s="18"/>
    </row>
    <row r="933" spans="1:9" ht="12.4" hidden="1" customHeight="1">
      <c r="A933" s="17"/>
      <c r="B933" s="1"/>
      <c r="C933" s="44"/>
      <c r="D933" s="148"/>
      <c r="E933" s="149"/>
      <c r="F933" s="51" t="str">
        <f>VLOOKUP(C933,'[2]Acha Air Sales Price List'!$B$1:$D$65536,3,FALSE)</f>
        <v>Exchange rate :</v>
      </c>
      <c r="G933" s="25">
        <f>ROUND(IF(ISBLANK(C933),0,VLOOKUP(C933,'[2]Acha Air Sales Price List'!$B$1:$X$65536,12,FALSE)*$L$14),2)</f>
        <v>0</v>
      </c>
      <c r="H933" s="26">
        <f t="shared" si="20"/>
        <v>0</v>
      </c>
      <c r="I933" s="18"/>
    </row>
    <row r="934" spans="1:9" ht="12.4" hidden="1" customHeight="1">
      <c r="A934" s="17"/>
      <c r="B934" s="1"/>
      <c r="C934" s="44"/>
      <c r="D934" s="148"/>
      <c r="E934" s="149"/>
      <c r="F934" s="51" t="str">
        <f>VLOOKUP(C934,'[2]Acha Air Sales Price List'!$B$1:$D$65536,3,FALSE)</f>
        <v>Exchange rate :</v>
      </c>
      <c r="G934" s="25">
        <f>ROUND(IF(ISBLANK(C934),0,VLOOKUP(C934,'[2]Acha Air Sales Price List'!$B$1:$X$65536,12,FALSE)*$L$14),2)</f>
        <v>0</v>
      </c>
      <c r="H934" s="26">
        <f t="shared" si="20"/>
        <v>0</v>
      </c>
      <c r="I934" s="18"/>
    </row>
    <row r="935" spans="1:9" ht="12.4" hidden="1" customHeight="1">
      <c r="A935" s="17"/>
      <c r="B935" s="1"/>
      <c r="C935" s="44"/>
      <c r="D935" s="148"/>
      <c r="E935" s="149"/>
      <c r="F935" s="51" t="str">
        <f>VLOOKUP(C935,'[2]Acha Air Sales Price List'!$B$1:$D$65536,3,FALSE)</f>
        <v>Exchange rate :</v>
      </c>
      <c r="G935" s="25">
        <f>ROUND(IF(ISBLANK(C935),0,VLOOKUP(C935,'[2]Acha Air Sales Price List'!$B$1:$X$65536,12,FALSE)*$L$14),2)</f>
        <v>0</v>
      </c>
      <c r="H935" s="26">
        <f t="shared" si="20"/>
        <v>0</v>
      </c>
      <c r="I935" s="18"/>
    </row>
    <row r="936" spans="1:9" ht="12.4" hidden="1" customHeight="1">
      <c r="A936" s="17"/>
      <c r="B936" s="1"/>
      <c r="C936" s="44"/>
      <c r="D936" s="148"/>
      <c r="E936" s="149"/>
      <c r="F936" s="51" t="str">
        <f>VLOOKUP(C936,'[2]Acha Air Sales Price List'!$B$1:$D$65536,3,FALSE)</f>
        <v>Exchange rate :</v>
      </c>
      <c r="G936" s="25">
        <f>ROUND(IF(ISBLANK(C936),0,VLOOKUP(C936,'[2]Acha Air Sales Price List'!$B$1:$X$65536,12,FALSE)*$L$14),2)</f>
        <v>0</v>
      </c>
      <c r="H936" s="26">
        <f t="shared" si="20"/>
        <v>0</v>
      </c>
      <c r="I936" s="18"/>
    </row>
    <row r="937" spans="1:9" ht="12.4" hidden="1" customHeight="1">
      <c r="A937" s="17"/>
      <c r="B937" s="1"/>
      <c r="C937" s="44"/>
      <c r="D937" s="148"/>
      <c r="E937" s="149"/>
      <c r="F937" s="51" t="str">
        <f>VLOOKUP(C937,'[2]Acha Air Sales Price List'!$B$1:$D$65536,3,FALSE)</f>
        <v>Exchange rate :</v>
      </c>
      <c r="G937" s="25">
        <f>ROUND(IF(ISBLANK(C937),0,VLOOKUP(C937,'[2]Acha Air Sales Price List'!$B$1:$X$65536,12,FALSE)*$L$14),2)</f>
        <v>0</v>
      </c>
      <c r="H937" s="26">
        <f t="shared" si="20"/>
        <v>0</v>
      </c>
      <c r="I937" s="18"/>
    </row>
    <row r="938" spans="1:9" ht="12.4" hidden="1" customHeight="1">
      <c r="A938" s="17"/>
      <c r="B938" s="1"/>
      <c r="C938" s="45"/>
      <c r="D938" s="148"/>
      <c r="E938" s="149"/>
      <c r="F938" s="51" t="str">
        <f>VLOOKUP(C938,'[2]Acha Air Sales Price List'!$B$1:$D$65536,3,FALSE)</f>
        <v>Exchange rate :</v>
      </c>
      <c r="G938" s="25">
        <f>ROUND(IF(ISBLANK(C938),0,VLOOKUP(C938,'[2]Acha Air Sales Price List'!$B$1:$X$65536,12,FALSE)*$L$14),2)</f>
        <v>0</v>
      </c>
      <c r="H938" s="26">
        <f>ROUND(IF(ISNUMBER(B938), G938*B938, 0),5)</f>
        <v>0</v>
      </c>
      <c r="I938" s="18"/>
    </row>
    <row r="939" spans="1:9" ht="12" hidden="1" customHeight="1">
      <c r="A939" s="17"/>
      <c r="B939" s="1"/>
      <c r="C939" s="44"/>
      <c r="D939" s="148"/>
      <c r="E939" s="149"/>
      <c r="F939" s="51" t="str">
        <f>VLOOKUP(C939,'[2]Acha Air Sales Price List'!$B$1:$D$65536,3,FALSE)</f>
        <v>Exchange rate :</v>
      </c>
      <c r="G939" s="25">
        <f>ROUND(IF(ISBLANK(C939),0,VLOOKUP(C939,'[2]Acha Air Sales Price List'!$B$1:$X$65536,12,FALSE)*$L$14),2)</f>
        <v>0</v>
      </c>
      <c r="H939" s="26">
        <f t="shared" ref="H939:H1002" si="21">ROUND(IF(ISNUMBER(B939), G939*B939, 0),5)</f>
        <v>0</v>
      </c>
      <c r="I939" s="18"/>
    </row>
    <row r="940" spans="1:9" ht="12.4" hidden="1" customHeight="1">
      <c r="A940" s="17"/>
      <c r="B940" s="1"/>
      <c r="C940" s="44"/>
      <c r="D940" s="148"/>
      <c r="E940" s="149"/>
      <c r="F940" s="51" t="str">
        <f>VLOOKUP(C940,'[2]Acha Air Sales Price List'!$B$1:$D$65536,3,FALSE)</f>
        <v>Exchange rate :</v>
      </c>
      <c r="G940" s="25">
        <f>ROUND(IF(ISBLANK(C940),0,VLOOKUP(C940,'[2]Acha Air Sales Price List'!$B$1:$X$65536,12,FALSE)*$L$14),2)</f>
        <v>0</v>
      </c>
      <c r="H940" s="26">
        <f t="shared" si="21"/>
        <v>0</v>
      </c>
      <c r="I940" s="18"/>
    </row>
    <row r="941" spans="1:9" ht="12.4" hidden="1" customHeight="1">
      <c r="A941" s="17"/>
      <c r="B941" s="1"/>
      <c r="C941" s="44"/>
      <c r="D941" s="148"/>
      <c r="E941" s="149"/>
      <c r="F941" s="51" t="str">
        <f>VLOOKUP(C941,'[2]Acha Air Sales Price List'!$B$1:$D$65536,3,FALSE)</f>
        <v>Exchange rate :</v>
      </c>
      <c r="G941" s="25">
        <f>ROUND(IF(ISBLANK(C941),0,VLOOKUP(C941,'[2]Acha Air Sales Price List'!$B$1:$X$65536,12,FALSE)*$L$14),2)</f>
        <v>0</v>
      </c>
      <c r="H941" s="26">
        <f t="shared" si="21"/>
        <v>0</v>
      </c>
      <c r="I941" s="18"/>
    </row>
    <row r="942" spans="1:9" ht="12.4" hidden="1" customHeight="1">
      <c r="A942" s="17"/>
      <c r="B942" s="1"/>
      <c r="C942" s="44"/>
      <c r="D942" s="148"/>
      <c r="E942" s="149"/>
      <c r="F942" s="51" t="str">
        <f>VLOOKUP(C942,'[2]Acha Air Sales Price List'!$B$1:$D$65536,3,FALSE)</f>
        <v>Exchange rate :</v>
      </c>
      <c r="G942" s="25">
        <f>ROUND(IF(ISBLANK(C942),0,VLOOKUP(C942,'[2]Acha Air Sales Price List'!$B$1:$X$65536,12,FALSE)*$L$14),2)</f>
        <v>0</v>
      </c>
      <c r="H942" s="26">
        <f t="shared" si="21"/>
        <v>0</v>
      </c>
      <c r="I942" s="18"/>
    </row>
    <row r="943" spans="1:9" ht="12.4" hidden="1" customHeight="1">
      <c r="A943" s="17"/>
      <c r="B943" s="1"/>
      <c r="C943" s="44"/>
      <c r="D943" s="148"/>
      <c r="E943" s="149"/>
      <c r="F943" s="51" t="str">
        <f>VLOOKUP(C943,'[2]Acha Air Sales Price List'!$B$1:$D$65536,3,FALSE)</f>
        <v>Exchange rate :</v>
      </c>
      <c r="G943" s="25">
        <f>ROUND(IF(ISBLANK(C943),0,VLOOKUP(C943,'[2]Acha Air Sales Price List'!$B$1:$X$65536,12,FALSE)*$L$14),2)</f>
        <v>0</v>
      </c>
      <c r="H943" s="26">
        <f t="shared" si="21"/>
        <v>0</v>
      </c>
      <c r="I943" s="18"/>
    </row>
    <row r="944" spans="1:9" ht="12.4" hidden="1" customHeight="1">
      <c r="A944" s="17"/>
      <c r="B944" s="1"/>
      <c r="C944" s="44"/>
      <c r="D944" s="148"/>
      <c r="E944" s="149"/>
      <c r="F944" s="51" t="str">
        <f>VLOOKUP(C944,'[2]Acha Air Sales Price List'!$B$1:$D$65536,3,FALSE)</f>
        <v>Exchange rate :</v>
      </c>
      <c r="G944" s="25">
        <f>ROUND(IF(ISBLANK(C944),0,VLOOKUP(C944,'[2]Acha Air Sales Price List'!$B$1:$X$65536,12,FALSE)*$L$14),2)</f>
        <v>0</v>
      </c>
      <c r="H944" s="26">
        <f t="shared" si="21"/>
        <v>0</v>
      </c>
      <c r="I944" s="18"/>
    </row>
    <row r="945" spans="1:9" ht="12.4" hidden="1" customHeight="1">
      <c r="A945" s="17"/>
      <c r="B945" s="1"/>
      <c r="C945" s="44"/>
      <c r="D945" s="148"/>
      <c r="E945" s="149"/>
      <c r="F945" s="51" t="str">
        <f>VLOOKUP(C945,'[2]Acha Air Sales Price List'!$B$1:$D$65536,3,FALSE)</f>
        <v>Exchange rate :</v>
      </c>
      <c r="G945" s="25">
        <f>ROUND(IF(ISBLANK(C945),0,VLOOKUP(C945,'[2]Acha Air Sales Price List'!$B$1:$X$65536,12,FALSE)*$L$14),2)</f>
        <v>0</v>
      </c>
      <c r="H945" s="26">
        <f t="shared" si="21"/>
        <v>0</v>
      </c>
      <c r="I945" s="18"/>
    </row>
    <row r="946" spans="1:9" ht="12.4" hidden="1" customHeight="1">
      <c r="A946" s="17"/>
      <c r="B946" s="1"/>
      <c r="C946" s="44"/>
      <c r="D946" s="148"/>
      <c r="E946" s="149"/>
      <c r="F946" s="51" t="str">
        <f>VLOOKUP(C946,'[2]Acha Air Sales Price List'!$B$1:$D$65536,3,FALSE)</f>
        <v>Exchange rate :</v>
      </c>
      <c r="G946" s="25">
        <f>ROUND(IF(ISBLANK(C946),0,VLOOKUP(C946,'[2]Acha Air Sales Price List'!$B$1:$X$65536,12,FALSE)*$L$14),2)</f>
        <v>0</v>
      </c>
      <c r="H946" s="26">
        <f t="shared" si="21"/>
        <v>0</v>
      </c>
      <c r="I946" s="18"/>
    </row>
    <row r="947" spans="1:9" ht="12.4" hidden="1" customHeight="1">
      <c r="A947" s="17"/>
      <c r="B947" s="1"/>
      <c r="C947" s="44"/>
      <c r="D947" s="148"/>
      <c r="E947" s="149"/>
      <c r="F947" s="51" t="str">
        <f>VLOOKUP(C947,'[2]Acha Air Sales Price List'!$B$1:$D$65536,3,FALSE)</f>
        <v>Exchange rate :</v>
      </c>
      <c r="G947" s="25">
        <f>ROUND(IF(ISBLANK(C947),0,VLOOKUP(C947,'[2]Acha Air Sales Price List'!$B$1:$X$65536,12,FALSE)*$L$14),2)</f>
        <v>0</v>
      </c>
      <c r="H947" s="26">
        <f t="shared" si="21"/>
        <v>0</v>
      </c>
      <c r="I947" s="18"/>
    </row>
    <row r="948" spans="1:9" ht="12.4" hidden="1" customHeight="1">
      <c r="A948" s="17"/>
      <c r="B948" s="1"/>
      <c r="C948" s="44"/>
      <c r="D948" s="148"/>
      <c r="E948" s="149"/>
      <c r="F948" s="51" t="str">
        <f>VLOOKUP(C948,'[2]Acha Air Sales Price List'!$B$1:$D$65536,3,FALSE)</f>
        <v>Exchange rate :</v>
      </c>
      <c r="G948" s="25">
        <f>ROUND(IF(ISBLANK(C948),0,VLOOKUP(C948,'[2]Acha Air Sales Price List'!$B$1:$X$65536,12,FALSE)*$L$14),2)</f>
        <v>0</v>
      </c>
      <c r="H948" s="26">
        <f t="shared" si="21"/>
        <v>0</v>
      </c>
      <c r="I948" s="18"/>
    </row>
    <row r="949" spans="1:9" ht="12.4" hidden="1" customHeight="1">
      <c r="A949" s="17"/>
      <c r="B949" s="1"/>
      <c r="C949" s="44"/>
      <c r="D949" s="148"/>
      <c r="E949" s="149"/>
      <c r="F949" s="51" t="str">
        <f>VLOOKUP(C949,'[2]Acha Air Sales Price List'!$B$1:$D$65536,3,FALSE)</f>
        <v>Exchange rate :</v>
      </c>
      <c r="G949" s="25">
        <f>ROUND(IF(ISBLANK(C949),0,VLOOKUP(C949,'[2]Acha Air Sales Price List'!$B$1:$X$65536,12,FALSE)*$L$14),2)</f>
        <v>0</v>
      </c>
      <c r="H949" s="26">
        <f t="shared" si="21"/>
        <v>0</v>
      </c>
      <c r="I949" s="18"/>
    </row>
    <row r="950" spans="1:9" ht="12.4" hidden="1" customHeight="1">
      <c r="A950" s="17"/>
      <c r="B950" s="1"/>
      <c r="C950" s="44"/>
      <c r="D950" s="148"/>
      <c r="E950" s="149"/>
      <c r="F950" s="51" t="str">
        <f>VLOOKUP(C950,'[2]Acha Air Sales Price List'!$B$1:$D$65536,3,FALSE)</f>
        <v>Exchange rate :</v>
      </c>
      <c r="G950" s="25">
        <f>ROUND(IF(ISBLANK(C950),0,VLOOKUP(C950,'[2]Acha Air Sales Price List'!$B$1:$X$65536,12,FALSE)*$L$14),2)</f>
        <v>0</v>
      </c>
      <c r="H950" s="26">
        <f t="shared" si="21"/>
        <v>0</v>
      </c>
      <c r="I950" s="18"/>
    </row>
    <row r="951" spans="1:9" ht="12.4" hidden="1" customHeight="1">
      <c r="A951" s="17"/>
      <c r="B951" s="1"/>
      <c r="C951" s="44"/>
      <c r="D951" s="148"/>
      <c r="E951" s="149"/>
      <c r="F951" s="51" t="str">
        <f>VLOOKUP(C951,'[2]Acha Air Sales Price List'!$B$1:$D$65536,3,FALSE)</f>
        <v>Exchange rate :</v>
      </c>
      <c r="G951" s="25">
        <f>ROUND(IF(ISBLANK(C951),0,VLOOKUP(C951,'[2]Acha Air Sales Price List'!$B$1:$X$65536,12,FALSE)*$L$14),2)</f>
        <v>0</v>
      </c>
      <c r="H951" s="26">
        <f t="shared" si="21"/>
        <v>0</v>
      </c>
      <c r="I951" s="18"/>
    </row>
    <row r="952" spans="1:9" ht="12" hidden="1" customHeight="1">
      <c r="A952" s="17"/>
      <c r="B952" s="1"/>
      <c r="C952" s="44"/>
      <c r="D952" s="148"/>
      <c r="E952" s="149"/>
      <c r="F952" s="51" t="str">
        <f>VLOOKUP(C952,'[2]Acha Air Sales Price List'!$B$1:$D$65536,3,FALSE)</f>
        <v>Exchange rate :</v>
      </c>
      <c r="G952" s="25">
        <f>ROUND(IF(ISBLANK(C952),0,VLOOKUP(C952,'[2]Acha Air Sales Price List'!$B$1:$X$65536,12,FALSE)*$L$14),2)</f>
        <v>0</v>
      </c>
      <c r="H952" s="26">
        <f t="shared" si="21"/>
        <v>0</v>
      </c>
      <c r="I952" s="18"/>
    </row>
    <row r="953" spans="1:9" ht="12.4" hidden="1" customHeight="1">
      <c r="A953" s="17"/>
      <c r="B953" s="1"/>
      <c r="C953" s="44"/>
      <c r="D953" s="148"/>
      <c r="E953" s="149"/>
      <c r="F953" s="51" t="str">
        <f>VLOOKUP(C953,'[2]Acha Air Sales Price List'!$B$1:$D$65536,3,FALSE)</f>
        <v>Exchange rate :</v>
      </c>
      <c r="G953" s="25">
        <f>ROUND(IF(ISBLANK(C953),0,VLOOKUP(C953,'[2]Acha Air Sales Price List'!$B$1:$X$65536,12,FALSE)*$L$14),2)</f>
        <v>0</v>
      </c>
      <c r="H953" s="26">
        <f t="shared" si="21"/>
        <v>0</v>
      </c>
      <c r="I953" s="18"/>
    </row>
    <row r="954" spans="1:9" ht="12.4" hidden="1" customHeight="1">
      <c r="A954" s="17"/>
      <c r="B954" s="1"/>
      <c r="C954" s="44"/>
      <c r="D954" s="148"/>
      <c r="E954" s="149"/>
      <c r="F954" s="51" t="str">
        <f>VLOOKUP(C954,'[2]Acha Air Sales Price List'!$B$1:$D$65536,3,FALSE)</f>
        <v>Exchange rate :</v>
      </c>
      <c r="G954" s="25">
        <f>ROUND(IF(ISBLANK(C954),0,VLOOKUP(C954,'[2]Acha Air Sales Price List'!$B$1:$X$65536,12,FALSE)*$L$14),2)</f>
        <v>0</v>
      </c>
      <c r="H954" s="26">
        <f t="shared" si="21"/>
        <v>0</v>
      </c>
      <c r="I954" s="18"/>
    </row>
    <row r="955" spans="1:9" ht="12.4" hidden="1" customHeight="1">
      <c r="A955" s="17"/>
      <c r="B955" s="1"/>
      <c r="C955" s="44"/>
      <c r="D955" s="148"/>
      <c r="E955" s="149"/>
      <c r="F955" s="51" t="str">
        <f>VLOOKUP(C955,'[2]Acha Air Sales Price List'!$B$1:$D$65536,3,FALSE)</f>
        <v>Exchange rate :</v>
      </c>
      <c r="G955" s="25">
        <f>ROUND(IF(ISBLANK(C955),0,VLOOKUP(C955,'[2]Acha Air Sales Price List'!$B$1:$X$65536,12,FALSE)*$L$14),2)</f>
        <v>0</v>
      </c>
      <c r="H955" s="26">
        <f t="shared" si="21"/>
        <v>0</v>
      </c>
      <c r="I955" s="18"/>
    </row>
    <row r="956" spans="1:9" ht="12.4" hidden="1" customHeight="1">
      <c r="A956" s="17"/>
      <c r="B956" s="1"/>
      <c r="C956" s="44"/>
      <c r="D956" s="148"/>
      <c r="E956" s="149"/>
      <c r="F956" s="51" t="str">
        <f>VLOOKUP(C956,'[2]Acha Air Sales Price List'!$B$1:$D$65536,3,FALSE)</f>
        <v>Exchange rate :</v>
      </c>
      <c r="G956" s="25">
        <f>ROUND(IF(ISBLANK(C956),0,VLOOKUP(C956,'[2]Acha Air Sales Price List'!$B$1:$X$65536,12,FALSE)*$L$14),2)</f>
        <v>0</v>
      </c>
      <c r="H956" s="26">
        <f t="shared" si="21"/>
        <v>0</v>
      </c>
      <c r="I956" s="18"/>
    </row>
    <row r="957" spans="1:9" ht="12.4" hidden="1" customHeight="1">
      <c r="A957" s="17"/>
      <c r="B957" s="1"/>
      <c r="C957" s="44"/>
      <c r="D957" s="148"/>
      <c r="E957" s="149"/>
      <c r="F957" s="51" t="str">
        <f>VLOOKUP(C957,'[2]Acha Air Sales Price List'!$B$1:$D$65536,3,FALSE)</f>
        <v>Exchange rate :</v>
      </c>
      <c r="G957" s="25">
        <f>ROUND(IF(ISBLANK(C957),0,VLOOKUP(C957,'[2]Acha Air Sales Price List'!$B$1:$X$65536,12,FALSE)*$L$14),2)</f>
        <v>0</v>
      </c>
      <c r="H957" s="26">
        <f t="shared" si="21"/>
        <v>0</v>
      </c>
      <c r="I957" s="18"/>
    </row>
    <row r="958" spans="1:9" ht="12.4" hidden="1" customHeight="1">
      <c r="A958" s="17"/>
      <c r="B958" s="1"/>
      <c r="C958" s="44"/>
      <c r="D958" s="148"/>
      <c r="E958" s="149"/>
      <c r="F958" s="51" t="str">
        <f>VLOOKUP(C958,'[2]Acha Air Sales Price List'!$B$1:$D$65536,3,FALSE)</f>
        <v>Exchange rate :</v>
      </c>
      <c r="G958" s="25">
        <f>ROUND(IF(ISBLANK(C958),0,VLOOKUP(C958,'[2]Acha Air Sales Price List'!$B$1:$X$65536,12,FALSE)*$L$14),2)</f>
        <v>0</v>
      </c>
      <c r="H958" s="26">
        <f t="shared" si="21"/>
        <v>0</v>
      </c>
      <c r="I958" s="18"/>
    </row>
    <row r="959" spans="1:9" ht="12.4" hidden="1" customHeight="1">
      <c r="A959" s="17"/>
      <c r="B959" s="1"/>
      <c r="C959" s="44"/>
      <c r="D959" s="148"/>
      <c r="E959" s="149"/>
      <c r="F959" s="51" t="str">
        <f>VLOOKUP(C959,'[2]Acha Air Sales Price List'!$B$1:$D$65536,3,FALSE)</f>
        <v>Exchange rate :</v>
      </c>
      <c r="G959" s="25">
        <f>ROUND(IF(ISBLANK(C959),0,VLOOKUP(C959,'[2]Acha Air Sales Price List'!$B$1:$X$65536,12,FALSE)*$L$14),2)</f>
        <v>0</v>
      </c>
      <c r="H959" s="26">
        <f t="shared" si="21"/>
        <v>0</v>
      </c>
      <c r="I959" s="18"/>
    </row>
    <row r="960" spans="1:9" ht="12.4" hidden="1" customHeight="1">
      <c r="A960" s="17"/>
      <c r="B960" s="1"/>
      <c r="C960" s="44"/>
      <c r="D960" s="148"/>
      <c r="E960" s="149"/>
      <c r="F960" s="51" t="str">
        <f>VLOOKUP(C960,'[2]Acha Air Sales Price List'!$B$1:$D$65536,3,FALSE)</f>
        <v>Exchange rate :</v>
      </c>
      <c r="G960" s="25">
        <f>ROUND(IF(ISBLANK(C960),0,VLOOKUP(C960,'[2]Acha Air Sales Price List'!$B$1:$X$65536,12,FALSE)*$L$14),2)</f>
        <v>0</v>
      </c>
      <c r="H960" s="26">
        <f t="shared" si="21"/>
        <v>0</v>
      </c>
      <c r="I960" s="18"/>
    </row>
    <row r="961" spans="1:9" ht="12.4" hidden="1" customHeight="1">
      <c r="A961" s="17"/>
      <c r="B961" s="1"/>
      <c r="C961" s="44"/>
      <c r="D961" s="148"/>
      <c r="E961" s="149"/>
      <c r="F961" s="51" t="str">
        <f>VLOOKUP(C961,'[2]Acha Air Sales Price List'!$B$1:$D$65536,3,FALSE)</f>
        <v>Exchange rate :</v>
      </c>
      <c r="G961" s="25">
        <f>ROUND(IF(ISBLANK(C961),0,VLOOKUP(C961,'[2]Acha Air Sales Price List'!$B$1:$X$65536,12,FALSE)*$L$14),2)</f>
        <v>0</v>
      </c>
      <c r="H961" s="26">
        <f t="shared" si="21"/>
        <v>0</v>
      </c>
      <c r="I961" s="18"/>
    </row>
    <row r="962" spans="1:9" ht="12.4" hidden="1" customHeight="1">
      <c r="A962" s="17"/>
      <c r="B962" s="1"/>
      <c r="C962" s="44"/>
      <c r="D962" s="148"/>
      <c r="E962" s="149"/>
      <c r="F962" s="51" t="str">
        <f>VLOOKUP(C962,'[2]Acha Air Sales Price List'!$B$1:$D$65536,3,FALSE)</f>
        <v>Exchange rate :</v>
      </c>
      <c r="G962" s="25">
        <f>ROUND(IF(ISBLANK(C962),0,VLOOKUP(C962,'[2]Acha Air Sales Price List'!$B$1:$X$65536,12,FALSE)*$L$14),2)</f>
        <v>0</v>
      </c>
      <c r="H962" s="26">
        <f t="shared" si="21"/>
        <v>0</v>
      </c>
      <c r="I962" s="18"/>
    </row>
    <row r="963" spans="1:9" ht="12.4" hidden="1" customHeight="1">
      <c r="A963" s="17"/>
      <c r="B963" s="1"/>
      <c r="C963" s="44"/>
      <c r="D963" s="148"/>
      <c r="E963" s="149"/>
      <c r="F963" s="51" t="str">
        <f>VLOOKUP(C963,'[2]Acha Air Sales Price List'!$B$1:$D$65536,3,FALSE)</f>
        <v>Exchange rate :</v>
      </c>
      <c r="G963" s="25">
        <f>ROUND(IF(ISBLANK(C963),0,VLOOKUP(C963,'[2]Acha Air Sales Price List'!$B$1:$X$65536,12,FALSE)*$L$14),2)</f>
        <v>0</v>
      </c>
      <c r="H963" s="26">
        <f t="shared" si="21"/>
        <v>0</v>
      </c>
      <c r="I963" s="18"/>
    </row>
    <row r="964" spans="1:9" ht="12.4" hidden="1" customHeight="1">
      <c r="A964" s="17"/>
      <c r="B964" s="1"/>
      <c r="C964" s="44"/>
      <c r="D964" s="148"/>
      <c r="E964" s="149"/>
      <c r="F964" s="51" t="str">
        <f>VLOOKUP(C964,'[2]Acha Air Sales Price List'!$B$1:$D$65536,3,FALSE)</f>
        <v>Exchange rate :</v>
      </c>
      <c r="G964" s="25">
        <f>ROUND(IF(ISBLANK(C964),0,VLOOKUP(C964,'[2]Acha Air Sales Price List'!$B$1:$X$65536,12,FALSE)*$L$14),2)</f>
        <v>0</v>
      </c>
      <c r="H964" s="26">
        <f t="shared" si="21"/>
        <v>0</v>
      </c>
      <c r="I964" s="18"/>
    </row>
    <row r="965" spans="1:9" ht="12.4" hidden="1" customHeight="1">
      <c r="A965" s="17"/>
      <c r="B965" s="1"/>
      <c r="C965" s="44"/>
      <c r="D965" s="148"/>
      <c r="E965" s="149"/>
      <c r="F965" s="51" t="str">
        <f>VLOOKUP(C965,'[2]Acha Air Sales Price List'!$B$1:$D$65536,3,FALSE)</f>
        <v>Exchange rate :</v>
      </c>
      <c r="G965" s="25">
        <f>ROUND(IF(ISBLANK(C965),0,VLOOKUP(C965,'[2]Acha Air Sales Price List'!$B$1:$X$65536,12,FALSE)*$L$14),2)</f>
        <v>0</v>
      </c>
      <c r="H965" s="26">
        <f t="shared" si="21"/>
        <v>0</v>
      </c>
      <c r="I965" s="18"/>
    </row>
    <row r="966" spans="1:9" ht="12.4" hidden="1" customHeight="1">
      <c r="A966" s="17"/>
      <c r="B966" s="1"/>
      <c r="C966" s="44"/>
      <c r="D966" s="148"/>
      <c r="E966" s="149"/>
      <c r="F966" s="51" t="str">
        <f>VLOOKUP(C966,'[2]Acha Air Sales Price List'!$B$1:$D$65536,3,FALSE)</f>
        <v>Exchange rate :</v>
      </c>
      <c r="G966" s="25">
        <f>ROUND(IF(ISBLANK(C966),0,VLOOKUP(C966,'[2]Acha Air Sales Price List'!$B$1:$X$65536,12,FALSE)*$L$14),2)</f>
        <v>0</v>
      </c>
      <c r="H966" s="26">
        <f t="shared" si="21"/>
        <v>0</v>
      </c>
      <c r="I966" s="18"/>
    </row>
    <row r="967" spans="1:9" ht="12.4" hidden="1" customHeight="1">
      <c r="A967" s="17"/>
      <c r="B967" s="1"/>
      <c r="C967" s="44"/>
      <c r="D967" s="148"/>
      <c r="E967" s="149"/>
      <c r="F967" s="51" t="str">
        <f>VLOOKUP(C967,'[2]Acha Air Sales Price List'!$B$1:$D$65536,3,FALSE)</f>
        <v>Exchange rate :</v>
      </c>
      <c r="G967" s="25">
        <f>ROUND(IF(ISBLANK(C967),0,VLOOKUP(C967,'[2]Acha Air Sales Price List'!$B$1:$X$65536,12,FALSE)*$L$14),2)</f>
        <v>0</v>
      </c>
      <c r="H967" s="26">
        <f t="shared" si="21"/>
        <v>0</v>
      </c>
      <c r="I967" s="18"/>
    </row>
    <row r="968" spans="1:9" ht="12.4" hidden="1" customHeight="1">
      <c r="A968" s="17"/>
      <c r="B968" s="1"/>
      <c r="C968" s="44"/>
      <c r="D968" s="148"/>
      <c r="E968" s="149"/>
      <c r="F968" s="51" t="str">
        <f>VLOOKUP(C968,'[2]Acha Air Sales Price List'!$B$1:$D$65536,3,FALSE)</f>
        <v>Exchange rate :</v>
      </c>
      <c r="G968" s="25">
        <f>ROUND(IF(ISBLANK(C968),0,VLOOKUP(C968,'[2]Acha Air Sales Price List'!$B$1:$X$65536,12,FALSE)*$L$14),2)</f>
        <v>0</v>
      </c>
      <c r="H968" s="26">
        <f t="shared" si="21"/>
        <v>0</v>
      </c>
      <c r="I968" s="18"/>
    </row>
    <row r="969" spans="1:9" ht="12.4" hidden="1" customHeight="1">
      <c r="A969" s="17"/>
      <c r="B969" s="1"/>
      <c r="C969" s="44"/>
      <c r="D969" s="148"/>
      <c r="E969" s="149"/>
      <c r="F969" s="51" t="str">
        <f>VLOOKUP(C969,'[2]Acha Air Sales Price List'!$B$1:$D$65536,3,FALSE)</f>
        <v>Exchange rate :</v>
      </c>
      <c r="G969" s="25">
        <f>ROUND(IF(ISBLANK(C969),0,VLOOKUP(C969,'[2]Acha Air Sales Price List'!$B$1:$X$65536,12,FALSE)*$L$14),2)</f>
        <v>0</v>
      </c>
      <c r="H969" s="26">
        <f t="shared" si="21"/>
        <v>0</v>
      </c>
      <c r="I969" s="18"/>
    </row>
    <row r="970" spans="1:9" ht="12.4" hidden="1" customHeight="1">
      <c r="A970" s="17"/>
      <c r="B970" s="1"/>
      <c r="C970" s="44"/>
      <c r="D970" s="148"/>
      <c r="E970" s="149"/>
      <c r="F970" s="51" t="str">
        <f>VLOOKUP(C970,'[2]Acha Air Sales Price List'!$B$1:$D$65536,3,FALSE)</f>
        <v>Exchange rate :</v>
      </c>
      <c r="G970" s="25">
        <f>ROUND(IF(ISBLANK(C970),0,VLOOKUP(C970,'[2]Acha Air Sales Price List'!$B$1:$X$65536,12,FALSE)*$L$14),2)</f>
        <v>0</v>
      </c>
      <c r="H970" s="26">
        <f t="shared" si="21"/>
        <v>0</v>
      </c>
      <c r="I970" s="18"/>
    </row>
    <row r="971" spans="1:9" ht="12.4" hidden="1" customHeight="1">
      <c r="A971" s="17"/>
      <c r="B971" s="1"/>
      <c r="C971" s="44"/>
      <c r="D971" s="148"/>
      <c r="E971" s="149"/>
      <c r="F971" s="51" t="str">
        <f>VLOOKUP(C971,'[2]Acha Air Sales Price List'!$B$1:$D$65536,3,FALSE)</f>
        <v>Exchange rate :</v>
      </c>
      <c r="G971" s="25">
        <f>ROUND(IF(ISBLANK(C971),0,VLOOKUP(C971,'[2]Acha Air Sales Price List'!$B$1:$X$65536,12,FALSE)*$L$14),2)</f>
        <v>0</v>
      </c>
      <c r="H971" s="26">
        <f t="shared" si="21"/>
        <v>0</v>
      </c>
      <c r="I971" s="18"/>
    </row>
    <row r="972" spans="1:9" ht="12.4" hidden="1" customHeight="1">
      <c r="A972" s="17"/>
      <c r="B972" s="1"/>
      <c r="C972" s="44"/>
      <c r="D972" s="148"/>
      <c r="E972" s="149"/>
      <c r="F972" s="51" t="str">
        <f>VLOOKUP(C972,'[2]Acha Air Sales Price List'!$B$1:$D$65536,3,FALSE)</f>
        <v>Exchange rate :</v>
      </c>
      <c r="G972" s="25">
        <f>ROUND(IF(ISBLANK(C972),0,VLOOKUP(C972,'[2]Acha Air Sales Price List'!$B$1:$X$65536,12,FALSE)*$L$14),2)</f>
        <v>0</v>
      </c>
      <c r="H972" s="26">
        <f t="shared" si="21"/>
        <v>0</v>
      </c>
      <c r="I972" s="18"/>
    </row>
    <row r="973" spans="1:9" ht="12.4" hidden="1" customHeight="1">
      <c r="A973" s="17"/>
      <c r="B973" s="1"/>
      <c r="C973" s="44"/>
      <c r="D973" s="148"/>
      <c r="E973" s="149"/>
      <c r="F973" s="51" t="str">
        <f>VLOOKUP(C973,'[2]Acha Air Sales Price List'!$B$1:$D$65536,3,FALSE)</f>
        <v>Exchange rate :</v>
      </c>
      <c r="G973" s="25">
        <f>ROUND(IF(ISBLANK(C973),0,VLOOKUP(C973,'[2]Acha Air Sales Price List'!$B$1:$X$65536,12,FALSE)*$L$14),2)</f>
        <v>0</v>
      </c>
      <c r="H973" s="26">
        <f t="shared" si="21"/>
        <v>0</v>
      </c>
      <c r="I973" s="18"/>
    </row>
    <row r="974" spans="1:9" ht="12.4" hidden="1" customHeight="1">
      <c r="A974" s="17"/>
      <c r="B974" s="1"/>
      <c r="C974" s="44"/>
      <c r="D974" s="148"/>
      <c r="E974" s="149"/>
      <c r="F974" s="51" t="str">
        <f>VLOOKUP(C974,'[2]Acha Air Sales Price List'!$B$1:$D$65536,3,FALSE)</f>
        <v>Exchange rate :</v>
      </c>
      <c r="G974" s="25">
        <f>ROUND(IF(ISBLANK(C974),0,VLOOKUP(C974,'[2]Acha Air Sales Price List'!$B$1:$X$65536,12,FALSE)*$L$14),2)</f>
        <v>0</v>
      </c>
      <c r="H974" s="26">
        <f t="shared" si="21"/>
        <v>0</v>
      </c>
      <c r="I974" s="18"/>
    </row>
    <row r="975" spans="1:9" ht="12.4" hidden="1" customHeight="1">
      <c r="A975" s="17"/>
      <c r="B975" s="1"/>
      <c r="C975" s="45"/>
      <c r="D975" s="148"/>
      <c r="E975" s="149"/>
      <c r="F975" s="51" t="str">
        <f>VLOOKUP(C975,'[2]Acha Air Sales Price List'!$B$1:$D$65536,3,FALSE)</f>
        <v>Exchange rate :</v>
      </c>
      <c r="G975" s="25">
        <f>ROUND(IF(ISBLANK(C975),0,VLOOKUP(C975,'[2]Acha Air Sales Price List'!$B$1:$X$65536,12,FALSE)*$L$14),2)</f>
        <v>0</v>
      </c>
      <c r="H975" s="26">
        <f t="shared" si="21"/>
        <v>0</v>
      </c>
      <c r="I975" s="18"/>
    </row>
    <row r="976" spans="1:9" ht="12" hidden="1" customHeight="1">
      <c r="A976" s="17"/>
      <c r="B976" s="1"/>
      <c r="C976" s="44"/>
      <c r="D976" s="148"/>
      <c r="E976" s="149"/>
      <c r="F976" s="51" t="str">
        <f>VLOOKUP(C976,'[2]Acha Air Sales Price List'!$B$1:$D$65536,3,FALSE)</f>
        <v>Exchange rate :</v>
      </c>
      <c r="G976" s="25">
        <f>ROUND(IF(ISBLANK(C976),0,VLOOKUP(C976,'[2]Acha Air Sales Price List'!$B$1:$X$65536,12,FALSE)*$L$14),2)</f>
        <v>0</v>
      </c>
      <c r="H976" s="26">
        <f t="shared" si="21"/>
        <v>0</v>
      </c>
      <c r="I976" s="18"/>
    </row>
    <row r="977" spans="1:9" ht="12.4" hidden="1" customHeight="1">
      <c r="A977" s="17"/>
      <c r="B977" s="1"/>
      <c r="C977" s="44"/>
      <c r="D977" s="148"/>
      <c r="E977" s="149"/>
      <c r="F977" s="51" t="str">
        <f>VLOOKUP(C977,'[2]Acha Air Sales Price List'!$B$1:$D$65536,3,FALSE)</f>
        <v>Exchange rate :</v>
      </c>
      <c r="G977" s="25">
        <f>ROUND(IF(ISBLANK(C977),0,VLOOKUP(C977,'[2]Acha Air Sales Price List'!$B$1:$X$65536,12,FALSE)*$L$14),2)</f>
        <v>0</v>
      </c>
      <c r="H977" s="26">
        <f t="shared" si="21"/>
        <v>0</v>
      </c>
      <c r="I977" s="18"/>
    </row>
    <row r="978" spans="1:9" ht="12.4" hidden="1" customHeight="1">
      <c r="A978" s="17"/>
      <c r="B978" s="1"/>
      <c r="C978" s="44"/>
      <c r="D978" s="148"/>
      <c r="E978" s="149"/>
      <c r="F978" s="51" t="str">
        <f>VLOOKUP(C978,'[2]Acha Air Sales Price List'!$B$1:$D$65536,3,FALSE)</f>
        <v>Exchange rate :</v>
      </c>
      <c r="G978" s="25">
        <f>ROUND(IF(ISBLANK(C978),0,VLOOKUP(C978,'[2]Acha Air Sales Price List'!$B$1:$X$65536,12,FALSE)*$L$14),2)</f>
        <v>0</v>
      </c>
      <c r="H978" s="26">
        <f t="shared" si="21"/>
        <v>0</v>
      </c>
      <c r="I978" s="18"/>
    </row>
    <row r="979" spans="1:9" ht="12.4" hidden="1" customHeight="1">
      <c r="A979" s="17"/>
      <c r="B979" s="1"/>
      <c r="C979" s="44"/>
      <c r="D979" s="148"/>
      <c r="E979" s="149"/>
      <c r="F979" s="51" t="str">
        <f>VLOOKUP(C979,'[2]Acha Air Sales Price List'!$B$1:$D$65536,3,FALSE)</f>
        <v>Exchange rate :</v>
      </c>
      <c r="G979" s="25">
        <f>ROUND(IF(ISBLANK(C979),0,VLOOKUP(C979,'[2]Acha Air Sales Price List'!$B$1:$X$65536,12,FALSE)*$L$14),2)</f>
        <v>0</v>
      </c>
      <c r="H979" s="26">
        <f t="shared" si="21"/>
        <v>0</v>
      </c>
      <c r="I979" s="18"/>
    </row>
    <row r="980" spans="1:9" ht="12.4" hidden="1" customHeight="1">
      <c r="A980" s="17"/>
      <c r="B980" s="1"/>
      <c r="C980" s="44"/>
      <c r="D980" s="148"/>
      <c r="E980" s="149"/>
      <c r="F980" s="51" t="str">
        <f>VLOOKUP(C980,'[2]Acha Air Sales Price List'!$B$1:$D$65536,3,FALSE)</f>
        <v>Exchange rate :</v>
      </c>
      <c r="G980" s="25">
        <f>ROUND(IF(ISBLANK(C980),0,VLOOKUP(C980,'[2]Acha Air Sales Price List'!$B$1:$X$65536,12,FALSE)*$L$14),2)</f>
        <v>0</v>
      </c>
      <c r="H980" s="26">
        <f t="shared" si="21"/>
        <v>0</v>
      </c>
      <c r="I980" s="18"/>
    </row>
    <row r="981" spans="1:9" ht="12.4" hidden="1" customHeight="1">
      <c r="A981" s="17"/>
      <c r="B981" s="1"/>
      <c r="C981" s="44"/>
      <c r="D981" s="148"/>
      <c r="E981" s="149"/>
      <c r="F981" s="51" t="str">
        <f>VLOOKUP(C981,'[2]Acha Air Sales Price List'!$B$1:$D$65536,3,FALSE)</f>
        <v>Exchange rate :</v>
      </c>
      <c r="G981" s="25">
        <f>ROUND(IF(ISBLANK(C981),0,VLOOKUP(C981,'[2]Acha Air Sales Price List'!$B$1:$X$65536,12,FALSE)*$L$14),2)</f>
        <v>0</v>
      </c>
      <c r="H981" s="26">
        <f t="shared" si="21"/>
        <v>0</v>
      </c>
      <c r="I981" s="18"/>
    </row>
    <row r="982" spans="1:9" ht="12.4" hidden="1" customHeight="1">
      <c r="A982" s="17"/>
      <c r="B982" s="1"/>
      <c r="C982" s="44"/>
      <c r="D982" s="148"/>
      <c r="E982" s="149"/>
      <c r="F982" s="51" t="str">
        <f>VLOOKUP(C982,'[2]Acha Air Sales Price List'!$B$1:$D$65536,3,FALSE)</f>
        <v>Exchange rate :</v>
      </c>
      <c r="G982" s="25">
        <f>ROUND(IF(ISBLANK(C982),0,VLOOKUP(C982,'[2]Acha Air Sales Price List'!$B$1:$X$65536,12,FALSE)*$L$14),2)</f>
        <v>0</v>
      </c>
      <c r="H982" s="26">
        <f t="shared" si="21"/>
        <v>0</v>
      </c>
      <c r="I982" s="18"/>
    </row>
    <row r="983" spans="1:9" ht="12.4" hidden="1" customHeight="1">
      <c r="A983" s="17"/>
      <c r="B983" s="1"/>
      <c r="C983" s="44"/>
      <c r="D983" s="148"/>
      <c r="E983" s="149"/>
      <c r="F983" s="51" t="str">
        <f>VLOOKUP(C983,'[2]Acha Air Sales Price List'!$B$1:$D$65536,3,FALSE)</f>
        <v>Exchange rate :</v>
      </c>
      <c r="G983" s="25">
        <f>ROUND(IF(ISBLANK(C983),0,VLOOKUP(C983,'[2]Acha Air Sales Price List'!$B$1:$X$65536,12,FALSE)*$L$14),2)</f>
        <v>0</v>
      </c>
      <c r="H983" s="26">
        <f t="shared" si="21"/>
        <v>0</v>
      </c>
      <c r="I983" s="18"/>
    </row>
    <row r="984" spans="1:9" ht="12.4" hidden="1" customHeight="1">
      <c r="A984" s="17"/>
      <c r="B984" s="1"/>
      <c r="C984" s="44"/>
      <c r="D984" s="148"/>
      <c r="E984" s="149"/>
      <c r="F984" s="51" t="str">
        <f>VLOOKUP(C984,'[2]Acha Air Sales Price List'!$B$1:$D$65536,3,FALSE)</f>
        <v>Exchange rate :</v>
      </c>
      <c r="G984" s="25">
        <f>ROUND(IF(ISBLANK(C984),0,VLOOKUP(C984,'[2]Acha Air Sales Price List'!$B$1:$X$65536,12,FALSE)*$L$14),2)</f>
        <v>0</v>
      </c>
      <c r="H984" s="26">
        <f t="shared" si="21"/>
        <v>0</v>
      </c>
      <c r="I984" s="18"/>
    </row>
    <row r="985" spans="1:9" ht="12.4" hidden="1" customHeight="1">
      <c r="A985" s="17"/>
      <c r="B985" s="1"/>
      <c r="C985" s="44"/>
      <c r="D985" s="148"/>
      <c r="E985" s="149"/>
      <c r="F985" s="51" t="str">
        <f>VLOOKUP(C985,'[2]Acha Air Sales Price List'!$B$1:$D$65536,3,FALSE)</f>
        <v>Exchange rate :</v>
      </c>
      <c r="G985" s="25">
        <f>ROUND(IF(ISBLANK(C985),0,VLOOKUP(C985,'[2]Acha Air Sales Price List'!$B$1:$X$65536,12,FALSE)*$L$14),2)</f>
        <v>0</v>
      </c>
      <c r="H985" s="26">
        <f t="shared" si="21"/>
        <v>0</v>
      </c>
      <c r="I985" s="18"/>
    </row>
    <row r="986" spans="1:9" ht="12.4" hidden="1" customHeight="1">
      <c r="A986" s="17"/>
      <c r="B986" s="1"/>
      <c r="C986" s="44"/>
      <c r="D986" s="148"/>
      <c r="E986" s="149"/>
      <c r="F986" s="51" t="str">
        <f>VLOOKUP(C986,'[2]Acha Air Sales Price List'!$B$1:$D$65536,3,FALSE)</f>
        <v>Exchange rate :</v>
      </c>
      <c r="G986" s="25">
        <f>ROUND(IF(ISBLANK(C986),0,VLOOKUP(C986,'[2]Acha Air Sales Price List'!$B$1:$X$65536,12,FALSE)*$L$14),2)</f>
        <v>0</v>
      </c>
      <c r="H986" s="26">
        <f t="shared" si="21"/>
        <v>0</v>
      </c>
      <c r="I986" s="18"/>
    </row>
    <row r="987" spans="1:9" ht="12.4" hidden="1" customHeight="1">
      <c r="A987" s="17"/>
      <c r="B987" s="1"/>
      <c r="C987" s="44"/>
      <c r="D987" s="148"/>
      <c r="E987" s="149"/>
      <c r="F987" s="51" t="str">
        <f>VLOOKUP(C987,'[2]Acha Air Sales Price List'!$B$1:$D$65536,3,FALSE)</f>
        <v>Exchange rate :</v>
      </c>
      <c r="G987" s="25">
        <f>ROUND(IF(ISBLANK(C987),0,VLOOKUP(C987,'[2]Acha Air Sales Price List'!$B$1:$X$65536,12,FALSE)*$L$14),2)</f>
        <v>0</v>
      </c>
      <c r="H987" s="26">
        <f t="shared" si="21"/>
        <v>0</v>
      </c>
      <c r="I987" s="18"/>
    </row>
    <row r="988" spans="1:9" ht="12.4" hidden="1" customHeight="1">
      <c r="A988" s="17"/>
      <c r="B988" s="1"/>
      <c r="C988" s="44"/>
      <c r="D988" s="148"/>
      <c r="E988" s="149"/>
      <c r="F988" s="51" t="str">
        <f>VLOOKUP(C988,'[2]Acha Air Sales Price List'!$B$1:$D$65536,3,FALSE)</f>
        <v>Exchange rate :</v>
      </c>
      <c r="G988" s="25">
        <f>ROUND(IF(ISBLANK(C988),0,VLOOKUP(C988,'[2]Acha Air Sales Price List'!$B$1:$X$65536,12,FALSE)*$L$14),2)</f>
        <v>0</v>
      </c>
      <c r="H988" s="26">
        <f t="shared" si="21"/>
        <v>0</v>
      </c>
      <c r="I988" s="18"/>
    </row>
    <row r="989" spans="1:9" ht="12.4" hidden="1" customHeight="1">
      <c r="A989" s="17"/>
      <c r="B989" s="1"/>
      <c r="C989" s="44"/>
      <c r="D989" s="148"/>
      <c r="E989" s="149"/>
      <c r="F989" s="51" t="str">
        <f>VLOOKUP(C989,'[2]Acha Air Sales Price List'!$B$1:$D$65536,3,FALSE)</f>
        <v>Exchange rate :</v>
      </c>
      <c r="G989" s="25">
        <f>ROUND(IF(ISBLANK(C989),0,VLOOKUP(C989,'[2]Acha Air Sales Price List'!$B$1:$X$65536,12,FALSE)*$L$14),2)</f>
        <v>0</v>
      </c>
      <c r="H989" s="26">
        <f t="shared" si="21"/>
        <v>0</v>
      </c>
      <c r="I989" s="18"/>
    </row>
    <row r="990" spans="1:9" ht="12.4" hidden="1" customHeight="1">
      <c r="A990" s="17"/>
      <c r="B990" s="1"/>
      <c r="C990" s="44"/>
      <c r="D990" s="148"/>
      <c r="E990" s="149"/>
      <c r="F990" s="51" t="str">
        <f>VLOOKUP(C990,'[2]Acha Air Sales Price List'!$B$1:$D$65536,3,FALSE)</f>
        <v>Exchange rate :</v>
      </c>
      <c r="G990" s="25">
        <f>ROUND(IF(ISBLANK(C990),0,VLOOKUP(C990,'[2]Acha Air Sales Price List'!$B$1:$X$65536,12,FALSE)*$L$14),2)</f>
        <v>0</v>
      </c>
      <c r="H990" s="26">
        <f t="shared" si="21"/>
        <v>0</v>
      </c>
      <c r="I990" s="18"/>
    </row>
    <row r="991" spans="1:9" ht="12.4" hidden="1" customHeight="1">
      <c r="A991" s="17"/>
      <c r="B991" s="1"/>
      <c r="C991" s="44"/>
      <c r="D991" s="148"/>
      <c r="E991" s="149"/>
      <c r="F991" s="51" t="str">
        <f>VLOOKUP(C991,'[2]Acha Air Sales Price List'!$B$1:$D$65536,3,FALSE)</f>
        <v>Exchange rate :</v>
      </c>
      <c r="G991" s="25">
        <f>ROUND(IF(ISBLANK(C991),0,VLOOKUP(C991,'[2]Acha Air Sales Price List'!$B$1:$X$65536,12,FALSE)*$L$14),2)</f>
        <v>0</v>
      </c>
      <c r="H991" s="26">
        <f t="shared" si="21"/>
        <v>0</v>
      </c>
      <c r="I991" s="18"/>
    </row>
    <row r="992" spans="1:9" ht="12.4" hidden="1" customHeight="1">
      <c r="A992" s="17"/>
      <c r="B992" s="1"/>
      <c r="C992" s="44"/>
      <c r="D992" s="148"/>
      <c r="E992" s="149"/>
      <c r="F992" s="51" t="str">
        <f>VLOOKUP(C992,'[2]Acha Air Sales Price List'!$B$1:$D$65536,3,FALSE)</f>
        <v>Exchange rate :</v>
      </c>
      <c r="G992" s="25">
        <f>ROUND(IF(ISBLANK(C992),0,VLOOKUP(C992,'[2]Acha Air Sales Price List'!$B$1:$X$65536,12,FALSE)*$L$14),2)</f>
        <v>0</v>
      </c>
      <c r="H992" s="26">
        <f t="shared" si="21"/>
        <v>0</v>
      </c>
      <c r="I992" s="18"/>
    </row>
    <row r="993" spans="1:9" ht="12.4" hidden="1" customHeight="1">
      <c r="A993" s="17"/>
      <c r="B993" s="1"/>
      <c r="C993" s="44"/>
      <c r="D993" s="148"/>
      <c r="E993" s="149"/>
      <c r="F993" s="51" t="str">
        <f>VLOOKUP(C993,'[2]Acha Air Sales Price List'!$B$1:$D$65536,3,FALSE)</f>
        <v>Exchange rate :</v>
      </c>
      <c r="G993" s="25">
        <f>ROUND(IF(ISBLANK(C993),0,VLOOKUP(C993,'[2]Acha Air Sales Price List'!$B$1:$X$65536,12,FALSE)*$L$14),2)</f>
        <v>0</v>
      </c>
      <c r="H993" s="26">
        <f t="shared" si="21"/>
        <v>0</v>
      </c>
      <c r="I993" s="18"/>
    </row>
    <row r="994" spans="1:9" ht="12.4" hidden="1" customHeight="1">
      <c r="A994" s="17"/>
      <c r="B994" s="1"/>
      <c r="C994" s="44"/>
      <c r="D994" s="148"/>
      <c r="E994" s="149"/>
      <c r="F994" s="51" t="str">
        <f>VLOOKUP(C994,'[2]Acha Air Sales Price List'!$B$1:$D$65536,3,FALSE)</f>
        <v>Exchange rate :</v>
      </c>
      <c r="G994" s="25">
        <f>ROUND(IF(ISBLANK(C994),0,VLOOKUP(C994,'[2]Acha Air Sales Price List'!$B$1:$X$65536,12,FALSE)*$L$14),2)</f>
        <v>0</v>
      </c>
      <c r="H994" s="26">
        <f t="shared" si="21"/>
        <v>0</v>
      </c>
      <c r="I994" s="18"/>
    </row>
    <row r="995" spans="1:9" ht="12.4" hidden="1" customHeight="1">
      <c r="A995" s="17"/>
      <c r="B995" s="1"/>
      <c r="C995" s="44"/>
      <c r="D995" s="148"/>
      <c r="E995" s="149"/>
      <c r="F995" s="51" t="str">
        <f>VLOOKUP(C995,'[2]Acha Air Sales Price List'!$B$1:$D$65536,3,FALSE)</f>
        <v>Exchange rate :</v>
      </c>
      <c r="G995" s="25">
        <f>ROUND(IF(ISBLANK(C995),0,VLOOKUP(C995,'[2]Acha Air Sales Price List'!$B$1:$X$65536,12,FALSE)*$L$14),2)</f>
        <v>0</v>
      </c>
      <c r="H995" s="26">
        <f t="shared" si="21"/>
        <v>0</v>
      </c>
      <c r="I995" s="18"/>
    </row>
    <row r="996" spans="1:9" ht="12.4" hidden="1" customHeight="1">
      <c r="A996" s="17"/>
      <c r="B996" s="1"/>
      <c r="C996" s="44"/>
      <c r="D996" s="148"/>
      <c r="E996" s="149"/>
      <c r="F996" s="51" t="str">
        <f>VLOOKUP(C996,'[2]Acha Air Sales Price List'!$B$1:$D$65536,3,FALSE)</f>
        <v>Exchange rate :</v>
      </c>
      <c r="G996" s="25">
        <f>ROUND(IF(ISBLANK(C996),0,VLOOKUP(C996,'[2]Acha Air Sales Price List'!$B$1:$X$65536,12,FALSE)*$L$14),2)</f>
        <v>0</v>
      </c>
      <c r="H996" s="26">
        <f t="shared" si="21"/>
        <v>0</v>
      </c>
      <c r="I996" s="18"/>
    </row>
    <row r="997" spans="1:9" ht="12.4" hidden="1" customHeight="1">
      <c r="A997" s="17"/>
      <c r="B997" s="1"/>
      <c r="C997" s="44"/>
      <c r="D997" s="148"/>
      <c r="E997" s="149"/>
      <c r="F997" s="51" t="str">
        <f>VLOOKUP(C997,'[2]Acha Air Sales Price List'!$B$1:$D$65536,3,FALSE)</f>
        <v>Exchange rate :</v>
      </c>
      <c r="G997" s="25">
        <f>ROUND(IF(ISBLANK(C997),0,VLOOKUP(C997,'[2]Acha Air Sales Price List'!$B$1:$X$65536,12,FALSE)*$L$14),2)</f>
        <v>0</v>
      </c>
      <c r="H997" s="26">
        <f t="shared" si="21"/>
        <v>0</v>
      </c>
      <c r="I997" s="18"/>
    </row>
    <row r="998" spans="1:9" ht="12.4" hidden="1" customHeight="1">
      <c r="A998" s="17"/>
      <c r="B998" s="1"/>
      <c r="C998" s="44"/>
      <c r="D998" s="148"/>
      <c r="E998" s="149"/>
      <c r="F998" s="51" t="str">
        <f>VLOOKUP(C998,'[2]Acha Air Sales Price List'!$B$1:$D$65536,3,FALSE)</f>
        <v>Exchange rate :</v>
      </c>
      <c r="G998" s="25">
        <f>ROUND(IF(ISBLANK(C998),0,VLOOKUP(C998,'[2]Acha Air Sales Price List'!$B$1:$X$65536,12,FALSE)*$L$14),2)</f>
        <v>0</v>
      </c>
      <c r="H998" s="26">
        <f t="shared" si="21"/>
        <v>0</v>
      </c>
      <c r="I998" s="18"/>
    </row>
    <row r="999" spans="1:9" ht="12.4" hidden="1" customHeight="1">
      <c r="A999" s="17"/>
      <c r="B999" s="1"/>
      <c r="C999" s="44"/>
      <c r="D999" s="148"/>
      <c r="E999" s="149"/>
      <c r="F999" s="51" t="str">
        <f>VLOOKUP(C999,'[2]Acha Air Sales Price List'!$B$1:$D$65536,3,FALSE)</f>
        <v>Exchange rate :</v>
      </c>
      <c r="G999" s="25">
        <f>ROUND(IF(ISBLANK(C999),0,VLOOKUP(C999,'[2]Acha Air Sales Price List'!$B$1:$X$65536,12,FALSE)*$L$14),2)</f>
        <v>0</v>
      </c>
      <c r="H999" s="26">
        <f t="shared" si="21"/>
        <v>0</v>
      </c>
      <c r="I999" s="18"/>
    </row>
    <row r="1000" spans="1:9" ht="12.4" hidden="1" customHeight="1">
      <c r="A1000" s="17"/>
      <c r="B1000" s="1"/>
      <c r="C1000" s="44"/>
      <c r="D1000" s="148"/>
      <c r="E1000" s="149"/>
      <c r="F1000" s="51" t="str">
        <f>VLOOKUP(C1000,'[2]Acha Air Sales Price List'!$B$1:$D$65536,3,FALSE)</f>
        <v>Exchange rate :</v>
      </c>
      <c r="G1000" s="25">
        <f>ROUND(IF(ISBLANK(C1000),0,VLOOKUP(C1000,'[2]Acha Air Sales Price List'!$B$1:$X$65536,12,FALSE)*$L$14),2)</f>
        <v>0</v>
      </c>
      <c r="H1000" s="26">
        <f t="shared" si="21"/>
        <v>0</v>
      </c>
      <c r="I1000" s="18"/>
    </row>
    <row r="1001" spans="1:9" ht="12.4" hidden="1" customHeight="1">
      <c r="A1001" s="17"/>
      <c r="B1001" s="1"/>
      <c r="C1001" s="44"/>
      <c r="D1001" s="148"/>
      <c r="E1001" s="149"/>
      <c r="F1001" s="51" t="str">
        <f>VLOOKUP(C1001,'[2]Acha Air Sales Price List'!$B$1:$D$65536,3,FALSE)</f>
        <v>Exchange rate :</v>
      </c>
      <c r="G1001" s="25">
        <f>ROUND(IF(ISBLANK(C1001),0,VLOOKUP(C1001,'[2]Acha Air Sales Price List'!$B$1:$X$65536,12,FALSE)*$L$14),2)</f>
        <v>0</v>
      </c>
      <c r="H1001" s="26">
        <f t="shared" si="21"/>
        <v>0</v>
      </c>
      <c r="I1001" s="18"/>
    </row>
    <row r="1002" spans="1:9" ht="12.4" hidden="1" customHeight="1">
      <c r="A1002" s="17"/>
      <c r="B1002" s="1"/>
      <c r="C1002" s="109"/>
      <c r="D1002" s="148"/>
      <c r="E1002" s="149"/>
      <c r="F1002" s="51"/>
      <c r="G1002" s="25">
        <f>ROUND(IF(ISBLANK(C1002),0,VLOOKUP(C1002,'[2]Acha Air Sales Price List'!$B$1:$X$65536,12,FALSE)*$L$14),2)</f>
        <v>0</v>
      </c>
      <c r="H1002" s="26">
        <f t="shared" si="21"/>
        <v>0</v>
      </c>
      <c r="I1002" s="18"/>
    </row>
    <row r="1003" spans="1:9" ht="12.4" hidden="1" customHeight="1">
      <c r="A1003" s="17"/>
      <c r="B1003" s="1"/>
      <c r="C1003" s="45"/>
      <c r="D1003" s="175"/>
      <c r="E1003" s="176"/>
      <c r="F1003" s="51" t="s">
        <v>24</v>
      </c>
      <c r="G1003" s="25"/>
      <c r="H1003" s="26">
        <f>G1003</f>
        <v>0</v>
      </c>
      <c r="I1003" s="18"/>
    </row>
    <row r="1004" spans="1:9" ht="12.4" customHeight="1" thickBot="1">
      <c r="A1004" s="17"/>
      <c r="B1004" s="27"/>
      <c r="C1004" s="28"/>
      <c r="D1004" s="156"/>
      <c r="E1004" s="157"/>
      <c r="F1004" s="52"/>
      <c r="G1004" s="29">
        <f>ROUND(IF(ISBLANK(C1004),0,VLOOKUP(C1004,'[2]Acha Air Sales Price List'!$B$1:$X$65536,12,FALSE)*$W$14),2)</f>
        <v>0</v>
      </c>
      <c r="H1004" s="30">
        <f>ROUND(IF(ISNUMBER(B1004), G1004*B1004, 0),5)</f>
        <v>0</v>
      </c>
      <c r="I1004" s="18"/>
    </row>
    <row r="1005" spans="1:9" ht="10.5" customHeight="1" thickBot="1">
      <c r="A1005" s="17"/>
      <c r="B1005" s="2"/>
      <c r="C1005" s="2"/>
      <c r="D1005" s="2"/>
      <c r="E1005" s="2"/>
      <c r="F1005" s="2"/>
      <c r="G1005" s="38"/>
      <c r="H1005" s="39"/>
      <c r="I1005" s="18"/>
    </row>
    <row r="1006" spans="1:9" ht="16.5" thickBot="1">
      <c r="A1006" s="17"/>
      <c r="B1006" s="37" t="s">
        <v>17</v>
      </c>
      <c r="C1006" s="3"/>
      <c r="D1006" s="3"/>
      <c r="E1006" s="3"/>
      <c r="F1006" s="3"/>
      <c r="G1006" s="40" t="s">
        <v>18</v>
      </c>
      <c r="H1006" s="117">
        <f>SUM(H20:H1004)</f>
        <v>62949.579999999994</v>
      </c>
      <c r="I1006" s="18"/>
    </row>
    <row r="1007" spans="1:9" ht="16.5" hidden="1" thickBot="1">
      <c r="A1007" s="17"/>
      <c r="B1007" s="37"/>
      <c r="C1007" s="3"/>
      <c r="D1007" s="3"/>
      <c r="E1007" s="3"/>
      <c r="F1007" s="3"/>
      <c r="G1007" s="40" t="s">
        <v>55</v>
      </c>
      <c r="H1007" s="120">
        <f>H1006/36.37</f>
        <v>1730.8105581523232</v>
      </c>
      <c r="I1007" s="18"/>
    </row>
    <row r="1008" spans="1:9" ht="16.5" hidden="1" thickBot="1">
      <c r="A1008" s="17"/>
      <c r="B1008" s="37"/>
      <c r="C1008" s="3"/>
      <c r="D1008" s="3"/>
      <c r="E1008" s="3"/>
      <c r="F1008" s="3"/>
      <c r="G1008" s="40" t="s">
        <v>56</v>
      </c>
      <c r="H1008" s="41">
        <v>40</v>
      </c>
      <c r="I1008" s="18"/>
    </row>
    <row r="1009" spans="1:9" ht="16.5" hidden="1" thickBot="1">
      <c r="A1009" s="17"/>
      <c r="B1009" s="37"/>
      <c r="C1009" s="3"/>
      <c r="D1009" s="3"/>
      <c r="E1009" s="3"/>
      <c r="F1009" s="3"/>
      <c r="G1009" s="40" t="s">
        <v>23</v>
      </c>
      <c r="H1009" s="41">
        <f>(H1008-H1007)*36.37</f>
        <v>-61494.779999999992</v>
      </c>
      <c r="I1009" s="18"/>
    </row>
    <row r="1010" spans="1:9" ht="10.5" customHeight="1">
      <c r="A1010" s="22"/>
      <c r="B1010" s="23"/>
      <c r="C1010" s="23"/>
      <c r="D1010" s="23"/>
      <c r="E1010" s="23"/>
      <c r="F1010" s="23"/>
      <c r="G1010" s="23"/>
      <c r="H1010" s="23"/>
      <c r="I1010" s="24"/>
    </row>
    <row r="1012" spans="1:9">
      <c r="F1012" s="123" t="s">
        <v>113</v>
      </c>
      <c r="G1012" s="122">
        <v>62949.58</v>
      </c>
    </row>
    <row r="1013" spans="1:9" ht="12.75" customHeight="1">
      <c r="F1013" s="118"/>
      <c r="G1013" s="119"/>
    </row>
    <row r="1014" spans="1:9" ht="12.75" customHeight="1">
      <c r="F1014" s="124" t="s">
        <v>57</v>
      </c>
      <c r="G1014" s="121">
        <f>'Tax Invoice'!D14</f>
        <v>35.340000000000003</v>
      </c>
    </row>
    <row r="1015" spans="1:9">
      <c r="F1015" s="124" t="s">
        <v>111</v>
      </c>
      <c r="G1015" s="125">
        <f>G1017/G1014</f>
        <v>1781.255800792303</v>
      </c>
    </row>
    <row r="1016" spans="1:9">
      <c r="F1016" s="124" t="s">
        <v>112</v>
      </c>
      <c r="G1016" s="125">
        <f>G1018/G1014</f>
        <v>1781.255800792303</v>
      </c>
    </row>
    <row r="1017" spans="1:9">
      <c r="F1017" s="124" t="s">
        <v>58</v>
      </c>
      <c r="G1017" s="122">
        <f>H1006</f>
        <v>62949.579999999994</v>
      </c>
    </row>
    <row r="1018" spans="1:9">
      <c r="F1018" s="124" t="s">
        <v>59</v>
      </c>
      <c r="G1018" s="122">
        <f>H1006</f>
        <v>62949.579999999994</v>
      </c>
    </row>
  </sheetData>
  <mergeCells count="999">
    <mergeCell ref="B13:D13"/>
    <mergeCell ref="G13:G14"/>
    <mergeCell ref="H13:H14"/>
    <mergeCell ref="B14:D14"/>
    <mergeCell ref="D19:E19"/>
    <mergeCell ref="D20:E20"/>
    <mergeCell ref="B8:D8"/>
    <mergeCell ref="B9:D9"/>
    <mergeCell ref="G9:G10"/>
    <mergeCell ref="H9:H10"/>
    <mergeCell ref="B10:D10"/>
    <mergeCell ref="B11:D11"/>
    <mergeCell ref="G11:G12"/>
    <mergeCell ref="H11:H12"/>
    <mergeCell ref="B12:D12"/>
    <mergeCell ref="D27:E27"/>
    <mergeCell ref="D28:E28"/>
    <mergeCell ref="D29:E29"/>
    <mergeCell ref="D30:E30"/>
    <mergeCell ref="D31:E31"/>
    <mergeCell ref="D32:E32"/>
    <mergeCell ref="D21:E21"/>
    <mergeCell ref="D22:E22"/>
    <mergeCell ref="D23:E23"/>
    <mergeCell ref="D24:E24"/>
    <mergeCell ref="D25:E25"/>
    <mergeCell ref="D26:E26"/>
    <mergeCell ref="D39:E39"/>
    <mergeCell ref="D40:E40"/>
    <mergeCell ref="D41:E41"/>
    <mergeCell ref="D42:E42"/>
    <mergeCell ref="D43:E43"/>
    <mergeCell ref="D44:E44"/>
    <mergeCell ref="D33:E33"/>
    <mergeCell ref="D34:E34"/>
    <mergeCell ref="D35:E35"/>
    <mergeCell ref="D36:E36"/>
    <mergeCell ref="D37:E37"/>
    <mergeCell ref="D38:E38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87:E87"/>
    <mergeCell ref="D88:E88"/>
    <mergeCell ref="D89:E89"/>
    <mergeCell ref="D90:E90"/>
    <mergeCell ref="D91:E91"/>
    <mergeCell ref="D92:E92"/>
    <mergeCell ref="D81:E81"/>
    <mergeCell ref="D82:E82"/>
    <mergeCell ref="D83:E83"/>
    <mergeCell ref="D84:E84"/>
    <mergeCell ref="D85:E85"/>
    <mergeCell ref="D86:E86"/>
    <mergeCell ref="D99:E99"/>
    <mergeCell ref="D100:E100"/>
    <mergeCell ref="D101:E101"/>
    <mergeCell ref="D102:E102"/>
    <mergeCell ref="D103:E103"/>
    <mergeCell ref="D104:E104"/>
    <mergeCell ref="D93:E93"/>
    <mergeCell ref="D94:E94"/>
    <mergeCell ref="D95:E95"/>
    <mergeCell ref="D96:E96"/>
    <mergeCell ref="D97:E97"/>
    <mergeCell ref="D98:E98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123:E123"/>
    <mergeCell ref="D124:E124"/>
    <mergeCell ref="D125:E125"/>
    <mergeCell ref="D126:E126"/>
    <mergeCell ref="D127:E127"/>
    <mergeCell ref="D128:E128"/>
    <mergeCell ref="D117:E117"/>
    <mergeCell ref="D118:E118"/>
    <mergeCell ref="D119:E119"/>
    <mergeCell ref="D120:E120"/>
    <mergeCell ref="D121:E121"/>
    <mergeCell ref="D122:E122"/>
    <mergeCell ref="D135:E135"/>
    <mergeCell ref="D136:E136"/>
    <mergeCell ref="D137:E137"/>
    <mergeCell ref="D138:E138"/>
    <mergeCell ref="D139:E139"/>
    <mergeCell ref="D140:E140"/>
    <mergeCell ref="D129:E129"/>
    <mergeCell ref="D130:E130"/>
    <mergeCell ref="D131:E131"/>
    <mergeCell ref="D132:E132"/>
    <mergeCell ref="D133:E133"/>
    <mergeCell ref="D134:E134"/>
    <mergeCell ref="D147:E147"/>
    <mergeCell ref="D148:E148"/>
    <mergeCell ref="D149:E149"/>
    <mergeCell ref="D150:E150"/>
    <mergeCell ref="D151:E151"/>
    <mergeCell ref="D152:E152"/>
    <mergeCell ref="D141:E141"/>
    <mergeCell ref="D142:E142"/>
    <mergeCell ref="D143:E143"/>
    <mergeCell ref="D144:E144"/>
    <mergeCell ref="D145:E145"/>
    <mergeCell ref="D146:E146"/>
    <mergeCell ref="D159:E159"/>
    <mergeCell ref="D160:E160"/>
    <mergeCell ref="D161:E161"/>
    <mergeCell ref="D162:E162"/>
    <mergeCell ref="D163:E163"/>
    <mergeCell ref="D164:E164"/>
    <mergeCell ref="D153:E153"/>
    <mergeCell ref="D154:E154"/>
    <mergeCell ref="D155:E155"/>
    <mergeCell ref="D156:E156"/>
    <mergeCell ref="D157:E157"/>
    <mergeCell ref="D158:E158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83:E183"/>
    <mergeCell ref="D184:E184"/>
    <mergeCell ref="D185:E185"/>
    <mergeCell ref="D186:E186"/>
    <mergeCell ref="D187:E187"/>
    <mergeCell ref="D188:E188"/>
    <mergeCell ref="D177:E177"/>
    <mergeCell ref="D178:E178"/>
    <mergeCell ref="D179:E179"/>
    <mergeCell ref="D180:E180"/>
    <mergeCell ref="D181:E181"/>
    <mergeCell ref="D182:E182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51:E651"/>
    <mergeCell ref="D652:E652"/>
    <mergeCell ref="D653:E653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75:E675"/>
    <mergeCell ref="D676:E676"/>
    <mergeCell ref="D677:E677"/>
    <mergeCell ref="D678:E678"/>
    <mergeCell ref="D679:E679"/>
    <mergeCell ref="D680:E680"/>
    <mergeCell ref="D669:E669"/>
    <mergeCell ref="D670:E670"/>
    <mergeCell ref="D671:E671"/>
    <mergeCell ref="D672:E672"/>
    <mergeCell ref="D673:E673"/>
    <mergeCell ref="D674:E674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84:E684"/>
    <mergeCell ref="D685:E685"/>
    <mergeCell ref="D686:E686"/>
    <mergeCell ref="D699:E699"/>
    <mergeCell ref="D700:E700"/>
    <mergeCell ref="D701:E701"/>
    <mergeCell ref="D702:E702"/>
    <mergeCell ref="D703:E703"/>
    <mergeCell ref="D704:E704"/>
    <mergeCell ref="D693:E693"/>
    <mergeCell ref="D694:E694"/>
    <mergeCell ref="D695:E695"/>
    <mergeCell ref="D696:E696"/>
    <mergeCell ref="D697:E697"/>
    <mergeCell ref="D698:E698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723:E723"/>
    <mergeCell ref="D724:E724"/>
    <mergeCell ref="D725:E725"/>
    <mergeCell ref="D726:E726"/>
    <mergeCell ref="D727:E727"/>
    <mergeCell ref="D728:E728"/>
    <mergeCell ref="D717:E717"/>
    <mergeCell ref="D718:E718"/>
    <mergeCell ref="D719:E719"/>
    <mergeCell ref="D720:E720"/>
    <mergeCell ref="D721:E721"/>
    <mergeCell ref="D722:E722"/>
    <mergeCell ref="D735:E735"/>
    <mergeCell ref="D736:E736"/>
    <mergeCell ref="D737:E737"/>
    <mergeCell ref="D738:E738"/>
    <mergeCell ref="D739:E739"/>
    <mergeCell ref="D740:E740"/>
    <mergeCell ref="D729:E729"/>
    <mergeCell ref="D730:E730"/>
    <mergeCell ref="D731:E731"/>
    <mergeCell ref="D732:E732"/>
    <mergeCell ref="D733:E733"/>
    <mergeCell ref="D734:E734"/>
    <mergeCell ref="D747:E747"/>
    <mergeCell ref="D748:E748"/>
    <mergeCell ref="D749:E749"/>
    <mergeCell ref="D750:E750"/>
    <mergeCell ref="D751:E751"/>
    <mergeCell ref="D752:E752"/>
    <mergeCell ref="D741:E741"/>
    <mergeCell ref="D742:E742"/>
    <mergeCell ref="D743:E743"/>
    <mergeCell ref="D744:E744"/>
    <mergeCell ref="D745:E745"/>
    <mergeCell ref="D746:E746"/>
    <mergeCell ref="D759:E759"/>
    <mergeCell ref="D760:E760"/>
    <mergeCell ref="D761:E761"/>
    <mergeCell ref="D762:E762"/>
    <mergeCell ref="D763:E763"/>
    <mergeCell ref="D764:E764"/>
    <mergeCell ref="D753:E753"/>
    <mergeCell ref="D754:E754"/>
    <mergeCell ref="D755:E755"/>
    <mergeCell ref="D756:E756"/>
    <mergeCell ref="D757:E757"/>
    <mergeCell ref="D758:E758"/>
    <mergeCell ref="D771:E771"/>
    <mergeCell ref="D772:E772"/>
    <mergeCell ref="D773:E773"/>
    <mergeCell ref="D774:E774"/>
    <mergeCell ref="D775:E775"/>
    <mergeCell ref="D776:E776"/>
    <mergeCell ref="D765:E765"/>
    <mergeCell ref="D766:E766"/>
    <mergeCell ref="D767:E767"/>
    <mergeCell ref="D768:E768"/>
    <mergeCell ref="D769:E769"/>
    <mergeCell ref="D770:E770"/>
    <mergeCell ref="D783:E783"/>
    <mergeCell ref="D784:E784"/>
    <mergeCell ref="D785:E785"/>
    <mergeCell ref="D786:E786"/>
    <mergeCell ref="D787:E787"/>
    <mergeCell ref="D788:E788"/>
    <mergeCell ref="D777:E777"/>
    <mergeCell ref="D778:E778"/>
    <mergeCell ref="D779:E779"/>
    <mergeCell ref="D780:E780"/>
    <mergeCell ref="D781:E781"/>
    <mergeCell ref="D782:E782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819:E819"/>
    <mergeCell ref="D820:E820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43:E843"/>
    <mergeCell ref="D844:E844"/>
    <mergeCell ref="D845:E845"/>
    <mergeCell ref="D846:E846"/>
    <mergeCell ref="D847:E847"/>
    <mergeCell ref="D848:E848"/>
    <mergeCell ref="D837:E837"/>
    <mergeCell ref="D838:E838"/>
    <mergeCell ref="D839:E839"/>
    <mergeCell ref="D840:E840"/>
    <mergeCell ref="D841:E841"/>
    <mergeCell ref="D842:E842"/>
    <mergeCell ref="D855:E855"/>
    <mergeCell ref="D856:E856"/>
    <mergeCell ref="D857:E857"/>
    <mergeCell ref="D858:E858"/>
    <mergeCell ref="D859:E859"/>
    <mergeCell ref="D860:E860"/>
    <mergeCell ref="D849:E849"/>
    <mergeCell ref="D850:E850"/>
    <mergeCell ref="D851:E851"/>
    <mergeCell ref="D852:E852"/>
    <mergeCell ref="D853:E853"/>
    <mergeCell ref="D854:E854"/>
    <mergeCell ref="D867:E867"/>
    <mergeCell ref="D868:E868"/>
    <mergeCell ref="D869:E869"/>
    <mergeCell ref="D870:E870"/>
    <mergeCell ref="D871:E871"/>
    <mergeCell ref="D872:E872"/>
    <mergeCell ref="D861:E861"/>
    <mergeCell ref="D862:E862"/>
    <mergeCell ref="D863:E863"/>
    <mergeCell ref="D864:E864"/>
    <mergeCell ref="D865:E865"/>
    <mergeCell ref="D866:E866"/>
    <mergeCell ref="D879:E879"/>
    <mergeCell ref="D880:E880"/>
    <mergeCell ref="D881:E881"/>
    <mergeCell ref="D882:E882"/>
    <mergeCell ref="D883:E883"/>
    <mergeCell ref="D884:E884"/>
    <mergeCell ref="D873:E873"/>
    <mergeCell ref="D874:E874"/>
    <mergeCell ref="D875:E875"/>
    <mergeCell ref="D876:E876"/>
    <mergeCell ref="D877:E877"/>
    <mergeCell ref="D878:E878"/>
    <mergeCell ref="D891:E891"/>
    <mergeCell ref="D892:E892"/>
    <mergeCell ref="D893:E893"/>
    <mergeCell ref="D894:E894"/>
    <mergeCell ref="D895:E895"/>
    <mergeCell ref="D896:E896"/>
    <mergeCell ref="D885:E885"/>
    <mergeCell ref="D886:E886"/>
    <mergeCell ref="D887:E887"/>
    <mergeCell ref="D888:E888"/>
    <mergeCell ref="D889:E889"/>
    <mergeCell ref="D890:E890"/>
    <mergeCell ref="D903:E903"/>
    <mergeCell ref="D904:E904"/>
    <mergeCell ref="D905:E905"/>
    <mergeCell ref="D906:E906"/>
    <mergeCell ref="D907:E907"/>
    <mergeCell ref="D908:E908"/>
    <mergeCell ref="D897:E897"/>
    <mergeCell ref="D898:E898"/>
    <mergeCell ref="D899:E899"/>
    <mergeCell ref="D900:E900"/>
    <mergeCell ref="D901:E901"/>
    <mergeCell ref="D902:E902"/>
    <mergeCell ref="D915:E915"/>
    <mergeCell ref="D916:E916"/>
    <mergeCell ref="D917:E917"/>
    <mergeCell ref="D918:E918"/>
    <mergeCell ref="D919:E919"/>
    <mergeCell ref="D920:E920"/>
    <mergeCell ref="D909:E909"/>
    <mergeCell ref="D910:E910"/>
    <mergeCell ref="D911:E911"/>
    <mergeCell ref="D912:E912"/>
    <mergeCell ref="D913:E913"/>
    <mergeCell ref="D914:E914"/>
    <mergeCell ref="D927:E927"/>
    <mergeCell ref="D928:E928"/>
    <mergeCell ref="D929:E929"/>
    <mergeCell ref="D930:E930"/>
    <mergeCell ref="D931:E931"/>
    <mergeCell ref="D932:E932"/>
    <mergeCell ref="D921:E921"/>
    <mergeCell ref="D922:E922"/>
    <mergeCell ref="D923:E923"/>
    <mergeCell ref="D924:E924"/>
    <mergeCell ref="D925:E925"/>
    <mergeCell ref="D926:E926"/>
    <mergeCell ref="D939:E939"/>
    <mergeCell ref="D940:E940"/>
    <mergeCell ref="D941:E941"/>
    <mergeCell ref="D942:E942"/>
    <mergeCell ref="D943:E943"/>
    <mergeCell ref="D944:E944"/>
    <mergeCell ref="D933:E933"/>
    <mergeCell ref="D934:E934"/>
    <mergeCell ref="D935:E935"/>
    <mergeCell ref="D936:E936"/>
    <mergeCell ref="D937:E937"/>
    <mergeCell ref="D938:E938"/>
    <mergeCell ref="D951:E951"/>
    <mergeCell ref="D952:E952"/>
    <mergeCell ref="D953:E953"/>
    <mergeCell ref="D954:E954"/>
    <mergeCell ref="D955:E955"/>
    <mergeCell ref="D956:E956"/>
    <mergeCell ref="D945:E945"/>
    <mergeCell ref="D946:E946"/>
    <mergeCell ref="D947:E947"/>
    <mergeCell ref="D948:E948"/>
    <mergeCell ref="D949:E949"/>
    <mergeCell ref="D950:E950"/>
    <mergeCell ref="D963:E963"/>
    <mergeCell ref="D964:E964"/>
    <mergeCell ref="D965:E965"/>
    <mergeCell ref="D966:E966"/>
    <mergeCell ref="D967:E967"/>
    <mergeCell ref="D968:E968"/>
    <mergeCell ref="D957:E957"/>
    <mergeCell ref="D958:E958"/>
    <mergeCell ref="D959:E959"/>
    <mergeCell ref="D960:E960"/>
    <mergeCell ref="D961:E961"/>
    <mergeCell ref="D962:E962"/>
    <mergeCell ref="D975:E975"/>
    <mergeCell ref="D976:E976"/>
    <mergeCell ref="D977:E977"/>
    <mergeCell ref="D978:E978"/>
    <mergeCell ref="D979:E979"/>
    <mergeCell ref="D980:E980"/>
    <mergeCell ref="D969:E969"/>
    <mergeCell ref="D970:E970"/>
    <mergeCell ref="D971:E971"/>
    <mergeCell ref="D972:E972"/>
    <mergeCell ref="D973:E973"/>
    <mergeCell ref="D974:E974"/>
    <mergeCell ref="D987:E987"/>
    <mergeCell ref="D988:E988"/>
    <mergeCell ref="D989:E989"/>
    <mergeCell ref="D990:E990"/>
    <mergeCell ref="D991:E991"/>
    <mergeCell ref="D992:E992"/>
    <mergeCell ref="D981:E981"/>
    <mergeCell ref="D982:E982"/>
    <mergeCell ref="D983:E983"/>
    <mergeCell ref="D984:E984"/>
    <mergeCell ref="D985:E985"/>
    <mergeCell ref="D986:E986"/>
    <mergeCell ref="D999:E999"/>
    <mergeCell ref="D1000:E1000"/>
    <mergeCell ref="D1001:E1001"/>
    <mergeCell ref="D1002:E1002"/>
    <mergeCell ref="D1003:E1003"/>
    <mergeCell ref="D1004:E1004"/>
    <mergeCell ref="D993:E993"/>
    <mergeCell ref="D994:E994"/>
    <mergeCell ref="D995:E995"/>
    <mergeCell ref="D996:E996"/>
    <mergeCell ref="D997:E997"/>
    <mergeCell ref="D998:E998"/>
  </mergeCells>
  <conditionalFormatting sqref="B20:B1004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0:F1001">
    <cfRule type="containsText" dxfId="8" priority="1" stopIfTrue="1" operator="containsText" text="Exchange rate :">
      <formula>NOT(ISERROR(SEARCH("Exchange rate :",F20)))</formula>
    </cfRule>
  </conditionalFormatting>
  <conditionalFormatting sqref="F20:H1004 H1006:H1009">
    <cfRule type="containsErrors" dxfId="7" priority="2" stopIfTrue="1">
      <formula>ISERROR(F20)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88728B99-B9C9-489A-BB5A-D14FF805B6C3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/>
  </sheetViews>
  <sheetFormatPr defaultRowHeight="12.75"/>
  <cols>
    <col min="1" max="1" width="55.140625" style="106" customWidth="1"/>
    <col min="2" max="2" width="9.140625" style="106"/>
    <col min="3" max="3" width="7.28515625" style="106" customWidth="1"/>
    <col min="4" max="4" width="11.28515625" style="106" customWidth="1"/>
    <col min="5" max="5" width="10.28515625" style="106" customWidth="1"/>
    <col min="6" max="6" width="10" style="106" customWidth="1"/>
    <col min="7" max="7" width="12.140625" style="106" bestFit="1" customWidth="1"/>
    <col min="8" max="16384" width="9.140625" style="106"/>
  </cols>
  <sheetData>
    <row r="1" spans="1:8" s="59" customFormat="1" ht="21" customHeight="1" thickBot="1">
      <c r="A1" s="54" t="s">
        <v>1</v>
      </c>
      <c r="B1" s="55" t="s">
        <v>25</v>
      </c>
      <c r="C1" s="56"/>
      <c r="D1" s="56"/>
      <c r="E1" s="56"/>
      <c r="F1" s="56"/>
      <c r="G1" s="57"/>
      <c r="H1" s="58"/>
    </row>
    <row r="2" spans="1:8" s="59" customFormat="1" ht="13.5" thickBot="1">
      <c r="A2" s="60" t="s">
        <v>44</v>
      </c>
      <c r="B2" s="61" t="s">
        <v>41</v>
      </c>
      <c r="C2" s="62"/>
      <c r="D2" s="63"/>
      <c r="F2" s="64" t="s">
        <v>5</v>
      </c>
      <c r="G2" s="65" t="s">
        <v>26</v>
      </c>
    </row>
    <row r="3" spans="1:8" s="59" customFormat="1" ht="15" customHeight="1" thickBot="1">
      <c r="A3" s="60" t="s">
        <v>27</v>
      </c>
      <c r="F3" s="66">
        <v>45236</v>
      </c>
      <c r="G3" s="67"/>
    </row>
    <row r="4" spans="1:8" s="59" customFormat="1">
      <c r="A4" s="60" t="s">
        <v>28</v>
      </c>
    </row>
    <row r="5" spans="1:8" s="59" customFormat="1">
      <c r="A5" s="60" t="s">
        <v>46</v>
      </c>
    </row>
    <row r="6" spans="1:8" s="59" customFormat="1">
      <c r="A6" s="60" t="s">
        <v>45</v>
      </c>
    </row>
    <row r="7" spans="1:8" s="59" customFormat="1">
      <c r="A7" s="68" t="s">
        <v>2</v>
      </c>
      <c r="E7" s="69"/>
    </row>
    <row r="8" spans="1:8" s="59" customFormat="1" ht="10.5" customHeight="1" thickBot="1">
      <c r="A8" s="68"/>
      <c r="E8" s="69"/>
    </row>
    <row r="9" spans="1:8" s="59" customFormat="1" ht="13.5" thickBot="1">
      <c r="A9" s="111" t="s">
        <v>3</v>
      </c>
      <c r="E9" s="112" t="s">
        <v>29</v>
      </c>
      <c r="F9" s="113"/>
      <c r="G9" s="114"/>
    </row>
    <row r="10" spans="1:8" s="59" customFormat="1">
      <c r="A10" s="70" t="str">
        <f>Invoice!B9</f>
        <v>Safari Bodyart Studio AS</v>
      </c>
      <c r="B10" s="71"/>
      <c r="C10" s="71"/>
      <c r="E10" s="72" t="str">
        <f>Invoice!F9</f>
        <v>Safari Bodyart Studio AS</v>
      </c>
      <c r="F10" s="73"/>
      <c r="G10" s="74"/>
    </row>
    <row r="11" spans="1:8" s="59" customFormat="1">
      <c r="A11" s="75" t="str">
        <f>Invoice!B10</f>
        <v xml:space="preserve">Børre Westgaard </v>
      </c>
      <c r="B11" s="76"/>
      <c r="C11" s="76"/>
      <c r="E11" s="77" t="str">
        <f>Invoice!F10</f>
        <v xml:space="preserve">Børre Westgaard </v>
      </c>
      <c r="F11" s="78"/>
      <c r="G11" s="79"/>
    </row>
    <row r="12" spans="1:8" s="59" customFormat="1">
      <c r="A12" s="75" t="str">
        <f>Invoice!B11</f>
        <v>Grensen 9</v>
      </c>
      <c r="B12" s="76"/>
      <c r="C12" s="76"/>
      <c r="E12" s="77" t="str">
        <f>Invoice!F11</f>
        <v>Grensen 9</v>
      </c>
      <c r="F12" s="78"/>
      <c r="G12" s="79"/>
    </row>
    <row r="13" spans="1:8" s="59" customFormat="1">
      <c r="A13" s="75" t="str">
        <f>Invoice!B12</f>
        <v>0159 Oslo</v>
      </c>
      <c r="B13" s="76"/>
      <c r="C13" s="76"/>
      <c r="D13" s="60"/>
      <c r="E13" s="77" t="str">
        <f>Invoice!F12</f>
        <v>0159 Oslo</v>
      </c>
      <c r="F13" s="78"/>
      <c r="G13" s="79"/>
    </row>
    <row r="14" spans="1:8" s="59" customFormat="1">
      <c r="A14" s="75" t="str">
        <f>Invoice!B13</f>
        <v>Norway</v>
      </c>
      <c r="B14" s="76"/>
      <c r="C14" s="76"/>
      <c r="D14" s="110">
        <f>VLOOKUP(F3,[1]Sheet1!$A$9:$F$7290,2,FALSE)</f>
        <v>35.340000000000003</v>
      </c>
      <c r="E14" s="77" t="str">
        <f>Invoice!F13</f>
        <v>Norway</v>
      </c>
      <c r="F14" s="78"/>
      <c r="G14" s="79"/>
    </row>
    <row r="15" spans="1:8" s="59" customFormat="1" ht="13.5" thickBot="1">
      <c r="A15" s="80">
        <f>Invoice!B14</f>
        <v>0</v>
      </c>
      <c r="E15" s="81">
        <f>Invoice!F14</f>
        <v>0</v>
      </c>
      <c r="F15" s="82"/>
      <c r="G15" s="83"/>
    </row>
    <row r="16" spans="1:8" s="59" customFormat="1" ht="13.5" customHeight="1" thickBot="1">
      <c r="A16" s="84"/>
    </row>
    <row r="17" spans="1:7" s="59" customFormat="1" ht="13.5" thickBot="1">
      <c r="A17" s="85" t="s">
        <v>0</v>
      </c>
      <c r="B17" s="86" t="s">
        <v>30</v>
      </c>
      <c r="C17" s="86" t="s">
        <v>31</v>
      </c>
      <c r="D17" s="86" t="s">
        <v>32</v>
      </c>
      <c r="E17" s="86" t="s">
        <v>33</v>
      </c>
      <c r="F17" s="86" t="s">
        <v>34</v>
      </c>
      <c r="G17" s="86" t="s">
        <v>35</v>
      </c>
    </row>
    <row r="18" spans="1:7" s="92" customFormat="1" ht="25.5">
      <c r="A18" s="108" t="str">
        <f>Invoice!F20</f>
        <v>Titanium G23 anodized nipple barbell, 14g (1.6mm) with 4mm balls - length 1/2" - 5/8" (12mm - 16mm)</v>
      </c>
      <c r="B18" s="87" t="str">
        <f>Invoice!C20</f>
        <v>UTBBNPS</v>
      </c>
      <c r="C18" s="88">
        <f>Invoice!B20</f>
        <v>30</v>
      </c>
      <c r="D18" s="89">
        <f>F18/$D$14</f>
        <v>1.6055461233729484</v>
      </c>
      <c r="E18" s="89">
        <f>G18/$D$14</f>
        <v>48.166383701188451</v>
      </c>
      <c r="F18" s="90">
        <f>Invoice!G20</f>
        <v>56.74</v>
      </c>
      <c r="G18" s="91">
        <f>C18*F18</f>
        <v>1702.2</v>
      </c>
    </row>
    <row r="19" spans="1:7" s="92" customFormat="1" ht="25.5">
      <c r="A19" s="108" t="str">
        <f>Invoice!F21</f>
        <v>Titanium G23 anodized nipple barbell, 14g (1.6mm) with 4mm balls - length 1/2" - 5/8" (12mm - 16mm)</v>
      </c>
      <c r="B19" s="87" t="str">
        <f>Invoice!C21</f>
        <v>UTBBNPS</v>
      </c>
      <c r="C19" s="88">
        <f>Invoice!B21</f>
        <v>40</v>
      </c>
      <c r="D19" s="89">
        <f t="shared" ref="D19:D52" si="0">F19/$D$14</f>
        <v>1.6055461233729484</v>
      </c>
      <c r="E19" s="89">
        <f t="shared" ref="E19:E52" si="1">G19/$D$14</f>
        <v>64.221844934917925</v>
      </c>
      <c r="F19" s="90">
        <f>Invoice!G21</f>
        <v>56.74</v>
      </c>
      <c r="G19" s="95">
        <f t="shared" ref="G19:G64" si="2">C19*F19</f>
        <v>2269.6</v>
      </c>
    </row>
    <row r="20" spans="1:7" s="92" customFormat="1" ht="25.5">
      <c r="A20" s="108" t="str">
        <f>Invoice!F22</f>
        <v>Titanium G23 anodized nipple barbell, 14g (1.6mm) with 4mm balls - length 1/2" - 5/8" (12mm - 16mm)</v>
      </c>
      <c r="B20" s="87" t="str">
        <f>Invoice!C22</f>
        <v>UTBBNPS</v>
      </c>
      <c r="C20" s="88">
        <f>Invoice!B22</f>
        <v>50</v>
      </c>
      <c r="D20" s="89">
        <f t="shared" si="0"/>
        <v>1.6055461233729484</v>
      </c>
      <c r="E20" s="89">
        <f t="shared" si="1"/>
        <v>80.277306168647414</v>
      </c>
      <c r="F20" s="90">
        <f>Invoice!G22</f>
        <v>56.74</v>
      </c>
      <c r="G20" s="95">
        <f t="shared" si="2"/>
        <v>2837</v>
      </c>
    </row>
    <row r="21" spans="1:7" s="92" customFormat="1" ht="25.5">
      <c r="A21" s="108" t="str">
        <f>Invoice!F23</f>
        <v>Titanium G23 anodized nipple barbell, 14g (1.6mm) with 4mm balls - length 1/2" - 5/8" (12mm - 16mm)</v>
      </c>
      <c r="B21" s="87" t="str">
        <f>Invoice!C23</f>
        <v>UTBBNPS</v>
      </c>
      <c r="C21" s="88">
        <f>Invoice!B23</f>
        <v>50</v>
      </c>
      <c r="D21" s="89">
        <f t="shared" si="0"/>
        <v>1.6055461233729484</v>
      </c>
      <c r="E21" s="89">
        <f t="shared" si="1"/>
        <v>80.277306168647414</v>
      </c>
      <c r="F21" s="90">
        <f>Invoice!G23</f>
        <v>56.74</v>
      </c>
      <c r="G21" s="95">
        <f t="shared" si="2"/>
        <v>2837</v>
      </c>
    </row>
    <row r="22" spans="1:7" s="92" customFormat="1" ht="25.5">
      <c r="A22" s="108" t="str">
        <f>Invoice!F24</f>
        <v>Pack of 10 pcs. of Titanium G23 threadless labret 20g(0.8mm) with 2.5mm base plate</v>
      </c>
      <c r="B22" s="87" t="str">
        <f>Invoice!C24</f>
        <v>XULBNOS20G</v>
      </c>
      <c r="C22" s="88">
        <f>Invoice!B24</f>
        <v>30</v>
      </c>
      <c r="D22" s="89">
        <f t="shared" si="0"/>
        <v>14.408036219581209</v>
      </c>
      <c r="E22" s="89">
        <f t="shared" si="1"/>
        <v>432.24108658743626</v>
      </c>
      <c r="F22" s="90">
        <f>Invoice!G24</f>
        <v>509.18</v>
      </c>
      <c r="G22" s="95">
        <f t="shared" si="2"/>
        <v>15275.4</v>
      </c>
    </row>
    <row r="23" spans="1:7" s="92" customFormat="1" ht="25.5">
      <c r="A23" s="108" t="str">
        <f>Invoice!F25</f>
        <v>Pack of 10 pcs. of Titanium G23 threadless labret 18g(1mm) with 2.5mm base plate</v>
      </c>
      <c r="B23" s="87" t="str">
        <f>Invoice!C25</f>
        <v>XULBNOS18G</v>
      </c>
      <c r="C23" s="88">
        <f>Invoice!B25</f>
        <v>30</v>
      </c>
      <c r="D23" s="89">
        <f t="shared" si="0"/>
        <v>14.408036219581209</v>
      </c>
      <c r="E23" s="89">
        <f t="shared" si="1"/>
        <v>432.24108658743626</v>
      </c>
      <c r="F23" s="90">
        <f>Invoice!G25</f>
        <v>509.18</v>
      </c>
      <c r="G23" s="95">
        <f t="shared" si="2"/>
        <v>15275.4</v>
      </c>
    </row>
    <row r="24" spans="1:7" s="92" customFormat="1" ht="24">
      <c r="A24" s="108" t="str">
        <f>Invoice!F26</f>
        <v>2mm CZ Cubic Zirconia (CZ) bezel set ball top for push-in titanium threadless labret</v>
      </c>
      <c r="B24" s="87" t="str">
        <f>Invoice!C26</f>
        <v>UPINZ2</v>
      </c>
      <c r="C24" s="88">
        <f>Invoice!B26</f>
        <v>30</v>
      </c>
      <c r="D24" s="89">
        <f t="shared" si="0"/>
        <v>1.1216751556310129</v>
      </c>
      <c r="E24" s="89">
        <f t="shared" si="1"/>
        <v>33.650254668930387</v>
      </c>
      <c r="F24" s="90">
        <f>Invoice!G26</f>
        <v>39.64</v>
      </c>
      <c r="G24" s="95">
        <f t="shared" si="2"/>
        <v>1189.2</v>
      </c>
    </row>
    <row r="25" spans="1:7" s="92" customFormat="1" ht="25.5">
      <c r="A25" s="108" t="str">
        <f>Invoice!F27</f>
        <v>Titanium G23 eyebrow barbell, 16g (1.2mm) with 3mm balls – length (6mm - 12mm)</v>
      </c>
      <c r="B25" s="87" t="str">
        <f>Invoice!C27</f>
        <v>UBBEB16S3</v>
      </c>
      <c r="C25" s="88">
        <f>Invoice!B27</f>
        <v>100</v>
      </c>
      <c r="D25" s="89">
        <f t="shared" si="0"/>
        <v>1.018958687040181</v>
      </c>
      <c r="E25" s="89">
        <f t="shared" si="1"/>
        <v>101.8958687040181</v>
      </c>
      <c r="F25" s="90">
        <f>Invoice!G27</f>
        <v>36.01</v>
      </c>
      <c r="G25" s="95">
        <f t="shared" si="2"/>
        <v>3601</v>
      </c>
    </row>
    <row r="26" spans="1:7" s="92" customFormat="1">
      <c r="A26" s="108" t="str">
        <f>Invoice!F28</f>
        <v>Titanium G23 labret -  16g, 1/4" to 7/16", 3mm balls</v>
      </c>
      <c r="B26" s="87" t="str">
        <f>Invoice!C28</f>
        <v>ULBB3</v>
      </c>
      <c r="C26" s="88">
        <f>Invoice!B28</f>
        <v>100</v>
      </c>
      <c r="D26" s="89">
        <f t="shared" si="0"/>
        <v>1.018958687040181</v>
      </c>
      <c r="E26" s="89">
        <f t="shared" si="1"/>
        <v>101.8958687040181</v>
      </c>
      <c r="F26" s="90">
        <f>Invoice!G28</f>
        <v>36.01</v>
      </c>
      <c r="G26" s="95">
        <f t="shared" si="2"/>
        <v>3601</v>
      </c>
    </row>
    <row r="27" spans="1:7" s="92" customFormat="1" ht="24">
      <c r="A27" s="108" t="str">
        <f>Invoice!F29</f>
        <v>Piece of 12g(2mm) EO gas sterilized piercing needles packed individually for single use</v>
      </c>
      <c r="B27" s="87" t="str">
        <f>Invoice!C29</f>
        <v>NED12</v>
      </c>
      <c r="C27" s="88">
        <f>Invoice!B29</f>
        <v>20</v>
      </c>
      <c r="D27" s="89">
        <f t="shared" si="0"/>
        <v>0.16468590831918506</v>
      </c>
      <c r="E27" s="89">
        <f t="shared" si="1"/>
        <v>3.2937181663837012</v>
      </c>
      <c r="F27" s="90">
        <f>Invoice!G29</f>
        <v>5.82</v>
      </c>
      <c r="G27" s="95">
        <f t="shared" si="2"/>
        <v>116.4</v>
      </c>
    </row>
    <row r="28" spans="1:7" s="92" customFormat="1" ht="24">
      <c r="A28" s="108" t="str">
        <f>Invoice!F30</f>
        <v>Piece of  13g(1.8mm) EO gas sterilized piercing needles packed individually for single use</v>
      </c>
      <c r="B28" s="87" t="str">
        <f>Invoice!C30</f>
        <v>NED13</v>
      </c>
      <c r="C28" s="88">
        <f>Invoice!B30</f>
        <v>5</v>
      </c>
      <c r="D28" s="89">
        <f t="shared" si="0"/>
        <v>0.16468590831918506</v>
      </c>
      <c r="E28" s="89">
        <f t="shared" si="1"/>
        <v>0.8234295415959253</v>
      </c>
      <c r="F28" s="90">
        <f>Invoice!G30</f>
        <v>5.82</v>
      </c>
      <c r="G28" s="95">
        <f t="shared" si="2"/>
        <v>29.1</v>
      </c>
    </row>
    <row r="29" spans="1:7" s="92" customFormat="1" ht="36">
      <c r="A29" s="108" t="str">
        <f>Invoice!F31</f>
        <v>PVD plated titanium G23, 1.2mm (16g) internally threaded labret posts (4mm base of labret). High Polish - 10 pcs per pack, PVD Plated - 5 pcs per pack.</v>
      </c>
      <c r="B29" s="87" t="str">
        <f>Invoice!C31</f>
        <v>XULB16GI</v>
      </c>
      <c r="C29" s="88">
        <f>Invoice!B31</f>
        <v>6</v>
      </c>
      <c r="D29" s="89">
        <f t="shared" si="0"/>
        <v>9.2623089983022062</v>
      </c>
      <c r="E29" s="89">
        <f t="shared" si="1"/>
        <v>55.573853989813237</v>
      </c>
      <c r="F29" s="90">
        <f>Invoice!G31</f>
        <v>327.33</v>
      </c>
      <c r="G29" s="95">
        <f t="shared" si="2"/>
        <v>1963.98</v>
      </c>
    </row>
    <row r="30" spans="1:7" s="92" customFormat="1" ht="36">
      <c r="A30" s="108" t="str">
        <f>Invoice!F32</f>
        <v>Anodized round nipple shield with crystal studded rim and surgical steel barbell, 14g (1.6mm) with two 5mm balls -inner diameter of the shield 9/16"(14mm)</v>
      </c>
      <c r="B30" s="87" t="str">
        <f>Invoice!C32</f>
        <v>MCTNPC3B</v>
      </c>
      <c r="C30" s="88">
        <f>Invoice!B32</f>
        <v>10</v>
      </c>
      <c r="D30" s="89">
        <f t="shared" si="0"/>
        <v>2.150820599886814</v>
      </c>
      <c r="E30" s="89">
        <f t="shared" si="1"/>
        <v>21.508205998868135</v>
      </c>
      <c r="F30" s="90">
        <f>Invoice!G32</f>
        <v>76.010000000000005</v>
      </c>
      <c r="G30" s="95">
        <f t="shared" si="2"/>
        <v>760.1</v>
      </c>
    </row>
    <row r="31" spans="1:7" s="92" customFormat="1" ht="25.5">
      <c r="A31" s="108" t="str">
        <f>Invoice!F33</f>
        <v>Anodized titanium G23 hinged segment ring ,0.8mm (20g)</v>
      </c>
      <c r="B31" s="87" t="str">
        <f>Invoice!C33</f>
        <v>USEGHT20</v>
      </c>
      <c r="C31" s="88">
        <f>Invoice!B33</f>
        <v>10</v>
      </c>
      <c r="D31" s="89">
        <f t="shared" si="0"/>
        <v>3.3859649122807012</v>
      </c>
      <c r="E31" s="89">
        <f t="shared" si="1"/>
        <v>33.859649122807014</v>
      </c>
      <c r="F31" s="90">
        <f>Invoice!G33</f>
        <v>119.66</v>
      </c>
      <c r="G31" s="95">
        <f t="shared" si="2"/>
        <v>1196.5999999999999</v>
      </c>
    </row>
    <row r="32" spans="1:7" s="92" customFormat="1">
      <c r="A32" s="108" t="str">
        <f>Invoice!F34</f>
        <v>Bioflex belly banana, 14g (1.6mm) with 5 and 6mm ball</v>
      </c>
      <c r="B32" s="87" t="str">
        <f>Invoice!C34</f>
        <v>FBNUVS</v>
      </c>
      <c r="C32" s="88">
        <f>Invoice!B34</f>
        <v>6</v>
      </c>
      <c r="D32" s="89">
        <f t="shared" si="0"/>
        <v>0.2427843803056027</v>
      </c>
      <c r="E32" s="89">
        <f t="shared" si="1"/>
        <v>1.4567062818336163</v>
      </c>
      <c r="F32" s="90">
        <f>Invoice!G34</f>
        <v>8.58</v>
      </c>
      <c r="G32" s="95">
        <f t="shared" si="2"/>
        <v>51.480000000000004</v>
      </c>
    </row>
    <row r="33" spans="1:7" s="92" customFormat="1">
      <c r="A33" s="108" t="str">
        <f>Invoice!F35</f>
        <v>Pack of 10 acrylic UV balls - 4mm * 1.6mm threading (14g)</v>
      </c>
      <c r="B33" s="87" t="str">
        <f>Invoice!C35</f>
        <v>XUVB4</v>
      </c>
      <c r="C33" s="88">
        <f>Invoice!B35</f>
        <v>1</v>
      </c>
      <c r="D33" s="89">
        <f t="shared" si="0"/>
        <v>0.65874363327674024</v>
      </c>
      <c r="E33" s="89">
        <f t="shared" si="1"/>
        <v>0.65874363327674024</v>
      </c>
      <c r="F33" s="90">
        <f>Invoice!G35</f>
        <v>23.28</v>
      </c>
      <c r="G33" s="95">
        <f t="shared" si="2"/>
        <v>23.28</v>
      </c>
    </row>
    <row r="34" spans="1:7" s="92" customFormat="1">
      <c r="A34" s="108" t="str">
        <f>Invoice!F36</f>
        <v>Pack of 10 acrylic UV balls - 6mm * 1.6mm threading (14g)</v>
      </c>
      <c r="B34" s="87" t="str">
        <f>Invoice!C36</f>
        <v>XUVB6</v>
      </c>
      <c r="C34" s="88">
        <f>Invoice!B36</f>
        <v>1</v>
      </c>
      <c r="D34" s="89">
        <f t="shared" si="0"/>
        <v>0.65874363327674024</v>
      </c>
      <c r="E34" s="89">
        <f t="shared" si="1"/>
        <v>0.65874363327674024</v>
      </c>
      <c r="F34" s="90">
        <f>Invoice!G36</f>
        <v>23.28</v>
      </c>
      <c r="G34" s="95">
        <f t="shared" si="2"/>
        <v>23.28</v>
      </c>
    </row>
    <row r="35" spans="1:7" s="92" customFormat="1" ht="25.5">
      <c r="A35" s="108" t="str">
        <f>Invoice!F37</f>
        <v>Pack of 10 pcs. of bioflex extra long belly banana posts with external threading, 14g (1.6mm) – length 1 15/16” (50mm)</v>
      </c>
      <c r="B35" s="87" t="str">
        <f>Invoice!C37</f>
        <v>XABN14G2</v>
      </c>
      <c r="C35" s="88">
        <f>Invoice!B37</f>
        <v>1</v>
      </c>
      <c r="D35" s="89">
        <f t="shared" si="0"/>
        <v>0.82512733446519515</v>
      </c>
      <c r="E35" s="89">
        <f t="shared" si="1"/>
        <v>0.82512733446519515</v>
      </c>
      <c r="F35" s="90">
        <f>Invoice!G37</f>
        <v>29.16</v>
      </c>
      <c r="G35" s="95">
        <f t="shared" si="2"/>
        <v>29.16</v>
      </c>
    </row>
    <row r="36" spans="1:7" s="92" customFormat="1" ht="25.5">
      <c r="A36" s="108" t="str">
        <f>Invoice!F38</f>
        <v>Titanium G23 hinged segment ring, 14g (1.6mm)</v>
      </c>
      <c r="B36" s="87" t="str">
        <f>Invoice!C38</f>
        <v>USEGH14</v>
      </c>
      <c r="C36" s="88">
        <f>Invoice!B38</f>
        <v>10</v>
      </c>
      <c r="D36" s="89">
        <f t="shared" si="0"/>
        <v>2.871250707413695</v>
      </c>
      <c r="E36" s="89">
        <f t="shared" si="1"/>
        <v>28.712507074136955</v>
      </c>
      <c r="F36" s="90">
        <f>Invoice!G38</f>
        <v>101.47</v>
      </c>
      <c r="G36" s="95">
        <f t="shared" si="2"/>
        <v>1014.7</v>
      </c>
    </row>
    <row r="37" spans="1:7" s="92" customFormat="1" ht="25.5">
      <c r="A37" s="108" t="str">
        <f>Invoice!F39</f>
        <v>Titanium G23 hinged segment ring, 14g (1.6mm)</v>
      </c>
      <c r="B37" s="87" t="str">
        <f>Invoice!C39</f>
        <v>USEGH14</v>
      </c>
      <c r="C37" s="88">
        <f>Invoice!B39</f>
        <v>10</v>
      </c>
      <c r="D37" s="89">
        <f t="shared" si="0"/>
        <v>2.871250707413695</v>
      </c>
      <c r="E37" s="89">
        <f t="shared" si="1"/>
        <v>28.712507074136955</v>
      </c>
      <c r="F37" s="90">
        <f>Invoice!G39</f>
        <v>101.47</v>
      </c>
      <c r="G37" s="95">
        <f t="shared" si="2"/>
        <v>1014.7</v>
      </c>
    </row>
    <row r="38" spans="1:7" s="92" customFormat="1" ht="25.5">
      <c r="A38" s="108" t="str">
        <f>Invoice!F40</f>
        <v>Titanium G23 hinged segment ring, 16g (1.2mm)</v>
      </c>
      <c r="B38" s="87" t="str">
        <f>Invoice!C40</f>
        <v>USEGH16</v>
      </c>
      <c r="C38" s="88">
        <f>Invoice!B40</f>
        <v>10</v>
      </c>
      <c r="D38" s="89">
        <f t="shared" si="0"/>
        <v>2.4595359366157328</v>
      </c>
      <c r="E38" s="89">
        <f t="shared" si="1"/>
        <v>24.595359366157329</v>
      </c>
      <c r="F38" s="90">
        <f>Invoice!G40</f>
        <v>86.92</v>
      </c>
      <c r="G38" s="95">
        <f t="shared" si="2"/>
        <v>869.2</v>
      </c>
    </row>
    <row r="39" spans="1:7" s="92" customFormat="1" ht="24">
      <c r="A39" s="108" t="str">
        <f>Invoice!F41</f>
        <v>Titanium G23 belly banana, 14g (1.6mm) with 8mm &amp; 5mm bezel set jewel ball</v>
      </c>
      <c r="B39" s="87" t="str">
        <f>Invoice!C41</f>
        <v>UBN2CG</v>
      </c>
      <c r="C39" s="88">
        <f>Invoice!B41</f>
        <v>10</v>
      </c>
      <c r="D39" s="89">
        <f t="shared" si="0"/>
        <v>2.2023203169213352</v>
      </c>
      <c r="E39" s="89">
        <f t="shared" si="1"/>
        <v>22.023203169213353</v>
      </c>
      <c r="F39" s="90">
        <f>Invoice!G41</f>
        <v>77.83</v>
      </c>
      <c r="G39" s="95">
        <f t="shared" si="2"/>
        <v>778.3</v>
      </c>
    </row>
    <row r="40" spans="1:7" s="92" customFormat="1" ht="24">
      <c r="A40" s="108" t="str">
        <f>Invoice!F42</f>
        <v>Titanium G23 circular barbell - 16g (1.2mm) (eyebrow), 1/4"- 9/16" (6mm-14mm), 3mm balls</v>
      </c>
      <c r="B40" s="87" t="str">
        <f>Invoice!C42</f>
        <v>UCBEB</v>
      </c>
      <c r="C40" s="88">
        <f>Invoice!B42</f>
        <v>10</v>
      </c>
      <c r="D40" s="89">
        <f t="shared" si="0"/>
        <v>1.2040181097906053</v>
      </c>
      <c r="E40" s="89">
        <f t="shared" si="1"/>
        <v>12.040181097906054</v>
      </c>
      <c r="F40" s="90">
        <f>Invoice!G42</f>
        <v>42.55</v>
      </c>
      <c r="G40" s="95">
        <f t="shared" si="2"/>
        <v>425.5</v>
      </c>
    </row>
    <row r="41" spans="1:7" s="92" customFormat="1" ht="24">
      <c r="A41" s="108" t="str">
        <f>Invoice!F43</f>
        <v>Anodized Titanium G23 eyebrow or helix barbell, 16g (1.2mm) with two 3mm balls</v>
      </c>
      <c r="B41" s="87" t="str">
        <f>Invoice!C43</f>
        <v>UTBBEB</v>
      </c>
      <c r="C41" s="88">
        <f>Invoice!B43</f>
        <v>10</v>
      </c>
      <c r="D41" s="89">
        <f t="shared" si="0"/>
        <v>1.4202037351443122</v>
      </c>
      <c r="E41" s="89">
        <f t="shared" si="1"/>
        <v>14.202037351443122</v>
      </c>
      <c r="F41" s="90">
        <f>Invoice!G43</f>
        <v>50.19</v>
      </c>
      <c r="G41" s="95">
        <f t="shared" si="2"/>
        <v>501.9</v>
      </c>
    </row>
    <row r="42" spans="1:7" s="92" customFormat="1" ht="24">
      <c r="A42" s="108" t="str">
        <f>Invoice!F44</f>
        <v>Titanium G23 ball closure ring - 18g (eyebrow), 1/4" or 5/16", 3mm ball</v>
      </c>
      <c r="B42" s="87" t="str">
        <f>Invoice!C44</f>
        <v>UBCR18</v>
      </c>
      <c r="C42" s="88">
        <f>Invoice!B44</f>
        <v>10</v>
      </c>
      <c r="D42" s="89">
        <f t="shared" si="0"/>
        <v>0.69977362761743067</v>
      </c>
      <c r="E42" s="89">
        <f t="shared" si="1"/>
        <v>6.9977362761743063</v>
      </c>
      <c r="F42" s="90">
        <f>Invoice!G44</f>
        <v>24.73</v>
      </c>
      <c r="G42" s="95">
        <f t="shared" si="2"/>
        <v>247.3</v>
      </c>
    </row>
    <row r="43" spans="1:7" s="92" customFormat="1" ht="24">
      <c r="A43" s="108" t="str">
        <f>Invoice!F45</f>
        <v>High polished titanium G23 eyebrow banana, 1.2mm (16g) with two internally threaded 3mm balls</v>
      </c>
      <c r="B43" s="87" t="str">
        <f>Invoice!C45</f>
        <v>UBNEBIN</v>
      </c>
      <c r="C43" s="88">
        <f>Invoice!B45</f>
        <v>10</v>
      </c>
      <c r="D43" s="89">
        <f t="shared" si="0"/>
        <v>1.9244482173174873</v>
      </c>
      <c r="E43" s="89">
        <f t="shared" si="1"/>
        <v>19.244482173174873</v>
      </c>
      <c r="F43" s="90">
        <f>Invoice!G45</f>
        <v>68.010000000000005</v>
      </c>
      <c r="G43" s="95">
        <f t="shared" si="2"/>
        <v>680.1</v>
      </c>
    </row>
    <row r="44" spans="1:7" s="92" customFormat="1">
      <c r="A44" s="108" t="str">
        <f>Invoice!F46</f>
        <v>Titanium G23 labret, 14g (1.6mm) with a 3mm ball</v>
      </c>
      <c r="B44" s="87" t="str">
        <f>Invoice!C46</f>
        <v>ULBB3G</v>
      </c>
      <c r="C44" s="88">
        <f>Invoice!B46</f>
        <v>12</v>
      </c>
      <c r="D44" s="89">
        <f t="shared" si="0"/>
        <v>1.0701754385964912</v>
      </c>
      <c r="E44" s="89">
        <f t="shared" si="1"/>
        <v>12.842105263157894</v>
      </c>
      <c r="F44" s="90">
        <f>Invoice!G46</f>
        <v>37.82</v>
      </c>
      <c r="G44" s="95">
        <f t="shared" si="2"/>
        <v>453.84000000000003</v>
      </c>
    </row>
    <row r="45" spans="1:7" s="92" customFormat="1">
      <c r="A45" s="108" t="str">
        <f>Invoice!F47</f>
        <v>Titanium G23 banana eyebrow ring -16g, 5/16" or 1/2", 3mm balls</v>
      </c>
      <c r="B45" s="87" t="str">
        <f>Invoice!C47</f>
        <v>UBNEB</v>
      </c>
      <c r="C45" s="88">
        <f>Invoice!B47</f>
        <v>15</v>
      </c>
      <c r="D45" s="89">
        <f t="shared" si="0"/>
        <v>1.018958687040181</v>
      </c>
      <c r="E45" s="89">
        <f t="shared" si="1"/>
        <v>15.284380305602715</v>
      </c>
      <c r="F45" s="90">
        <f>Invoice!G47</f>
        <v>36.01</v>
      </c>
      <c r="G45" s="95">
        <f t="shared" si="2"/>
        <v>540.15</v>
      </c>
    </row>
    <row r="46" spans="1:7" s="92" customFormat="1">
      <c r="A46" s="108" t="str">
        <f>Invoice!F48</f>
        <v>Titanium G23 banana eyebrow ring -16g, 5/16" or 1/2", 3mm balls</v>
      </c>
      <c r="B46" s="87" t="str">
        <f>Invoice!C48</f>
        <v>UBNEB</v>
      </c>
      <c r="C46" s="88">
        <f>Invoice!B48</f>
        <v>10</v>
      </c>
      <c r="D46" s="89">
        <f t="shared" si="0"/>
        <v>1.018958687040181</v>
      </c>
      <c r="E46" s="89">
        <f t="shared" si="1"/>
        <v>10.18958687040181</v>
      </c>
      <c r="F46" s="90">
        <f>Invoice!G48</f>
        <v>36.01</v>
      </c>
      <c r="G46" s="95">
        <f t="shared" si="2"/>
        <v>360.09999999999997</v>
      </c>
    </row>
    <row r="47" spans="1:7" s="92" customFormat="1">
      <c r="A47" s="108" t="str">
        <f>Invoice!F49</f>
        <v>Titanium G23 banana eyebrow ring -16g, 5/16" or 1/2", 3mm balls</v>
      </c>
      <c r="B47" s="87" t="str">
        <f>Invoice!C49</f>
        <v>UBNEB</v>
      </c>
      <c r="C47" s="88">
        <f>Invoice!B49</f>
        <v>10</v>
      </c>
      <c r="D47" s="89">
        <f t="shared" si="0"/>
        <v>1.018958687040181</v>
      </c>
      <c r="E47" s="89">
        <f t="shared" si="1"/>
        <v>10.18958687040181</v>
      </c>
      <c r="F47" s="90">
        <f>Invoice!G49</f>
        <v>36.01</v>
      </c>
      <c r="G47" s="95">
        <f t="shared" si="2"/>
        <v>360.09999999999997</v>
      </c>
    </row>
    <row r="48" spans="1:7" s="92" customFormat="1" ht="24">
      <c r="A48" s="108" t="str">
        <f>Invoice!F50</f>
        <v>Titanium G23 Nipple barbell, 14g (1.6mm) with 4mm balls - length 3/8" - 5/16" (10mm - 16mm)</v>
      </c>
      <c r="B48" s="87" t="str">
        <f>Invoice!C50</f>
        <v>UBBNPS</v>
      </c>
      <c r="C48" s="88">
        <f>Invoice!B50</f>
        <v>12</v>
      </c>
      <c r="D48" s="89">
        <f t="shared" si="0"/>
        <v>1.3276740237691</v>
      </c>
      <c r="E48" s="89">
        <f t="shared" si="1"/>
        <v>15.932088285229199</v>
      </c>
      <c r="F48" s="90">
        <f>Invoice!G50</f>
        <v>46.92</v>
      </c>
      <c r="G48" s="95">
        <f t="shared" si="2"/>
        <v>563.04</v>
      </c>
    </row>
    <row r="49" spans="1:7" s="92" customFormat="1" ht="24">
      <c r="A49" s="108" t="str">
        <f>Invoice!F51</f>
        <v>Titanium G23 Nipple barbell, 14g (1.6mm) with 4mm balls - length 3/8" - 5/16" (10mm - 16mm)</v>
      </c>
      <c r="B49" s="87" t="str">
        <f>Invoice!C51</f>
        <v>UBBNPS</v>
      </c>
      <c r="C49" s="88">
        <f>Invoice!B51</f>
        <v>12</v>
      </c>
      <c r="D49" s="89">
        <f t="shared" si="0"/>
        <v>1.3276740237691</v>
      </c>
      <c r="E49" s="89">
        <f t="shared" si="1"/>
        <v>15.932088285229199</v>
      </c>
      <c r="F49" s="90">
        <f>Invoice!G51</f>
        <v>46.92</v>
      </c>
      <c r="G49" s="95">
        <f t="shared" si="2"/>
        <v>563.04</v>
      </c>
    </row>
    <row r="50" spans="1:7" s="92" customFormat="1">
      <c r="A50" s="108" t="str">
        <f>Invoice!F52</f>
        <v>Titanium G23 barbell, 14g (1.6mm) with two 5mm balls</v>
      </c>
      <c r="B50" s="87" t="str">
        <f>Invoice!C52</f>
        <v>UBBBS</v>
      </c>
      <c r="C50" s="88">
        <f>Invoice!B52</f>
        <v>20</v>
      </c>
      <c r="D50" s="89">
        <f t="shared" si="0"/>
        <v>1.4100169779286924</v>
      </c>
      <c r="E50" s="89">
        <f t="shared" si="1"/>
        <v>28.200339558573848</v>
      </c>
      <c r="F50" s="90">
        <f>Invoice!G52</f>
        <v>49.83</v>
      </c>
      <c r="G50" s="95">
        <f t="shared" si="2"/>
        <v>996.59999999999991</v>
      </c>
    </row>
    <row r="51" spans="1:7" s="92" customFormat="1" ht="25.5">
      <c r="A51" s="108" t="str">
        <f>Invoice!F53</f>
        <v>Titanium G23 eyebrow barbell, 16g (1.2mm) with 3mm balls – length (6mm - 12mm)</v>
      </c>
      <c r="B51" s="87" t="str">
        <f>Invoice!C53</f>
        <v>UBBEB16S3</v>
      </c>
      <c r="C51" s="88">
        <f>Invoice!B53</f>
        <v>15</v>
      </c>
      <c r="D51" s="89">
        <f t="shared" si="0"/>
        <v>1.018958687040181</v>
      </c>
      <c r="E51" s="89">
        <f t="shared" si="1"/>
        <v>15.284380305602715</v>
      </c>
      <c r="F51" s="90">
        <f>Invoice!G53</f>
        <v>36.01</v>
      </c>
      <c r="G51" s="95">
        <f t="shared" ref="G51:G57" si="3">C51*F51</f>
        <v>540.15</v>
      </c>
    </row>
    <row r="52" spans="1:7" s="92" customFormat="1" ht="24">
      <c r="A52" s="108" t="str">
        <f>Invoice!F54</f>
        <v>Titanium G23 nose stud, 20g (0.8mm) with flat 2mm head with a bezel set round crystal</v>
      </c>
      <c r="B52" s="87" t="str">
        <f>Invoice!C54</f>
        <v>UNLCB20</v>
      </c>
      <c r="C52" s="88">
        <f>Invoice!B54</f>
        <v>6</v>
      </c>
      <c r="D52" s="89">
        <f t="shared" si="0"/>
        <v>1.2246745897000566</v>
      </c>
      <c r="E52" s="89">
        <f t="shared" si="1"/>
        <v>7.3480475382003387</v>
      </c>
      <c r="F52" s="90">
        <f>Invoice!G54</f>
        <v>43.28</v>
      </c>
      <c r="G52" s="95">
        <f t="shared" si="3"/>
        <v>259.68</v>
      </c>
    </row>
    <row r="53" spans="1:7" s="92" customFormat="1" hidden="1">
      <c r="A53" s="108" t="str">
        <f>Invoice!F56</f>
        <v>Exchange rate :</v>
      </c>
      <c r="B53" s="87">
        <f>Invoice!C56</f>
        <v>0</v>
      </c>
      <c r="C53" s="88">
        <f>Invoice!B56</f>
        <v>0</v>
      </c>
      <c r="D53" s="93">
        <f t="shared" ref="D53:D57" si="4">F53/$D$14</f>
        <v>0</v>
      </c>
      <c r="E53" s="93">
        <f t="shared" ref="E53:E57" si="5">G53/$D$14</f>
        <v>0</v>
      </c>
      <c r="F53" s="90">
        <f>Invoice!G55</f>
        <v>0</v>
      </c>
      <c r="G53" s="95">
        <f t="shared" si="3"/>
        <v>0</v>
      </c>
    </row>
    <row r="54" spans="1:7" s="92" customFormat="1" hidden="1">
      <c r="A54" s="108" t="str">
        <f>Invoice!F57</f>
        <v>Exchange rate :</v>
      </c>
      <c r="B54" s="87">
        <f>Invoice!C57</f>
        <v>0</v>
      </c>
      <c r="C54" s="88">
        <f>Invoice!B57</f>
        <v>0</v>
      </c>
      <c r="D54" s="93">
        <f t="shared" si="4"/>
        <v>0</v>
      </c>
      <c r="E54" s="93">
        <f t="shared" si="5"/>
        <v>0</v>
      </c>
      <c r="F54" s="90">
        <f>Invoice!G56</f>
        <v>0</v>
      </c>
      <c r="G54" s="95">
        <f t="shared" si="3"/>
        <v>0</v>
      </c>
    </row>
    <row r="55" spans="1:7" s="92" customFormat="1" hidden="1">
      <c r="A55" s="108" t="str">
        <f>Invoice!F58</f>
        <v>Exchange rate :</v>
      </c>
      <c r="B55" s="87">
        <f>Invoice!C58</f>
        <v>0</v>
      </c>
      <c r="C55" s="88">
        <f>Invoice!B58</f>
        <v>0</v>
      </c>
      <c r="D55" s="93">
        <f t="shared" si="4"/>
        <v>0</v>
      </c>
      <c r="E55" s="93">
        <f t="shared" si="5"/>
        <v>0</v>
      </c>
      <c r="F55" s="90">
        <f>Invoice!G57</f>
        <v>0</v>
      </c>
      <c r="G55" s="95">
        <f t="shared" si="3"/>
        <v>0</v>
      </c>
    </row>
    <row r="56" spans="1:7" s="92" customFormat="1" hidden="1">
      <c r="A56" s="108" t="str">
        <f>Invoice!F59</f>
        <v>Exchange rate :</v>
      </c>
      <c r="B56" s="87">
        <f>Invoice!C59</f>
        <v>0</v>
      </c>
      <c r="C56" s="88">
        <f>Invoice!B59</f>
        <v>0</v>
      </c>
      <c r="D56" s="93">
        <f t="shared" si="4"/>
        <v>0</v>
      </c>
      <c r="E56" s="93">
        <f t="shared" si="5"/>
        <v>0</v>
      </c>
      <c r="F56" s="90">
        <f>Invoice!G58</f>
        <v>0</v>
      </c>
      <c r="G56" s="95">
        <f t="shared" si="3"/>
        <v>0</v>
      </c>
    </row>
    <row r="57" spans="1:7" s="92" customFormat="1" hidden="1">
      <c r="A57" s="108" t="str">
        <f>Invoice!F60</f>
        <v>Exchange rate :</v>
      </c>
      <c r="B57" s="87">
        <f>Invoice!C60</f>
        <v>0</v>
      </c>
      <c r="C57" s="88">
        <f>Invoice!B60</f>
        <v>0</v>
      </c>
      <c r="D57" s="93">
        <f t="shared" si="4"/>
        <v>0</v>
      </c>
      <c r="E57" s="93">
        <f t="shared" si="5"/>
        <v>0</v>
      </c>
      <c r="F57" s="90">
        <f>Invoice!G59</f>
        <v>0</v>
      </c>
      <c r="G57" s="95">
        <f t="shared" si="3"/>
        <v>0</v>
      </c>
    </row>
    <row r="58" spans="1:7" s="92" customFormat="1" hidden="1">
      <c r="A58" s="108" t="str">
        <f>Invoice!F61</f>
        <v>Exchange rate :</v>
      </c>
      <c r="B58" s="87">
        <f>Invoice!C61</f>
        <v>0</v>
      </c>
      <c r="C58" s="88">
        <f>Invoice!B61</f>
        <v>0</v>
      </c>
      <c r="D58" s="93">
        <f t="shared" ref="D58:E64" si="6">F58/$D$14</f>
        <v>0</v>
      </c>
      <c r="E58" s="93">
        <f t="shared" si="6"/>
        <v>0</v>
      </c>
      <c r="F58" s="90">
        <f>Invoice!G60</f>
        <v>0</v>
      </c>
      <c r="G58" s="95">
        <f t="shared" si="2"/>
        <v>0</v>
      </c>
    </row>
    <row r="59" spans="1:7" s="92" customFormat="1" hidden="1">
      <c r="A59" s="108" t="str">
        <f>Invoice!F62</f>
        <v>Exchange rate :</v>
      </c>
      <c r="B59" s="87">
        <f>Invoice!C62</f>
        <v>0</v>
      </c>
      <c r="C59" s="88">
        <f>Invoice!B62</f>
        <v>0</v>
      </c>
      <c r="D59" s="93">
        <f t="shared" si="6"/>
        <v>0</v>
      </c>
      <c r="E59" s="93">
        <f t="shared" si="6"/>
        <v>0</v>
      </c>
      <c r="F59" s="90">
        <f>Invoice!G61</f>
        <v>0</v>
      </c>
      <c r="G59" s="95">
        <f t="shared" si="2"/>
        <v>0</v>
      </c>
    </row>
    <row r="60" spans="1:7" s="92" customFormat="1" hidden="1">
      <c r="A60" s="108" t="str">
        <f>Invoice!F63</f>
        <v>Exchange rate :</v>
      </c>
      <c r="B60" s="87">
        <f>Invoice!C63</f>
        <v>0</v>
      </c>
      <c r="C60" s="88">
        <f>Invoice!B63</f>
        <v>0</v>
      </c>
      <c r="D60" s="93">
        <f t="shared" si="6"/>
        <v>0</v>
      </c>
      <c r="E60" s="93">
        <f t="shared" si="6"/>
        <v>0</v>
      </c>
      <c r="F60" s="90">
        <f>Invoice!G62</f>
        <v>0</v>
      </c>
      <c r="G60" s="95">
        <f t="shared" si="2"/>
        <v>0</v>
      </c>
    </row>
    <row r="61" spans="1:7" s="92" customFormat="1" hidden="1">
      <c r="A61" s="108" t="str">
        <f>Invoice!F64</f>
        <v>Exchange rate :</v>
      </c>
      <c r="B61" s="87">
        <f>Invoice!C64</f>
        <v>0</v>
      </c>
      <c r="C61" s="88">
        <f>Invoice!B64</f>
        <v>0</v>
      </c>
      <c r="D61" s="93">
        <f t="shared" si="6"/>
        <v>0</v>
      </c>
      <c r="E61" s="93">
        <f t="shared" si="6"/>
        <v>0</v>
      </c>
      <c r="F61" s="90">
        <f>Invoice!G63</f>
        <v>0</v>
      </c>
      <c r="G61" s="95">
        <f t="shared" si="2"/>
        <v>0</v>
      </c>
    </row>
    <row r="62" spans="1:7" s="92" customFormat="1" hidden="1">
      <c r="A62" s="108" t="str">
        <f>Invoice!F65</f>
        <v>Exchange rate :</v>
      </c>
      <c r="B62" s="87">
        <f>Invoice!C65</f>
        <v>0</v>
      </c>
      <c r="C62" s="88">
        <f>Invoice!B65</f>
        <v>0</v>
      </c>
      <c r="D62" s="93">
        <f t="shared" si="6"/>
        <v>0</v>
      </c>
      <c r="E62" s="93">
        <f t="shared" si="6"/>
        <v>0</v>
      </c>
      <c r="F62" s="94">
        <f>Invoice!G65</f>
        <v>0</v>
      </c>
      <c r="G62" s="95">
        <f t="shared" si="2"/>
        <v>0</v>
      </c>
    </row>
    <row r="63" spans="1:7" s="92" customFormat="1" hidden="1">
      <c r="A63" s="108" t="str">
        <f>Invoice!F66</f>
        <v>Exchange rate :</v>
      </c>
      <c r="B63" s="87">
        <f>Invoice!C66</f>
        <v>0</v>
      </c>
      <c r="C63" s="88">
        <f>Invoice!B66</f>
        <v>0</v>
      </c>
      <c r="D63" s="93">
        <f t="shared" si="6"/>
        <v>0</v>
      </c>
      <c r="E63" s="93">
        <f t="shared" si="6"/>
        <v>0</v>
      </c>
      <c r="F63" s="94">
        <f>Invoice!G66</f>
        <v>0</v>
      </c>
      <c r="G63" s="95">
        <f t="shared" si="2"/>
        <v>0</v>
      </c>
    </row>
    <row r="64" spans="1:7" s="92" customFormat="1" hidden="1">
      <c r="A64" s="108" t="str">
        <f>Invoice!F67</f>
        <v>Exchange rate :</v>
      </c>
      <c r="B64" s="87">
        <f>Invoice!C67</f>
        <v>0</v>
      </c>
      <c r="C64" s="88">
        <f>Invoice!B67</f>
        <v>0</v>
      </c>
      <c r="D64" s="93">
        <f t="shared" si="6"/>
        <v>0</v>
      </c>
      <c r="E64" s="93">
        <f t="shared" si="6"/>
        <v>0</v>
      </c>
      <c r="F64" s="94">
        <f>Invoice!G67</f>
        <v>0</v>
      </c>
      <c r="G64" s="95">
        <f t="shared" si="2"/>
        <v>0</v>
      </c>
    </row>
    <row r="65" spans="1:7" s="92" customFormat="1" hidden="1">
      <c r="A65" s="108" t="str">
        <f>Invoice!F68</f>
        <v>Exchange rate :</v>
      </c>
      <c r="B65" s="87">
        <f>Invoice!C68</f>
        <v>0</v>
      </c>
      <c r="C65" s="88">
        <f>Invoice!B68</f>
        <v>0</v>
      </c>
      <c r="D65" s="93">
        <f t="shared" ref="D65:D128" si="7">F65/$D$14</f>
        <v>0</v>
      </c>
      <c r="E65" s="93">
        <f t="shared" ref="E65:E128" si="8">G65/$D$14</f>
        <v>0</v>
      </c>
      <c r="F65" s="94">
        <f>Invoice!G68</f>
        <v>0</v>
      </c>
      <c r="G65" s="95">
        <f t="shared" ref="G65:G128" si="9">C65*F65</f>
        <v>0</v>
      </c>
    </row>
    <row r="66" spans="1:7" s="92" customFormat="1" hidden="1">
      <c r="A66" s="108" t="str">
        <f>Invoice!F69</f>
        <v>Exchange rate :</v>
      </c>
      <c r="B66" s="87">
        <f>Invoice!C69</f>
        <v>0</v>
      </c>
      <c r="C66" s="88">
        <f>Invoice!B69</f>
        <v>0</v>
      </c>
      <c r="D66" s="93">
        <f t="shared" si="7"/>
        <v>0</v>
      </c>
      <c r="E66" s="93">
        <f t="shared" si="8"/>
        <v>0</v>
      </c>
      <c r="F66" s="94">
        <f>Invoice!G69</f>
        <v>0</v>
      </c>
      <c r="G66" s="95">
        <f t="shared" si="9"/>
        <v>0</v>
      </c>
    </row>
    <row r="67" spans="1:7" s="92" customFormat="1" hidden="1">
      <c r="A67" s="108" t="str">
        <f>Invoice!F70</f>
        <v>Exchange rate :</v>
      </c>
      <c r="B67" s="87">
        <f>Invoice!C70</f>
        <v>0</v>
      </c>
      <c r="C67" s="88">
        <f>Invoice!B70</f>
        <v>0</v>
      </c>
      <c r="D67" s="93">
        <f t="shared" si="7"/>
        <v>0</v>
      </c>
      <c r="E67" s="93">
        <f t="shared" si="8"/>
        <v>0</v>
      </c>
      <c r="F67" s="94">
        <f>Invoice!G70</f>
        <v>0</v>
      </c>
      <c r="G67" s="95">
        <f t="shared" si="9"/>
        <v>0</v>
      </c>
    </row>
    <row r="68" spans="1:7" s="92" customFormat="1" hidden="1">
      <c r="A68" s="108" t="str">
        <f>Invoice!F71</f>
        <v>Exchange rate :</v>
      </c>
      <c r="B68" s="87">
        <f>Invoice!C71</f>
        <v>0</v>
      </c>
      <c r="C68" s="88">
        <f>Invoice!B71</f>
        <v>0</v>
      </c>
      <c r="D68" s="93">
        <f t="shared" si="7"/>
        <v>0</v>
      </c>
      <c r="E68" s="93">
        <f t="shared" si="8"/>
        <v>0</v>
      </c>
      <c r="F68" s="94">
        <f>Invoice!G71</f>
        <v>0</v>
      </c>
      <c r="G68" s="95">
        <f t="shared" si="9"/>
        <v>0</v>
      </c>
    </row>
    <row r="69" spans="1:7" s="92" customFormat="1" hidden="1">
      <c r="A69" s="108" t="str">
        <f>Invoice!F72</f>
        <v>Exchange rate :</v>
      </c>
      <c r="B69" s="87">
        <f>Invoice!C72</f>
        <v>0</v>
      </c>
      <c r="C69" s="88">
        <f>Invoice!B72</f>
        <v>0</v>
      </c>
      <c r="D69" s="93">
        <f t="shared" si="7"/>
        <v>0</v>
      </c>
      <c r="E69" s="93">
        <f t="shared" si="8"/>
        <v>0</v>
      </c>
      <c r="F69" s="94">
        <f>Invoice!G72</f>
        <v>0</v>
      </c>
      <c r="G69" s="95">
        <f t="shared" si="9"/>
        <v>0</v>
      </c>
    </row>
    <row r="70" spans="1:7" s="92" customFormat="1" hidden="1">
      <c r="A70" s="108" t="str">
        <f>Invoice!F73</f>
        <v>Exchange rate :</v>
      </c>
      <c r="B70" s="87">
        <f>Invoice!C73</f>
        <v>0</v>
      </c>
      <c r="C70" s="88">
        <f>Invoice!B73</f>
        <v>0</v>
      </c>
      <c r="D70" s="93">
        <f t="shared" si="7"/>
        <v>0</v>
      </c>
      <c r="E70" s="93">
        <f t="shared" si="8"/>
        <v>0</v>
      </c>
      <c r="F70" s="94">
        <f>Invoice!G73</f>
        <v>0</v>
      </c>
      <c r="G70" s="95">
        <f t="shared" si="9"/>
        <v>0</v>
      </c>
    </row>
    <row r="71" spans="1:7" s="92" customFormat="1" hidden="1">
      <c r="A71" s="108" t="str">
        <f>Invoice!F74</f>
        <v>Exchange rate :</v>
      </c>
      <c r="B71" s="87">
        <f>Invoice!C74</f>
        <v>0</v>
      </c>
      <c r="C71" s="88">
        <f>Invoice!B74</f>
        <v>0</v>
      </c>
      <c r="D71" s="93">
        <f t="shared" si="7"/>
        <v>0</v>
      </c>
      <c r="E71" s="93">
        <f t="shared" si="8"/>
        <v>0</v>
      </c>
      <c r="F71" s="94">
        <f>Invoice!G74</f>
        <v>0</v>
      </c>
      <c r="G71" s="95">
        <f t="shared" si="9"/>
        <v>0</v>
      </c>
    </row>
    <row r="72" spans="1:7" s="92" customFormat="1" hidden="1">
      <c r="A72" s="108" t="str">
        <f>Invoice!F75</f>
        <v>Exchange rate :</v>
      </c>
      <c r="B72" s="87">
        <f>Invoice!C75</f>
        <v>0</v>
      </c>
      <c r="C72" s="88">
        <f>Invoice!B75</f>
        <v>0</v>
      </c>
      <c r="D72" s="93">
        <f t="shared" si="7"/>
        <v>0</v>
      </c>
      <c r="E72" s="93">
        <f t="shared" si="8"/>
        <v>0</v>
      </c>
      <c r="F72" s="94">
        <f>Invoice!G75</f>
        <v>0</v>
      </c>
      <c r="G72" s="95">
        <f t="shared" si="9"/>
        <v>0</v>
      </c>
    </row>
    <row r="73" spans="1:7" s="92" customFormat="1" hidden="1">
      <c r="A73" s="108" t="str">
        <f>Invoice!F76</f>
        <v>Exchange rate :</v>
      </c>
      <c r="B73" s="87">
        <f>Invoice!C76</f>
        <v>0</v>
      </c>
      <c r="C73" s="88">
        <f>Invoice!B76</f>
        <v>0</v>
      </c>
      <c r="D73" s="93">
        <f t="shared" si="7"/>
        <v>0</v>
      </c>
      <c r="E73" s="93">
        <f t="shared" si="8"/>
        <v>0</v>
      </c>
      <c r="F73" s="94">
        <f>Invoice!G76</f>
        <v>0</v>
      </c>
      <c r="G73" s="95">
        <f t="shared" si="9"/>
        <v>0</v>
      </c>
    </row>
    <row r="74" spans="1:7" s="92" customFormat="1" hidden="1">
      <c r="A74" s="108" t="str">
        <f>Invoice!F77</f>
        <v>Exchange rate :</v>
      </c>
      <c r="B74" s="87">
        <f>Invoice!C77</f>
        <v>0</v>
      </c>
      <c r="C74" s="88">
        <f>Invoice!B77</f>
        <v>0</v>
      </c>
      <c r="D74" s="93">
        <f t="shared" si="7"/>
        <v>0</v>
      </c>
      <c r="E74" s="93">
        <f t="shared" si="8"/>
        <v>0</v>
      </c>
      <c r="F74" s="94">
        <f>Invoice!G77</f>
        <v>0</v>
      </c>
      <c r="G74" s="95">
        <f t="shared" si="9"/>
        <v>0</v>
      </c>
    </row>
    <row r="75" spans="1:7" s="92" customFormat="1" hidden="1">
      <c r="A75" s="108" t="str">
        <f>Invoice!F78</f>
        <v>Exchange rate :</v>
      </c>
      <c r="B75" s="87">
        <f>Invoice!C78</f>
        <v>0</v>
      </c>
      <c r="C75" s="88">
        <f>Invoice!B78</f>
        <v>0</v>
      </c>
      <c r="D75" s="93">
        <f t="shared" si="7"/>
        <v>0</v>
      </c>
      <c r="E75" s="93">
        <f t="shared" si="8"/>
        <v>0</v>
      </c>
      <c r="F75" s="94">
        <f>Invoice!G78</f>
        <v>0</v>
      </c>
      <c r="G75" s="95">
        <f t="shared" si="9"/>
        <v>0</v>
      </c>
    </row>
    <row r="76" spans="1:7" s="92" customFormat="1" hidden="1">
      <c r="A76" s="108" t="str">
        <f>Invoice!F79</f>
        <v>Exchange rate :</v>
      </c>
      <c r="B76" s="87">
        <f>Invoice!C79</f>
        <v>0</v>
      </c>
      <c r="C76" s="88">
        <f>Invoice!B79</f>
        <v>0</v>
      </c>
      <c r="D76" s="93">
        <f t="shared" si="7"/>
        <v>0</v>
      </c>
      <c r="E76" s="93">
        <f t="shared" si="8"/>
        <v>0</v>
      </c>
      <c r="F76" s="94">
        <f>Invoice!G79</f>
        <v>0</v>
      </c>
      <c r="G76" s="95">
        <f t="shared" si="9"/>
        <v>0</v>
      </c>
    </row>
    <row r="77" spans="1:7" s="92" customFormat="1" hidden="1">
      <c r="A77" s="108" t="str">
        <f>Invoice!F80</f>
        <v>Exchange rate :</v>
      </c>
      <c r="B77" s="87">
        <f>Invoice!C80</f>
        <v>0</v>
      </c>
      <c r="C77" s="88">
        <f>Invoice!B80</f>
        <v>0</v>
      </c>
      <c r="D77" s="93">
        <f t="shared" si="7"/>
        <v>0</v>
      </c>
      <c r="E77" s="93">
        <f t="shared" si="8"/>
        <v>0</v>
      </c>
      <c r="F77" s="94">
        <f>Invoice!G80</f>
        <v>0</v>
      </c>
      <c r="G77" s="95">
        <f t="shared" si="9"/>
        <v>0</v>
      </c>
    </row>
    <row r="78" spans="1:7" s="92" customFormat="1" hidden="1">
      <c r="A78" s="108" t="str">
        <f>Invoice!F81</f>
        <v>Exchange rate :</v>
      </c>
      <c r="B78" s="87">
        <f>Invoice!C81</f>
        <v>0</v>
      </c>
      <c r="C78" s="88">
        <f>Invoice!B81</f>
        <v>0</v>
      </c>
      <c r="D78" s="93">
        <f t="shared" si="7"/>
        <v>0</v>
      </c>
      <c r="E78" s="93">
        <f t="shared" si="8"/>
        <v>0</v>
      </c>
      <c r="F78" s="94">
        <f>Invoice!G81</f>
        <v>0</v>
      </c>
      <c r="G78" s="95">
        <f t="shared" si="9"/>
        <v>0</v>
      </c>
    </row>
    <row r="79" spans="1:7" s="92" customFormat="1" hidden="1">
      <c r="A79" s="108" t="str">
        <f>Invoice!F82</f>
        <v>Exchange rate :</v>
      </c>
      <c r="B79" s="87">
        <f>Invoice!C82</f>
        <v>0</v>
      </c>
      <c r="C79" s="88">
        <f>Invoice!B82</f>
        <v>0</v>
      </c>
      <c r="D79" s="93">
        <f t="shared" si="7"/>
        <v>0</v>
      </c>
      <c r="E79" s="93">
        <f t="shared" si="8"/>
        <v>0</v>
      </c>
      <c r="F79" s="94">
        <f>Invoice!G82</f>
        <v>0</v>
      </c>
      <c r="G79" s="95">
        <f t="shared" si="9"/>
        <v>0</v>
      </c>
    </row>
    <row r="80" spans="1:7" s="92" customFormat="1" hidden="1">
      <c r="A80" s="108" t="str">
        <f>Invoice!F83</f>
        <v>Exchange rate :</v>
      </c>
      <c r="B80" s="87">
        <f>Invoice!C83</f>
        <v>0</v>
      </c>
      <c r="C80" s="88">
        <f>Invoice!B83</f>
        <v>0</v>
      </c>
      <c r="D80" s="93">
        <f t="shared" si="7"/>
        <v>0</v>
      </c>
      <c r="E80" s="93">
        <f t="shared" si="8"/>
        <v>0</v>
      </c>
      <c r="F80" s="94">
        <f>Invoice!G83</f>
        <v>0</v>
      </c>
      <c r="G80" s="95">
        <f t="shared" si="9"/>
        <v>0</v>
      </c>
    </row>
    <row r="81" spans="1:7" s="92" customFormat="1" hidden="1">
      <c r="A81" s="108" t="str">
        <f>Invoice!F84</f>
        <v>Exchange rate :</v>
      </c>
      <c r="B81" s="87">
        <f>Invoice!C84</f>
        <v>0</v>
      </c>
      <c r="C81" s="88">
        <f>Invoice!B84</f>
        <v>0</v>
      </c>
      <c r="D81" s="93">
        <f t="shared" si="7"/>
        <v>0</v>
      </c>
      <c r="E81" s="93">
        <f t="shared" si="8"/>
        <v>0</v>
      </c>
      <c r="F81" s="94">
        <f>Invoice!G84</f>
        <v>0</v>
      </c>
      <c r="G81" s="95">
        <f t="shared" si="9"/>
        <v>0</v>
      </c>
    </row>
    <row r="82" spans="1:7" s="92" customFormat="1" hidden="1">
      <c r="A82" s="108" t="str">
        <f>Invoice!F85</f>
        <v>Exchange rate :</v>
      </c>
      <c r="B82" s="87">
        <f>Invoice!C85</f>
        <v>0</v>
      </c>
      <c r="C82" s="88">
        <f>Invoice!B85</f>
        <v>0</v>
      </c>
      <c r="D82" s="93">
        <f t="shared" si="7"/>
        <v>0</v>
      </c>
      <c r="E82" s="93">
        <f t="shared" si="8"/>
        <v>0</v>
      </c>
      <c r="F82" s="94">
        <f>Invoice!G85</f>
        <v>0</v>
      </c>
      <c r="G82" s="95">
        <f t="shared" si="9"/>
        <v>0</v>
      </c>
    </row>
    <row r="83" spans="1:7" s="92" customFormat="1" hidden="1">
      <c r="A83" s="108" t="str">
        <f>Invoice!F86</f>
        <v>Exchange rate :</v>
      </c>
      <c r="B83" s="87">
        <f>Invoice!C86</f>
        <v>0</v>
      </c>
      <c r="C83" s="88">
        <f>Invoice!B86</f>
        <v>0</v>
      </c>
      <c r="D83" s="93">
        <f t="shared" si="7"/>
        <v>0</v>
      </c>
      <c r="E83" s="93">
        <f t="shared" si="8"/>
        <v>0</v>
      </c>
      <c r="F83" s="94">
        <f>Invoice!G86</f>
        <v>0</v>
      </c>
      <c r="G83" s="95">
        <f t="shared" si="9"/>
        <v>0</v>
      </c>
    </row>
    <row r="84" spans="1:7" s="92" customFormat="1" hidden="1">
      <c r="A84" s="108" t="str">
        <f>Invoice!F87</f>
        <v>Exchange rate :</v>
      </c>
      <c r="B84" s="87">
        <f>Invoice!C87</f>
        <v>0</v>
      </c>
      <c r="C84" s="88">
        <f>Invoice!B87</f>
        <v>0</v>
      </c>
      <c r="D84" s="93">
        <f t="shared" si="7"/>
        <v>0</v>
      </c>
      <c r="E84" s="93">
        <f t="shared" si="8"/>
        <v>0</v>
      </c>
      <c r="F84" s="94">
        <f>Invoice!G87</f>
        <v>0</v>
      </c>
      <c r="G84" s="95">
        <f t="shared" si="9"/>
        <v>0</v>
      </c>
    </row>
    <row r="85" spans="1:7" s="92" customFormat="1" hidden="1">
      <c r="A85" s="108" t="str">
        <f>Invoice!F88</f>
        <v>Exchange rate :</v>
      </c>
      <c r="B85" s="87">
        <f>Invoice!C88</f>
        <v>0</v>
      </c>
      <c r="C85" s="88">
        <f>Invoice!B88</f>
        <v>0</v>
      </c>
      <c r="D85" s="93">
        <f t="shared" si="7"/>
        <v>0</v>
      </c>
      <c r="E85" s="93">
        <f t="shared" si="8"/>
        <v>0</v>
      </c>
      <c r="F85" s="94">
        <f>Invoice!G88</f>
        <v>0</v>
      </c>
      <c r="G85" s="95">
        <f t="shared" si="9"/>
        <v>0</v>
      </c>
    </row>
    <row r="86" spans="1:7" s="92" customFormat="1" hidden="1">
      <c r="A86" s="108" t="str">
        <f>Invoice!F89</f>
        <v>Exchange rate :</v>
      </c>
      <c r="B86" s="87">
        <f>Invoice!C89</f>
        <v>0</v>
      </c>
      <c r="C86" s="88">
        <f>Invoice!B89</f>
        <v>0</v>
      </c>
      <c r="D86" s="93">
        <f t="shared" si="7"/>
        <v>0</v>
      </c>
      <c r="E86" s="93">
        <f t="shared" si="8"/>
        <v>0</v>
      </c>
      <c r="F86" s="94">
        <f>Invoice!G89</f>
        <v>0</v>
      </c>
      <c r="G86" s="95">
        <f t="shared" si="9"/>
        <v>0</v>
      </c>
    </row>
    <row r="87" spans="1:7" s="92" customFormat="1" hidden="1">
      <c r="A87" s="108" t="str">
        <f>Invoice!F90</f>
        <v>Exchange rate :</v>
      </c>
      <c r="B87" s="87">
        <f>Invoice!C90</f>
        <v>0</v>
      </c>
      <c r="C87" s="88">
        <f>Invoice!B90</f>
        <v>0</v>
      </c>
      <c r="D87" s="93">
        <f t="shared" si="7"/>
        <v>0</v>
      </c>
      <c r="E87" s="93">
        <f t="shared" si="8"/>
        <v>0</v>
      </c>
      <c r="F87" s="94">
        <f>Invoice!G90</f>
        <v>0</v>
      </c>
      <c r="G87" s="95">
        <f t="shared" si="9"/>
        <v>0</v>
      </c>
    </row>
    <row r="88" spans="1:7" s="92" customFormat="1" hidden="1">
      <c r="A88" s="108" t="str">
        <f>Invoice!F91</f>
        <v>Exchange rate :</v>
      </c>
      <c r="B88" s="87">
        <f>Invoice!C91</f>
        <v>0</v>
      </c>
      <c r="C88" s="88">
        <f>Invoice!B91</f>
        <v>0</v>
      </c>
      <c r="D88" s="93">
        <f t="shared" si="7"/>
        <v>0</v>
      </c>
      <c r="E88" s="93">
        <f t="shared" si="8"/>
        <v>0</v>
      </c>
      <c r="F88" s="94">
        <f>Invoice!G91</f>
        <v>0</v>
      </c>
      <c r="G88" s="95">
        <f t="shared" si="9"/>
        <v>0</v>
      </c>
    </row>
    <row r="89" spans="1:7" s="92" customFormat="1" hidden="1">
      <c r="A89" s="108" t="str">
        <f>Invoice!F92</f>
        <v>Exchange rate :</v>
      </c>
      <c r="B89" s="87">
        <f>Invoice!C92</f>
        <v>0</v>
      </c>
      <c r="C89" s="88">
        <f>Invoice!B92</f>
        <v>0</v>
      </c>
      <c r="D89" s="93">
        <f t="shared" si="7"/>
        <v>0</v>
      </c>
      <c r="E89" s="93">
        <f t="shared" si="8"/>
        <v>0</v>
      </c>
      <c r="F89" s="94">
        <f>Invoice!G92</f>
        <v>0</v>
      </c>
      <c r="G89" s="95">
        <f t="shared" si="9"/>
        <v>0</v>
      </c>
    </row>
    <row r="90" spans="1:7" s="92" customFormat="1" hidden="1">
      <c r="A90" s="108" t="str">
        <f>Invoice!F93</f>
        <v>Exchange rate :</v>
      </c>
      <c r="B90" s="87">
        <f>Invoice!C93</f>
        <v>0</v>
      </c>
      <c r="C90" s="88">
        <f>Invoice!B93</f>
        <v>0</v>
      </c>
      <c r="D90" s="93">
        <f t="shared" si="7"/>
        <v>0</v>
      </c>
      <c r="E90" s="93">
        <f t="shared" si="8"/>
        <v>0</v>
      </c>
      <c r="F90" s="94">
        <f>Invoice!G93</f>
        <v>0</v>
      </c>
      <c r="G90" s="95">
        <f t="shared" si="9"/>
        <v>0</v>
      </c>
    </row>
    <row r="91" spans="1:7" s="92" customFormat="1" hidden="1">
      <c r="A91" s="108" t="str">
        <f>Invoice!F94</f>
        <v>Exchange rate :</v>
      </c>
      <c r="B91" s="87">
        <f>Invoice!C94</f>
        <v>0</v>
      </c>
      <c r="C91" s="88">
        <f>Invoice!B94</f>
        <v>0</v>
      </c>
      <c r="D91" s="93">
        <f t="shared" si="7"/>
        <v>0</v>
      </c>
      <c r="E91" s="93">
        <f t="shared" si="8"/>
        <v>0</v>
      </c>
      <c r="F91" s="94">
        <f>Invoice!G94</f>
        <v>0</v>
      </c>
      <c r="G91" s="95">
        <f t="shared" si="9"/>
        <v>0</v>
      </c>
    </row>
    <row r="92" spans="1:7" s="92" customFormat="1" hidden="1">
      <c r="A92" s="108" t="str">
        <f>Invoice!F95</f>
        <v>Exchange rate :</v>
      </c>
      <c r="B92" s="87">
        <f>Invoice!C95</f>
        <v>0</v>
      </c>
      <c r="C92" s="88">
        <f>Invoice!B95</f>
        <v>0</v>
      </c>
      <c r="D92" s="93">
        <f t="shared" si="7"/>
        <v>0</v>
      </c>
      <c r="E92" s="93">
        <f t="shared" si="8"/>
        <v>0</v>
      </c>
      <c r="F92" s="94">
        <f>Invoice!G95</f>
        <v>0</v>
      </c>
      <c r="G92" s="95">
        <f t="shared" si="9"/>
        <v>0</v>
      </c>
    </row>
    <row r="93" spans="1:7" s="92" customFormat="1" hidden="1">
      <c r="A93" s="108" t="str">
        <f>Invoice!F96</f>
        <v>Exchange rate :</v>
      </c>
      <c r="B93" s="87">
        <f>Invoice!C96</f>
        <v>0</v>
      </c>
      <c r="C93" s="88">
        <f>Invoice!B96</f>
        <v>0</v>
      </c>
      <c r="D93" s="93">
        <f t="shared" si="7"/>
        <v>0</v>
      </c>
      <c r="E93" s="93">
        <f t="shared" si="8"/>
        <v>0</v>
      </c>
      <c r="F93" s="94">
        <f>Invoice!G96</f>
        <v>0</v>
      </c>
      <c r="G93" s="95">
        <f t="shared" si="9"/>
        <v>0</v>
      </c>
    </row>
    <row r="94" spans="1:7" s="92" customFormat="1" hidden="1">
      <c r="A94" s="108" t="str">
        <f>Invoice!F97</f>
        <v>Exchange rate :</v>
      </c>
      <c r="B94" s="87">
        <f>Invoice!C97</f>
        <v>0</v>
      </c>
      <c r="C94" s="88">
        <f>Invoice!B97</f>
        <v>0</v>
      </c>
      <c r="D94" s="93">
        <f t="shared" si="7"/>
        <v>0</v>
      </c>
      <c r="E94" s="93">
        <f t="shared" si="8"/>
        <v>0</v>
      </c>
      <c r="F94" s="94">
        <f>Invoice!G97</f>
        <v>0</v>
      </c>
      <c r="G94" s="95">
        <f t="shared" si="9"/>
        <v>0</v>
      </c>
    </row>
    <row r="95" spans="1:7" s="92" customFormat="1" hidden="1">
      <c r="A95" s="108" t="str">
        <f>Invoice!F98</f>
        <v>Exchange rate :</v>
      </c>
      <c r="B95" s="87">
        <f>Invoice!C98</f>
        <v>0</v>
      </c>
      <c r="C95" s="88">
        <f>Invoice!B98</f>
        <v>0</v>
      </c>
      <c r="D95" s="93">
        <f t="shared" si="7"/>
        <v>0</v>
      </c>
      <c r="E95" s="93">
        <f t="shared" si="8"/>
        <v>0</v>
      </c>
      <c r="F95" s="94">
        <f>Invoice!G98</f>
        <v>0</v>
      </c>
      <c r="G95" s="95">
        <f t="shared" si="9"/>
        <v>0</v>
      </c>
    </row>
    <row r="96" spans="1:7" s="92" customFormat="1" hidden="1">
      <c r="A96" s="108" t="str">
        <f>Invoice!F99</f>
        <v>Exchange rate :</v>
      </c>
      <c r="B96" s="87">
        <f>Invoice!C99</f>
        <v>0</v>
      </c>
      <c r="C96" s="88">
        <f>Invoice!B99</f>
        <v>0</v>
      </c>
      <c r="D96" s="93">
        <f t="shared" si="7"/>
        <v>0</v>
      </c>
      <c r="E96" s="93">
        <f t="shared" si="8"/>
        <v>0</v>
      </c>
      <c r="F96" s="94">
        <f>Invoice!G99</f>
        <v>0</v>
      </c>
      <c r="G96" s="95">
        <f t="shared" si="9"/>
        <v>0</v>
      </c>
    </row>
    <row r="97" spans="1:7" s="92" customFormat="1" hidden="1">
      <c r="A97" s="108" t="str">
        <f>Invoice!F100</f>
        <v>Exchange rate :</v>
      </c>
      <c r="B97" s="87">
        <f>Invoice!C100</f>
        <v>0</v>
      </c>
      <c r="C97" s="88">
        <f>Invoice!B100</f>
        <v>0</v>
      </c>
      <c r="D97" s="93">
        <f t="shared" si="7"/>
        <v>0</v>
      </c>
      <c r="E97" s="93">
        <f t="shared" si="8"/>
        <v>0</v>
      </c>
      <c r="F97" s="94">
        <f>Invoice!G100</f>
        <v>0</v>
      </c>
      <c r="G97" s="95">
        <f t="shared" si="9"/>
        <v>0</v>
      </c>
    </row>
    <row r="98" spans="1:7" s="92" customFormat="1" hidden="1">
      <c r="A98" s="108" t="str">
        <f>Invoice!F101</f>
        <v>Exchange rate :</v>
      </c>
      <c r="B98" s="87">
        <f>Invoice!C101</f>
        <v>0</v>
      </c>
      <c r="C98" s="88">
        <f>Invoice!B101</f>
        <v>0</v>
      </c>
      <c r="D98" s="93">
        <f t="shared" si="7"/>
        <v>0</v>
      </c>
      <c r="E98" s="93">
        <f t="shared" si="8"/>
        <v>0</v>
      </c>
      <c r="F98" s="94">
        <f>Invoice!G101</f>
        <v>0</v>
      </c>
      <c r="G98" s="95">
        <f t="shared" si="9"/>
        <v>0</v>
      </c>
    </row>
    <row r="99" spans="1:7" s="92" customFormat="1" hidden="1">
      <c r="A99" s="108" t="str">
        <f>Invoice!F102</f>
        <v>Exchange rate :</v>
      </c>
      <c r="B99" s="87">
        <f>Invoice!C102</f>
        <v>0</v>
      </c>
      <c r="C99" s="88">
        <f>Invoice!B102</f>
        <v>0</v>
      </c>
      <c r="D99" s="93">
        <f t="shared" si="7"/>
        <v>0</v>
      </c>
      <c r="E99" s="93">
        <f t="shared" si="8"/>
        <v>0</v>
      </c>
      <c r="F99" s="94">
        <f>Invoice!G102</f>
        <v>0</v>
      </c>
      <c r="G99" s="95">
        <f t="shared" si="9"/>
        <v>0</v>
      </c>
    </row>
    <row r="100" spans="1:7" s="92" customFormat="1" hidden="1">
      <c r="A100" s="108" t="str">
        <f>Invoice!F103</f>
        <v>Exchange rate :</v>
      </c>
      <c r="B100" s="87">
        <f>Invoice!C103</f>
        <v>0</v>
      </c>
      <c r="C100" s="88">
        <f>Invoice!B103</f>
        <v>0</v>
      </c>
      <c r="D100" s="93">
        <f t="shared" si="7"/>
        <v>0</v>
      </c>
      <c r="E100" s="93">
        <f t="shared" si="8"/>
        <v>0</v>
      </c>
      <c r="F100" s="94">
        <f>Invoice!G103</f>
        <v>0</v>
      </c>
      <c r="G100" s="95">
        <f t="shared" si="9"/>
        <v>0</v>
      </c>
    </row>
    <row r="101" spans="1:7" s="92" customFormat="1" hidden="1">
      <c r="A101" s="108" t="str">
        <f>Invoice!F104</f>
        <v>Exchange rate :</v>
      </c>
      <c r="B101" s="87">
        <f>Invoice!C104</f>
        <v>0</v>
      </c>
      <c r="C101" s="88">
        <f>Invoice!B104</f>
        <v>0</v>
      </c>
      <c r="D101" s="93">
        <f t="shared" si="7"/>
        <v>0</v>
      </c>
      <c r="E101" s="93">
        <f t="shared" si="8"/>
        <v>0</v>
      </c>
      <c r="F101" s="94">
        <f>Invoice!G104</f>
        <v>0</v>
      </c>
      <c r="G101" s="95">
        <f t="shared" si="9"/>
        <v>0</v>
      </c>
    </row>
    <row r="102" spans="1:7" s="92" customFormat="1" hidden="1">
      <c r="A102" s="108" t="str">
        <f>Invoice!F105</f>
        <v>Exchange rate :</v>
      </c>
      <c r="B102" s="87">
        <f>Invoice!C105</f>
        <v>0</v>
      </c>
      <c r="C102" s="88">
        <f>Invoice!B105</f>
        <v>0</v>
      </c>
      <c r="D102" s="93">
        <f t="shared" si="7"/>
        <v>0</v>
      </c>
      <c r="E102" s="93">
        <f t="shared" si="8"/>
        <v>0</v>
      </c>
      <c r="F102" s="94">
        <f>Invoice!G105</f>
        <v>0</v>
      </c>
      <c r="G102" s="95">
        <f t="shared" si="9"/>
        <v>0</v>
      </c>
    </row>
    <row r="103" spans="1:7" s="92" customFormat="1" hidden="1">
      <c r="A103" s="108" t="str">
        <f>Invoice!F106</f>
        <v>Exchange rate :</v>
      </c>
      <c r="B103" s="87">
        <f>Invoice!C106</f>
        <v>0</v>
      </c>
      <c r="C103" s="88">
        <f>Invoice!B106</f>
        <v>0</v>
      </c>
      <c r="D103" s="93">
        <f t="shared" si="7"/>
        <v>0</v>
      </c>
      <c r="E103" s="93">
        <f t="shared" si="8"/>
        <v>0</v>
      </c>
      <c r="F103" s="94">
        <f>Invoice!G106</f>
        <v>0</v>
      </c>
      <c r="G103" s="95">
        <f t="shared" si="9"/>
        <v>0</v>
      </c>
    </row>
    <row r="104" spans="1:7" s="92" customFormat="1" hidden="1">
      <c r="A104" s="108" t="str">
        <f>Invoice!F107</f>
        <v>Exchange rate :</v>
      </c>
      <c r="B104" s="87">
        <f>Invoice!C107</f>
        <v>0</v>
      </c>
      <c r="C104" s="88">
        <f>Invoice!B107</f>
        <v>0</v>
      </c>
      <c r="D104" s="93">
        <f t="shared" si="7"/>
        <v>0</v>
      </c>
      <c r="E104" s="93">
        <f t="shared" si="8"/>
        <v>0</v>
      </c>
      <c r="F104" s="94">
        <f>Invoice!G107</f>
        <v>0</v>
      </c>
      <c r="G104" s="95">
        <f t="shared" si="9"/>
        <v>0</v>
      </c>
    </row>
    <row r="105" spans="1:7" s="92" customFormat="1" hidden="1">
      <c r="A105" s="108" t="str">
        <f>Invoice!F108</f>
        <v>Exchange rate :</v>
      </c>
      <c r="B105" s="87">
        <f>Invoice!C108</f>
        <v>0</v>
      </c>
      <c r="C105" s="88">
        <f>Invoice!B108</f>
        <v>0</v>
      </c>
      <c r="D105" s="93">
        <f t="shared" si="7"/>
        <v>0</v>
      </c>
      <c r="E105" s="93">
        <f t="shared" si="8"/>
        <v>0</v>
      </c>
      <c r="F105" s="94">
        <f>Invoice!G108</f>
        <v>0</v>
      </c>
      <c r="G105" s="95">
        <f t="shared" si="9"/>
        <v>0</v>
      </c>
    </row>
    <row r="106" spans="1:7" s="92" customFormat="1" hidden="1">
      <c r="A106" s="108" t="str">
        <f>Invoice!F109</f>
        <v>Exchange rate :</v>
      </c>
      <c r="B106" s="87">
        <f>Invoice!C109</f>
        <v>0</v>
      </c>
      <c r="C106" s="88">
        <f>Invoice!B109</f>
        <v>0</v>
      </c>
      <c r="D106" s="93">
        <f t="shared" si="7"/>
        <v>0</v>
      </c>
      <c r="E106" s="93">
        <f t="shared" si="8"/>
        <v>0</v>
      </c>
      <c r="F106" s="94">
        <f>Invoice!G109</f>
        <v>0</v>
      </c>
      <c r="G106" s="95">
        <f t="shared" si="9"/>
        <v>0</v>
      </c>
    </row>
    <row r="107" spans="1:7" s="92" customFormat="1" hidden="1">
      <c r="A107" s="108" t="str">
        <f>Invoice!F110</f>
        <v>Exchange rate :</v>
      </c>
      <c r="B107" s="87">
        <f>Invoice!C110</f>
        <v>0</v>
      </c>
      <c r="C107" s="88">
        <f>Invoice!B110</f>
        <v>0</v>
      </c>
      <c r="D107" s="93">
        <f t="shared" si="7"/>
        <v>0</v>
      </c>
      <c r="E107" s="93">
        <f t="shared" si="8"/>
        <v>0</v>
      </c>
      <c r="F107" s="94">
        <f>Invoice!G110</f>
        <v>0</v>
      </c>
      <c r="G107" s="95">
        <f t="shared" si="9"/>
        <v>0</v>
      </c>
    </row>
    <row r="108" spans="1:7" s="92" customFormat="1" hidden="1">
      <c r="A108" s="108" t="str">
        <f>Invoice!F111</f>
        <v>Exchange rate :</v>
      </c>
      <c r="B108" s="87">
        <f>Invoice!C111</f>
        <v>0</v>
      </c>
      <c r="C108" s="88">
        <f>Invoice!B111</f>
        <v>0</v>
      </c>
      <c r="D108" s="93">
        <f t="shared" si="7"/>
        <v>0</v>
      </c>
      <c r="E108" s="93">
        <f t="shared" si="8"/>
        <v>0</v>
      </c>
      <c r="F108" s="94">
        <f>Invoice!G111</f>
        <v>0</v>
      </c>
      <c r="G108" s="95">
        <f t="shared" si="9"/>
        <v>0</v>
      </c>
    </row>
    <row r="109" spans="1:7" s="92" customFormat="1" hidden="1">
      <c r="A109" s="108" t="str">
        <f>Invoice!F112</f>
        <v>Exchange rate :</v>
      </c>
      <c r="B109" s="87">
        <f>Invoice!C112</f>
        <v>0</v>
      </c>
      <c r="C109" s="88">
        <f>Invoice!B112</f>
        <v>0</v>
      </c>
      <c r="D109" s="93">
        <f t="shared" si="7"/>
        <v>0</v>
      </c>
      <c r="E109" s="93">
        <f t="shared" si="8"/>
        <v>0</v>
      </c>
      <c r="F109" s="94">
        <f>Invoice!G112</f>
        <v>0</v>
      </c>
      <c r="G109" s="95">
        <f t="shared" si="9"/>
        <v>0</v>
      </c>
    </row>
    <row r="110" spans="1:7" s="92" customFormat="1" hidden="1">
      <c r="A110" s="108" t="str">
        <f>Invoice!F113</f>
        <v>Exchange rate :</v>
      </c>
      <c r="B110" s="87">
        <f>Invoice!C113</f>
        <v>0</v>
      </c>
      <c r="C110" s="88">
        <f>Invoice!B113</f>
        <v>0</v>
      </c>
      <c r="D110" s="93">
        <f t="shared" si="7"/>
        <v>0</v>
      </c>
      <c r="E110" s="93">
        <f t="shared" si="8"/>
        <v>0</v>
      </c>
      <c r="F110" s="94">
        <f>Invoice!G113</f>
        <v>0</v>
      </c>
      <c r="G110" s="95">
        <f t="shared" si="9"/>
        <v>0</v>
      </c>
    </row>
    <row r="111" spans="1:7" s="92" customFormat="1" hidden="1">
      <c r="A111" s="108" t="str">
        <f>Invoice!F114</f>
        <v>Exchange rate :</v>
      </c>
      <c r="B111" s="87">
        <f>Invoice!C114</f>
        <v>0</v>
      </c>
      <c r="C111" s="88">
        <f>Invoice!B114</f>
        <v>0</v>
      </c>
      <c r="D111" s="93">
        <f t="shared" si="7"/>
        <v>0</v>
      </c>
      <c r="E111" s="93">
        <f t="shared" si="8"/>
        <v>0</v>
      </c>
      <c r="F111" s="94">
        <f>Invoice!G114</f>
        <v>0</v>
      </c>
      <c r="G111" s="95">
        <f t="shared" si="9"/>
        <v>0</v>
      </c>
    </row>
    <row r="112" spans="1:7" s="92" customFormat="1" hidden="1">
      <c r="A112" s="108" t="str">
        <f>Invoice!F115</f>
        <v>Exchange rate :</v>
      </c>
      <c r="B112" s="87">
        <f>Invoice!C115</f>
        <v>0</v>
      </c>
      <c r="C112" s="88">
        <f>Invoice!B115</f>
        <v>0</v>
      </c>
      <c r="D112" s="93">
        <f t="shared" si="7"/>
        <v>0</v>
      </c>
      <c r="E112" s="93">
        <f t="shared" si="8"/>
        <v>0</v>
      </c>
      <c r="F112" s="94">
        <f>Invoice!G115</f>
        <v>0</v>
      </c>
      <c r="G112" s="95">
        <f t="shared" si="9"/>
        <v>0</v>
      </c>
    </row>
    <row r="113" spans="1:7" s="92" customFormat="1" hidden="1">
      <c r="A113" s="108" t="str">
        <f>Invoice!F116</f>
        <v>Exchange rate :</v>
      </c>
      <c r="B113" s="87">
        <f>Invoice!C116</f>
        <v>0</v>
      </c>
      <c r="C113" s="88">
        <f>Invoice!B116</f>
        <v>0</v>
      </c>
      <c r="D113" s="93">
        <f t="shared" si="7"/>
        <v>0</v>
      </c>
      <c r="E113" s="93">
        <f t="shared" si="8"/>
        <v>0</v>
      </c>
      <c r="F113" s="94">
        <f>Invoice!G116</f>
        <v>0</v>
      </c>
      <c r="G113" s="95">
        <f t="shared" si="9"/>
        <v>0</v>
      </c>
    </row>
    <row r="114" spans="1:7" s="92" customFormat="1" hidden="1">
      <c r="A114" s="108" t="str">
        <f>Invoice!F117</f>
        <v>Exchange rate :</v>
      </c>
      <c r="B114" s="87">
        <f>Invoice!C117</f>
        <v>0</v>
      </c>
      <c r="C114" s="88">
        <f>Invoice!B117</f>
        <v>0</v>
      </c>
      <c r="D114" s="93">
        <f t="shared" si="7"/>
        <v>0</v>
      </c>
      <c r="E114" s="93">
        <f t="shared" si="8"/>
        <v>0</v>
      </c>
      <c r="F114" s="94">
        <f>Invoice!G117</f>
        <v>0</v>
      </c>
      <c r="G114" s="95">
        <f t="shared" si="9"/>
        <v>0</v>
      </c>
    </row>
    <row r="115" spans="1:7" s="92" customFormat="1" hidden="1">
      <c r="A115" s="108" t="str">
        <f>Invoice!F118</f>
        <v>Exchange rate :</v>
      </c>
      <c r="B115" s="87">
        <f>Invoice!C118</f>
        <v>0</v>
      </c>
      <c r="C115" s="88">
        <f>Invoice!B118</f>
        <v>0</v>
      </c>
      <c r="D115" s="93">
        <f t="shared" si="7"/>
        <v>0</v>
      </c>
      <c r="E115" s="93">
        <f t="shared" si="8"/>
        <v>0</v>
      </c>
      <c r="F115" s="94">
        <f>Invoice!G118</f>
        <v>0</v>
      </c>
      <c r="G115" s="95">
        <f t="shared" si="9"/>
        <v>0</v>
      </c>
    </row>
    <row r="116" spans="1:7" s="92" customFormat="1" hidden="1">
      <c r="A116" s="108" t="str">
        <f>Invoice!F119</f>
        <v>Exchange rate :</v>
      </c>
      <c r="B116" s="87">
        <f>Invoice!C119</f>
        <v>0</v>
      </c>
      <c r="C116" s="88">
        <f>Invoice!B119</f>
        <v>0</v>
      </c>
      <c r="D116" s="93">
        <f t="shared" si="7"/>
        <v>0</v>
      </c>
      <c r="E116" s="93">
        <f t="shared" si="8"/>
        <v>0</v>
      </c>
      <c r="F116" s="94">
        <f>Invoice!G119</f>
        <v>0</v>
      </c>
      <c r="G116" s="95">
        <f t="shared" si="9"/>
        <v>0</v>
      </c>
    </row>
    <row r="117" spans="1:7" s="92" customFormat="1" hidden="1">
      <c r="A117" s="108" t="str">
        <f>Invoice!F120</f>
        <v>Exchange rate :</v>
      </c>
      <c r="B117" s="87">
        <f>Invoice!C120</f>
        <v>0</v>
      </c>
      <c r="C117" s="88">
        <f>Invoice!B120</f>
        <v>0</v>
      </c>
      <c r="D117" s="93">
        <f t="shared" si="7"/>
        <v>0</v>
      </c>
      <c r="E117" s="93">
        <f t="shared" si="8"/>
        <v>0</v>
      </c>
      <c r="F117" s="94">
        <f>Invoice!G120</f>
        <v>0</v>
      </c>
      <c r="G117" s="95">
        <f t="shared" si="9"/>
        <v>0</v>
      </c>
    </row>
    <row r="118" spans="1:7" s="92" customFormat="1" hidden="1">
      <c r="A118" s="108" t="str">
        <f>Invoice!F121</f>
        <v>Exchange rate :</v>
      </c>
      <c r="B118" s="87">
        <f>Invoice!C121</f>
        <v>0</v>
      </c>
      <c r="C118" s="88">
        <f>Invoice!B121</f>
        <v>0</v>
      </c>
      <c r="D118" s="93">
        <f t="shared" si="7"/>
        <v>0</v>
      </c>
      <c r="E118" s="93">
        <f t="shared" si="8"/>
        <v>0</v>
      </c>
      <c r="F118" s="94">
        <f>Invoice!G121</f>
        <v>0</v>
      </c>
      <c r="G118" s="95">
        <f t="shared" si="9"/>
        <v>0</v>
      </c>
    </row>
    <row r="119" spans="1:7" s="92" customFormat="1" hidden="1">
      <c r="A119" s="108" t="str">
        <f>Invoice!F122</f>
        <v>Exchange rate :</v>
      </c>
      <c r="B119" s="87">
        <f>Invoice!C122</f>
        <v>0</v>
      </c>
      <c r="C119" s="88">
        <f>Invoice!B122</f>
        <v>0</v>
      </c>
      <c r="D119" s="93">
        <f t="shared" si="7"/>
        <v>0</v>
      </c>
      <c r="E119" s="93">
        <f t="shared" si="8"/>
        <v>0</v>
      </c>
      <c r="F119" s="94">
        <f>Invoice!G122</f>
        <v>0</v>
      </c>
      <c r="G119" s="95">
        <f t="shared" si="9"/>
        <v>0</v>
      </c>
    </row>
    <row r="120" spans="1:7" s="92" customFormat="1" hidden="1">
      <c r="A120" s="108" t="str">
        <f>Invoice!F123</f>
        <v>Exchange rate :</v>
      </c>
      <c r="B120" s="87">
        <f>Invoice!C123</f>
        <v>0</v>
      </c>
      <c r="C120" s="88">
        <f>Invoice!B123</f>
        <v>0</v>
      </c>
      <c r="D120" s="93">
        <f t="shared" si="7"/>
        <v>0</v>
      </c>
      <c r="E120" s="93">
        <f t="shared" si="8"/>
        <v>0</v>
      </c>
      <c r="F120" s="94">
        <f>Invoice!G123</f>
        <v>0</v>
      </c>
      <c r="G120" s="95">
        <f t="shared" si="9"/>
        <v>0</v>
      </c>
    </row>
    <row r="121" spans="1:7" s="92" customFormat="1" hidden="1">
      <c r="A121" s="108" t="str">
        <f>Invoice!F124</f>
        <v>Exchange rate :</v>
      </c>
      <c r="B121" s="87">
        <f>Invoice!C124</f>
        <v>0</v>
      </c>
      <c r="C121" s="88">
        <f>Invoice!B124</f>
        <v>0</v>
      </c>
      <c r="D121" s="93">
        <f t="shared" si="7"/>
        <v>0</v>
      </c>
      <c r="E121" s="93">
        <f t="shared" si="8"/>
        <v>0</v>
      </c>
      <c r="F121" s="94">
        <f>Invoice!G124</f>
        <v>0</v>
      </c>
      <c r="G121" s="95">
        <f t="shared" si="9"/>
        <v>0</v>
      </c>
    </row>
    <row r="122" spans="1:7" s="92" customFormat="1" hidden="1">
      <c r="A122" s="108" t="str">
        <f>Invoice!F125</f>
        <v>Exchange rate :</v>
      </c>
      <c r="B122" s="87">
        <f>Invoice!C125</f>
        <v>0</v>
      </c>
      <c r="C122" s="88">
        <f>Invoice!B125</f>
        <v>0</v>
      </c>
      <c r="D122" s="93">
        <f t="shared" si="7"/>
        <v>0</v>
      </c>
      <c r="E122" s="93">
        <f t="shared" si="8"/>
        <v>0</v>
      </c>
      <c r="F122" s="94">
        <f>Invoice!G125</f>
        <v>0</v>
      </c>
      <c r="G122" s="95">
        <f t="shared" si="9"/>
        <v>0</v>
      </c>
    </row>
    <row r="123" spans="1:7" s="92" customFormat="1" hidden="1">
      <c r="A123" s="108" t="str">
        <f>Invoice!F126</f>
        <v>Exchange rate :</v>
      </c>
      <c r="B123" s="87">
        <f>Invoice!C126</f>
        <v>0</v>
      </c>
      <c r="C123" s="88">
        <f>Invoice!B126</f>
        <v>0</v>
      </c>
      <c r="D123" s="93">
        <f t="shared" si="7"/>
        <v>0</v>
      </c>
      <c r="E123" s="93">
        <f t="shared" si="8"/>
        <v>0</v>
      </c>
      <c r="F123" s="94">
        <f>Invoice!G126</f>
        <v>0</v>
      </c>
      <c r="G123" s="95">
        <f t="shared" si="9"/>
        <v>0</v>
      </c>
    </row>
    <row r="124" spans="1:7" s="92" customFormat="1" hidden="1">
      <c r="A124" s="108" t="str">
        <f>Invoice!F127</f>
        <v>Exchange rate :</v>
      </c>
      <c r="B124" s="87">
        <f>Invoice!C127</f>
        <v>0</v>
      </c>
      <c r="C124" s="88">
        <f>Invoice!B127</f>
        <v>0</v>
      </c>
      <c r="D124" s="93">
        <f t="shared" si="7"/>
        <v>0</v>
      </c>
      <c r="E124" s="93">
        <f t="shared" si="8"/>
        <v>0</v>
      </c>
      <c r="F124" s="94">
        <f>Invoice!G127</f>
        <v>0</v>
      </c>
      <c r="G124" s="95">
        <f t="shared" si="9"/>
        <v>0</v>
      </c>
    </row>
    <row r="125" spans="1:7" s="92" customFormat="1" hidden="1">
      <c r="A125" s="108" t="str">
        <f>Invoice!F128</f>
        <v>Exchange rate :</v>
      </c>
      <c r="B125" s="87">
        <f>Invoice!C128</f>
        <v>0</v>
      </c>
      <c r="C125" s="88">
        <f>Invoice!B128</f>
        <v>0</v>
      </c>
      <c r="D125" s="93">
        <f t="shared" si="7"/>
        <v>0</v>
      </c>
      <c r="E125" s="93">
        <f t="shared" si="8"/>
        <v>0</v>
      </c>
      <c r="F125" s="94">
        <f>Invoice!G128</f>
        <v>0</v>
      </c>
      <c r="G125" s="95">
        <f t="shared" si="9"/>
        <v>0</v>
      </c>
    </row>
    <row r="126" spans="1:7" s="92" customFormat="1" hidden="1">
      <c r="A126" s="108" t="str">
        <f>Invoice!F129</f>
        <v>Exchange rate :</v>
      </c>
      <c r="B126" s="87">
        <f>Invoice!C129</f>
        <v>0</v>
      </c>
      <c r="C126" s="88">
        <f>Invoice!B129</f>
        <v>0</v>
      </c>
      <c r="D126" s="93">
        <f t="shared" si="7"/>
        <v>0</v>
      </c>
      <c r="E126" s="93">
        <f t="shared" si="8"/>
        <v>0</v>
      </c>
      <c r="F126" s="94">
        <f>Invoice!G129</f>
        <v>0</v>
      </c>
      <c r="G126" s="95">
        <f t="shared" si="9"/>
        <v>0</v>
      </c>
    </row>
    <row r="127" spans="1:7" s="92" customFormat="1" hidden="1">
      <c r="A127" s="108" t="str">
        <f>Invoice!F130</f>
        <v>Exchange rate :</v>
      </c>
      <c r="B127" s="87">
        <f>Invoice!C130</f>
        <v>0</v>
      </c>
      <c r="C127" s="88">
        <f>Invoice!B130</f>
        <v>0</v>
      </c>
      <c r="D127" s="93">
        <f t="shared" si="7"/>
        <v>0</v>
      </c>
      <c r="E127" s="93">
        <f t="shared" si="8"/>
        <v>0</v>
      </c>
      <c r="F127" s="94">
        <f>Invoice!G130</f>
        <v>0</v>
      </c>
      <c r="G127" s="95">
        <f t="shared" si="9"/>
        <v>0</v>
      </c>
    </row>
    <row r="128" spans="1:7" s="92" customFormat="1" hidden="1">
      <c r="A128" s="108" t="str">
        <f>Invoice!F131</f>
        <v>Exchange rate :</v>
      </c>
      <c r="B128" s="87">
        <f>Invoice!C131</f>
        <v>0</v>
      </c>
      <c r="C128" s="88">
        <f>Invoice!B131</f>
        <v>0</v>
      </c>
      <c r="D128" s="93">
        <f t="shared" si="7"/>
        <v>0</v>
      </c>
      <c r="E128" s="93">
        <f t="shared" si="8"/>
        <v>0</v>
      </c>
      <c r="F128" s="94">
        <f>Invoice!G131</f>
        <v>0</v>
      </c>
      <c r="G128" s="95">
        <f t="shared" si="9"/>
        <v>0</v>
      </c>
    </row>
    <row r="129" spans="1:7" s="92" customFormat="1" hidden="1">
      <c r="A129" s="108" t="str">
        <f>Invoice!F132</f>
        <v>Exchange rate :</v>
      </c>
      <c r="B129" s="87">
        <f>Invoice!C132</f>
        <v>0</v>
      </c>
      <c r="C129" s="88">
        <f>Invoice!B132</f>
        <v>0</v>
      </c>
      <c r="D129" s="93">
        <f t="shared" ref="D129:D192" si="10">F129/$D$14</f>
        <v>0</v>
      </c>
      <c r="E129" s="93">
        <f t="shared" ref="E129:E192" si="11">G129/$D$14</f>
        <v>0</v>
      </c>
      <c r="F129" s="94">
        <f>Invoice!G132</f>
        <v>0</v>
      </c>
      <c r="G129" s="95">
        <f t="shared" ref="G129:G192" si="12">C129*F129</f>
        <v>0</v>
      </c>
    </row>
    <row r="130" spans="1:7" s="92" customFormat="1" hidden="1">
      <c r="A130" s="108" t="str">
        <f>Invoice!F133</f>
        <v>Exchange rate :</v>
      </c>
      <c r="B130" s="87">
        <f>Invoice!C133</f>
        <v>0</v>
      </c>
      <c r="C130" s="88">
        <f>Invoice!B133</f>
        <v>0</v>
      </c>
      <c r="D130" s="93">
        <f t="shared" si="10"/>
        <v>0</v>
      </c>
      <c r="E130" s="93">
        <f t="shared" si="11"/>
        <v>0</v>
      </c>
      <c r="F130" s="94">
        <f>Invoice!G133</f>
        <v>0</v>
      </c>
      <c r="G130" s="95">
        <f t="shared" si="12"/>
        <v>0</v>
      </c>
    </row>
    <row r="131" spans="1:7" s="92" customFormat="1" hidden="1">
      <c r="A131" s="108" t="str">
        <f>Invoice!F134</f>
        <v>Exchange rate :</v>
      </c>
      <c r="B131" s="87">
        <f>Invoice!C134</f>
        <v>0</v>
      </c>
      <c r="C131" s="88">
        <f>Invoice!B134</f>
        <v>0</v>
      </c>
      <c r="D131" s="93">
        <f t="shared" si="10"/>
        <v>0</v>
      </c>
      <c r="E131" s="93">
        <f t="shared" si="11"/>
        <v>0</v>
      </c>
      <c r="F131" s="94">
        <f>Invoice!G134</f>
        <v>0</v>
      </c>
      <c r="G131" s="95">
        <f t="shared" si="12"/>
        <v>0</v>
      </c>
    </row>
    <row r="132" spans="1:7" s="92" customFormat="1" hidden="1">
      <c r="A132" s="108" t="str">
        <f>Invoice!F135</f>
        <v>Exchange rate :</v>
      </c>
      <c r="B132" s="87">
        <f>Invoice!C135</f>
        <v>0</v>
      </c>
      <c r="C132" s="88">
        <f>Invoice!B135</f>
        <v>0</v>
      </c>
      <c r="D132" s="93">
        <f t="shared" si="10"/>
        <v>0</v>
      </c>
      <c r="E132" s="93">
        <f t="shared" si="11"/>
        <v>0</v>
      </c>
      <c r="F132" s="94">
        <f>Invoice!G135</f>
        <v>0</v>
      </c>
      <c r="G132" s="95">
        <f t="shared" si="12"/>
        <v>0</v>
      </c>
    </row>
    <row r="133" spans="1:7" s="92" customFormat="1" hidden="1">
      <c r="A133" s="108" t="str">
        <f>Invoice!F136</f>
        <v>Exchange rate :</v>
      </c>
      <c r="B133" s="87">
        <f>Invoice!C136</f>
        <v>0</v>
      </c>
      <c r="C133" s="88">
        <f>Invoice!B136</f>
        <v>0</v>
      </c>
      <c r="D133" s="93">
        <f t="shared" si="10"/>
        <v>0</v>
      </c>
      <c r="E133" s="93">
        <f t="shared" si="11"/>
        <v>0</v>
      </c>
      <c r="F133" s="94">
        <f>Invoice!G136</f>
        <v>0</v>
      </c>
      <c r="G133" s="95">
        <f t="shared" si="12"/>
        <v>0</v>
      </c>
    </row>
    <row r="134" spans="1:7" s="92" customFormat="1" hidden="1">
      <c r="A134" s="108" t="str">
        <f>Invoice!F137</f>
        <v>Exchange rate :</v>
      </c>
      <c r="B134" s="87">
        <f>Invoice!C137</f>
        <v>0</v>
      </c>
      <c r="C134" s="88">
        <f>Invoice!B137</f>
        <v>0</v>
      </c>
      <c r="D134" s="93">
        <f t="shared" si="10"/>
        <v>0</v>
      </c>
      <c r="E134" s="93">
        <f t="shared" si="11"/>
        <v>0</v>
      </c>
      <c r="F134" s="94">
        <f>Invoice!G137</f>
        <v>0</v>
      </c>
      <c r="G134" s="95">
        <f t="shared" si="12"/>
        <v>0</v>
      </c>
    </row>
    <row r="135" spans="1:7" s="92" customFormat="1" hidden="1">
      <c r="A135" s="108" t="str">
        <f>Invoice!F138</f>
        <v>Exchange rate :</v>
      </c>
      <c r="B135" s="87">
        <f>Invoice!C138</f>
        <v>0</v>
      </c>
      <c r="C135" s="88">
        <f>Invoice!B138</f>
        <v>0</v>
      </c>
      <c r="D135" s="93">
        <f t="shared" si="10"/>
        <v>0</v>
      </c>
      <c r="E135" s="93">
        <f t="shared" si="11"/>
        <v>0</v>
      </c>
      <c r="F135" s="94">
        <f>Invoice!G138</f>
        <v>0</v>
      </c>
      <c r="G135" s="95">
        <f t="shared" si="12"/>
        <v>0</v>
      </c>
    </row>
    <row r="136" spans="1:7" s="92" customFormat="1" hidden="1">
      <c r="A136" s="108" t="str">
        <f>Invoice!F139</f>
        <v>Exchange rate :</v>
      </c>
      <c r="B136" s="87">
        <f>Invoice!C139</f>
        <v>0</v>
      </c>
      <c r="C136" s="88">
        <f>Invoice!B139</f>
        <v>0</v>
      </c>
      <c r="D136" s="93">
        <f t="shared" si="10"/>
        <v>0</v>
      </c>
      <c r="E136" s="93">
        <f t="shared" si="11"/>
        <v>0</v>
      </c>
      <c r="F136" s="94">
        <f>Invoice!G139</f>
        <v>0</v>
      </c>
      <c r="G136" s="95">
        <f t="shared" si="12"/>
        <v>0</v>
      </c>
    </row>
    <row r="137" spans="1:7" s="92" customFormat="1" hidden="1">
      <c r="A137" s="108" t="str">
        <f>Invoice!F140</f>
        <v>Exchange rate :</v>
      </c>
      <c r="B137" s="87">
        <f>Invoice!C140</f>
        <v>0</v>
      </c>
      <c r="C137" s="88">
        <f>Invoice!B140</f>
        <v>0</v>
      </c>
      <c r="D137" s="93">
        <f t="shared" si="10"/>
        <v>0</v>
      </c>
      <c r="E137" s="93">
        <f t="shared" si="11"/>
        <v>0</v>
      </c>
      <c r="F137" s="94">
        <f>Invoice!G140</f>
        <v>0</v>
      </c>
      <c r="G137" s="95">
        <f t="shared" si="12"/>
        <v>0</v>
      </c>
    </row>
    <row r="138" spans="1:7" s="92" customFormat="1" hidden="1">
      <c r="A138" s="108" t="str">
        <f>Invoice!F141</f>
        <v>Exchange rate :</v>
      </c>
      <c r="B138" s="87">
        <f>Invoice!C141</f>
        <v>0</v>
      </c>
      <c r="C138" s="88">
        <f>Invoice!B141</f>
        <v>0</v>
      </c>
      <c r="D138" s="93">
        <f t="shared" si="10"/>
        <v>0</v>
      </c>
      <c r="E138" s="93">
        <f t="shared" si="11"/>
        <v>0</v>
      </c>
      <c r="F138" s="94">
        <f>Invoice!G141</f>
        <v>0</v>
      </c>
      <c r="G138" s="95">
        <f t="shared" si="12"/>
        <v>0</v>
      </c>
    </row>
    <row r="139" spans="1:7" s="92" customFormat="1" hidden="1">
      <c r="A139" s="108" t="str">
        <f>Invoice!F142</f>
        <v>Exchange rate :</v>
      </c>
      <c r="B139" s="87">
        <f>Invoice!C142</f>
        <v>0</v>
      </c>
      <c r="C139" s="88">
        <f>Invoice!B142</f>
        <v>0</v>
      </c>
      <c r="D139" s="93">
        <f t="shared" si="10"/>
        <v>0</v>
      </c>
      <c r="E139" s="93">
        <f t="shared" si="11"/>
        <v>0</v>
      </c>
      <c r="F139" s="94">
        <f>Invoice!G142</f>
        <v>0</v>
      </c>
      <c r="G139" s="95">
        <f t="shared" si="12"/>
        <v>0</v>
      </c>
    </row>
    <row r="140" spans="1:7" s="92" customFormat="1" hidden="1">
      <c r="A140" s="108" t="str">
        <f>Invoice!F143</f>
        <v>Exchange rate :</v>
      </c>
      <c r="B140" s="87">
        <f>Invoice!C143</f>
        <v>0</v>
      </c>
      <c r="C140" s="88">
        <f>Invoice!B143</f>
        <v>0</v>
      </c>
      <c r="D140" s="93">
        <f t="shared" si="10"/>
        <v>0</v>
      </c>
      <c r="E140" s="93">
        <f t="shared" si="11"/>
        <v>0</v>
      </c>
      <c r="F140" s="94">
        <f>Invoice!G143</f>
        <v>0</v>
      </c>
      <c r="G140" s="95">
        <f t="shared" si="12"/>
        <v>0</v>
      </c>
    </row>
    <row r="141" spans="1:7" s="92" customFormat="1" hidden="1">
      <c r="A141" s="108" t="str">
        <f>Invoice!F144</f>
        <v>Exchange rate :</v>
      </c>
      <c r="B141" s="87">
        <f>Invoice!C144</f>
        <v>0</v>
      </c>
      <c r="C141" s="88">
        <f>Invoice!B144</f>
        <v>0</v>
      </c>
      <c r="D141" s="93">
        <f t="shared" si="10"/>
        <v>0</v>
      </c>
      <c r="E141" s="93">
        <f t="shared" si="11"/>
        <v>0</v>
      </c>
      <c r="F141" s="94">
        <f>Invoice!G144</f>
        <v>0</v>
      </c>
      <c r="G141" s="95">
        <f t="shared" si="12"/>
        <v>0</v>
      </c>
    </row>
    <row r="142" spans="1:7" s="92" customFormat="1" hidden="1">
      <c r="A142" s="108" t="str">
        <f>Invoice!F145</f>
        <v>Exchange rate :</v>
      </c>
      <c r="B142" s="87">
        <f>Invoice!C145</f>
        <v>0</v>
      </c>
      <c r="C142" s="88">
        <f>Invoice!B145</f>
        <v>0</v>
      </c>
      <c r="D142" s="93">
        <f t="shared" si="10"/>
        <v>0</v>
      </c>
      <c r="E142" s="93">
        <f t="shared" si="11"/>
        <v>0</v>
      </c>
      <c r="F142" s="94">
        <f>Invoice!G145</f>
        <v>0</v>
      </c>
      <c r="G142" s="95">
        <f t="shared" si="12"/>
        <v>0</v>
      </c>
    </row>
    <row r="143" spans="1:7" s="92" customFormat="1" hidden="1">
      <c r="A143" s="108" t="str">
        <f>Invoice!F146</f>
        <v>Exchange rate :</v>
      </c>
      <c r="B143" s="87">
        <f>Invoice!C146</f>
        <v>0</v>
      </c>
      <c r="C143" s="88">
        <f>Invoice!B146</f>
        <v>0</v>
      </c>
      <c r="D143" s="93">
        <f t="shared" si="10"/>
        <v>0</v>
      </c>
      <c r="E143" s="93">
        <f t="shared" si="11"/>
        <v>0</v>
      </c>
      <c r="F143" s="94">
        <f>Invoice!G146</f>
        <v>0</v>
      </c>
      <c r="G143" s="95">
        <f t="shared" si="12"/>
        <v>0</v>
      </c>
    </row>
    <row r="144" spans="1:7" s="92" customFormat="1" hidden="1">
      <c r="A144" s="108" t="str">
        <f>Invoice!F147</f>
        <v>Exchange rate :</v>
      </c>
      <c r="B144" s="87">
        <f>Invoice!C147</f>
        <v>0</v>
      </c>
      <c r="C144" s="88">
        <f>Invoice!B147</f>
        <v>0</v>
      </c>
      <c r="D144" s="93">
        <f t="shared" si="10"/>
        <v>0</v>
      </c>
      <c r="E144" s="93">
        <f t="shared" si="11"/>
        <v>0</v>
      </c>
      <c r="F144" s="94">
        <f>Invoice!G147</f>
        <v>0</v>
      </c>
      <c r="G144" s="95">
        <f t="shared" si="12"/>
        <v>0</v>
      </c>
    </row>
    <row r="145" spans="1:7" s="92" customFormat="1" hidden="1">
      <c r="A145" s="108" t="str">
        <f>Invoice!F148</f>
        <v>Exchange rate :</v>
      </c>
      <c r="B145" s="87">
        <f>Invoice!C148</f>
        <v>0</v>
      </c>
      <c r="C145" s="88">
        <f>Invoice!B148</f>
        <v>0</v>
      </c>
      <c r="D145" s="93">
        <f t="shared" si="10"/>
        <v>0</v>
      </c>
      <c r="E145" s="93">
        <f t="shared" si="11"/>
        <v>0</v>
      </c>
      <c r="F145" s="94">
        <f>Invoice!G148</f>
        <v>0</v>
      </c>
      <c r="G145" s="95">
        <f t="shared" si="12"/>
        <v>0</v>
      </c>
    </row>
    <row r="146" spans="1:7" s="92" customFormat="1" hidden="1">
      <c r="A146" s="108" t="str">
        <f>Invoice!F149</f>
        <v>Exchange rate :</v>
      </c>
      <c r="B146" s="87">
        <f>Invoice!C149</f>
        <v>0</v>
      </c>
      <c r="C146" s="88">
        <f>Invoice!B149</f>
        <v>0</v>
      </c>
      <c r="D146" s="93">
        <f t="shared" si="10"/>
        <v>0</v>
      </c>
      <c r="E146" s="93">
        <f t="shared" si="11"/>
        <v>0</v>
      </c>
      <c r="F146" s="94">
        <f>Invoice!G149</f>
        <v>0</v>
      </c>
      <c r="G146" s="95">
        <f t="shared" si="12"/>
        <v>0</v>
      </c>
    </row>
    <row r="147" spans="1:7" s="92" customFormat="1" hidden="1">
      <c r="A147" s="108" t="str">
        <f>Invoice!F150</f>
        <v>Exchange rate :</v>
      </c>
      <c r="B147" s="87">
        <f>Invoice!C150</f>
        <v>0</v>
      </c>
      <c r="C147" s="88">
        <f>Invoice!B150</f>
        <v>0</v>
      </c>
      <c r="D147" s="93">
        <f t="shared" si="10"/>
        <v>0</v>
      </c>
      <c r="E147" s="93">
        <f t="shared" si="11"/>
        <v>0</v>
      </c>
      <c r="F147" s="94">
        <f>Invoice!G150</f>
        <v>0</v>
      </c>
      <c r="G147" s="95">
        <f t="shared" si="12"/>
        <v>0</v>
      </c>
    </row>
    <row r="148" spans="1:7" s="92" customFormat="1" hidden="1">
      <c r="A148" s="108" t="str">
        <f>Invoice!F151</f>
        <v>Exchange rate :</v>
      </c>
      <c r="B148" s="87">
        <f>Invoice!C151</f>
        <v>0</v>
      </c>
      <c r="C148" s="88">
        <f>Invoice!B151</f>
        <v>0</v>
      </c>
      <c r="D148" s="93">
        <f t="shared" si="10"/>
        <v>0</v>
      </c>
      <c r="E148" s="93">
        <f t="shared" si="11"/>
        <v>0</v>
      </c>
      <c r="F148" s="94">
        <f>Invoice!G151</f>
        <v>0</v>
      </c>
      <c r="G148" s="95">
        <f t="shared" si="12"/>
        <v>0</v>
      </c>
    </row>
    <row r="149" spans="1:7" s="92" customFormat="1" hidden="1">
      <c r="A149" s="108" t="str">
        <f>Invoice!F152</f>
        <v>Exchange rate :</v>
      </c>
      <c r="B149" s="87">
        <f>Invoice!C152</f>
        <v>0</v>
      </c>
      <c r="C149" s="88">
        <f>Invoice!B152</f>
        <v>0</v>
      </c>
      <c r="D149" s="93">
        <f t="shared" si="10"/>
        <v>0</v>
      </c>
      <c r="E149" s="93">
        <f t="shared" si="11"/>
        <v>0</v>
      </c>
      <c r="F149" s="94">
        <f>Invoice!G152</f>
        <v>0</v>
      </c>
      <c r="G149" s="95">
        <f t="shared" si="12"/>
        <v>0</v>
      </c>
    </row>
    <row r="150" spans="1:7" s="92" customFormat="1" hidden="1">
      <c r="A150" s="108" t="str">
        <f>Invoice!F153</f>
        <v>Exchange rate :</v>
      </c>
      <c r="B150" s="87">
        <f>Invoice!C153</f>
        <v>0</v>
      </c>
      <c r="C150" s="88">
        <f>Invoice!B153</f>
        <v>0</v>
      </c>
      <c r="D150" s="93">
        <f t="shared" si="10"/>
        <v>0</v>
      </c>
      <c r="E150" s="93">
        <f t="shared" si="11"/>
        <v>0</v>
      </c>
      <c r="F150" s="94">
        <f>Invoice!G153</f>
        <v>0</v>
      </c>
      <c r="G150" s="95">
        <f t="shared" si="12"/>
        <v>0</v>
      </c>
    </row>
    <row r="151" spans="1:7" s="92" customFormat="1" hidden="1">
      <c r="A151" s="108" t="str">
        <f>Invoice!F154</f>
        <v>Exchange rate :</v>
      </c>
      <c r="B151" s="87">
        <f>Invoice!C154</f>
        <v>0</v>
      </c>
      <c r="C151" s="88">
        <f>Invoice!B154</f>
        <v>0</v>
      </c>
      <c r="D151" s="93">
        <f t="shared" si="10"/>
        <v>0</v>
      </c>
      <c r="E151" s="93">
        <f t="shared" si="11"/>
        <v>0</v>
      </c>
      <c r="F151" s="94">
        <f>Invoice!G154</f>
        <v>0</v>
      </c>
      <c r="G151" s="95">
        <f t="shared" si="12"/>
        <v>0</v>
      </c>
    </row>
    <row r="152" spans="1:7" s="92" customFormat="1" hidden="1">
      <c r="A152" s="108" t="str">
        <f>Invoice!F155</f>
        <v>Exchange rate :</v>
      </c>
      <c r="B152" s="87">
        <f>Invoice!C155</f>
        <v>0</v>
      </c>
      <c r="C152" s="88">
        <f>Invoice!B155</f>
        <v>0</v>
      </c>
      <c r="D152" s="93">
        <f t="shared" si="10"/>
        <v>0</v>
      </c>
      <c r="E152" s="93">
        <f t="shared" si="11"/>
        <v>0</v>
      </c>
      <c r="F152" s="94">
        <f>Invoice!G155</f>
        <v>0</v>
      </c>
      <c r="G152" s="95">
        <f t="shared" si="12"/>
        <v>0</v>
      </c>
    </row>
    <row r="153" spans="1:7" s="92" customFormat="1" hidden="1">
      <c r="A153" s="108" t="str">
        <f>Invoice!F156</f>
        <v>Exchange rate :</v>
      </c>
      <c r="B153" s="87">
        <f>Invoice!C156</f>
        <v>0</v>
      </c>
      <c r="C153" s="88">
        <f>Invoice!B156</f>
        <v>0</v>
      </c>
      <c r="D153" s="93">
        <f t="shared" si="10"/>
        <v>0</v>
      </c>
      <c r="E153" s="93">
        <f t="shared" si="11"/>
        <v>0</v>
      </c>
      <c r="F153" s="94">
        <f>Invoice!G156</f>
        <v>0</v>
      </c>
      <c r="G153" s="95">
        <f t="shared" si="12"/>
        <v>0</v>
      </c>
    </row>
    <row r="154" spans="1:7" s="92" customFormat="1" hidden="1">
      <c r="A154" s="108" t="str">
        <f>Invoice!F157</f>
        <v>Exchange rate :</v>
      </c>
      <c r="B154" s="87">
        <f>Invoice!C157</f>
        <v>0</v>
      </c>
      <c r="C154" s="88">
        <f>Invoice!B157</f>
        <v>0</v>
      </c>
      <c r="D154" s="93">
        <f t="shared" si="10"/>
        <v>0</v>
      </c>
      <c r="E154" s="93">
        <f t="shared" si="11"/>
        <v>0</v>
      </c>
      <c r="F154" s="94">
        <f>Invoice!G157</f>
        <v>0</v>
      </c>
      <c r="G154" s="95">
        <f t="shared" si="12"/>
        <v>0</v>
      </c>
    </row>
    <row r="155" spans="1:7" s="92" customFormat="1" hidden="1">
      <c r="A155" s="108" t="str">
        <f>Invoice!F158</f>
        <v>Exchange rate :</v>
      </c>
      <c r="B155" s="87">
        <f>Invoice!C158</f>
        <v>0</v>
      </c>
      <c r="C155" s="88">
        <f>Invoice!B158</f>
        <v>0</v>
      </c>
      <c r="D155" s="93">
        <f t="shared" si="10"/>
        <v>0</v>
      </c>
      <c r="E155" s="93">
        <f t="shared" si="11"/>
        <v>0</v>
      </c>
      <c r="F155" s="94">
        <f>Invoice!G158</f>
        <v>0</v>
      </c>
      <c r="G155" s="95">
        <f t="shared" si="12"/>
        <v>0</v>
      </c>
    </row>
    <row r="156" spans="1:7" s="92" customFormat="1" hidden="1">
      <c r="A156" s="108" t="str">
        <f>Invoice!F159</f>
        <v>Exchange rate :</v>
      </c>
      <c r="B156" s="87">
        <f>Invoice!C159</f>
        <v>0</v>
      </c>
      <c r="C156" s="88">
        <f>Invoice!B159</f>
        <v>0</v>
      </c>
      <c r="D156" s="93">
        <f t="shared" si="10"/>
        <v>0</v>
      </c>
      <c r="E156" s="93">
        <f t="shared" si="11"/>
        <v>0</v>
      </c>
      <c r="F156" s="94">
        <f>Invoice!G159</f>
        <v>0</v>
      </c>
      <c r="G156" s="95">
        <f t="shared" si="12"/>
        <v>0</v>
      </c>
    </row>
    <row r="157" spans="1:7" s="92" customFormat="1" hidden="1">
      <c r="A157" s="108" t="str">
        <f>Invoice!F160</f>
        <v>Exchange rate :</v>
      </c>
      <c r="B157" s="87">
        <f>Invoice!C160</f>
        <v>0</v>
      </c>
      <c r="C157" s="88">
        <f>Invoice!B160</f>
        <v>0</v>
      </c>
      <c r="D157" s="93">
        <f t="shared" si="10"/>
        <v>0</v>
      </c>
      <c r="E157" s="93">
        <f t="shared" si="11"/>
        <v>0</v>
      </c>
      <c r="F157" s="94">
        <f>Invoice!G160</f>
        <v>0</v>
      </c>
      <c r="G157" s="95">
        <f t="shared" si="12"/>
        <v>0</v>
      </c>
    </row>
    <row r="158" spans="1:7" s="92" customFormat="1" hidden="1">
      <c r="A158" s="108" t="str">
        <f>Invoice!F161</f>
        <v>Exchange rate :</v>
      </c>
      <c r="B158" s="87">
        <f>Invoice!C161</f>
        <v>0</v>
      </c>
      <c r="C158" s="88">
        <f>Invoice!B161</f>
        <v>0</v>
      </c>
      <c r="D158" s="93">
        <f t="shared" si="10"/>
        <v>0</v>
      </c>
      <c r="E158" s="93">
        <f t="shared" si="11"/>
        <v>0</v>
      </c>
      <c r="F158" s="94">
        <f>Invoice!G161</f>
        <v>0</v>
      </c>
      <c r="G158" s="95">
        <f t="shared" si="12"/>
        <v>0</v>
      </c>
    </row>
    <row r="159" spans="1:7" s="92" customFormat="1" hidden="1">
      <c r="A159" s="108" t="str">
        <f>Invoice!F162</f>
        <v>Exchange rate :</v>
      </c>
      <c r="B159" s="87">
        <f>Invoice!C162</f>
        <v>0</v>
      </c>
      <c r="C159" s="88">
        <f>Invoice!B162</f>
        <v>0</v>
      </c>
      <c r="D159" s="93">
        <f t="shared" si="10"/>
        <v>0</v>
      </c>
      <c r="E159" s="93">
        <f t="shared" si="11"/>
        <v>0</v>
      </c>
      <c r="F159" s="94">
        <f>Invoice!G162</f>
        <v>0</v>
      </c>
      <c r="G159" s="95">
        <f t="shared" si="12"/>
        <v>0</v>
      </c>
    </row>
    <row r="160" spans="1:7" s="92" customFormat="1" hidden="1">
      <c r="A160" s="108" t="str">
        <f>Invoice!F163</f>
        <v>Exchange rate :</v>
      </c>
      <c r="B160" s="87">
        <f>Invoice!C163</f>
        <v>0</v>
      </c>
      <c r="C160" s="88">
        <f>Invoice!B163</f>
        <v>0</v>
      </c>
      <c r="D160" s="93">
        <f t="shared" si="10"/>
        <v>0</v>
      </c>
      <c r="E160" s="93">
        <f t="shared" si="11"/>
        <v>0</v>
      </c>
      <c r="F160" s="94">
        <f>Invoice!G163</f>
        <v>0</v>
      </c>
      <c r="G160" s="95">
        <f t="shared" si="12"/>
        <v>0</v>
      </c>
    </row>
    <row r="161" spans="1:7" s="92" customFormat="1" hidden="1">
      <c r="A161" s="108" t="str">
        <f>Invoice!F164</f>
        <v>Exchange rate :</v>
      </c>
      <c r="B161" s="87">
        <f>Invoice!C164</f>
        <v>0</v>
      </c>
      <c r="C161" s="88">
        <f>Invoice!B164</f>
        <v>0</v>
      </c>
      <c r="D161" s="93">
        <f t="shared" si="10"/>
        <v>0</v>
      </c>
      <c r="E161" s="93">
        <f t="shared" si="11"/>
        <v>0</v>
      </c>
      <c r="F161" s="94">
        <f>Invoice!G164</f>
        <v>0</v>
      </c>
      <c r="G161" s="95">
        <f t="shared" si="12"/>
        <v>0</v>
      </c>
    </row>
    <row r="162" spans="1:7" s="92" customFormat="1" hidden="1">
      <c r="A162" s="108" t="str">
        <f>Invoice!F165</f>
        <v>Exchange rate :</v>
      </c>
      <c r="B162" s="87">
        <f>Invoice!C165</f>
        <v>0</v>
      </c>
      <c r="C162" s="88">
        <f>Invoice!B165</f>
        <v>0</v>
      </c>
      <c r="D162" s="93">
        <f t="shared" si="10"/>
        <v>0</v>
      </c>
      <c r="E162" s="93">
        <f t="shared" si="11"/>
        <v>0</v>
      </c>
      <c r="F162" s="94">
        <f>Invoice!G165</f>
        <v>0</v>
      </c>
      <c r="G162" s="95">
        <f t="shared" si="12"/>
        <v>0</v>
      </c>
    </row>
    <row r="163" spans="1:7" s="92" customFormat="1" hidden="1">
      <c r="A163" s="108" t="str">
        <f>Invoice!F166</f>
        <v>Exchange rate :</v>
      </c>
      <c r="B163" s="87">
        <f>Invoice!C166</f>
        <v>0</v>
      </c>
      <c r="C163" s="88">
        <f>Invoice!B166</f>
        <v>0</v>
      </c>
      <c r="D163" s="93">
        <f t="shared" si="10"/>
        <v>0</v>
      </c>
      <c r="E163" s="93">
        <f t="shared" si="11"/>
        <v>0</v>
      </c>
      <c r="F163" s="94">
        <f>Invoice!G166</f>
        <v>0</v>
      </c>
      <c r="G163" s="95">
        <f t="shared" si="12"/>
        <v>0</v>
      </c>
    </row>
    <row r="164" spans="1:7" s="92" customFormat="1" hidden="1">
      <c r="A164" s="108" t="str">
        <f>Invoice!F167</f>
        <v>Exchange rate :</v>
      </c>
      <c r="B164" s="87">
        <f>Invoice!C167</f>
        <v>0</v>
      </c>
      <c r="C164" s="88">
        <f>Invoice!B167</f>
        <v>0</v>
      </c>
      <c r="D164" s="93">
        <f t="shared" si="10"/>
        <v>0</v>
      </c>
      <c r="E164" s="93">
        <f t="shared" si="11"/>
        <v>0</v>
      </c>
      <c r="F164" s="94">
        <f>Invoice!G167</f>
        <v>0</v>
      </c>
      <c r="G164" s="95">
        <f t="shared" si="12"/>
        <v>0</v>
      </c>
    </row>
    <row r="165" spans="1:7" s="92" customFormat="1" hidden="1">
      <c r="A165" s="108" t="str">
        <f>Invoice!F168</f>
        <v>Exchange rate :</v>
      </c>
      <c r="B165" s="87">
        <f>Invoice!C168</f>
        <v>0</v>
      </c>
      <c r="C165" s="88">
        <f>Invoice!B168</f>
        <v>0</v>
      </c>
      <c r="D165" s="93">
        <f t="shared" si="10"/>
        <v>0</v>
      </c>
      <c r="E165" s="93">
        <f t="shared" si="11"/>
        <v>0</v>
      </c>
      <c r="F165" s="94">
        <f>Invoice!G168</f>
        <v>0</v>
      </c>
      <c r="G165" s="95">
        <f t="shared" si="12"/>
        <v>0</v>
      </c>
    </row>
    <row r="166" spans="1:7" s="92" customFormat="1" hidden="1">
      <c r="A166" s="108" t="str">
        <f>Invoice!F169</f>
        <v>Exchange rate :</v>
      </c>
      <c r="B166" s="87">
        <f>Invoice!C169</f>
        <v>0</v>
      </c>
      <c r="C166" s="88">
        <f>Invoice!B169</f>
        <v>0</v>
      </c>
      <c r="D166" s="93">
        <f t="shared" si="10"/>
        <v>0</v>
      </c>
      <c r="E166" s="93">
        <f t="shared" si="11"/>
        <v>0</v>
      </c>
      <c r="F166" s="94">
        <f>Invoice!G169</f>
        <v>0</v>
      </c>
      <c r="G166" s="95">
        <f t="shared" si="12"/>
        <v>0</v>
      </c>
    </row>
    <row r="167" spans="1:7" s="92" customFormat="1" hidden="1">
      <c r="A167" s="108" t="str">
        <f>Invoice!F170</f>
        <v>Exchange rate :</v>
      </c>
      <c r="B167" s="87">
        <f>Invoice!C170</f>
        <v>0</v>
      </c>
      <c r="C167" s="88">
        <f>Invoice!B170</f>
        <v>0</v>
      </c>
      <c r="D167" s="93">
        <f t="shared" si="10"/>
        <v>0</v>
      </c>
      <c r="E167" s="93">
        <f t="shared" si="11"/>
        <v>0</v>
      </c>
      <c r="F167" s="94">
        <f>Invoice!G170</f>
        <v>0</v>
      </c>
      <c r="G167" s="95">
        <f t="shared" si="12"/>
        <v>0</v>
      </c>
    </row>
    <row r="168" spans="1:7" s="92" customFormat="1" hidden="1">
      <c r="A168" s="108" t="str">
        <f>Invoice!F171</f>
        <v>Exchange rate :</v>
      </c>
      <c r="B168" s="87">
        <f>Invoice!C171</f>
        <v>0</v>
      </c>
      <c r="C168" s="88">
        <f>Invoice!B171</f>
        <v>0</v>
      </c>
      <c r="D168" s="93">
        <f t="shared" si="10"/>
        <v>0</v>
      </c>
      <c r="E168" s="93">
        <f t="shared" si="11"/>
        <v>0</v>
      </c>
      <c r="F168" s="94">
        <f>Invoice!G171</f>
        <v>0</v>
      </c>
      <c r="G168" s="95">
        <f t="shared" si="12"/>
        <v>0</v>
      </c>
    </row>
    <row r="169" spans="1:7" s="92" customFormat="1" hidden="1">
      <c r="A169" s="108" t="str">
        <f>Invoice!F172</f>
        <v>Exchange rate :</v>
      </c>
      <c r="B169" s="87">
        <f>Invoice!C172</f>
        <v>0</v>
      </c>
      <c r="C169" s="88">
        <f>Invoice!B172</f>
        <v>0</v>
      </c>
      <c r="D169" s="93">
        <f t="shared" si="10"/>
        <v>0</v>
      </c>
      <c r="E169" s="93">
        <f t="shared" si="11"/>
        <v>0</v>
      </c>
      <c r="F169" s="94">
        <f>Invoice!G172</f>
        <v>0</v>
      </c>
      <c r="G169" s="95">
        <f t="shared" si="12"/>
        <v>0</v>
      </c>
    </row>
    <row r="170" spans="1:7" s="92" customFormat="1" hidden="1">
      <c r="A170" s="108" t="str">
        <f>Invoice!F173</f>
        <v>Exchange rate :</v>
      </c>
      <c r="B170" s="87">
        <f>Invoice!C173</f>
        <v>0</v>
      </c>
      <c r="C170" s="88">
        <f>Invoice!B173</f>
        <v>0</v>
      </c>
      <c r="D170" s="93">
        <f t="shared" si="10"/>
        <v>0</v>
      </c>
      <c r="E170" s="93">
        <f t="shared" si="11"/>
        <v>0</v>
      </c>
      <c r="F170" s="94">
        <f>Invoice!G173</f>
        <v>0</v>
      </c>
      <c r="G170" s="95">
        <f t="shared" si="12"/>
        <v>0</v>
      </c>
    </row>
    <row r="171" spans="1:7" s="92" customFormat="1" hidden="1">
      <c r="A171" s="108" t="str">
        <f>Invoice!F174</f>
        <v>Exchange rate :</v>
      </c>
      <c r="B171" s="87">
        <f>Invoice!C174</f>
        <v>0</v>
      </c>
      <c r="C171" s="88">
        <f>Invoice!B174</f>
        <v>0</v>
      </c>
      <c r="D171" s="93">
        <f t="shared" si="10"/>
        <v>0</v>
      </c>
      <c r="E171" s="93">
        <f t="shared" si="11"/>
        <v>0</v>
      </c>
      <c r="F171" s="94">
        <f>Invoice!G174</f>
        <v>0</v>
      </c>
      <c r="G171" s="95">
        <f t="shared" si="12"/>
        <v>0</v>
      </c>
    </row>
    <row r="172" spans="1:7" s="92" customFormat="1" hidden="1">
      <c r="A172" s="108" t="str">
        <f>Invoice!F175</f>
        <v>Exchange rate :</v>
      </c>
      <c r="B172" s="87">
        <f>Invoice!C175</f>
        <v>0</v>
      </c>
      <c r="C172" s="88">
        <f>Invoice!B175</f>
        <v>0</v>
      </c>
      <c r="D172" s="93">
        <f t="shared" si="10"/>
        <v>0</v>
      </c>
      <c r="E172" s="93">
        <f t="shared" si="11"/>
        <v>0</v>
      </c>
      <c r="F172" s="94">
        <f>Invoice!G175</f>
        <v>0</v>
      </c>
      <c r="G172" s="95">
        <f t="shared" si="12"/>
        <v>0</v>
      </c>
    </row>
    <row r="173" spans="1:7" s="92" customFormat="1" hidden="1">
      <c r="A173" s="108" t="str">
        <f>Invoice!F176</f>
        <v>Exchange rate :</v>
      </c>
      <c r="B173" s="87">
        <f>Invoice!C176</f>
        <v>0</v>
      </c>
      <c r="C173" s="88">
        <f>Invoice!B176</f>
        <v>0</v>
      </c>
      <c r="D173" s="93">
        <f t="shared" si="10"/>
        <v>0</v>
      </c>
      <c r="E173" s="93">
        <f t="shared" si="11"/>
        <v>0</v>
      </c>
      <c r="F173" s="94">
        <f>Invoice!G176</f>
        <v>0</v>
      </c>
      <c r="G173" s="95">
        <f t="shared" si="12"/>
        <v>0</v>
      </c>
    </row>
    <row r="174" spans="1:7" s="92" customFormat="1" hidden="1">
      <c r="A174" s="108" t="str">
        <f>Invoice!F177</f>
        <v>Exchange rate :</v>
      </c>
      <c r="B174" s="87">
        <f>Invoice!C177</f>
        <v>0</v>
      </c>
      <c r="C174" s="88">
        <f>Invoice!B177</f>
        <v>0</v>
      </c>
      <c r="D174" s="93">
        <f t="shared" si="10"/>
        <v>0</v>
      </c>
      <c r="E174" s="93">
        <f t="shared" si="11"/>
        <v>0</v>
      </c>
      <c r="F174" s="94">
        <f>Invoice!G177</f>
        <v>0</v>
      </c>
      <c r="G174" s="95">
        <f t="shared" si="12"/>
        <v>0</v>
      </c>
    </row>
    <row r="175" spans="1:7" s="92" customFormat="1" hidden="1">
      <c r="A175" s="108" t="str">
        <f>Invoice!F178</f>
        <v>Exchange rate :</v>
      </c>
      <c r="B175" s="87">
        <f>Invoice!C178</f>
        <v>0</v>
      </c>
      <c r="C175" s="88">
        <f>Invoice!B178</f>
        <v>0</v>
      </c>
      <c r="D175" s="93">
        <f t="shared" si="10"/>
        <v>0</v>
      </c>
      <c r="E175" s="93">
        <f t="shared" si="11"/>
        <v>0</v>
      </c>
      <c r="F175" s="94">
        <f>Invoice!G178</f>
        <v>0</v>
      </c>
      <c r="G175" s="95">
        <f t="shared" si="12"/>
        <v>0</v>
      </c>
    </row>
    <row r="176" spans="1:7" s="92" customFormat="1" hidden="1">
      <c r="A176" s="108" t="str">
        <f>Invoice!F179</f>
        <v>Exchange rate :</v>
      </c>
      <c r="B176" s="87">
        <f>Invoice!C179</f>
        <v>0</v>
      </c>
      <c r="C176" s="88">
        <f>Invoice!B179</f>
        <v>0</v>
      </c>
      <c r="D176" s="93">
        <f t="shared" si="10"/>
        <v>0</v>
      </c>
      <c r="E176" s="93">
        <f t="shared" si="11"/>
        <v>0</v>
      </c>
      <c r="F176" s="94">
        <f>Invoice!G179</f>
        <v>0</v>
      </c>
      <c r="G176" s="95">
        <f t="shared" si="12"/>
        <v>0</v>
      </c>
    </row>
    <row r="177" spans="1:7" s="92" customFormat="1" hidden="1">
      <c r="A177" s="108" t="str">
        <f>Invoice!F180</f>
        <v>Exchange rate :</v>
      </c>
      <c r="B177" s="87">
        <f>Invoice!C180</f>
        <v>0</v>
      </c>
      <c r="C177" s="88">
        <f>Invoice!B180</f>
        <v>0</v>
      </c>
      <c r="D177" s="93">
        <f t="shared" si="10"/>
        <v>0</v>
      </c>
      <c r="E177" s="93">
        <f t="shared" si="11"/>
        <v>0</v>
      </c>
      <c r="F177" s="94">
        <f>Invoice!G180</f>
        <v>0</v>
      </c>
      <c r="G177" s="95">
        <f t="shared" si="12"/>
        <v>0</v>
      </c>
    </row>
    <row r="178" spans="1:7" s="92" customFormat="1" hidden="1">
      <c r="A178" s="108" t="str">
        <f>Invoice!F181</f>
        <v>Exchange rate :</v>
      </c>
      <c r="B178" s="87">
        <f>Invoice!C181</f>
        <v>0</v>
      </c>
      <c r="C178" s="88">
        <f>Invoice!B181</f>
        <v>0</v>
      </c>
      <c r="D178" s="93">
        <f t="shared" si="10"/>
        <v>0</v>
      </c>
      <c r="E178" s="93">
        <f t="shared" si="11"/>
        <v>0</v>
      </c>
      <c r="F178" s="94">
        <f>Invoice!G181</f>
        <v>0</v>
      </c>
      <c r="G178" s="95">
        <f t="shared" si="12"/>
        <v>0</v>
      </c>
    </row>
    <row r="179" spans="1:7" s="92" customFormat="1" hidden="1">
      <c r="A179" s="108" t="str">
        <f>Invoice!F182</f>
        <v>Exchange rate :</v>
      </c>
      <c r="B179" s="87">
        <f>Invoice!C182</f>
        <v>0</v>
      </c>
      <c r="C179" s="88">
        <f>Invoice!B182</f>
        <v>0</v>
      </c>
      <c r="D179" s="93">
        <f t="shared" si="10"/>
        <v>0</v>
      </c>
      <c r="E179" s="93">
        <f t="shared" si="11"/>
        <v>0</v>
      </c>
      <c r="F179" s="94">
        <f>Invoice!G182</f>
        <v>0</v>
      </c>
      <c r="G179" s="95">
        <f t="shared" si="12"/>
        <v>0</v>
      </c>
    </row>
    <row r="180" spans="1:7" s="92" customFormat="1" hidden="1">
      <c r="A180" s="108" t="str">
        <f>Invoice!F183</f>
        <v>Exchange rate :</v>
      </c>
      <c r="B180" s="87">
        <f>Invoice!C183</f>
        <v>0</v>
      </c>
      <c r="C180" s="88">
        <f>Invoice!B183</f>
        <v>0</v>
      </c>
      <c r="D180" s="93">
        <f t="shared" si="10"/>
        <v>0</v>
      </c>
      <c r="E180" s="93">
        <f t="shared" si="11"/>
        <v>0</v>
      </c>
      <c r="F180" s="94">
        <f>Invoice!G183</f>
        <v>0</v>
      </c>
      <c r="G180" s="95">
        <f t="shared" si="12"/>
        <v>0</v>
      </c>
    </row>
    <row r="181" spans="1:7" s="92" customFormat="1" hidden="1">
      <c r="A181" s="108" t="str">
        <f>Invoice!F184</f>
        <v>Exchange rate :</v>
      </c>
      <c r="B181" s="87">
        <f>Invoice!C184</f>
        <v>0</v>
      </c>
      <c r="C181" s="88">
        <f>Invoice!B184</f>
        <v>0</v>
      </c>
      <c r="D181" s="93">
        <f t="shared" si="10"/>
        <v>0</v>
      </c>
      <c r="E181" s="93">
        <f t="shared" si="11"/>
        <v>0</v>
      </c>
      <c r="F181" s="94">
        <f>Invoice!G184</f>
        <v>0</v>
      </c>
      <c r="G181" s="95">
        <f t="shared" si="12"/>
        <v>0</v>
      </c>
    </row>
    <row r="182" spans="1:7" s="92" customFormat="1" hidden="1">
      <c r="A182" s="108" t="str">
        <f>Invoice!F185</f>
        <v>Exchange rate :</v>
      </c>
      <c r="B182" s="87">
        <f>Invoice!C185</f>
        <v>0</v>
      </c>
      <c r="C182" s="88">
        <f>Invoice!B185</f>
        <v>0</v>
      </c>
      <c r="D182" s="93">
        <f t="shared" si="10"/>
        <v>0</v>
      </c>
      <c r="E182" s="93">
        <f t="shared" si="11"/>
        <v>0</v>
      </c>
      <c r="F182" s="94">
        <f>Invoice!G185</f>
        <v>0</v>
      </c>
      <c r="G182" s="95">
        <f t="shared" si="12"/>
        <v>0</v>
      </c>
    </row>
    <row r="183" spans="1:7" s="92" customFormat="1" hidden="1">
      <c r="A183" s="108" t="str">
        <f>Invoice!F186</f>
        <v>Exchange rate :</v>
      </c>
      <c r="B183" s="87">
        <f>Invoice!C186</f>
        <v>0</v>
      </c>
      <c r="C183" s="88">
        <f>Invoice!B186</f>
        <v>0</v>
      </c>
      <c r="D183" s="93">
        <f t="shared" si="10"/>
        <v>0</v>
      </c>
      <c r="E183" s="93">
        <f t="shared" si="11"/>
        <v>0</v>
      </c>
      <c r="F183" s="94">
        <f>Invoice!G186</f>
        <v>0</v>
      </c>
      <c r="G183" s="95">
        <f t="shared" si="12"/>
        <v>0</v>
      </c>
    </row>
    <row r="184" spans="1:7" s="92" customFormat="1" hidden="1">
      <c r="A184" s="108" t="str">
        <f>Invoice!F187</f>
        <v>Exchange rate :</v>
      </c>
      <c r="B184" s="87">
        <f>Invoice!C187</f>
        <v>0</v>
      </c>
      <c r="C184" s="88">
        <f>Invoice!B187</f>
        <v>0</v>
      </c>
      <c r="D184" s="93">
        <f t="shared" si="10"/>
        <v>0</v>
      </c>
      <c r="E184" s="93">
        <f t="shared" si="11"/>
        <v>0</v>
      </c>
      <c r="F184" s="94">
        <f>Invoice!G187</f>
        <v>0</v>
      </c>
      <c r="G184" s="95">
        <f t="shared" si="12"/>
        <v>0</v>
      </c>
    </row>
    <row r="185" spans="1:7" s="92" customFormat="1" hidden="1">
      <c r="A185" s="108" t="str">
        <f>Invoice!F188</f>
        <v>Exchange rate :</v>
      </c>
      <c r="B185" s="87">
        <f>Invoice!C188</f>
        <v>0</v>
      </c>
      <c r="C185" s="88">
        <f>Invoice!B188</f>
        <v>0</v>
      </c>
      <c r="D185" s="93">
        <f t="shared" si="10"/>
        <v>0</v>
      </c>
      <c r="E185" s="93">
        <f t="shared" si="11"/>
        <v>0</v>
      </c>
      <c r="F185" s="94">
        <f>Invoice!G188</f>
        <v>0</v>
      </c>
      <c r="G185" s="95">
        <f t="shared" si="12"/>
        <v>0</v>
      </c>
    </row>
    <row r="186" spans="1:7" s="92" customFormat="1" hidden="1">
      <c r="A186" s="108" t="str">
        <f>Invoice!F189</f>
        <v>Exchange rate :</v>
      </c>
      <c r="B186" s="87">
        <f>Invoice!C189</f>
        <v>0</v>
      </c>
      <c r="C186" s="88">
        <f>Invoice!B189</f>
        <v>0</v>
      </c>
      <c r="D186" s="93">
        <f t="shared" si="10"/>
        <v>0</v>
      </c>
      <c r="E186" s="93">
        <f t="shared" si="11"/>
        <v>0</v>
      </c>
      <c r="F186" s="94">
        <f>Invoice!G189</f>
        <v>0</v>
      </c>
      <c r="G186" s="95">
        <f t="shared" si="12"/>
        <v>0</v>
      </c>
    </row>
    <row r="187" spans="1:7" s="92" customFormat="1" hidden="1">
      <c r="A187" s="108" t="str">
        <f>Invoice!F190</f>
        <v>Exchange rate :</v>
      </c>
      <c r="B187" s="87">
        <f>Invoice!C190</f>
        <v>0</v>
      </c>
      <c r="C187" s="88">
        <f>Invoice!B190</f>
        <v>0</v>
      </c>
      <c r="D187" s="93">
        <f t="shared" si="10"/>
        <v>0</v>
      </c>
      <c r="E187" s="93">
        <f t="shared" si="11"/>
        <v>0</v>
      </c>
      <c r="F187" s="94">
        <f>Invoice!G190</f>
        <v>0</v>
      </c>
      <c r="G187" s="95">
        <f t="shared" si="12"/>
        <v>0</v>
      </c>
    </row>
    <row r="188" spans="1:7" s="92" customFormat="1" hidden="1">
      <c r="A188" s="108" t="str">
        <f>Invoice!F191</f>
        <v>Exchange rate :</v>
      </c>
      <c r="B188" s="87">
        <f>Invoice!C191</f>
        <v>0</v>
      </c>
      <c r="C188" s="88">
        <f>Invoice!B191</f>
        <v>0</v>
      </c>
      <c r="D188" s="93">
        <f t="shared" si="10"/>
        <v>0</v>
      </c>
      <c r="E188" s="93">
        <f t="shared" si="11"/>
        <v>0</v>
      </c>
      <c r="F188" s="94">
        <f>Invoice!G191</f>
        <v>0</v>
      </c>
      <c r="G188" s="95">
        <f t="shared" si="12"/>
        <v>0</v>
      </c>
    </row>
    <row r="189" spans="1:7" s="92" customFormat="1" hidden="1">
      <c r="A189" s="108" t="str">
        <f>Invoice!F192</f>
        <v>Exchange rate :</v>
      </c>
      <c r="B189" s="87">
        <f>Invoice!C192</f>
        <v>0</v>
      </c>
      <c r="C189" s="88">
        <f>Invoice!B192</f>
        <v>0</v>
      </c>
      <c r="D189" s="93">
        <f t="shared" si="10"/>
        <v>0</v>
      </c>
      <c r="E189" s="93">
        <f t="shared" si="11"/>
        <v>0</v>
      </c>
      <c r="F189" s="94">
        <f>Invoice!G192</f>
        <v>0</v>
      </c>
      <c r="G189" s="95">
        <f t="shared" si="12"/>
        <v>0</v>
      </c>
    </row>
    <row r="190" spans="1:7" s="92" customFormat="1" hidden="1">
      <c r="A190" s="108" t="str">
        <f>Invoice!F193</f>
        <v>Exchange rate :</v>
      </c>
      <c r="B190" s="87">
        <f>Invoice!C193</f>
        <v>0</v>
      </c>
      <c r="C190" s="88">
        <f>Invoice!B193</f>
        <v>0</v>
      </c>
      <c r="D190" s="93">
        <f t="shared" si="10"/>
        <v>0</v>
      </c>
      <c r="E190" s="93">
        <f t="shared" si="11"/>
        <v>0</v>
      </c>
      <c r="F190" s="94">
        <f>Invoice!G193</f>
        <v>0</v>
      </c>
      <c r="G190" s="95">
        <f t="shared" si="12"/>
        <v>0</v>
      </c>
    </row>
    <row r="191" spans="1:7" s="92" customFormat="1" hidden="1">
      <c r="A191" s="108" t="str">
        <f>Invoice!F194</f>
        <v>Exchange rate :</v>
      </c>
      <c r="B191" s="87">
        <f>Invoice!C194</f>
        <v>0</v>
      </c>
      <c r="C191" s="88">
        <f>Invoice!B194</f>
        <v>0</v>
      </c>
      <c r="D191" s="93">
        <f t="shared" si="10"/>
        <v>0</v>
      </c>
      <c r="E191" s="93">
        <f t="shared" si="11"/>
        <v>0</v>
      </c>
      <c r="F191" s="94">
        <f>Invoice!G194</f>
        <v>0</v>
      </c>
      <c r="G191" s="95">
        <f t="shared" si="12"/>
        <v>0</v>
      </c>
    </row>
    <row r="192" spans="1:7" s="92" customFormat="1" hidden="1">
      <c r="A192" s="108" t="str">
        <f>Invoice!F195</f>
        <v>Exchange rate :</v>
      </c>
      <c r="B192" s="87">
        <f>Invoice!C195</f>
        <v>0</v>
      </c>
      <c r="C192" s="88">
        <f>Invoice!B195</f>
        <v>0</v>
      </c>
      <c r="D192" s="93">
        <f t="shared" si="10"/>
        <v>0</v>
      </c>
      <c r="E192" s="93">
        <f t="shared" si="11"/>
        <v>0</v>
      </c>
      <c r="F192" s="94">
        <f>Invoice!G195</f>
        <v>0</v>
      </c>
      <c r="G192" s="95">
        <f t="shared" si="12"/>
        <v>0</v>
      </c>
    </row>
    <row r="193" spans="1:7" s="92" customFormat="1" hidden="1">
      <c r="A193" s="108" t="str">
        <f>Invoice!F196</f>
        <v>Exchange rate :</v>
      </c>
      <c r="B193" s="87">
        <f>Invoice!C196</f>
        <v>0</v>
      </c>
      <c r="C193" s="88">
        <f>Invoice!B196</f>
        <v>0</v>
      </c>
      <c r="D193" s="93">
        <f t="shared" ref="D193:D256" si="13">F193/$D$14</f>
        <v>0</v>
      </c>
      <c r="E193" s="93">
        <f t="shared" ref="E193:E256" si="14">G193/$D$14</f>
        <v>0</v>
      </c>
      <c r="F193" s="94">
        <f>Invoice!G196</f>
        <v>0</v>
      </c>
      <c r="G193" s="95">
        <f t="shared" ref="G193:G256" si="15">C193*F193</f>
        <v>0</v>
      </c>
    </row>
    <row r="194" spans="1:7" s="92" customFormat="1" hidden="1">
      <c r="A194" s="108" t="str">
        <f>Invoice!F197</f>
        <v>Exchange rate :</v>
      </c>
      <c r="B194" s="87">
        <f>Invoice!C197</f>
        <v>0</v>
      </c>
      <c r="C194" s="88">
        <f>Invoice!B197</f>
        <v>0</v>
      </c>
      <c r="D194" s="93">
        <f t="shared" si="13"/>
        <v>0</v>
      </c>
      <c r="E194" s="93">
        <f t="shared" si="14"/>
        <v>0</v>
      </c>
      <c r="F194" s="94">
        <f>Invoice!G197</f>
        <v>0</v>
      </c>
      <c r="G194" s="95">
        <f t="shared" si="15"/>
        <v>0</v>
      </c>
    </row>
    <row r="195" spans="1:7" s="92" customFormat="1" hidden="1">
      <c r="A195" s="108" t="str">
        <f>Invoice!F198</f>
        <v>Exchange rate :</v>
      </c>
      <c r="B195" s="87">
        <f>Invoice!C198</f>
        <v>0</v>
      </c>
      <c r="C195" s="88">
        <f>Invoice!B198</f>
        <v>0</v>
      </c>
      <c r="D195" s="93">
        <f t="shared" si="13"/>
        <v>0</v>
      </c>
      <c r="E195" s="93">
        <f t="shared" si="14"/>
        <v>0</v>
      </c>
      <c r="F195" s="94">
        <f>Invoice!G198</f>
        <v>0</v>
      </c>
      <c r="G195" s="95">
        <f t="shared" si="15"/>
        <v>0</v>
      </c>
    </row>
    <row r="196" spans="1:7" s="92" customFormat="1" hidden="1">
      <c r="A196" s="108" t="str">
        <f>Invoice!F199</f>
        <v>Exchange rate :</v>
      </c>
      <c r="B196" s="87">
        <f>Invoice!C199</f>
        <v>0</v>
      </c>
      <c r="C196" s="88">
        <f>Invoice!B199</f>
        <v>0</v>
      </c>
      <c r="D196" s="93">
        <f t="shared" si="13"/>
        <v>0</v>
      </c>
      <c r="E196" s="93">
        <f t="shared" si="14"/>
        <v>0</v>
      </c>
      <c r="F196" s="94">
        <f>Invoice!G199</f>
        <v>0</v>
      </c>
      <c r="G196" s="95">
        <f t="shared" si="15"/>
        <v>0</v>
      </c>
    </row>
    <row r="197" spans="1:7" s="92" customFormat="1" hidden="1">
      <c r="A197" s="108" t="str">
        <f>Invoice!F200</f>
        <v>Exchange rate :</v>
      </c>
      <c r="B197" s="87">
        <f>Invoice!C200</f>
        <v>0</v>
      </c>
      <c r="C197" s="88">
        <f>Invoice!B200</f>
        <v>0</v>
      </c>
      <c r="D197" s="93">
        <f t="shared" si="13"/>
        <v>0</v>
      </c>
      <c r="E197" s="93">
        <f t="shared" si="14"/>
        <v>0</v>
      </c>
      <c r="F197" s="94">
        <f>Invoice!G200</f>
        <v>0</v>
      </c>
      <c r="G197" s="95">
        <f t="shared" si="15"/>
        <v>0</v>
      </c>
    </row>
    <row r="198" spans="1:7" s="92" customFormat="1" hidden="1">
      <c r="A198" s="108" t="str">
        <f>Invoice!F201</f>
        <v>Exchange rate :</v>
      </c>
      <c r="B198" s="87">
        <f>Invoice!C201</f>
        <v>0</v>
      </c>
      <c r="C198" s="88">
        <f>Invoice!B201</f>
        <v>0</v>
      </c>
      <c r="D198" s="93">
        <f t="shared" si="13"/>
        <v>0</v>
      </c>
      <c r="E198" s="93">
        <f t="shared" si="14"/>
        <v>0</v>
      </c>
      <c r="F198" s="94">
        <f>Invoice!G201</f>
        <v>0</v>
      </c>
      <c r="G198" s="95">
        <f t="shared" si="15"/>
        <v>0</v>
      </c>
    </row>
    <row r="199" spans="1:7" s="92" customFormat="1" hidden="1">
      <c r="A199" s="108" t="str">
        <f>Invoice!F202</f>
        <v>Exchange rate :</v>
      </c>
      <c r="B199" s="87">
        <f>Invoice!C202</f>
        <v>0</v>
      </c>
      <c r="C199" s="88">
        <f>Invoice!B202</f>
        <v>0</v>
      </c>
      <c r="D199" s="93">
        <f t="shared" si="13"/>
        <v>0</v>
      </c>
      <c r="E199" s="93">
        <f t="shared" si="14"/>
        <v>0</v>
      </c>
      <c r="F199" s="94">
        <f>Invoice!G202</f>
        <v>0</v>
      </c>
      <c r="G199" s="95">
        <f t="shared" si="15"/>
        <v>0</v>
      </c>
    </row>
    <row r="200" spans="1:7" s="92" customFormat="1" hidden="1">
      <c r="A200" s="108" t="str">
        <f>Invoice!F203</f>
        <v>Exchange rate :</v>
      </c>
      <c r="B200" s="87">
        <f>Invoice!C203</f>
        <v>0</v>
      </c>
      <c r="C200" s="88">
        <f>Invoice!B203</f>
        <v>0</v>
      </c>
      <c r="D200" s="93">
        <f t="shared" si="13"/>
        <v>0</v>
      </c>
      <c r="E200" s="93">
        <f t="shared" si="14"/>
        <v>0</v>
      </c>
      <c r="F200" s="94">
        <f>Invoice!G203</f>
        <v>0</v>
      </c>
      <c r="G200" s="95">
        <f t="shared" si="15"/>
        <v>0</v>
      </c>
    </row>
    <row r="201" spans="1:7" s="92" customFormat="1" hidden="1">
      <c r="A201" s="108" t="str">
        <f>Invoice!F204</f>
        <v>Exchange rate :</v>
      </c>
      <c r="B201" s="87">
        <f>Invoice!C204</f>
        <v>0</v>
      </c>
      <c r="C201" s="88">
        <f>Invoice!B204</f>
        <v>0</v>
      </c>
      <c r="D201" s="93">
        <f t="shared" si="13"/>
        <v>0</v>
      </c>
      <c r="E201" s="93">
        <f t="shared" si="14"/>
        <v>0</v>
      </c>
      <c r="F201" s="94">
        <f>Invoice!G204</f>
        <v>0</v>
      </c>
      <c r="G201" s="95">
        <f t="shared" si="15"/>
        <v>0</v>
      </c>
    </row>
    <row r="202" spans="1:7" s="92" customFormat="1" hidden="1">
      <c r="A202" s="108" t="str">
        <f>Invoice!F205</f>
        <v>Exchange rate :</v>
      </c>
      <c r="B202" s="87">
        <f>Invoice!C205</f>
        <v>0</v>
      </c>
      <c r="C202" s="88">
        <f>Invoice!B205</f>
        <v>0</v>
      </c>
      <c r="D202" s="93">
        <f t="shared" si="13"/>
        <v>0</v>
      </c>
      <c r="E202" s="93">
        <f t="shared" si="14"/>
        <v>0</v>
      </c>
      <c r="F202" s="94">
        <f>Invoice!G205</f>
        <v>0</v>
      </c>
      <c r="G202" s="95">
        <f t="shared" si="15"/>
        <v>0</v>
      </c>
    </row>
    <row r="203" spans="1:7" s="92" customFormat="1" hidden="1">
      <c r="A203" s="108" t="str">
        <f>Invoice!F206</f>
        <v>Exchange rate :</v>
      </c>
      <c r="B203" s="87">
        <f>Invoice!C206</f>
        <v>0</v>
      </c>
      <c r="C203" s="88">
        <f>Invoice!B206</f>
        <v>0</v>
      </c>
      <c r="D203" s="93">
        <f t="shared" si="13"/>
        <v>0</v>
      </c>
      <c r="E203" s="93">
        <f t="shared" si="14"/>
        <v>0</v>
      </c>
      <c r="F203" s="94">
        <f>Invoice!G206</f>
        <v>0</v>
      </c>
      <c r="G203" s="95">
        <f t="shared" si="15"/>
        <v>0</v>
      </c>
    </row>
    <row r="204" spans="1:7" s="92" customFormat="1" hidden="1">
      <c r="A204" s="108" t="str">
        <f>Invoice!F207</f>
        <v>Exchange rate :</v>
      </c>
      <c r="B204" s="87">
        <f>Invoice!C207</f>
        <v>0</v>
      </c>
      <c r="C204" s="88">
        <f>Invoice!B207</f>
        <v>0</v>
      </c>
      <c r="D204" s="93">
        <f t="shared" si="13"/>
        <v>0</v>
      </c>
      <c r="E204" s="93">
        <f t="shared" si="14"/>
        <v>0</v>
      </c>
      <c r="F204" s="94">
        <f>Invoice!G207</f>
        <v>0</v>
      </c>
      <c r="G204" s="95">
        <f t="shared" si="15"/>
        <v>0</v>
      </c>
    </row>
    <row r="205" spans="1:7" s="92" customFormat="1" hidden="1">
      <c r="A205" s="108" t="str">
        <f>Invoice!F208</f>
        <v>Exchange rate :</v>
      </c>
      <c r="B205" s="87">
        <f>Invoice!C208</f>
        <v>0</v>
      </c>
      <c r="C205" s="88">
        <f>Invoice!B208</f>
        <v>0</v>
      </c>
      <c r="D205" s="93">
        <f t="shared" si="13"/>
        <v>0</v>
      </c>
      <c r="E205" s="93">
        <f t="shared" si="14"/>
        <v>0</v>
      </c>
      <c r="F205" s="94">
        <f>Invoice!G208</f>
        <v>0</v>
      </c>
      <c r="G205" s="95">
        <f t="shared" si="15"/>
        <v>0</v>
      </c>
    </row>
    <row r="206" spans="1:7" s="92" customFormat="1" hidden="1">
      <c r="A206" s="108" t="str">
        <f>Invoice!F209</f>
        <v>Exchange rate :</v>
      </c>
      <c r="B206" s="87">
        <f>Invoice!C209</f>
        <v>0</v>
      </c>
      <c r="C206" s="88">
        <f>Invoice!B209</f>
        <v>0</v>
      </c>
      <c r="D206" s="93">
        <f t="shared" si="13"/>
        <v>0</v>
      </c>
      <c r="E206" s="93">
        <f t="shared" si="14"/>
        <v>0</v>
      </c>
      <c r="F206" s="94">
        <f>Invoice!G209</f>
        <v>0</v>
      </c>
      <c r="G206" s="95">
        <f t="shared" si="15"/>
        <v>0</v>
      </c>
    </row>
    <row r="207" spans="1:7" s="92" customFormat="1" hidden="1">
      <c r="A207" s="108" t="str">
        <f>Invoice!F210</f>
        <v>Exchange rate :</v>
      </c>
      <c r="B207" s="87">
        <f>Invoice!C210</f>
        <v>0</v>
      </c>
      <c r="C207" s="88">
        <f>Invoice!B210</f>
        <v>0</v>
      </c>
      <c r="D207" s="93">
        <f t="shared" si="13"/>
        <v>0</v>
      </c>
      <c r="E207" s="93">
        <f t="shared" si="14"/>
        <v>0</v>
      </c>
      <c r="F207" s="94">
        <f>Invoice!G210</f>
        <v>0</v>
      </c>
      <c r="G207" s="95">
        <f t="shared" si="15"/>
        <v>0</v>
      </c>
    </row>
    <row r="208" spans="1:7" s="92" customFormat="1" hidden="1">
      <c r="A208" s="108" t="str">
        <f>Invoice!F211</f>
        <v>Exchange rate :</v>
      </c>
      <c r="B208" s="87">
        <f>Invoice!C211</f>
        <v>0</v>
      </c>
      <c r="C208" s="88">
        <f>Invoice!B211</f>
        <v>0</v>
      </c>
      <c r="D208" s="93">
        <f t="shared" si="13"/>
        <v>0</v>
      </c>
      <c r="E208" s="93">
        <f t="shared" si="14"/>
        <v>0</v>
      </c>
      <c r="F208" s="94">
        <f>Invoice!G211</f>
        <v>0</v>
      </c>
      <c r="G208" s="95">
        <f t="shared" si="15"/>
        <v>0</v>
      </c>
    </row>
    <row r="209" spans="1:7" s="92" customFormat="1" hidden="1">
      <c r="A209" s="108" t="str">
        <f>Invoice!F212</f>
        <v>Exchange rate :</v>
      </c>
      <c r="B209" s="87">
        <f>Invoice!C212</f>
        <v>0</v>
      </c>
      <c r="C209" s="88">
        <f>Invoice!B212</f>
        <v>0</v>
      </c>
      <c r="D209" s="93">
        <f t="shared" si="13"/>
        <v>0</v>
      </c>
      <c r="E209" s="93">
        <f t="shared" si="14"/>
        <v>0</v>
      </c>
      <c r="F209" s="94">
        <f>Invoice!G212</f>
        <v>0</v>
      </c>
      <c r="G209" s="95">
        <f t="shared" si="15"/>
        <v>0</v>
      </c>
    </row>
    <row r="210" spans="1:7" s="92" customFormat="1" hidden="1">
      <c r="A210" s="108" t="str">
        <f>Invoice!F213</f>
        <v>Exchange rate :</v>
      </c>
      <c r="B210" s="87">
        <f>Invoice!C213</f>
        <v>0</v>
      </c>
      <c r="C210" s="88">
        <f>Invoice!B213</f>
        <v>0</v>
      </c>
      <c r="D210" s="93">
        <f t="shared" si="13"/>
        <v>0</v>
      </c>
      <c r="E210" s="93">
        <f t="shared" si="14"/>
        <v>0</v>
      </c>
      <c r="F210" s="94">
        <f>Invoice!G213</f>
        <v>0</v>
      </c>
      <c r="G210" s="95">
        <f t="shared" si="15"/>
        <v>0</v>
      </c>
    </row>
    <row r="211" spans="1:7" s="92" customFormat="1" hidden="1">
      <c r="A211" s="108" t="str">
        <f>Invoice!F214</f>
        <v>Exchange rate :</v>
      </c>
      <c r="B211" s="87">
        <f>Invoice!C214</f>
        <v>0</v>
      </c>
      <c r="C211" s="88">
        <f>Invoice!B214</f>
        <v>0</v>
      </c>
      <c r="D211" s="93">
        <f t="shared" si="13"/>
        <v>0</v>
      </c>
      <c r="E211" s="93">
        <f t="shared" si="14"/>
        <v>0</v>
      </c>
      <c r="F211" s="94">
        <f>Invoice!G214</f>
        <v>0</v>
      </c>
      <c r="G211" s="95">
        <f t="shared" si="15"/>
        <v>0</v>
      </c>
    </row>
    <row r="212" spans="1:7" s="92" customFormat="1" hidden="1">
      <c r="A212" s="108" t="str">
        <f>Invoice!F215</f>
        <v>Exchange rate :</v>
      </c>
      <c r="B212" s="87">
        <f>Invoice!C215</f>
        <v>0</v>
      </c>
      <c r="C212" s="88">
        <f>Invoice!B215</f>
        <v>0</v>
      </c>
      <c r="D212" s="93">
        <f t="shared" si="13"/>
        <v>0</v>
      </c>
      <c r="E212" s="93">
        <f t="shared" si="14"/>
        <v>0</v>
      </c>
      <c r="F212" s="94">
        <f>Invoice!G215</f>
        <v>0</v>
      </c>
      <c r="G212" s="95">
        <f t="shared" si="15"/>
        <v>0</v>
      </c>
    </row>
    <row r="213" spans="1:7" s="92" customFormat="1" hidden="1">
      <c r="A213" s="108" t="str">
        <f>Invoice!F216</f>
        <v>Exchange rate :</v>
      </c>
      <c r="B213" s="87">
        <f>Invoice!C216</f>
        <v>0</v>
      </c>
      <c r="C213" s="88">
        <f>Invoice!B216</f>
        <v>0</v>
      </c>
      <c r="D213" s="93">
        <f t="shared" si="13"/>
        <v>0</v>
      </c>
      <c r="E213" s="93">
        <f t="shared" si="14"/>
        <v>0</v>
      </c>
      <c r="F213" s="94">
        <f>Invoice!G216</f>
        <v>0</v>
      </c>
      <c r="G213" s="95">
        <f t="shared" si="15"/>
        <v>0</v>
      </c>
    </row>
    <row r="214" spans="1:7" s="92" customFormat="1" hidden="1">
      <c r="A214" s="108" t="str">
        <f>Invoice!F217</f>
        <v>Exchange rate :</v>
      </c>
      <c r="B214" s="87">
        <f>Invoice!C217</f>
        <v>0</v>
      </c>
      <c r="C214" s="88">
        <f>Invoice!B217</f>
        <v>0</v>
      </c>
      <c r="D214" s="93">
        <f t="shared" si="13"/>
        <v>0</v>
      </c>
      <c r="E214" s="93">
        <f t="shared" si="14"/>
        <v>0</v>
      </c>
      <c r="F214" s="94">
        <f>Invoice!G217</f>
        <v>0</v>
      </c>
      <c r="G214" s="95">
        <f t="shared" si="15"/>
        <v>0</v>
      </c>
    </row>
    <row r="215" spans="1:7" s="92" customFormat="1" hidden="1">
      <c r="A215" s="108" t="str">
        <f>Invoice!F218</f>
        <v>Exchange rate :</v>
      </c>
      <c r="B215" s="87">
        <f>Invoice!C218</f>
        <v>0</v>
      </c>
      <c r="C215" s="88">
        <f>Invoice!B218</f>
        <v>0</v>
      </c>
      <c r="D215" s="93">
        <f t="shared" si="13"/>
        <v>0</v>
      </c>
      <c r="E215" s="93">
        <f t="shared" si="14"/>
        <v>0</v>
      </c>
      <c r="F215" s="94">
        <f>Invoice!G218</f>
        <v>0</v>
      </c>
      <c r="G215" s="95">
        <f t="shared" si="15"/>
        <v>0</v>
      </c>
    </row>
    <row r="216" spans="1:7" s="92" customFormat="1" hidden="1">
      <c r="A216" s="108" t="str">
        <f>Invoice!F219</f>
        <v>Exchange rate :</v>
      </c>
      <c r="B216" s="87">
        <f>Invoice!C219</f>
        <v>0</v>
      </c>
      <c r="C216" s="88">
        <f>Invoice!B219</f>
        <v>0</v>
      </c>
      <c r="D216" s="93">
        <f t="shared" si="13"/>
        <v>0</v>
      </c>
      <c r="E216" s="93">
        <f t="shared" si="14"/>
        <v>0</v>
      </c>
      <c r="F216" s="94">
        <f>Invoice!G219</f>
        <v>0</v>
      </c>
      <c r="G216" s="95">
        <f t="shared" si="15"/>
        <v>0</v>
      </c>
    </row>
    <row r="217" spans="1:7" s="92" customFormat="1" hidden="1">
      <c r="A217" s="108" t="str">
        <f>Invoice!F220</f>
        <v>Exchange rate :</v>
      </c>
      <c r="B217" s="87">
        <f>Invoice!C220</f>
        <v>0</v>
      </c>
      <c r="C217" s="88">
        <f>Invoice!B220</f>
        <v>0</v>
      </c>
      <c r="D217" s="93">
        <f t="shared" si="13"/>
        <v>0</v>
      </c>
      <c r="E217" s="93">
        <f t="shared" si="14"/>
        <v>0</v>
      </c>
      <c r="F217" s="94">
        <f>Invoice!G220</f>
        <v>0</v>
      </c>
      <c r="G217" s="95">
        <f t="shared" si="15"/>
        <v>0</v>
      </c>
    </row>
    <row r="218" spans="1:7" s="92" customFormat="1" hidden="1">
      <c r="A218" s="108" t="str">
        <f>Invoice!F221</f>
        <v>Exchange rate :</v>
      </c>
      <c r="B218" s="87">
        <f>Invoice!C221</f>
        <v>0</v>
      </c>
      <c r="C218" s="88">
        <f>Invoice!B221</f>
        <v>0</v>
      </c>
      <c r="D218" s="93">
        <f t="shared" si="13"/>
        <v>0</v>
      </c>
      <c r="E218" s="93">
        <f t="shared" si="14"/>
        <v>0</v>
      </c>
      <c r="F218" s="94">
        <f>Invoice!G221</f>
        <v>0</v>
      </c>
      <c r="G218" s="95">
        <f t="shared" si="15"/>
        <v>0</v>
      </c>
    </row>
    <row r="219" spans="1:7" s="92" customFormat="1" hidden="1">
      <c r="A219" s="108" t="str">
        <f>Invoice!F222</f>
        <v>Exchange rate :</v>
      </c>
      <c r="B219" s="87">
        <f>Invoice!C222</f>
        <v>0</v>
      </c>
      <c r="C219" s="88">
        <f>Invoice!B222</f>
        <v>0</v>
      </c>
      <c r="D219" s="93">
        <f t="shared" si="13"/>
        <v>0</v>
      </c>
      <c r="E219" s="93">
        <f t="shared" si="14"/>
        <v>0</v>
      </c>
      <c r="F219" s="94">
        <f>Invoice!G222</f>
        <v>0</v>
      </c>
      <c r="G219" s="95">
        <f t="shared" si="15"/>
        <v>0</v>
      </c>
    </row>
    <row r="220" spans="1:7" s="92" customFormat="1" hidden="1">
      <c r="A220" s="108" t="str">
        <f>Invoice!F223</f>
        <v>Exchange rate :</v>
      </c>
      <c r="B220" s="87">
        <f>Invoice!C223</f>
        <v>0</v>
      </c>
      <c r="C220" s="88">
        <f>Invoice!B223</f>
        <v>0</v>
      </c>
      <c r="D220" s="93">
        <f t="shared" si="13"/>
        <v>0</v>
      </c>
      <c r="E220" s="93">
        <f t="shared" si="14"/>
        <v>0</v>
      </c>
      <c r="F220" s="94">
        <f>Invoice!G223</f>
        <v>0</v>
      </c>
      <c r="G220" s="95">
        <f t="shared" si="15"/>
        <v>0</v>
      </c>
    </row>
    <row r="221" spans="1:7" s="92" customFormat="1" hidden="1">
      <c r="A221" s="108" t="str">
        <f>Invoice!F224</f>
        <v>Exchange rate :</v>
      </c>
      <c r="B221" s="87">
        <f>Invoice!C224</f>
        <v>0</v>
      </c>
      <c r="C221" s="88">
        <f>Invoice!B224</f>
        <v>0</v>
      </c>
      <c r="D221" s="93">
        <f t="shared" si="13"/>
        <v>0</v>
      </c>
      <c r="E221" s="93">
        <f t="shared" si="14"/>
        <v>0</v>
      </c>
      <c r="F221" s="94">
        <f>Invoice!G224</f>
        <v>0</v>
      </c>
      <c r="G221" s="95">
        <f t="shared" si="15"/>
        <v>0</v>
      </c>
    </row>
    <row r="222" spans="1:7" s="92" customFormat="1" hidden="1">
      <c r="A222" s="108" t="str">
        <f>Invoice!F225</f>
        <v>Exchange rate :</v>
      </c>
      <c r="B222" s="87">
        <f>Invoice!C225</f>
        <v>0</v>
      </c>
      <c r="C222" s="88">
        <f>Invoice!B225</f>
        <v>0</v>
      </c>
      <c r="D222" s="93">
        <f t="shared" si="13"/>
        <v>0</v>
      </c>
      <c r="E222" s="93">
        <f t="shared" si="14"/>
        <v>0</v>
      </c>
      <c r="F222" s="94">
        <f>Invoice!G225</f>
        <v>0</v>
      </c>
      <c r="G222" s="95">
        <f t="shared" si="15"/>
        <v>0</v>
      </c>
    </row>
    <row r="223" spans="1:7" s="92" customFormat="1" hidden="1">
      <c r="A223" s="108" t="str">
        <f>Invoice!F226</f>
        <v>Exchange rate :</v>
      </c>
      <c r="B223" s="87">
        <f>Invoice!C226</f>
        <v>0</v>
      </c>
      <c r="C223" s="88">
        <f>Invoice!B226</f>
        <v>0</v>
      </c>
      <c r="D223" s="93">
        <f t="shared" si="13"/>
        <v>0</v>
      </c>
      <c r="E223" s="93">
        <f t="shared" si="14"/>
        <v>0</v>
      </c>
      <c r="F223" s="94">
        <f>Invoice!G226</f>
        <v>0</v>
      </c>
      <c r="G223" s="95">
        <f t="shared" si="15"/>
        <v>0</v>
      </c>
    </row>
    <row r="224" spans="1:7" s="92" customFormat="1" hidden="1">
      <c r="A224" s="108" t="str">
        <f>Invoice!F227</f>
        <v>Exchange rate :</v>
      </c>
      <c r="B224" s="87">
        <f>Invoice!C227</f>
        <v>0</v>
      </c>
      <c r="C224" s="88">
        <f>Invoice!B227</f>
        <v>0</v>
      </c>
      <c r="D224" s="93">
        <f t="shared" si="13"/>
        <v>0</v>
      </c>
      <c r="E224" s="93">
        <f t="shared" si="14"/>
        <v>0</v>
      </c>
      <c r="F224" s="94">
        <f>Invoice!G227</f>
        <v>0</v>
      </c>
      <c r="G224" s="95">
        <f t="shared" si="15"/>
        <v>0</v>
      </c>
    </row>
    <row r="225" spans="1:7" s="92" customFormat="1" hidden="1">
      <c r="A225" s="108" t="str">
        <f>Invoice!F228</f>
        <v>Exchange rate :</v>
      </c>
      <c r="B225" s="87">
        <f>Invoice!C228</f>
        <v>0</v>
      </c>
      <c r="C225" s="88">
        <f>Invoice!B228</f>
        <v>0</v>
      </c>
      <c r="D225" s="93">
        <f t="shared" si="13"/>
        <v>0</v>
      </c>
      <c r="E225" s="93">
        <f t="shared" si="14"/>
        <v>0</v>
      </c>
      <c r="F225" s="94">
        <f>Invoice!G228</f>
        <v>0</v>
      </c>
      <c r="G225" s="95">
        <f t="shared" si="15"/>
        <v>0</v>
      </c>
    </row>
    <row r="226" spans="1:7" s="92" customFormat="1" hidden="1">
      <c r="A226" s="108" t="str">
        <f>Invoice!F229</f>
        <v>Exchange rate :</v>
      </c>
      <c r="B226" s="87">
        <f>Invoice!C229</f>
        <v>0</v>
      </c>
      <c r="C226" s="88">
        <f>Invoice!B229</f>
        <v>0</v>
      </c>
      <c r="D226" s="93">
        <f t="shared" si="13"/>
        <v>0</v>
      </c>
      <c r="E226" s="93">
        <f t="shared" si="14"/>
        <v>0</v>
      </c>
      <c r="F226" s="94">
        <f>Invoice!G229</f>
        <v>0</v>
      </c>
      <c r="G226" s="95">
        <f t="shared" si="15"/>
        <v>0</v>
      </c>
    </row>
    <row r="227" spans="1:7" s="92" customFormat="1" hidden="1">
      <c r="A227" s="108" t="str">
        <f>Invoice!F230</f>
        <v>Exchange rate :</v>
      </c>
      <c r="B227" s="87">
        <f>Invoice!C230</f>
        <v>0</v>
      </c>
      <c r="C227" s="88">
        <f>Invoice!B230</f>
        <v>0</v>
      </c>
      <c r="D227" s="93">
        <f t="shared" si="13"/>
        <v>0</v>
      </c>
      <c r="E227" s="93">
        <f t="shared" si="14"/>
        <v>0</v>
      </c>
      <c r="F227" s="94">
        <f>Invoice!G230</f>
        <v>0</v>
      </c>
      <c r="G227" s="95">
        <f t="shared" si="15"/>
        <v>0</v>
      </c>
    </row>
    <row r="228" spans="1:7" s="92" customFormat="1" hidden="1">
      <c r="A228" s="108" t="str">
        <f>Invoice!F231</f>
        <v>Exchange rate :</v>
      </c>
      <c r="B228" s="87">
        <f>Invoice!C231</f>
        <v>0</v>
      </c>
      <c r="C228" s="88">
        <f>Invoice!B231</f>
        <v>0</v>
      </c>
      <c r="D228" s="93">
        <f t="shared" si="13"/>
        <v>0</v>
      </c>
      <c r="E228" s="93">
        <f t="shared" si="14"/>
        <v>0</v>
      </c>
      <c r="F228" s="94">
        <f>Invoice!G231</f>
        <v>0</v>
      </c>
      <c r="G228" s="95">
        <f t="shared" si="15"/>
        <v>0</v>
      </c>
    </row>
    <row r="229" spans="1:7" s="92" customFormat="1" hidden="1">
      <c r="A229" s="108" t="str">
        <f>Invoice!F232</f>
        <v>Exchange rate :</v>
      </c>
      <c r="B229" s="87">
        <f>Invoice!C232</f>
        <v>0</v>
      </c>
      <c r="C229" s="88">
        <f>Invoice!B232</f>
        <v>0</v>
      </c>
      <c r="D229" s="93">
        <f t="shared" si="13"/>
        <v>0</v>
      </c>
      <c r="E229" s="93">
        <f t="shared" si="14"/>
        <v>0</v>
      </c>
      <c r="F229" s="94">
        <f>Invoice!G232</f>
        <v>0</v>
      </c>
      <c r="G229" s="95">
        <f t="shared" si="15"/>
        <v>0</v>
      </c>
    </row>
    <row r="230" spans="1:7" s="92" customFormat="1" hidden="1">
      <c r="A230" s="108" t="str">
        <f>Invoice!F233</f>
        <v>Exchange rate :</v>
      </c>
      <c r="B230" s="87">
        <f>Invoice!C233</f>
        <v>0</v>
      </c>
      <c r="C230" s="88">
        <f>Invoice!B233</f>
        <v>0</v>
      </c>
      <c r="D230" s="93">
        <f t="shared" si="13"/>
        <v>0</v>
      </c>
      <c r="E230" s="93">
        <f t="shared" si="14"/>
        <v>0</v>
      </c>
      <c r="F230" s="94">
        <f>Invoice!G233</f>
        <v>0</v>
      </c>
      <c r="G230" s="95">
        <f t="shared" si="15"/>
        <v>0</v>
      </c>
    </row>
    <row r="231" spans="1:7" s="92" customFormat="1" hidden="1">
      <c r="A231" s="108" t="str">
        <f>Invoice!F234</f>
        <v>Exchange rate :</v>
      </c>
      <c r="B231" s="87">
        <f>Invoice!C234</f>
        <v>0</v>
      </c>
      <c r="C231" s="88">
        <f>Invoice!B234</f>
        <v>0</v>
      </c>
      <c r="D231" s="93">
        <f t="shared" si="13"/>
        <v>0</v>
      </c>
      <c r="E231" s="93">
        <f t="shared" si="14"/>
        <v>0</v>
      </c>
      <c r="F231" s="94">
        <f>Invoice!G234</f>
        <v>0</v>
      </c>
      <c r="G231" s="95">
        <f t="shared" si="15"/>
        <v>0</v>
      </c>
    </row>
    <row r="232" spans="1:7" s="92" customFormat="1" hidden="1">
      <c r="A232" s="108" t="str">
        <f>Invoice!F235</f>
        <v>Exchange rate :</v>
      </c>
      <c r="B232" s="87">
        <f>Invoice!C235</f>
        <v>0</v>
      </c>
      <c r="C232" s="88">
        <f>Invoice!B235</f>
        <v>0</v>
      </c>
      <c r="D232" s="93">
        <f t="shared" si="13"/>
        <v>0</v>
      </c>
      <c r="E232" s="93">
        <f t="shared" si="14"/>
        <v>0</v>
      </c>
      <c r="F232" s="94">
        <f>Invoice!G235</f>
        <v>0</v>
      </c>
      <c r="G232" s="95">
        <f t="shared" si="15"/>
        <v>0</v>
      </c>
    </row>
    <row r="233" spans="1:7" s="92" customFormat="1" hidden="1">
      <c r="A233" s="108" t="str">
        <f>Invoice!F236</f>
        <v>Exchange rate :</v>
      </c>
      <c r="B233" s="87">
        <f>Invoice!C236</f>
        <v>0</v>
      </c>
      <c r="C233" s="88">
        <f>Invoice!B236</f>
        <v>0</v>
      </c>
      <c r="D233" s="93">
        <f t="shared" si="13"/>
        <v>0</v>
      </c>
      <c r="E233" s="93">
        <f t="shared" si="14"/>
        <v>0</v>
      </c>
      <c r="F233" s="94">
        <f>Invoice!G236</f>
        <v>0</v>
      </c>
      <c r="G233" s="95">
        <f t="shared" si="15"/>
        <v>0</v>
      </c>
    </row>
    <row r="234" spans="1:7" s="92" customFormat="1" hidden="1">
      <c r="A234" s="108" t="str">
        <f>Invoice!F237</f>
        <v>Exchange rate :</v>
      </c>
      <c r="B234" s="87">
        <f>Invoice!C237</f>
        <v>0</v>
      </c>
      <c r="C234" s="88">
        <f>Invoice!B237</f>
        <v>0</v>
      </c>
      <c r="D234" s="93">
        <f t="shared" si="13"/>
        <v>0</v>
      </c>
      <c r="E234" s="93">
        <f t="shared" si="14"/>
        <v>0</v>
      </c>
      <c r="F234" s="94">
        <f>Invoice!G237</f>
        <v>0</v>
      </c>
      <c r="G234" s="95">
        <f t="shared" si="15"/>
        <v>0</v>
      </c>
    </row>
    <row r="235" spans="1:7" s="92" customFormat="1" hidden="1">
      <c r="A235" s="108" t="str">
        <f>Invoice!F238</f>
        <v>Exchange rate :</v>
      </c>
      <c r="B235" s="87">
        <f>Invoice!C238</f>
        <v>0</v>
      </c>
      <c r="C235" s="88">
        <f>Invoice!B238</f>
        <v>0</v>
      </c>
      <c r="D235" s="93">
        <f t="shared" si="13"/>
        <v>0</v>
      </c>
      <c r="E235" s="93">
        <f t="shared" si="14"/>
        <v>0</v>
      </c>
      <c r="F235" s="94">
        <f>Invoice!G238</f>
        <v>0</v>
      </c>
      <c r="G235" s="95">
        <f t="shared" si="15"/>
        <v>0</v>
      </c>
    </row>
    <row r="236" spans="1:7" s="92" customFormat="1" hidden="1">
      <c r="A236" s="108" t="str">
        <f>Invoice!F239</f>
        <v>Exchange rate :</v>
      </c>
      <c r="B236" s="87">
        <f>Invoice!C239</f>
        <v>0</v>
      </c>
      <c r="C236" s="88">
        <f>Invoice!B239</f>
        <v>0</v>
      </c>
      <c r="D236" s="93">
        <f t="shared" si="13"/>
        <v>0</v>
      </c>
      <c r="E236" s="93">
        <f t="shared" si="14"/>
        <v>0</v>
      </c>
      <c r="F236" s="94">
        <f>Invoice!G239</f>
        <v>0</v>
      </c>
      <c r="G236" s="95">
        <f t="shared" si="15"/>
        <v>0</v>
      </c>
    </row>
    <row r="237" spans="1:7" s="92" customFormat="1" hidden="1">
      <c r="A237" s="108" t="str">
        <f>Invoice!F240</f>
        <v>Exchange rate :</v>
      </c>
      <c r="B237" s="87">
        <f>Invoice!C240</f>
        <v>0</v>
      </c>
      <c r="C237" s="88">
        <f>Invoice!B240</f>
        <v>0</v>
      </c>
      <c r="D237" s="93">
        <f t="shared" si="13"/>
        <v>0</v>
      </c>
      <c r="E237" s="93">
        <f t="shared" si="14"/>
        <v>0</v>
      </c>
      <c r="F237" s="94">
        <f>Invoice!G240</f>
        <v>0</v>
      </c>
      <c r="G237" s="95">
        <f t="shared" si="15"/>
        <v>0</v>
      </c>
    </row>
    <row r="238" spans="1:7" s="92" customFormat="1" hidden="1">
      <c r="A238" s="108" t="str">
        <f>Invoice!F241</f>
        <v>Exchange rate :</v>
      </c>
      <c r="B238" s="87">
        <f>Invoice!C241</f>
        <v>0</v>
      </c>
      <c r="C238" s="88">
        <f>Invoice!B241</f>
        <v>0</v>
      </c>
      <c r="D238" s="93">
        <f t="shared" si="13"/>
        <v>0</v>
      </c>
      <c r="E238" s="93">
        <f t="shared" si="14"/>
        <v>0</v>
      </c>
      <c r="F238" s="94">
        <f>Invoice!G241</f>
        <v>0</v>
      </c>
      <c r="G238" s="95">
        <f t="shared" si="15"/>
        <v>0</v>
      </c>
    </row>
    <row r="239" spans="1:7" s="92" customFormat="1" hidden="1">
      <c r="A239" s="108" t="str">
        <f>Invoice!F242</f>
        <v>Exchange rate :</v>
      </c>
      <c r="B239" s="87">
        <f>Invoice!C242</f>
        <v>0</v>
      </c>
      <c r="C239" s="88">
        <f>Invoice!B242</f>
        <v>0</v>
      </c>
      <c r="D239" s="93">
        <f t="shared" si="13"/>
        <v>0</v>
      </c>
      <c r="E239" s="93">
        <f t="shared" si="14"/>
        <v>0</v>
      </c>
      <c r="F239" s="94">
        <f>Invoice!G242</f>
        <v>0</v>
      </c>
      <c r="G239" s="95">
        <f t="shared" si="15"/>
        <v>0</v>
      </c>
    </row>
    <row r="240" spans="1:7" s="92" customFormat="1" hidden="1">
      <c r="A240" s="108" t="str">
        <f>Invoice!F243</f>
        <v>Exchange rate :</v>
      </c>
      <c r="B240" s="87">
        <f>Invoice!C243</f>
        <v>0</v>
      </c>
      <c r="C240" s="88">
        <f>Invoice!B243</f>
        <v>0</v>
      </c>
      <c r="D240" s="93">
        <f t="shared" si="13"/>
        <v>0</v>
      </c>
      <c r="E240" s="93">
        <f t="shared" si="14"/>
        <v>0</v>
      </c>
      <c r="F240" s="94">
        <f>Invoice!G243</f>
        <v>0</v>
      </c>
      <c r="G240" s="95">
        <f t="shared" si="15"/>
        <v>0</v>
      </c>
    </row>
    <row r="241" spans="1:7" s="92" customFormat="1" hidden="1">
      <c r="A241" s="108" t="str">
        <f>Invoice!F244</f>
        <v>Exchange rate :</v>
      </c>
      <c r="B241" s="87">
        <f>Invoice!C244</f>
        <v>0</v>
      </c>
      <c r="C241" s="88">
        <f>Invoice!B244</f>
        <v>0</v>
      </c>
      <c r="D241" s="93">
        <f t="shared" si="13"/>
        <v>0</v>
      </c>
      <c r="E241" s="93">
        <f t="shared" si="14"/>
        <v>0</v>
      </c>
      <c r="F241" s="94">
        <f>Invoice!G244</f>
        <v>0</v>
      </c>
      <c r="G241" s="95">
        <f t="shared" si="15"/>
        <v>0</v>
      </c>
    </row>
    <row r="242" spans="1:7" s="92" customFormat="1" hidden="1">
      <c r="A242" s="108" t="str">
        <f>Invoice!F245</f>
        <v>Exchange rate :</v>
      </c>
      <c r="B242" s="87">
        <f>Invoice!C245</f>
        <v>0</v>
      </c>
      <c r="C242" s="88">
        <f>Invoice!B245</f>
        <v>0</v>
      </c>
      <c r="D242" s="93">
        <f t="shared" si="13"/>
        <v>0</v>
      </c>
      <c r="E242" s="93">
        <f t="shared" si="14"/>
        <v>0</v>
      </c>
      <c r="F242" s="94">
        <f>Invoice!G245</f>
        <v>0</v>
      </c>
      <c r="G242" s="95">
        <f t="shared" si="15"/>
        <v>0</v>
      </c>
    </row>
    <row r="243" spans="1:7" s="92" customFormat="1" hidden="1">
      <c r="A243" s="108" t="str">
        <f>Invoice!F246</f>
        <v>Exchange rate :</v>
      </c>
      <c r="B243" s="87">
        <f>Invoice!C246</f>
        <v>0</v>
      </c>
      <c r="C243" s="88">
        <f>Invoice!B246</f>
        <v>0</v>
      </c>
      <c r="D243" s="93">
        <f t="shared" si="13"/>
        <v>0</v>
      </c>
      <c r="E243" s="93">
        <f t="shared" si="14"/>
        <v>0</v>
      </c>
      <c r="F243" s="94">
        <f>Invoice!G246</f>
        <v>0</v>
      </c>
      <c r="G243" s="95">
        <f t="shared" si="15"/>
        <v>0</v>
      </c>
    </row>
    <row r="244" spans="1:7" s="92" customFormat="1" hidden="1">
      <c r="A244" s="108" t="str">
        <f>Invoice!F247</f>
        <v>Exchange rate :</v>
      </c>
      <c r="B244" s="87">
        <f>Invoice!C247</f>
        <v>0</v>
      </c>
      <c r="C244" s="88">
        <f>Invoice!B247</f>
        <v>0</v>
      </c>
      <c r="D244" s="93">
        <f t="shared" si="13"/>
        <v>0</v>
      </c>
      <c r="E244" s="93">
        <f t="shared" si="14"/>
        <v>0</v>
      </c>
      <c r="F244" s="94">
        <f>Invoice!G247</f>
        <v>0</v>
      </c>
      <c r="G244" s="95">
        <f t="shared" si="15"/>
        <v>0</v>
      </c>
    </row>
    <row r="245" spans="1:7" s="92" customFormat="1" hidden="1">
      <c r="A245" s="108" t="str">
        <f>Invoice!F248</f>
        <v>Exchange rate :</v>
      </c>
      <c r="B245" s="87">
        <f>Invoice!C248</f>
        <v>0</v>
      </c>
      <c r="C245" s="88">
        <f>Invoice!B248</f>
        <v>0</v>
      </c>
      <c r="D245" s="93">
        <f t="shared" si="13"/>
        <v>0</v>
      </c>
      <c r="E245" s="93">
        <f t="shared" si="14"/>
        <v>0</v>
      </c>
      <c r="F245" s="94">
        <f>Invoice!G248</f>
        <v>0</v>
      </c>
      <c r="G245" s="95">
        <f t="shared" si="15"/>
        <v>0</v>
      </c>
    </row>
    <row r="246" spans="1:7" s="92" customFormat="1" hidden="1">
      <c r="A246" s="108" t="str">
        <f>Invoice!F249</f>
        <v>Exchange rate :</v>
      </c>
      <c r="B246" s="87">
        <f>Invoice!C249</f>
        <v>0</v>
      </c>
      <c r="C246" s="88">
        <f>Invoice!B249</f>
        <v>0</v>
      </c>
      <c r="D246" s="93">
        <f t="shared" si="13"/>
        <v>0</v>
      </c>
      <c r="E246" s="93">
        <f t="shared" si="14"/>
        <v>0</v>
      </c>
      <c r="F246" s="94">
        <f>Invoice!G249</f>
        <v>0</v>
      </c>
      <c r="G246" s="95">
        <f t="shared" si="15"/>
        <v>0</v>
      </c>
    </row>
    <row r="247" spans="1:7" s="92" customFormat="1" hidden="1">
      <c r="A247" s="108" t="str">
        <f>Invoice!F250</f>
        <v>Exchange rate :</v>
      </c>
      <c r="B247" s="87">
        <f>Invoice!C250</f>
        <v>0</v>
      </c>
      <c r="C247" s="88">
        <f>Invoice!B250</f>
        <v>0</v>
      </c>
      <c r="D247" s="93">
        <f t="shared" si="13"/>
        <v>0</v>
      </c>
      <c r="E247" s="93">
        <f t="shared" si="14"/>
        <v>0</v>
      </c>
      <c r="F247" s="94">
        <f>Invoice!G250</f>
        <v>0</v>
      </c>
      <c r="G247" s="95">
        <f t="shared" si="15"/>
        <v>0</v>
      </c>
    </row>
    <row r="248" spans="1:7" s="92" customFormat="1" hidden="1">
      <c r="A248" s="108" t="str">
        <f>Invoice!F251</f>
        <v>Exchange rate :</v>
      </c>
      <c r="B248" s="87">
        <f>Invoice!C251</f>
        <v>0</v>
      </c>
      <c r="C248" s="88">
        <f>Invoice!B251</f>
        <v>0</v>
      </c>
      <c r="D248" s="93">
        <f t="shared" si="13"/>
        <v>0</v>
      </c>
      <c r="E248" s="93">
        <f t="shared" si="14"/>
        <v>0</v>
      </c>
      <c r="F248" s="94">
        <f>Invoice!G251</f>
        <v>0</v>
      </c>
      <c r="G248" s="95">
        <f t="shared" si="15"/>
        <v>0</v>
      </c>
    </row>
    <row r="249" spans="1:7" s="92" customFormat="1" hidden="1">
      <c r="A249" s="108" t="str">
        <f>Invoice!F252</f>
        <v>Exchange rate :</v>
      </c>
      <c r="B249" s="87">
        <f>Invoice!C252</f>
        <v>0</v>
      </c>
      <c r="C249" s="88">
        <f>Invoice!B252</f>
        <v>0</v>
      </c>
      <c r="D249" s="93">
        <f t="shared" si="13"/>
        <v>0</v>
      </c>
      <c r="E249" s="93">
        <f t="shared" si="14"/>
        <v>0</v>
      </c>
      <c r="F249" s="94">
        <f>Invoice!G252</f>
        <v>0</v>
      </c>
      <c r="G249" s="95">
        <f t="shared" si="15"/>
        <v>0</v>
      </c>
    </row>
    <row r="250" spans="1:7" s="92" customFormat="1" hidden="1">
      <c r="A250" s="108" t="str">
        <f>Invoice!F253</f>
        <v>Exchange rate :</v>
      </c>
      <c r="B250" s="87">
        <f>Invoice!C253</f>
        <v>0</v>
      </c>
      <c r="C250" s="88">
        <f>Invoice!B253</f>
        <v>0</v>
      </c>
      <c r="D250" s="93">
        <f t="shared" si="13"/>
        <v>0</v>
      </c>
      <c r="E250" s="93">
        <f t="shared" si="14"/>
        <v>0</v>
      </c>
      <c r="F250" s="94">
        <f>Invoice!G253</f>
        <v>0</v>
      </c>
      <c r="G250" s="95">
        <f t="shared" si="15"/>
        <v>0</v>
      </c>
    </row>
    <row r="251" spans="1:7" s="92" customFormat="1" hidden="1">
      <c r="A251" s="108" t="str">
        <f>Invoice!F254</f>
        <v>Exchange rate :</v>
      </c>
      <c r="B251" s="87">
        <f>Invoice!C254</f>
        <v>0</v>
      </c>
      <c r="C251" s="88">
        <f>Invoice!B254</f>
        <v>0</v>
      </c>
      <c r="D251" s="93">
        <f t="shared" si="13"/>
        <v>0</v>
      </c>
      <c r="E251" s="93">
        <f t="shared" si="14"/>
        <v>0</v>
      </c>
      <c r="F251" s="94">
        <f>Invoice!G254</f>
        <v>0</v>
      </c>
      <c r="G251" s="95">
        <f t="shared" si="15"/>
        <v>0</v>
      </c>
    </row>
    <row r="252" spans="1:7" s="92" customFormat="1" hidden="1">
      <c r="A252" s="108" t="str">
        <f>Invoice!F255</f>
        <v>Exchange rate :</v>
      </c>
      <c r="B252" s="87">
        <f>Invoice!C255</f>
        <v>0</v>
      </c>
      <c r="C252" s="88">
        <f>Invoice!B255</f>
        <v>0</v>
      </c>
      <c r="D252" s="93">
        <f t="shared" si="13"/>
        <v>0</v>
      </c>
      <c r="E252" s="93">
        <f t="shared" si="14"/>
        <v>0</v>
      </c>
      <c r="F252" s="94">
        <f>Invoice!G255</f>
        <v>0</v>
      </c>
      <c r="G252" s="95">
        <f t="shared" si="15"/>
        <v>0</v>
      </c>
    </row>
    <row r="253" spans="1:7" s="92" customFormat="1" hidden="1">
      <c r="A253" s="108" t="str">
        <f>Invoice!F256</f>
        <v>Exchange rate :</v>
      </c>
      <c r="B253" s="87">
        <f>Invoice!C256</f>
        <v>0</v>
      </c>
      <c r="C253" s="88">
        <f>Invoice!B256</f>
        <v>0</v>
      </c>
      <c r="D253" s="93">
        <f t="shared" si="13"/>
        <v>0</v>
      </c>
      <c r="E253" s="93">
        <f t="shared" si="14"/>
        <v>0</v>
      </c>
      <c r="F253" s="94">
        <f>Invoice!G256</f>
        <v>0</v>
      </c>
      <c r="G253" s="95">
        <f t="shared" si="15"/>
        <v>0</v>
      </c>
    </row>
    <row r="254" spans="1:7" s="92" customFormat="1" hidden="1">
      <c r="A254" s="108" t="str">
        <f>Invoice!F257</f>
        <v>Exchange rate :</v>
      </c>
      <c r="B254" s="87">
        <f>Invoice!C257</f>
        <v>0</v>
      </c>
      <c r="C254" s="88">
        <f>Invoice!B257</f>
        <v>0</v>
      </c>
      <c r="D254" s="93">
        <f t="shared" si="13"/>
        <v>0</v>
      </c>
      <c r="E254" s="93">
        <f t="shared" si="14"/>
        <v>0</v>
      </c>
      <c r="F254" s="94">
        <f>Invoice!G257</f>
        <v>0</v>
      </c>
      <c r="G254" s="95">
        <f t="shared" si="15"/>
        <v>0</v>
      </c>
    </row>
    <row r="255" spans="1:7" s="92" customFormat="1" hidden="1">
      <c r="A255" s="108" t="str">
        <f>Invoice!F258</f>
        <v>Exchange rate :</v>
      </c>
      <c r="B255" s="87">
        <f>Invoice!C258</f>
        <v>0</v>
      </c>
      <c r="C255" s="88">
        <f>Invoice!B258</f>
        <v>0</v>
      </c>
      <c r="D255" s="93">
        <f t="shared" si="13"/>
        <v>0</v>
      </c>
      <c r="E255" s="93">
        <f t="shared" si="14"/>
        <v>0</v>
      </c>
      <c r="F255" s="94">
        <f>Invoice!G258</f>
        <v>0</v>
      </c>
      <c r="G255" s="95">
        <f t="shared" si="15"/>
        <v>0</v>
      </c>
    </row>
    <row r="256" spans="1:7" s="92" customFormat="1" hidden="1">
      <c r="A256" s="108" t="str">
        <f>Invoice!F259</f>
        <v>Exchange rate :</v>
      </c>
      <c r="B256" s="87">
        <f>Invoice!C259</f>
        <v>0</v>
      </c>
      <c r="C256" s="88">
        <f>Invoice!B259</f>
        <v>0</v>
      </c>
      <c r="D256" s="93">
        <f t="shared" si="13"/>
        <v>0</v>
      </c>
      <c r="E256" s="93">
        <f t="shared" si="14"/>
        <v>0</v>
      </c>
      <c r="F256" s="94">
        <f>Invoice!G259</f>
        <v>0</v>
      </c>
      <c r="G256" s="95">
        <f t="shared" si="15"/>
        <v>0</v>
      </c>
    </row>
    <row r="257" spans="1:7" s="92" customFormat="1" hidden="1">
      <c r="A257" s="108" t="str">
        <f>Invoice!F260</f>
        <v>Exchange rate :</v>
      </c>
      <c r="B257" s="87">
        <f>Invoice!C260</f>
        <v>0</v>
      </c>
      <c r="C257" s="88">
        <f>Invoice!B260</f>
        <v>0</v>
      </c>
      <c r="D257" s="93">
        <f t="shared" ref="D257:D320" si="16">F257/$D$14</f>
        <v>0</v>
      </c>
      <c r="E257" s="93">
        <f t="shared" ref="E257:E320" si="17">G257/$D$14</f>
        <v>0</v>
      </c>
      <c r="F257" s="94">
        <f>Invoice!G260</f>
        <v>0</v>
      </c>
      <c r="G257" s="95">
        <f t="shared" ref="G257:G320" si="18">C257*F257</f>
        <v>0</v>
      </c>
    </row>
    <row r="258" spans="1:7" s="92" customFormat="1" hidden="1">
      <c r="A258" s="108" t="str">
        <f>Invoice!F261</f>
        <v>Exchange rate :</v>
      </c>
      <c r="B258" s="87">
        <f>Invoice!C261</f>
        <v>0</v>
      </c>
      <c r="C258" s="88">
        <f>Invoice!B261</f>
        <v>0</v>
      </c>
      <c r="D258" s="93">
        <f t="shared" si="16"/>
        <v>0</v>
      </c>
      <c r="E258" s="93">
        <f t="shared" si="17"/>
        <v>0</v>
      </c>
      <c r="F258" s="94">
        <f>Invoice!G261</f>
        <v>0</v>
      </c>
      <c r="G258" s="95">
        <f t="shared" si="18"/>
        <v>0</v>
      </c>
    </row>
    <row r="259" spans="1:7" s="92" customFormat="1" hidden="1">
      <c r="A259" s="108" t="str">
        <f>Invoice!F262</f>
        <v>Exchange rate :</v>
      </c>
      <c r="B259" s="87">
        <f>Invoice!C262</f>
        <v>0</v>
      </c>
      <c r="C259" s="88">
        <f>Invoice!B262</f>
        <v>0</v>
      </c>
      <c r="D259" s="93">
        <f t="shared" si="16"/>
        <v>0</v>
      </c>
      <c r="E259" s="93">
        <f t="shared" si="17"/>
        <v>0</v>
      </c>
      <c r="F259" s="94">
        <f>Invoice!G262</f>
        <v>0</v>
      </c>
      <c r="G259" s="95">
        <f t="shared" si="18"/>
        <v>0</v>
      </c>
    </row>
    <row r="260" spans="1:7" s="92" customFormat="1" hidden="1">
      <c r="A260" s="108" t="str">
        <f>Invoice!F263</f>
        <v>Exchange rate :</v>
      </c>
      <c r="B260" s="87">
        <f>Invoice!C263</f>
        <v>0</v>
      </c>
      <c r="C260" s="88">
        <f>Invoice!B263</f>
        <v>0</v>
      </c>
      <c r="D260" s="93">
        <f t="shared" si="16"/>
        <v>0</v>
      </c>
      <c r="E260" s="93">
        <f t="shared" si="17"/>
        <v>0</v>
      </c>
      <c r="F260" s="94">
        <f>Invoice!G263</f>
        <v>0</v>
      </c>
      <c r="G260" s="95">
        <f t="shared" si="18"/>
        <v>0</v>
      </c>
    </row>
    <row r="261" spans="1:7" s="92" customFormat="1" hidden="1">
      <c r="A261" s="108" t="str">
        <f>Invoice!F264</f>
        <v>Exchange rate :</v>
      </c>
      <c r="B261" s="87">
        <f>Invoice!C264</f>
        <v>0</v>
      </c>
      <c r="C261" s="88">
        <f>Invoice!B264</f>
        <v>0</v>
      </c>
      <c r="D261" s="93">
        <f t="shared" si="16"/>
        <v>0</v>
      </c>
      <c r="E261" s="93">
        <f t="shared" si="17"/>
        <v>0</v>
      </c>
      <c r="F261" s="94">
        <f>Invoice!G264</f>
        <v>0</v>
      </c>
      <c r="G261" s="95">
        <f t="shared" si="18"/>
        <v>0</v>
      </c>
    </row>
    <row r="262" spans="1:7" s="92" customFormat="1" hidden="1">
      <c r="A262" s="108" t="str">
        <f>Invoice!F265</f>
        <v>Exchange rate :</v>
      </c>
      <c r="B262" s="87">
        <f>Invoice!C265</f>
        <v>0</v>
      </c>
      <c r="C262" s="88">
        <f>Invoice!B265</f>
        <v>0</v>
      </c>
      <c r="D262" s="93">
        <f t="shared" si="16"/>
        <v>0</v>
      </c>
      <c r="E262" s="93">
        <f t="shared" si="17"/>
        <v>0</v>
      </c>
      <c r="F262" s="94">
        <f>Invoice!G265</f>
        <v>0</v>
      </c>
      <c r="G262" s="95">
        <f t="shared" si="18"/>
        <v>0</v>
      </c>
    </row>
    <row r="263" spans="1:7" s="92" customFormat="1" hidden="1">
      <c r="A263" s="108" t="str">
        <f>Invoice!F266</f>
        <v>Exchange rate :</v>
      </c>
      <c r="B263" s="87">
        <f>Invoice!C266</f>
        <v>0</v>
      </c>
      <c r="C263" s="88">
        <f>Invoice!B266</f>
        <v>0</v>
      </c>
      <c r="D263" s="93">
        <f t="shared" si="16"/>
        <v>0</v>
      </c>
      <c r="E263" s="93">
        <f t="shared" si="17"/>
        <v>0</v>
      </c>
      <c r="F263" s="94">
        <f>Invoice!G266</f>
        <v>0</v>
      </c>
      <c r="G263" s="95">
        <f t="shared" si="18"/>
        <v>0</v>
      </c>
    </row>
    <row r="264" spans="1:7" s="92" customFormat="1" hidden="1">
      <c r="A264" s="108" t="str">
        <f>Invoice!F267</f>
        <v>Exchange rate :</v>
      </c>
      <c r="B264" s="87">
        <f>Invoice!C267</f>
        <v>0</v>
      </c>
      <c r="C264" s="88">
        <f>Invoice!B267</f>
        <v>0</v>
      </c>
      <c r="D264" s="93">
        <f t="shared" si="16"/>
        <v>0</v>
      </c>
      <c r="E264" s="93">
        <f t="shared" si="17"/>
        <v>0</v>
      </c>
      <c r="F264" s="94">
        <f>Invoice!G267</f>
        <v>0</v>
      </c>
      <c r="G264" s="95">
        <f t="shared" si="18"/>
        <v>0</v>
      </c>
    </row>
    <row r="265" spans="1:7" s="92" customFormat="1" hidden="1">
      <c r="A265" s="108" t="str">
        <f>Invoice!F268</f>
        <v>Exchange rate :</v>
      </c>
      <c r="B265" s="87">
        <f>Invoice!C268</f>
        <v>0</v>
      </c>
      <c r="C265" s="88">
        <f>Invoice!B268</f>
        <v>0</v>
      </c>
      <c r="D265" s="93">
        <f t="shared" si="16"/>
        <v>0</v>
      </c>
      <c r="E265" s="93">
        <f t="shared" si="17"/>
        <v>0</v>
      </c>
      <c r="F265" s="94">
        <f>Invoice!G268</f>
        <v>0</v>
      </c>
      <c r="G265" s="95">
        <f t="shared" si="18"/>
        <v>0</v>
      </c>
    </row>
    <row r="266" spans="1:7" s="92" customFormat="1" hidden="1">
      <c r="A266" s="108" t="str">
        <f>Invoice!F269</f>
        <v>Exchange rate :</v>
      </c>
      <c r="B266" s="87">
        <f>Invoice!C269</f>
        <v>0</v>
      </c>
      <c r="C266" s="88">
        <f>Invoice!B269</f>
        <v>0</v>
      </c>
      <c r="D266" s="93">
        <f t="shared" si="16"/>
        <v>0</v>
      </c>
      <c r="E266" s="93">
        <f t="shared" si="17"/>
        <v>0</v>
      </c>
      <c r="F266" s="94">
        <f>Invoice!G269</f>
        <v>0</v>
      </c>
      <c r="G266" s="95">
        <f t="shared" si="18"/>
        <v>0</v>
      </c>
    </row>
    <row r="267" spans="1:7" s="92" customFormat="1" hidden="1">
      <c r="A267" s="108" t="str">
        <f>Invoice!F270</f>
        <v>Exchange rate :</v>
      </c>
      <c r="B267" s="87">
        <f>Invoice!C270</f>
        <v>0</v>
      </c>
      <c r="C267" s="88">
        <f>Invoice!B270</f>
        <v>0</v>
      </c>
      <c r="D267" s="93">
        <f t="shared" si="16"/>
        <v>0</v>
      </c>
      <c r="E267" s="93">
        <f t="shared" si="17"/>
        <v>0</v>
      </c>
      <c r="F267" s="94">
        <f>Invoice!G270</f>
        <v>0</v>
      </c>
      <c r="G267" s="95">
        <f t="shared" si="18"/>
        <v>0</v>
      </c>
    </row>
    <row r="268" spans="1:7" s="92" customFormat="1" hidden="1">
      <c r="A268" s="108" t="str">
        <f>Invoice!F271</f>
        <v>Exchange rate :</v>
      </c>
      <c r="B268" s="87">
        <f>Invoice!C271</f>
        <v>0</v>
      </c>
      <c r="C268" s="88">
        <f>Invoice!B271</f>
        <v>0</v>
      </c>
      <c r="D268" s="93">
        <f t="shared" si="16"/>
        <v>0</v>
      </c>
      <c r="E268" s="93">
        <f t="shared" si="17"/>
        <v>0</v>
      </c>
      <c r="F268" s="94">
        <f>Invoice!G271</f>
        <v>0</v>
      </c>
      <c r="G268" s="95">
        <f t="shared" si="18"/>
        <v>0</v>
      </c>
    </row>
    <row r="269" spans="1:7" s="92" customFormat="1" hidden="1">
      <c r="A269" s="108" t="str">
        <f>Invoice!F272</f>
        <v>Exchange rate :</v>
      </c>
      <c r="B269" s="87">
        <f>Invoice!C272</f>
        <v>0</v>
      </c>
      <c r="C269" s="88">
        <f>Invoice!B272</f>
        <v>0</v>
      </c>
      <c r="D269" s="93">
        <f t="shared" si="16"/>
        <v>0</v>
      </c>
      <c r="E269" s="93">
        <f t="shared" si="17"/>
        <v>0</v>
      </c>
      <c r="F269" s="94">
        <f>Invoice!G272</f>
        <v>0</v>
      </c>
      <c r="G269" s="95">
        <f t="shared" si="18"/>
        <v>0</v>
      </c>
    </row>
    <row r="270" spans="1:7" s="92" customFormat="1" hidden="1">
      <c r="A270" s="108" t="str">
        <f>Invoice!F273</f>
        <v>Exchange rate :</v>
      </c>
      <c r="B270" s="87">
        <f>Invoice!C273</f>
        <v>0</v>
      </c>
      <c r="C270" s="88">
        <f>Invoice!B273</f>
        <v>0</v>
      </c>
      <c r="D270" s="93">
        <f t="shared" si="16"/>
        <v>0</v>
      </c>
      <c r="E270" s="93">
        <f t="shared" si="17"/>
        <v>0</v>
      </c>
      <c r="F270" s="94">
        <f>Invoice!G273</f>
        <v>0</v>
      </c>
      <c r="G270" s="95">
        <f t="shared" si="18"/>
        <v>0</v>
      </c>
    </row>
    <row r="271" spans="1:7" s="92" customFormat="1" hidden="1">
      <c r="A271" s="108" t="str">
        <f>Invoice!F274</f>
        <v>Exchange rate :</v>
      </c>
      <c r="B271" s="87">
        <f>Invoice!C274</f>
        <v>0</v>
      </c>
      <c r="C271" s="88">
        <f>Invoice!B274</f>
        <v>0</v>
      </c>
      <c r="D271" s="93">
        <f t="shared" si="16"/>
        <v>0</v>
      </c>
      <c r="E271" s="93">
        <f t="shared" si="17"/>
        <v>0</v>
      </c>
      <c r="F271" s="94">
        <f>Invoice!G274</f>
        <v>0</v>
      </c>
      <c r="G271" s="95">
        <f t="shared" si="18"/>
        <v>0</v>
      </c>
    </row>
    <row r="272" spans="1:7" s="92" customFormat="1" hidden="1">
      <c r="A272" s="108" t="str">
        <f>Invoice!F275</f>
        <v>Exchange rate :</v>
      </c>
      <c r="B272" s="87">
        <f>Invoice!C275</f>
        <v>0</v>
      </c>
      <c r="C272" s="88">
        <f>Invoice!B275</f>
        <v>0</v>
      </c>
      <c r="D272" s="93">
        <f t="shared" si="16"/>
        <v>0</v>
      </c>
      <c r="E272" s="93">
        <f t="shared" si="17"/>
        <v>0</v>
      </c>
      <c r="F272" s="94">
        <f>Invoice!G275</f>
        <v>0</v>
      </c>
      <c r="G272" s="95">
        <f t="shared" si="18"/>
        <v>0</v>
      </c>
    </row>
    <row r="273" spans="1:7" s="92" customFormat="1" hidden="1">
      <c r="A273" s="108" t="str">
        <f>Invoice!F276</f>
        <v>Exchange rate :</v>
      </c>
      <c r="B273" s="87">
        <f>Invoice!C276</f>
        <v>0</v>
      </c>
      <c r="C273" s="88">
        <f>Invoice!B276</f>
        <v>0</v>
      </c>
      <c r="D273" s="93">
        <f t="shared" si="16"/>
        <v>0</v>
      </c>
      <c r="E273" s="93">
        <f t="shared" si="17"/>
        <v>0</v>
      </c>
      <c r="F273" s="94">
        <f>Invoice!G276</f>
        <v>0</v>
      </c>
      <c r="G273" s="95">
        <f t="shared" si="18"/>
        <v>0</v>
      </c>
    </row>
    <row r="274" spans="1:7" s="92" customFormat="1" hidden="1">
      <c r="A274" s="108" t="str">
        <f>Invoice!F277</f>
        <v>Exchange rate :</v>
      </c>
      <c r="B274" s="87">
        <f>Invoice!C277</f>
        <v>0</v>
      </c>
      <c r="C274" s="88">
        <f>Invoice!B277</f>
        <v>0</v>
      </c>
      <c r="D274" s="93">
        <f t="shared" si="16"/>
        <v>0</v>
      </c>
      <c r="E274" s="93">
        <f t="shared" si="17"/>
        <v>0</v>
      </c>
      <c r="F274" s="94">
        <f>Invoice!G277</f>
        <v>0</v>
      </c>
      <c r="G274" s="95">
        <f t="shared" si="18"/>
        <v>0</v>
      </c>
    </row>
    <row r="275" spans="1:7" s="92" customFormat="1" hidden="1">
      <c r="A275" s="108" t="str">
        <f>Invoice!F278</f>
        <v>Exchange rate :</v>
      </c>
      <c r="B275" s="87">
        <f>Invoice!C278</f>
        <v>0</v>
      </c>
      <c r="C275" s="88">
        <f>Invoice!B278</f>
        <v>0</v>
      </c>
      <c r="D275" s="93">
        <f t="shared" si="16"/>
        <v>0</v>
      </c>
      <c r="E275" s="93">
        <f t="shared" si="17"/>
        <v>0</v>
      </c>
      <c r="F275" s="94">
        <f>Invoice!G278</f>
        <v>0</v>
      </c>
      <c r="G275" s="95">
        <f t="shared" si="18"/>
        <v>0</v>
      </c>
    </row>
    <row r="276" spans="1:7" s="92" customFormat="1" hidden="1">
      <c r="A276" s="108" t="str">
        <f>Invoice!F279</f>
        <v>Exchange rate :</v>
      </c>
      <c r="B276" s="87">
        <f>Invoice!C279</f>
        <v>0</v>
      </c>
      <c r="C276" s="88">
        <f>Invoice!B279</f>
        <v>0</v>
      </c>
      <c r="D276" s="93">
        <f t="shared" si="16"/>
        <v>0</v>
      </c>
      <c r="E276" s="93">
        <f t="shared" si="17"/>
        <v>0</v>
      </c>
      <c r="F276" s="94">
        <f>Invoice!G279</f>
        <v>0</v>
      </c>
      <c r="G276" s="95">
        <f t="shared" si="18"/>
        <v>0</v>
      </c>
    </row>
    <row r="277" spans="1:7" s="92" customFormat="1" hidden="1">
      <c r="A277" s="108" t="str">
        <f>Invoice!F280</f>
        <v>Exchange rate :</v>
      </c>
      <c r="B277" s="87">
        <f>Invoice!C280</f>
        <v>0</v>
      </c>
      <c r="C277" s="88">
        <f>Invoice!B280</f>
        <v>0</v>
      </c>
      <c r="D277" s="93">
        <f t="shared" si="16"/>
        <v>0</v>
      </c>
      <c r="E277" s="93">
        <f t="shared" si="17"/>
        <v>0</v>
      </c>
      <c r="F277" s="94">
        <f>Invoice!G280</f>
        <v>0</v>
      </c>
      <c r="G277" s="95">
        <f t="shared" si="18"/>
        <v>0</v>
      </c>
    </row>
    <row r="278" spans="1:7" s="92" customFormat="1" hidden="1">
      <c r="A278" s="108" t="str">
        <f>Invoice!F281</f>
        <v>Exchange rate :</v>
      </c>
      <c r="B278" s="87">
        <f>Invoice!C281</f>
        <v>0</v>
      </c>
      <c r="C278" s="88">
        <f>Invoice!B281</f>
        <v>0</v>
      </c>
      <c r="D278" s="93">
        <f t="shared" si="16"/>
        <v>0</v>
      </c>
      <c r="E278" s="93">
        <f t="shared" si="17"/>
        <v>0</v>
      </c>
      <c r="F278" s="94">
        <f>Invoice!G281</f>
        <v>0</v>
      </c>
      <c r="G278" s="95">
        <f t="shared" si="18"/>
        <v>0</v>
      </c>
    </row>
    <row r="279" spans="1:7" s="92" customFormat="1" hidden="1">
      <c r="A279" s="108" t="str">
        <f>Invoice!F282</f>
        <v>Exchange rate :</v>
      </c>
      <c r="B279" s="87">
        <f>Invoice!C282</f>
        <v>0</v>
      </c>
      <c r="C279" s="88">
        <f>Invoice!B282</f>
        <v>0</v>
      </c>
      <c r="D279" s="93">
        <f t="shared" si="16"/>
        <v>0</v>
      </c>
      <c r="E279" s="93">
        <f t="shared" si="17"/>
        <v>0</v>
      </c>
      <c r="F279" s="94">
        <f>Invoice!G282</f>
        <v>0</v>
      </c>
      <c r="G279" s="95">
        <f t="shared" si="18"/>
        <v>0</v>
      </c>
    </row>
    <row r="280" spans="1:7" s="92" customFormat="1" hidden="1">
      <c r="A280" s="108" t="str">
        <f>Invoice!F283</f>
        <v>Exchange rate :</v>
      </c>
      <c r="B280" s="87">
        <f>Invoice!C283</f>
        <v>0</v>
      </c>
      <c r="C280" s="88">
        <f>Invoice!B283</f>
        <v>0</v>
      </c>
      <c r="D280" s="93">
        <f t="shared" si="16"/>
        <v>0</v>
      </c>
      <c r="E280" s="93">
        <f t="shared" si="17"/>
        <v>0</v>
      </c>
      <c r="F280" s="94">
        <f>Invoice!G283</f>
        <v>0</v>
      </c>
      <c r="G280" s="95">
        <f t="shared" si="18"/>
        <v>0</v>
      </c>
    </row>
    <row r="281" spans="1:7" s="92" customFormat="1" hidden="1">
      <c r="A281" s="108" t="str">
        <f>Invoice!F284</f>
        <v>Exchange rate :</v>
      </c>
      <c r="B281" s="87">
        <f>Invoice!C284</f>
        <v>0</v>
      </c>
      <c r="C281" s="88">
        <f>Invoice!B284</f>
        <v>0</v>
      </c>
      <c r="D281" s="93">
        <f t="shared" si="16"/>
        <v>0</v>
      </c>
      <c r="E281" s="93">
        <f t="shared" si="17"/>
        <v>0</v>
      </c>
      <c r="F281" s="94">
        <f>Invoice!G284</f>
        <v>0</v>
      </c>
      <c r="G281" s="95">
        <f t="shared" si="18"/>
        <v>0</v>
      </c>
    </row>
    <row r="282" spans="1:7" s="92" customFormat="1" hidden="1">
      <c r="A282" s="108" t="str">
        <f>Invoice!F285</f>
        <v>Exchange rate :</v>
      </c>
      <c r="B282" s="87">
        <f>Invoice!C285</f>
        <v>0</v>
      </c>
      <c r="C282" s="88">
        <f>Invoice!B285</f>
        <v>0</v>
      </c>
      <c r="D282" s="93">
        <f t="shared" si="16"/>
        <v>0</v>
      </c>
      <c r="E282" s="93">
        <f t="shared" si="17"/>
        <v>0</v>
      </c>
      <c r="F282" s="94">
        <f>Invoice!G285</f>
        <v>0</v>
      </c>
      <c r="G282" s="95">
        <f t="shared" si="18"/>
        <v>0</v>
      </c>
    </row>
    <row r="283" spans="1:7" s="92" customFormat="1" hidden="1">
      <c r="A283" s="108" t="str">
        <f>Invoice!F286</f>
        <v>Exchange rate :</v>
      </c>
      <c r="B283" s="87">
        <f>Invoice!C286</f>
        <v>0</v>
      </c>
      <c r="C283" s="88">
        <f>Invoice!B286</f>
        <v>0</v>
      </c>
      <c r="D283" s="93">
        <f t="shared" si="16"/>
        <v>0</v>
      </c>
      <c r="E283" s="93">
        <f t="shared" si="17"/>
        <v>0</v>
      </c>
      <c r="F283" s="94">
        <f>Invoice!G286</f>
        <v>0</v>
      </c>
      <c r="G283" s="95">
        <f t="shared" si="18"/>
        <v>0</v>
      </c>
    </row>
    <row r="284" spans="1:7" s="92" customFormat="1" hidden="1">
      <c r="A284" s="108" t="str">
        <f>Invoice!F287</f>
        <v>Exchange rate :</v>
      </c>
      <c r="B284" s="87">
        <f>Invoice!C287</f>
        <v>0</v>
      </c>
      <c r="C284" s="88">
        <f>Invoice!B287</f>
        <v>0</v>
      </c>
      <c r="D284" s="93">
        <f t="shared" si="16"/>
        <v>0</v>
      </c>
      <c r="E284" s="93">
        <f t="shared" si="17"/>
        <v>0</v>
      </c>
      <c r="F284" s="94">
        <f>Invoice!G287</f>
        <v>0</v>
      </c>
      <c r="G284" s="95">
        <f t="shared" si="18"/>
        <v>0</v>
      </c>
    </row>
    <row r="285" spans="1:7" s="92" customFormat="1" hidden="1">
      <c r="A285" s="108" t="str">
        <f>Invoice!F288</f>
        <v>Exchange rate :</v>
      </c>
      <c r="B285" s="87">
        <f>Invoice!C288</f>
        <v>0</v>
      </c>
      <c r="C285" s="88">
        <f>Invoice!B288</f>
        <v>0</v>
      </c>
      <c r="D285" s="93">
        <f t="shared" si="16"/>
        <v>0</v>
      </c>
      <c r="E285" s="93">
        <f t="shared" si="17"/>
        <v>0</v>
      </c>
      <c r="F285" s="94">
        <f>Invoice!G288</f>
        <v>0</v>
      </c>
      <c r="G285" s="95">
        <f t="shared" si="18"/>
        <v>0</v>
      </c>
    </row>
    <row r="286" spans="1:7" s="92" customFormat="1" hidden="1">
      <c r="A286" s="108" t="str">
        <f>Invoice!F289</f>
        <v>Exchange rate :</v>
      </c>
      <c r="B286" s="87">
        <f>Invoice!C289</f>
        <v>0</v>
      </c>
      <c r="C286" s="88">
        <f>Invoice!B289</f>
        <v>0</v>
      </c>
      <c r="D286" s="93">
        <f t="shared" si="16"/>
        <v>0</v>
      </c>
      <c r="E286" s="93">
        <f t="shared" si="17"/>
        <v>0</v>
      </c>
      <c r="F286" s="94">
        <f>Invoice!G289</f>
        <v>0</v>
      </c>
      <c r="G286" s="95">
        <f t="shared" si="18"/>
        <v>0</v>
      </c>
    </row>
    <row r="287" spans="1:7" s="92" customFormat="1" hidden="1">
      <c r="A287" s="108" t="str">
        <f>Invoice!F290</f>
        <v>Exchange rate :</v>
      </c>
      <c r="B287" s="87">
        <f>Invoice!C290</f>
        <v>0</v>
      </c>
      <c r="C287" s="88">
        <f>Invoice!B290</f>
        <v>0</v>
      </c>
      <c r="D287" s="93">
        <f t="shared" si="16"/>
        <v>0</v>
      </c>
      <c r="E287" s="93">
        <f t="shared" si="17"/>
        <v>0</v>
      </c>
      <c r="F287" s="94">
        <f>Invoice!G290</f>
        <v>0</v>
      </c>
      <c r="G287" s="95">
        <f t="shared" si="18"/>
        <v>0</v>
      </c>
    </row>
    <row r="288" spans="1:7" s="92" customFormat="1" hidden="1">
      <c r="A288" s="108" t="str">
        <f>Invoice!F291</f>
        <v>Exchange rate :</v>
      </c>
      <c r="B288" s="87">
        <f>Invoice!C291</f>
        <v>0</v>
      </c>
      <c r="C288" s="88">
        <f>Invoice!B291</f>
        <v>0</v>
      </c>
      <c r="D288" s="93">
        <f t="shared" si="16"/>
        <v>0</v>
      </c>
      <c r="E288" s="93">
        <f t="shared" si="17"/>
        <v>0</v>
      </c>
      <c r="F288" s="94">
        <f>Invoice!G291</f>
        <v>0</v>
      </c>
      <c r="G288" s="95">
        <f t="shared" si="18"/>
        <v>0</v>
      </c>
    </row>
    <row r="289" spans="1:7" s="92" customFormat="1" hidden="1">
      <c r="A289" s="108" t="str">
        <f>Invoice!F292</f>
        <v>Exchange rate :</v>
      </c>
      <c r="B289" s="87">
        <f>Invoice!C292</f>
        <v>0</v>
      </c>
      <c r="C289" s="88">
        <f>Invoice!B292</f>
        <v>0</v>
      </c>
      <c r="D289" s="93">
        <f t="shared" si="16"/>
        <v>0</v>
      </c>
      <c r="E289" s="93">
        <f t="shared" si="17"/>
        <v>0</v>
      </c>
      <c r="F289" s="94">
        <f>Invoice!G292</f>
        <v>0</v>
      </c>
      <c r="G289" s="95">
        <f t="shared" si="18"/>
        <v>0</v>
      </c>
    </row>
    <row r="290" spans="1:7" s="92" customFormat="1" hidden="1">
      <c r="A290" s="108" t="str">
        <f>Invoice!F293</f>
        <v>Exchange rate :</v>
      </c>
      <c r="B290" s="87">
        <f>Invoice!C293</f>
        <v>0</v>
      </c>
      <c r="C290" s="88">
        <f>Invoice!B293</f>
        <v>0</v>
      </c>
      <c r="D290" s="93">
        <f t="shared" si="16"/>
        <v>0</v>
      </c>
      <c r="E290" s="93">
        <f t="shared" si="17"/>
        <v>0</v>
      </c>
      <c r="F290" s="94">
        <f>Invoice!G293</f>
        <v>0</v>
      </c>
      <c r="G290" s="95">
        <f t="shared" si="18"/>
        <v>0</v>
      </c>
    </row>
    <row r="291" spans="1:7" s="92" customFormat="1" hidden="1">
      <c r="A291" s="108" t="str">
        <f>Invoice!F294</f>
        <v>Exchange rate :</v>
      </c>
      <c r="B291" s="87">
        <f>Invoice!C294</f>
        <v>0</v>
      </c>
      <c r="C291" s="88">
        <f>Invoice!B294</f>
        <v>0</v>
      </c>
      <c r="D291" s="93">
        <f t="shared" si="16"/>
        <v>0</v>
      </c>
      <c r="E291" s="93">
        <f t="shared" si="17"/>
        <v>0</v>
      </c>
      <c r="F291" s="94">
        <f>Invoice!G294</f>
        <v>0</v>
      </c>
      <c r="G291" s="95">
        <f t="shared" si="18"/>
        <v>0</v>
      </c>
    </row>
    <row r="292" spans="1:7" s="92" customFormat="1" hidden="1">
      <c r="A292" s="108" t="str">
        <f>Invoice!F295</f>
        <v>Exchange rate :</v>
      </c>
      <c r="B292" s="87">
        <f>Invoice!C295</f>
        <v>0</v>
      </c>
      <c r="C292" s="88">
        <f>Invoice!B295</f>
        <v>0</v>
      </c>
      <c r="D292" s="93">
        <f t="shared" si="16"/>
        <v>0</v>
      </c>
      <c r="E292" s="93">
        <f t="shared" si="17"/>
        <v>0</v>
      </c>
      <c r="F292" s="94">
        <f>Invoice!G295</f>
        <v>0</v>
      </c>
      <c r="G292" s="95">
        <f t="shared" si="18"/>
        <v>0</v>
      </c>
    </row>
    <row r="293" spans="1:7" s="92" customFormat="1" hidden="1">
      <c r="A293" s="108" t="str">
        <f>Invoice!F296</f>
        <v>Exchange rate :</v>
      </c>
      <c r="B293" s="87">
        <f>Invoice!C296</f>
        <v>0</v>
      </c>
      <c r="C293" s="88">
        <f>Invoice!B296</f>
        <v>0</v>
      </c>
      <c r="D293" s="93">
        <f t="shared" si="16"/>
        <v>0</v>
      </c>
      <c r="E293" s="93">
        <f t="shared" si="17"/>
        <v>0</v>
      </c>
      <c r="F293" s="94">
        <f>Invoice!G296</f>
        <v>0</v>
      </c>
      <c r="G293" s="95">
        <f t="shared" si="18"/>
        <v>0</v>
      </c>
    </row>
    <row r="294" spans="1:7" s="92" customFormat="1" hidden="1">
      <c r="A294" s="108" t="str">
        <f>Invoice!F297</f>
        <v>Exchange rate :</v>
      </c>
      <c r="B294" s="87">
        <f>Invoice!C297</f>
        <v>0</v>
      </c>
      <c r="C294" s="88">
        <f>Invoice!B297</f>
        <v>0</v>
      </c>
      <c r="D294" s="93">
        <f t="shared" si="16"/>
        <v>0</v>
      </c>
      <c r="E294" s="93">
        <f t="shared" si="17"/>
        <v>0</v>
      </c>
      <c r="F294" s="94">
        <f>Invoice!G297</f>
        <v>0</v>
      </c>
      <c r="G294" s="95">
        <f t="shared" si="18"/>
        <v>0</v>
      </c>
    </row>
    <row r="295" spans="1:7" s="92" customFormat="1" hidden="1">
      <c r="A295" s="108" t="str">
        <f>Invoice!F298</f>
        <v>Exchange rate :</v>
      </c>
      <c r="B295" s="87">
        <f>Invoice!C298</f>
        <v>0</v>
      </c>
      <c r="C295" s="88">
        <f>Invoice!B298</f>
        <v>0</v>
      </c>
      <c r="D295" s="93">
        <f t="shared" si="16"/>
        <v>0</v>
      </c>
      <c r="E295" s="93">
        <f t="shared" si="17"/>
        <v>0</v>
      </c>
      <c r="F295" s="94">
        <f>Invoice!G298</f>
        <v>0</v>
      </c>
      <c r="G295" s="95">
        <f t="shared" si="18"/>
        <v>0</v>
      </c>
    </row>
    <row r="296" spans="1:7" s="92" customFormat="1" hidden="1">
      <c r="A296" s="108" t="str">
        <f>Invoice!F299</f>
        <v>Exchange rate :</v>
      </c>
      <c r="B296" s="87">
        <f>Invoice!C299</f>
        <v>0</v>
      </c>
      <c r="C296" s="88">
        <f>Invoice!B299</f>
        <v>0</v>
      </c>
      <c r="D296" s="93">
        <f t="shared" si="16"/>
        <v>0</v>
      </c>
      <c r="E296" s="93">
        <f t="shared" si="17"/>
        <v>0</v>
      </c>
      <c r="F296" s="94">
        <f>Invoice!G299</f>
        <v>0</v>
      </c>
      <c r="G296" s="95">
        <f t="shared" si="18"/>
        <v>0</v>
      </c>
    </row>
    <row r="297" spans="1:7" s="92" customFormat="1" hidden="1">
      <c r="A297" s="108" t="str">
        <f>Invoice!F300</f>
        <v>Exchange rate :</v>
      </c>
      <c r="B297" s="87">
        <f>Invoice!C300</f>
        <v>0</v>
      </c>
      <c r="C297" s="88">
        <f>Invoice!B300</f>
        <v>0</v>
      </c>
      <c r="D297" s="93">
        <f t="shared" si="16"/>
        <v>0</v>
      </c>
      <c r="E297" s="93">
        <f t="shared" si="17"/>
        <v>0</v>
      </c>
      <c r="F297" s="94">
        <f>Invoice!G300</f>
        <v>0</v>
      </c>
      <c r="G297" s="95">
        <f t="shared" si="18"/>
        <v>0</v>
      </c>
    </row>
    <row r="298" spans="1:7" s="92" customFormat="1" hidden="1">
      <c r="A298" s="108" t="str">
        <f>Invoice!F301</f>
        <v>Exchange rate :</v>
      </c>
      <c r="B298" s="87">
        <f>Invoice!C301</f>
        <v>0</v>
      </c>
      <c r="C298" s="88">
        <f>Invoice!B301</f>
        <v>0</v>
      </c>
      <c r="D298" s="93">
        <f t="shared" si="16"/>
        <v>0</v>
      </c>
      <c r="E298" s="93">
        <f t="shared" si="17"/>
        <v>0</v>
      </c>
      <c r="F298" s="94">
        <f>Invoice!G301</f>
        <v>0</v>
      </c>
      <c r="G298" s="95">
        <f t="shared" si="18"/>
        <v>0</v>
      </c>
    </row>
    <row r="299" spans="1:7" s="92" customFormat="1" hidden="1">
      <c r="A299" s="108" t="str">
        <f>Invoice!F302</f>
        <v>Exchange rate :</v>
      </c>
      <c r="B299" s="87">
        <f>Invoice!C302</f>
        <v>0</v>
      </c>
      <c r="C299" s="88">
        <f>Invoice!B302</f>
        <v>0</v>
      </c>
      <c r="D299" s="93">
        <f t="shared" si="16"/>
        <v>0</v>
      </c>
      <c r="E299" s="93">
        <f t="shared" si="17"/>
        <v>0</v>
      </c>
      <c r="F299" s="94">
        <f>Invoice!G302</f>
        <v>0</v>
      </c>
      <c r="G299" s="95">
        <f t="shared" si="18"/>
        <v>0</v>
      </c>
    </row>
    <row r="300" spans="1:7" s="92" customFormat="1" hidden="1">
      <c r="A300" s="108" t="str">
        <f>Invoice!F303</f>
        <v>Exchange rate :</v>
      </c>
      <c r="B300" s="87">
        <f>Invoice!C303</f>
        <v>0</v>
      </c>
      <c r="C300" s="88">
        <f>Invoice!B303</f>
        <v>0</v>
      </c>
      <c r="D300" s="93">
        <f t="shared" si="16"/>
        <v>0</v>
      </c>
      <c r="E300" s="93">
        <f t="shared" si="17"/>
        <v>0</v>
      </c>
      <c r="F300" s="94">
        <f>Invoice!G303</f>
        <v>0</v>
      </c>
      <c r="G300" s="95">
        <f t="shared" si="18"/>
        <v>0</v>
      </c>
    </row>
    <row r="301" spans="1:7" s="92" customFormat="1" hidden="1">
      <c r="A301" s="108" t="str">
        <f>Invoice!F304</f>
        <v>Exchange rate :</v>
      </c>
      <c r="B301" s="87">
        <f>Invoice!C304</f>
        <v>0</v>
      </c>
      <c r="C301" s="88">
        <f>Invoice!B304</f>
        <v>0</v>
      </c>
      <c r="D301" s="93">
        <f t="shared" si="16"/>
        <v>0</v>
      </c>
      <c r="E301" s="93">
        <f t="shared" si="17"/>
        <v>0</v>
      </c>
      <c r="F301" s="94">
        <f>Invoice!G304</f>
        <v>0</v>
      </c>
      <c r="G301" s="95">
        <f t="shared" si="18"/>
        <v>0</v>
      </c>
    </row>
    <row r="302" spans="1:7" s="92" customFormat="1" hidden="1">
      <c r="A302" s="108" t="str">
        <f>Invoice!F305</f>
        <v>Exchange rate :</v>
      </c>
      <c r="B302" s="87">
        <f>Invoice!C305</f>
        <v>0</v>
      </c>
      <c r="C302" s="88">
        <f>Invoice!B305</f>
        <v>0</v>
      </c>
      <c r="D302" s="93">
        <f t="shared" si="16"/>
        <v>0</v>
      </c>
      <c r="E302" s="93">
        <f t="shared" si="17"/>
        <v>0</v>
      </c>
      <c r="F302" s="94">
        <f>Invoice!G305</f>
        <v>0</v>
      </c>
      <c r="G302" s="95">
        <f t="shared" si="18"/>
        <v>0</v>
      </c>
    </row>
    <row r="303" spans="1:7" s="92" customFormat="1" hidden="1">
      <c r="A303" s="108" t="str">
        <f>Invoice!F306</f>
        <v>Exchange rate :</v>
      </c>
      <c r="B303" s="87">
        <f>Invoice!C306</f>
        <v>0</v>
      </c>
      <c r="C303" s="88">
        <f>Invoice!B306</f>
        <v>0</v>
      </c>
      <c r="D303" s="93">
        <f t="shared" si="16"/>
        <v>0</v>
      </c>
      <c r="E303" s="93">
        <f t="shared" si="17"/>
        <v>0</v>
      </c>
      <c r="F303" s="94">
        <f>Invoice!G306</f>
        <v>0</v>
      </c>
      <c r="G303" s="95">
        <f t="shared" si="18"/>
        <v>0</v>
      </c>
    </row>
    <row r="304" spans="1:7" s="92" customFormat="1" hidden="1">
      <c r="A304" s="108" t="str">
        <f>Invoice!F307</f>
        <v>Exchange rate :</v>
      </c>
      <c r="B304" s="87">
        <f>Invoice!C307</f>
        <v>0</v>
      </c>
      <c r="C304" s="88">
        <f>Invoice!B307</f>
        <v>0</v>
      </c>
      <c r="D304" s="93">
        <f t="shared" si="16"/>
        <v>0</v>
      </c>
      <c r="E304" s="93">
        <f t="shared" si="17"/>
        <v>0</v>
      </c>
      <c r="F304" s="94">
        <f>Invoice!G307</f>
        <v>0</v>
      </c>
      <c r="G304" s="95">
        <f t="shared" si="18"/>
        <v>0</v>
      </c>
    </row>
    <row r="305" spans="1:7" s="92" customFormat="1" hidden="1">
      <c r="A305" s="108" t="str">
        <f>Invoice!F308</f>
        <v>Exchange rate :</v>
      </c>
      <c r="B305" s="87">
        <f>Invoice!C308</f>
        <v>0</v>
      </c>
      <c r="C305" s="88">
        <f>Invoice!B308</f>
        <v>0</v>
      </c>
      <c r="D305" s="93">
        <f t="shared" si="16"/>
        <v>0</v>
      </c>
      <c r="E305" s="93">
        <f t="shared" si="17"/>
        <v>0</v>
      </c>
      <c r="F305" s="94">
        <f>Invoice!G308</f>
        <v>0</v>
      </c>
      <c r="G305" s="95">
        <f t="shared" si="18"/>
        <v>0</v>
      </c>
    </row>
    <row r="306" spans="1:7" s="92" customFormat="1" hidden="1">
      <c r="A306" s="108" t="str">
        <f>Invoice!F309</f>
        <v>Exchange rate :</v>
      </c>
      <c r="B306" s="87">
        <f>Invoice!C309</f>
        <v>0</v>
      </c>
      <c r="C306" s="88">
        <f>Invoice!B309</f>
        <v>0</v>
      </c>
      <c r="D306" s="93">
        <f t="shared" si="16"/>
        <v>0</v>
      </c>
      <c r="E306" s="93">
        <f t="shared" si="17"/>
        <v>0</v>
      </c>
      <c r="F306" s="94">
        <f>Invoice!G309</f>
        <v>0</v>
      </c>
      <c r="G306" s="95">
        <f t="shared" si="18"/>
        <v>0</v>
      </c>
    </row>
    <row r="307" spans="1:7" s="92" customFormat="1" hidden="1">
      <c r="A307" s="108" t="str">
        <f>Invoice!F310</f>
        <v>Exchange rate :</v>
      </c>
      <c r="B307" s="87">
        <f>Invoice!C310</f>
        <v>0</v>
      </c>
      <c r="C307" s="88">
        <f>Invoice!B310</f>
        <v>0</v>
      </c>
      <c r="D307" s="93">
        <f t="shared" si="16"/>
        <v>0</v>
      </c>
      <c r="E307" s="93">
        <f t="shared" si="17"/>
        <v>0</v>
      </c>
      <c r="F307" s="94">
        <f>Invoice!G310</f>
        <v>0</v>
      </c>
      <c r="G307" s="95">
        <f t="shared" si="18"/>
        <v>0</v>
      </c>
    </row>
    <row r="308" spans="1:7" s="92" customFormat="1" hidden="1">
      <c r="A308" s="108" t="str">
        <f>Invoice!F311</f>
        <v>Exchange rate :</v>
      </c>
      <c r="B308" s="87">
        <f>Invoice!C311</f>
        <v>0</v>
      </c>
      <c r="C308" s="88">
        <f>Invoice!B311</f>
        <v>0</v>
      </c>
      <c r="D308" s="93">
        <f t="shared" si="16"/>
        <v>0</v>
      </c>
      <c r="E308" s="93">
        <f t="shared" si="17"/>
        <v>0</v>
      </c>
      <c r="F308" s="94">
        <f>Invoice!G311</f>
        <v>0</v>
      </c>
      <c r="G308" s="95">
        <f t="shared" si="18"/>
        <v>0</v>
      </c>
    </row>
    <row r="309" spans="1:7" s="92" customFormat="1" hidden="1">
      <c r="A309" s="108" t="str">
        <f>Invoice!F312</f>
        <v>Exchange rate :</v>
      </c>
      <c r="B309" s="87">
        <f>Invoice!C312</f>
        <v>0</v>
      </c>
      <c r="C309" s="88">
        <f>Invoice!B312</f>
        <v>0</v>
      </c>
      <c r="D309" s="93">
        <f t="shared" si="16"/>
        <v>0</v>
      </c>
      <c r="E309" s="93">
        <f t="shared" si="17"/>
        <v>0</v>
      </c>
      <c r="F309" s="94">
        <f>Invoice!G312</f>
        <v>0</v>
      </c>
      <c r="G309" s="95">
        <f t="shared" si="18"/>
        <v>0</v>
      </c>
    </row>
    <row r="310" spans="1:7" s="92" customFormat="1" hidden="1">
      <c r="A310" s="108" t="str">
        <f>Invoice!F313</f>
        <v>Exchange rate :</v>
      </c>
      <c r="B310" s="87">
        <f>Invoice!C313</f>
        <v>0</v>
      </c>
      <c r="C310" s="88">
        <f>Invoice!B313</f>
        <v>0</v>
      </c>
      <c r="D310" s="93">
        <f t="shared" si="16"/>
        <v>0</v>
      </c>
      <c r="E310" s="93">
        <f t="shared" si="17"/>
        <v>0</v>
      </c>
      <c r="F310" s="94">
        <f>Invoice!G313</f>
        <v>0</v>
      </c>
      <c r="G310" s="95">
        <f t="shared" si="18"/>
        <v>0</v>
      </c>
    </row>
    <row r="311" spans="1:7" s="92" customFormat="1" hidden="1">
      <c r="A311" s="108" t="str">
        <f>Invoice!F314</f>
        <v>Exchange rate :</v>
      </c>
      <c r="B311" s="87">
        <f>Invoice!C314</f>
        <v>0</v>
      </c>
      <c r="C311" s="88">
        <f>Invoice!B314</f>
        <v>0</v>
      </c>
      <c r="D311" s="93">
        <f t="shared" si="16"/>
        <v>0</v>
      </c>
      <c r="E311" s="93">
        <f t="shared" si="17"/>
        <v>0</v>
      </c>
      <c r="F311" s="94">
        <f>Invoice!G314</f>
        <v>0</v>
      </c>
      <c r="G311" s="95">
        <f t="shared" si="18"/>
        <v>0</v>
      </c>
    </row>
    <row r="312" spans="1:7" s="92" customFormat="1" hidden="1">
      <c r="A312" s="108" t="str">
        <f>Invoice!F315</f>
        <v>Exchange rate :</v>
      </c>
      <c r="B312" s="87">
        <f>Invoice!C315</f>
        <v>0</v>
      </c>
      <c r="C312" s="88">
        <f>Invoice!B315</f>
        <v>0</v>
      </c>
      <c r="D312" s="93">
        <f t="shared" si="16"/>
        <v>0</v>
      </c>
      <c r="E312" s="93">
        <f t="shared" si="17"/>
        <v>0</v>
      </c>
      <c r="F312" s="94">
        <f>Invoice!G315</f>
        <v>0</v>
      </c>
      <c r="G312" s="95">
        <f t="shared" si="18"/>
        <v>0</v>
      </c>
    </row>
    <row r="313" spans="1:7" s="92" customFormat="1" hidden="1">
      <c r="A313" s="108" t="str">
        <f>Invoice!F316</f>
        <v>Exchange rate :</v>
      </c>
      <c r="B313" s="87">
        <f>Invoice!C316</f>
        <v>0</v>
      </c>
      <c r="C313" s="88">
        <f>Invoice!B316</f>
        <v>0</v>
      </c>
      <c r="D313" s="93">
        <f t="shared" si="16"/>
        <v>0</v>
      </c>
      <c r="E313" s="93">
        <f t="shared" si="17"/>
        <v>0</v>
      </c>
      <c r="F313" s="94">
        <f>Invoice!G316</f>
        <v>0</v>
      </c>
      <c r="G313" s="95">
        <f t="shared" si="18"/>
        <v>0</v>
      </c>
    </row>
    <row r="314" spans="1:7" s="92" customFormat="1" hidden="1">
      <c r="A314" s="108" t="str">
        <f>Invoice!F317</f>
        <v>Exchange rate :</v>
      </c>
      <c r="B314" s="87">
        <f>Invoice!C317</f>
        <v>0</v>
      </c>
      <c r="C314" s="88">
        <f>Invoice!B317</f>
        <v>0</v>
      </c>
      <c r="D314" s="93">
        <f t="shared" si="16"/>
        <v>0</v>
      </c>
      <c r="E314" s="93">
        <f t="shared" si="17"/>
        <v>0</v>
      </c>
      <c r="F314" s="94">
        <f>Invoice!G317</f>
        <v>0</v>
      </c>
      <c r="G314" s="95">
        <f t="shared" si="18"/>
        <v>0</v>
      </c>
    </row>
    <row r="315" spans="1:7" s="92" customFormat="1" hidden="1">
      <c r="A315" s="108" t="str">
        <f>Invoice!F318</f>
        <v>Exchange rate :</v>
      </c>
      <c r="B315" s="87">
        <f>Invoice!C318</f>
        <v>0</v>
      </c>
      <c r="C315" s="88">
        <f>Invoice!B318</f>
        <v>0</v>
      </c>
      <c r="D315" s="93">
        <f t="shared" si="16"/>
        <v>0</v>
      </c>
      <c r="E315" s="93">
        <f t="shared" si="17"/>
        <v>0</v>
      </c>
      <c r="F315" s="94">
        <f>Invoice!G318</f>
        <v>0</v>
      </c>
      <c r="G315" s="95">
        <f t="shared" si="18"/>
        <v>0</v>
      </c>
    </row>
    <row r="316" spans="1:7" s="92" customFormat="1" hidden="1">
      <c r="A316" s="108" t="str">
        <f>Invoice!F319</f>
        <v>Exchange rate :</v>
      </c>
      <c r="B316" s="87">
        <f>Invoice!C319</f>
        <v>0</v>
      </c>
      <c r="C316" s="88">
        <f>Invoice!B319</f>
        <v>0</v>
      </c>
      <c r="D316" s="93">
        <f t="shared" si="16"/>
        <v>0</v>
      </c>
      <c r="E316" s="93">
        <f t="shared" si="17"/>
        <v>0</v>
      </c>
      <c r="F316" s="94">
        <f>Invoice!G319</f>
        <v>0</v>
      </c>
      <c r="G316" s="95">
        <f t="shared" si="18"/>
        <v>0</v>
      </c>
    </row>
    <row r="317" spans="1:7" s="92" customFormat="1" hidden="1">
      <c r="A317" s="108" t="str">
        <f>Invoice!F320</f>
        <v>Exchange rate :</v>
      </c>
      <c r="B317" s="87">
        <f>Invoice!C320</f>
        <v>0</v>
      </c>
      <c r="C317" s="88">
        <f>Invoice!B320</f>
        <v>0</v>
      </c>
      <c r="D317" s="93">
        <f t="shared" si="16"/>
        <v>0</v>
      </c>
      <c r="E317" s="93">
        <f t="shared" si="17"/>
        <v>0</v>
      </c>
      <c r="F317" s="94">
        <f>Invoice!G320</f>
        <v>0</v>
      </c>
      <c r="G317" s="95">
        <f t="shared" si="18"/>
        <v>0</v>
      </c>
    </row>
    <row r="318" spans="1:7" s="92" customFormat="1" hidden="1">
      <c r="A318" s="108" t="str">
        <f>Invoice!F321</f>
        <v>Exchange rate :</v>
      </c>
      <c r="B318" s="87">
        <f>Invoice!C321</f>
        <v>0</v>
      </c>
      <c r="C318" s="88">
        <f>Invoice!B321</f>
        <v>0</v>
      </c>
      <c r="D318" s="93">
        <f t="shared" si="16"/>
        <v>0</v>
      </c>
      <c r="E318" s="93">
        <f t="shared" si="17"/>
        <v>0</v>
      </c>
      <c r="F318" s="94">
        <f>Invoice!G321</f>
        <v>0</v>
      </c>
      <c r="G318" s="95">
        <f t="shared" si="18"/>
        <v>0</v>
      </c>
    </row>
    <row r="319" spans="1:7" s="92" customFormat="1" hidden="1">
      <c r="A319" s="108" t="str">
        <f>Invoice!F322</f>
        <v>Exchange rate :</v>
      </c>
      <c r="B319" s="87">
        <f>Invoice!C322</f>
        <v>0</v>
      </c>
      <c r="C319" s="88">
        <f>Invoice!B322</f>
        <v>0</v>
      </c>
      <c r="D319" s="93">
        <f t="shared" si="16"/>
        <v>0</v>
      </c>
      <c r="E319" s="93">
        <f t="shared" si="17"/>
        <v>0</v>
      </c>
      <c r="F319" s="94">
        <f>Invoice!G322</f>
        <v>0</v>
      </c>
      <c r="G319" s="95">
        <f t="shared" si="18"/>
        <v>0</v>
      </c>
    </row>
    <row r="320" spans="1:7" s="92" customFormat="1" hidden="1">
      <c r="A320" s="108" t="str">
        <f>Invoice!F323</f>
        <v>Exchange rate :</v>
      </c>
      <c r="B320" s="87">
        <f>Invoice!C323</f>
        <v>0</v>
      </c>
      <c r="C320" s="88">
        <f>Invoice!B323</f>
        <v>0</v>
      </c>
      <c r="D320" s="93">
        <f t="shared" si="16"/>
        <v>0</v>
      </c>
      <c r="E320" s="93">
        <f t="shared" si="17"/>
        <v>0</v>
      </c>
      <c r="F320" s="94">
        <f>Invoice!G323</f>
        <v>0</v>
      </c>
      <c r="G320" s="95">
        <f t="shared" si="18"/>
        <v>0</v>
      </c>
    </row>
    <row r="321" spans="1:7" s="92" customFormat="1" hidden="1">
      <c r="A321" s="108" t="str">
        <f>Invoice!F324</f>
        <v>Exchange rate :</v>
      </c>
      <c r="B321" s="87">
        <f>Invoice!C324</f>
        <v>0</v>
      </c>
      <c r="C321" s="88">
        <f>Invoice!B324</f>
        <v>0</v>
      </c>
      <c r="D321" s="93">
        <f t="shared" ref="D321:D384" si="19">F321/$D$14</f>
        <v>0</v>
      </c>
      <c r="E321" s="93">
        <f t="shared" ref="E321:E384" si="20">G321/$D$14</f>
        <v>0</v>
      </c>
      <c r="F321" s="94">
        <f>Invoice!G324</f>
        <v>0</v>
      </c>
      <c r="G321" s="95">
        <f t="shared" ref="G321:G384" si="21">C321*F321</f>
        <v>0</v>
      </c>
    </row>
    <row r="322" spans="1:7" s="92" customFormat="1" hidden="1">
      <c r="A322" s="108" t="str">
        <f>Invoice!F325</f>
        <v>Exchange rate :</v>
      </c>
      <c r="B322" s="87">
        <f>Invoice!C325</f>
        <v>0</v>
      </c>
      <c r="C322" s="88">
        <f>Invoice!B325</f>
        <v>0</v>
      </c>
      <c r="D322" s="93">
        <f t="shared" si="19"/>
        <v>0</v>
      </c>
      <c r="E322" s="93">
        <f t="shared" si="20"/>
        <v>0</v>
      </c>
      <c r="F322" s="94">
        <f>Invoice!G325</f>
        <v>0</v>
      </c>
      <c r="G322" s="95">
        <f t="shared" si="21"/>
        <v>0</v>
      </c>
    </row>
    <row r="323" spans="1:7" s="92" customFormat="1" hidden="1">
      <c r="A323" s="108" t="str">
        <f>Invoice!F326</f>
        <v>Exchange rate :</v>
      </c>
      <c r="B323" s="87">
        <f>Invoice!C326</f>
        <v>0</v>
      </c>
      <c r="C323" s="88">
        <f>Invoice!B326</f>
        <v>0</v>
      </c>
      <c r="D323" s="93">
        <f t="shared" si="19"/>
        <v>0</v>
      </c>
      <c r="E323" s="93">
        <f t="shared" si="20"/>
        <v>0</v>
      </c>
      <c r="F323" s="94">
        <f>Invoice!G326</f>
        <v>0</v>
      </c>
      <c r="G323" s="95">
        <f t="shared" si="21"/>
        <v>0</v>
      </c>
    </row>
    <row r="324" spans="1:7" s="92" customFormat="1" hidden="1">
      <c r="A324" s="108" t="str">
        <f>Invoice!F327</f>
        <v>Exchange rate :</v>
      </c>
      <c r="B324" s="87">
        <f>Invoice!C327</f>
        <v>0</v>
      </c>
      <c r="C324" s="88">
        <f>Invoice!B327</f>
        <v>0</v>
      </c>
      <c r="D324" s="93">
        <f t="shared" si="19"/>
        <v>0</v>
      </c>
      <c r="E324" s="93">
        <f t="shared" si="20"/>
        <v>0</v>
      </c>
      <c r="F324" s="94">
        <f>Invoice!G327</f>
        <v>0</v>
      </c>
      <c r="G324" s="95">
        <f t="shared" si="21"/>
        <v>0</v>
      </c>
    </row>
    <row r="325" spans="1:7" s="92" customFormat="1" hidden="1">
      <c r="A325" s="108" t="str">
        <f>Invoice!F328</f>
        <v>Exchange rate :</v>
      </c>
      <c r="B325" s="87">
        <f>Invoice!C328</f>
        <v>0</v>
      </c>
      <c r="C325" s="88">
        <f>Invoice!B328</f>
        <v>0</v>
      </c>
      <c r="D325" s="93">
        <f t="shared" si="19"/>
        <v>0</v>
      </c>
      <c r="E325" s="93">
        <f t="shared" si="20"/>
        <v>0</v>
      </c>
      <c r="F325" s="94">
        <f>Invoice!G328</f>
        <v>0</v>
      </c>
      <c r="G325" s="95">
        <f t="shared" si="21"/>
        <v>0</v>
      </c>
    </row>
    <row r="326" spans="1:7" s="92" customFormat="1" hidden="1">
      <c r="A326" s="108" t="str">
        <f>Invoice!F329</f>
        <v>Exchange rate :</v>
      </c>
      <c r="B326" s="87">
        <f>Invoice!C329</f>
        <v>0</v>
      </c>
      <c r="C326" s="88">
        <f>Invoice!B329</f>
        <v>0</v>
      </c>
      <c r="D326" s="93">
        <f t="shared" si="19"/>
        <v>0</v>
      </c>
      <c r="E326" s="93">
        <f t="shared" si="20"/>
        <v>0</v>
      </c>
      <c r="F326" s="94">
        <f>Invoice!G329</f>
        <v>0</v>
      </c>
      <c r="G326" s="95">
        <f t="shared" si="21"/>
        <v>0</v>
      </c>
    </row>
    <row r="327" spans="1:7" s="92" customFormat="1" hidden="1">
      <c r="A327" s="108" t="str">
        <f>Invoice!F330</f>
        <v>Exchange rate :</v>
      </c>
      <c r="B327" s="87">
        <f>Invoice!C330</f>
        <v>0</v>
      </c>
      <c r="C327" s="88">
        <f>Invoice!B330</f>
        <v>0</v>
      </c>
      <c r="D327" s="93">
        <f t="shared" si="19"/>
        <v>0</v>
      </c>
      <c r="E327" s="93">
        <f t="shared" si="20"/>
        <v>0</v>
      </c>
      <c r="F327" s="94">
        <f>Invoice!G330</f>
        <v>0</v>
      </c>
      <c r="G327" s="95">
        <f t="shared" si="21"/>
        <v>0</v>
      </c>
    </row>
    <row r="328" spans="1:7" s="92" customFormat="1" hidden="1">
      <c r="A328" s="108" t="str">
        <f>Invoice!F331</f>
        <v>Exchange rate :</v>
      </c>
      <c r="B328" s="87">
        <f>Invoice!C331</f>
        <v>0</v>
      </c>
      <c r="C328" s="88">
        <f>Invoice!B331</f>
        <v>0</v>
      </c>
      <c r="D328" s="93">
        <f t="shared" si="19"/>
        <v>0</v>
      </c>
      <c r="E328" s="93">
        <f t="shared" si="20"/>
        <v>0</v>
      </c>
      <c r="F328" s="94">
        <f>Invoice!G331</f>
        <v>0</v>
      </c>
      <c r="G328" s="95">
        <f t="shared" si="21"/>
        <v>0</v>
      </c>
    </row>
    <row r="329" spans="1:7" s="92" customFormat="1" hidden="1">
      <c r="A329" s="108" t="str">
        <f>Invoice!F332</f>
        <v>Exchange rate :</v>
      </c>
      <c r="B329" s="87">
        <f>Invoice!C332</f>
        <v>0</v>
      </c>
      <c r="C329" s="88">
        <f>Invoice!B332</f>
        <v>0</v>
      </c>
      <c r="D329" s="93">
        <f t="shared" si="19"/>
        <v>0</v>
      </c>
      <c r="E329" s="93">
        <f t="shared" si="20"/>
        <v>0</v>
      </c>
      <c r="F329" s="94">
        <f>Invoice!G332</f>
        <v>0</v>
      </c>
      <c r="G329" s="95">
        <f t="shared" si="21"/>
        <v>0</v>
      </c>
    </row>
    <row r="330" spans="1:7" s="92" customFormat="1" hidden="1">
      <c r="A330" s="108" t="str">
        <f>Invoice!F333</f>
        <v>Exchange rate :</v>
      </c>
      <c r="B330" s="87">
        <f>Invoice!C333</f>
        <v>0</v>
      </c>
      <c r="C330" s="88">
        <f>Invoice!B333</f>
        <v>0</v>
      </c>
      <c r="D330" s="93">
        <f t="shared" si="19"/>
        <v>0</v>
      </c>
      <c r="E330" s="93">
        <f t="shared" si="20"/>
        <v>0</v>
      </c>
      <c r="F330" s="94">
        <f>Invoice!G333</f>
        <v>0</v>
      </c>
      <c r="G330" s="95">
        <f t="shared" si="21"/>
        <v>0</v>
      </c>
    </row>
    <row r="331" spans="1:7" s="92" customFormat="1" hidden="1">
      <c r="A331" s="108" t="str">
        <f>Invoice!F334</f>
        <v>Exchange rate :</v>
      </c>
      <c r="B331" s="87">
        <f>Invoice!C334</f>
        <v>0</v>
      </c>
      <c r="C331" s="88">
        <f>Invoice!B334</f>
        <v>0</v>
      </c>
      <c r="D331" s="93">
        <f t="shared" si="19"/>
        <v>0</v>
      </c>
      <c r="E331" s="93">
        <f t="shared" si="20"/>
        <v>0</v>
      </c>
      <c r="F331" s="94">
        <f>Invoice!G334</f>
        <v>0</v>
      </c>
      <c r="G331" s="95">
        <f t="shared" si="21"/>
        <v>0</v>
      </c>
    </row>
    <row r="332" spans="1:7" s="92" customFormat="1" hidden="1">
      <c r="A332" s="108" t="str">
        <f>Invoice!F335</f>
        <v>Exchange rate :</v>
      </c>
      <c r="B332" s="87">
        <f>Invoice!C335</f>
        <v>0</v>
      </c>
      <c r="C332" s="88">
        <f>Invoice!B335</f>
        <v>0</v>
      </c>
      <c r="D332" s="93">
        <f t="shared" si="19"/>
        <v>0</v>
      </c>
      <c r="E332" s="93">
        <f t="shared" si="20"/>
        <v>0</v>
      </c>
      <c r="F332" s="94">
        <f>Invoice!G335</f>
        <v>0</v>
      </c>
      <c r="G332" s="95">
        <f t="shared" si="21"/>
        <v>0</v>
      </c>
    </row>
    <row r="333" spans="1:7" s="92" customFormat="1" hidden="1">
      <c r="A333" s="108" t="str">
        <f>Invoice!F336</f>
        <v>Exchange rate :</v>
      </c>
      <c r="B333" s="87">
        <f>Invoice!C336</f>
        <v>0</v>
      </c>
      <c r="C333" s="88">
        <f>Invoice!B336</f>
        <v>0</v>
      </c>
      <c r="D333" s="93">
        <f t="shared" si="19"/>
        <v>0</v>
      </c>
      <c r="E333" s="93">
        <f t="shared" si="20"/>
        <v>0</v>
      </c>
      <c r="F333" s="94">
        <f>Invoice!G336</f>
        <v>0</v>
      </c>
      <c r="G333" s="95">
        <f t="shared" si="21"/>
        <v>0</v>
      </c>
    </row>
    <row r="334" spans="1:7" s="92" customFormat="1" hidden="1">
      <c r="A334" s="108" t="str">
        <f>Invoice!F337</f>
        <v>Exchange rate :</v>
      </c>
      <c r="B334" s="87">
        <f>Invoice!C337</f>
        <v>0</v>
      </c>
      <c r="C334" s="88">
        <f>Invoice!B337</f>
        <v>0</v>
      </c>
      <c r="D334" s="93">
        <f t="shared" si="19"/>
        <v>0</v>
      </c>
      <c r="E334" s="93">
        <f t="shared" si="20"/>
        <v>0</v>
      </c>
      <c r="F334" s="94">
        <f>Invoice!G337</f>
        <v>0</v>
      </c>
      <c r="G334" s="95">
        <f t="shared" si="21"/>
        <v>0</v>
      </c>
    </row>
    <row r="335" spans="1:7" s="92" customFormat="1" hidden="1">
      <c r="A335" s="108" t="str">
        <f>Invoice!F338</f>
        <v>Exchange rate :</v>
      </c>
      <c r="B335" s="87">
        <f>Invoice!C338</f>
        <v>0</v>
      </c>
      <c r="C335" s="88">
        <f>Invoice!B338</f>
        <v>0</v>
      </c>
      <c r="D335" s="93">
        <f t="shared" si="19"/>
        <v>0</v>
      </c>
      <c r="E335" s="93">
        <f t="shared" si="20"/>
        <v>0</v>
      </c>
      <c r="F335" s="94">
        <f>Invoice!G338</f>
        <v>0</v>
      </c>
      <c r="G335" s="95">
        <f t="shared" si="21"/>
        <v>0</v>
      </c>
    </row>
    <row r="336" spans="1:7" s="92" customFormat="1" hidden="1">
      <c r="A336" s="108" t="str">
        <f>Invoice!F339</f>
        <v>Exchange rate :</v>
      </c>
      <c r="B336" s="87">
        <f>Invoice!C339</f>
        <v>0</v>
      </c>
      <c r="C336" s="88">
        <f>Invoice!B339</f>
        <v>0</v>
      </c>
      <c r="D336" s="93">
        <f t="shared" si="19"/>
        <v>0</v>
      </c>
      <c r="E336" s="93">
        <f t="shared" si="20"/>
        <v>0</v>
      </c>
      <c r="F336" s="94">
        <f>Invoice!G339</f>
        <v>0</v>
      </c>
      <c r="G336" s="95">
        <f t="shared" si="21"/>
        <v>0</v>
      </c>
    </row>
    <row r="337" spans="1:7" s="92" customFormat="1" hidden="1">
      <c r="A337" s="108" t="str">
        <f>Invoice!F340</f>
        <v>Exchange rate :</v>
      </c>
      <c r="B337" s="87">
        <f>Invoice!C340</f>
        <v>0</v>
      </c>
      <c r="C337" s="88">
        <f>Invoice!B340</f>
        <v>0</v>
      </c>
      <c r="D337" s="93">
        <f t="shared" si="19"/>
        <v>0</v>
      </c>
      <c r="E337" s="93">
        <f t="shared" si="20"/>
        <v>0</v>
      </c>
      <c r="F337" s="94">
        <f>Invoice!G340</f>
        <v>0</v>
      </c>
      <c r="G337" s="95">
        <f t="shared" si="21"/>
        <v>0</v>
      </c>
    </row>
    <row r="338" spans="1:7" s="92" customFormat="1" hidden="1">
      <c r="A338" s="108" t="str">
        <f>Invoice!F341</f>
        <v>Exchange rate :</v>
      </c>
      <c r="B338" s="87">
        <f>Invoice!C341</f>
        <v>0</v>
      </c>
      <c r="C338" s="88">
        <f>Invoice!B341</f>
        <v>0</v>
      </c>
      <c r="D338" s="93">
        <f t="shared" si="19"/>
        <v>0</v>
      </c>
      <c r="E338" s="93">
        <f t="shared" si="20"/>
        <v>0</v>
      </c>
      <c r="F338" s="94">
        <f>Invoice!G341</f>
        <v>0</v>
      </c>
      <c r="G338" s="95">
        <f t="shared" si="21"/>
        <v>0</v>
      </c>
    </row>
    <row r="339" spans="1:7" s="92" customFormat="1" hidden="1">
      <c r="A339" s="108" t="str">
        <f>Invoice!F342</f>
        <v>Exchange rate :</v>
      </c>
      <c r="B339" s="87">
        <f>Invoice!C342</f>
        <v>0</v>
      </c>
      <c r="C339" s="88">
        <f>Invoice!B342</f>
        <v>0</v>
      </c>
      <c r="D339" s="93">
        <f t="shared" si="19"/>
        <v>0</v>
      </c>
      <c r="E339" s="93">
        <f t="shared" si="20"/>
        <v>0</v>
      </c>
      <c r="F339" s="94">
        <f>Invoice!G342</f>
        <v>0</v>
      </c>
      <c r="G339" s="95">
        <f t="shared" si="21"/>
        <v>0</v>
      </c>
    </row>
    <row r="340" spans="1:7" s="92" customFormat="1" hidden="1">
      <c r="A340" s="108" t="str">
        <f>Invoice!F343</f>
        <v>Exchange rate :</v>
      </c>
      <c r="B340" s="87">
        <f>Invoice!C343</f>
        <v>0</v>
      </c>
      <c r="C340" s="88">
        <f>Invoice!B343</f>
        <v>0</v>
      </c>
      <c r="D340" s="93">
        <f t="shared" si="19"/>
        <v>0</v>
      </c>
      <c r="E340" s="93">
        <f t="shared" si="20"/>
        <v>0</v>
      </c>
      <c r="F340" s="94">
        <f>Invoice!G343</f>
        <v>0</v>
      </c>
      <c r="G340" s="95">
        <f t="shared" si="21"/>
        <v>0</v>
      </c>
    </row>
    <row r="341" spans="1:7" s="92" customFormat="1" hidden="1">
      <c r="A341" s="108" t="str">
        <f>Invoice!F344</f>
        <v>Exchange rate :</v>
      </c>
      <c r="B341" s="87">
        <f>Invoice!C344</f>
        <v>0</v>
      </c>
      <c r="C341" s="88">
        <f>Invoice!B344</f>
        <v>0</v>
      </c>
      <c r="D341" s="93">
        <f t="shared" si="19"/>
        <v>0</v>
      </c>
      <c r="E341" s="93">
        <f t="shared" si="20"/>
        <v>0</v>
      </c>
      <c r="F341" s="94">
        <f>Invoice!G344</f>
        <v>0</v>
      </c>
      <c r="G341" s="95">
        <f t="shared" si="21"/>
        <v>0</v>
      </c>
    </row>
    <row r="342" spans="1:7" s="92" customFormat="1" hidden="1">
      <c r="A342" s="108" t="str">
        <f>Invoice!F345</f>
        <v>Exchange rate :</v>
      </c>
      <c r="B342" s="87">
        <f>Invoice!C345</f>
        <v>0</v>
      </c>
      <c r="C342" s="88">
        <f>Invoice!B345</f>
        <v>0</v>
      </c>
      <c r="D342" s="93">
        <f t="shared" si="19"/>
        <v>0</v>
      </c>
      <c r="E342" s="93">
        <f t="shared" si="20"/>
        <v>0</v>
      </c>
      <c r="F342" s="94">
        <f>Invoice!G345</f>
        <v>0</v>
      </c>
      <c r="G342" s="95">
        <f t="shared" si="21"/>
        <v>0</v>
      </c>
    </row>
    <row r="343" spans="1:7" s="92" customFormat="1" hidden="1">
      <c r="A343" s="108" t="str">
        <f>Invoice!F346</f>
        <v>Exchange rate :</v>
      </c>
      <c r="B343" s="87">
        <f>Invoice!C346</f>
        <v>0</v>
      </c>
      <c r="C343" s="88">
        <f>Invoice!B346</f>
        <v>0</v>
      </c>
      <c r="D343" s="93">
        <f t="shared" si="19"/>
        <v>0</v>
      </c>
      <c r="E343" s="93">
        <f t="shared" si="20"/>
        <v>0</v>
      </c>
      <c r="F343" s="94">
        <f>Invoice!G346</f>
        <v>0</v>
      </c>
      <c r="G343" s="95">
        <f t="shared" si="21"/>
        <v>0</v>
      </c>
    </row>
    <row r="344" spans="1:7" s="92" customFormat="1" hidden="1">
      <c r="A344" s="108" t="str">
        <f>Invoice!F347</f>
        <v>Exchange rate :</v>
      </c>
      <c r="B344" s="87">
        <f>Invoice!C347</f>
        <v>0</v>
      </c>
      <c r="C344" s="88">
        <f>Invoice!B347</f>
        <v>0</v>
      </c>
      <c r="D344" s="93">
        <f t="shared" si="19"/>
        <v>0</v>
      </c>
      <c r="E344" s="93">
        <f t="shared" si="20"/>
        <v>0</v>
      </c>
      <c r="F344" s="94">
        <f>Invoice!G347</f>
        <v>0</v>
      </c>
      <c r="G344" s="95">
        <f t="shared" si="21"/>
        <v>0</v>
      </c>
    </row>
    <row r="345" spans="1:7" s="92" customFormat="1" hidden="1">
      <c r="A345" s="108" t="str">
        <f>Invoice!F348</f>
        <v>Exchange rate :</v>
      </c>
      <c r="B345" s="87">
        <f>Invoice!C348</f>
        <v>0</v>
      </c>
      <c r="C345" s="88">
        <f>Invoice!B348</f>
        <v>0</v>
      </c>
      <c r="D345" s="93">
        <f t="shared" si="19"/>
        <v>0</v>
      </c>
      <c r="E345" s="93">
        <f t="shared" si="20"/>
        <v>0</v>
      </c>
      <c r="F345" s="94">
        <f>Invoice!G348</f>
        <v>0</v>
      </c>
      <c r="G345" s="95">
        <f t="shared" si="21"/>
        <v>0</v>
      </c>
    </row>
    <row r="346" spans="1:7" s="92" customFormat="1" hidden="1">
      <c r="A346" s="108" t="str">
        <f>Invoice!F349</f>
        <v>Exchange rate :</v>
      </c>
      <c r="B346" s="87">
        <f>Invoice!C349</f>
        <v>0</v>
      </c>
      <c r="C346" s="88">
        <f>Invoice!B349</f>
        <v>0</v>
      </c>
      <c r="D346" s="93">
        <f t="shared" si="19"/>
        <v>0</v>
      </c>
      <c r="E346" s="93">
        <f t="shared" si="20"/>
        <v>0</v>
      </c>
      <c r="F346" s="94">
        <f>Invoice!G349</f>
        <v>0</v>
      </c>
      <c r="G346" s="95">
        <f t="shared" si="21"/>
        <v>0</v>
      </c>
    </row>
    <row r="347" spans="1:7" s="92" customFormat="1" hidden="1">
      <c r="A347" s="108" t="str">
        <f>Invoice!F350</f>
        <v>Exchange rate :</v>
      </c>
      <c r="B347" s="87">
        <f>Invoice!C350</f>
        <v>0</v>
      </c>
      <c r="C347" s="88">
        <f>Invoice!B350</f>
        <v>0</v>
      </c>
      <c r="D347" s="93">
        <f t="shared" si="19"/>
        <v>0</v>
      </c>
      <c r="E347" s="93">
        <f t="shared" si="20"/>
        <v>0</v>
      </c>
      <c r="F347" s="94">
        <f>Invoice!G350</f>
        <v>0</v>
      </c>
      <c r="G347" s="95">
        <f t="shared" si="21"/>
        <v>0</v>
      </c>
    </row>
    <row r="348" spans="1:7" s="92" customFormat="1" hidden="1">
      <c r="A348" s="108" t="str">
        <f>Invoice!F351</f>
        <v>Exchange rate :</v>
      </c>
      <c r="B348" s="87">
        <f>Invoice!C351</f>
        <v>0</v>
      </c>
      <c r="C348" s="88">
        <f>Invoice!B351</f>
        <v>0</v>
      </c>
      <c r="D348" s="93">
        <f t="shared" si="19"/>
        <v>0</v>
      </c>
      <c r="E348" s="93">
        <f t="shared" si="20"/>
        <v>0</v>
      </c>
      <c r="F348" s="94">
        <f>Invoice!G351</f>
        <v>0</v>
      </c>
      <c r="G348" s="95">
        <f t="shared" si="21"/>
        <v>0</v>
      </c>
    </row>
    <row r="349" spans="1:7" s="92" customFormat="1" hidden="1">
      <c r="A349" s="108" t="str">
        <f>Invoice!F352</f>
        <v>Exchange rate :</v>
      </c>
      <c r="B349" s="87">
        <f>Invoice!C352</f>
        <v>0</v>
      </c>
      <c r="C349" s="88">
        <f>Invoice!B352</f>
        <v>0</v>
      </c>
      <c r="D349" s="93">
        <f t="shared" si="19"/>
        <v>0</v>
      </c>
      <c r="E349" s="93">
        <f t="shared" si="20"/>
        <v>0</v>
      </c>
      <c r="F349" s="94">
        <f>Invoice!G352</f>
        <v>0</v>
      </c>
      <c r="G349" s="95">
        <f t="shared" si="21"/>
        <v>0</v>
      </c>
    </row>
    <row r="350" spans="1:7" s="92" customFormat="1" hidden="1">
      <c r="A350" s="108" t="str">
        <f>Invoice!F353</f>
        <v>Exchange rate :</v>
      </c>
      <c r="B350" s="87">
        <f>Invoice!C353</f>
        <v>0</v>
      </c>
      <c r="C350" s="88">
        <f>Invoice!B353</f>
        <v>0</v>
      </c>
      <c r="D350" s="93">
        <f t="shared" si="19"/>
        <v>0</v>
      </c>
      <c r="E350" s="93">
        <f t="shared" si="20"/>
        <v>0</v>
      </c>
      <c r="F350" s="94">
        <f>Invoice!G353</f>
        <v>0</v>
      </c>
      <c r="G350" s="95">
        <f t="shared" si="21"/>
        <v>0</v>
      </c>
    </row>
    <row r="351" spans="1:7" s="92" customFormat="1" hidden="1">
      <c r="A351" s="108" t="str">
        <f>Invoice!F354</f>
        <v>Exchange rate :</v>
      </c>
      <c r="B351" s="87">
        <f>Invoice!C354</f>
        <v>0</v>
      </c>
      <c r="C351" s="88">
        <f>Invoice!B354</f>
        <v>0</v>
      </c>
      <c r="D351" s="93">
        <f t="shared" si="19"/>
        <v>0</v>
      </c>
      <c r="E351" s="93">
        <f t="shared" si="20"/>
        <v>0</v>
      </c>
      <c r="F351" s="94">
        <f>Invoice!G354</f>
        <v>0</v>
      </c>
      <c r="G351" s="95">
        <f t="shared" si="21"/>
        <v>0</v>
      </c>
    </row>
    <row r="352" spans="1:7" s="92" customFormat="1" hidden="1">
      <c r="A352" s="108" t="str">
        <f>Invoice!F355</f>
        <v>Exchange rate :</v>
      </c>
      <c r="B352" s="87">
        <f>Invoice!C355</f>
        <v>0</v>
      </c>
      <c r="C352" s="88">
        <f>Invoice!B355</f>
        <v>0</v>
      </c>
      <c r="D352" s="93">
        <f t="shared" si="19"/>
        <v>0</v>
      </c>
      <c r="E352" s="93">
        <f t="shared" si="20"/>
        <v>0</v>
      </c>
      <c r="F352" s="94">
        <f>Invoice!G355</f>
        <v>0</v>
      </c>
      <c r="G352" s="95">
        <f t="shared" si="21"/>
        <v>0</v>
      </c>
    </row>
    <row r="353" spans="1:7" s="92" customFormat="1" hidden="1">
      <c r="A353" s="108" t="str">
        <f>Invoice!F356</f>
        <v>Exchange rate :</v>
      </c>
      <c r="B353" s="87">
        <f>Invoice!C356</f>
        <v>0</v>
      </c>
      <c r="C353" s="88">
        <f>Invoice!B356</f>
        <v>0</v>
      </c>
      <c r="D353" s="93">
        <f t="shared" si="19"/>
        <v>0</v>
      </c>
      <c r="E353" s="93">
        <f t="shared" si="20"/>
        <v>0</v>
      </c>
      <c r="F353" s="94">
        <f>Invoice!G356</f>
        <v>0</v>
      </c>
      <c r="G353" s="95">
        <f t="shared" si="21"/>
        <v>0</v>
      </c>
    </row>
    <row r="354" spans="1:7" s="92" customFormat="1" hidden="1">
      <c r="A354" s="108" t="str">
        <f>Invoice!F357</f>
        <v>Exchange rate :</v>
      </c>
      <c r="B354" s="87">
        <f>Invoice!C357</f>
        <v>0</v>
      </c>
      <c r="C354" s="88">
        <f>Invoice!B357</f>
        <v>0</v>
      </c>
      <c r="D354" s="93">
        <f t="shared" si="19"/>
        <v>0</v>
      </c>
      <c r="E354" s="93">
        <f t="shared" si="20"/>
        <v>0</v>
      </c>
      <c r="F354" s="94">
        <f>Invoice!G357</f>
        <v>0</v>
      </c>
      <c r="G354" s="95">
        <f t="shared" si="21"/>
        <v>0</v>
      </c>
    </row>
    <row r="355" spans="1:7" s="92" customFormat="1" hidden="1">
      <c r="A355" s="108" t="str">
        <f>Invoice!F358</f>
        <v>Exchange rate :</v>
      </c>
      <c r="B355" s="87">
        <f>Invoice!C358</f>
        <v>0</v>
      </c>
      <c r="C355" s="88">
        <f>Invoice!B358</f>
        <v>0</v>
      </c>
      <c r="D355" s="93">
        <f t="shared" si="19"/>
        <v>0</v>
      </c>
      <c r="E355" s="93">
        <f t="shared" si="20"/>
        <v>0</v>
      </c>
      <c r="F355" s="94">
        <f>Invoice!G358</f>
        <v>0</v>
      </c>
      <c r="G355" s="95">
        <f t="shared" si="21"/>
        <v>0</v>
      </c>
    </row>
    <row r="356" spans="1:7" s="92" customFormat="1" hidden="1">
      <c r="A356" s="108" t="str">
        <f>Invoice!F359</f>
        <v>Exchange rate :</v>
      </c>
      <c r="B356" s="87">
        <f>Invoice!C359</f>
        <v>0</v>
      </c>
      <c r="C356" s="88">
        <f>Invoice!B359</f>
        <v>0</v>
      </c>
      <c r="D356" s="93">
        <f t="shared" si="19"/>
        <v>0</v>
      </c>
      <c r="E356" s="93">
        <f t="shared" si="20"/>
        <v>0</v>
      </c>
      <c r="F356" s="94">
        <f>Invoice!G359</f>
        <v>0</v>
      </c>
      <c r="G356" s="95">
        <f t="shared" si="21"/>
        <v>0</v>
      </c>
    </row>
    <row r="357" spans="1:7" s="92" customFormat="1" hidden="1">
      <c r="A357" s="108" t="str">
        <f>Invoice!F360</f>
        <v>Exchange rate :</v>
      </c>
      <c r="B357" s="87">
        <f>Invoice!C360</f>
        <v>0</v>
      </c>
      <c r="C357" s="88">
        <f>Invoice!B360</f>
        <v>0</v>
      </c>
      <c r="D357" s="93">
        <f t="shared" si="19"/>
        <v>0</v>
      </c>
      <c r="E357" s="93">
        <f t="shared" si="20"/>
        <v>0</v>
      </c>
      <c r="F357" s="94">
        <f>Invoice!G360</f>
        <v>0</v>
      </c>
      <c r="G357" s="95">
        <f t="shared" si="21"/>
        <v>0</v>
      </c>
    </row>
    <row r="358" spans="1:7" s="92" customFormat="1" hidden="1">
      <c r="A358" s="108" t="str">
        <f>Invoice!F361</f>
        <v>Exchange rate :</v>
      </c>
      <c r="B358" s="87">
        <f>Invoice!C361</f>
        <v>0</v>
      </c>
      <c r="C358" s="88">
        <f>Invoice!B361</f>
        <v>0</v>
      </c>
      <c r="D358" s="93">
        <f t="shared" si="19"/>
        <v>0</v>
      </c>
      <c r="E358" s="93">
        <f t="shared" si="20"/>
        <v>0</v>
      </c>
      <c r="F358" s="94">
        <f>Invoice!G361</f>
        <v>0</v>
      </c>
      <c r="G358" s="95">
        <f t="shared" si="21"/>
        <v>0</v>
      </c>
    </row>
    <row r="359" spans="1:7" s="92" customFormat="1" hidden="1">
      <c r="A359" s="108" t="str">
        <f>Invoice!F362</f>
        <v>Exchange rate :</v>
      </c>
      <c r="B359" s="87">
        <f>Invoice!C362</f>
        <v>0</v>
      </c>
      <c r="C359" s="88">
        <f>Invoice!B362</f>
        <v>0</v>
      </c>
      <c r="D359" s="93">
        <f t="shared" si="19"/>
        <v>0</v>
      </c>
      <c r="E359" s="93">
        <f t="shared" si="20"/>
        <v>0</v>
      </c>
      <c r="F359" s="94">
        <f>Invoice!G362</f>
        <v>0</v>
      </c>
      <c r="G359" s="95">
        <f t="shared" si="21"/>
        <v>0</v>
      </c>
    </row>
    <row r="360" spans="1:7" s="92" customFormat="1" hidden="1">
      <c r="A360" s="108" t="str">
        <f>Invoice!F363</f>
        <v>Exchange rate :</v>
      </c>
      <c r="B360" s="87">
        <f>Invoice!C363</f>
        <v>0</v>
      </c>
      <c r="C360" s="88">
        <f>Invoice!B363</f>
        <v>0</v>
      </c>
      <c r="D360" s="93">
        <f t="shared" si="19"/>
        <v>0</v>
      </c>
      <c r="E360" s="93">
        <f t="shared" si="20"/>
        <v>0</v>
      </c>
      <c r="F360" s="94">
        <f>Invoice!G363</f>
        <v>0</v>
      </c>
      <c r="G360" s="95">
        <f t="shared" si="21"/>
        <v>0</v>
      </c>
    </row>
    <row r="361" spans="1:7" s="92" customFormat="1" hidden="1">
      <c r="A361" s="108" t="str">
        <f>Invoice!F364</f>
        <v>Exchange rate :</v>
      </c>
      <c r="B361" s="87">
        <f>Invoice!C364</f>
        <v>0</v>
      </c>
      <c r="C361" s="88">
        <f>Invoice!B364</f>
        <v>0</v>
      </c>
      <c r="D361" s="93">
        <f t="shared" si="19"/>
        <v>0</v>
      </c>
      <c r="E361" s="93">
        <f t="shared" si="20"/>
        <v>0</v>
      </c>
      <c r="F361" s="94">
        <f>Invoice!G364</f>
        <v>0</v>
      </c>
      <c r="G361" s="95">
        <f t="shared" si="21"/>
        <v>0</v>
      </c>
    </row>
    <row r="362" spans="1:7" s="92" customFormat="1" hidden="1">
      <c r="A362" s="108" t="str">
        <f>Invoice!F365</f>
        <v>Exchange rate :</v>
      </c>
      <c r="B362" s="87">
        <f>Invoice!C365</f>
        <v>0</v>
      </c>
      <c r="C362" s="88">
        <f>Invoice!B365</f>
        <v>0</v>
      </c>
      <c r="D362" s="93">
        <f t="shared" si="19"/>
        <v>0</v>
      </c>
      <c r="E362" s="93">
        <f t="shared" si="20"/>
        <v>0</v>
      </c>
      <c r="F362" s="94">
        <f>Invoice!G365</f>
        <v>0</v>
      </c>
      <c r="G362" s="95">
        <f t="shared" si="21"/>
        <v>0</v>
      </c>
    </row>
    <row r="363" spans="1:7" s="92" customFormat="1" hidden="1">
      <c r="A363" s="108" t="str">
        <f>Invoice!F366</f>
        <v>Exchange rate :</v>
      </c>
      <c r="B363" s="87">
        <f>Invoice!C366</f>
        <v>0</v>
      </c>
      <c r="C363" s="88">
        <f>Invoice!B366</f>
        <v>0</v>
      </c>
      <c r="D363" s="93">
        <f t="shared" si="19"/>
        <v>0</v>
      </c>
      <c r="E363" s="93">
        <f t="shared" si="20"/>
        <v>0</v>
      </c>
      <c r="F363" s="94">
        <f>Invoice!G366</f>
        <v>0</v>
      </c>
      <c r="G363" s="95">
        <f t="shared" si="21"/>
        <v>0</v>
      </c>
    </row>
    <row r="364" spans="1:7" s="92" customFormat="1" hidden="1">
      <c r="A364" s="108" t="str">
        <f>Invoice!F367</f>
        <v>Exchange rate :</v>
      </c>
      <c r="B364" s="87">
        <f>Invoice!C367</f>
        <v>0</v>
      </c>
      <c r="C364" s="88">
        <f>Invoice!B367</f>
        <v>0</v>
      </c>
      <c r="D364" s="93">
        <f t="shared" si="19"/>
        <v>0</v>
      </c>
      <c r="E364" s="93">
        <f t="shared" si="20"/>
        <v>0</v>
      </c>
      <c r="F364" s="94">
        <f>Invoice!G367</f>
        <v>0</v>
      </c>
      <c r="G364" s="95">
        <f t="shared" si="21"/>
        <v>0</v>
      </c>
    </row>
    <row r="365" spans="1:7" s="92" customFormat="1" hidden="1">
      <c r="A365" s="108" t="str">
        <f>Invoice!F368</f>
        <v>Exchange rate :</v>
      </c>
      <c r="B365" s="87">
        <f>Invoice!C368</f>
        <v>0</v>
      </c>
      <c r="C365" s="88">
        <f>Invoice!B368</f>
        <v>0</v>
      </c>
      <c r="D365" s="93">
        <f t="shared" si="19"/>
        <v>0</v>
      </c>
      <c r="E365" s="93">
        <f t="shared" si="20"/>
        <v>0</v>
      </c>
      <c r="F365" s="94">
        <f>Invoice!G368</f>
        <v>0</v>
      </c>
      <c r="G365" s="95">
        <f t="shared" si="21"/>
        <v>0</v>
      </c>
    </row>
    <row r="366" spans="1:7" s="92" customFormat="1" hidden="1">
      <c r="A366" s="108" t="str">
        <f>Invoice!F369</f>
        <v>Exchange rate :</v>
      </c>
      <c r="B366" s="87">
        <f>Invoice!C369</f>
        <v>0</v>
      </c>
      <c r="C366" s="88">
        <f>Invoice!B369</f>
        <v>0</v>
      </c>
      <c r="D366" s="93">
        <f t="shared" si="19"/>
        <v>0</v>
      </c>
      <c r="E366" s="93">
        <f t="shared" si="20"/>
        <v>0</v>
      </c>
      <c r="F366" s="94">
        <f>Invoice!G369</f>
        <v>0</v>
      </c>
      <c r="G366" s="95">
        <f t="shared" si="21"/>
        <v>0</v>
      </c>
    </row>
    <row r="367" spans="1:7" s="92" customFormat="1" hidden="1">
      <c r="A367" s="108" t="str">
        <f>Invoice!F370</f>
        <v>Exchange rate :</v>
      </c>
      <c r="B367" s="87">
        <f>Invoice!C370</f>
        <v>0</v>
      </c>
      <c r="C367" s="88">
        <f>Invoice!B370</f>
        <v>0</v>
      </c>
      <c r="D367" s="93">
        <f t="shared" si="19"/>
        <v>0</v>
      </c>
      <c r="E367" s="93">
        <f t="shared" si="20"/>
        <v>0</v>
      </c>
      <c r="F367" s="94">
        <f>Invoice!G370</f>
        <v>0</v>
      </c>
      <c r="G367" s="95">
        <f t="shared" si="21"/>
        <v>0</v>
      </c>
    </row>
    <row r="368" spans="1:7" s="92" customFormat="1" hidden="1">
      <c r="A368" s="108" t="str">
        <f>Invoice!F371</f>
        <v>Exchange rate :</v>
      </c>
      <c r="B368" s="87">
        <f>Invoice!C371</f>
        <v>0</v>
      </c>
      <c r="C368" s="88">
        <f>Invoice!B371</f>
        <v>0</v>
      </c>
      <c r="D368" s="93">
        <f t="shared" si="19"/>
        <v>0</v>
      </c>
      <c r="E368" s="93">
        <f t="shared" si="20"/>
        <v>0</v>
      </c>
      <c r="F368" s="94">
        <f>Invoice!G371</f>
        <v>0</v>
      </c>
      <c r="G368" s="95">
        <f t="shared" si="21"/>
        <v>0</v>
      </c>
    </row>
    <row r="369" spans="1:7" s="92" customFormat="1" hidden="1">
      <c r="A369" s="108" t="str">
        <f>Invoice!F372</f>
        <v>Exchange rate :</v>
      </c>
      <c r="B369" s="87">
        <f>Invoice!C372</f>
        <v>0</v>
      </c>
      <c r="C369" s="88">
        <f>Invoice!B372</f>
        <v>0</v>
      </c>
      <c r="D369" s="93">
        <f t="shared" si="19"/>
        <v>0</v>
      </c>
      <c r="E369" s="93">
        <f t="shared" si="20"/>
        <v>0</v>
      </c>
      <c r="F369" s="94">
        <f>Invoice!G372</f>
        <v>0</v>
      </c>
      <c r="G369" s="95">
        <f t="shared" si="21"/>
        <v>0</v>
      </c>
    </row>
    <row r="370" spans="1:7" s="92" customFormat="1" hidden="1">
      <c r="A370" s="108" t="str">
        <f>Invoice!F373</f>
        <v>Exchange rate :</v>
      </c>
      <c r="B370" s="87">
        <f>Invoice!C373</f>
        <v>0</v>
      </c>
      <c r="C370" s="88">
        <f>Invoice!B373</f>
        <v>0</v>
      </c>
      <c r="D370" s="93">
        <f t="shared" si="19"/>
        <v>0</v>
      </c>
      <c r="E370" s="93">
        <f t="shared" si="20"/>
        <v>0</v>
      </c>
      <c r="F370" s="94">
        <f>Invoice!G373</f>
        <v>0</v>
      </c>
      <c r="G370" s="95">
        <f t="shared" si="21"/>
        <v>0</v>
      </c>
    </row>
    <row r="371" spans="1:7" s="92" customFormat="1" hidden="1">
      <c r="A371" s="108" t="str">
        <f>Invoice!F374</f>
        <v>Exchange rate :</v>
      </c>
      <c r="B371" s="87">
        <f>Invoice!C374</f>
        <v>0</v>
      </c>
      <c r="C371" s="88">
        <f>Invoice!B374</f>
        <v>0</v>
      </c>
      <c r="D371" s="93">
        <f t="shared" si="19"/>
        <v>0</v>
      </c>
      <c r="E371" s="93">
        <f t="shared" si="20"/>
        <v>0</v>
      </c>
      <c r="F371" s="94">
        <f>Invoice!G374</f>
        <v>0</v>
      </c>
      <c r="G371" s="95">
        <f t="shared" si="21"/>
        <v>0</v>
      </c>
    </row>
    <row r="372" spans="1:7" s="92" customFormat="1" hidden="1">
      <c r="A372" s="108" t="str">
        <f>Invoice!F375</f>
        <v>Exchange rate :</v>
      </c>
      <c r="B372" s="87">
        <f>Invoice!C375</f>
        <v>0</v>
      </c>
      <c r="C372" s="88">
        <f>Invoice!B375</f>
        <v>0</v>
      </c>
      <c r="D372" s="93">
        <f t="shared" si="19"/>
        <v>0</v>
      </c>
      <c r="E372" s="93">
        <f t="shared" si="20"/>
        <v>0</v>
      </c>
      <c r="F372" s="94">
        <f>Invoice!G375</f>
        <v>0</v>
      </c>
      <c r="G372" s="95">
        <f t="shared" si="21"/>
        <v>0</v>
      </c>
    </row>
    <row r="373" spans="1:7" s="92" customFormat="1" hidden="1">
      <c r="A373" s="108" t="str">
        <f>Invoice!F376</f>
        <v>Exchange rate :</v>
      </c>
      <c r="B373" s="87">
        <f>Invoice!C376</f>
        <v>0</v>
      </c>
      <c r="C373" s="88">
        <f>Invoice!B376</f>
        <v>0</v>
      </c>
      <c r="D373" s="93">
        <f t="shared" si="19"/>
        <v>0</v>
      </c>
      <c r="E373" s="93">
        <f t="shared" si="20"/>
        <v>0</v>
      </c>
      <c r="F373" s="94">
        <f>Invoice!G376</f>
        <v>0</v>
      </c>
      <c r="G373" s="95">
        <f t="shared" si="21"/>
        <v>0</v>
      </c>
    </row>
    <row r="374" spans="1:7" s="92" customFormat="1" hidden="1">
      <c r="A374" s="108" t="str">
        <f>Invoice!F377</f>
        <v>Exchange rate :</v>
      </c>
      <c r="B374" s="87">
        <f>Invoice!C377</f>
        <v>0</v>
      </c>
      <c r="C374" s="88">
        <f>Invoice!B377</f>
        <v>0</v>
      </c>
      <c r="D374" s="93">
        <f t="shared" si="19"/>
        <v>0</v>
      </c>
      <c r="E374" s="93">
        <f t="shared" si="20"/>
        <v>0</v>
      </c>
      <c r="F374" s="94">
        <f>Invoice!G377</f>
        <v>0</v>
      </c>
      <c r="G374" s="95">
        <f t="shared" si="21"/>
        <v>0</v>
      </c>
    </row>
    <row r="375" spans="1:7" s="92" customFormat="1" hidden="1">
      <c r="A375" s="108" t="str">
        <f>Invoice!F378</f>
        <v>Exchange rate :</v>
      </c>
      <c r="B375" s="87">
        <f>Invoice!C378</f>
        <v>0</v>
      </c>
      <c r="C375" s="88">
        <f>Invoice!B378</f>
        <v>0</v>
      </c>
      <c r="D375" s="93">
        <f t="shared" si="19"/>
        <v>0</v>
      </c>
      <c r="E375" s="93">
        <f t="shared" si="20"/>
        <v>0</v>
      </c>
      <c r="F375" s="94">
        <f>Invoice!G378</f>
        <v>0</v>
      </c>
      <c r="G375" s="95">
        <f t="shared" si="21"/>
        <v>0</v>
      </c>
    </row>
    <row r="376" spans="1:7" s="92" customFormat="1" hidden="1">
      <c r="A376" s="108" t="str">
        <f>Invoice!F379</f>
        <v>Exchange rate :</v>
      </c>
      <c r="B376" s="87">
        <f>Invoice!C379</f>
        <v>0</v>
      </c>
      <c r="C376" s="88">
        <f>Invoice!B379</f>
        <v>0</v>
      </c>
      <c r="D376" s="93">
        <f t="shared" si="19"/>
        <v>0</v>
      </c>
      <c r="E376" s="93">
        <f t="shared" si="20"/>
        <v>0</v>
      </c>
      <c r="F376" s="94">
        <f>Invoice!G379</f>
        <v>0</v>
      </c>
      <c r="G376" s="95">
        <f t="shared" si="21"/>
        <v>0</v>
      </c>
    </row>
    <row r="377" spans="1:7" s="92" customFormat="1" hidden="1">
      <c r="A377" s="108" t="str">
        <f>Invoice!F380</f>
        <v>Exchange rate :</v>
      </c>
      <c r="B377" s="87">
        <f>Invoice!C380</f>
        <v>0</v>
      </c>
      <c r="C377" s="88">
        <f>Invoice!B380</f>
        <v>0</v>
      </c>
      <c r="D377" s="93">
        <f t="shared" si="19"/>
        <v>0</v>
      </c>
      <c r="E377" s="93">
        <f t="shared" si="20"/>
        <v>0</v>
      </c>
      <c r="F377" s="94">
        <f>Invoice!G380</f>
        <v>0</v>
      </c>
      <c r="G377" s="95">
        <f t="shared" si="21"/>
        <v>0</v>
      </c>
    </row>
    <row r="378" spans="1:7" s="92" customFormat="1" hidden="1">
      <c r="A378" s="108" t="str">
        <f>Invoice!F381</f>
        <v>Exchange rate :</v>
      </c>
      <c r="B378" s="87">
        <f>Invoice!C381</f>
        <v>0</v>
      </c>
      <c r="C378" s="88">
        <f>Invoice!B381</f>
        <v>0</v>
      </c>
      <c r="D378" s="93">
        <f t="shared" si="19"/>
        <v>0</v>
      </c>
      <c r="E378" s="93">
        <f t="shared" si="20"/>
        <v>0</v>
      </c>
      <c r="F378" s="94">
        <f>Invoice!G381</f>
        <v>0</v>
      </c>
      <c r="G378" s="95">
        <f t="shared" si="21"/>
        <v>0</v>
      </c>
    </row>
    <row r="379" spans="1:7" s="92" customFormat="1" hidden="1">
      <c r="A379" s="108" t="str">
        <f>Invoice!F382</f>
        <v>Exchange rate :</v>
      </c>
      <c r="B379" s="87">
        <f>Invoice!C382</f>
        <v>0</v>
      </c>
      <c r="C379" s="88">
        <f>Invoice!B382</f>
        <v>0</v>
      </c>
      <c r="D379" s="93">
        <f t="shared" si="19"/>
        <v>0</v>
      </c>
      <c r="E379" s="93">
        <f t="shared" si="20"/>
        <v>0</v>
      </c>
      <c r="F379" s="94">
        <f>Invoice!G382</f>
        <v>0</v>
      </c>
      <c r="G379" s="95">
        <f t="shared" si="21"/>
        <v>0</v>
      </c>
    </row>
    <row r="380" spans="1:7" s="92" customFormat="1" hidden="1">
      <c r="A380" s="108" t="str">
        <f>Invoice!F383</f>
        <v>Exchange rate :</v>
      </c>
      <c r="B380" s="87">
        <f>Invoice!C383</f>
        <v>0</v>
      </c>
      <c r="C380" s="88">
        <f>Invoice!B383</f>
        <v>0</v>
      </c>
      <c r="D380" s="93">
        <f t="shared" si="19"/>
        <v>0</v>
      </c>
      <c r="E380" s="93">
        <f t="shared" si="20"/>
        <v>0</v>
      </c>
      <c r="F380" s="94">
        <f>Invoice!G383</f>
        <v>0</v>
      </c>
      <c r="G380" s="95">
        <f t="shared" si="21"/>
        <v>0</v>
      </c>
    </row>
    <row r="381" spans="1:7" s="92" customFormat="1" hidden="1">
      <c r="A381" s="108" t="str">
        <f>Invoice!F384</f>
        <v>Exchange rate :</v>
      </c>
      <c r="B381" s="87">
        <f>Invoice!C384</f>
        <v>0</v>
      </c>
      <c r="C381" s="88">
        <f>Invoice!B384</f>
        <v>0</v>
      </c>
      <c r="D381" s="93">
        <f t="shared" si="19"/>
        <v>0</v>
      </c>
      <c r="E381" s="93">
        <f t="shared" si="20"/>
        <v>0</v>
      </c>
      <c r="F381" s="94">
        <f>Invoice!G384</f>
        <v>0</v>
      </c>
      <c r="G381" s="95">
        <f t="shared" si="21"/>
        <v>0</v>
      </c>
    </row>
    <row r="382" spans="1:7" s="92" customFormat="1" hidden="1">
      <c r="A382" s="108" t="str">
        <f>Invoice!F385</f>
        <v>Exchange rate :</v>
      </c>
      <c r="B382" s="87">
        <f>Invoice!C385</f>
        <v>0</v>
      </c>
      <c r="C382" s="88">
        <f>Invoice!B385</f>
        <v>0</v>
      </c>
      <c r="D382" s="93">
        <f t="shared" si="19"/>
        <v>0</v>
      </c>
      <c r="E382" s="93">
        <f t="shared" si="20"/>
        <v>0</v>
      </c>
      <c r="F382" s="94">
        <f>Invoice!G385</f>
        <v>0</v>
      </c>
      <c r="G382" s="95">
        <f t="shared" si="21"/>
        <v>0</v>
      </c>
    </row>
    <row r="383" spans="1:7" s="92" customFormat="1" hidden="1">
      <c r="A383" s="108" t="str">
        <f>Invoice!F386</f>
        <v>Exchange rate :</v>
      </c>
      <c r="B383" s="87">
        <f>Invoice!C386</f>
        <v>0</v>
      </c>
      <c r="C383" s="88">
        <f>Invoice!B386</f>
        <v>0</v>
      </c>
      <c r="D383" s="93">
        <f t="shared" si="19"/>
        <v>0</v>
      </c>
      <c r="E383" s="93">
        <f t="shared" si="20"/>
        <v>0</v>
      </c>
      <c r="F383" s="94">
        <f>Invoice!G386</f>
        <v>0</v>
      </c>
      <c r="G383" s="95">
        <f t="shared" si="21"/>
        <v>0</v>
      </c>
    </row>
    <row r="384" spans="1:7" s="92" customFormat="1" hidden="1">
      <c r="A384" s="108" t="str">
        <f>Invoice!F387</f>
        <v>Exchange rate :</v>
      </c>
      <c r="B384" s="87">
        <f>Invoice!C387</f>
        <v>0</v>
      </c>
      <c r="C384" s="88">
        <f>Invoice!B387</f>
        <v>0</v>
      </c>
      <c r="D384" s="93">
        <f t="shared" si="19"/>
        <v>0</v>
      </c>
      <c r="E384" s="93">
        <f t="shared" si="20"/>
        <v>0</v>
      </c>
      <c r="F384" s="94">
        <f>Invoice!G387</f>
        <v>0</v>
      </c>
      <c r="G384" s="95">
        <f t="shared" si="21"/>
        <v>0</v>
      </c>
    </row>
    <row r="385" spans="1:7" s="92" customFormat="1" hidden="1">
      <c r="A385" s="108" t="str">
        <f>Invoice!F388</f>
        <v>Exchange rate :</v>
      </c>
      <c r="B385" s="87">
        <f>Invoice!C388</f>
        <v>0</v>
      </c>
      <c r="C385" s="88">
        <f>Invoice!B388</f>
        <v>0</v>
      </c>
      <c r="D385" s="93">
        <f t="shared" ref="D385:D448" si="22">F385/$D$14</f>
        <v>0</v>
      </c>
      <c r="E385" s="93">
        <f t="shared" ref="E385:E448" si="23">G385/$D$14</f>
        <v>0</v>
      </c>
      <c r="F385" s="94">
        <f>Invoice!G388</f>
        <v>0</v>
      </c>
      <c r="G385" s="95">
        <f t="shared" ref="G385:G448" si="24">C385*F385</f>
        <v>0</v>
      </c>
    </row>
    <row r="386" spans="1:7" s="92" customFormat="1" hidden="1">
      <c r="A386" s="108" t="str">
        <f>Invoice!F389</f>
        <v>Exchange rate :</v>
      </c>
      <c r="B386" s="87">
        <f>Invoice!C389</f>
        <v>0</v>
      </c>
      <c r="C386" s="88">
        <f>Invoice!B389</f>
        <v>0</v>
      </c>
      <c r="D386" s="93">
        <f t="shared" si="22"/>
        <v>0</v>
      </c>
      <c r="E386" s="93">
        <f t="shared" si="23"/>
        <v>0</v>
      </c>
      <c r="F386" s="94">
        <f>Invoice!G389</f>
        <v>0</v>
      </c>
      <c r="G386" s="95">
        <f t="shared" si="24"/>
        <v>0</v>
      </c>
    </row>
    <row r="387" spans="1:7" s="92" customFormat="1" hidden="1">
      <c r="A387" s="108" t="str">
        <f>Invoice!F390</f>
        <v>Exchange rate :</v>
      </c>
      <c r="B387" s="87">
        <f>Invoice!C390</f>
        <v>0</v>
      </c>
      <c r="C387" s="88">
        <f>Invoice!B390</f>
        <v>0</v>
      </c>
      <c r="D387" s="93">
        <f t="shared" si="22"/>
        <v>0</v>
      </c>
      <c r="E387" s="93">
        <f t="shared" si="23"/>
        <v>0</v>
      </c>
      <c r="F387" s="94">
        <f>Invoice!G390</f>
        <v>0</v>
      </c>
      <c r="G387" s="95">
        <f t="shared" si="24"/>
        <v>0</v>
      </c>
    </row>
    <row r="388" spans="1:7" s="92" customFormat="1" hidden="1">
      <c r="A388" s="108" t="str">
        <f>Invoice!F391</f>
        <v>Exchange rate :</v>
      </c>
      <c r="B388" s="87">
        <f>Invoice!C391</f>
        <v>0</v>
      </c>
      <c r="C388" s="88">
        <f>Invoice!B391</f>
        <v>0</v>
      </c>
      <c r="D388" s="93">
        <f t="shared" si="22"/>
        <v>0</v>
      </c>
      <c r="E388" s="93">
        <f t="shared" si="23"/>
        <v>0</v>
      </c>
      <c r="F388" s="94">
        <f>Invoice!G391</f>
        <v>0</v>
      </c>
      <c r="G388" s="95">
        <f t="shared" si="24"/>
        <v>0</v>
      </c>
    </row>
    <row r="389" spans="1:7" s="92" customFormat="1" hidden="1">
      <c r="A389" s="108" t="str">
        <f>Invoice!F392</f>
        <v>Exchange rate :</v>
      </c>
      <c r="B389" s="87">
        <f>Invoice!C392</f>
        <v>0</v>
      </c>
      <c r="C389" s="88">
        <f>Invoice!B392</f>
        <v>0</v>
      </c>
      <c r="D389" s="93">
        <f t="shared" si="22"/>
        <v>0</v>
      </c>
      <c r="E389" s="93">
        <f t="shared" si="23"/>
        <v>0</v>
      </c>
      <c r="F389" s="94">
        <f>Invoice!G392</f>
        <v>0</v>
      </c>
      <c r="G389" s="95">
        <f t="shared" si="24"/>
        <v>0</v>
      </c>
    </row>
    <row r="390" spans="1:7" s="92" customFormat="1" hidden="1">
      <c r="A390" s="108" t="str">
        <f>Invoice!F393</f>
        <v>Exchange rate :</v>
      </c>
      <c r="B390" s="87">
        <f>Invoice!C393</f>
        <v>0</v>
      </c>
      <c r="C390" s="88">
        <f>Invoice!B393</f>
        <v>0</v>
      </c>
      <c r="D390" s="93">
        <f t="shared" si="22"/>
        <v>0</v>
      </c>
      <c r="E390" s="93">
        <f t="shared" si="23"/>
        <v>0</v>
      </c>
      <c r="F390" s="94">
        <f>Invoice!G393</f>
        <v>0</v>
      </c>
      <c r="G390" s="95">
        <f t="shared" si="24"/>
        <v>0</v>
      </c>
    </row>
    <row r="391" spans="1:7" s="92" customFormat="1" hidden="1">
      <c r="A391" s="108" t="str">
        <f>Invoice!F394</f>
        <v>Exchange rate :</v>
      </c>
      <c r="B391" s="87">
        <f>Invoice!C394</f>
        <v>0</v>
      </c>
      <c r="C391" s="88">
        <f>Invoice!B394</f>
        <v>0</v>
      </c>
      <c r="D391" s="93">
        <f t="shared" si="22"/>
        <v>0</v>
      </c>
      <c r="E391" s="93">
        <f t="shared" si="23"/>
        <v>0</v>
      </c>
      <c r="F391" s="94">
        <f>Invoice!G394</f>
        <v>0</v>
      </c>
      <c r="G391" s="95">
        <f t="shared" si="24"/>
        <v>0</v>
      </c>
    </row>
    <row r="392" spans="1:7" s="92" customFormat="1" hidden="1">
      <c r="A392" s="108" t="str">
        <f>Invoice!F395</f>
        <v>Exchange rate :</v>
      </c>
      <c r="B392" s="87">
        <f>Invoice!C395</f>
        <v>0</v>
      </c>
      <c r="C392" s="88">
        <f>Invoice!B395</f>
        <v>0</v>
      </c>
      <c r="D392" s="93">
        <f t="shared" si="22"/>
        <v>0</v>
      </c>
      <c r="E392" s="93">
        <f t="shared" si="23"/>
        <v>0</v>
      </c>
      <c r="F392" s="94">
        <f>Invoice!G395</f>
        <v>0</v>
      </c>
      <c r="G392" s="95">
        <f t="shared" si="24"/>
        <v>0</v>
      </c>
    </row>
    <row r="393" spans="1:7" s="92" customFormat="1" hidden="1">
      <c r="A393" s="108" t="str">
        <f>Invoice!F396</f>
        <v>Exchange rate :</v>
      </c>
      <c r="B393" s="87">
        <f>Invoice!C396</f>
        <v>0</v>
      </c>
      <c r="C393" s="88">
        <f>Invoice!B396</f>
        <v>0</v>
      </c>
      <c r="D393" s="93">
        <f t="shared" si="22"/>
        <v>0</v>
      </c>
      <c r="E393" s="93">
        <f t="shared" si="23"/>
        <v>0</v>
      </c>
      <c r="F393" s="94">
        <f>Invoice!G396</f>
        <v>0</v>
      </c>
      <c r="G393" s="95">
        <f t="shared" si="24"/>
        <v>0</v>
      </c>
    </row>
    <row r="394" spans="1:7" s="92" customFormat="1" hidden="1">
      <c r="A394" s="108" t="str">
        <f>Invoice!F397</f>
        <v>Exchange rate :</v>
      </c>
      <c r="B394" s="87">
        <f>Invoice!C397</f>
        <v>0</v>
      </c>
      <c r="C394" s="88">
        <f>Invoice!B397</f>
        <v>0</v>
      </c>
      <c r="D394" s="93">
        <f t="shared" si="22"/>
        <v>0</v>
      </c>
      <c r="E394" s="93">
        <f t="shared" si="23"/>
        <v>0</v>
      </c>
      <c r="F394" s="94">
        <f>Invoice!G397</f>
        <v>0</v>
      </c>
      <c r="G394" s="95">
        <f t="shared" si="24"/>
        <v>0</v>
      </c>
    </row>
    <row r="395" spans="1:7" s="92" customFormat="1" hidden="1">
      <c r="A395" s="108" t="str">
        <f>Invoice!F398</f>
        <v>Exchange rate :</v>
      </c>
      <c r="B395" s="87">
        <f>Invoice!C398</f>
        <v>0</v>
      </c>
      <c r="C395" s="88">
        <f>Invoice!B398</f>
        <v>0</v>
      </c>
      <c r="D395" s="93">
        <f t="shared" si="22"/>
        <v>0</v>
      </c>
      <c r="E395" s="93">
        <f t="shared" si="23"/>
        <v>0</v>
      </c>
      <c r="F395" s="94">
        <f>Invoice!G398</f>
        <v>0</v>
      </c>
      <c r="G395" s="95">
        <f t="shared" si="24"/>
        <v>0</v>
      </c>
    </row>
    <row r="396" spans="1:7" s="92" customFormat="1" hidden="1">
      <c r="A396" s="108" t="str">
        <f>Invoice!F399</f>
        <v>Exchange rate :</v>
      </c>
      <c r="B396" s="87">
        <f>Invoice!C399</f>
        <v>0</v>
      </c>
      <c r="C396" s="88">
        <f>Invoice!B399</f>
        <v>0</v>
      </c>
      <c r="D396" s="93">
        <f t="shared" si="22"/>
        <v>0</v>
      </c>
      <c r="E396" s="93">
        <f t="shared" si="23"/>
        <v>0</v>
      </c>
      <c r="F396" s="94">
        <f>Invoice!G399</f>
        <v>0</v>
      </c>
      <c r="G396" s="95">
        <f t="shared" si="24"/>
        <v>0</v>
      </c>
    </row>
    <row r="397" spans="1:7" s="92" customFormat="1" hidden="1">
      <c r="A397" s="108" t="str">
        <f>Invoice!F400</f>
        <v>Exchange rate :</v>
      </c>
      <c r="B397" s="87">
        <f>Invoice!C400</f>
        <v>0</v>
      </c>
      <c r="C397" s="88">
        <f>Invoice!B400</f>
        <v>0</v>
      </c>
      <c r="D397" s="93">
        <f t="shared" si="22"/>
        <v>0</v>
      </c>
      <c r="E397" s="93">
        <f t="shared" si="23"/>
        <v>0</v>
      </c>
      <c r="F397" s="94">
        <f>Invoice!G400</f>
        <v>0</v>
      </c>
      <c r="G397" s="95">
        <f t="shared" si="24"/>
        <v>0</v>
      </c>
    </row>
    <row r="398" spans="1:7" s="92" customFormat="1" hidden="1">
      <c r="A398" s="108" t="str">
        <f>Invoice!F401</f>
        <v>Exchange rate :</v>
      </c>
      <c r="B398" s="87">
        <f>Invoice!C401</f>
        <v>0</v>
      </c>
      <c r="C398" s="88">
        <f>Invoice!B401</f>
        <v>0</v>
      </c>
      <c r="D398" s="93">
        <f t="shared" si="22"/>
        <v>0</v>
      </c>
      <c r="E398" s="93">
        <f t="shared" si="23"/>
        <v>0</v>
      </c>
      <c r="F398" s="94">
        <f>Invoice!G401</f>
        <v>0</v>
      </c>
      <c r="G398" s="95">
        <f t="shared" si="24"/>
        <v>0</v>
      </c>
    </row>
    <row r="399" spans="1:7" s="92" customFormat="1" hidden="1">
      <c r="A399" s="108" t="str">
        <f>Invoice!F402</f>
        <v>Exchange rate :</v>
      </c>
      <c r="B399" s="87">
        <f>Invoice!C402</f>
        <v>0</v>
      </c>
      <c r="C399" s="88">
        <f>Invoice!B402</f>
        <v>0</v>
      </c>
      <c r="D399" s="93">
        <f t="shared" si="22"/>
        <v>0</v>
      </c>
      <c r="E399" s="93">
        <f t="shared" si="23"/>
        <v>0</v>
      </c>
      <c r="F399" s="94">
        <f>Invoice!G402</f>
        <v>0</v>
      </c>
      <c r="G399" s="95">
        <f t="shared" si="24"/>
        <v>0</v>
      </c>
    </row>
    <row r="400" spans="1:7" s="92" customFormat="1" hidden="1">
      <c r="A400" s="108" t="str">
        <f>Invoice!F403</f>
        <v>Exchange rate :</v>
      </c>
      <c r="B400" s="87">
        <f>Invoice!C403</f>
        <v>0</v>
      </c>
      <c r="C400" s="88">
        <f>Invoice!B403</f>
        <v>0</v>
      </c>
      <c r="D400" s="93">
        <f t="shared" si="22"/>
        <v>0</v>
      </c>
      <c r="E400" s="93">
        <f t="shared" si="23"/>
        <v>0</v>
      </c>
      <c r="F400" s="94">
        <f>Invoice!G403</f>
        <v>0</v>
      </c>
      <c r="G400" s="95">
        <f t="shared" si="24"/>
        <v>0</v>
      </c>
    </row>
    <row r="401" spans="1:7" s="92" customFormat="1" hidden="1">
      <c r="A401" s="108" t="str">
        <f>Invoice!F404</f>
        <v>Exchange rate :</v>
      </c>
      <c r="B401" s="87">
        <f>Invoice!C404</f>
        <v>0</v>
      </c>
      <c r="C401" s="88">
        <f>Invoice!B404</f>
        <v>0</v>
      </c>
      <c r="D401" s="93">
        <f t="shared" si="22"/>
        <v>0</v>
      </c>
      <c r="E401" s="93">
        <f t="shared" si="23"/>
        <v>0</v>
      </c>
      <c r="F401" s="94">
        <f>Invoice!G404</f>
        <v>0</v>
      </c>
      <c r="G401" s="95">
        <f t="shared" si="24"/>
        <v>0</v>
      </c>
    </row>
    <row r="402" spans="1:7" s="92" customFormat="1" hidden="1">
      <c r="A402" s="108" t="str">
        <f>Invoice!F405</f>
        <v>Exchange rate :</v>
      </c>
      <c r="B402" s="87">
        <f>Invoice!C405</f>
        <v>0</v>
      </c>
      <c r="C402" s="88">
        <f>Invoice!B405</f>
        <v>0</v>
      </c>
      <c r="D402" s="93">
        <f t="shared" si="22"/>
        <v>0</v>
      </c>
      <c r="E402" s="93">
        <f t="shared" si="23"/>
        <v>0</v>
      </c>
      <c r="F402" s="94">
        <f>Invoice!G405</f>
        <v>0</v>
      </c>
      <c r="G402" s="95">
        <f t="shared" si="24"/>
        <v>0</v>
      </c>
    </row>
    <row r="403" spans="1:7" s="92" customFormat="1" hidden="1">
      <c r="A403" s="108" t="str">
        <f>Invoice!F406</f>
        <v>Exchange rate :</v>
      </c>
      <c r="B403" s="87">
        <f>Invoice!C406</f>
        <v>0</v>
      </c>
      <c r="C403" s="88">
        <f>Invoice!B406</f>
        <v>0</v>
      </c>
      <c r="D403" s="93">
        <f t="shared" si="22"/>
        <v>0</v>
      </c>
      <c r="E403" s="93">
        <f t="shared" si="23"/>
        <v>0</v>
      </c>
      <c r="F403" s="94">
        <f>Invoice!G406</f>
        <v>0</v>
      </c>
      <c r="G403" s="95">
        <f t="shared" si="24"/>
        <v>0</v>
      </c>
    </row>
    <row r="404" spans="1:7" s="92" customFormat="1" hidden="1">
      <c r="A404" s="108" t="str">
        <f>Invoice!F407</f>
        <v>Exchange rate :</v>
      </c>
      <c r="B404" s="87">
        <f>Invoice!C407</f>
        <v>0</v>
      </c>
      <c r="C404" s="88">
        <f>Invoice!B407</f>
        <v>0</v>
      </c>
      <c r="D404" s="93">
        <f t="shared" si="22"/>
        <v>0</v>
      </c>
      <c r="E404" s="93">
        <f t="shared" si="23"/>
        <v>0</v>
      </c>
      <c r="F404" s="94">
        <f>Invoice!G407</f>
        <v>0</v>
      </c>
      <c r="G404" s="95">
        <f t="shared" si="24"/>
        <v>0</v>
      </c>
    </row>
    <row r="405" spans="1:7" s="92" customFormat="1" hidden="1">
      <c r="A405" s="108" t="str">
        <f>Invoice!F408</f>
        <v>Exchange rate :</v>
      </c>
      <c r="B405" s="87">
        <f>Invoice!C408</f>
        <v>0</v>
      </c>
      <c r="C405" s="88">
        <f>Invoice!B408</f>
        <v>0</v>
      </c>
      <c r="D405" s="93">
        <f t="shared" si="22"/>
        <v>0</v>
      </c>
      <c r="E405" s="93">
        <f t="shared" si="23"/>
        <v>0</v>
      </c>
      <c r="F405" s="94">
        <f>Invoice!G408</f>
        <v>0</v>
      </c>
      <c r="G405" s="95">
        <f t="shared" si="24"/>
        <v>0</v>
      </c>
    </row>
    <row r="406" spans="1:7" s="92" customFormat="1" hidden="1">
      <c r="A406" s="108" t="str">
        <f>Invoice!F409</f>
        <v>Exchange rate :</v>
      </c>
      <c r="B406" s="87">
        <f>Invoice!C409</f>
        <v>0</v>
      </c>
      <c r="C406" s="88">
        <f>Invoice!B409</f>
        <v>0</v>
      </c>
      <c r="D406" s="93">
        <f t="shared" si="22"/>
        <v>0</v>
      </c>
      <c r="E406" s="93">
        <f t="shared" si="23"/>
        <v>0</v>
      </c>
      <c r="F406" s="94">
        <f>Invoice!G409</f>
        <v>0</v>
      </c>
      <c r="G406" s="95">
        <f t="shared" si="24"/>
        <v>0</v>
      </c>
    </row>
    <row r="407" spans="1:7" s="92" customFormat="1" hidden="1">
      <c r="A407" s="108" t="str">
        <f>Invoice!F410</f>
        <v>Exchange rate :</v>
      </c>
      <c r="B407" s="87">
        <f>Invoice!C410</f>
        <v>0</v>
      </c>
      <c r="C407" s="88">
        <f>Invoice!B410</f>
        <v>0</v>
      </c>
      <c r="D407" s="93">
        <f t="shared" si="22"/>
        <v>0</v>
      </c>
      <c r="E407" s="93">
        <f t="shared" si="23"/>
        <v>0</v>
      </c>
      <c r="F407" s="94">
        <f>Invoice!G410</f>
        <v>0</v>
      </c>
      <c r="G407" s="95">
        <f t="shared" si="24"/>
        <v>0</v>
      </c>
    </row>
    <row r="408" spans="1:7" s="92" customFormat="1" hidden="1">
      <c r="A408" s="108" t="str">
        <f>Invoice!F411</f>
        <v>Exchange rate :</v>
      </c>
      <c r="B408" s="87">
        <f>Invoice!C411</f>
        <v>0</v>
      </c>
      <c r="C408" s="88">
        <f>Invoice!B411</f>
        <v>0</v>
      </c>
      <c r="D408" s="93">
        <f t="shared" si="22"/>
        <v>0</v>
      </c>
      <c r="E408" s="93">
        <f t="shared" si="23"/>
        <v>0</v>
      </c>
      <c r="F408" s="94">
        <f>Invoice!G411</f>
        <v>0</v>
      </c>
      <c r="G408" s="95">
        <f t="shared" si="24"/>
        <v>0</v>
      </c>
    </row>
    <row r="409" spans="1:7" s="92" customFormat="1" hidden="1">
      <c r="A409" s="108" t="str">
        <f>Invoice!F412</f>
        <v>Exchange rate :</v>
      </c>
      <c r="B409" s="87">
        <f>Invoice!C412</f>
        <v>0</v>
      </c>
      <c r="C409" s="88">
        <f>Invoice!B412</f>
        <v>0</v>
      </c>
      <c r="D409" s="93">
        <f t="shared" si="22"/>
        <v>0</v>
      </c>
      <c r="E409" s="93">
        <f t="shared" si="23"/>
        <v>0</v>
      </c>
      <c r="F409" s="94">
        <f>Invoice!G412</f>
        <v>0</v>
      </c>
      <c r="G409" s="95">
        <f t="shared" si="24"/>
        <v>0</v>
      </c>
    </row>
    <row r="410" spans="1:7" s="92" customFormat="1" hidden="1">
      <c r="A410" s="108" t="str">
        <f>Invoice!F413</f>
        <v>Exchange rate :</v>
      </c>
      <c r="B410" s="87">
        <f>Invoice!C413</f>
        <v>0</v>
      </c>
      <c r="C410" s="88">
        <f>Invoice!B413</f>
        <v>0</v>
      </c>
      <c r="D410" s="93">
        <f t="shared" si="22"/>
        <v>0</v>
      </c>
      <c r="E410" s="93">
        <f t="shared" si="23"/>
        <v>0</v>
      </c>
      <c r="F410" s="94">
        <f>Invoice!G413</f>
        <v>0</v>
      </c>
      <c r="G410" s="95">
        <f t="shared" si="24"/>
        <v>0</v>
      </c>
    </row>
    <row r="411" spans="1:7" s="92" customFormat="1" hidden="1">
      <c r="A411" s="108" t="str">
        <f>Invoice!F414</f>
        <v>Exchange rate :</v>
      </c>
      <c r="B411" s="87">
        <f>Invoice!C414</f>
        <v>0</v>
      </c>
      <c r="C411" s="88">
        <f>Invoice!B414</f>
        <v>0</v>
      </c>
      <c r="D411" s="93">
        <f t="shared" si="22"/>
        <v>0</v>
      </c>
      <c r="E411" s="93">
        <f t="shared" si="23"/>
        <v>0</v>
      </c>
      <c r="F411" s="94">
        <f>Invoice!G414</f>
        <v>0</v>
      </c>
      <c r="G411" s="95">
        <f t="shared" si="24"/>
        <v>0</v>
      </c>
    </row>
    <row r="412" spans="1:7" s="92" customFormat="1" hidden="1">
      <c r="A412" s="108" t="str">
        <f>Invoice!F415</f>
        <v>Exchange rate :</v>
      </c>
      <c r="B412" s="87">
        <f>Invoice!C415</f>
        <v>0</v>
      </c>
      <c r="C412" s="88">
        <f>Invoice!B415</f>
        <v>0</v>
      </c>
      <c r="D412" s="93">
        <f t="shared" si="22"/>
        <v>0</v>
      </c>
      <c r="E412" s="93">
        <f t="shared" si="23"/>
        <v>0</v>
      </c>
      <c r="F412" s="94">
        <f>Invoice!G415</f>
        <v>0</v>
      </c>
      <c r="G412" s="95">
        <f t="shared" si="24"/>
        <v>0</v>
      </c>
    </row>
    <row r="413" spans="1:7" s="92" customFormat="1" hidden="1">
      <c r="A413" s="108" t="str">
        <f>Invoice!F416</f>
        <v>Exchange rate :</v>
      </c>
      <c r="B413" s="87">
        <f>Invoice!C416</f>
        <v>0</v>
      </c>
      <c r="C413" s="88">
        <f>Invoice!B416</f>
        <v>0</v>
      </c>
      <c r="D413" s="93">
        <f t="shared" si="22"/>
        <v>0</v>
      </c>
      <c r="E413" s="93">
        <f t="shared" si="23"/>
        <v>0</v>
      </c>
      <c r="F413" s="94">
        <f>Invoice!G416</f>
        <v>0</v>
      </c>
      <c r="G413" s="95">
        <f t="shared" si="24"/>
        <v>0</v>
      </c>
    </row>
    <row r="414" spans="1:7" s="92" customFormat="1" hidden="1">
      <c r="A414" s="108" t="str">
        <f>Invoice!F417</f>
        <v>Exchange rate :</v>
      </c>
      <c r="B414" s="87">
        <f>Invoice!C417</f>
        <v>0</v>
      </c>
      <c r="C414" s="88">
        <f>Invoice!B417</f>
        <v>0</v>
      </c>
      <c r="D414" s="93">
        <f t="shared" si="22"/>
        <v>0</v>
      </c>
      <c r="E414" s="93">
        <f t="shared" si="23"/>
        <v>0</v>
      </c>
      <c r="F414" s="94">
        <f>Invoice!G417</f>
        <v>0</v>
      </c>
      <c r="G414" s="95">
        <f t="shared" si="24"/>
        <v>0</v>
      </c>
    </row>
    <row r="415" spans="1:7" s="92" customFormat="1" hidden="1">
      <c r="A415" s="108" t="str">
        <f>Invoice!F418</f>
        <v>Exchange rate :</v>
      </c>
      <c r="B415" s="87">
        <f>Invoice!C418</f>
        <v>0</v>
      </c>
      <c r="C415" s="88">
        <f>Invoice!B418</f>
        <v>0</v>
      </c>
      <c r="D415" s="93">
        <f t="shared" si="22"/>
        <v>0</v>
      </c>
      <c r="E415" s="93">
        <f t="shared" si="23"/>
        <v>0</v>
      </c>
      <c r="F415" s="94">
        <f>Invoice!G418</f>
        <v>0</v>
      </c>
      <c r="G415" s="95">
        <f t="shared" si="24"/>
        <v>0</v>
      </c>
    </row>
    <row r="416" spans="1:7" s="92" customFormat="1" hidden="1">
      <c r="A416" s="108" t="str">
        <f>Invoice!F419</f>
        <v>Exchange rate :</v>
      </c>
      <c r="B416" s="87">
        <f>Invoice!C419</f>
        <v>0</v>
      </c>
      <c r="C416" s="88">
        <f>Invoice!B419</f>
        <v>0</v>
      </c>
      <c r="D416" s="93">
        <f t="shared" si="22"/>
        <v>0</v>
      </c>
      <c r="E416" s="93">
        <f t="shared" si="23"/>
        <v>0</v>
      </c>
      <c r="F416" s="94">
        <f>Invoice!G419</f>
        <v>0</v>
      </c>
      <c r="G416" s="95">
        <f t="shared" si="24"/>
        <v>0</v>
      </c>
    </row>
    <row r="417" spans="1:7" s="92" customFormat="1" hidden="1">
      <c r="A417" s="108" t="str">
        <f>Invoice!F420</f>
        <v>Exchange rate :</v>
      </c>
      <c r="B417" s="87">
        <f>Invoice!C420</f>
        <v>0</v>
      </c>
      <c r="C417" s="88">
        <f>Invoice!B420</f>
        <v>0</v>
      </c>
      <c r="D417" s="93">
        <f t="shared" si="22"/>
        <v>0</v>
      </c>
      <c r="E417" s="93">
        <f t="shared" si="23"/>
        <v>0</v>
      </c>
      <c r="F417" s="94">
        <f>Invoice!G420</f>
        <v>0</v>
      </c>
      <c r="G417" s="95">
        <f t="shared" si="24"/>
        <v>0</v>
      </c>
    </row>
    <row r="418" spans="1:7" s="92" customFormat="1" hidden="1">
      <c r="A418" s="108" t="str">
        <f>Invoice!F421</f>
        <v>Exchange rate :</v>
      </c>
      <c r="B418" s="87">
        <f>Invoice!C421</f>
        <v>0</v>
      </c>
      <c r="C418" s="88">
        <f>Invoice!B421</f>
        <v>0</v>
      </c>
      <c r="D418" s="93">
        <f t="shared" si="22"/>
        <v>0</v>
      </c>
      <c r="E418" s="93">
        <f t="shared" si="23"/>
        <v>0</v>
      </c>
      <c r="F418" s="94">
        <f>Invoice!G421</f>
        <v>0</v>
      </c>
      <c r="G418" s="95">
        <f t="shared" si="24"/>
        <v>0</v>
      </c>
    </row>
    <row r="419" spans="1:7" s="92" customFormat="1" hidden="1">
      <c r="A419" s="108" t="str">
        <f>Invoice!F422</f>
        <v>Exchange rate :</v>
      </c>
      <c r="B419" s="87">
        <f>Invoice!C422</f>
        <v>0</v>
      </c>
      <c r="C419" s="88">
        <f>Invoice!B422</f>
        <v>0</v>
      </c>
      <c r="D419" s="93">
        <f t="shared" si="22"/>
        <v>0</v>
      </c>
      <c r="E419" s="93">
        <f t="shared" si="23"/>
        <v>0</v>
      </c>
      <c r="F419" s="94">
        <f>Invoice!G422</f>
        <v>0</v>
      </c>
      <c r="G419" s="95">
        <f t="shared" si="24"/>
        <v>0</v>
      </c>
    </row>
    <row r="420" spans="1:7" s="92" customFormat="1" hidden="1">
      <c r="A420" s="108" t="str">
        <f>Invoice!F423</f>
        <v>Exchange rate :</v>
      </c>
      <c r="B420" s="87">
        <f>Invoice!C423</f>
        <v>0</v>
      </c>
      <c r="C420" s="88">
        <f>Invoice!B423</f>
        <v>0</v>
      </c>
      <c r="D420" s="93">
        <f t="shared" si="22"/>
        <v>0</v>
      </c>
      <c r="E420" s="93">
        <f t="shared" si="23"/>
        <v>0</v>
      </c>
      <c r="F420" s="94">
        <f>Invoice!G423</f>
        <v>0</v>
      </c>
      <c r="G420" s="95">
        <f t="shared" si="24"/>
        <v>0</v>
      </c>
    </row>
    <row r="421" spans="1:7" s="92" customFormat="1" hidden="1">
      <c r="A421" s="108" t="str">
        <f>Invoice!F424</f>
        <v>Exchange rate :</v>
      </c>
      <c r="B421" s="87">
        <f>Invoice!C424</f>
        <v>0</v>
      </c>
      <c r="C421" s="88">
        <f>Invoice!B424</f>
        <v>0</v>
      </c>
      <c r="D421" s="93">
        <f t="shared" si="22"/>
        <v>0</v>
      </c>
      <c r="E421" s="93">
        <f t="shared" si="23"/>
        <v>0</v>
      </c>
      <c r="F421" s="94">
        <f>Invoice!G424</f>
        <v>0</v>
      </c>
      <c r="G421" s="95">
        <f t="shared" si="24"/>
        <v>0</v>
      </c>
    </row>
    <row r="422" spans="1:7" s="92" customFormat="1" hidden="1">
      <c r="A422" s="108" t="str">
        <f>Invoice!F425</f>
        <v>Exchange rate :</v>
      </c>
      <c r="B422" s="87">
        <f>Invoice!C425</f>
        <v>0</v>
      </c>
      <c r="C422" s="88">
        <f>Invoice!B425</f>
        <v>0</v>
      </c>
      <c r="D422" s="93">
        <f t="shared" si="22"/>
        <v>0</v>
      </c>
      <c r="E422" s="93">
        <f t="shared" si="23"/>
        <v>0</v>
      </c>
      <c r="F422" s="94">
        <f>Invoice!G425</f>
        <v>0</v>
      </c>
      <c r="G422" s="95">
        <f t="shared" si="24"/>
        <v>0</v>
      </c>
    </row>
    <row r="423" spans="1:7" s="92" customFormat="1" hidden="1">
      <c r="A423" s="108" t="str">
        <f>Invoice!F426</f>
        <v>Exchange rate :</v>
      </c>
      <c r="B423" s="87">
        <f>Invoice!C426</f>
        <v>0</v>
      </c>
      <c r="C423" s="88">
        <f>Invoice!B426</f>
        <v>0</v>
      </c>
      <c r="D423" s="93">
        <f t="shared" si="22"/>
        <v>0</v>
      </c>
      <c r="E423" s="93">
        <f t="shared" si="23"/>
        <v>0</v>
      </c>
      <c r="F423" s="94">
        <f>Invoice!G426</f>
        <v>0</v>
      </c>
      <c r="G423" s="95">
        <f t="shared" si="24"/>
        <v>0</v>
      </c>
    </row>
    <row r="424" spans="1:7" s="92" customFormat="1" hidden="1">
      <c r="A424" s="108" t="str">
        <f>Invoice!F427</f>
        <v>Exchange rate :</v>
      </c>
      <c r="B424" s="87">
        <f>Invoice!C427</f>
        <v>0</v>
      </c>
      <c r="C424" s="88">
        <f>Invoice!B427</f>
        <v>0</v>
      </c>
      <c r="D424" s="93">
        <f t="shared" si="22"/>
        <v>0</v>
      </c>
      <c r="E424" s="93">
        <f t="shared" si="23"/>
        <v>0</v>
      </c>
      <c r="F424" s="94">
        <f>Invoice!G427</f>
        <v>0</v>
      </c>
      <c r="G424" s="95">
        <f t="shared" si="24"/>
        <v>0</v>
      </c>
    </row>
    <row r="425" spans="1:7" s="92" customFormat="1" hidden="1">
      <c r="A425" s="108" t="str">
        <f>Invoice!F428</f>
        <v>Exchange rate :</v>
      </c>
      <c r="B425" s="87">
        <f>Invoice!C428</f>
        <v>0</v>
      </c>
      <c r="C425" s="88">
        <f>Invoice!B428</f>
        <v>0</v>
      </c>
      <c r="D425" s="93">
        <f t="shared" si="22"/>
        <v>0</v>
      </c>
      <c r="E425" s="93">
        <f t="shared" si="23"/>
        <v>0</v>
      </c>
      <c r="F425" s="94">
        <f>Invoice!G428</f>
        <v>0</v>
      </c>
      <c r="G425" s="95">
        <f t="shared" si="24"/>
        <v>0</v>
      </c>
    </row>
    <row r="426" spans="1:7" s="92" customFormat="1" hidden="1">
      <c r="A426" s="108" t="str">
        <f>Invoice!F429</f>
        <v>Exchange rate :</v>
      </c>
      <c r="B426" s="87">
        <f>Invoice!C429</f>
        <v>0</v>
      </c>
      <c r="C426" s="88">
        <f>Invoice!B429</f>
        <v>0</v>
      </c>
      <c r="D426" s="93">
        <f t="shared" si="22"/>
        <v>0</v>
      </c>
      <c r="E426" s="93">
        <f t="shared" si="23"/>
        <v>0</v>
      </c>
      <c r="F426" s="94">
        <f>Invoice!G429</f>
        <v>0</v>
      </c>
      <c r="G426" s="95">
        <f t="shared" si="24"/>
        <v>0</v>
      </c>
    </row>
    <row r="427" spans="1:7" s="92" customFormat="1" hidden="1">
      <c r="A427" s="108" t="str">
        <f>Invoice!F430</f>
        <v>Exchange rate :</v>
      </c>
      <c r="B427" s="87">
        <f>Invoice!C430</f>
        <v>0</v>
      </c>
      <c r="C427" s="88">
        <f>Invoice!B430</f>
        <v>0</v>
      </c>
      <c r="D427" s="93">
        <f t="shared" si="22"/>
        <v>0</v>
      </c>
      <c r="E427" s="93">
        <f t="shared" si="23"/>
        <v>0</v>
      </c>
      <c r="F427" s="94">
        <f>Invoice!G430</f>
        <v>0</v>
      </c>
      <c r="G427" s="95">
        <f t="shared" si="24"/>
        <v>0</v>
      </c>
    </row>
    <row r="428" spans="1:7" s="92" customFormat="1" hidden="1">
      <c r="A428" s="108" t="str">
        <f>Invoice!F431</f>
        <v>Exchange rate :</v>
      </c>
      <c r="B428" s="87">
        <f>Invoice!C431</f>
        <v>0</v>
      </c>
      <c r="C428" s="88">
        <f>Invoice!B431</f>
        <v>0</v>
      </c>
      <c r="D428" s="93">
        <f t="shared" si="22"/>
        <v>0</v>
      </c>
      <c r="E428" s="93">
        <f t="shared" si="23"/>
        <v>0</v>
      </c>
      <c r="F428" s="94">
        <f>Invoice!G431</f>
        <v>0</v>
      </c>
      <c r="G428" s="95">
        <f t="shared" si="24"/>
        <v>0</v>
      </c>
    </row>
    <row r="429" spans="1:7" s="92" customFormat="1" hidden="1">
      <c r="A429" s="108" t="str">
        <f>Invoice!F432</f>
        <v>Exchange rate :</v>
      </c>
      <c r="B429" s="87">
        <f>Invoice!C432</f>
        <v>0</v>
      </c>
      <c r="C429" s="88">
        <f>Invoice!B432</f>
        <v>0</v>
      </c>
      <c r="D429" s="93">
        <f t="shared" si="22"/>
        <v>0</v>
      </c>
      <c r="E429" s="93">
        <f t="shared" si="23"/>
        <v>0</v>
      </c>
      <c r="F429" s="94">
        <f>Invoice!G432</f>
        <v>0</v>
      </c>
      <c r="G429" s="95">
        <f t="shared" si="24"/>
        <v>0</v>
      </c>
    </row>
    <row r="430" spans="1:7" s="92" customFormat="1" hidden="1">
      <c r="A430" s="108" t="str">
        <f>Invoice!F433</f>
        <v>Exchange rate :</v>
      </c>
      <c r="B430" s="87">
        <f>Invoice!C433</f>
        <v>0</v>
      </c>
      <c r="C430" s="88">
        <f>Invoice!B433</f>
        <v>0</v>
      </c>
      <c r="D430" s="93">
        <f t="shared" si="22"/>
        <v>0</v>
      </c>
      <c r="E430" s="93">
        <f t="shared" si="23"/>
        <v>0</v>
      </c>
      <c r="F430" s="94">
        <f>Invoice!G433</f>
        <v>0</v>
      </c>
      <c r="G430" s="95">
        <f t="shared" si="24"/>
        <v>0</v>
      </c>
    </row>
    <row r="431" spans="1:7" s="92" customFormat="1" hidden="1">
      <c r="A431" s="108" t="str">
        <f>Invoice!F434</f>
        <v>Exchange rate :</v>
      </c>
      <c r="B431" s="87">
        <f>Invoice!C434</f>
        <v>0</v>
      </c>
      <c r="C431" s="88">
        <f>Invoice!B434</f>
        <v>0</v>
      </c>
      <c r="D431" s="93">
        <f t="shared" si="22"/>
        <v>0</v>
      </c>
      <c r="E431" s="93">
        <f t="shared" si="23"/>
        <v>0</v>
      </c>
      <c r="F431" s="94">
        <f>Invoice!G434</f>
        <v>0</v>
      </c>
      <c r="G431" s="95">
        <f t="shared" si="24"/>
        <v>0</v>
      </c>
    </row>
    <row r="432" spans="1:7" s="92" customFormat="1" hidden="1">
      <c r="A432" s="108" t="str">
        <f>Invoice!F435</f>
        <v>Exchange rate :</v>
      </c>
      <c r="B432" s="87">
        <f>Invoice!C435</f>
        <v>0</v>
      </c>
      <c r="C432" s="88">
        <f>Invoice!B435</f>
        <v>0</v>
      </c>
      <c r="D432" s="93">
        <f t="shared" si="22"/>
        <v>0</v>
      </c>
      <c r="E432" s="93">
        <f t="shared" si="23"/>
        <v>0</v>
      </c>
      <c r="F432" s="94">
        <f>Invoice!G435</f>
        <v>0</v>
      </c>
      <c r="G432" s="95">
        <f t="shared" si="24"/>
        <v>0</v>
      </c>
    </row>
    <row r="433" spans="1:7" s="92" customFormat="1" hidden="1">
      <c r="A433" s="108" t="str">
        <f>Invoice!F436</f>
        <v>Exchange rate :</v>
      </c>
      <c r="B433" s="87">
        <f>Invoice!C436</f>
        <v>0</v>
      </c>
      <c r="C433" s="88">
        <f>Invoice!B436</f>
        <v>0</v>
      </c>
      <c r="D433" s="93">
        <f t="shared" si="22"/>
        <v>0</v>
      </c>
      <c r="E433" s="93">
        <f t="shared" si="23"/>
        <v>0</v>
      </c>
      <c r="F433" s="94">
        <f>Invoice!G436</f>
        <v>0</v>
      </c>
      <c r="G433" s="95">
        <f t="shared" si="24"/>
        <v>0</v>
      </c>
    </row>
    <row r="434" spans="1:7" s="92" customFormat="1" hidden="1">
      <c r="A434" s="108" t="str">
        <f>Invoice!F437</f>
        <v>Exchange rate :</v>
      </c>
      <c r="B434" s="87">
        <f>Invoice!C437</f>
        <v>0</v>
      </c>
      <c r="C434" s="88">
        <f>Invoice!B437</f>
        <v>0</v>
      </c>
      <c r="D434" s="93">
        <f t="shared" si="22"/>
        <v>0</v>
      </c>
      <c r="E434" s="93">
        <f t="shared" si="23"/>
        <v>0</v>
      </c>
      <c r="F434" s="94">
        <f>Invoice!G437</f>
        <v>0</v>
      </c>
      <c r="G434" s="95">
        <f t="shared" si="24"/>
        <v>0</v>
      </c>
    </row>
    <row r="435" spans="1:7" s="92" customFormat="1" hidden="1">
      <c r="A435" s="108" t="str">
        <f>Invoice!F438</f>
        <v>Exchange rate :</v>
      </c>
      <c r="B435" s="87">
        <f>Invoice!C438</f>
        <v>0</v>
      </c>
      <c r="C435" s="88">
        <f>Invoice!B438</f>
        <v>0</v>
      </c>
      <c r="D435" s="93">
        <f t="shared" si="22"/>
        <v>0</v>
      </c>
      <c r="E435" s="93">
        <f t="shared" si="23"/>
        <v>0</v>
      </c>
      <c r="F435" s="94">
        <f>Invoice!G438</f>
        <v>0</v>
      </c>
      <c r="G435" s="95">
        <f t="shared" si="24"/>
        <v>0</v>
      </c>
    </row>
    <row r="436" spans="1:7" s="92" customFormat="1" hidden="1">
      <c r="A436" s="108" t="str">
        <f>Invoice!F439</f>
        <v>Exchange rate :</v>
      </c>
      <c r="B436" s="87">
        <f>Invoice!C439</f>
        <v>0</v>
      </c>
      <c r="C436" s="88">
        <f>Invoice!B439</f>
        <v>0</v>
      </c>
      <c r="D436" s="93">
        <f t="shared" si="22"/>
        <v>0</v>
      </c>
      <c r="E436" s="93">
        <f t="shared" si="23"/>
        <v>0</v>
      </c>
      <c r="F436" s="94">
        <f>Invoice!G439</f>
        <v>0</v>
      </c>
      <c r="G436" s="95">
        <f t="shared" si="24"/>
        <v>0</v>
      </c>
    </row>
    <row r="437" spans="1:7" s="92" customFormat="1" hidden="1">
      <c r="A437" s="108" t="str">
        <f>Invoice!F440</f>
        <v>Exchange rate :</v>
      </c>
      <c r="B437" s="87">
        <f>Invoice!C440</f>
        <v>0</v>
      </c>
      <c r="C437" s="88">
        <f>Invoice!B440</f>
        <v>0</v>
      </c>
      <c r="D437" s="93">
        <f t="shared" si="22"/>
        <v>0</v>
      </c>
      <c r="E437" s="93">
        <f t="shared" si="23"/>
        <v>0</v>
      </c>
      <c r="F437" s="94">
        <f>Invoice!G440</f>
        <v>0</v>
      </c>
      <c r="G437" s="95">
        <f t="shared" si="24"/>
        <v>0</v>
      </c>
    </row>
    <row r="438" spans="1:7" s="92" customFormat="1" hidden="1">
      <c r="A438" s="108" t="str">
        <f>Invoice!F441</f>
        <v>Exchange rate :</v>
      </c>
      <c r="B438" s="87">
        <f>Invoice!C441</f>
        <v>0</v>
      </c>
      <c r="C438" s="88">
        <f>Invoice!B441</f>
        <v>0</v>
      </c>
      <c r="D438" s="93">
        <f t="shared" si="22"/>
        <v>0</v>
      </c>
      <c r="E438" s="93">
        <f t="shared" si="23"/>
        <v>0</v>
      </c>
      <c r="F438" s="94">
        <f>Invoice!G441</f>
        <v>0</v>
      </c>
      <c r="G438" s="95">
        <f t="shared" si="24"/>
        <v>0</v>
      </c>
    </row>
    <row r="439" spans="1:7" s="92" customFormat="1" hidden="1">
      <c r="A439" s="108" t="str">
        <f>Invoice!F442</f>
        <v>Exchange rate :</v>
      </c>
      <c r="B439" s="87">
        <f>Invoice!C442</f>
        <v>0</v>
      </c>
      <c r="C439" s="88">
        <f>Invoice!B442</f>
        <v>0</v>
      </c>
      <c r="D439" s="93">
        <f t="shared" si="22"/>
        <v>0</v>
      </c>
      <c r="E439" s="93">
        <f t="shared" si="23"/>
        <v>0</v>
      </c>
      <c r="F439" s="94">
        <f>Invoice!G442</f>
        <v>0</v>
      </c>
      <c r="G439" s="95">
        <f t="shared" si="24"/>
        <v>0</v>
      </c>
    </row>
    <row r="440" spans="1:7" s="92" customFormat="1" hidden="1">
      <c r="A440" s="108" t="str">
        <f>Invoice!F443</f>
        <v>Exchange rate :</v>
      </c>
      <c r="B440" s="87">
        <f>Invoice!C443</f>
        <v>0</v>
      </c>
      <c r="C440" s="88">
        <f>Invoice!B443</f>
        <v>0</v>
      </c>
      <c r="D440" s="93">
        <f t="shared" si="22"/>
        <v>0</v>
      </c>
      <c r="E440" s="93">
        <f t="shared" si="23"/>
        <v>0</v>
      </c>
      <c r="F440" s="94">
        <f>Invoice!G443</f>
        <v>0</v>
      </c>
      <c r="G440" s="95">
        <f t="shared" si="24"/>
        <v>0</v>
      </c>
    </row>
    <row r="441" spans="1:7" s="92" customFormat="1" hidden="1">
      <c r="A441" s="108" t="str">
        <f>Invoice!F444</f>
        <v>Exchange rate :</v>
      </c>
      <c r="B441" s="87">
        <f>Invoice!C444</f>
        <v>0</v>
      </c>
      <c r="C441" s="88">
        <f>Invoice!B444</f>
        <v>0</v>
      </c>
      <c r="D441" s="93">
        <f t="shared" si="22"/>
        <v>0</v>
      </c>
      <c r="E441" s="93">
        <f t="shared" si="23"/>
        <v>0</v>
      </c>
      <c r="F441" s="94">
        <f>Invoice!G444</f>
        <v>0</v>
      </c>
      <c r="G441" s="95">
        <f t="shared" si="24"/>
        <v>0</v>
      </c>
    </row>
    <row r="442" spans="1:7" s="92" customFormat="1" hidden="1">
      <c r="A442" s="108" t="str">
        <f>Invoice!F445</f>
        <v>Exchange rate :</v>
      </c>
      <c r="B442" s="87">
        <f>Invoice!C445</f>
        <v>0</v>
      </c>
      <c r="C442" s="88">
        <f>Invoice!B445</f>
        <v>0</v>
      </c>
      <c r="D442" s="93">
        <f t="shared" si="22"/>
        <v>0</v>
      </c>
      <c r="E442" s="93">
        <f t="shared" si="23"/>
        <v>0</v>
      </c>
      <c r="F442" s="94">
        <f>Invoice!G445</f>
        <v>0</v>
      </c>
      <c r="G442" s="95">
        <f t="shared" si="24"/>
        <v>0</v>
      </c>
    </row>
    <row r="443" spans="1:7" s="92" customFormat="1" hidden="1">
      <c r="A443" s="108" t="str">
        <f>Invoice!F446</f>
        <v>Exchange rate :</v>
      </c>
      <c r="B443" s="87">
        <f>Invoice!C446</f>
        <v>0</v>
      </c>
      <c r="C443" s="88">
        <f>Invoice!B446</f>
        <v>0</v>
      </c>
      <c r="D443" s="93">
        <f t="shared" si="22"/>
        <v>0</v>
      </c>
      <c r="E443" s="93">
        <f t="shared" si="23"/>
        <v>0</v>
      </c>
      <c r="F443" s="94">
        <f>Invoice!G446</f>
        <v>0</v>
      </c>
      <c r="G443" s="95">
        <f t="shared" si="24"/>
        <v>0</v>
      </c>
    </row>
    <row r="444" spans="1:7" s="92" customFormat="1" hidden="1">
      <c r="A444" s="108" t="str">
        <f>Invoice!F447</f>
        <v>Exchange rate :</v>
      </c>
      <c r="B444" s="87">
        <f>Invoice!C447</f>
        <v>0</v>
      </c>
      <c r="C444" s="88">
        <f>Invoice!B447</f>
        <v>0</v>
      </c>
      <c r="D444" s="93">
        <f t="shared" si="22"/>
        <v>0</v>
      </c>
      <c r="E444" s="93">
        <f t="shared" si="23"/>
        <v>0</v>
      </c>
      <c r="F444" s="94">
        <f>Invoice!G447</f>
        <v>0</v>
      </c>
      <c r="G444" s="95">
        <f t="shared" si="24"/>
        <v>0</v>
      </c>
    </row>
    <row r="445" spans="1:7" s="92" customFormat="1" hidden="1">
      <c r="A445" s="108" t="str">
        <f>Invoice!F448</f>
        <v>Exchange rate :</v>
      </c>
      <c r="B445" s="87">
        <f>Invoice!C448</f>
        <v>0</v>
      </c>
      <c r="C445" s="88">
        <f>Invoice!B448</f>
        <v>0</v>
      </c>
      <c r="D445" s="93">
        <f t="shared" si="22"/>
        <v>0</v>
      </c>
      <c r="E445" s="93">
        <f t="shared" si="23"/>
        <v>0</v>
      </c>
      <c r="F445" s="94">
        <f>Invoice!G448</f>
        <v>0</v>
      </c>
      <c r="G445" s="95">
        <f t="shared" si="24"/>
        <v>0</v>
      </c>
    </row>
    <row r="446" spans="1:7" s="92" customFormat="1" hidden="1">
      <c r="A446" s="108" t="str">
        <f>Invoice!F449</f>
        <v>Exchange rate :</v>
      </c>
      <c r="B446" s="87">
        <f>Invoice!C449</f>
        <v>0</v>
      </c>
      <c r="C446" s="88">
        <f>Invoice!B449</f>
        <v>0</v>
      </c>
      <c r="D446" s="93">
        <f t="shared" si="22"/>
        <v>0</v>
      </c>
      <c r="E446" s="93">
        <f t="shared" si="23"/>
        <v>0</v>
      </c>
      <c r="F446" s="94">
        <f>Invoice!G449</f>
        <v>0</v>
      </c>
      <c r="G446" s="95">
        <f t="shared" si="24"/>
        <v>0</v>
      </c>
    </row>
    <row r="447" spans="1:7" s="92" customFormat="1" hidden="1">
      <c r="A447" s="108" t="str">
        <f>Invoice!F450</f>
        <v>Exchange rate :</v>
      </c>
      <c r="B447" s="87">
        <f>Invoice!C450</f>
        <v>0</v>
      </c>
      <c r="C447" s="88">
        <f>Invoice!B450</f>
        <v>0</v>
      </c>
      <c r="D447" s="93">
        <f t="shared" si="22"/>
        <v>0</v>
      </c>
      <c r="E447" s="93">
        <f t="shared" si="23"/>
        <v>0</v>
      </c>
      <c r="F447" s="94">
        <f>Invoice!G450</f>
        <v>0</v>
      </c>
      <c r="G447" s="95">
        <f t="shared" si="24"/>
        <v>0</v>
      </c>
    </row>
    <row r="448" spans="1:7" s="92" customFormat="1" hidden="1">
      <c r="A448" s="108" t="str">
        <f>Invoice!F451</f>
        <v>Exchange rate :</v>
      </c>
      <c r="B448" s="87">
        <f>Invoice!C451</f>
        <v>0</v>
      </c>
      <c r="C448" s="88">
        <f>Invoice!B451</f>
        <v>0</v>
      </c>
      <c r="D448" s="93">
        <f t="shared" si="22"/>
        <v>0</v>
      </c>
      <c r="E448" s="93">
        <f t="shared" si="23"/>
        <v>0</v>
      </c>
      <c r="F448" s="94">
        <f>Invoice!G451</f>
        <v>0</v>
      </c>
      <c r="G448" s="95">
        <f t="shared" si="24"/>
        <v>0</v>
      </c>
    </row>
    <row r="449" spans="1:7" s="92" customFormat="1" hidden="1">
      <c r="A449" s="108" t="str">
        <f>Invoice!F452</f>
        <v>Exchange rate :</v>
      </c>
      <c r="B449" s="87">
        <f>Invoice!C452</f>
        <v>0</v>
      </c>
      <c r="C449" s="88">
        <f>Invoice!B452</f>
        <v>0</v>
      </c>
      <c r="D449" s="93">
        <f t="shared" ref="D449:D512" si="25">F449/$D$14</f>
        <v>0</v>
      </c>
      <c r="E449" s="93">
        <f t="shared" ref="E449:E512" si="26">G449/$D$14</f>
        <v>0</v>
      </c>
      <c r="F449" s="94">
        <f>Invoice!G452</f>
        <v>0</v>
      </c>
      <c r="G449" s="95">
        <f t="shared" ref="G449:G512" si="27">C449*F449</f>
        <v>0</v>
      </c>
    </row>
    <row r="450" spans="1:7" s="92" customFormat="1" hidden="1">
      <c r="A450" s="108" t="str">
        <f>Invoice!F453</f>
        <v>Exchange rate :</v>
      </c>
      <c r="B450" s="87">
        <f>Invoice!C453</f>
        <v>0</v>
      </c>
      <c r="C450" s="88">
        <f>Invoice!B453</f>
        <v>0</v>
      </c>
      <c r="D450" s="93">
        <f t="shared" si="25"/>
        <v>0</v>
      </c>
      <c r="E450" s="93">
        <f t="shared" si="26"/>
        <v>0</v>
      </c>
      <c r="F450" s="94">
        <f>Invoice!G453</f>
        <v>0</v>
      </c>
      <c r="G450" s="95">
        <f t="shared" si="27"/>
        <v>0</v>
      </c>
    </row>
    <row r="451" spans="1:7" s="92" customFormat="1" hidden="1">
      <c r="A451" s="108" t="str">
        <f>Invoice!F454</f>
        <v>Exchange rate :</v>
      </c>
      <c r="B451" s="87">
        <f>Invoice!C454</f>
        <v>0</v>
      </c>
      <c r="C451" s="88">
        <f>Invoice!B454</f>
        <v>0</v>
      </c>
      <c r="D451" s="93">
        <f t="shared" si="25"/>
        <v>0</v>
      </c>
      <c r="E451" s="93">
        <f t="shared" si="26"/>
        <v>0</v>
      </c>
      <c r="F451" s="94">
        <f>Invoice!G454</f>
        <v>0</v>
      </c>
      <c r="G451" s="95">
        <f t="shared" si="27"/>
        <v>0</v>
      </c>
    </row>
    <row r="452" spans="1:7" s="92" customFormat="1" hidden="1">
      <c r="A452" s="108" t="str">
        <f>Invoice!F455</f>
        <v>Exchange rate :</v>
      </c>
      <c r="B452" s="87">
        <f>Invoice!C455</f>
        <v>0</v>
      </c>
      <c r="C452" s="88">
        <f>Invoice!B455</f>
        <v>0</v>
      </c>
      <c r="D452" s="93">
        <f t="shared" si="25"/>
        <v>0</v>
      </c>
      <c r="E452" s="93">
        <f t="shared" si="26"/>
        <v>0</v>
      </c>
      <c r="F452" s="94">
        <f>Invoice!G455</f>
        <v>0</v>
      </c>
      <c r="G452" s="95">
        <f t="shared" si="27"/>
        <v>0</v>
      </c>
    </row>
    <row r="453" spans="1:7" s="92" customFormat="1" hidden="1">
      <c r="A453" s="108" t="str">
        <f>Invoice!F456</f>
        <v>Exchange rate :</v>
      </c>
      <c r="B453" s="87">
        <f>Invoice!C456</f>
        <v>0</v>
      </c>
      <c r="C453" s="88">
        <f>Invoice!B456</f>
        <v>0</v>
      </c>
      <c r="D453" s="93">
        <f t="shared" si="25"/>
        <v>0</v>
      </c>
      <c r="E453" s="93">
        <f t="shared" si="26"/>
        <v>0</v>
      </c>
      <c r="F453" s="94">
        <f>Invoice!G456</f>
        <v>0</v>
      </c>
      <c r="G453" s="95">
        <f t="shared" si="27"/>
        <v>0</v>
      </c>
    </row>
    <row r="454" spans="1:7" s="92" customFormat="1" hidden="1">
      <c r="A454" s="108" t="str">
        <f>Invoice!F457</f>
        <v>Exchange rate :</v>
      </c>
      <c r="B454" s="87">
        <f>Invoice!C457</f>
        <v>0</v>
      </c>
      <c r="C454" s="88">
        <f>Invoice!B457</f>
        <v>0</v>
      </c>
      <c r="D454" s="93">
        <f t="shared" si="25"/>
        <v>0</v>
      </c>
      <c r="E454" s="93">
        <f t="shared" si="26"/>
        <v>0</v>
      </c>
      <c r="F454" s="94">
        <f>Invoice!G457</f>
        <v>0</v>
      </c>
      <c r="G454" s="95">
        <f t="shared" si="27"/>
        <v>0</v>
      </c>
    </row>
    <row r="455" spans="1:7" s="92" customFormat="1" hidden="1">
      <c r="A455" s="108" t="str">
        <f>Invoice!F458</f>
        <v>Exchange rate :</v>
      </c>
      <c r="B455" s="87">
        <f>Invoice!C458</f>
        <v>0</v>
      </c>
      <c r="C455" s="88">
        <f>Invoice!B458</f>
        <v>0</v>
      </c>
      <c r="D455" s="93">
        <f t="shared" si="25"/>
        <v>0</v>
      </c>
      <c r="E455" s="93">
        <f t="shared" si="26"/>
        <v>0</v>
      </c>
      <c r="F455" s="94">
        <f>Invoice!G458</f>
        <v>0</v>
      </c>
      <c r="G455" s="95">
        <f t="shared" si="27"/>
        <v>0</v>
      </c>
    </row>
    <row r="456" spans="1:7" s="92" customFormat="1" hidden="1">
      <c r="A456" s="108" t="str">
        <f>Invoice!F459</f>
        <v>Exchange rate :</v>
      </c>
      <c r="B456" s="87">
        <f>Invoice!C459</f>
        <v>0</v>
      </c>
      <c r="C456" s="88">
        <f>Invoice!B459</f>
        <v>0</v>
      </c>
      <c r="D456" s="93">
        <f t="shared" si="25"/>
        <v>0</v>
      </c>
      <c r="E456" s="93">
        <f t="shared" si="26"/>
        <v>0</v>
      </c>
      <c r="F456" s="94">
        <f>Invoice!G459</f>
        <v>0</v>
      </c>
      <c r="G456" s="95">
        <f t="shared" si="27"/>
        <v>0</v>
      </c>
    </row>
    <row r="457" spans="1:7" s="92" customFormat="1" hidden="1">
      <c r="A457" s="108" t="str">
        <f>Invoice!F460</f>
        <v>Exchange rate :</v>
      </c>
      <c r="B457" s="87">
        <f>Invoice!C460</f>
        <v>0</v>
      </c>
      <c r="C457" s="88">
        <f>Invoice!B460</f>
        <v>0</v>
      </c>
      <c r="D457" s="93">
        <f t="shared" si="25"/>
        <v>0</v>
      </c>
      <c r="E457" s="93">
        <f t="shared" si="26"/>
        <v>0</v>
      </c>
      <c r="F457" s="94">
        <f>Invoice!G460</f>
        <v>0</v>
      </c>
      <c r="G457" s="95">
        <f t="shared" si="27"/>
        <v>0</v>
      </c>
    </row>
    <row r="458" spans="1:7" s="92" customFormat="1" hidden="1">
      <c r="A458" s="108" t="str">
        <f>Invoice!F461</f>
        <v>Exchange rate :</v>
      </c>
      <c r="B458" s="87">
        <f>Invoice!C461</f>
        <v>0</v>
      </c>
      <c r="C458" s="88">
        <f>Invoice!B461</f>
        <v>0</v>
      </c>
      <c r="D458" s="93">
        <f t="shared" si="25"/>
        <v>0</v>
      </c>
      <c r="E458" s="93">
        <f t="shared" si="26"/>
        <v>0</v>
      </c>
      <c r="F458" s="94">
        <f>Invoice!G461</f>
        <v>0</v>
      </c>
      <c r="G458" s="95">
        <f t="shared" si="27"/>
        <v>0</v>
      </c>
    </row>
    <row r="459" spans="1:7" s="92" customFormat="1" hidden="1">
      <c r="A459" s="108" t="str">
        <f>Invoice!F462</f>
        <v>Exchange rate :</v>
      </c>
      <c r="B459" s="87">
        <f>Invoice!C462</f>
        <v>0</v>
      </c>
      <c r="C459" s="88">
        <f>Invoice!B462</f>
        <v>0</v>
      </c>
      <c r="D459" s="93">
        <f t="shared" si="25"/>
        <v>0</v>
      </c>
      <c r="E459" s="93">
        <f t="shared" si="26"/>
        <v>0</v>
      </c>
      <c r="F459" s="94">
        <f>Invoice!G462</f>
        <v>0</v>
      </c>
      <c r="G459" s="95">
        <f t="shared" si="27"/>
        <v>0</v>
      </c>
    </row>
    <row r="460" spans="1:7" s="92" customFormat="1" hidden="1">
      <c r="A460" s="108" t="str">
        <f>Invoice!F463</f>
        <v>Exchange rate :</v>
      </c>
      <c r="B460" s="87">
        <f>Invoice!C463</f>
        <v>0</v>
      </c>
      <c r="C460" s="88">
        <f>Invoice!B463</f>
        <v>0</v>
      </c>
      <c r="D460" s="93">
        <f t="shared" si="25"/>
        <v>0</v>
      </c>
      <c r="E460" s="93">
        <f t="shared" si="26"/>
        <v>0</v>
      </c>
      <c r="F460" s="94">
        <f>Invoice!G463</f>
        <v>0</v>
      </c>
      <c r="G460" s="95">
        <f t="shared" si="27"/>
        <v>0</v>
      </c>
    </row>
    <row r="461" spans="1:7" s="92" customFormat="1" hidden="1">
      <c r="A461" s="108" t="str">
        <f>Invoice!F464</f>
        <v>Exchange rate :</v>
      </c>
      <c r="B461" s="87">
        <f>Invoice!C464</f>
        <v>0</v>
      </c>
      <c r="C461" s="88">
        <f>Invoice!B464</f>
        <v>0</v>
      </c>
      <c r="D461" s="93">
        <f t="shared" si="25"/>
        <v>0</v>
      </c>
      <c r="E461" s="93">
        <f t="shared" si="26"/>
        <v>0</v>
      </c>
      <c r="F461" s="94">
        <f>Invoice!G464</f>
        <v>0</v>
      </c>
      <c r="G461" s="95">
        <f t="shared" si="27"/>
        <v>0</v>
      </c>
    </row>
    <row r="462" spans="1:7" s="92" customFormat="1" hidden="1">
      <c r="A462" s="108" t="str">
        <f>Invoice!F465</f>
        <v>Exchange rate :</v>
      </c>
      <c r="B462" s="87">
        <f>Invoice!C465</f>
        <v>0</v>
      </c>
      <c r="C462" s="88">
        <f>Invoice!B465</f>
        <v>0</v>
      </c>
      <c r="D462" s="93">
        <f t="shared" si="25"/>
        <v>0</v>
      </c>
      <c r="E462" s="93">
        <f t="shared" si="26"/>
        <v>0</v>
      </c>
      <c r="F462" s="94">
        <f>Invoice!G465</f>
        <v>0</v>
      </c>
      <c r="G462" s="95">
        <f t="shared" si="27"/>
        <v>0</v>
      </c>
    </row>
    <row r="463" spans="1:7" s="92" customFormat="1" hidden="1">
      <c r="A463" s="108" t="str">
        <f>Invoice!F466</f>
        <v>Exchange rate :</v>
      </c>
      <c r="B463" s="87">
        <f>Invoice!C466</f>
        <v>0</v>
      </c>
      <c r="C463" s="88">
        <f>Invoice!B466</f>
        <v>0</v>
      </c>
      <c r="D463" s="93">
        <f t="shared" si="25"/>
        <v>0</v>
      </c>
      <c r="E463" s="93">
        <f t="shared" si="26"/>
        <v>0</v>
      </c>
      <c r="F463" s="94">
        <f>Invoice!G466</f>
        <v>0</v>
      </c>
      <c r="G463" s="95">
        <f t="shared" si="27"/>
        <v>0</v>
      </c>
    </row>
    <row r="464" spans="1:7" s="92" customFormat="1" hidden="1">
      <c r="A464" s="108" t="str">
        <f>Invoice!F467</f>
        <v>Exchange rate :</v>
      </c>
      <c r="B464" s="87">
        <f>Invoice!C467</f>
        <v>0</v>
      </c>
      <c r="C464" s="88">
        <f>Invoice!B467</f>
        <v>0</v>
      </c>
      <c r="D464" s="93">
        <f t="shared" si="25"/>
        <v>0</v>
      </c>
      <c r="E464" s="93">
        <f t="shared" si="26"/>
        <v>0</v>
      </c>
      <c r="F464" s="94">
        <f>Invoice!G467</f>
        <v>0</v>
      </c>
      <c r="G464" s="95">
        <f t="shared" si="27"/>
        <v>0</v>
      </c>
    </row>
    <row r="465" spans="1:7" s="92" customFormat="1" hidden="1">
      <c r="A465" s="108" t="str">
        <f>Invoice!F468</f>
        <v>Exchange rate :</v>
      </c>
      <c r="B465" s="87">
        <f>Invoice!C468</f>
        <v>0</v>
      </c>
      <c r="C465" s="88">
        <f>Invoice!B468</f>
        <v>0</v>
      </c>
      <c r="D465" s="93">
        <f t="shared" si="25"/>
        <v>0</v>
      </c>
      <c r="E465" s="93">
        <f t="shared" si="26"/>
        <v>0</v>
      </c>
      <c r="F465" s="94">
        <f>Invoice!G468</f>
        <v>0</v>
      </c>
      <c r="G465" s="95">
        <f t="shared" si="27"/>
        <v>0</v>
      </c>
    </row>
    <row r="466" spans="1:7" s="92" customFormat="1" hidden="1">
      <c r="A466" s="108" t="str">
        <f>Invoice!F469</f>
        <v>Exchange rate :</v>
      </c>
      <c r="B466" s="87">
        <f>Invoice!C469</f>
        <v>0</v>
      </c>
      <c r="C466" s="88">
        <f>Invoice!B469</f>
        <v>0</v>
      </c>
      <c r="D466" s="93">
        <f t="shared" si="25"/>
        <v>0</v>
      </c>
      <c r="E466" s="93">
        <f t="shared" si="26"/>
        <v>0</v>
      </c>
      <c r="F466" s="94">
        <f>Invoice!G469</f>
        <v>0</v>
      </c>
      <c r="G466" s="95">
        <f t="shared" si="27"/>
        <v>0</v>
      </c>
    </row>
    <row r="467" spans="1:7" s="92" customFormat="1" hidden="1">
      <c r="A467" s="108" t="str">
        <f>Invoice!F470</f>
        <v>Exchange rate :</v>
      </c>
      <c r="B467" s="87">
        <f>Invoice!C470</f>
        <v>0</v>
      </c>
      <c r="C467" s="88">
        <f>Invoice!B470</f>
        <v>0</v>
      </c>
      <c r="D467" s="93">
        <f t="shared" si="25"/>
        <v>0</v>
      </c>
      <c r="E467" s="93">
        <f t="shared" si="26"/>
        <v>0</v>
      </c>
      <c r="F467" s="94">
        <f>Invoice!G470</f>
        <v>0</v>
      </c>
      <c r="G467" s="95">
        <f t="shared" si="27"/>
        <v>0</v>
      </c>
    </row>
    <row r="468" spans="1:7" s="92" customFormat="1" hidden="1">
      <c r="A468" s="108" t="str">
        <f>Invoice!F471</f>
        <v>Exchange rate :</v>
      </c>
      <c r="B468" s="87">
        <f>Invoice!C471</f>
        <v>0</v>
      </c>
      <c r="C468" s="88">
        <f>Invoice!B471</f>
        <v>0</v>
      </c>
      <c r="D468" s="93">
        <f t="shared" si="25"/>
        <v>0</v>
      </c>
      <c r="E468" s="93">
        <f t="shared" si="26"/>
        <v>0</v>
      </c>
      <c r="F468" s="94">
        <f>Invoice!G471</f>
        <v>0</v>
      </c>
      <c r="G468" s="95">
        <f t="shared" si="27"/>
        <v>0</v>
      </c>
    </row>
    <row r="469" spans="1:7" s="92" customFormat="1" hidden="1">
      <c r="A469" s="108" t="str">
        <f>Invoice!F472</f>
        <v>Exchange rate :</v>
      </c>
      <c r="B469" s="87">
        <f>Invoice!C472</f>
        <v>0</v>
      </c>
      <c r="C469" s="88">
        <f>Invoice!B472</f>
        <v>0</v>
      </c>
      <c r="D469" s="93">
        <f t="shared" si="25"/>
        <v>0</v>
      </c>
      <c r="E469" s="93">
        <f t="shared" si="26"/>
        <v>0</v>
      </c>
      <c r="F469" s="94">
        <f>Invoice!G472</f>
        <v>0</v>
      </c>
      <c r="G469" s="95">
        <f t="shared" si="27"/>
        <v>0</v>
      </c>
    </row>
    <row r="470" spans="1:7" s="92" customFormat="1" hidden="1">
      <c r="A470" s="108" t="str">
        <f>Invoice!F473</f>
        <v>Exchange rate :</v>
      </c>
      <c r="B470" s="87">
        <f>Invoice!C473</f>
        <v>0</v>
      </c>
      <c r="C470" s="88">
        <f>Invoice!B473</f>
        <v>0</v>
      </c>
      <c r="D470" s="93">
        <f t="shared" si="25"/>
        <v>0</v>
      </c>
      <c r="E470" s="93">
        <f t="shared" si="26"/>
        <v>0</v>
      </c>
      <c r="F470" s="94">
        <f>Invoice!G473</f>
        <v>0</v>
      </c>
      <c r="G470" s="95">
        <f t="shared" si="27"/>
        <v>0</v>
      </c>
    </row>
    <row r="471" spans="1:7" s="92" customFormat="1" hidden="1">
      <c r="A471" s="108" t="str">
        <f>Invoice!F474</f>
        <v>Exchange rate :</v>
      </c>
      <c r="B471" s="87">
        <f>Invoice!C474</f>
        <v>0</v>
      </c>
      <c r="C471" s="88">
        <f>Invoice!B474</f>
        <v>0</v>
      </c>
      <c r="D471" s="93">
        <f t="shared" si="25"/>
        <v>0</v>
      </c>
      <c r="E471" s="93">
        <f t="shared" si="26"/>
        <v>0</v>
      </c>
      <c r="F471" s="94">
        <f>Invoice!G474</f>
        <v>0</v>
      </c>
      <c r="G471" s="95">
        <f t="shared" si="27"/>
        <v>0</v>
      </c>
    </row>
    <row r="472" spans="1:7" s="92" customFormat="1" hidden="1">
      <c r="A472" s="108" t="str">
        <f>Invoice!F475</f>
        <v>Exchange rate :</v>
      </c>
      <c r="B472" s="87">
        <f>Invoice!C475</f>
        <v>0</v>
      </c>
      <c r="C472" s="88">
        <f>Invoice!B475</f>
        <v>0</v>
      </c>
      <c r="D472" s="93">
        <f t="shared" si="25"/>
        <v>0</v>
      </c>
      <c r="E472" s="93">
        <f t="shared" si="26"/>
        <v>0</v>
      </c>
      <c r="F472" s="94">
        <f>Invoice!G475</f>
        <v>0</v>
      </c>
      <c r="G472" s="95">
        <f t="shared" si="27"/>
        <v>0</v>
      </c>
    </row>
    <row r="473" spans="1:7" s="92" customFormat="1" hidden="1">
      <c r="A473" s="108" t="str">
        <f>Invoice!F476</f>
        <v>Exchange rate :</v>
      </c>
      <c r="B473" s="87">
        <f>Invoice!C476</f>
        <v>0</v>
      </c>
      <c r="C473" s="88">
        <f>Invoice!B476</f>
        <v>0</v>
      </c>
      <c r="D473" s="93">
        <f t="shared" si="25"/>
        <v>0</v>
      </c>
      <c r="E473" s="93">
        <f t="shared" si="26"/>
        <v>0</v>
      </c>
      <c r="F473" s="94">
        <f>Invoice!G476</f>
        <v>0</v>
      </c>
      <c r="G473" s="95">
        <f t="shared" si="27"/>
        <v>0</v>
      </c>
    </row>
    <row r="474" spans="1:7" s="92" customFormat="1" hidden="1">
      <c r="A474" s="108" t="str">
        <f>Invoice!F477</f>
        <v>Exchange rate :</v>
      </c>
      <c r="B474" s="87">
        <f>Invoice!C477</f>
        <v>0</v>
      </c>
      <c r="C474" s="88">
        <f>Invoice!B477</f>
        <v>0</v>
      </c>
      <c r="D474" s="93">
        <f t="shared" si="25"/>
        <v>0</v>
      </c>
      <c r="E474" s="93">
        <f t="shared" si="26"/>
        <v>0</v>
      </c>
      <c r="F474" s="94">
        <f>Invoice!G477</f>
        <v>0</v>
      </c>
      <c r="G474" s="95">
        <f t="shared" si="27"/>
        <v>0</v>
      </c>
    </row>
    <row r="475" spans="1:7" s="92" customFormat="1" hidden="1">
      <c r="A475" s="108" t="str">
        <f>Invoice!F478</f>
        <v>Exchange rate :</v>
      </c>
      <c r="B475" s="87">
        <f>Invoice!C478</f>
        <v>0</v>
      </c>
      <c r="C475" s="88">
        <f>Invoice!B478</f>
        <v>0</v>
      </c>
      <c r="D475" s="93">
        <f t="shared" si="25"/>
        <v>0</v>
      </c>
      <c r="E475" s="93">
        <f t="shared" si="26"/>
        <v>0</v>
      </c>
      <c r="F475" s="94">
        <f>Invoice!G478</f>
        <v>0</v>
      </c>
      <c r="G475" s="95">
        <f t="shared" si="27"/>
        <v>0</v>
      </c>
    </row>
    <row r="476" spans="1:7" s="92" customFormat="1" hidden="1">
      <c r="A476" s="108" t="str">
        <f>Invoice!F479</f>
        <v>Exchange rate :</v>
      </c>
      <c r="B476" s="87">
        <f>Invoice!C479</f>
        <v>0</v>
      </c>
      <c r="C476" s="88">
        <f>Invoice!B479</f>
        <v>0</v>
      </c>
      <c r="D476" s="93">
        <f t="shared" si="25"/>
        <v>0</v>
      </c>
      <c r="E476" s="93">
        <f t="shared" si="26"/>
        <v>0</v>
      </c>
      <c r="F476" s="94">
        <f>Invoice!G479</f>
        <v>0</v>
      </c>
      <c r="G476" s="95">
        <f t="shared" si="27"/>
        <v>0</v>
      </c>
    </row>
    <row r="477" spans="1:7" s="92" customFormat="1" hidden="1">
      <c r="A477" s="108" t="str">
        <f>Invoice!F480</f>
        <v>Exchange rate :</v>
      </c>
      <c r="B477" s="87">
        <f>Invoice!C480</f>
        <v>0</v>
      </c>
      <c r="C477" s="88">
        <f>Invoice!B480</f>
        <v>0</v>
      </c>
      <c r="D477" s="93">
        <f t="shared" si="25"/>
        <v>0</v>
      </c>
      <c r="E477" s="93">
        <f t="shared" si="26"/>
        <v>0</v>
      </c>
      <c r="F477" s="94">
        <f>Invoice!G480</f>
        <v>0</v>
      </c>
      <c r="G477" s="95">
        <f t="shared" si="27"/>
        <v>0</v>
      </c>
    </row>
    <row r="478" spans="1:7" s="92" customFormat="1" hidden="1">
      <c r="A478" s="108" t="str">
        <f>Invoice!F481</f>
        <v>Exchange rate :</v>
      </c>
      <c r="B478" s="87">
        <f>Invoice!C481</f>
        <v>0</v>
      </c>
      <c r="C478" s="88">
        <f>Invoice!B481</f>
        <v>0</v>
      </c>
      <c r="D478" s="93">
        <f t="shared" si="25"/>
        <v>0</v>
      </c>
      <c r="E478" s="93">
        <f t="shared" si="26"/>
        <v>0</v>
      </c>
      <c r="F478" s="94">
        <f>Invoice!G481</f>
        <v>0</v>
      </c>
      <c r="G478" s="95">
        <f t="shared" si="27"/>
        <v>0</v>
      </c>
    </row>
    <row r="479" spans="1:7" s="92" customFormat="1" hidden="1">
      <c r="A479" s="108" t="str">
        <f>Invoice!F482</f>
        <v>Exchange rate :</v>
      </c>
      <c r="B479" s="87">
        <f>Invoice!C482</f>
        <v>0</v>
      </c>
      <c r="C479" s="88">
        <f>Invoice!B482</f>
        <v>0</v>
      </c>
      <c r="D479" s="93">
        <f t="shared" si="25"/>
        <v>0</v>
      </c>
      <c r="E479" s="93">
        <f t="shared" si="26"/>
        <v>0</v>
      </c>
      <c r="F479" s="94">
        <f>Invoice!G482</f>
        <v>0</v>
      </c>
      <c r="G479" s="95">
        <f t="shared" si="27"/>
        <v>0</v>
      </c>
    </row>
    <row r="480" spans="1:7" s="92" customFormat="1" hidden="1">
      <c r="A480" s="108" t="str">
        <f>Invoice!F483</f>
        <v>Exchange rate :</v>
      </c>
      <c r="B480" s="87">
        <f>Invoice!C483</f>
        <v>0</v>
      </c>
      <c r="C480" s="88">
        <f>Invoice!B483</f>
        <v>0</v>
      </c>
      <c r="D480" s="93">
        <f t="shared" si="25"/>
        <v>0</v>
      </c>
      <c r="E480" s="93">
        <f t="shared" si="26"/>
        <v>0</v>
      </c>
      <c r="F480" s="94">
        <f>Invoice!G483</f>
        <v>0</v>
      </c>
      <c r="G480" s="95">
        <f t="shared" si="27"/>
        <v>0</v>
      </c>
    </row>
    <row r="481" spans="1:7" s="92" customFormat="1" hidden="1">
      <c r="A481" s="108" t="str">
        <f>Invoice!F484</f>
        <v>Exchange rate :</v>
      </c>
      <c r="B481" s="87">
        <f>Invoice!C484</f>
        <v>0</v>
      </c>
      <c r="C481" s="88">
        <f>Invoice!B484</f>
        <v>0</v>
      </c>
      <c r="D481" s="93">
        <f t="shared" si="25"/>
        <v>0</v>
      </c>
      <c r="E481" s="93">
        <f t="shared" si="26"/>
        <v>0</v>
      </c>
      <c r="F481" s="94">
        <f>Invoice!G484</f>
        <v>0</v>
      </c>
      <c r="G481" s="95">
        <f t="shared" si="27"/>
        <v>0</v>
      </c>
    </row>
    <row r="482" spans="1:7" s="92" customFormat="1" hidden="1">
      <c r="A482" s="108" t="str">
        <f>Invoice!F485</f>
        <v>Exchange rate :</v>
      </c>
      <c r="B482" s="87">
        <f>Invoice!C485</f>
        <v>0</v>
      </c>
      <c r="C482" s="88">
        <f>Invoice!B485</f>
        <v>0</v>
      </c>
      <c r="D482" s="93">
        <f t="shared" si="25"/>
        <v>0</v>
      </c>
      <c r="E482" s="93">
        <f t="shared" si="26"/>
        <v>0</v>
      </c>
      <c r="F482" s="94">
        <f>Invoice!G485</f>
        <v>0</v>
      </c>
      <c r="G482" s="95">
        <f t="shared" si="27"/>
        <v>0</v>
      </c>
    </row>
    <row r="483" spans="1:7" s="92" customFormat="1" hidden="1">
      <c r="A483" s="108" t="str">
        <f>Invoice!F486</f>
        <v>Exchange rate :</v>
      </c>
      <c r="B483" s="87">
        <f>Invoice!C486</f>
        <v>0</v>
      </c>
      <c r="C483" s="88">
        <f>Invoice!B486</f>
        <v>0</v>
      </c>
      <c r="D483" s="93">
        <f t="shared" si="25"/>
        <v>0</v>
      </c>
      <c r="E483" s="93">
        <f t="shared" si="26"/>
        <v>0</v>
      </c>
      <c r="F483" s="94">
        <f>Invoice!G486</f>
        <v>0</v>
      </c>
      <c r="G483" s="95">
        <f t="shared" si="27"/>
        <v>0</v>
      </c>
    </row>
    <row r="484" spans="1:7" s="92" customFormat="1" hidden="1">
      <c r="A484" s="108" t="str">
        <f>Invoice!F487</f>
        <v>Exchange rate :</v>
      </c>
      <c r="B484" s="87">
        <f>Invoice!C487</f>
        <v>0</v>
      </c>
      <c r="C484" s="88">
        <f>Invoice!B487</f>
        <v>0</v>
      </c>
      <c r="D484" s="93">
        <f t="shared" si="25"/>
        <v>0</v>
      </c>
      <c r="E484" s="93">
        <f t="shared" si="26"/>
        <v>0</v>
      </c>
      <c r="F484" s="94">
        <f>Invoice!G487</f>
        <v>0</v>
      </c>
      <c r="G484" s="95">
        <f t="shared" si="27"/>
        <v>0</v>
      </c>
    </row>
    <row r="485" spans="1:7" s="92" customFormat="1" hidden="1">
      <c r="A485" s="108" t="str">
        <f>Invoice!F488</f>
        <v>Exchange rate :</v>
      </c>
      <c r="B485" s="87">
        <f>Invoice!C488</f>
        <v>0</v>
      </c>
      <c r="C485" s="88">
        <f>Invoice!B488</f>
        <v>0</v>
      </c>
      <c r="D485" s="93">
        <f t="shared" si="25"/>
        <v>0</v>
      </c>
      <c r="E485" s="93">
        <f t="shared" si="26"/>
        <v>0</v>
      </c>
      <c r="F485" s="94">
        <f>Invoice!G488</f>
        <v>0</v>
      </c>
      <c r="G485" s="95">
        <f t="shared" si="27"/>
        <v>0</v>
      </c>
    </row>
    <row r="486" spans="1:7" s="92" customFormat="1" hidden="1">
      <c r="A486" s="108" t="str">
        <f>Invoice!F489</f>
        <v>Exchange rate :</v>
      </c>
      <c r="B486" s="87">
        <f>Invoice!C489</f>
        <v>0</v>
      </c>
      <c r="C486" s="88">
        <f>Invoice!B489</f>
        <v>0</v>
      </c>
      <c r="D486" s="93">
        <f t="shared" si="25"/>
        <v>0</v>
      </c>
      <c r="E486" s="93">
        <f t="shared" si="26"/>
        <v>0</v>
      </c>
      <c r="F486" s="94">
        <f>Invoice!G489</f>
        <v>0</v>
      </c>
      <c r="G486" s="95">
        <f t="shared" si="27"/>
        <v>0</v>
      </c>
    </row>
    <row r="487" spans="1:7" s="92" customFormat="1" hidden="1">
      <c r="A487" s="108" t="str">
        <f>Invoice!F490</f>
        <v>Exchange rate :</v>
      </c>
      <c r="B487" s="87">
        <f>Invoice!C490</f>
        <v>0</v>
      </c>
      <c r="C487" s="88">
        <f>Invoice!B490</f>
        <v>0</v>
      </c>
      <c r="D487" s="93">
        <f t="shared" si="25"/>
        <v>0</v>
      </c>
      <c r="E487" s="93">
        <f t="shared" si="26"/>
        <v>0</v>
      </c>
      <c r="F487" s="94">
        <f>Invoice!G490</f>
        <v>0</v>
      </c>
      <c r="G487" s="95">
        <f t="shared" si="27"/>
        <v>0</v>
      </c>
    </row>
    <row r="488" spans="1:7" s="92" customFormat="1" hidden="1">
      <c r="A488" s="108" t="str">
        <f>Invoice!F491</f>
        <v>Exchange rate :</v>
      </c>
      <c r="B488" s="87">
        <f>Invoice!C491</f>
        <v>0</v>
      </c>
      <c r="C488" s="88">
        <f>Invoice!B491</f>
        <v>0</v>
      </c>
      <c r="D488" s="93">
        <f t="shared" si="25"/>
        <v>0</v>
      </c>
      <c r="E488" s="93">
        <f t="shared" si="26"/>
        <v>0</v>
      </c>
      <c r="F488" s="94">
        <f>Invoice!G491</f>
        <v>0</v>
      </c>
      <c r="G488" s="95">
        <f t="shared" si="27"/>
        <v>0</v>
      </c>
    </row>
    <row r="489" spans="1:7" s="92" customFormat="1" hidden="1">
      <c r="A489" s="108" t="str">
        <f>Invoice!F492</f>
        <v>Exchange rate :</v>
      </c>
      <c r="B489" s="87">
        <f>Invoice!C492</f>
        <v>0</v>
      </c>
      <c r="C489" s="88">
        <f>Invoice!B492</f>
        <v>0</v>
      </c>
      <c r="D489" s="93">
        <f t="shared" si="25"/>
        <v>0</v>
      </c>
      <c r="E489" s="93">
        <f t="shared" si="26"/>
        <v>0</v>
      </c>
      <c r="F489" s="94">
        <f>Invoice!G492</f>
        <v>0</v>
      </c>
      <c r="G489" s="95">
        <f t="shared" si="27"/>
        <v>0</v>
      </c>
    </row>
    <row r="490" spans="1:7" s="92" customFormat="1" hidden="1">
      <c r="A490" s="108" t="str">
        <f>Invoice!F493</f>
        <v>Exchange rate :</v>
      </c>
      <c r="B490" s="87">
        <f>Invoice!C493</f>
        <v>0</v>
      </c>
      <c r="C490" s="88">
        <f>Invoice!B493</f>
        <v>0</v>
      </c>
      <c r="D490" s="93">
        <f t="shared" si="25"/>
        <v>0</v>
      </c>
      <c r="E490" s="93">
        <f t="shared" si="26"/>
        <v>0</v>
      </c>
      <c r="F490" s="94">
        <f>Invoice!G493</f>
        <v>0</v>
      </c>
      <c r="G490" s="95">
        <f t="shared" si="27"/>
        <v>0</v>
      </c>
    </row>
    <row r="491" spans="1:7" s="92" customFormat="1" hidden="1">
      <c r="A491" s="108" t="str">
        <f>Invoice!F494</f>
        <v>Exchange rate :</v>
      </c>
      <c r="B491" s="87">
        <f>Invoice!C494</f>
        <v>0</v>
      </c>
      <c r="C491" s="88">
        <f>Invoice!B494</f>
        <v>0</v>
      </c>
      <c r="D491" s="93">
        <f t="shared" si="25"/>
        <v>0</v>
      </c>
      <c r="E491" s="93">
        <f t="shared" si="26"/>
        <v>0</v>
      </c>
      <c r="F491" s="94">
        <f>Invoice!G494</f>
        <v>0</v>
      </c>
      <c r="G491" s="95">
        <f t="shared" si="27"/>
        <v>0</v>
      </c>
    </row>
    <row r="492" spans="1:7" s="92" customFormat="1" hidden="1">
      <c r="A492" s="108" t="str">
        <f>Invoice!F495</f>
        <v>Exchange rate :</v>
      </c>
      <c r="B492" s="87">
        <f>Invoice!C495</f>
        <v>0</v>
      </c>
      <c r="C492" s="88">
        <f>Invoice!B495</f>
        <v>0</v>
      </c>
      <c r="D492" s="93">
        <f t="shared" si="25"/>
        <v>0</v>
      </c>
      <c r="E492" s="93">
        <f t="shared" si="26"/>
        <v>0</v>
      </c>
      <c r="F492" s="94">
        <f>Invoice!G495</f>
        <v>0</v>
      </c>
      <c r="G492" s="95">
        <f t="shared" si="27"/>
        <v>0</v>
      </c>
    </row>
    <row r="493" spans="1:7" s="92" customFormat="1" hidden="1">
      <c r="A493" s="108" t="str">
        <f>Invoice!F496</f>
        <v>Exchange rate :</v>
      </c>
      <c r="B493" s="87">
        <f>Invoice!C496</f>
        <v>0</v>
      </c>
      <c r="C493" s="88">
        <f>Invoice!B496</f>
        <v>0</v>
      </c>
      <c r="D493" s="93">
        <f t="shared" si="25"/>
        <v>0</v>
      </c>
      <c r="E493" s="93">
        <f t="shared" si="26"/>
        <v>0</v>
      </c>
      <c r="F493" s="94">
        <f>Invoice!G496</f>
        <v>0</v>
      </c>
      <c r="G493" s="95">
        <f t="shared" si="27"/>
        <v>0</v>
      </c>
    </row>
    <row r="494" spans="1:7" s="92" customFormat="1" hidden="1">
      <c r="A494" s="108" t="str">
        <f>Invoice!F497</f>
        <v>Exchange rate :</v>
      </c>
      <c r="B494" s="87">
        <f>Invoice!C497</f>
        <v>0</v>
      </c>
      <c r="C494" s="88">
        <f>Invoice!B497</f>
        <v>0</v>
      </c>
      <c r="D494" s="93">
        <f t="shared" si="25"/>
        <v>0</v>
      </c>
      <c r="E494" s="93">
        <f t="shared" si="26"/>
        <v>0</v>
      </c>
      <c r="F494" s="94">
        <f>Invoice!G497</f>
        <v>0</v>
      </c>
      <c r="G494" s="95">
        <f t="shared" si="27"/>
        <v>0</v>
      </c>
    </row>
    <row r="495" spans="1:7" s="92" customFormat="1" hidden="1">
      <c r="A495" s="108" t="str">
        <f>Invoice!F498</f>
        <v>Exchange rate :</v>
      </c>
      <c r="B495" s="87">
        <f>Invoice!C498</f>
        <v>0</v>
      </c>
      <c r="C495" s="88">
        <f>Invoice!B498</f>
        <v>0</v>
      </c>
      <c r="D495" s="93">
        <f t="shared" si="25"/>
        <v>0</v>
      </c>
      <c r="E495" s="93">
        <f t="shared" si="26"/>
        <v>0</v>
      </c>
      <c r="F495" s="94">
        <f>Invoice!G498</f>
        <v>0</v>
      </c>
      <c r="G495" s="95">
        <f t="shared" si="27"/>
        <v>0</v>
      </c>
    </row>
    <row r="496" spans="1:7" s="92" customFormat="1" hidden="1">
      <c r="A496" s="108" t="str">
        <f>Invoice!F499</f>
        <v>Exchange rate :</v>
      </c>
      <c r="B496" s="87">
        <f>Invoice!C499</f>
        <v>0</v>
      </c>
      <c r="C496" s="88">
        <f>Invoice!B499</f>
        <v>0</v>
      </c>
      <c r="D496" s="93">
        <f t="shared" si="25"/>
        <v>0</v>
      </c>
      <c r="E496" s="93">
        <f t="shared" si="26"/>
        <v>0</v>
      </c>
      <c r="F496" s="94">
        <f>Invoice!G499</f>
        <v>0</v>
      </c>
      <c r="G496" s="95">
        <f t="shared" si="27"/>
        <v>0</v>
      </c>
    </row>
    <row r="497" spans="1:7" s="92" customFormat="1" hidden="1">
      <c r="A497" s="108" t="str">
        <f>Invoice!F500</f>
        <v>Exchange rate :</v>
      </c>
      <c r="B497" s="87">
        <f>Invoice!C500</f>
        <v>0</v>
      </c>
      <c r="C497" s="88">
        <f>Invoice!B500</f>
        <v>0</v>
      </c>
      <c r="D497" s="93">
        <f t="shared" si="25"/>
        <v>0</v>
      </c>
      <c r="E497" s="93">
        <f t="shared" si="26"/>
        <v>0</v>
      </c>
      <c r="F497" s="94">
        <f>Invoice!G500</f>
        <v>0</v>
      </c>
      <c r="G497" s="95">
        <f t="shared" si="27"/>
        <v>0</v>
      </c>
    </row>
    <row r="498" spans="1:7" s="92" customFormat="1" hidden="1">
      <c r="A498" s="108" t="str">
        <f>Invoice!F501</f>
        <v>Exchange rate :</v>
      </c>
      <c r="B498" s="87">
        <f>Invoice!C501</f>
        <v>0</v>
      </c>
      <c r="C498" s="88">
        <f>Invoice!B501</f>
        <v>0</v>
      </c>
      <c r="D498" s="93">
        <f t="shared" si="25"/>
        <v>0</v>
      </c>
      <c r="E498" s="93">
        <f t="shared" si="26"/>
        <v>0</v>
      </c>
      <c r="F498" s="94">
        <f>Invoice!G501</f>
        <v>0</v>
      </c>
      <c r="G498" s="95">
        <f t="shared" si="27"/>
        <v>0</v>
      </c>
    </row>
    <row r="499" spans="1:7" s="92" customFormat="1" hidden="1">
      <c r="A499" s="108" t="str">
        <f>Invoice!F502</f>
        <v>Exchange rate :</v>
      </c>
      <c r="B499" s="87">
        <f>Invoice!C502</f>
        <v>0</v>
      </c>
      <c r="C499" s="88">
        <f>Invoice!B502</f>
        <v>0</v>
      </c>
      <c r="D499" s="93">
        <f t="shared" si="25"/>
        <v>0</v>
      </c>
      <c r="E499" s="93">
        <f t="shared" si="26"/>
        <v>0</v>
      </c>
      <c r="F499" s="94">
        <f>Invoice!G502</f>
        <v>0</v>
      </c>
      <c r="G499" s="95">
        <f t="shared" si="27"/>
        <v>0</v>
      </c>
    </row>
    <row r="500" spans="1:7" s="92" customFormat="1" hidden="1">
      <c r="A500" s="108" t="str">
        <f>Invoice!F503</f>
        <v>Exchange rate :</v>
      </c>
      <c r="B500" s="87">
        <f>Invoice!C503</f>
        <v>0</v>
      </c>
      <c r="C500" s="88">
        <f>Invoice!B503</f>
        <v>0</v>
      </c>
      <c r="D500" s="93">
        <f t="shared" si="25"/>
        <v>0</v>
      </c>
      <c r="E500" s="93">
        <f t="shared" si="26"/>
        <v>0</v>
      </c>
      <c r="F500" s="94">
        <f>Invoice!G503</f>
        <v>0</v>
      </c>
      <c r="G500" s="95">
        <f t="shared" si="27"/>
        <v>0</v>
      </c>
    </row>
    <row r="501" spans="1:7" s="92" customFormat="1" hidden="1">
      <c r="A501" s="108" t="str">
        <f>Invoice!F504</f>
        <v>Exchange rate :</v>
      </c>
      <c r="B501" s="87">
        <f>Invoice!C504</f>
        <v>0</v>
      </c>
      <c r="C501" s="88">
        <f>Invoice!B504</f>
        <v>0</v>
      </c>
      <c r="D501" s="93">
        <f t="shared" si="25"/>
        <v>0</v>
      </c>
      <c r="E501" s="93">
        <f t="shared" si="26"/>
        <v>0</v>
      </c>
      <c r="F501" s="94">
        <f>Invoice!G504</f>
        <v>0</v>
      </c>
      <c r="G501" s="95">
        <f t="shared" si="27"/>
        <v>0</v>
      </c>
    </row>
    <row r="502" spans="1:7" s="92" customFormat="1" hidden="1">
      <c r="A502" s="108" t="str">
        <f>Invoice!F505</f>
        <v>Exchange rate :</v>
      </c>
      <c r="B502" s="87">
        <f>Invoice!C505</f>
        <v>0</v>
      </c>
      <c r="C502" s="88">
        <f>Invoice!B505</f>
        <v>0</v>
      </c>
      <c r="D502" s="93">
        <f t="shared" si="25"/>
        <v>0</v>
      </c>
      <c r="E502" s="93">
        <f t="shared" si="26"/>
        <v>0</v>
      </c>
      <c r="F502" s="94">
        <f>Invoice!G505</f>
        <v>0</v>
      </c>
      <c r="G502" s="95">
        <f t="shared" si="27"/>
        <v>0</v>
      </c>
    </row>
    <row r="503" spans="1:7" s="92" customFormat="1" hidden="1">
      <c r="A503" s="108" t="str">
        <f>Invoice!F506</f>
        <v>Exchange rate :</v>
      </c>
      <c r="B503" s="87">
        <f>Invoice!C506</f>
        <v>0</v>
      </c>
      <c r="C503" s="88">
        <f>Invoice!B506</f>
        <v>0</v>
      </c>
      <c r="D503" s="93">
        <f t="shared" si="25"/>
        <v>0</v>
      </c>
      <c r="E503" s="93">
        <f t="shared" si="26"/>
        <v>0</v>
      </c>
      <c r="F503" s="94">
        <f>Invoice!G506</f>
        <v>0</v>
      </c>
      <c r="G503" s="95">
        <f t="shared" si="27"/>
        <v>0</v>
      </c>
    </row>
    <row r="504" spans="1:7" s="92" customFormat="1" hidden="1">
      <c r="A504" s="108" t="str">
        <f>Invoice!F507</f>
        <v>Exchange rate :</v>
      </c>
      <c r="B504" s="87">
        <f>Invoice!C507</f>
        <v>0</v>
      </c>
      <c r="C504" s="88">
        <f>Invoice!B507</f>
        <v>0</v>
      </c>
      <c r="D504" s="93">
        <f t="shared" si="25"/>
        <v>0</v>
      </c>
      <c r="E504" s="93">
        <f t="shared" si="26"/>
        <v>0</v>
      </c>
      <c r="F504" s="94">
        <f>Invoice!G507</f>
        <v>0</v>
      </c>
      <c r="G504" s="95">
        <f t="shared" si="27"/>
        <v>0</v>
      </c>
    </row>
    <row r="505" spans="1:7" s="92" customFormat="1" hidden="1">
      <c r="A505" s="108" t="str">
        <f>Invoice!F508</f>
        <v>Exchange rate :</v>
      </c>
      <c r="B505" s="87">
        <f>Invoice!C508</f>
        <v>0</v>
      </c>
      <c r="C505" s="88">
        <f>Invoice!B508</f>
        <v>0</v>
      </c>
      <c r="D505" s="93">
        <f t="shared" si="25"/>
        <v>0</v>
      </c>
      <c r="E505" s="93">
        <f t="shared" si="26"/>
        <v>0</v>
      </c>
      <c r="F505" s="94">
        <f>Invoice!G508</f>
        <v>0</v>
      </c>
      <c r="G505" s="95">
        <f t="shared" si="27"/>
        <v>0</v>
      </c>
    </row>
    <row r="506" spans="1:7" s="92" customFormat="1" hidden="1">
      <c r="A506" s="108" t="str">
        <f>Invoice!F509</f>
        <v>Exchange rate :</v>
      </c>
      <c r="B506" s="87">
        <f>Invoice!C509</f>
        <v>0</v>
      </c>
      <c r="C506" s="88">
        <f>Invoice!B509</f>
        <v>0</v>
      </c>
      <c r="D506" s="93">
        <f t="shared" si="25"/>
        <v>0</v>
      </c>
      <c r="E506" s="93">
        <f t="shared" si="26"/>
        <v>0</v>
      </c>
      <c r="F506" s="94">
        <f>Invoice!G509</f>
        <v>0</v>
      </c>
      <c r="G506" s="95">
        <f t="shared" si="27"/>
        <v>0</v>
      </c>
    </row>
    <row r="507" spans="1:7" s="92" customFormat="1" hidden="1">
      <c r="A507" s="108" t="str">
        <f>Invoice!F510</f>
        <v>Exchange rate :</v>
      </c>
      <c r="B507" s="87">
        <f>Invoice!C510</f>
        <v>0</v>
      </c>
      <c r="C507" s="88">
        <f>Invoice!B510</f>
        <v>0</v>
      </c>
      <c r="D507" s="93">
        <f t="shared" si="25"/>
        <v>0</v>
      </c>
      <c r="E507" s="93">
        <f t="shared" si="26"/>
        <v>0</v>
      </c>
      <c r="F507" s="94">
        <f>Invoice!G510</f>
        <v>0</v>
      </c>
      <c r="G507" s="95">
        <f t="shared" si="27"/>
        <v>0</v>
      </c>
    </row>
    <row r="508" spans="1:7" s="92" customFormat="1" hidden="1">
      <c r="A508" s="108" t="str">
        <f>Invoice!F511</f>
        <v>Exchange rate :</v>
      </c>
      <c r="B508" s="87">
        <f>Invoice!C511</f>
        <v>0</v>
      </c>
      <c r="C508" s="88">
        <f>Invoice!B511</f>
        <v>0</v>
      </c>
      <c r="D508" s="93">
        <f t="shared" si="25"/>
        <v>0</v>
      </c>
      <c r="E508" s="93">
        <f t="shared" si="26"/>
        <v>0</v>
      </c>
      <c r="F508" s="94">
        <f>Invoice!G511</f>
        <v>0</v>
      </c>
      <c r="G508" s="95">
        <f t="shared" si="27"/>
        <v>0</v>
      </c>
    </row>
    <row r="509" spans="1:7" s="92" customFormat="1" hidden="1">
      <c r="A509" s="108" t="str">
        <f>Invoice!F512</f>
        <v>Exchange rate :</v>
      </c>
      <c r="B509" s="87">
        <f>Invoice!C512</f>
        <v>0</v>
      </c>
      <c r="C509" s="88">
        <f>Invoice!B512</f>
        <v>0</v>
      </c>
      <c r="D509" s="93">
        <f t="shared" si="25"/>
        <v>0</v>
      </c>
      <c r="E509" s="93">
        <f t="shared" si="26"/>
        <v>0</v>
      </c>
      <c r="F509" s="94">
        <f>Invoice!G512</f>
        <v>0</v>
      </c>
      <c r="G509" s="95">
        <f t="shared" si="27"/>
        <v>0</v>
      </c>
    </row>
    <row r="510" spans="1:7" s="92" customFormat="1" hidden="1">
      <c r="A510" s="108" t="str">
        <f>Invoice!F513</f>
        <v>Exchange rate :</v>
      </c>
      <c r="B510" s="87">
        <f>Invoice!C513</f>
        <v>0</v>
      </c>
      <c r="C510" s="88">
        <f>Invoice!B513</f>
        <v>0</v>
      </c>
      <c r="D510" s="93">
        <f t="shared" si="25"/>
        <v>0</v>
      </c>
      <c r="E510" s="93">
        <f t="shared" si="26"/>
        <v>0</v>
      </c>
      <c r="F510" s="94">
        <f>Invoice!G513</f>
        <v>0</v>
      </c>
      <c r="G510" s="95">
        <f t="shared" si="27"/>
        <v>0</v>
      </c>
    </row>
    <row r="511" spans="1:7" s="92" customFormat="1" hidden="1">
      <c r="A511" s="108" t="str">
        <f>Invoice!F514</f>
        <v>Exchange rate :</v>
      </c>
      <c r="B511" s="87">
        <f>Invoice!C514</f>
        <v>0</v>
      </c>
      <c r="C511" s="88">
        <f>Invoice!B514</f>
        <v>0</v>
      </c>
      <c r="D511" s="93">
        <f t="shared" si="25"/>
        <v>0</v>
      </c>
      <c r="E511" s="93">
        <f t="shared" si="26"/>
        <v>0</v>
      </c>
      <c r="F511" s="94">
        <f>Invoice!G514</f>
        <v>0</v>
      </c>
      <c r="G511" s="95">
        <f t="shared" si="27"/>
        <v>0</v>
      </c>
    </row>
    <row r="512" spans="1:7" s="92" customFormat="1" hidden="1">
      <c r="A512" s="108" t="str">
        <f>Invoice!F515</f>
        <v>Exchange rate :</v>
      </c>
      <c r="B512" s="87">
        <f>Invoice!C515</f>
        <v>0</v>
      </c>
      <c r="C512" s="88">
        <f>Invoice!B515</f>
        <v>0</v>
      </c>
      <c r="D512" s="93">
        <f t="shared" si="25"/>
        <v>0</v>
      </c>
      <c r="E512" s="93">
        <f t="shared" si="26"/>
        <v>0</v>
      </c>
      <c r="F512" s="94">
        <f>Invoice!G515</f>
        <v>0</v>
      </c>
      <c r="G512" s="95">
        <f t="shared" si="27"/>
        <v>0</v>
      </c>
    </row>
    <row r="513" spans="1:7" s="92" customFormat="1" hidden="1">
      <c r="A513" s="108" t="str">
        <f>Invoice!F516</f>
        <v>Exchange rate :</v>
      </c>
      <c r="B513" s="87">
        <f>Invoice!C516</f>
        <v>0</v>
      </c>
      <c r="C513" s="88">
        <f>Invoice!B516</f>
        <v>0</v>
      </c>
      <c r="D513" s="93">
        <f t="shared" ref="D513:D576" si="28">F513/$D$14</f>
        <v>0</v>
      </c>
      <c r="E513" s="93">
        <f t="shared" ref="E513:E576" si="29">G513/$D$14</f>
        <v>0</v>
      </c>
      <c r="F513" s="94">
        <f>Invoice!G516</f>
        <v>0</v>
      </c>
      <c r="G513" s="95">
        <f t="shared" ref="G513:G576" si="30">C513*F513</f>
        <v>0</v>
      </c>
    </row>
    <row r="514" spans="1:7" s="92" customFormat="1" hidden="1">
      <c r="A514" s="108" t="str">
        <f>Invoice!F517</f>
        <v>Exchange rate :</v>
      </c>
      <c r="B514" s="87">
        <f>Invoice!C517</f>
        <v>0</v>
      </c>
      <c r="C514" s="88">
        <f>Invoice!B517</f>
        <v>0</v>
      </c>
      <c r="D514" s="93">
        <f t="shared" si="28"/>
        <v>0</v>
      </c>
      <c r="E514" s="93">
        <f t="shared" si="29"/>
        <v>0</v>
      </c>
      <c r="F514" s="94">
        <f>Invoice!G517</f>
        <v>0</v>
      </c>
      <c r="G514" s="95">
        <f t="shared" si="30"/>
        <v>0</v>
      </c>
    </row>
    <row r="515" spans="1:7" s="92" customFormat="1" hidden="1">
      <c r="A515" s="108" t="str">
        <f>Invoice!F518</f>
        <v>Exchange rate :</v>
      </c>
      <c r="B515" s="87">
        <f>Invoice!C518</f>
        <v>0</v>
      </c>
      <c r="C515" s="88">
        <f>Invoice!B518</f>
        <v>0</v>
      </c>
      <c r="D515" s="93">
        <f t="shared" si="28"/>
        <v>0</v>
      </c>
      <c r="E515" s="93">
        <f t="shared" si="29"/>
        <v>0</v>
      </c>
      <c r="F515" s="94">
        <f>Invoice!G518</f>
        <v>0</v>
      </c>
      <c r="G515" s="95">
        <f t="shared" si="30"/>
        <v>0</v>
      </c>
    </row>
    <row r="516" spans="1:7" s="92" customFormat="1" hidden="1">
      <c r="A516" s="108" t="str">
        <f>Invoice!F519</f>
        <v>Exchange rate :</v>
      </c>
      <c r="B516" s="87">
        <f>Invoice!C519</f>
        <v>0</v>
      </c>
      <c r="C516" s="88">
        <f>Invoice!B519</f>
        <v>0</v>
      </c>
      <c r="D516" s="93">
        <f t="shared" si="28"/>
        <v>0</v>
      </c>
      <c r="E516" s="93">
        <f t="shared" si="29"/>
        <v>0</v>
      </c>
      <c r="F516" s="94">
        <f>Invoice!G519</f>
        <v>0</v>
      </c>
      <c r="G516" s="95">
        <f t="shared" si="30"/>
        <v>0</v>
      </c>
    </row>
    <row r="517" spans="1:7" s="92" customFormat="1" hidden="1">
      <c r="A517" s="108" t="str">
        <f>Invoice!F520</f>
        <v>Exchange rate :</v>
      </c>
      <c r="B517" s="87">
        <f>Invoice!C520</f>
        <v>0</v>
      </c>
      <c r="C517" s="88">
        <f>Invoice!B520</f>
        <v>0</v>
      </c>
      <c r="D517" s="93">
        <f t="shared" si="28"/>
        <v>0</v>
      </c>
      <c r="E517" s="93">
        <f t="shared" si="29"/>
        <v>0</v>
      </c>
      <c r="F517" s="94">
        <f>Invoice!G520</f>
        <v>0</v>
      </c>
      <c r="G517" s="95">
        <f t="shared" si="30"/>
        <v>0</v>
      </c>
    </row>
    <row r="518" spans="1:7" s="92" customFormat="1" hidden="1">
      <c r="A518" s="108" t="str">
        <f>Invoice!F521</f>
        <v>Exchange rate :</v>
      </c>
      <c r="B518" s="87">
        <f>Invoice!C521</f>
        <v>0</v>
      </c>
      <c r="C518" s="88">
        <f>Invoice!B521</f>
        <v>0</v>
      </c>
      <c r="D518" s="93">
        <f t="shared" si="28"/>
        <v>0</v>
      </c>
      <c r="E518" s="93">
        <f t="shared" si="29"/>
        <v>0</v>
      </c>
      <c r="F518" s="94">
        <f>Invoice!G521</f>
        <v>0</v>
      </c>
      <c r="G518" s="95">
        <f t="shared" si="30"/>
        <v>0</v>
      </c>
    </row>
    <row r="519" spans="1:7" s="92" customFormat="1" hidden="1">
      <c r="A519" s="108" t="str">
        <f>Invoice!F522</f>
        <v>Exchange rate :</v>
      </c>
      <c r="B519" s="87">
        <f>Invoice!C522</f>
        <v>0</v>
      </c>
      <c r="C519" s="88">
        <f>Invoice!B522</f>
        <v>0</v>
      </c>
      <c r="D519" s="93">
        <f t="shared" si="28"/>
        <v>0</v>
      </c>
      <c r="E519" s="93">
        <f t="shared" si="29"/>
        <v>0</v>
      </c>
      <c r="F519" s="94">
        <f>Invoice!G522</f>
        <v>0</v>
      </c>
      <c r="G519" s="95">
        <f t="shared" si="30"/>
        <v>0</v>
      </c>
    </row>
    <row r="520" spans="1:7" s="92" customFormat="1" hidden="1">
      <c r="A520" s="108" t="str">
        <f>Invoice!F523</f>
        <v>Exchange rate :</v>
      </c>
      <c r="B520" s="87">
        <f>Invoice!C523</f>
        <v>0</v>
      </c>
      <c r="C520" s="88">
        <f>Invoice!B523</f>
        <v>0</v>
      </c>
      <c r="D520" s="93">
        <f t="shared" si="28"/>
        <v>0</v>
      </c>
      <c r="E520" s="93">
        <f t="shared" si="29"/>
        <v>0</v>
      </c>
      <c r="F520" s="94">
        <f>Invoice!G523</f>
        <v>0</v>
      </c>
      <c r="G520" s="95">
        <f t="shared" si="30"/>
        <v>0</v>
      </c>
    </row>
    <row r="521" spans="1:7" s="92" customFormat="1" hidden="1">
      <c r="A521" s="108" t="str">
        <f>Invoice!F524</f>
        <v>Exchange rate :</v>
      </c>
      <c r="B521" s="87">
        <f>Invoice!C524</f>
        <v>0</v>
      </c>
      <c r="C521" s="88">
        <f>Invoice!B524</f>
        <v>0</v>
      </c>
      <c r="D521" s="93">
        <f t="shared" si="28"/>
        <v>0</v>
      </c>
      <c r="E521" s="93">
        <f t="shared" si="29"/>
        <v>0</v>
      </c>
      <c r="F521" s="94">
        <f>Invoice!G524</f>
        <v>0</v>
      </c>
      <c r="G521" s="95">
        <f t="shared" si="30"/>
        <v>0</v>
      </c>
    </row>
    <row r="522" spans="1:7" s="92" customFormat="1" hidden="1">
      <c r="A522" s="108" t="str">
        <f>Invoice!F525</f>
        <v>Exchange rate :</v>
      </c>
      <c r="B522" s="87">
        <f>Invoice!C525</f>
        <v>0</v>
      </c>
      <c r="C522" s="88">
        <f>Invoice!B525</f>
        <v>0</v>
      </c>
      <c r="D522" s="93">
        <f t="shared" si="28"/>
        <v>0</v>
      </c>
      <c r="E522" s="93">
        <f t="shared" si="29"/>
        <v>0</v>
      </c>
      <c r="F522" s="94">
        <f>Invoice!G525</f>
        <v>0</v>
      </c>
      <c r="G522" s="95">
        <f t="shared" si="30"/>
        <v>0</v>
      </c>
    </row>
    <row r="523" spans="1:7" s="92" customFormat="1" hidden="1">
      <c r="A523" s="108" t="str">
        <f>Invoice!F526</f>
        <v>Exchange rate :</v>
      </c>
      <c r="B523" s="87">
        <f>Invoice!C526</f>
        <v>0</v>
      </c>
      <c r="C523" s="88">
        <f>Invoice!B526</f>
        <v>0</v>
      </c>
      <c r="D523" s="93">
        <f t="shared" si="28"/>
        <v>0</v>
      </c>
      <c r="E523" s="93">
        <f t="shared" si="29"/>
        <v>0</v>
      </c>
      <c r="F523" s="94">
        <f>Invoice!G526</f>
        <v>0</v>
      </c>
      <c r="G523" s="95">
        <f t="shared" si="30"/>
        <v>0</v>
      </c>
    </row>
    <row r="524" spans="1:7" s="92" customFormat="1" hidden="1">
      <c r="A524" s="108" t="str">
        <f>Invoice!F527</f>
        <v>Exchange rate :</v>
      </c>
      <c r="B524" s="87">
        <f>Invoice!C527</f>
        <v>0</v>
      </c>
      <c r="C524" s="88">
        <f>Invoice!B527</f>
        <v>0</v>
      </c>
      <c r="D524" s="93">
        <f t="shared" si="28"/>
        <v>0</v>
      </c>
      <c r="E524" s="93">
        <f t="shared" si="29"/>
        <v>0</v>
      </c>
      <c r="F524" s="94">
        <f>Invoice!G527</f>
        <v>0</v>
      </c>
      <c r="G524" s="95">
        <f t="shared" si="30"/>
        <v>0</v>
      </c>
    </row>
    <row r="525" spans="1:7" s="92" customFormat="1" hidden="1">
      <c r="A525" s="108" t="str">
        <f>Invoice!F528</f>
        <v>Exchange rate :</v>
      </c>
      <c r="B525" s="87">
        <f>Invoice!C528</f>
        <v>0</v>
      </c>
      <c r="C525" s="88">
        <f>Invoice!B528</f>
        <v>0</v>
      </c>
      <c r="D525" s="93">
        <f t="shared" si="28"/>
        <v>0</v>
      </c>
      <c r="E525" s="93">
        <f t="shared" si="29"/>
        <v>0</v>
      </c>
      <c r="F525" s="94">
        <f>Invoice!G528</f>
        <v>0</v>
      </c>
      <c r="G525" s="95">
        <f t="shared" si="30"/>
        <v>0</v>
      </c>
    </row>
    <row r="526" spans="1:7" s="92" customFormat="1" hidden="1">
      <c r="A526" s="108" t="str">
        <f>Invoice!F529</f>
        <v>Exchange rate :</v>
      </c>
      <c r="B526" s="87">
        <f>Invoice!C529</f>
        <v>0</v>
      </c>
      <c r="C526" s="88">
        <f>Invoice!B529</f>
        <v>0</v>
      </c>
      <c r="D526" s="93">
        <f t="shared" si="28"/>
        <v>0</v>
      </c>
      <c r="E526" s="93">
        <f t="shared" si="29"/>
        <v>0</v>
      </c>
      <c r="F526" s="94">
        <f>Invoice!G529</f>
        <v>0</v>
      </c>
      <c r="G526" s="95">
        <f t="shared" si="30"/>
        <v>0</v>
      </c>
    </row>
    <row r="527" spans="1:7" s="92" customFormat="1" hidden="1">
      <c r="A527" s="108" t="str">
        <f>Invoice!F530</f>
        <v>Exchange rate :</v>
      </c>
      <c r="B527" s="87">
        <f>Invoice!C530</f>
        <v>0</v>
      </c>
      <c r="C527" s="88">
        <f>Invoice!B530</f>
        <v>0</v>
      </c>
      <c r="D527" s="93">
        <f t="shared" si="28"/>
        <v>0</v>
      </c>
      <c r="E527" s="93">
        <f t="shared" si="29"/>
        <v>0</v>
      </c>
      <c r="F527" s="94">
        <f>Invoice!G530</f>
        <v>0</v>
      </c>
      <c r="G527" s="95">
        <f t="shared" si="30"/>
        <v>0</v>
      </c>
    </row>
    <row r="528" spans="1:7" s="92" customFormat="1" hidden="1">
      <c r="A528" s="108" t="str">
        <f>Invoice!F531</f>
        <v>Exchange rate :</v>
      </c>
      <c r="B528" s="87">
        <f>Invoice!C531</f>
        <v>0</v>
      </c>
      <c r="C528" s="88">
        <f>Invoice!B531</f>
        <v>0</v>
      </c>
      <c r="D528" s="93">
        <f t="shared" si="28"/>
        <v>0</v>
      </c>
      <c r="E528" s="93">
        <f t="shared" si="29"/>
        <v>0</v>
      </c>
      <c r="F528" s="94">
        <f>Invoice!G531</f>
        <v>0</v>
      </c>
      <c r="G528" s="95">
        <f t="shared" si="30"/>
        <v>0</v>
      </c>
    </row>
    <row r="529" spans="1:7" s="92" customFormat="1" hidden="1">
      <c r="A529" s="108" t="str">
        <f>Invoice!F532</f>
        <v>Exchange rate :</v>
      </c>
      <c r="B529" s="87">
        <f>Invoice!C532</f>
        <v>0</v>
      </c>
      <c r="C529" s="88">
        <f>Invoice!B532</f>
        <v>0</v>
      </c>
      <c r="D529" s="93">
        <f t="shared" si="28"/>
        <v>0</v>
      </c>
      <c r="E529" s="93">
        <f t="shared" si="29"/>
        <v>0</v>
      </c>
      <c r="F529" s="94">
        <f>Invoice!G532</f>
        <v>0</v>
      </c>
      <c r="G529" s="95">
        <f t="shared" si="30"/>
        <v>0</v>
      </c>
    </row>
    <row r="530" spans="1:7" s="92" customFormat="1" hidden="1">
      <c r="A530" s="108" t="str">
        <f>Invoice!F533</f>
        <v>Exchange rate :</v>
      </c>
      <c r="B530" s="87">
        <f>Invoice!C533</f>
        <v>0</v>
      </c>
      <c r="C530" s="88">
        <f>Invoice!B533</f>
        <v>0</v>
      </c>
      <c r="D530" s="93">
        <f t="shared" si="28"/>
        <v>0</v>
      </c>
      <c r="E530" s="93">
        <f t="shared" si="29"/>
        <v>0</v>
      </c>
      <c r="F530" s="94">
        <f>Invoice!G533</f>
        <v>0</v>
      </c>
      <c r="G530" s="95">
        <f t="shared" si="30"/>
        <v>0</v>
      </c>
    </row>
    <row r="531" spans="1:7" s="92" customFormat="1" hidden="1">
      <c r="A531" s="108" t="str">
        <f>Invoice!F534</f>
        <v>Exchange rate :</v>
      </c>
      <c r="B531" s="87">
        <f>Invoice!C534</f>
        <v>0</v>
      </c>
      <c r="C531" s="88">
        <f>Invoice!B534</f>
        <v>0</v>
      </c>
      <c r="D531" s="93">
        <f t="shared" si="28"/>
        <v>0</v>
      </c>
      <c r="E531" s="93">
        <f t="shared" si="29"/>
        <v>0</v>
      </c>
      <c r="F531" s="94">
        <f>Invoice!G534</f>
        <v>0</v>
      </c>
      <c r="G531" s="95">
        <f t="shared" si="30"/>
        <v>0</v>
      </c>
    </row>
    <row r="532" spans="1:7" s="92" customFormat="1" hidden="1">
      <c r="A532" s="108" t="str">
        <f>Invoice!F535</f>
        <v>Exchange rate :</v>
      </c>
      <c r="B532" s="87">
        <f>Invoice!C535</f>
        <v>0</v>
      </c>
      <c r="C532" s="88">
        <f>Invoice!B535</f>
        <v>0</v>
      </c>
      <c r="D532" s="93">
        <f t="shared" si="28"/>
        <v>0</v>
      </c>
      <c r="E532" s="93">
        <f t="shared" si="29"/>
        <v>0</v>
      </c>
      <c r="F532" s="94">
        <f>Invoice!G535</f>
        <v>0</v>
      </c>
      <c r="G532" s="95">
        <f t="shared" si="30"/>
        <v>0</v>
      </c>
    </row>
    <row r="533" spans="1:7" s="92" customFormat="1" hidden="1">
      <c r="A533" s="108" t="str">
        <f>Invoice!F536</f>
        <v>Exchange rate :</v>
      </c>
      <c r="B533" s="87">
        <f>Invoice!C536</f>
        <v>0</v>
      </c>
      <c r="C533" s="88">
        <f>Invoice!B536</f>
        <v>0</v>
      </c>
      <c r="D533" s="93">
        <f t="shared" si="28"/>
        <v>0</v>
      </c>
      <c r="E533" s="93">
        <f t="shared" si="29"/>
        <v>0</v>
      </c>
      <c r="F533" s="94">
        <f>Invoice!G536</f>
        <v>0</v>
      </c>
      <c r="G533" s="95">
        <f t="shared" si="30"/>
        <v>0</v>
      </c>
    </row>
    <row r="534" spans="1:7" s="92" customFormat="1" hidden="1">
      <c r="A534" s="108" t="str">
        <f>Invoice!F537</f>
        <v>Exchange rate :</v>
      </c>
      <c r="B534" s="87">
        <f>Invoice!C537</f>
        <v>0</v>
      </c>
      <c r="C534" s="88">
        <f>Invoice!B537</f>
        <v>0</v>
      </c>
      <c r="D534" s="93">
        <f t="shared" si="28"/>
        <v>0</v>
      </c>
      <c r="E534" s="93">
        <f t="shared" si="29"/>
        <v>0</v>
      </c>
      <c r="F534" s="94">
        <f>Invoice!G537</f>
        <v>0</v>
      </c>
      <c r="G534" s="95">
        <f t="shared" si="30"/>
        <v>0</v>
      </c>
    </row>
    <row r="535" spans="1:7" s="92" customFormat="1" hidden="1">
      <c r="A535" s="108" t="str">
        <f>Invoice!F538</f>
        <v>Exchange rate :</v>
      </c>
      <c r="B535" s="87">
        <f>Invoice!C538</f>
        <v>0</v>
      </c>
      <c r="C535" s="88">
        <f>Invoice!B538</f>
        <v>0</v>
      </c>
      <c r="D535" s="93">
        <f t="shared" si="28"/>
        <v>0</v>
      </c>
      <c r="E535" s="93">
        <f t="shared" si="29"/>
        <v>0</v>
      </c>
      <c r="F535" s="94">
        <f>Invoice!G538</f>
        <v>0</v>
      </c>
      <c r="G535" s="95">
        <f t="shared" si="30"/>
        <v>0</v>
      </c>
    </row>
    <row r="536" spans="1:7" s="92" customFormat="1" hidden="1">
      <c r="A536" s="108" t="str">
        <f>Invoice!F539</f>
        <v>Exchange rate :</v>
      </c>
      <c r="B536" s="87">
        <f>Invoice!C539</f>
        <v>0</v>
      </c>
      <c r="C536" s="88">
        <f>Invoice!B539</f>
        <v>0</v>
      </c>
      <c r="D536" s="93">
        <f t="shared" si="28"/>
        <v>0</v>
      </c>
      <c r="E536" s="93">
        <f t="shared" si="29"/>
        <v>0</v>
      </c>
      <c r="F536" s="94">
        <f>Invoice!G539</f>
        <v>0</v>
      </c>
      <c r="G536" s="95">
        <f t="shared" si="30"/>
        <v>0</v>
      </c>
    </row>
    <row r="537" spans="1:7" s="92" customFormat="1" hidden="1">
      <c r="A537" s="108" t="str">
        <f>Invoice!F540</f>
        <v>Exchange rate :</v>
      </c>
      <c r="B537" s="87">
        <f>Invoice!C540</f>
        <v>0</v>
      </c>
      <c r="C537" s="88">
        <f>Invoice!B540</f>
        <v>0</v>
      </c>
      <c r="D537" s="93">
        <f t="shared" si="28"/>
        <v>0</v>
      </c>
      <c r="E537" s="93">
        <f t="shared" si="29"/>
        <v>0</v>
      </c>
      <c r="F537" s="94">
        <f>Invoice!G540</f>
        <v>0</v>
      </c>
      <c r="G537" s="95">
        <f t="shared" si="30"/>
        <v>0</v>
      </c>
    </row>
    <row r="538" spans="1:7" s="92" customFormat="1" hidden="1">
      <c r="A538" s="108" t="str">
        <f>Invoice!F541</f>
        <v>Exchange rate :</v>
      </c>
      <c r="B538" s="87">
        <f>Invoice!C541</f>
        <v>0</v>
      </c>
      <c r="C538" s="88">
        <f>Invoice!B541</f>
        <v>0</v>
      </c>
      <c r="D538" s="93">
        <f t="shared" si="28"/>
        <v>0</v>
      </c>
      <c r="E538" s="93">
        <f t="shared" si="29"/>
        <v>0</v>
      </c>
      <c r="F538" s="94">
        <f>Invoice!G541</f>
        <v>0</v>
      </c>
      <c r="G538" s="95">
        <f t="shared" si="30"/>
        <v>0</v>
      </c>
    </row>
    <row r="539" spans="1:7" s="92" customFormat="1" hidden="1">
      <c r="A539" s="108" t="str">
        <f>Invoice!F542</f>
        <v>Exchange rate :</v>
      </c>
      <c r="B539" s="87">
        <f>Invoice!C542</f>
        <v>0</v>
      </c>
      <c r="C539" s="88">
        <f>Invoice!B542</f>
        <v>0</v>
      </c>
      <c r="D539" s="93">
        <f t="shared" si="28"/>
        <v>0</v>
      </c>
      <c r="E539" s="93">
        <f t="shared" si="29"/>
        <v>0</v>
      </c>
      <c r="F539" s="94">
        <f>Invoice!G542</f>
        <v>0</v>
      </c>
      <c r="G539" s="95">
        <f t="shared" si="30"/>
        <v>0</v>
      </c>
    </row>
    <row r="540" spans="1:7" s="92" customFormat="1" hidden="1">
      <c r="A540" s="108" t="str">
        <f>Invoice!F543</f>
        <v>Exchange rate :</v>
      </c>
      <c r="B540" s="87">
        <f>Invoice!C543</f>
        <v>0</v>
      </c>
      <c r="C540" s="88">
        <f>Invoice!B543</f>
        <v>0</v>
      </c>
      <c r="D540" s="93">
        <f t="shared" si="28"/>
        <v>0</v>
      </c>
      <c r="E540" s="93">
        <f t="shared" si="29"/>
        <v>0</v>
      </c>
      <c r="F540" s="94">
        <f>Invoice!G543</f>
        <v>0</v>
      </c>
      <c r="G540" s="95">
        <f t="shared" si="30"/>
        <v>0</v>
      </c>
    </row>
    <row r="541" spans="1:7" s="92" customFormat="1" hidden="1">
      <c r="A541" s="108" t="str">
        <f>Invoice!F544</f>
        <v>Exchange rate :</v>
      </c>
      <c r="B541" s="87">
        <f>Invoice!C544</f>
        <v>0</v>
      </c>
      <c r="C541" s="88">
        <f>Invoice!B544</f>
        <v>0</v>
      </c>
      <c r="D541" s="93">
        <f t="shared" si="28"/>
        <v>0</v>
      </c>
      <c r="E541" s="93">
        <f t="shared" si="29"/>
        <v>0</v>
      </c>
      <c r="F541" s="94">
        <f>Invoice!G544</f>
        <v>0</v>
      </c>
      <c r="G541" s="95">
        <f t="shared" si="30"/>
        <v>0</v>
      </c>
    </row>
    <row r="542" spans="1:7" s="92" customFormat="1" hidden="1">
      <c r="A542" s="108" t="str">
        <f>Invoice!F545</f>
        <v>Exchange rate :</v>
      </c>
      <c r="B542" s="87">
        <f>Invoice!C545</f>
        <v>0</v>
      </c>
      <c r="C542" s="88">
        <f>Invoice!B545</f>
        <v>0</v>
      </c>
      <c r="D542" s="93">
        <f t="shared" si="28"/>
        <v>0</v>
      </c>
      <c r="E542" s="93">
        <f t="shared" si="29"/>
        <v>0</v>
      </c>
      <c r="F542" s="94">
        <f>Invoice!G545</f>
        <v>0</v>
      </c>
      <c r="G542" s="95">
        <f t="shared" si="30"/>
        <v>0</v>
      </c>
    </row>
    <row r="543" spans="1:7" s="92" customFormat="1" hidden="1">
      <c r="A543" s="108" t="str">
        <f>Invoice!F546</f>
        <v>Exchange rate :</v>
      </c>
      <c r="B543" s="87">
        <f>Invoice!C546</f>
        <v>0</v>
      </c>
      <c r="C543" s="88">
        <f>Invoice!B546</f>
        <v>0</v>
      </c>
      <c r="D543" s="93">
        <f t="shared" si="28"/>
        <v>0</v>
      </c>
      <c r="E543" s="93">
        <f t="shared" si="29"/>
        <v>0</v>
      </c>
      <c r="F543" s="94">
        <f>Invoice!G546</f>
        <v>0</v>
      </c>
      <c r="G543" s="95">
        <f t="shared" si="30"/>
        <v>0</v>
      </c>
    </row>
    <row r="544" spans="1:7" s="92" customFormat="1" hidden="1">
      <c r="A544" s="108" t="str">
        <f>Invoice!F547</f>
        <v>Exchange rate :</v>
      </c>
      <c r="B544" s="87">
        <f>Invoice!C547</f>
        <v>0</v>
      </c>
      <c r="C544" s="88">
        <f>Invoice!B547</f>
        <v>0</v>
      </c>
      <c r="D544" s="93">
        <f t="shared" si="28"/>
        <v>0</v>
      </c>
      <c r="E544" s="93">
        <f t="shared" si="29"/>
        <v>0</v>
      </c>
      <c r="F544" s="94">
        <f>Invoice!G547</f>
        <v>0</v>
      </c>
      <c r="G544" s="95">
        <f t="shared" si="30"/>
        <v>0</v>
      </c>
    </row>
    <row r="545" spans="1:7" s="92" customFormat="1" hidden="1">
      <c r="A545" s="108" t="str">
        <f>Invoice!F548</f>
        <v>Exchange rate :</v>
      </c>
      <c r="B545" s="87">
        <f>Invoice!C548</f>
        <v>0</v>
      </c>
      <c r="C545" s="88">
        <f>Invoice!B548</f>
        <v>0</v>
      </c>
      <c r="D545" s="93">
        <f t="shared" si="28"/>
        <v>0</v>
      </c>
      <c r="E545" s="93">
        <f t="shared" si="29"/>
        <v>0</v>
      </c>
      <c r="F545" s="94">
        <f>Invoice!G548</f>
        <v>0</v>
      </c>
      <c r="G545" s="95">
        <f t="shared" si="30"/>
        <v>0</v>
      </c>
    </row>
    <row r="546" spans="1:7" s="92" customFormat="1" hidden="1">
      <c r="A546" s="108" t="str">
        <f>Invoice!F549</f>
        <v>Exchange rate :</v>
      </c>
      <c r="B546" s="87">
        <f>Invoice!C549</f>
        <v>0</v>
      </c>
      <c r="C546" s="88">
        <f>Invoice!B549</f>
        <v>0</v>
      </c>
      <c r="D546" s="93">
        <f t="shared" si="28"/>
        <v>0</v>
      </c>
      <c r="E546" s="93">
        <f t="shared" si="29"/>
        <v>0</v>
      </c>
      <c r="F546" s="94">
        <f>Invoice!G549</f>
        <v>0</v>
      </c>
      <c r="G546" s="95">
        <f t="shared" si="30"/>
        <v>0</v>
      </c>
    </row>
    <row r="547" spans="1:7" s="92" customFormat="1" hidden="1">
      <c r="A547" s="108" t="str">
        <f>Invoice!F550</f>
        <v>Exchange rate :</v>
      </c>
      <c r="B547" s="87">
        <f>Invoice!C550</f>
        <v>0</v>
      </c>
      <c r="C547" s="88">
        <f>Invoice!B550</f>
        <v>0</v>
      </c>
      <c r="D547" s="93">
        <f t="shared" si="28"/>
        <v>0</v>
      </c>
      <c r="E547" s="93">
        <f t="shared" si="29"/>
        <v>0</v>
      </c>
      <c r="F547" s="94">
        <f>Invoice!G550</f>
        <v>0</v>
      </c>
      <c r="G547" s="95">
        <f t="shared" si="30"/>
        <v>0</v>
      </c>
    </row>
    <row r="548" spans="1:7" s="92" customFormat="1" hidden="1">
      <c r="A548" s="108" t="str">
        <f>Invoice!F551</f>
        <v>Exchange rate :</v>
      </c>
      <c r="B548" s="87">
        <f>Invoice!C551</f>
        <v>0</v>
      </c>
      <c r="C548" s="88">
        <f>Invoice!B551</f>
        <v>0</v>
      </c>
      <c r="D548" s="93">
        <f t="shared" si="28"/>
        <v>0</v>
      </c>
      <c r="E548" s="93">
        <f t="shared" si="29"/>
        <v>0</v>
      </c>
      <c r="F548" s="94">
        <f>Invoice!G551</f>
        <v>0</v>
      </c>
      <c r="G548" s="95">
        <f t="shared" si="30"/>
        <v>0</v>
      </c>
    </row>
    <row r="549" spans="1:7" s="92" customFormat="1" hidden="1">
      <c r="A549" s="108" t="str">
        <f>Invoice!F552</f>
        <v>Exchange rate :</v>
      </c>
      <c r="B549" s="87">
        <f>Invoice!C552</f>
        <v>0</v>
      </c>
      <c r="C549" s="88">
        <f>Invoice!B552</f>
        <v>0</v>
      </c>
      <c r="D549" s="93">
        <f t="shared" si="28"/>
        <v>0</v>
      </c>
      <c r="E549" s="93">
        <f t="shared" si="29"/>
        <v>0</v>
      </c>
      <c r="F549" s="94">
        <f>Invoice!G552</f>
        <v>0</v>
      </c>
      <c r="G549" s="95">
        <f t="shared" si="30"/>
        <v>0</v>
      </c>
    </row>
    <row r="550" spans="1:7" s="92" customFormat="1" hidden="1">
      <c r="A550" s="108" t="str">
        <f>Invoice!F553</f>
        <v>Exchange rate :</v>
      </c>
      <c r="B550" s="87">
        <f>Invoice!C553</f>
        <v>0</v>
      </c>
      <c r="C550" s="88">
        <f>Invoice!B553</f>
        <v>0</v>
      </c>
      <c r="D550" s="93">
        <f t="shared" si="28"/>
        <v>0</v>
      </c>
      <c r="E550" s="93">
        <f t="shared" si="29"/>
        <v>0</v>
      </c>
      <c r="F550" s="94">
        <f>Invoice!G553</f>
        <v>0</v>
      </c>
      <c r="G550" s="95">
        <f t="shared" si="30"/>
        <v>0</v>
      </c>
    </row>
    <row r="551" spans="1:7" s="92" customFormat="1" hidden="1">
      <c r="A551" s="108" t="str">
        <f>Invoice!F554</f>
        <v>Exchange rate :</v>
      </c>
      <c r="B551" s="87">
        <f>Invoice!C554</f>
        <v>0</v>
      </c>
      <c r="C551" s="88">
        <f>Invoice!B554</f>
        <v>0</v>
      </c>
      <c r="D551" s="93">
        <f t="shared" si="28"/>
        <v>0</v>
      </c>
      <c r="E551" s="93">
        <f t="shared" si="29"/>
        <v>0</v>
      </c>
      <c r="F551" s="94">
        <f>Invoice!G554</f>
        <v>0</v>
      </c>
      <c r="G551" s="95">
        <f t="shared" si="30"/>
        <v>0</v>
      </c>
    </row>
    <row r="552" spans="1:7" s="92" customFormat="1" hidden="1">
      <c r="A552" s="108" t="str">
        <f>Invoice!F555</f>
        <v>Exchange rate :</v>
      </c>
      <c r="B552" s="87">
        <f>Invoice!C555</f>
        <v>0</v>
      </c>
      <c r="C552" s="88">
        <f>Invoice!B555</f>
        <v>0</v>
      </c>
      <c r="D552" s="93">
        <f t="shared" si="28"/>
        <v>0</v>
      </c>
      <c r="E552" s="93">
        <f t="shared" si="29"/>
        <v>0</v>
      </c>
      <c r="F552" s="94">
        <f>Invoice!G555</f>
        <v>0</v>
      </c>
      <c r="G552" s="95">
        <f t="shared" si="30"/>
        <v>0</v>
      </c>
    </row>
    <row r="553" spans="1:7" s="92" customFormat="1" hidden="1">
      <c r="A553" s="108" t="str">
        <f>Invoice!F556</f>
        <v>Exchange rate :</v>
      </c>
      <c r="B553" s="87">
        <f>Invoice!C556</f>
        <v>0</v>
      </c>
      <c r="C553" s="88">
        <f>Invoice!B556</f>
        <v>0</v>
      </c>
      <c r="D553" s="93">
        <f t="shared" si="28"/>
        <v>0</v>
      </c>
      <c r="E553" s="93">
        <f t="shared" si="29"/>
        <v>0</v>
      </c>
      <c r="F553" s="94">
        <f>Invoice!G556</f>
        <v>0</v>
      </c>
      <c r="G553" s="95">
        <f t="shared" si="30"/>
        <v>0</v>
      </c>
    </row>
    <row r="554" spans="1:7" s="92" customFormat="1" hidden="1">
      <c r="A554" s="108" t="str">
        <f>Invoice!F557</f>
        <v>Exchange rate :</v>
      </c>
      <c r="B554" s="87">
        <f>Invoice!C557</f>
        <v>0</v>
      </c>
      <c r="C554" s="88">
        <f>Invoice!B557</f>
        <v>0</v>
      </c>
      <c r="D554" s="93">
        <f t="shared" si="28"/>
        <v>0</v>
      </c>
      <c r="E554" s="93">
        <f t="shared" si="29"/>
        <v>0</v>
      </c>
      <c r="F554" s="94">
        <f>Invoice!G557</f>
        <v>0</v>
      </c>
      <c r="G554" s="95">
        <f t="shared" si="30"/>
        <v>0</v>
      </c>
    </row>
    <row r="555" spans="1:7" s="92" customFormat="1" hidden="1">
      <c r="A555" s="108" t="str">
        <f>Invoice!F558</f>
        <v>Exchange rate :</v>
      </c>
      <c r="B555" s="87">
        <f>Invoice!C558</f>
        <v>0</v>
      </c>
      <c r="C555" s="88">
        <f>Invoice!B558</f>
        <v>0</v>
      </c>
      <c r="D555" s="93">
        <f t="shared" si="28"/>
        <v>0</v>
      </c>
      <c r="E555" s="93">
        <f t="shared" si="29"/>
        <v>0</v>
      </c>
      <c r="F555" s="94">
        <f>Invoice!G558</f>
        <v>0</v>
      </c>
      <c r="G555" s="95">
        <f t="shared" si="30"/>
        <v>0</v>
      </c>
    </row>
    <row r="556" spans="1:7" s="92" customFormat="1" hidden="1">
      <c r="A556" s="108" t="str">
        <f>Invoice!F559</f>
        <v>Exchange rate :</v>
      </c>
      <c r="B556" s="87">
        <f>Invoice!C559</f>
        <v>0</v>
      </c>
      <c r="C556" s="88">
        <f>Invoice!B559</f>
        <v>0</v>
      </c>
      <c r="D556" s="93">
        <f t="shared" si="28"/>
        <v>0</v>
      </c>
      <c r="E556" s="93">
        <f t="shared" si="29"/>
        <v>0</v>
      </c>
      <c r="F556" s="94">
        <f>Invoice!G559</f>
        <v>0</v>
      </c>
      <c r="G556" s="95">
        <f t="shared" si="30"/>
        <v>0</v>
      </c>
    </row>
    <row r="557" spans="1:7" s="92" customFormat="1" hidden="1">
      <c r="A557" s="108" t="str">
        <f>Invoice!F560</f>
        <v>Exchange rate :</v>
      </c>
      <c r="B557" s="87">
        <f>Invoice!C560</f>
        <v>0</v>
      </c>
      <c r="C557" s="88">
        <f>Invoice!B560</f>
        <v>0</v>
      </c>
      <c r="D557" s="93">
        <f t="shared" si="28"/>
        <v>0</v>
      </c>
      <c r="E557" s="93">
        <f t="shared" si="29"/>
        <v>0</v>
      </c>
      <c r="F557" s="94">
        <f>Invoice!G560</f>
        <v>0</v>
      </c>
      <c r="G557" s="95">
        <f t="shared" si="30"/>
        <v>0</v>
      </c>
    </row>
    <row r="558" spans="1:7" s="92" customFormat="1" hidden="1">
      <c r="A558" s="108" t="str">
        <f>Invoice!F561</f>
        <v>Exchange rate :</v>
      </c>
      <c r="B558" s="87">
        <f>Invoice!C561</f>
        <v>0</v>
      </c>
      <c r="C558" s="88">
        <f>Invoice!B561</f>
        <v>0</v>
      </c>
      <c r="D558" s="93">
        <f t="shared" si="28"/>
        <v>0</v>
      </c>
      <c r="E558" s="93">
        <f t="shared" si="29"/>
        <v>0</v>
      </c>
      <c r="F558" s="94">
        <f>Invoice!G561</f>
        <v>0</v>
      </c>
      <c r="G558" s="95">
        <f t="shared" si="30"/>
        <v>0</v>
      </c>
    </row>
    <row r="559" spans="1:7" s="92" customFormat="1" hidden="1">
      <c r="A559" s="108" t="str">
        <f>Invoice!F562</f>
        <v>Exchange rate :</v>
      </c>
      <c r="B559" s="87">
        <f>Invoice!C562</f>
        <v>0</v>
      </c>
      <c r="C559" s="88">
        <f>Invoice!B562</f>
        <v>0</v>
      </c>
      <c r="D559" s="93">
        <f t="shared" si="28"/>
        <v>0</v>
      </c>
      <c r="E559" s="93">
        <f t="shared" si="29"/>
        <v>0</v>
      </c>
      <c r="F559" s="94">
        <f>Invoice!G562</f>
        <v>0</v>
      </c>
      <c r="G559" s="95">
        <f t="shared" si="30"/>
        <v>0</v>
      </c>
    </row>
    <row r="560" spans="1:7" s="92" customFormat="1" hidden="1">
      <c r="A560" s="108" t="str">
        <f>Invoice!F563</f>
        <v>Exchange rate :</v>
      </c>
      <c r="B560" s="87">
        <f>Invoice!C563</f>
        <v>0</v>
      </c>
      <c r="C560" s="88">
        <f>Invoice!B563</f>
        <v>0</v>
      </c>
      <c r="D560" s="93">
        <f t="shared" si="28"/>
        <v>0</v>
      </c>
      <c r="E560" s="93">
        <f t="shared" si="29"/>
        <v>0</v>
      </c>
      <c r="F560" s="94">
        <f>Invoice!G563</f>
        <v>0</v>
      </c>
      <c r="G560" s="95">
        <f t="shared" si="30"/>
        <v>0</v>
      </c>
    </row>
    <row r="561" spans="1:7" s="92" customFormat="1" hidden="1">
      <c r="A561" s="108" t="str">
        <f>Invoice!F564</f>
        <v>Exchange rate :</v>
      </c>
      <c r="B561" s="87">
        <f>Invoice!C564</f>
        <v>0</v>
      </c>
      <c r="C561" s="88">
        <f>Invoice!B564</f>
        <v>0</v>
      </c>
      <c r="D561" s="93">
        <f t="shared" si="28"/>
        <v>0</v>
      </c>
      <c r="E561" s="93">
        <f t="shared" si="29"/>
        <v>0</v>
      </c>
      <c r="F561" s="94">
        <f>Invoice!G564</f>
        <v>0</v>
      </c>
      <c r="G561" s="95">
        <f t="shared" si="30"/>
        <v>0</v>
      </c>
    </row>
    <row r="562" spans="1:7" s="92" customFormat="1" hidden="1">
      <c r="A562" s="108" t="str">
        <f>Invoice!F565</f>
        <v>Exchange rate :</v>
      </c>
      <c r="B562" s="87">
        <f>Invoice!C565</f>
        <v>0</v>
      </c>
      <c r="C562" s="88">
        <f>Invoice!B565</f>
        <v>0</v>
      </c>
      <c r="D562" s="93">
        <f t="shared" si="28"/>
        <v>0</v>
      </c>
      <c r="E562" s="93">
        <f t="shared" si="29"/>
        <v>0</v>
      </c>
      <c r="F562" s="94">
        <f>Invoice!G565</f>
        <v>0</v>
      </c>
      <c r="G562" s="95">
        <f t="shared" si="30"/>
        <v>0</v>
      </c>
    </row>
    <row r="563" spans="1:7" s="92" customFormat="1" hidden="1">
      <c r="A563" s="108" t="str">
        <f>Invoice!F566</f>
        <v>Exchange rate :</v>
      </c>
      <c r="B563" s="87">
        <f>Invoice!C566</f>
        <v>0</v>
      </c>
      <c r="C563" s="88">
        <f>Invoice!B566</f>
        <v>0</v>
      </c>
      <c r="D563" s="93">
        <f t="shared" si="28"/>
        <v>0</v>
      </c>
      <c r="E563" s="93">
        <f t="shared" si="29"/>
        <v>0</v>
      </c>
      <c r="F563" s="94">
        <f>Invoice!G566</f>
        <v>0</v>
      </c>
      <c r="G563" s="95">
        <f t="shared" si="30"/>
        <v>0</v>
      </c>
    </row>
    <row r="564" spans="1:7" s="92" customFormat="1" hidden="1">
      <c r="A564" s="108" t="str">
        <f>Invoice!F567</f>
        <v>Exchange rate :</v>
      </c>
      <c r="B564" s="87">
        <f>Invoice!C567</f>
        <v>0</v>
      </c>
      <c r="C564" s="88">
        <f>Invoice!B567</f>
        <v>0</v>
      </c>
      <c r="D564" s="93">
        <f t="shared" si="28"/>
        <v>0</v>
      </c>
      <c r="E564" s="93">
        <f t="shared" si="29"/>
        <v>0</v>
      </c>
      <c r="F564" s="94">
        <f>Invoice!G567</f>
        <v>0</v>
      </c>
      <c r="G564" s="95">
        <f t="shared" si="30"/>
        <v>0</v>
      </c>
    </row>
    <row r="565" spans="1:7" s="92" customFormat="1" hidden="1">
      <c r="A565" s="108" t="str">
        <f>Invoice!F568</f>
        <v>Exchange rate :</v>
      </c>
      <c r="B565" s="87">
        <f>Invoice!C568</f>
        <v>0</v>
      </c>
      <c r="C565" s="88">
        <f>Invoice!B568</f>
        <v>0</v>
      </c>
      <c r="D565" s="93">
        <f t="shared" si="28"/>
        <v>0</v>
      </c>
      <c r="E565" s="93">
        <f t="shared" si="29"/>
        <v>0</v>
      </c>
      <c r="F565" s="94">
        <f>Invoice!G568</f>
        <v>0</v>
      </c>
      <c r="G565" s="95">
        <f t="shared" si="30"/>
        <v>0</v>
      </c>
    </row>
    <row r="566" spans="1:7" s="92" customFormat="1" hidden="1">
      <c r="A566" s="108" t="str">
        <f>Invoice!F569</f>
        <v>Exchange rate :</v>
      </c>
      <c r="B566" s="87">
        <f>Invoice!C569</f>
        <v>0</v>
      </c>
      <c r="C566" s="88">
        <f>Invoice!B569</f>
        <v>0</v>
      </c>
      <c r="D566" s="93">
        <f t="shared" si="28"/>
        <v>0</v>
      </c>
      <c r="E566" s="93">
        <f t="shared" si="29"/>
        <v>0</v>
      </c>
      <c r="F566" s="94">
        <f>Invoice!G569</f>
        <v>0</v>
      </c>
      <c r="G566" s="95">
        <f t="shared" si="30"/>
        <v>0</v>
      </c>
    </row>
    <row r="567" spans="1:7" s="92" customFormat="1" hidden="1">
      <c r="A567" s="108" t="str">
        <f>Invoice!F570</f>
        <v>Exchange rate :</v>
      </c>
      <c r="B567" s="87">
        <f>Invoice!C570</f>
        <v>0</v>
      </c>
      <c r="C567" s="88">
        <f>Invoice!B570</f>
        <v>0</v>
      </c>
      <c r="D567" s="93">
        <f t="shared" si="28"/>
        <v>0</v>
      </c>
      <c r="E567" s="93">
        <f t="shared" si="29"/>
        <v>0</v>
      </c>
      <c r="F567" s="94">
        <f>Invoice!G570</f>
        <v>0</v>
      </c>
      <c r="G567" s="95">
        <f t="shared" si="30"/>
        <v>0</v>
      </c>
    </row>
    <row r="568" spans="1:7" s="92" customFormat="1" hidden="1">
      <c r="A568" s="108" t="str">
        <f>Invoice!F571</f>
        <v>Exchange rate :</v>
      </c>
      <c r="B568" s="87">
        <f>Invoice!C571</f>
        <v>0</v>
      </c>
      <c r="C568" s="88">
        <f>Invoice!B571</f>
        <v>0</v>
      </c>
      <c r="D568" s="93">
        <f t="shared" si="28"/>
        <v>0</v>
      </c>
      <c r="E568" s="93">
        <f t="shared" si="29"/>
        <v>0</v>
      </c>
      <c r="F568" s="94">
        <f>Invoice!G571</f>
        <v>0</v>
      </c>
      <c r="G568" s="95">
        <f t="shared" si="30"/>
        <v>0</v>
      </c>
    </row>
    <row r="569" spans="1:7" s="92" customFormat="1" hidden="1">
      <c r="A569" s="108" t="str">
        <f>Invoice!F572</f>
        <v>Exchange rate :</v>
      </c>
      <c r="B569" s="87">
        <f>Invoice!C572</f>
        <v>0</v>
      </c>
      <c r="C569" s="88">
        <f>Invoice!B572</f>
        <v>0</v>
      </c>
      <c r="D569" s="93">
        <f t="shared" si="28"/>
        <v>0</v>
      </c>
      <c r="E569" s="93">
        <f t="shared" si="29"/>
        <v>0</v>
      </c>
      <c r="F569" s="94">
        <f>Invoice!G572</f>
        <v>0</v>
      </c>
      <c r="G569" s="95">
        <f t="shared" si="30"/>
        <v>0</v>
      </c>
    </row>
    <row r="570" spans="1:7" s="92" customFormat="1" hidden="1">
      <c r="A570" s="108" t="str">
        <f>Invoice!F573</f>
        <v>Exchange rate :</v>
      </c>
      <c r="B570" s="87">
        <f>Invoice!C573</f>
        <v>0</v>
      </c>
      <c r="C570" s="88">
        <f>Invoice!B573</f>
        <v>0</v>
      </c>
      <c r="D570" s="93">
        <f t="shared" si="28"/>
        <v>0</v>
      </c>
      <c r="E570" s="93">
        <f t="shared" si="29"/>
        <v>0</v>
      </c>
      <c r="F570" s="94">
        <f>Invoice!G573</f>
        <v>0</v>
      </c>
      <c r="G570" s="95">
        <f t="shared" si="30"/>
        <v>0</v>
      </c>
    </row>
    <row r="571" spans="1:7" s="92" customFormat="1" hidden="1">
      <c r="A571" s="108" t="str">
        <f>Invoice!F574</f>
        <v>Exchange rate :</v>
      </c>
      <c r="B571" s="87">
        <f>Invoice!C574</f>
        <v>0</v>
      </c>
      <c r="C571" s="88">
        <f>Invoice!B574</f>
        <v>0</v>
      </c>
      <c r="D571" s="93">
        <f t="shared" si="28"/>
        <v>0</v>
      </c>
      <c r="E571" s="93">
        <f t="shared" si="29"/>
        <v>0</v>
      </c>
      <c r="F571" s="94">
        <f>Invoice!G574</f>
        <v>0</v>
      </c>
      <c r="G571" s="95">
        <f t="shared" si="30"/>
        <v>0</v>
      </c>
    </row>
    <row r="572" spans="1:7" s="92" customFormat="1" hidden="1">
      <c r="A572" s="108" t="str">
        <f>Invoice!F575</f>
        <v>Exchange rate :</v>
      </c>
      <c r="B572" s="87">
        <f>Invoice!C575</f>
        <v>0</v>
      </c>
      <c r="C572" s="88">
        <f>Invoice!B575</f>
        <v>0</v>
      </c>
      <c r="D572" s="93">
        <f t="shared" si="28"/>
        <v>0</v>
      </c>
      <c r="E572" s="93">
        <f t="shared" si="29"/>
        <v>0</v>
      </c>
      <c r="F572" s="94">
        <f>Invoice!G575</f>
        <v>0</v>
      </c>
      <c r="G572" s="95">
        <f t="shared" si="30"/>
        <v>0</v>
      </c>
    </row>
    <row r="573" spans="1:7" s="92" customFormat="1" hidden="1">
      <c r="A573" s="108" t="str">
        <f>Invoice!F576</f>
        <v>Exchange rate :</v>
      </c>
      <c r="B573" s="87">
        <f>Invoice!C576</f>
        <v>0</v>
      </c>
      <c r="C573" s="88">
        <f>Invoice!B576</f>
        <v>0</v>
      </c>
      <c r="D573" s="93">
        <f t="shared" si="28"/>
        <v>0</v>
      </c>
      <c r="E573" s="93">
        <f t="shared" si="29"/>
        <v>0</v>
      </c>
      <c r="F573" s="94">
        <f>Invoice!G576</f>
        <v>0</v>
      </c>
      <c r="G573" s="95">
        <f t="shared" si="30"/>
        <v>0</v>
      </c>
    </row>
    <row r="574" spans="1:7" s="92" customFormat="1" hidden="1">
      <c r="A574" s="108" t="str">
        <f>Invoice!F577</f>
        <v>Exchange rate :</v>
      </c>
      <c r="B574" s="87">
        <f>Invoice!C577</f>
        <v>0</v>
      </c>
      <c r="C574" s="88">
        <f>Invoice!B577</f>
        <v>0</v>
      </c>
      <c r="D574" s="93">
        <f t="shared" si="28"/>
        <v>0</v>
      </c>
      <c r="E574" s="93">
        <f t="shared" si="29"/>
        <v>0</v>
      </c>
      <c r="F574" s="94">
        <f>Invoice!G577</f>
        <v>0</v>
      </c>
      <c r="G574" s="95">
        <f t="shared" si="30"/>
        <v>0</v>
      </c>
    </row>
    <row r="575" spans="1:7" s="92" customFormat="1" hidden="1">
      <c r="A575" s="108" t="str">
        <f>Invoice!F578</f>
        <v>Exchange rate :</v>
      </c>
      <c r="B575" s="87">
        <f>Invoice!C578</f>
        <v>0</v>
      </c>
      <c r="C575" s="88">
        <f>Invoice!B578</f>
        <v>0</v>
      </c>
      <c r="D575" s="93">
        <f t="shared" si="28"/>
        <v>0</v>
      </c>
      <c r="E575" s="93">
        <f t="shared" si="29"/>
        <v>0</v>
      </c>
      <c r="F575" s="94">
        <f>Invoice!G578</f>
        <v>0</v>
      </c>
      <c r="G575" s="95">
        <f t="shared" si="30"/>
        <v>0</v>
      </c>
    </row>
    <row r="576" spans="1:7" s="92" customFormat="1" hidden="1">
      <c r="A576" s="108" t="str">
        <f>Invoice!F579</f>
        <v>Exchange rate :</v>
      </c>
      <c r="B576" s="87">
        <f>Invoice!C579</f>
        <v>0</v>
      </c>
      <c r="C576" s="88">
        <f>Invoice!B579</f>
        <v>0</v>
      </c>
      <c r="D576" s="93">
        <f t="shared" si="28"/>
        <v>0</v>
      </c>
      <c r="E576" s="93">
        <f t="shared" si="29"/>
        <v>0</v>
      </c>
      <c r="F576" s="94">
        <f>Invoice!G579</f>
        <v>0</v>
      </c>
      <c r="G576" s="95">
        <f t="shared" si="30"/>
        <v>0</v>
      </c>
    </row>
    <row r="577" spans="1:7" s="92" customFormat="1" hidden="1">
      <c r="A577" s="108" t="str">
        <f>Invoice!F580</f>
        <v>Exchange rate :</v>
      </c>
      <c r="B577" s="87">
        <f>Invoice!C580</f>
        <v>0</v>
      </c>
      <c r="C577" s="88">
        <f>Invoice!B580</f>
        <v>0</v>
      </c>
      <c r="D577" s="93">
        <f t="shared" ref="D577:D640" si="31">F577/$D$14</f>
        <v>0</v>
      </c>
      <c r="E577" s="93">
        <f t="shared" ref="E577:E640" si="32">G577/$D$14</f>
        <v>0</v>
      </c>
      <c r="F577" s="94">
        <f>Invoice!G580</f>
        <v>0</v>
      </c>
      <c r="G577" s="95">
        <f t="shared" ref="G577:G640" si="33">C577*F577</f>
        <v>0</v>
      </c>
    </row>
    <row r="578" spans="1:7" s="92" customFormat="1" hidden="1">
      <c r="A578" s="108" t="str">
        <f>Invoice!F581</f>
        <v>Exchange rate :</v>
      </c>
      <c r="B578" s="87">
        <f>Invoice!C581</f>
        <v>0</v>
      </c>
      <c r="C578" s="88">
        <f>Invoice!B581</f>
        <v>0</v>
      </c>
      <c r="D578" s="93">
        <f t="shared" si="31"/>
        <v>0</v>
      </c>
      <c r="E578" s="93">
        <f t="shared" si="32"/>
        <v>0</v>
      </c>
      <c r="F578" s="94">
        <f>Invoice!G581</f>
        <v>0</v>
      </c>
      <c r="G578" s="95">
        <f t="shared" si="33"/>
        <v>0</v>
      </c>
    </row>
    <row r="579" spans="1:7" s="92" customFormat="1" hidden="1">
      <c r="A579" s="108" t="str">
        <f>Invoice!F582</f>
        <v>Exchange rate :</v>
      </c>
      <c r="B579" s="87">
        <f>Invoice!C582</f>
        <v>0</v>
      </c>
      <c r="C579" s="88">
        <f>Invoice!B582</f>
        <v>0</v>
      </c>
      <c r="D579" s="93">
        <f t="shared" si="31"/>
        <v>0</v>
      </c>
      <c r="E579" s="93">
        <f t="shared" si="32"/>
        <v>0</v>
      </c>
      <c r="F579" s="94">
        <f>Invoice!G582</f>
        <v>0</v>
      </c>
      <c r="G579" s="95">
        <f t="shared" si="33"/>
        <v>0</v>
      </c>
    </row>
    <row r="580" spans="1:7" s="92" customFormat="1" hidden="1">
      <c r="A580" s="108" t="str">
        <f>Invoice!F583</f>
        <v>Exchange rate :</v>
      </c>
      <c r="B580" s="87">
        <f>Invoice!C583</f>
        <v>0</v>
      </c>
      <c r="C580" s="88">
        <f>Invoice!B583</f>
        <v>0</v>
      </c>
      <c r="D580" s="93">
        <f t="shared" si="31"/>
        <v>0</v>
      </c>
      <c r="E580" s="93">
        <f t="shared" si="32"/>
        <v>0</v>
      </c>
      <c r="F580" s="94">
        <f>Invoice!G583</f>
        <v>0</v>
      </c>
      <c r="G580" s="95">
        <f t="shared" si="33"/>
        <v>0</v>
      </c>
    </row>
    <row r="581" spans="1:7" s="92" customFormat="1" hidden="1">
      <c r="A581" s="108" t="str">
        <f>Invoice!F584</f>
        <v>Exchange rate :</v>
      </c>
      <c r="B581" s="87">
        <f>Invoice!C584</f>
        <v>0</v>
      </c>
      <c r="C581" s="88">
        <f>Invoice!B584</f>
        <v>0</v>
      </c>
      <c r="D581" s="93">
        <f t="shared" si="31"/>
        <v>0</v>
      </c>
      <c r="E581" s="93">
        <f t="shared" si="32"/>
        <v>0</v>
      </c>
      <c r="F581" s="94">
        <f>Invoice!G584</f>
        <v>0</v>
      </c>
      <c r="G581" s="95">
        <f t="shared" si="33"/>
        <v>0</v>
      </c>
    </row>
    <row r="582" spans="1:7" s="92" customFormat="1" hidden="1">
      <c r="A582" s="108" t="str">
        <f>Invoice!F585</f>
        <v>Exchange rate :</v>
      </c>
      <c r="B582" s="87">
        <f>Invoice!C585</f>
        <v>0</v>
      </c>
      <c r="C582" s="88">
        <f>Invoice!B585</f>
        <v>0</v>
      </c>
      <c r="D582" s="93">
        <f t="shared" si="31"/>
        <v>0</v>
      </c>
      <c r="E582" s="93">
        <f t="shared" si="32"/>
        <v>0</v>
      </c>
      <c r="F582" s="94">
        <f>Invoice!G585</f>
        <v>0</v>
      </c>
      <c r="G582" s="95">
        <f t="shared" si="33"/>
        <v>0</v>
      </c>
    </row>
    <row r="583" spans="1:7" s="92" customFormat="1" hidden="1">
      <c r="A583" s="108" t="str">
        <f>Invoice!F586</f>
        <v>Exchange rate :</v>
      </c>
      <c r="B583" s="87">
        <f>Invoice!C586</f>
        <v>0</v>
      </c>
      <c r="C583" s="88">
        <f>Invoice!B586</f>
        <v>0</v>
      </c>
      <c r="D583" s="93">
        <f t="shared" si="31"/>
        <v>0</v>
      </c>
      <c r="E583" s="93">
        <f t="shared" si="32"/>
        <v>0</v>
      </c>
      <c r="F583" s="94">
        <f>Invoice!G586</f>
        <v>0</v>
      </c>
      <c r="G583" s="95">
        <f t="shared" si="33"/>
        <v>0</v>
      </c>
    </row>
    <row r="584" spans="1:7" s="92" customFormat="1" hidden="1">
      <c r="A584" s="108" t="str">
        <f>Invoice!F587</f>
        <v>Exchange rate :</v>
      </c>
      <c r="B584" s="87">
        <f>Invoice!C587</f>
        <v>0</v>
      </c>
      <c r="C584" s="88">
        <f>Invoice!B587</f>
        <v>0</v>
      </c>
      <c r="D584" s="93">
        <f t="shared" si="31"/>
        <v>0</v>
      </c>
      <c r="E584" s="93">
        <f t="shared" si="32"/>
        <v>0</v>
      </c>
      <c r="F584" s="94">
        <f>Invoice!G587</f>
        <v>0</v>
      </c>
      <c r="G584" s="95">
        <f t="shared" si="33"/>
        <v>0</v>
      </c>
    </row>
    <row r="585" spans="1:7" s="92" customFormat="1" hidden="1">
      <c r="A585" s="108" t="str">
        <f>Invoice!F588</f>
        <v>Exchange rate :</v>
      </c>
      <c r="B585" s="87">
        <f>Invoice!C588</f>
        <v>0</v>
      </c>
      <c r="C585" s="88">
        <f>Invoice!B588</f>
        <v>0</v>
      </c>
      <c r="D585" s="93">
        <f t="shared" si="31"/>
        <v>0</v>
      </c>
      <c r="E585" s="93">
        <f t="shared" si="32"/>
        <v>0</v>
      </c>
      <c r="F585" s="94">
        <f>Invoice!G588</f>
        <v>0</v>
      </c>
      <c r="G585" s="95">
        <f t="shared" si="33"/>
        <v>0</v>
      </c>
    </row>
    <row r="586" spans="1:7" s="92" customFormat="1" hidden="1">
      <c r="A586" s="108" t="str">
        <f>Invoice!F589</f>
        <v>Exchange rate :</v>
      </c>
      <c r="B586" s="87">
        <f>Invoice!C589</f>
        <v>0</v>
      </c>
      <c r="C586" s="88">
        <f>Invoice!B589</f>
        <v>0</v>
      </c>
      <c r="D586" s="93">
        <f t="shared" si="31"/>
        <v>0</v>
      </c>
      <c r="E586" s="93">
        <f t="shared" si="32"/>
        <v>0</v>
      </c>
      <c r="F586" s="94">
        <f>Invoice!G589</f>
        <v>0</v>
      </c>
      <c r="G586" s="95">
        <f t="shared" si="33"/>
        <v>0</v>
      </c>
    </row>
    <row r="587" spans="1:7" s="92" customFormat="1" hidden="1">
      <c r="A587" s="108" t="str">
        <f>Invoice!F590</f>
        <v>Exchange rate :</v>
      </c>
      <c r="B587" s="87">
        <f>Invoice!C590</f>
        <v>0</v>
      </c>
      <c r="C587" s="88">
        <f>Invoice!B590</f>
        <v>0</v>
      </c>
      <c r="D587" s="93">
        <f t="shared" si="31"/>
        <v>0</v>
      </c>
      <c r="E587" s="93">
        <f t="shared" si="32"/>
        <v>0</v>
      </c>
      <c r="F587" s="94">
        <f>Invoice!G590</f>
        <v>0</v>
      </c>
      <c r="G587" s="95">
        <f t="shared" si="33"/>
        <v>0</v>
      </c>
    </row>
    <row r="588" spans="1:7" s="92" customFormat="1" hidden="1">
      <c r="A588" s="108" t="str">
        <f>Invoice!F591</f>
        <v>Exchange rate :</v>
      </c>
      <c r="B588" s="87">
        <f>Invoice!C591</f>
        <v>0</v>
      </c>
      <c r="C588" s="88">
        <f>Invoice!B591</f>
        <v>0</v>
      </c>
      <c r="D588" s="93">
        <f t="shared" si="31"/>
        <v>0</v>
      </c>
      <c r="E588" s="93">
        <f t="shared" si="32"/>
        <v>0</v>
      </c>
      <c r="F588" s="94">
        <f>Invoice!G591</f>
        <v>0</v>
      </c>
      <c r="G588" s="95">
        <f t="shared" si="33"/>
        <v>0</v>
      </c>
    </row>
    <row r="589" spans="1:7" s="92" customFormat="1" hidden="1">
      <c r="A589" s="108" t="str">
        <f>Invoice!F592</f>
        <v>Exchange rate :</v>
      </c>
      <c r="B589" s="87">
        <f>Invoice!C592</f>
        <v>0</v>
      </c>
      <c r="C589" s="88">
        <f>Invoice!B592</f>
        <v>0</v>
      </c>
      <c r="D589" s="93">
        <f t="shared" si="31"/>
        <v>0</v>
      </c>
      <c r="E589" s="93">
        <f t="shared" si="32"/>
        <v>0</v>
      </c>
      <c r="F589" s="94">
        <f>Invoice!G592</f>
        <v>0</v>
      </c>
      <c r="G589" s="95">
        <f t="shared" si="33"/>
        <v>0</v>
      </c>
    </row>
    <row r="590" spans="1:7" s="92" customFormat="1" hidden="1">
      <c r="A590" s="108" t="str">
        <f>Invoice!F593</f>
        <v>Exchange rate :</v>
      </c>
      <c r="B590" s="87">
        <f>Invoice!C593</f>
        <v>0</v>
      </c>
      <c r="C590" s="88">
        <f>Invoice!B593</f>
        <v>0</v>
      </c>
      <c r="D590" s="93">
        <f t="shared" si="31"/>
        <v>0</v>
      </c>
      <c r="E590" s="93">
        <f t="shared" si="32"/>
        <v>0</v>
      </c>
      <c r="F590" s="94">
        <f>Invoice!G593</f>
        <v>0</v>
      </c>
      <c r="G590" s="95">
        <f t="shared" si="33"/>
        <v>0</v>
      </c>
    </row>
    <row r="591" spans="1:7" s="92" customFormat="1" hidden="1">
      <c r="A591" s="108" t="str">
        <f>Invoice!F594</f>
        <v>Exchange rate :</v>
      </c>
      <c r="B591" s="87">
        <f>Invoice!C594</f>
        <v>0</v>
      </c>
      <c r="C591" s="88">
        <f>Invoice!B594</f>
        <v>0</v>
      </c>
      <c r="D591" s="93">
        <f t="shared" si="31"/>
        <v>0</v>
      </c>
      <c r="E591" s="93">
        <f t="shared" si="32"/>
        <v>0</v>
      </c>
      <c r="F591" s="94">
        <f>Invoice!G594</f>
        <v>0</v>
      </c>
      <c r="G591" s="95">
        <f t="shared" si="33"/>
        <v>0</v>
      </c>
    </row>
    <row r="592" spans="1:7" s="92" customFormat="1" hidden="1">
      <c r="A592" s="108" t="str">
        <f>Invoice!F595</f>
        <v>Exchange rate :</v>
      </c>
      <c r="B592" s="87">
        <f>Invoice!C595</f>
        <v>0</v>
      </c>
      <c r="C592" s="88">
        <f>Invoice!B595</f>
        <v>0</v>
      </c>
      <c r="D592" s="93">
        <f t="shared" si="31"/>
        <v>0</v>
      </c>
      <c r="E592" s="93">
        <f t="shared" si="32"/>
        <v>0</v>
      </c>
      <c r="F592" s="94">
        <f>Invoice!G595</f>
        <v>0</v>
      </c>
      <c r="G592" s="95">
        <f t="shared" si="33"/>
        <v>0</v>
      </c>
    </row>
    <row r="593" spans="1:7" s="92" customFormat="1" hidden="1">
      <c r="A593" s="108" t="str">
        <f>Invoice!F596</f>
        <v>Exchange rate :</v>
      </c>
      <c r="B593" s="87">
        <f>Invoice!C596</f>
        <v>0</v>
      </c>
      <c r="C593" s="88">
        <f>Invoice!B596</f>
        <v>0</v>
      </c>
      <c r="D593" s="93">
        <f t="shared" si="31"/>
        <v>0</v>
      </c>
      <c r="E593" s="93">
        <f t="shared" si="32"/>
        <v>0</v>
      </c>
      <c r="F593" s="94">
        <f>Invoice!G596</f>
        <v>0</v>
      </c>
      <c r="G593" s="95">
        <f t="shared" si="33"/>
        <v>0</v>
      </c>
    </row>
    <row r="594" spans="1:7" s="92" customFormat="1" hidden="1">
      <c r="A594" s="108" t="str">
        <f>Invoice!F597</f>
        <v>Exchange rate :</v>
      </c>
      <c r="B594" s="87">
        <f>Invoice!C597</f>
        <v>0</v>
      </c>
      <c r="C594" s="88">
        <f>Invoice!B597</f>
        <v>0</v>
      </c>
      <c r="D594" s="93">
        <f t="shared" si="31"/>
        <v>0</v>
      </c>
      <c r="E594" s="93">
        <f t="shared" si="32"/>
        <v>0</v>
      </c>
      <c r="F594" s="94">
        <f>Invoice!G597</f>
        <v>0</v>
      </c>
      <c r="G594" s="95">
        <f t="shared" si="33"/>
        <v>0</v>
      </c>
    </row>
    <row r="595" spans="1:7" s="92" customFormat="1" hidden="1">
      <c r="A595" s="108" t="str">
        <f>Invoice!F598</f>
        <v>Exchange rate :</v>
      </c>
      <c r="B595" s="87">
        <f>Invoice!C598</f>
        <v>0</v>
      </c>
      <c r="C595" s="88">
        <f>Invoice!B598</f>
        <v>0</v>
      </c>
      <c r="D595" s="93">
        <f t="shared" si="31"/>
        <v>0</v>
      </c>
      <c r="E595" s="93">
        <f t="shared" si="32"/>
        <v>0</v>
      </c>
      <c r="F595" s="94">
        <f>Invoice!G598</f>
        <v>0</v>
      </c>
      <c r="G595" s="95">
        <f t="shared" si="33"/>
        <v>0</v>
      </c>
    </row>
    <row r="596" spans="1:7" s="92" customFormat="1" hidden="1">
      <c r="A596" s="108" t="str">
        <f>Invoice!F599</f>
        <v>Exchange rate :</v>
      </c>
      <c r="B596" s="87">
        <f>Invoice!C599</f>
        <v>0</v>
      </c>
      <c r="C596" s="88">
        <f>Invoice!B599</f>
        <v>0</v>
      </c>
      <c r="D596" s="93">
        <f t="shared" si="31"/>
        <v>0</v>
      </c>
      <c r="E596" s="93">
        <f t="shared" si="32"/>
        <v>0</v>
      </c>
      <c r="F596" s="94">
        <f>Invoice!G599</f>
        <v>0</v>
      </c>
      <c r="G596" s="95">
        <f t="shared" si="33"/>
        <v>0</v>
      </c>
    </row>
    <row r="597" spans="1:7" s="92" customFormat="1" hidden="1">
      <c r="A597" s="108" t="str">
        <f>Invoice!F600</f>
        <v>Exchange rate :</v>
      </c>
      <c r="B597" s="87">
        <f>Invoice!C600</f>
        <v>0</v>
      </c>
      <c r="C597" s="88">
        <f>Invoice!B600</f>
        <v>0</v>
      </c>
      <c r="D597" s="93">
        <f t="shared" si="31"/>
        <v>0</v>
      </c>
      <c r="E597" s="93">
        <f t="shared" si="32"/>
        <v>0</v>
      </c>
      <c r="F597" s="94">
        <f>Invoice!G600</f>
        <v>0</v>
      </c>
      <c r="G597" s="95">
        <f t="shared" si="33"/>
        <v>0</v>
      </c>
    </row>
    <row r="598" spans="1:7" s="92" customFormat="1" hidden="1">
      <c r="A598" s="108" t="str">
        <f>Invoice!F601</f>
        <v>Exchange rate :</v>
      </c>
      <c r="B598" s="87">
        <f>Invoice!C601</f>
        <v>0</v>
      </c>
      <c r="C598" s="88">
        <f>Invoice!B601</f>
        <v>0</v>
      </c>
      <c r="D598" s="93">
        <f t="shared" si="31"/>
        <v>0</v>
      </c>
      <c r="E598" s="93">
        <f t="shared" si="32"/>
        <v>0</v>
      </c>
      <c r="F598" s="94">
        <f>Invoice!G601</f>
        <v>0</v>
      </c>
      <c r="G598" s="95">
        <f t="shared" si="33"/>
        <v>0</v>
      </c>
    </row>
    <row r="599" spans="1:7" s="92" customFormat="1" hidden="1">
      <c r="A599" s="108" t="str">
        <f>Invoice!F602</f>
        <v>Exchange rate :</v>
      </c>
      <c r="B599" s="87">
        <f>Invoice!C602</f>
        <v>0</v>
      </c>
      <c r="C599" s="88">
        <f>Invoice!B602</f>
        <v>0</v>
      </c>
      <c r="D599" s="93">
        <f t="shared" si="31"/>
        <v>0</v>
      </c>
      <c r="E599" s="93">
        <f t="shared" si="32"/>
        <v>0</v>
      </c>
      <c r="F599" s="94">
        <f>Invoice!G602</f>
        <v>0</v>
      </c>
      <c r="G599" s="95">
        <f t="shared" si="33"/>
        <v>0</v>
      </c>
    </row>
    <row r="600" spans="1:7" s="92" customFormat="1" hidden="1">
      <c r="A600" s="108" t="str">
        <f>Invoice!F603</f>
        <v>Exchange rate :</v>
      </c>
      <c r="B600" s="87">
        <f>Invoice!C603</f>
        <v>0</v>
      </c>
      <c r="C600" s="88">
        <f>Invoice!B603</f>
        <v>0</v>
      </c>
      <c r="D600" s="93">
        <f t="shared" si="31"/>
        <v>0</v>
      </c>
      <c r="E600" s="93">
        <f t="shared" si="32"/>
        <v>0</v>
      </c>
      <c r="F600" s="94">
        <f>Invoice!G603</f>
        <v>0</v>
      </c>
      <c r="G600" s="95">
        <f t="shared" si="33"/>
        <v>0</v>
      </c>
    </row>
    <row r="601" spans="1:7" s="92" customFormat="1" hidden="1">
      <c r="A601" s="108" t="str">
        <f>Invoice!F604</f>
        <v>Exchange rate :</v>
      </c>
      <c r="B601" s="87">
        <f>Invoice!C604</f>
        <v>0</v>
      </c>
      <c r="C601" s="88">
        <f>Invoice!B604</f>
        <v>0</v>
      </c>
      <c r="D601" s="93">
        <f t="shared" si="31"/>
        <v>0</v>
      </c>
      <c r="E601" s="93">
        <f t="shared" si="32"/>
        <v>0</v>
      </c>
      <c r="F601" s="94">
        <f>Invoice!G604</f>
        <v>0</v>
      </c>
      <c r="G601" s="95">
        <f t="shared" si="33"/>
        <v>0</v>
      </c>
    </row>
    <row r="602" spans="1:7" s="92" customFormat="1" hidden="1">
      <c r="A602" s="108" t="str">
        <f>Invoice!F605</f>
        <v>Exchange rate :</v>
      </c>
      <c r="B602" s="87">
        <f>Invoice!C605</f>
        <v>0</v>
      </c>
      <c r="C602" s="88">
        <f>Invoice!B605</f>
        <v>0</v>
      </c>
      <c r="D602" s="93">
        <f t="shared" si="31"/>
        <v>0</v>
      </c>
      <c r="E602" s="93">
        <f t="shared" si="32"/>
        <v>0</v>
      </c>
      <c r="F602" s="94">
        <f>Invoice!G605</f>
        <v>0</v>
      </c>
      <c r="G602" s="95">
        <f t="shared" si="33"/>
        <v>0</v>
      </c>
    </row>
    <row r="603" spans="1:7" s="92" customFormat="1" hidden="1">
      <c r="A603" s="108" t="str">
        <f>Invoice!F606</f>
        <v>Exchange rate :</v>
      </c>
      <c r="B603" s="87">
        <f>Invoice!C606</f>
        <v>0</v>
      </c>
      <c r="C603" s="88">
        <f>Invoice!B606</f>
        <v>0</v>
      </c>
      <c r="D603" s="93">
        <f t="shared" si="31"/>
        <v>0</v>
      </c>
      <c r="E603" s="93">
        <f t="shared" si="32"/>
        <v>0</v>
      </c>
      <c r="F603" s="94">
        <f>Invoice!G606</f>
        <v>0</v>
      </c>
      <c r="G603" s="95">
        <f t="shared" si="33"/>
        <v>0</v>
      </c>
    </row>
    <row r="604" spans="1:7" s="92" customFormat="1" hidden="1">
      <c r="A604" s="108" t="str">
        <f>Invoice!F607</f>
        <v>Exchange rate :</v>
      </c>
      <c r="B604" s="87">
        <f>Invoice!C607</f>
        <v>0</v>
      </c>
      <c r="C604" s="88">
        <f>Invoice!B607</f>
        <v>0</v>
      </c>
      <c r="D604" s="93">
        <f t="shared" si="31"/>
        <v>0</v>
      </c>
      <c r="E604" s="93">
        <f t="shared" si="32"/>
        <v>0</v>
      </c>
      <c r="F604" s="94">
        <f>Invoice!G607</f>
        <v>0</v>
      </c>
      <c r="G604" s="95">
        <f t="shared" si="33"/>
        <v>0</v>
      </c>
    </row>
    <row r="605" spans="1:7" s="92" customFormat="1" hidden="1">
      <c r="A605" s="108" t="str">
        <f>Invoice!F608</f>
        <v>Exchange rate :</v>
      </c>
      <c r="B605" s="87">
        <f>Invoice!C608</f>
        <v>0</v>
      </c>
      <c r="C605" s="88">
        <f>Invoice!B608</f>
        <v>0</v>
      </c>
      <c r="D605" s="93">
        <f t="shared" si="31"/>
        <v>0</v>
      </c>
      <c r="E605" s="93">
        <f t="shared" si="32"/>
        <v>0</v>
      </c>
      <c r="F605" s="94">
        <f>Invoice!G608</f>
        <v>0</v>
      </c>
      <c r="G605" s="95">
        <f t="shared" si="33"/>
        <v>0</v>
      </c>
    </row>
    <row r="606" spans="1:7" s="92" customFormat="1" hidden="1">
      <c r="A606" s="108" t="str">
        <f>Invoice!F609</f>
        <v>Exchange rate :</v>
      </c>
      <c r="B606" s="87">
        <f>Invoice!C609</f>
        <v>0</v>
      </c>
      <c r="C606" s="88">
        <f>Invoice!B609</f>
        <v>0</v>
      </c>
      <c r="D606" s="93">
        <f t="shared" si="31"/>
        <v>0</v>
      </c>
      <c r="E606" s="93">
        <f t="shared" si="32"/>
        <v>0</v>
      </c>
      <c r="F606" s="94">
        <f>Invoice!G609</f>
        <v>0</v>
      </c>
      <c r="G606" s="95">
        <f t="shared" si="33"/>
        <v>0</v>
      </c>
    </row>
    <row r="607" spans="1:7" s="92" customFormat="1" hidden="1">
      <c r="A607" s="108" t="str">
        <f>Invoice!F610</f>
        <v>Exchange rate :</v>
      </c>
      <c r="B607" s="87">
        <f>Invoice!C610</f>
        <v>0</v>
      </c>
      <c r="C607" s="88">
        <f>Invoice!B610</f>
        <v>0</v>
      </c>
      <c r="D607" s="93">
        <f t="shared" si="31"/>
        <v>0</v>
      </c>
      <c r="E607" s="93">
        <f t="shared" si="32"/>
        <v>0</v>
      </c>
      <c r="F607" s="94">
        <f>Invoice!G610</f>
        <v>0</v>
      </c>
      <c r="G607" s="95">
        <f t="shared" si="33"/>
        <v>0</v>
      </c>
    </row>
    <row r="608" spans="1:7" s="92" customFormat="1" hidden="1">
      <c r="A608" s="108" t="str">
        <f>Invoice!F611</f>
        <v>Exchange rate :</v>
      </c>
      <c r="B608" s="87">
        <f>Invoice!C611</f>
        <v>0</v>
      </c>
      <c r="C608" s="88">
        <f>Invoice!B611</f>
        <v>0</v>
      </c>
      <c r="D608" s="93">
        <f t="shared" si="31"/>
        <v>0</v>
      </c>
      <c r="E608" s="93">
        <f t="shared" si="32"/>
        <v>0</v>
      </c>
      <c r="F608" s="94">
        <f>Invoice!G611</f>
        <v>0</v>
      </c>
      <c r="G608" s="95">
        <f t="shared" si="33"/>
        <v>0</v>
      </c>
    </row>
    <row r="609" spans="1:7" s="92" customFormat="1" hidden="1">
      <c r="A609" s="108" t="str">
        <f>Invoice!F612</f>
        <v>Exchange rate :</v>
      </c>
      <c r="B609" s="87">
        <f>Invoice!C612</f>
        <v>0</v>
      </c>
      <c r="C609" s="88">
        <f>Invoice!B612</f>
        <v>0</v>
      </c>
      <c r="D609" s="93">
        <f t="shared" si="31"/>
        <v>0</v>
      </c>
      <c r="E609" s="93">
        <f t="shared" si="32"/>
        <v>0</v>
      </c>
      <c r="F609" s="94">
        <f>Invoice!G612</f>
        <v>0</v>
      </c>
      <c r="G609" s="95">
        <f t="shared" si="33"/>
        <v>0</v>
      </c>
    </row>
    <row r="610" spans="1:7" s="92" customFormat="1" hidden="1">
      <c r="A610" s="108" t="str">
        <f>Invoice!F613</f>
        <v>Exchange rate :</v>
      </c>
      <c r="B610" s="87">
        <f>Invoice!C613</f>
        <v>0</v>
      </c>
      <c r="C610" s="88">
        <f>Invoice!B613</f>
        <v>0</v>
      </c>
      <c r="D610" s="93">
        <f t="shared" si="31"/>
        <v>0</v>
      </c>
      <c r="E610" s="93">
        <f t="shared" si="32"/>
        <v>0</v>
      </c>
      <c r="F610" s="94">
        <f>Invoice!G613</f>
        <v>0</v>
      </c>
      <c r="G610" s="95">
        <f t="shared" si="33"/>
        <v>0</v>
      </c>
    </row>
    <row r="611" spans="1:7" s="92" customFormat="1" hidden="1">
      <c r="A611" s="108" t="str">
        <f>Invoice!F614</f>
        <v>Exchange rate :</v>
      </c>
      <c r="B611" s="87">
        <f>Invoice!C614</f>
        <v>0</v>
      </c>
      <c r="C611" s="88">
        <f>Invoice!B614</f>
        <v>0</v>
      </c>
      <c r="D611" s="93">
        <f t="shared" si="31"/>
        <v>0</v>
      </c>
      <c r="E611" s="93">
        <f t="shared" si="32"/>
        <v>0</v>
      </c>
      <c r="F611" s="94">
        <f>Invoice!G614</f>
        <v>0</v>
      </c>
      <c r="G611" s="95">
        <f t="shared" si="33"/>
        <v>0</v>
      </c>
    </row>
    <row r="612" spans="1:7" s="92" customFormat="1" hidden="1">
      <c r="A612" s="108" t="str">
        <f>Invoice!F615</f>
        <v>Exchange rate :</v>
      </c>
      <c r="B612" s="87">
        <f>Invoice!C615</f>
        <v>0</v>
      </c>
      <c r="C612" s="88">
        <f>Invoice!B615</f>
        <v>0</v>
      </c>
      <c r="D612" s="93">
        <f t="shared" si="31"/>
        <v>0</v>
      </c>
      <c r="E612" s="93">
        <f t="shared" si="32"/>
        <v>0</v>
      </c>
      <c r="F612" s="94">
        <f>Invoice!G615</f>
        <v>0</v>
      </c>
      <c r="G612" s="95">
        <f t="shared" si="33"/>
        <v>0</v>
      </c>
    </row>
    <row r="613" spans="1:7" s="92" customFormat="1" hidden="1">
      <c r="A613" s="108" t="str">
        <f>Invoice!F616</f>
        <v>Exchange rate :</v>
      </c>
      <c r="B613" s="87">
        <f>Invoice!C616</f>
        <v>0</v>
      </c>
      <c r="C613" s="88">
        <f>Invoice!B616</f>
        <v>0</v>
      </c>
      <c r="D613" s="93">
        <f t="shared" si="31"/>
        <v>0</v>
      </c>
      <c r="E613" s="93">
        <f t="shared" si="32"/>
        <v>0</v>
      </c>
      <c r="F613" s="94">
        <f>Invoice!G616</f>
        <v>0</v>
      </c>
      <c r="G613" s="95">
        <f t="shared" si="33"/>
        <v>0</v>
      </c>
    </row>
    <row r="614" spans="1:7" s="92" customFormat="1" hidden="1">
      <c r="A614" s="108" t="str">
        <f>Invoice!F617</f>
        <v>Exchange rate :</v>
      </c>
      <c r="B614" s="87">
        <f>Invoice!C617</f>
        <v>0</v>
      </c>
      <c r="C614" s="88">
        <f>Invoice!B617</f>
        <v>0</v>
      </c>
      <c r="D614" s="93">
        <f t="shared" si="31"/>
        <v>0</v>
      </c>
      <c r="E614" s="93">
        <f t="shared" si="32"/>
        <v>0</v>
      </c>
      <c r="F614" s="94">
        <f>Invoice!G617</f>
        <v>0</v>
      </c>
      <c r="G614" s="95">
        <f t="shared" si="33"/>
        <v>0</v>
      </c>
    </row>
    <row r="615" spans="1:7" s="92" customFormat="1" hidden="1">
      <c r="A615" s="108" t="str">
        <f>Invoice!F618</f>
        <v>Exchange rate :</v>
      </c>
      <c r="B615" s="87">
        <f>Invoice!C618</f>
        <v>0</v>
      </c>
      <c r="C615" s="88">
        <f>Invoice!B618</f>
        <v>0</v>
      </c>
      <c r="D615" s="93">
        <f t="shared" si="31"/>
        <v>0</v>
      </c>
      <c r="E615" s="93">
        <f t="shared" si="32"/>
        <v>0</v>
      </c>
      <c r="F615" s="94">
        <f>Invoice!G618</f>
        <v>0</v>
      </c>
      <c r="G615" s="95">
        <f t="shared" si="33"/>
        <v>0</v>
      </c>
    </row>
    <row r="616" spans="1:7" s="92" customFormat="1" hidden="1">
      <c r="A616" s="108" t="str">
        <f>Invoice!F619</f>
        <v>Exchange rate :</v>
      </c>
      <c r="B616" s="87">
        <f>Invoice!C619</f>
        <v>0</v>
      </c>
      <c r="C616" s="88">
        <f>Invoice!B619</f>
        <v>0</v>
      </c>
      <c r="D616" s="93">
        <f t="shared" si="31"/>
        <v>0</v>
      </c>
      <c r="E616" s="93">
        <f t="shared" si="32"/>
        <v>0</v>
      </c>
      <c r="F616" s="94">
        <f>Invoice!G619</f>
        <v>0</v>
      </c>
      <c r="G616" s="95">
        <f t="shared" si="33"/>
        <v>0</v>
      </c>
    </row>
    <row r="617" spans="1:7" s="92" customFormat="1" hidden="1">
      <c r="A617" s="108" t="str">
        <f>Invoice!F620</f>
        <v>Exchange rate :</v>
      </c>
      <c r="B617" s="87">
        <f>Invoice!C620</f>
        <v>0</v>
      </c>
      <c r="C617" s="88">
        <f>Invoice!B620</f>
        <v>0</v>
      </c>
      <c r="D617" s="93">
        <f t="shared" si="31"/>
        <v>0</v>
      </c>
      <c r="E617" s="93">
        <f t="shared" si="32"/>
        <v>0</v>
      </c>
      <c r="F617" s="94">
        <f>Invoice!G620</f>
        <v>0</v>
      </c>
      <c r="G617" s="95">
        <f t="shared" si="33"/>
        <v>0</v>
      </c>
    </row>
    <row r="618" spans="1:7" s="92" customFormat="1" hidden="1">
      <c r="A618" s="108" t="str">
        <f>Invoice!F621</f>
        <v>Exchange rate :</v>
      </c>
      <c r="B618" s="87">
        <f>Invoice!C621</f>
        <v>0</v>
      </c>
      <c r="C618" s="88">
        <f>Invoice!B621</f>
        <v>0</v>
      </c>
      <c r="D618" s="93">
        <f t="shared" si="31"/>
        <v>0</v>
      </c>
      <c r="E618" s="93">
        <f t="shared" si="32"/>
        <v>0</v>
      </c>
      <c r="F618" s="94">
        <f>Invoice!G621</f>
        <v>0</v>
      </c>
      <c r="G618" s="95">
        <f t="shared" si="33"/>
        <v>0</v>
      </c>
    </row>
    <row r="619" spans="1:7" s="92" customFormat="1" hidden="1">
      <c r="A619" s="108" t="str">
        <f>Invoice!F622</f>
        <v>Exchange rate :</v>
      </c>
      <c r="B619" s="87">
        <f>Invoice!C622</f>
        <v>0</v>
      </c>
      <c r="C619" s="88">
        <f>Invoice!B622</f>
        <v>0</v>
      </c>
      <c r="D619" s="93">
        <f t="shared" si="31"/>
        <v>0</v>
      </c>
      <c r="E619" s="93">
        <f t="shared" si="32"/>
        <v>0</v>
      </c>
      <c r="F619" s="94">
        <f>Invoice!G622</f>
        <v>0</v>
      </c>
      <c r="G619" s="95">
        <f t="shared" si="33"/>
        <v>0</v>
      </c>
    </row>
    <row r="620" spans="1:7" s="92" customFormat="1" hidden="1">
      <c r="A620" s="108" t="str">
        <f>Invoice!F623</f>
        <v>Exchange rate :</v>
      </c>
      <c r="B620" s="87">
        <f>Invoice!C623</f>
        <v>0</v>
      </c>
      <c r="C620" s="88">
        <f>Invoice!B623</f>
        <v>0</v>
      </c>
      <c r="D620" s="93">
        <f t="shared" si="31"/>
        <v>0</v>
      </c>
      <c r="E620" s="93">
        <f t="shared" si="32"/>
        <v>0</v>
      </c>
      <c r="F620" s="94">
        <f>Invoice!G623</f>
        <v>0</v>
      </c>
      <c r="G620" s="95">
        <f t="shared" si="33"/>
        <v>0</v>
      </c>
    </row>
    <row r="621" spans="1:7" s="92" customFormat="1" hidden="1">
      <c r="A621" s="108" t="str">
        <f>Invoice!F624</f>
        <v>Exchange rate :</v>
      </c>
      <c r="B621" s="87">
        <f>Invoice!C624</f>
        <v>0</v>
      </c>
      <c r="C621" s="88">
        <f>Invoice!B624</f>
        <v>0</v>
      </c>
      <c r="D621" s="93">
        <f t="shared" si="31"/>
        <v>0</v>
      </c>
      <c r="E621" s="93">
        <f t="shared" si="32"/>
        <v>0</v>
      </c>
      <c r="F621" s="94">
        <f>Invoice!G624</f>
        <v>0</v>
      </c>
      <c r="G621" s="95">
        <f t="shared" si="33"/>
        <v>0</v>
      </c>
    </row>
    <row r="622" spans="1:7" s="92" customFormat="1" hidden="1">
      <c r="A622" s="108" t="str">
        <f>Invoice!F625</f>
        <v>Exchange rate :</v>
      </c>
      <c r="B622" s="87">
        <f>Invoice!C625</f>
        <v>0</v>
      </c>
      <c r="C622" s="88">
        <f>Invoice!B625</f>
        <v>0</v>
      </c>
      <c r="D622" s="93">
        <f t="shared" si="31"/>
        <v>0</v>
      </c>
      <c r="E622" s="93">
        <f t="shared" si="32"/>
        <v>0</v>
      </c>
      <c r="F622" s="94">
        <f>Invoice!G625</f>
        <v>0</v>
      </c>
      <c r="G622" s="95">
        <f t="shared" si="33"/>
        <v>0</v>
      </c>
    </row>
    <row r="623" spans="1:7" s="92" customFormat="1" hidden="1">
      <c r="A623" s="108" t="str">
        <f>Invoice!F626</f>
        <v>Exchange rate :</v>
      </c>
      <c r="B623" s="87">
        <f>Invoice!C626</f>
        <v>0</v>
      </c>
      <c r="C623" s="88">
        <f>Invoice!B626</f>
        <v>0</v>
      </c>
      <c r="D623" s="93">
        <f t="shared" si="31"/>
        <v>0</v>
      </c>
      <c r="E623" s="93">
        <f t="shared" si="32"/>
        <v>0</v>
      </c>
      <c r="F623" s="94">
        <f>Invoice!G626</f>
        <v>0</v>
      </c>
      <c r="G623" s="95">
        <f t="shared" si="33"/>
        <v>0</v>
      </c>
    </row>
    <row r="624" spans="1:7" s="92" customFormat="1" hidden="1">
      <c r="A624" s="108" t="str">
        <f>Invoice!F627</f>
        <v>Exchange rate :</v>
      </c>
      <c r="B624" s="87">
        <f>Invoice!C627</f>
        <v>0</v>
      </c>
      <c r="C624" s="88">
        <f>Invoice!B627</f>
        <v>0</v>
      </c>
      <c r="D624" s="93">
        <f t="shared" si="31"/>
        <v>0</v>
      </c>
      <c r="E624" s="93">
        <f t="shared" si="32"/>
        <v>0</v>
      </c>
      <c r="F624" s="94">
        <f>Invoice!G627</f>
        <v>0</v>
      </c>
      <c r="G624" s="95">
        <f t="shared" si="33"/>
        <v>0</v>
      </c>
    </row>
    <row r="625" spans="1:7" s="92" customFormat="1" hidden="1">
      <c r="A625" s="108" t="str">
        <f>Invoice!F628</f>
        <v>Exchange rate :</v>
      </c>
      <c r="B625" s="87">
        <f>Invoice!C628</f>
        <v>0</v>
      </c>
      <c r="C625" s="88">
        <f>Invoice!B628</f>
        <v>0</v>
      </c>
      <c r="D625" s="93">
        <f t="shared" si="31"/>
        <v>0</v>
      </c>
      <c r="E625" s="93">
        <f t="shared" si="32"/>
        <v>0</v>
      </c>
      <c r="F625" s="94">
        <f>Invoice!G628</f>
        <v>0</v>
      </c>
      <c r="G625" s="95">
        <f t="shared" si="33"/>
        <v>0</v>
      </c>
    </row>
    <row r="626" spans="1:7" s="92" customFormat="1" hidden="1">
      <c r="A626" s="108" t="str">
        <f>Invoice!F629</f>
        <v>Exchange rate :</v>
      </c>
      <c r="B626" s="87">
        <f>Invoice!C629</f>
        <v>0</v>
      </c>
      <c r="C626" s="88">
        <f>Invoice!B629</f>
        <v>0</v>
      </c>
      <c r="D626" s="93">
        <f t="shared" si="31"/>
        <v>0</v>
      </c>
      <c r="E626" s="93">
        <f t="shared" si="32"/>
        <v>0</v>
      </c>
      <c r="F626" s="94">
        <f>Invoice!G629</f>
        <v>0</v>
      </c>
      <c r="G626" s="95">
        <f t="shared" si="33"/>
        <v>0</v>
      </c>
    </row>
    <row r="627" spans="1:7" s="92" customFormat="1" hidden="1">
      <c r="A627" s="108" t="str">
        <f>Invoice!F630</f>
        <v>Exchange rate :</v>
      </c>
      <c r="B627" s="87">
        <f>Invoice!C630</f>
        <v>0</v>
      </c>
      <c r="C627" s="88">
        <f>Invoice!B630</f>
        <v>0</v>
      </c>
      <c r="D627" s="93">
        <f t="shared" si="31"/>
        <v>0</v>
      </c>
      <c r="E627" s="93">
        <f t="shared" si="32"/>
        <v>0</v>
      </c>
      <c r="F627" s="94">
        <f>Invoice!G630</f>
        <v>0</v>
      </c>
      <c r="G627" s="95">
        <f t="shared" si="33"/>
        <v>0</v>
      </c>
    </row>
    <row r="628" spans="1:7" s="92" customFormat="1" hidden="1">
      <c r="A628" s="108" t="str">
        <f>Invoice!F631</f>
        <v>Exchange rate :</v>
      </c>
      <c r="B628" s="87">
        <f>Invoice!C631</f>
        <v>0</v>
      </c>
      <c r="C628" s="88">
        <f>Invoice!B631</f>
        <v>0</v>
      </c>
      <c r="D628" s="93">
        <f t="shared" si="31"/>
        <v>0</v>
      </c>
      <c r="E628" s="93">
        <f t="shared" si="32"/>
        <v>0</v>
      </c>
      <c r="F628" s="94">
        <f>Invoice!G631</f>
        <v>0</v>
      </c>
      <c r="G628" s="95">
        <f t="shared" si="33"/>
        <v>0</v>
      </c>
    </row>
    <row r="629" spans="1:7" s="92" customFormat="1" hidden="1">
      <c r="A629" s="108" t="str">
        <f>Invoice!F632</f>
        <v>Exchange rate :</v>
      </c>
      <c r="B629" s="87">
        <f>Invoice!C632</f>
        <v>0</v>
      </c>
      <c r="C629" s="88">
        <f>Invoice!B632</f>
        <v>0</v>
      </c>
      <c r="D629" s="93">
        <f t="shared" si="31"/>
        <v>0</v>
      </c>
      <c r="E629" s="93">
        <f t="shared" si="32"/>
        <v>0</v>
      </c>
      <c r="F629" s="94">
        <f>Invoice!G632</f>
        <v>0</v>
      </c>
      <c r="G629" s="95">
        <f t="shared" si="33"/>
        <v>0</v>
      </c>
    </row>
    <row r="630" spans="1:7" s="92" customFormat="1" hidden="1">
      <c r="A630" s="108" t="str">
        <f>Invoice!F633</f>
        <v>Exchange rate :</v>
      </c>
      <c r="B630" s="87">
        <f>Invoice!C633</f>
        <v>0</v>
      </c>
      <c r="C630" s="88">
        <f>Invoice!B633</f>
        <v>0</v>
      </c>
      <c r="D630" s="93">
        <f t="shared" si="31"/>
        <v>0</v>
      </c>
      <c r="E630" s="93">
        <f t="shared" si="32"/>
        <v>0</v>
      </c>
      <c r="F630" s="94">
        <f>Invoice!G633</f>
        <v>0</v>
      </c>
      <c r="G630" s="95">
        <f t="shared" si="33"/>
        <v>0</v>
      </c>
    </row>
    <row r="631" spans="1:7" s="92" customFormat="1" hidden="1">
      <c r="A631" s="108" t="str">
        <f>Invoice!F634</f>
        <v>Exchange rate :</v>
      </c>
      <c r="B631" s="87">
        <f>Invoice!C634</f>
        <v>0</v>
      </c>
      <c r="C631" s="88">
        <f>Invoice!B634</f>
        <v>0</v>
      </c>
      <c r="D631" s="93">
        <f t="shared" si="31"/>
        <v>0</v>
      </c>
      <c r="E631" s="93">
        <f t="shared" si="32"/>
        <v>0</v>
      </c>
      <c r="F631" s="94">
        <f>Invoice!G634</f>
        <v>0</v>
      </c>
      <c r="G631" s="95">
        <f t="shared" si="33"/>
        <v>0</v>
      </c>
    </row>
    <row r="632" spans="1:7" s="92" customFormat="1" hidden="1">
      <c r="A632" s="108" t="str">
        <f>Invoice!F635</f>
        <v>Exchange rate :</v>
      </c>
      <c r="B632" s="87">
        <f>Invoice!C635</f>
        <v>0</v>
      </c>
      <c r="C632" s="88">
        <f>Invoice!B635</f>
        <v>0</v>
      </c>
      <c r="D632" s="93">
        <f t="shared" si="31"/>
        <v>0</v>
      </c>
      <c r="E632" s="93">
        <f t="shared" si="32"/>
        <v>0</v>
      </c>
      <c r="F632" s="94">
        <f>Invoice!G635</f>
        <v>0</v>
      </c>
      <c r="G632" s="95">
        <f t="shared" si="33"/>
        <v>0</v>
      </c>
    </row>
    <row r="633" spans="1:7" s="92" customFormat="1" hidden="1">
      <c r="A633" s="108" t="str">
        <f>Invoice!F636</f>
        <v>Exchange rate :</v>
      </c>
      <c r="B633" s="87">
        <f>Invoice!C636</f>
        <v>0</v>
      </c>
      <c r="C633" s="88">
        <f>Invoice!B636</f>
        <v>0</v>
      </c>
      <c r="D633" s="93">
        <f t="shared" si="31"/>
        <v>0</v>
      </c>
      <c r="E633" s="93">
        <f t="shared" si="32"/>
        <v>0</v>
      </c>
      <c r="F633" s="94">
        <f>Invoice!G636</f>
        <v>0</v>
      </c>
      <c r="G633" s="95">
        <f t="shared" si="33"/>
        <v>0</v>
      </c>
    </row>
    <row r="634" spans="1:7" s="92" customFormat="1" hidden="1">
      <c r="A634" s="108" t="str">
        <f>Invoice!F637</f>
        <v>Exchange rate :</v>
      </c>
      <c r="B634" s="87">
        <f>Invoice!C637</f>
        <v>0</v>
      </c>
      <c r="C634" s="88">
        <f>Invoice!B637</f>
        <v>0</v>
      </c>
      <c r="D634" s="93">
        <f t="shared" si="31"/>
        <v>0</v>
      </c>
      <c r="E634" s="93">
        <f t="shared" si="32"/>
        <v>0</v>
      </c>
      <c r="F634" s="94">
        <f>Invoice!G637</f>
        <v>0</v>
      </c>
      <c r="G634" s="95">
        <f t="shared" si="33"/>
        <v>0</v>
      </c>
    </row>
    <row r="635" spans="1:7" s="92" customFormat="1" hidden="1">
      <c r="A635" s="108" t="str">
        <f>Invoice!F638</f>
        <v>Exchange rate :</v>
      </c>
      <c r="B635" s="87">
        <f>Invoice!C638</f>
        <v>0</v>
      </c>
      <c r="C635" s="88">
        <f>Invoice!B638</f>
        <v>0</v>
      </c>
      <c r="D635" s="93">
        <f t="shared" si="31"/>
        <v>0</v>
      </c>
      <c r="E635" s="93">
        <f t="shared" si="32"/>
        <v>0</v>
      </c>
      <c r="F635" s="94">
        <f>Invoice!G638</f>
        <v>0</v>
      </c>
      <c r="G635" s="95">
        <f t="shared" si="33"/>
        <v>0</v>
      </c>
    </row>
    <row r="636" spans="1:7" s="92" customFormat="1" hidden="1">
      <c r="A636" s="108" t="str">
        <f>Invoice!F639</f>
        <v>Exchange rate :</v>
      </c>
      <c r="B636" s="87">
        <f>Invoice!C639</f>
        <v>0</v>
      </c>
      <c r="C636" s="88">
        <f>Invoice!B639</f>
        <v>0</v>
      </c>
      <c r="D636" s="93">
        <f t="shared" si="31"/>
        <v>0</v>
      </c>
      <c r="E636" s="93">
        <f t="shared" si="32"/>
        <v>0</v>
      </c>
      <c r="F636" s="94">
        <f>Invoice!G639</f>
        <v>0</v>
      </c>
      <c r="G636" s="95">
        <f t="shared" si="33"/>
        <v>0</v>
      </c>
    </row>
    <row r="637" spans="1:7" s="92" customFormat="1" hidden="1">
      <c r="A637" s="108" t="str">
        <f>Invoice!F640</f>
        <v>Exchange rate :</v>
      </c>
      <c r="B637" s="87">
        <f>Invoice!C640</f>
        <v>0</v>
      </c>
      <c r="C637" s="88">
        <f>Invoice!B640</f>
        <v>0</v>
      </c>
      <c r="D637" s="93">
        <f t="shared" si="31"/>
        <v>0</v>
      </c>
      <c r="E637" s="93">
        <f t="shared" si="32"/>
        <v>0</v>
      </c>
      <c r="F637" s="94">
        <f>Invoice!G640</f>
        <v>0</v>
      </c>
      <c r="G637" s="95">
        <f t="shared" si="33"/>
        <v>0</v>
      </c>
    </row>
    <row r="638" spans="1:7" s="92" customFormat="1" hidden="1">
      <c r="A638" s="108" t="str">
        <f>Invoice!F641</f>
        <v>Exchange rate :</v>
      </c>
      <c r="B638" s="87">
        <f>Invoice!C641</f>
        <v>0</v>
      </c>
      <c r="C638" s="88">
        <f>Invoice!B641</f>
        <v>0</v>
      </c>
      <c r="D638" s="93">
        <f t="shared" si="31"/>
        <v>0</v>
      </c>
      <c r="E638" s="93">
        <f t="shared" si="32"/>
        <v>0</v>
      </c>
      <c r="F638" s="94">
        <f>Invoice!G641</f>
        <v>0</v>
      </c>
      <c r="G638" s="95">
        <f t="shared" si="33"/>
        <v>0</v>
      </c>
    </row>
    <row r="639" spans="1:7" s="92" customFormat="1" hidden="1">
      <c r="A639" s="108" t="str">
        <f>Invoice!F642</f>
        <v>Exchange rate :</v>
      </c>
      <c r="B639" s="87">
        <f>Invoice!C642</f>
        <v>0</v>
      </c>
      <c r="C639" s="88">
        <f>Invoice!B642</f>
        <v>0</v>
      </c>
      <c r="D639" s="93">
        <f t="shared" si="31"/>
        <v>0</v>
      </c>
      <c r="E639" s="93">
        <f t="shared" si="32"/>
        <v>0</v>
      </c>
      <c r="F639" s="94">
        <f>Invoice!G642</f>
        <v>0</v>
      </c>
      <c r="G639" s="95">
        <f t="shared" si="33"/>
        <v>0</v>
      </c>
    </row>
    <row r="640" spans="1:7" s="92" customFormat="1" hidden="1">
      <c r="A640" s="108" t="str">
        <f>Invoice!F643</f>
        <v>Exchange rate :</v>
      </c>
      <c r="B640" s="87">
        <f>Invoice!C643</f>
        <v>0</v>
      </c>
      <c r="C640" s="88">
        <f>Invoice!B643</f>
        <v>0</v>
      </c>
      <c r="D640" s="93">
        <f t="shared" si="31"/>
        <v>0</v>
      </c>
      <c r="E640" s="93">
        <f t="shared" si="32"/>
        <v>0</v>
      </c>
      <c r="F640" s="94">
        <f>Invoice!G643</f>
        <v>0</v>
      </c>
      <c r="G640" s="95">
        <f t="shared" si="33"/>
        <v>0</v>
      </c>
    </row>
    <row r="641" spans="1:7" s="92" customFormat="1" hidden="1">
      <c r="A641" s="108" t="str">
        <f>Invoice!F644</f>
        <v>Exchange rate :</v>
      </c>
      <c r="B641" s="87">
        <f>Invoice!C644</f>
        <v>0</v>
      </c>
      <c r="C641" s="88">
        <f>Invoice!B644</f>
        <v>0</v>
      </c>
      <c r="D641" s="93">
        <f t="shared" ref="D641:D704" si="34">F641/$D$14</f>
        <v>0</v>
      </c>
      <c r="E641" s="93">
        <f t="shared" ref="E641:E704" si="35">G641/$D$14</f>
        <v>0</v>
      </c>
      <c r="F641" s="94">
        <f>Invoice!G644</f>
        <v>0</v>
      </c>
      <c r="G641" s="95">
        <f t="shared" ref="G641:G704" si="36">C641*F641</f>
        <v>0</v>
      </c>
    </row>
    <row r="642" spans="1:7" s="92" customFormat="1" hidden="1">
      <c r="A642" s="108" t="str">
        <f>Invoice!F645</f>
        <v>Exchange rate :</v>
      </c>
      <c r="B642" s="87">
        <f>Invoice!C645</f>
        <v>0</v>
      </c>
      <c r="C642" s="88">
        <f>Invoice!B645</f>
        <v>0</v>
      </c>
      <c r="D642" s="93">
        <f t="shared" si="34"/>
        <v>0</v>
      </c>
      <c r="E642" s="93">
        <f t="shared" si="35"/>
        <v>0</v>
      </c>
      <c r="F642" s="94">
        <f>Invoice!G645</f>
        <v>0</v>
      </c>
      <c r="G642" s="95">
        <f t="shared" si="36"/>
        <v>0</v>
      </c>
    </row>
    <row r="643" spans="1:7" s="92" customFormat="1" hidden="1">
      <c r="A643" s="108" t="str">
        <f>Invoice!F646</f>
        <v>Exchange rate :</v>
      </c>
      <c r="B643" s="87">
        <f>Invoice!C646</f>
        <v>0</v>
      </c>
      <c r="C643" s="88">
        <f>Invoice!B646</f>
        <v>0</v>
      </c>
      <c r="D643" s="93">
        <f t="shared" si="34"/>
        <v>0</v>
      </c>
      <c r="E643" s="93">
        <f t="shared" si="35"/>
        <v>0</v>
      </c>
      <c r="F643" s="94">
        <f>Invoice!G646</f>
        <v>0</v>
      </c>
      <c r="G643" s="95">
        <f t="shared" si="36"/>
        <v>0</v>
      </c>
    </row>
    <row r="644" spans="1:7" s="92" customFormat="1" hidden="1">
      <c r="A644" s="108" t="str">
        <f>Invoice!F647</f>
        <v>Exchange rate :</v>
      </c>
      <c r="B644" s="87">
        <f>Invoice!C647</f>
        <v>0</v>
      </c>
      <c r="C644" s="88">
        <f>Invoice!B647</f>
        <v>0</v>
      </c>
      <c r="D644" s="93">
        <f t="shared" si="34"/>
        <v>0</v>
      </c>
      <c r="E644" s="93">
        <f t="shared" si="35"/>
        <v>0</v>
      </c>
      <c r="F644" s="94">
        <f>Invoice!G647</f>
        <v>0</v>
      </c>
      <c r="G644" s="95">
        <f t="shared" si="36"/>
        <v>0</v>
      </c>
    </row>
    <row r="645" spans="1:7" s="92" customFormat="1" hidden="1">
      <c r="A645" s="108" t="str">
        <f>Invoice!F648</f>
        <v>Exchange rate :</v>
      </c>
      <c r="B645" s="87">
        <f>Invoice!C648</f>
        <v>0</v>
      </c>
      <c r="C645" s="88">
        <f>Invoice!B648</f>
        <v>0</v>
      </c>
      <c r="D645" s="93">
        <f t="shared" si="34"/>
        <v>0</v>
      </c>
      <c r="E645" s="93">
        <f t="shared" si="35"/>
        <v>0</v>
      </c>
      <c r="F645" s="94">
        <f>Invoice!G648</f>
        <v>0</v>
      </c>
      <c r="G645" s="95">
        <f t="shared" si="36"/>
        <v>0</v>
      </c>
    </row>
    <row r="646" spans="1:7" s="92" customFormat="1" hidden="1">
      <c r="A646" s="108" t="str">
        <f>Invoice!F649</f>
        <v>Exchange rate :</v>
      </c>
      <c r="B646" s="87">
        <f>Invoice!C649</f>
        <v>0</v>
      </c>
      <c r="C646" s="88">
        <f>Invoice!B649</f>
        <v>0</v>
      </c>
      <c r="D646" s="93">
        <f t="shared" si="34"/>
        <v>0</v>
      </c>
      <c r="E646" s="93">
        <f t="shared" si="35"/>
        <v>0</v>
      </c>
      <c r="F646" s="94">
        <f>Invoice!G649</f>
        <v>0</v>
      </c>
      <c r="G646" s="95">
        <f t="shared" si="36"/>
        <v>0</v>
      </c>
    </row>
    <row r="647" spans="1:7" s="92" customFormat="1" hidden="1">
      <c r="A647" s="108" t="str">
        <f>Invoice!F650</f>
        <v>Exchange rate :</v>
      </c>
      <c r="B647" s="87">
        <f>Invoice!C650</f>
        <v>0</v>
      </c>
      <c r="C647" s="88">
        <f>Invoice!B650</f>
        <v>0</v>
      </c>
      <c r="D647" s="93">
        <f t="shared" si="34"/>
        <v>0</v>
      </c>
      <c r="E647" s="93">
        <f t="shared" si="35"/>
        <v>0</v>
      </c>
      <c r="F647" s="94">
        <f>Invoice!G650</f>
        <v>0</v>
      </c>
      <c r="G647" s="95">
        <f t="shared" si="36"/>
        <v>0</v>
      </c>
    </row>
    <row r="648" spans="1:7" s="92" customFormat="1" hidden="1">
      <c r="A648" s="108" t="str">
        <f>Invoice!F651</f>
        <v>Exchange rate :</v>
      </c>
      <c r="B648" s="87">
        <f>Invoice!C651</f>
        <v>0</v>
      </c>
      <c r="C648" s="88">
        <f>Invoice!B651</f>
        <v>0</v>
      </c>
      <c r="D648" s="93">
        <f t="shared" si="34"/>
        <v>0</v>
      </c>
      <c r="E648" s="93">
        <f t="shared" si="35"/>
        <v>0</v>
      </c>
      <c r="F648" s="94">
        <f>Invoice!G651</f>
        <v>0</v>
      </c>
      <c r="G648" s="95">
        <f t="shared" si="36"/>
        <v>0</v>
      </c>
    </row>
    <row r="649" spans="1:7" s="92" customFormat="1" hidden="1">
      <c r="A649" s="108" t="str">
        <f>Invoice!F652</f>
        <v>Exchange rate :</v>
      </c>
      <c r="B649" s="87">
        <f>Invoice!C652</f>
        <v>0</v>
      </c>
      <c r="C649" s="88">
        <f>Invoice!B652</f>
        <v>0</v>
      </c>
      <c r="D649" s="93">
        <f t="shared" si="34"/>
        <v>0</v>
      </c>
      <c r="E649" s="93">
        <f t="shared" si="35"/>
        <v>0</v>
      </c>
      <c r="F649" s="94">
        <f>Invoice!G652</f>
        <v>0</v>
      </c>
      <c r="G649" s="95">
        <f t="shared" si="36"/>
        <v>0</v>
      </c>
    </row>
    <row r="650" spans="1:7" s="92" customFormat="1" hidden="1">
      <c r="A650" s="108" t="str">
        <f>Invoice!F653</f>
        <v>Exchange rate :</v>
      </c>
      <c r="B650" s="87">
        <f>Invoice!C653</f>
        <v>0</v>
      </c>
      <c r="C650" s="88">
        <f>Invoice!B653</f>
        <v>0</v>
      </c>
      <c r="D650" s="93">
        <f t="shared" si="34"/>
        <v>0</v>
      </c>
      <c r="E650" s="93">
        <f t="shared" si="35"/>
        <v>0</v>
      </c>
      <c r="F650" s="94">
        <f>Invoice!G653</f>
        <v>0</v>
      </c>
      <c r="G650" s="95">
        <f t="shared" si="36"/>
        <v>0</v>
      </c>
    </row>
    <row r="651" spans="1:7" s="92" customFormat="1" hidden="1">
      <c r="A651" s="108" t="str">
        <f>Invoice!F654</f>
        <v>Exchange rate :</v>
      </c>
      <c r="B651" s="87">
        <f>Invoice!C654</f>
        <v>0</v>
      </c>
      <c r="C651" s="88">
        <f>Invoice!B654</f>
        <v>0</v>
      </c>
      <c r="D651" s="93">
        <f t="shared" si="34"/>
        <v>0</v>
      </c>
      <c r="E651" s="93">
        <f t="shared" si="35"/>
        <v>0</v>
      </c>
      <c r="F651" s="94">
        <f>Invoice!G654</f>
        <v>0</v>
      </c>
      <c r="G651" s="95">
        <f t="shared" si="36"/>
        <v>0</v>
      </c>
    </row>
    <row r="652" spans="1:7" s="92" customFormat="1" hidden="1">
      <c r="A652" s="108" t="str">
        <f>Invoice!F655</f>
        <v>Exchange rate :</v>
      </c>
      <c r="B652" s="87">
        <f>Invoice!C655</f>
        <v>0</v>
      </c>
      <c r="C652" s="88">
        <f>Invoice!B655</f>
        <v>0</v>
      </c>
      <c r="D652" s="93">
        <f t="shared" si="34"/>
        <v>0</v>
      </c>
      <c r="E652" s="93">
        <f t="shared" si="35"/>
        <v>0</v>
      </c>
      <c r="F652" s="94">
        <f>Invoice!G655</f>
        <v>0</v>
      </c>
      <c r="G652" s="95">
        <f t="shared" si="36"/>
        <v>0</v>
      </c>
    </row>
    <row r="653" spans="1:7" s="92" customFormat="1" hidden="1">
      <c r="A653" s="108" t="str">
        <f>Invoice!F656</f>
        <v>Exchange rate :</v>
      </c>
      <c r="B653" s="87">
        <f>Invoice!C656</f>
        <v>0</v>
      </c>
      <c r="C653" s="88">
        <f>Invoice!B656</f>
        <v>0</v>
      </c>
      <c r="D653" s="93">
        <f t="shared" si="34"/>
        <v>0</v>
      </c>
      <c r="E653" s="93">
        <f t="shared" si="35"/>
        <v>0</v>
      </c>
      <c r="F653" s="94">
        <f>Invoice!G656</f>
        <v>0</v>
      </c>
      <c r="G653" s="95">
        <f t="shared" si="36"/>
        <v>0</v>
      </c>
    </row>
    <row r="654" spans="1:7" s="92" customFormat="1" hidden="1">
      <c r="A654" s="108" t="str">
        <f>Invoice!F657</f>
        <v>Exchange rate :</v>
      </c>
      <c r="B654" s="87">
        <f>Invoice!C657</f>
        <v>0</v>
      </c>
      <c r="C654" s="88">
        <f>Invoice!B657</f>
        <v>0</v>
      </c>
      <c r="D654" s="93">
        <f t="shared" si="34"/>
        <v>0</v>
      </c>
      <c r="E654" s="93">
        <f t="shared" si="35"/>
        <v>0</v>
      </c>
      <c r="F654" s="94">
        <f>Invoice!G657</f>
        <v>0</v>
      </c>
      <c r="G654" s="95">
        <f t="shared" si="36"/>
        <v>0</v>
      </c>
    </row>
    <row r="655" spans="1:7" s="92" customFormat="1" hidden="1">
      <c r="A655" s="108" t="str">
        <f>Invoice!F658</f>
        <v>Exchange rate :</v>
      </c>
      <c r="B655" s="87">
        <f>Invoice!C658</f>
        <v>0</v>
      </c>
      <c r="C655" s="88">
        <f>Invoice!B658</f>
        <v>0</v>
      </c>
      <c r="D655" s="93">
        <f t="shared" si="34"/>
        <v>0</v>
      </c>
      <c r="E655" s="93">
        <f t="shared" si="35"/>
        <v>0</v>
      </c>
      <c r="F655" s="94">
        <f>Invoice!G658</f>
        <v>0</v>
      </c>
      <c r="G655" s="95">
        <f t="shared" si="36"/>
        <v>0</v>
      </c>
    </row>
    <row r="656" spans="1:7" s="92" customFormat="1" hidden="1">
      <c r="A656" s="108" t="str">
        <f>Invoice!F659</f>
        <v>Exchange rate :</v>
      </c>
      <c r="B656" s="87">
        <f>Invoice!C659</f>
        <v>0</v>
      </c>
      <c r="C656" s="88">
        <f>Invoice!B659</f>
        <v>0</v>
      </c>
      <c r="D656" s="93">
        <f t="shared" si="34"/>
        <v>0</v>
      </c>
      <c r="E656" s="93">
        <f t="shared" si="35"/>
        <v>0</v>
      </c>
      <c r="F656" s="94">
        <f>Invoice!G659</f>
        <v>0</v>
      </c>
      <c r="G656" s="95">
        <f t="shared" si="36"/>
        <v>0</v>
      </c>
    </row>
    <row r="657" spans="1:7" s="92" customFormat="1" hidden="1">
      <c r="A657" s="108" t="str">
        <f>Invoice!F660</f>
        <v>Exchange rate :</v>
      </c>
      <c r="B657" s="87">
        <f>Invoice!C660</f>
        <v>0</v>
      </c>
      <c r="C657" s="88">
        <f>Invoice!B660</f>
        <v>0</v>
      </c>
      <c r="D657" s="93">
        <f t="shared" si="34"/>
        <v>0</v>
      </c>
      <c r="E657" s="93">
        <f t="shared" si="35"/>
        <v>0</v>
      </c>
      <c r="F657" s="94">
        <f>Invoice!G660</f>
        <v>0</v>
      </c>
      <c r="G657" s="95">
        <f t="shared" si="36"/>
        <v>0</v>
      </c>
    </row>
    <row r="658" spans="1:7" s="92" customFormat="1" hidden="1">
      <c r="A658" s="108" t="str">
        <f>Invoice!F661</f>
        <v>Exchange rate :</v>
      </c>
      <c r="B658" s="87">
        <f>Invoice!C661</f>
        <v>0</v>
      </c>
      <c r="C658" s="88">
        <f>Invoice!B661</f>
        <v>0</v>
      </c>
      <c r="D658" s="93">
        <f t="shared" si="34"/>
        <v>0</v>
      </c>
      <c r="E658" s="93">
        <f t="shared" si="35"/>
        <v>0</v>
      </c>
      <c r="F658" s="94">
        <f>Invoice!G661</f>
        <v>0</v>
      </c>
      <c r="G658" s="95">
        <f t="shared" si="36"/>
        <v>0</v>
      </c>
    </row>
    <row r="659" spans="1:7" s="92" customFormat="1" hidden="1">
      <c r="A659" s="108" t="str">
        <f>Invoice!F662</f>
        <v>Exchange rate :</v>
      </c>
      <c r="B659" s="87">
        <f>Invoice!C662</f>
        <v>0</v>
      </c>
      <c r="C659" s="88">
        <f>Invoice!B662</f>
        <v>0</v>
      </c>
      <c r="D659" s="93">
        <f t="shared" si="34"/>
        <v>0</v>
      </c>
      <c r="E659" s="93">
        <f t="shared" si="35"/>
        <v>0</v>
      </c>
      <c r="F659" s="94">
        <f>Invoice!G662</f>
        <v>0</v>
      </c>
      <c r="G659" s="95">
        <f t="shared" si="36"/>
        <v>0</v>
      </c>
    </row>
    <row r="660" spans="1:7" s="92" customFormat="1" hidden="1">
      <c r="A660" s="108" t="str">
        <f>Invoice!F663</f>
        <v>Exchange rate :</v>
      </c>
      <c r="B660" s="87">
        <f>Invoice!C663</f>
        <v>0</v>
      </c>
      <c r="C660" s="88">
        <f>Invoice!B663</f>
        <v>0</v>
      </c>
      <c r="D660" s="93">
        <f t="shared" si="34"/>
        <v>0</v>
      </c>
      <c r="E660" s="93">
        <f t="shared" si="35"/>
        <v>0</v>
      </c>
      <c r="F660" s="94">
        <f>Invoice!G663</f>
        <v>0</v>
      </c>
      <c r="G660" s="95">
        <f t="shared" si="36"/>
        <v>0</v>
      </c>
    </row>
    <row r="661" spans="1:7" s="92" customFormat="1" hidden="1">
      <c r="A661" s="108" t="str">
        <f>Invoice!F664</f>
        <v>Exchange rate :</v>
      </c>
      <c r="B661" s="87">
        <f>Invoice!C664</f>
        <v>0</v>
      </c>
      <c r="C661" s="88">
        <f>Invoice!B664</f>
        <v>0</v>
      </c>
      <c r="D661" s="93">
        <f t="shared" si="34"/>
        <v>0</v>
      </c>
      <c r="E661" s="93">
        <f t="shared" si="35"/>
        <v>0</v>
      </c>
      <c r="F661" s="94">
        <f>Invoice!G664</f>
        <v>0</v>
      </c>
      <c r="G661" s="95">
        <f t="shared" si="36"/>
        <v>0</v>
      </c>
    </row>
    <row r="662" spans="1:7" s="92" customFormat="1" hidden="1">
      <c r="A662" s="108" t="str">
        <f>Invoice!F665</f>
        <v>Exchange rate :</v>
      </c>
      <c r="B662" s="87">
        <f>Invoice!C665</f>
        <v>0</v>
      </c>
      <c r="C662" s="88">
        <f>Invoice!B665</f>
        <v>0</v>
      </c>
      <c r="D662" s="93">
        <f t="shared" si="34"/>
        <v>0</v>
      </c>
      <c r="E662" s="93">
        <f t="shared" si="35"/>
        <v>0</v>
      </c>
      <c r="F662" s="94">
        <f>Invoice!G665</f>
        <v>0</v>
      </c>
      <c r="G662" s="95">
        <f t="shared" si="36"/>
        <v>0</v>
      </c>
    </row>
    <row r="663" spans="1:7" s="92" customFormat="1" hidden="1">
      <c r="A663" s="108" t="str">
        <f>Invoice!F666</f>
        <v>Exchange rate :</v>
      </c>
      <c r="B663" s="87">
        <f>Invoice!C666</f>
        <v>0</v>
      </c>
      <c r="C663" s="88">
        <f>Invoice!B666</f>
        <v>0</v>
      </c>
      <c r="D663" s="93">
        <f t="shared" si="34"/>
        <v>0</v>
      </c>
      <c r="E663" s="93">
        <f t="shared" si="35"/>
        <v>0</v>
      </c>
      <c r="F663" s="94">
        <f>Invoice!G666</f>
        <v>0</v>
      </c>
      <c r="G663" s="95">
        <f t="shared" si="36"/>
        <v>0</v>
      </c>
    </row>
    <row r="664" spans="1:7" s="92" customFormat="1" hidden="1">
      <c r="A664" s="108" t="str">
        <f>Invoice!F667</f>
        <v>Exchange rate :</v>
      </c>
      <c r="B664" s="87">
        <f>Invoice!C667</f>
        <v>0</v>
      </c>
      <c r="C664" s="88">
        <f>Invoice!B667</f>
        <v>0</v>
      </c>
      <c r="D664" s="93">
        <f t="shared" si="34"/>
        <v>0</v>
      </c>
      <c r="E664" s="93">
        <f t="shared" si="35"/>
        <v>0</v>
      </c>
      <c r="F664" s="94">
        <f>Invoice!G667</f>
        <v>0</v>
      </c>
      <c r="G664" s="95">
        <f t="shared" si="36"/>
        <v>0</v>
      </c>
    </row>
    <row r="665" spans="1:7" s="92" customFormat="1" hidden="1">
      <c r="A665" s="108" t="str">
        <f>Invoice!F668</f>
        <v>Exchange rate :</v>
      </c>
      <c r="B665" s="87">
        <f>Invoice!C668</f>
        <v>0</v>
      </c>
      <c r="C665" s="88">
        <f>Invoice!B668</f>
        <v>0</v>
      </c>
      <c r="D665" s="93">
        <f t="shared" si="34"/>
        <v>0</v>
      </c>
      <c r="E665" s="93">
        <f t="shared" si="35"/>
        <v>0</v>
      </c>
      <c r="F665" s="94">
        <f>Invoice!G668</f>
        <v>0</v>
      </c>
      <c r="G665" s="95">
        <f t="shared" si="36"/>
        <v>0</v>
      </c>
    </row>
    <row r="666" spans="1:7" s="92" customFormat="1" hidden="1">
      <c r="A666" s="108" t="str">
        <f>Invoice!F669</f>
        <v>Exchange rate :</v>
      </c>
      <c r="B666" s="87">
        <f>Invoice!C669</f>
        <v>0</v>
      </c>
      <c r="C666" s="88">
        <f>Invoice!B669</f>
        <v>0</v>
      </c>
      <c r="D666" s="93">
        <f t="shared" si="34"/>
        <v>0</v>
      </c>
      <c r="E666" s="93">
        <f t="shared" si="35"/>
        <v>0</v>
      </c>
      <c r="F666" s="94">
        <f>Invoice!G669</f>
        <v>0</v>
      </c>
      <c r="G666" s="95">
        <f t="shared" si="36"/>
        <v>0</v>
      </c>
    </row>
    <row r="667" spans="1:7" s="92" customFormat="1" hidden="1">
      <c r="A667" s="108" t="str">
        <f>Invoice!F670</f>
        <v>Exchange rate :</v>
      </c>
      <c r="B667" s="87">
        <f>Invoice!C670</f>
        <v>0</v>
      </c>
      <c r="C667" s="88">
        <f>Invoice!B670</f>
        <v>0</v>
      </c>
      <c r="D667" s="93">
        <f t="shared" si="34"/>
        <v>0</v>
      </c>
      <c r="E667" s="93">
        <f t="shared" si="35"/>
        <v>0</v>
      </c>
      <c r="F667" s="94">
        <f>Invoice!G670</f>
        <v>0</v>
      </c>
      <c r="G667" s="95">
        <f t="shared" si="36"/>
        <v>0</v>
      </c>
    </row>
    <row r="668" spans="1:7" s="92" customFormat="1" hidden="1">
      <c r="A668" s="108" t="str">
        <f>Invoice!F671</f>
        <v>Exchange rate :</v>
      </c>
      <c r="B668" s="87">
        <f>Invoice!C671</f>
        <v>0</v>
      </c>
      <c r="C668" s="88">
        <f>Invoice!B671</f>
        <v>0</v>
      </c>
      <c r="D668" s="93">
        <f t="shared" si="34"/>
        <v>0</v>
      </c>
      <c r="E668" s="93">
        <f t="shared" si="35"/>
        <v>0</v>
      </c>
      <c r="F668" s="94">
        <f>Invoice!G671</f>
        <v>0</v>
      </c>
      <c r="G668" s="95">
        <f t="shared" si="36"/>
        <v>0</v>
      </c>
    </row>
    <row r="669" spans="1:7" s="92" customFormat="1" hidden="1">
      <c r="A669" s="108" t="str">
        <f>Invoice!F672</f>
        <v>Exchange rate :</v>
      </c>
      <c r="B669" s="87">
        <f>Invoice!C672</f>
        <v>0</v>
      </c>
      <c r="C669" s="88">
        <f>Invoice!B672</f>
        <v>0</v>
      </c>
      <c r="D669" s="93">
        <f t="shared" si="34"/>
        <v>0</v>
      </c>
      <c r="E669" s="93">
        <f t="shared" si="35"/>
        <v>0</v>
      </c>
      <c r="F669" s="94">
        <f>Invoice!G672</f>
        <v>0</v>
      </c>
      <c r="G669" s="95">
        <f t="shared" si="36"/>
        <v>0</v>
      </c>
    </row>
    <row r="670" spans="1:7" s="92" customFormat="1" hidden="1">
      <c r="A670" s="108" t="str">
        <f>Invoice!F673</f>
        <v>Exchange rate :</v>
      </c>
      <c r="B670" s="87">
        <f>Invoice!C673</f>
        <v>0</v>
      </c>
      <c r="C670" s="88">
        <f>Invoice!B673</f>
        <v>0</v>
      </c>
      <c r="D670" s="93">
        <f t="shared" si="34"/>
        <v>0</v>
      </c>
      <c r="E670" s="93">
        <f t="shared" si="35"/>
        <v>0</v>
      </c>
      <c r="F670" s="94">
        <f>Invoice!G673</f>
        <v>0</v>
      </c>
      <c r="G670" s="95">
        <f t="shared" si="36"/>
        <v>0</v>
      </c>
    </row>
    <row r="671" spans="1:7" s="92" customFormat="1" hidden="1">
      <c r="A671" s="108" t="str">
        <f>Invoice!F674</f>
        <v>Exchange rate :</v>
      </c>
      <c r="B671" s="87">
        <f>Invoice!C674</f>
        <v>0</v>
      </c>
      <c r="C671" s="88">
        <f>Invoice!B674</f>
        <v>0</v>
      </c>
      <c r="D671" s="93">
        <f t="shared" si="34"/>
        <v>0</v>
      </c>
      <c r="E671" s="93">
        <f t="shared" si="35"/>
        <v>0</v>
      </c>
      <c r="F671" s="94">
        <f>Invoice!G674</f>
        <v>0</v>
      </c>
      <c r="G671" s="95">
        <f t="shared" si="36"/>
        <v>0</v>
      </c>
    </row>
    <row r="672" spans="1:7" s="92" customFormat="1" hidden="1">
      <c r="A672" s="108" t="str">
        <f>Invoice!F675</f>
        <v>Exchange rate :</v>
      </c>
      <c r="B672" s="87">
        <f>Invoice!C675</f>
        <v>0</v>
      </c>
      <c r="C672" s="88">
        <f>Invoice!B675</f>
        <v>0</v>
      </c>
      <c r="D672" s="93">
        <f t="shared" si="34"/>
        <v>0</v>
      </c>
      <c r="E672" s="93">
        <f t="shared" si="35"/>
        <v>0</v>
      </c>
      <c r="F672" s="94">
        <f>Invoice!G675</f>
        <v>0</v>
      </c>
      <c r="G672" s="95">
        <f t="shared" si="36"/>
        <v>0</v>
      </c>
    </row>
    <row r="673" spans="1:7" s="92" customFormat="1" hidden="1">
      <c r="A673" s="108" t="str">
        <f>Invoice!F676</f>
        <v>Exchange rate :</v>
      </c>
      <c r="B673" s="87">
        <f>Invoice!C676</f>
        <v>0</v>
      </c>
      <c r="C673" s="88">
        <f>Invoice!B676</f>
        <v>0</v>
      </c>
      <c r="D673" s="93">
        <f t="shared" si="34"/>
        <v>0</v>
      </c>
      <c r="E673" s="93">
        <f t="shared" si="35"/>
        <v>0</v>
      </c>
      <c r="F673" s="94">
        <f>Invoice!G676</f>
        <v>0</v>
      </c>
      <c r="G673" s="95">
        <f t="shared" si="36"/>
        <v>0</v>
      </c>
    </row>
    <row r="674" spans="1:7" s="92" customFormat="1" hidden="1">
      <c r="A674" s="108" t="str">
        <f>Invoice!F677</f>
        <v>Exchange rate :</v>
      </c>
      <c r="B674" s="87">
        <f>Invoice!C677</f>
        <v>0</v>
      </c>
      <c r="C674" s="88">
        <f>Invoice!B677</f>
        <v>0</v>
      </c>
      <c r="D674" s="93">
        <f t="shared" si="34"/>
        <v>0</v>
      </c>
      <c r="E674" s="93">
        <f t="shared" si="35"/>
        <v>0</v>
      </c>
      <c r="F674" s="94">
        <f>Invoice!G677</f>
        <v>0</v>
      </c>
      <c r="G674" s="95">
        <f t="shared" si="36"/>
        <v>0</v>
      </c>
    </row>
    <row r="675" spans="1:7" s="92" customFormat="1" hidden="1">
      <c r="A675" s="108" t="str">
        <f>Invoice!F678</f>
        <v>Exchange rate :</v>
      </c>
      <c r="B675" s="87">
        <f>Invoice!C678</f>
        <v>0</v>
      </c>
      <c r="C675" s="88">
        <f>Invoice!B678</f>
        <v>0</v>
      </c>
      <c r="D675" s="93">
        <f t="shared" si="34"/>
        <v>0</v>
      </c>
      <c r="E675" s="93">
        <f t="shared" si="35"/>
        <v>0</v>
      </c>
      <c r="F675" s="94">
        <f>Invoice!G678</f>
        <v>0</v>
      </c>
      <c r="G675" s="95">
        <f t="shared" si="36"/>
        <v>0</v>
      </c>
    </row>
    <row r="676" spans="1:7" s="92" customFormat="1" hidden="1">
      <c r="A676" s="108" t="str">
        <f>Invoice!F679</f>
        <v>Exchange rate :</v>
      </c>
      <c r="B676" s="87">
        <f>Invoice!C679</f>
        <v>0</v>
      </c>
      <c r="C676" s="88">
        <f>Invoice!B679</f>
        <v>0</v>
      </c>
      <c r="D676" s="93">
        <f t="shared" si="34"/>
        <v>0</v>
      </c>
      <c r="E676" s="93">
        <f t="shared" si="35"/>
        <v>0</v>
      </c>
      <c r="F676" s="94">
        <f>Invoice!G679</f>
        <v>0</v>
      </c>
      <c r="G676" s="95">
        <f t="shared" si="36"/>
        <v>0</v>
      </c>
    </row>
    <row r="677" spans="1:7" s="92" customFormat="1" hidden="1">
      <c r="A677" s="108" t="str">
        <f>Invoice!F680</f>
        <v>Exchange rate :</v>
      </c>
      <c r="B677" s="87">
        <f>Invoice!C680</f>
        <v>0</v>
      </c>
      <c r="C677" s="88">
        <f>Invoice!B680</f>
        <v>0</v>
      </c>
      <c r="D677" s="93">
        <f t="shared" si="34"/>
        <v>0</v>
      </c>
      <c r="E677" s="93">
        <f t="shared" si="35"/>
        <v>0</v>
      </c>
      <c r="F677" s="94">
        <f>Invoice!G680</f>
        <v>0</v>
      </c>
      <c r="G677" s="95">
        <f t="shared" si="36"/>
        <v>0</v>
      </c>
    </row>
    <row r="678" spans="1:7" s="92" customFormat="1" hidden="1">
      <c r="A678" s="108" t="str">
        <f>Invoice!F681</f>
        <v>Exchange rate :</v>
      </c>
      <c r="B678" s="87">
        <f>Invoice!C681</f>
        <v>0</v>
      </c>
      <c r="C678" s="88">
        <f>Invoice!B681</f>
        <v>0</v>
      </c>
      <c r="D678" s="93">
        <f t="shared" si="34"/>
        <v>0</v>
      </c>
      <c r="E678" s="93">
        <f t="shared" si="35"/>
        <v>0</v>
      </c>
      <c r="F678" s="94">
        <f>Invoice!G681</f>
        <v>0</v>
      </c>
      <c r="G678" s="95">
        <f t="shared" si="36"/>
        <v>0</v>
      </c>
    </row>
    <row r="679" spans="1:7" s="92" customFormat="1" hidden="1">
      <c r="A679" s="108" t="str">
        <f>Invoice!F682</f>
        <v>Exchange rate :</v>
      </c>
      <c r="B679" s="87">
        <f>Invoice!C682</f>
        <v>0</v>
      </c>
      <c r="C679" s="88">
        <f>Invoice!B682</f>
        <v>0</v>
      </c>
      <c r="D679" s="93">
        <f t="shared" si="34"/>
        <v>0</v>
      </c>
      <c r="E679" s="93">
        <f t="shared" si="35"/>
        <v>0</v>
      </c>
      <c r="F679" s="94">
        <f>Invoice!G682</f>
        <v>0</v>
      </c>
      <c r="G679" s="95">
        <f t="shared" si="36"/>
        <v>0</v>
      </c>
    </row>
    <row r="680" spans="1:7" s="92" customFormat="1" hidden="1">
      <c r="A680" s="108" t="str">
        <f>Invoice!F683</f>
        <v>Exchange rate :</v>
      </c>
      <c r="B680" s="87">
        <f>Invoice!C683</f>
        <v>0</v>
      </c>
      <c r="C680" s="88">
        <f>Invoice!B683</f>
        <v>0</v>
      </c>
      <c r="D680" s="93">
        <f t="shared" si="34"/>
        <v>0</v>
      </c>
      <c r="E680" s="93">
        <f t="shared" si="35"/>
        <v>0</v>
      </c>
      <c r="F680" s="94">
        <f>Invoice!G683</f>
        <v>0</v>
      </c>
      <c r="G680" s="95">
        <f t="shared" si="36"/>
        <v>0</v>
      </c>
    </row>
    <row r="681" spans="1:7" s="92" customFormat="1" hidden="1">
      <c r="A681" s="108" t="str">
        <f>Invoice!F684</f>
        <v>Exchange rate :</v>
      </c>
      <c r="B681" s="87">
        <f>Invoice!C684</f>
        <v>0</v>
      </c>
      <c r="C681" s="88">
        <f>Invoice!B684</f>
        <v>0</v>
      </c>
      <c r="D681" s="93">
        <f t="shared" si="34"/>
        <v>0</v>
      </c>
      <c r="E681" s="93">
        <f t="shared" si="35"/>
        <v>0</v>
      </c>
      <c r="F681" s="94">
        <f>Invoice!G684</f>
        <v>0</v>
      </c>
      <c r="G681" s="95">
        <f t="shared" si="36"/>
        <v>0</v>
      </c>
    </row>
    <row r="682" spans="1:7" s="92" customFormat="1" hidden="1">
      <c r="A682" s="108" t="str">
        <f>Invoice!F685</f>
        <v>Exchange rate :</v>
      </c>
      <c r="B682" s="87">
        <f>Invoice!C685</f>
        <v>0</v>
      </c>
      <c r="C682" s="88">
        <f>Invoice!B685</f>
        <v>0</v>
      </c>
      <c r="D682" s="93">
        <f t="shared" si="34"/>
        <v>0</v>
      </c>
      <c r="E682" s="93">
        <f t="shared" si="35"/>
        <v>0</v>
      </c>
      <c r="F682" s="94">
        <f>Invoice!G685</f>
        <v>0</v>
      </c>
      <c r="G682" s="95">
        <f t="shared" si="36"/>
        <v>0</v>
      </c>
    </row>
    <row r="683" spans="1:7" s="92" customFormat="1" hidden="1">
      <c r="A683" s="108" t="str">
        <f>Invoice!F686</f>
        <v>Exchange rate :</v>
      </c>
      <c r="B683" s="87">
        <f>Invoice!C686</f>
        <v>0</v>
      </c>
      <c r="C683" s="88">
        <f>Invoice!B686</f>
        <v>0</v>
      </c>
      <c r="D683" s="93">
        <f t="shared" si="34"/>
        <v>0</v>
      </c>
      <c r="E683" s="93">
        <f t="shared" si="35"/>
        <v>0</v>
      </c>
      <c r="F683" s="94">
        <f>Invoice!G686</f>
        <v>0</v>
      </c>
      <c r="G683" s="95">
        <f t="shared" si="36"/>
        <v>0</v>
      </c>
    </row>
    <row r="684" spans="1:7" s="92" customFormat="1" hidden="1">
      <c r="A684" s="108" t="str">
        <f>Invoice!F687</f>
        <v>Exchange rate :</v>
      </c>
      <c r="B684" s="87">
        <f>Invoice!C687</f>
        <v>0</v>
      </c>
      <c r="C684" s="88">
        <f>Invoice!B687</f>
        <v>0</v>
      </c>
      <c r="D684" s="93">
        <f t="shared" si="34"/>
        <v>0</v>
      </c>
      <c r="E684" s="93">
        <f t="shared" si="35"/>
        <v>0</v>
      </c>
      <c r="F684" s="94">
        <f>Invoice!G687</f>
        <v>0</v>
      </c>
      <c r="G684" s="95">
        <f t="shared" si="36"/>
        <v>0</v>
      </c>
    </row>
    <row r="685" spans="1:7" s="92" customFormat="1" hidden="1">
      <c r="A685" s="108" t="str">
        <f>Invoice!F688</f>
        <v>Exchange rate :</v>
      </c>
      <c r="B685" s="87">
        <f>Invoice!C688</f>
        <v>0</v>
      </c>
      <c r="C685" s="88">
        <f>Invoice!B688</f>
        <v>0</v>
      </c>
      <c r="D685" s="93">
        <f t="shared" si="34"/>
        <v>0</v>
      </c>
      <c r="E685" s="93">
        <f t="shared" si="35"/>
        <v>0</v>
      </c>
      <c r="F685" s="94">
        <f>Invoice!G688</f>
        <v>0</v>
      </c>
      <c r="G685" s="95">
        <f t="shared" si="36"/>
        <v>0</v>
      </c>
    </row>
    <row r="686" spans="1:7" s="92" customFormat="1" hidden="1">
      <c r="A686" s="108" t="str">
        <f>Invoice!F689</f>
        <v>Exchange rate :</v>
      </c>
      <c r="B686" s="87">
        <f>Invoice!C689</f>
        <v>0</v>
      </c>
      <c r="C686" s="88">
        <f>Invoice!B689</f>
        <v>0</v>
      </c>
      <c r="D686" s="93">
        <f t="shared" si="34"/>
        <v>0</v>
      </c>
      <c r="E686" s="93">
        <f t="shared" si="35"/>
        <v>0</v>
      </c>
      <c r="F686" s="94">
        <f>Invoice!G689</f>
        <v>0</v>
      </c>
      <c r="G686" s="95">
        <f t="shared" si="36"/>
        <v>0</v>
      </c>
    </row>
    <row r="687" spans="1:7" s="92" customFormat="1" hidden="1">
      <c r="A687" s="108" t="str">
        <f>Invoice!F690</f>
        <v>Exchange rate :</v>
      </c>
      <c r="B687" s="87">
        <f>Invoice!C690</f>
        <v>0</v>
      </c>
      <c r="C687" s="88">
        <f>Invoice!B690</f>
        <v>0</v>
      </c>
      <c r="D687" s="93">
        <f t="shared" si="34"/>
        <v>0</v>
      </c>
      <c r="E687" s="93">
        <f t="shared" si="35"/>
        <v>0</v>
      </c>
      <c r="F687" s="94">
        <f>Invoice!G690</f>
        <v>0</v>
      </c>
      <c r="G687" s="95">
        <f t="shared" si="36"/>
        <v>0</v>
      </c>
    </row>
    <row r="688" spans="1:7" s="92" customFormat="1" hidden="1">
      <c r="A688" s="108" t="str">
        <f>Invoice!F691</f>
        <v>Exchange rate :</v>
      </c>
      <c r="B688" s="87">
        <f>Invoice!C691</f>
        <v>0</v>
      </c>
      <c r="C688" s="88">
        <f>Invoice!B691</f>
        <v>0</v>
      </c>
      <c r="D688" s="93">
        <f t="shared" si="34"/>
        <v>0</v>
      </c>
      <c r="E688" s="93">
        <f t="shared" si="35"/>
        <v>0</v>
      </c>
      <c r="F688" s="94">
        <f>Invoice!G691</f>
        <v>0</v>
      </c>
      <c r="G688" s="95">
        <f t="shared" si="36"/>
        <v>0</v>
      </c>
    </row>
    <row r="689" spans="1:7" s="92" customFormat="1" hidden="1">
      <c r="A689" s="108" t="str">
        <f>Invoice!F692</f>
        <v>Exchange rate :</v>
      </c>
      <c r="B689" s="87">
        <f>Invoice!C692</f>
        <v>0</v>
      </c>
      <c r="C689" s="88">
        <f>Invoice!B692</f>
        <v>0</v>
      </c>
      <c r="D689" s="93">
        <f t="shared" si="34"/>
        <v>0</v>
      </c>
      <c r="E689" s="93">
        <f t="shared" si="35"/>
        <v>0</v>
      </c>
      <c r="F689" s="94">
        <f>Invoice!G692</f>
        <v>0</v>
      </c>
      <c r="G689" s="95">
        <f t="shared" si="36"/>
        <v>0</v>
      </c>
    </row>
    <row r="690" spans="1:7" s="92" customFormat="1" hidden="1">
      <c r="A690" s="108" t="str">
        <f>Invoice!F693</f>
        <v>Exchange rate :</v>
      </c>
      <c r="B690" s="87">
        <f>Invoice!C693</f>
        <v>0</v>
      </c>
      <c r="C690" s="88">
        <f>Invoice!B693</f>
        <v>0</v>
      </c>
      <c r="D690" s="93">
        <f t="shared" si="34"/>
        <v>0</v>
      </c>
      <c r="E690" s="93">
        <f t="shared" si="35"/>
        <v>0</v>
      </c>
      <c r="F690" s="94">
        <f>Invoice!G693</f>
        <v>0</v>
      </c>
      <c r="G690" s="95">
        <f t="shared" si="36"/>
        <v>0</v>
      </c>
    </row>
    <row r="691" spans="1:7" s="92" customFormat="1" hidden="1">
      <c r="A691" s="108" t="str">
        <f>Invoice!F694</f>
        <v>Exchange rate :</v>
      </c>
      <c r="B691" s="87">
        <f>Invoice!C694</f>
        <v>0</v>
      </c>
      <c r="C691" s="88">
        <f>Invoice!B694</f>
        <v>0</v>
      </c>
      <c r="D691" s="93">
        <f t="shared" si="34"/>
        <v>0</v>
      </c>
      <c r="E691" s="93">
        <f t="shared" si="35"/>
        <v>0</v>
      </c>
      <c r="F691" s="94">
        <f>Invoice!G694</f>
        <v>0</v>
      </c>
      <c r="G691" s="95">
        <f t="shared" si="36"/>
        <v>0</v>
      </c>
    </row>
    <row r="692" spans="1:7" s="92" customFormat="1" hidden="1">
      <c r="A692" s="108" t="str">
        <f>Invoice!F695</f>
        <v>Exchange rate :</v>
      </c>
      <c r="B692" s="87">
        <f>Invoice!C695</f>
        <v>0</v>
      </c>
      <c r="C692" s="88">
        <f>Invoice!B695</f>
        <v>0</v>
      </c>
      <c r="D692" s="93">
        <f t="shared" si="34"/>
        <v>0</v>
      </c>
      <c r="E692" s="93">
        <f t="shared" si="35"/>
        <v>0</v>
      </c>
      <c r="F692" s="94">
        <f>Invoice!G695</f>
        <v>0</v>
      </c>
      <c r="G692" s="95">
        <f t="shared" si="36"/>
        <v>0</v>
      </c>
    </row>
    <row r="693" spans="1:7" s="92" customFormat="1" hidden="1">
      <c r="A693" s="108" t="str">
        <f>Invoice!F696</f>
        <v>Exchange rate :</v>
      </c>
      <c r="B693" s="87">
        <f>Invoice!C696</f>
        <v>0</v>
      </c>
      <c r="C693" s="88">
        <f>Invoice!B696</f>
        <v>0</v>
      </c>
      <c r="D693" s="93">
        <f t="shared" si="34"/>
        <v>0</v>
      </c>
      <c r="E693" s="93">
        <f t="shared" si="35"/>
        <v>0</v>
      </c>
      <c r="F693" s="94">
        <f>Invoice!G696</f>
        <v>0</v>
      </c>
      <c r="G693" s="95">
        <f t="shared" si="36"/>
        <v>0</v>
      </c>
    </row>
    <row r="694" spans="1:7" s="92" customFormat="1" hidden="1">
      <c r="A694" s="108" t="str">
        <f>Invoice!F697</f>
        <v>Exchange rate :</v>
      </c>
      <c r="B694" s="87">
        <f>Invoice!C697</f>
        <v>0</v>
      </c>
      <c r="C694" s="88">
        <f>Invoice!B697</f>
        <v>0</v>
      </c>
      <c r="D694" s="93">
        <f t="shared" si="34"/>
        <v>0</v>
      </c>
      <c r="E694" s="93">
        <f t="shared" si="35"/>
        <v>0</v>
      </c>
      <c r="F694" s="94">
        <f>Invoice!G697</f>
        <v>0</v>
      </c>
      <c r="G694" s="95">
        <f t="shared" si="36"/>
        <v>0</v>
      </c>
    </row>
    <row r="695" spans="1:7" s="92" customFormat="1" hidden="1">
      <c r="A695" s="108" t="str">
        <f>Invoice!F698</f>
        <v>Exchange rate :</v>
      </c>
      <c r="B695" s="87">
        <f>Invoice!C698</f>
        <v>0</v>
      </c>
      <c r="C695" s="88">
        <f>Invoice!B698</f>
        <v>0</v>
      </c>
      <c r="D695" s="93">
        <f t="shared" si="34"/>
        <v>0</v>
      </c>
      <c r="E695" s="93">
        <f t="shared" si="35"/>
        <v>0</v>
      </c>
      <c r="F695" s="94">
        <f>Invoice!G698</f>
        <v>0</v>
      </c>
      <c r="G695" s="95">
        <f t="shared" si="36"/>
        <v>0</v>
      </c>
    </row>
    <row r="696" spans="1:7" s="92" customFormat="1" hidden="1">
      <c r="A696" s="108" t="str">
        <f>Invoice!F699</f>
        <v>Exchange rate :</v>
      </c>
      <c r="B696" s="87">
        <f>Invoice!C699</f>
        <v>0</v>
      </c>
      <c r="C696" s="88">
        <f>Invoice!B699</f>
        <v>0</v>
      </c>
      <c r="D696" s="93">
        <f t="shared" si="34"/>
        <v>0</v>
      </c>
      <c r="E696" s="93">
        <f t="shared" si="35"/>
        <v>0</v>
      </c>
      <c r="F696" s="94">
        <f>Invoice!G699</f>
        <v>0</v>
      </c>
      <c r="G696" s="95">
        <f t="shared" si="36"/>
        <v>0</v>
      </c>
    </row>
    <row r="697" spans="1:7" s="92" customFormat="1" hidden="1">
      <c r="A697" s="108" t="str">
        <f>Invoice!F700</f>
        <v>Exchange rate :</v>
      </c>
      <c r="B697" s="87">
        <f>Invoice!C700</f>
        <v>0</v>
      </c>
      <c r="C697" s="88">
        <f>Invoice!B700</f>
        <v>0</v>
      </c>
      <c r="D697" s="93">
        <f t="shared" si="34"/>
        <v>0</v>
      </c>
      <c r="E697" s="93">
        <f t="shared" si="35"/>
        <v>0</v>
      </c>
      <c r="F697" s="94">
        <f>Invoice!G700</f>
        <v>0</v>
      </c>
      <c r="G697" s="95">
        <f t="shared" si="36"/>
        <v>0</v>
      </c>
    </row>
    <row r="698" spans="1:7" s="92" customFormat="1" hidden="1">
      <c r="A698" s="108" t="str">
        <f>Invoice!F701</f>
        <v>Exchange rate :</v>
      </c>
      <c r="B698" s="87">
        <f>Invoice!C701</f>
        <v>0</v>
      </c>
      <c r="C698" s="88">
        <f>Invoice!B701</f>
        <v>0</v>
      </c>
      <c r="D698" s="93">
        <f t="shared" si="34"/>
        <v>0</v>
      </c>
      <c r="E698" s="93">
        <f t="shared" si="35"/>
        <v>0</v>
      </c>
      <c r="F698" s="94">
        <f>Invoice!G701</f>
        <v>0</v>
      </c>
      <c r="G698" s="95">
        <f t="shared" si="36"/>
        <v>0</v>
      </c>
    </row>
    <row r="699" spans="1:7" s="92" customFormat="1" hidden="1">
      <c r="A699" s="108" t="str">
        <f>Invoice!F702</f>
        <v>Exchange rate :</v>
      </c>
      <c r="B699" s="87">
        <f>Invoice!C702</f>
        <v>0</v>
      </c>
      <c r="C699" s="88">
        <f>Invoice!B702</f>
        <v>0</v>
      </c>
      <c r="D699" s="93">
        <f t="shared" si="34"/>
        <v>0</v>
      </c>
      <c r="E699" s="93">
        <f t="shared" si="35"/>
        <v>0</v>
      </c>
      <c r="F699" s="94">
        <f>Invoice!G702</f>
        <v>0</v>
      </c>
      <c r="G699" s="95">
        <f t="shared" si="36"/>
        <v>0</v>
      </c>
    </row>
    <row r="700" spans="1:7" s="92" customFormat="1" hidden="1">
      <c r="A700" s="108" t="str">
        <f>Invoice!F703</f>
        <v>Exchange rate :</v>
      </c>
      <c r="B700" s="87">
        <f>Invoice!C703</f>
        <v>0</v>
      </c>
      <c r="C700" s="88">
        <f>Invoice!B703</f>
        <v>0</v>
      </c>
      <c r="D700" s="93">
        <f t="shared" si="34"/>
        <v>0</v>
      </c>
      <c r="E700" s="93">
        <f t="shared" si="35"/>
        <v>0</v>
      </c>
      <c r="F700" s="94">
        <f>Invoice!G703</f>
        <v>0</v>
      </c>
      <c r="G700" s="95">
        <f t="shared" si="36"/>
        <v>0</v>
      </c>
    </row>
    <row r="701" spans="1:7" s="92" customFormat="1" hidden="1">
      <c r="A701" s="108" t="str">
        <f>Invoice!F704</f>
        <v>Exchange rate :</v>
      </c>
      <c r="B701" s="87">
        <f>Invoice!C704</f>
        <v>0</v>
      </c>
      <c r="C701" s="88">
        <f>Invoice!B704</f>
        <v>0</v>
      </c>
      <c r="D701" s="93">
        <f t="shared" si="34"/>
        <v>0</v>
      </c>
      <c r="E701" s="93">
        <f t="shared" si="35"/>
        <v>0</v>
      </c>
      <c r="F701" s="94">
        <f>Invoice!G704</f>
        <v>0</v>
      </c>
      <c r="G701" s="95">
        <f t="shared" si="36"/>
        <v>0</v>
      </c>
    </row>
    <row r="702" spans="1:7" s="92" customFormat="1" hidden="1">
      <c r="A702" s="108" t="str">
        <f>Invoice!F705</f>
        <v>Exchange rate :</v>
      </c>
      <c r="B702" s="87">
        <f>Invoice!C705</f>
        <v>0</v>
      </c>
      <c r="C702" s="88">
        <f>Invoice!B705</f>
        <v>0</v>
      </c>
      <c r="D702" s="93">
        <f t="shared" si="34"/>
        <v>0</v>
      </c>
      <c r="E702" s="93">
        <f t="shared" si="35"/>
        <v>0</v>
      </c>
      <c r="F702" s="94">
        <f>Invoice!G705</f>
        <v>0</v>
      </c>
      <c r="G702" s="95">
        <f t="shared" si="36"/>
        <v>0</v>
      </c>
    </row>
    <row r="703" spans="1:7" s="92" customFormat="1" hidden="1">
      <c r="A703" s="108" t="str">
        <f>Invoice!F706</f>
        <v>Exchange rate :</v>
      </c>
      <c r="B703" s="87">
        <f>Invoice!C706</f>
        <v>0</v>
      </c>
      <c r="C703" s="88">
        <f>Invoice!B706</f>
        <v>0</v>
      </c>
      <c r="D703" s="93">
        <f t="shared" si="34"/>
        <v>0</v>
      </c>
      <c r="E703" s="93">
        <f t="shared" si="35"/>
        <v>0</v>
      </c>
      <c r="F703" s="94">
        <f>Invoice!G706</f>
        <v>0</v>
      </c>
      <c r="G703" s="95">
        <f t="shared" si="36"/>
        <v>0</v>
      </c>
    </row>
    <row r="704" spans="1:7" s="92" customFormat="1" hidden="1">
      <c r="A704" s="108" t="str">
        <f>Invoice!F707</f>
        <v>Exchange rate :</v>
      </c>
      <c r="B704" s="87">
        <f>Invoice!C707</f>
        <v>0</v>
      </c>
      <c r="C704" s="88">
        <f>Invoice!B707</f>
        <v>0</v>
      </c>
      <c r="D704" s="93">
        <f t="shared" si="34"/>
        <v>0</v>
      </c>
      <c r="E704" s="93">
        <f t="shared" si="35"/>
        <v>0</v>
      </c>
      <c r="F704" s="94">
        <f>Invoice!G707</f>
        <v>0</v>
      </c>
      <c r="G704" s="95">
        <f t="shared" si="36"/>
        <v>0</v>
      </c>
    </row>
    <row r="705" spans="1:7" s="92" customFormat="1" hidden="1">
      <c r="A705" s="108" t="str">
        <f>Invoice!F708</f>
        <v>Exchange rate :</v>
      </c>
      <c r="B705" s="87">
        <f>Invoice!C708</f>
        <v>0</v>
      </c>
      <c r="C705" s="88">
        <f>Invoice!B708</f>
        <v>0</v>
      </c>
      <c r="D705" s="93">
        <f t="shared" ref="D705:D768" si="37">F705/$D$14</f>
        <v>0</v>
      </c>
      <c r="E705" s="93">
        <f t="shared" ref="E705:E768" si="38">G705/$D$14</f>
        <v>0</v>
      </c>
      <c r="F705" s="94">
        <f>Invoice!G708</f>
        <v>0</v>
      </c>
      <c r="G705" s="95">
        <f t="shared" ref="G705:G768" si="39">C705*F705</f>
        <v>0</v>
      </c>
    </row>
    <row r="706" spans="1:7" s="92" customFormat="1" hidden="1">
      <c r="A706" s="108" t="str">
        <f>Invoice!F709</f>
        <v>Exchange rate :</v>
      </c>
      <c r="B706" s="87">
        <f>Invoice!C709</f>
        <v>0</v>
      </c>
      <c r="C706" s="88">
        <f>Invoice!B709</f>
        <v>0</v>
      </c>
      <c r="D706" s="93">
        <f t="shared" si="37"/>
        <v>0</v>
      </c>
      <c r="E706" s="93">
        <f t="shared" si="38"/>
        <v>0</v>
      </c>
      <c r="F706" s="94">
        <f>Invoice!G709</f>
        <v>0</v>
      </c>
      <c r="G706" s="95">
        <f t="shared" si="39"/>
        <v>0</v>
      </c>
    </row>
    <row r="707" spans="1:7" s="92" customFormat="1" hidden="1">
      <c r="A707" s="108" t="str">
        <f>Invoice!F710</f>
        <v>Exchange rate :</v>
      </c>
      <c r="B707" s="87">
        <f>Invoice!C710</f>
        <v>0</v>
      </c>
      <c r="C707" s="88">
        <f>Invoice!B710</f>
        <v>0</v>
      </c>
      <c r="D707" s="93">
        <f t="shared" si="37"/>
        <v>0</v>
      </c>
      <c r="E707" s="93">
        <f t="shared" si="38"/>
        <v>0</v>
      </c>
      <c r="F707" s="94">
        <f>Invoice!G710</f>
        <v>0</v>
      </c>
      <c r="G707" s="95">
        <f t="shared" si="39"/>
        <v>0</v>
      </c>
    </row>
    <row r="708" spans="1:7" s="92" customFormat="1" hidden="1">
      <c r="A708" s="108" t="str">
        <f>Invoice!F711</f>
        <v>Exchange rate :</v>
      </c>
      <c r="B708" s="87">
        <f>Invoice!C711</f>
        <v>0</v>
      </c>
      <c r="C708" s="88">
        <f>Invoice!B711</f>
        <v>0</v>
      </c>
      <c r="D708" s="93">
        <f t="shared" si="37"/>
        <v>0</v>
      </c>
      <c r="E708" s="93">
        <f t="shared" si="38"/>
        <v>0</v>
      </c>
      <c r="F708" s="94">
        <f>Invoice!G711</f>
        <v>0</v>
      </c>
      <c r="G708" s="95">
        <f t="shared" si="39"/>
        <v>0</v>
      </c>
    </row>
    <row r="709" spans="1:7" s="92" customFormat="1" hidden="1">
      <c r="A709" s="108" t="str">
        <f>Invoice!F712</f>
        <v>Exchange rate :</v>
      </c>
      <c r="B709" s="87">
        <f>Invoice!C712</f>
        <v>0</v>
      </c>
      <c r="C709" s="88">
        <f>Invoice!B712</f>
        <v>0</v>
      </c>
      <c r="D709" s="93">
        <f t="shared" si="37"/>
        <v>0</v>
      </c>
      <c r="E709" s="93">
        <f t="shared" si="38"/>
        <v>0</v>
      </c>
      <c r="F709" s="94">
        <f>Invoice!G712</f>
        <v>0</v>
      </c>
      <c r="G709" s="95">
        <f t="shared" si="39"/>
        <v>0</v>
      </c>
    </row>
    <row r="710" spans="1:7" s="92" customFormat="1" hidden="1">
      <c r="A710" s="108" t="str">
        <f>Invoice!F713</f>
        <v>Exchange rate :</v>
      </c>
      <c r="B710" s="87">
        <f>Invoice!C713</f>
        <v>0</v>
      </c>
      <c r="C710" s="88">
        <f>Invoice!B713</f>
        <v>0</v>
      </c>
      <c r="D710" s="93">
        <f t="shared" si="37"/>
        <v>0</v>
      </c>
      <c r="E710" s="93">
        <f t="shared" si="38"/>
        <v>0</v>
      </c>
      <c r="F710" s="94">
        <f>Invoice!G713</f>
        <v>0</v>
      </c>
      <c r="G710" s="95">
        <f t="shared" si="39"/>
        <v>0</v>
      </c>
    </row>
    <row r="711" spans="1:7" s="92" customFormat="1" hidden="1">
      <c r="A711" s="108" t="str">
        <f>Invoice!F714</f>
        <v>Exchange rate :</v>
      </c>
      <c r="B711" s="87">
        <f>Invoice!C714</f>
        <v>0</v>
      </c>
      <c r="C711" s="88">
        <f>Invoice!B714</f>
        <v>0</v>
      </c>
      <c r="D711" s="93">
        <f t="shared" si="37"/>
        <v>0</v>
      </c>
      <c r="E711" s="93">
        <f t="shared" si="38"/>
        <v>0</v>
      </c>
      <c r="F711" s="94">
        <f>Invoice!G714</f>
        <v>0</v>
      </c>
      <c r="G711" s="95">
        <f t="shared" si="39"/>
        <v>0</v>
      </c>
    </row>
    <row r="712" spans="1:7" s="92" customFormat="1" hidden="1">
      <c r="A712" s="108" t="str">
        <f>Invoice!F715</f>
        <v>Exchange rate :</v>
      </c>
      <c r="B712" s="87">
        <f>Invoice!C715</f>
        <v>0</v>
      </c>
      <c r="C712" s="88">
        <f>Invoice!B715</f>
        <v>0</v>
      </c>
      <c r="D712" s="93">
        <f t="shared" si="37"/>
        <v>0</v>
      </c>
      <c r="E712" s="93">
        <f t="shared" si="38"/>
        <v>0</v>
      </c>
      <c r="F712" s="94">
        <f>Invoice!G715</f>
        <v>0</v>
      </c>
      <c r="G712" s="95">
        <f t="shared" si="39"/>
        <v>0</v>
      </c>
    </row>
    <row r="713" spans="1:7" s="92" customFormat="1" hidden="1">
      <c r="A713" s="108" t="str">
        <f>Invoice!F716</f>
        <v>Exchange rate :</v>
      </c>
      <c r="B713" s="87">
        <f>Invoice!C716</f>
        <v>0</v>
      </c>
      <c r="C713" s="88">
        <f>Invoice!B716</f>
        <v>0</v>
      </c>
      <c r="D713" s="93">
        <f t="shared" si="37"/>
        <v>0</v>
      </c>
      <c r="E713" s="93">
        <f t="shared" si="38"/>
        <v>0</v>
      </c>
      <c r="F713" s="94">
        <f>Invoice!G716</f>
        <v>0</v>
      </c>
      <c r="G713" s="95">
        <f t="shared" si="39"/>
        <v>0</v>
      </c>
    </row>
    <row r="714" spans="1:7" s="92" customFormat="1" hidden="1">
      <c r="A714" s="108" t="str">
        <f>Invoice!F717</f>
        <v>Exchange rate :</v>
      </c>
      <c r="B714" s="87">
        <f>Invoice!C717</f>
        <v>0</v>
      </c>
      <c r="C714" s="88">
        <f>Invoice!B717</f>
        <v>0</v>
      </c>
      <c r="D714" s="93">
        <f t="shared" si="37"/>
        <v>0</v>
      </c>
      <c r="E714" s="93">
        <f t="shared" si="38"/>
        <v>0</v>
      </c>
      <c r="F714" s="94">
        <f>Invoice!G717</f>
        <v>0</v>
      </c>
      <c r="G714" s="95">
        <f t="shared" si="39"/>
        <v>0</v>
      </c>
    </row>
    <row r="715" spans="1:7" s="92" customFormat="1" hidden="1">
      <c r="A715" s="108" t="str">
        <f>Invoice!F718</f>
        <v>Exchange rate :</v>
      </c>
      <c r="B715" s="87">
        <f>Invoice!C718</f>
        <v>0</v>
      </c>
      <c r="C715" s="88">
        <f>Invoice!B718</f>
        <v>0</v>
      </c>
      <c r="D715" s="93">
        <f t="shared" si="37"/>
        <v>0</v>
      </c>
      <c r="E715" s="93">
        <f t="shared" si="38"/>
        <v>0</v>
      </c>
      <c r="F715" s="94">
        <f>Invoice!G718</f>
        <v>0</v>
      </c>
      <c r="G715" s="95">
        <f t="shared" si="39"/>
        <v>0</v>
      </c>
    </row>
    <row r="716" spans="1:7" s="92" customFormat="1" hidden="1">
      <c r="A716" s="108" t="str">
        <f>Invoice!F719</f>
        <v>Exchange rate :</v>
      </c>
      <c r="B716" s="87">
        <f>Invoice!C719</f>
        <v>0</v>
      </c>
      <c r="C716" s="88">
        <f>Invoice!B719</f>
        <v>0</v>
      </c>
      <c r="D716" s="93">
        <f t="shared" si="37"/>
        <v>0</v>
      </c>
      <c r="E716" s="93">
        <f t="shared" si="38"/>
        <v>0</v>
      </c>
      <c r="F716" s="94">
        <f>Invoice!G719</f>
        <v>0</v>
      </c>
      <c r="G716" s="95">
        <f t="shared" si="39"/>
        <v>0</v>
      </c>
    </row>
    <row r="717" spans="1:7" s="92" customFormat="1" hidden="1">
      <c r="A717" s="108" t="str">
        <f>Invoice!F720</f>
        <v>Exchange rate :</v>
      </c>
      <c r="B717" s="87">
        <f>Invoice!C720</f>
        <v>0</v>
      </c>
      <c r="C717" s="88">
        <f>Invoice!B720</f>
        <v>0</v>
      </c>
      <c r="D717" s="93">
        <f t="shared" si="37"/>
        <v>0</v>
      </c>
      <c r="E717" s="93">
        <f t="shared" si="38"/>
        <v>0</v>
      </c>
      <c r="F717" s="94">
        <f>Invoice!G720</f>
        <v>0</v>
      </c>
      <c r="G717" s="95">
        <f t="shared" si="39"/>
        <v>0</v>
      </c>
    </row>
    <row r="718" spans="1:7" s="92" customFormat="1" hidden="1">
      <c r="A718" s="108" t="str">
        <f>Invoice!F721</f>
        <v>Exchange rate :</v>
      </c>
      <c r="B718" s="87">
        <f>Invoice!C721</f>
        <v>0</v>
      </c>
      <c r="C718" s="88">
        <f>Invoice!B721</f>
        <v>0</v>
      </c>
      <c r="D718" s="93">
        <f t="shared" si="37"/>
        <v>0</v>
      </c>
      <c r="E718" s="93">
        <f t="shared" si="38"/>
        <v>0</v>
      </c>
      <c r="F718" s="94">
        <f>Invoice!G721</f>
        <v>0</v>
      </c>
      <c r="G718" s="95">
        <f t="shared" si="39"/>
        <v>0</v>
      </c>
    </row>
    <row r="719" spans="1:7" s="92" customFormat="1" hidden="1">
      <c r="A719" s="108" t="str">
        <f>Invoice!F722</f>
        <v>Exchange rate :</v>
      </c>
      <c r="B719" s="87">
        <f>Invoice!C722</f>
        <v>0</v>
      </c>
      <c r="C719" s="88">
        <f>Invoice!B722</f>
        <v>0</v>
      </c>
      <c r="D719" s="93">
        <f t="shared" si="37"/>
        <v>0</v>
      </c>
      <c r="E719" s="93">
        <f t="shared" si="38"/>
        <v>0</v>
      </c>
      <c r="F719" s="94">
        <f>Invoice!G722</f>
        <v>0</v>
      </c>
      <c r="G719" s="95">
        <f t="shared" si="39"/>
        <v>0</v>
      </c>
    </row>
    <row r="720" spans="1:7" s="92" customFormat="1" hidden="1">
      <c r="A720" s="108" t="str">
        <f>Invoice!F723</f>
        <v>Exchange rate :</v>
      </c>
      <c r="B720" s="87">
        <f>Invoice!C723</f>
        <v>0</v>
      </c>
      <c r="C720" s="88">
        <f>Invoice!B723</f>
        <v>0</v>
      </c>
      <c r="D720" s="93">
        <f t="shared" si="37"/>
        <v>0</v>
      </c>
      <c r="E720" s="93">
        <f t="shared" si="38"/>
        <v>0</v>
      </c>
      <c r="F720" s="94">
        <f>Invoice!G723</f>
        <v>0</v>
      </c>
      <c r="G720" s="95">
        <f t="shared" si="39"/>
        <v>0</v>
      </c>
    </row>
    <row r="721" spans="1:7" s="92" customFormat="1" hidden="1">
      <c r="A721" s="108" t="str">
        <f>Invoice!F724</f>
        <v>Exchange rate :</v>
      </c>
      <c r="B721" s="87">
        <f>Invoice!C724</f>
        <v>0</v>
      </c>
      <c r="C721" s="88">
        <f>Invoice!B724</f>
        <v>0</v>
      </c>
      <c r="D721" s="93">
        <f t="shared" si="37"/>
        <v>0</v>
      </c>
      <c r="E721" s="93">
        <f t="shared" si="38"/>
        <v>0</v>
      </c>
      <c r="F721" s="94">
        <f>Invoice!G724</f>
        <v>0</v>
      </c>
      <c r="G721" s="95">
        <f t="shared" si="39"/>
        <v>0</v>
      </c>
    </row>
    <row r="722" spans="1:7" s="92" customFormat="1" hidden="1">
      <c r="A722" s="108" t="str">
        <f>Invoice!F725</f>
        <v>Exchange rate :</v>
      </c>
      <c r="B722" s="87">
        <f>Invoice!C725</f>
        <v>0</v>
      </c>
      <c r="C722" s="88">
        <f>Invoice!B725</f>
        <v>0</v>
      </c>
      <c r="D722" s="93">
        <f t="shared" si="37"/>
        <v>0</v>
      </c>
      <c r="E722" s="93">
        <f t="shared" si="38"/>
        <v>0</v>
      </c>
      <c r="F722" s="94">
        <f>Invoice!G725</f>
        <v>0</v>
      </c>
      <c r="G722" s="95">
        <f t="shared" si="39"/>
        <v>0</v>
      </c>
    </row>
    <row r="723" spans="1:7" s="92" customFormat="1" hidden="1">
      <c r="A723" s="108" t="str">
        <f>Invoice!F726</f>
        <v>Exchange rate :</v>
      </c>
      <c r="B723" s="87">
        <f>Invoice!C726</f>
        <v>0</v>
      </c>
      <c r="C723" s="88">
        <f>Invoice!B726</f>
        <v>0</v>
      </c>
      <c r="D723" s="93">
        <f t="shared" si="37"/>
        <v>0</v>
      </c>
      <c r="E723" s="93">
        <f t="shared" si="38"/>
        <v>0</v>
      </c>
      <c r="F723" s="94">
        <f>Invoice!G726</f>
        <v>0</v>
      </c>
      <c r="G723" s="95">
        <f t="shared" si="39"/>
        <v>0</v>
      </c>
    </row>
    <row r="724" spans="1:7" s="92" customFormat="1" hidden="1">
      <c r="A724" s="108" t="str">
        <f>Invoice!F727</f>
        <v>Exchange rate :</v>
      </c>
      <c r="B724" s="87">
        <f>Invoice!C727</f>
        <v>0</v>
      </c>
      <c r="C724" s="88">
        <f>Invoice!B727</f>
        <v>0</v>
      </c>
      <c r="D724" s="93">
        <f t="shared" si="37"/>
        <v>0</v>
      </c>
      <c r="E724" s="93">
        <f t="shared" si="38"/>
        <v>0</v>
      </c>
      <c r="F724" s="94">
        <f>Invoice!G727</f>
        <v>0</v>
      </c>
      <c r="G724" s="95">
        <f t="shared" si="39"/>
        <v>0</v>
      </c>
    </row>
    <row r="725" spans="1:7" s="92" customFormat="1" hidden="1">
      <c r="A725" s="108" t="str">
        <f>Invoice!F728</f>
        <v>Exchange rate :</v>
      </c>
      <c r="B725" s="87">
        <f>Invoice!C728</f>
        <v>0</v>
      </c>
      <c r="C725" s="88">
        <f>Invoice!B728</f>
        <v>0</v>
      </c>
      <c r="D725" s="93">
        <f t="shared" si="37"/>
        <v>0</v>
      </c>
      <c r="E725" s="93">
        <f t="shared" si="38"/>
        <v>0</v>
      </c>
      <c r="F725" s="94">
        <f>Invoice!G728</f>
        <v>0</v>
      </c>
      <c r="G725" s="95">
        <f t="shared" si="39"/>
        <v>0</v>
      </c>
    </row>
    <row r="726" spans="1:7" s="92" customFormat="1" hidden="1">
      <c r="A726" s="108" t="str">
        <f>Invoice!F729</f>
        <v>Exchange rate :</v>
      </c>
      <c r="B726" s="87">
        <f>Invoice!C729</f>
        <v>0</v>
      </c>
      <c r="C726" s="88">
        <f>Invoice!B729</f>
        <v>0</v>
      </c>
      <c r="D726" s="93">
        <f t="shared" si="37"/>
        <v>0</v>
      </c>
      <c r="E726" s="93">
        <f t="shared" si="38"/>
        <v>0</v>
      </c>
      <c r="F726" s="94">
        <f>Invoice!G729</f>
        <v>0</v>
      </c>
      <c r="G726" s="95">
        <f t="shared" si="39"/>
        <v>0</v>
      </c>
    </row>
    <row r="727" spans="1:7" s="92" customFormat="1" hidden="1">
      <c r="A727" s="108" t="str">
        <f>Invoice!F730</f>
        <v>Exchange rate :</v>
      </c>
      <c r="B727" s="87">
        <f>Invoice!C730</f>
        <v>0</v>
      </c>
      <c r="C727" s="88">
        <f>Invoice!B730</f>
        <v>0</v>
      </c>
      <c r="D727" s="93">
        <f t="shared" si="37"/>
        <v>0</v>
      </c>
      <c r="E727" s="93">
        <f t="shared" si="38"/>
        <v>0</v>
      </c>
      <c r="F727" s="94">
        <f>Invoice!G730</f>
        <v>0</v>
      </c>
      <c r="G727" s="95">
        <f t="shared" si="39"/>
        <v>0</v>
      </c>
    </row>
    <row r="728" spans="1:7" s="92" customFormat="1" hidden="1">
      <c r="A728" s="108" t="str">
        <f>Invoice!F731</f>
        <v>Exchange rate :</v>
      </c>
      <c r="B728" s="87">
        <f>Invoice!C731</f>
        <v>0</v>
      </c>
      <c r="C728" s="88">
        <f>Invoice!B731</f>
        <v>0</v>
      </c>
      <c r="D728" s="93">
        <f t="shared" si="37"/>
        <v>0</v>
      </c>
      <c r="E728" s="93">
        <f t="shared" si="38"/>
        <v>0</v>
      </c>
      <c r="F728" s="94">
        <f>Invoice!G731</f>
        <v>0</v>
      </c>
      <c r="G728" s="95">
        <f t="shared" si="39"/>
        <v>0</v>
      </c>
    </row>
    <row r="729" spans="1:7" s="92" customFormat="1" hidden="1">
      <c r="A729" s="108" t="str">
        <f>Invoice!F732</f>
        <v>Exchange rate :</v>
      </c>
      <c r="B729" s="87">
        <f>Invoice!C732</f>
        <v>0</v>
      </c>
      <c r="C729" s="88">
        <f>Invoice!B732</f>
        <v>0</v>
      </c>
      <c r="D729" s="93">
        <f t="shared" si="37"/>
        <v>0</v>
      </c>
      <c r="E729" s="93">
        <f t="shared" si="38"/>
        <v>0</v>
      </c>
      <c r="F729" s="94">
        <f>Invoice!G732</f>
        <v>0</v>
      </c>
      <c r="G729" s="95">
        <f t="shared" si="39"/>
        <v>0</v>
      </c>
    </row>
    <row r="730" spans="1:7" s="92" customFormat="1" hidden="1">
      <c r="A730" s="108" t="str">
        <f>Invoice!F733</f>
        <v>Exchange rate :</v>
      </c>
      <c r="B730" s="87">
        <f>Invoice!C733</f>
        <v>0</v>
      </c>
      <c r="C730" s="88">
        <f>Invoice!B733</f>
        <v>0</v>
      </c>
      <c r="D730" s="93">
        <f t="shared" si="37"/>
        <v>0</v>
      </c>
      <c r="E730" s="93">
        <f t="shared" si="38"/>
        <v>0</v>
      </c>
      <c r="F730" s="94">
        <f>Invoice!G733</f>
        <v>0</v>
      </c>
      <c r="G730" s="95">
        <f t="shared" si="39"/>
        <v>0</v>
      </c>
    </row>
    <row r="731" spans="1:7" s="92" customFormat="1" hidden="1">
      <c r="A731" s="108" t="str">
        <f>Invoice!F734</f>
        <v>Exchange rate :</v>
      </c>
      <c r="B731" s="87">
        <f>Invoice!C734</f>
        <v>0</v>
      </c>
      <c r="C731" s="88">
        <f>Invoice!B734</f>
        <v>0</v>
      </c>
      <c r="D731" s="93">
        <f t="shared" si="37"/>
        <v>0</v>
      </c>
      <c r="E731" s="93">
        <f t="shared" si="38"/>
        <v>0</v>
      </c>
      <c r="F731" s="94">
        <f>Invoice!G734</f>
        <v>0</v>
      </c>
      <c r="G731" s="95">
        <f t="shared" si="39"/>
        <v>0</v>
      </c>
    </row>
    <row r="732" spans="1:7" s="92" customFormat="1" hidden="1">
      <c r="A732" s="108" t="str">
        <f>Invoice!F735</f>
        <v>Exchange rate :</v>
      </c>
      <c r="B732" s="87">
        <f>Invoice!C735</f>
        <v>0</v>
      </c>
      <c r="C732" s="88">
        <f>Invoice!B735</f>
        <v>0</v>
      </c>
      <c r="D732" s="93">
        <f t="shared" si="37"/>
        <v>0</v>
      </c>
      <c r="E732" s="93">
        <f t="shared" si="38"/>
        <v>0</v>
      </c>
      <c r="F732" s="94">
        <f>Invoice!G735</f>
        <v>0</v>
      </c>
      <c r="G732" s="95">
        <f t="shared" si="39"/>
        <v>0</v>
      </c>
    </row>
    <row r="733" spans="1:7" s="92" customFormat="1" hidden="1">
      <c r="A733" s="108" t="str">
        <f>Invoice!F736</f>
        <v>Exchange rate :</v>
      </c>
      <c r="B733" s="87">
        <f>Invoice!C736</f>
        <v>0</v>
      </c>
      <c r="C733" s="88">
        <f>Invoice!B736</f>
        <v>0</v>
      </c>
      <c r="D733" s="93">
        <f t="shared" si="37"/>
        <v>0</v>
      </c>
      <c r="E733" s="93">
        <f t="shared" si="38"/>
        <v>0</v>
      </c>
      <c r="F733" s="94">
        <f>Invoice!G736</f>
        <v>0</v>
      </c>
      <c r="G733" s="95">
        <f t="shared" si="39"/>
        <v>0</v>
      </c>
    </row>
    <row r="734" spans="1:7" s="92" customFormat="1" hidden="1">
      <c r="A734" s="108" t="str">
        <f>Invoice!F737</f>
        <v>Exchange rate :</v>
      </c>
      <c r="B734" s="87">
        <f>Invoice!C737</f>
        <v>0</v>
      </c>
      <c r="C734" s="88">
        <f>Invoice!B737</f>
        <v>0</v>
      </c>
      <c r="D734" s="93">
        <f t="shared" si="37"/>
        <v>0</v>
      </c>
      <c r="E734" s="93">
        <f t="shared" si="38"/>
        <v>0</v>
      </c>
      <c r="F734" s="94">
        <f>Invoice!G737</f>
        <v>0</v>
      </c>
      <c r="G734" s="95">
        <f t="shared" si="39"/>
        <v>0</v>
      </c>
    </row>
    <row r="735" spans="1:7" s="92" customFormat="1" hidden="1">
      <c r="A735" s="108" t="str">
        <f>Invoice!F738</f>
        <v>Exchange rate :</v>
      </c>
      <c r="B735" s="87">
        <f>Invoice!C738</f>
        <v>0</v>
      </c>
      <c r="C735" s="88">
        <f>Invoice!B738</f>
        <v>0</v>
      </c>
      <c r="D735" s="93">
        <f t="shared" si="37"/>
        <v>0</v>
      </c>
      <c r="E735" s="93">
        <f t="shared" si="38"/>
        <v>0</v>
      </c>
      <c r="F735" s="94">
        <f>Invoice!G738</f>
        <v>0</v>
      </c>
      <c r="G735" s="95">
        <f t="shared" si="39"/>
        <v>0</v>
      </c>
    </row>
    <row r="736" spans="1:7" s="92" customFormat="1" hidden="1">
      <c r="A736" s="108" t="str">
        <f>Invoice!F739</f>
        <v>Exchange rate :</v>
      </c>
      <c r="B736" s="87">
        <f>Invoice!C739</f>
        <v>0</v>
      </c>
      <c r="C736" s="88">
        <f>Invoice!B739</f>
        <v>0</v>
      </c>
      <c r="D736" s="93">
        <f t="shared" si="37"/>
        <v>0</v>
      </c>
      <c r="E736" s="93">
        <f t="shared" si="38"/>
        <v>0</v>
      </c>
      <c r="F736" s="94">
        <f>Invoice!G739</f>
        <v>0</v>
      </c>
      <c r="G736" s="95">
        <f t="shared" si="39"/>
        <v>0</v>
      </c>
    </row>
    <row r="737" spans="1:7" s="92" customFormat="1" hidden="1">
      <c r="A737" s="108" t="str">
        <f>Invoice!F740</f>
        <v>Exchange rate :</v>
      </c>
      <c r="B737" s="87">
        <f>Invoice!C740</f>
        <v>0</v>
      </c>
      <c r="C737" s="88">
        <f>Invoice!B740</f>
        <v>0</v>
      </c>
      <c r="D737" s="93">
        <f t="shared" si="37"/>
        <v>0</v>
      </c>
      <c r="E737" s="93">
        <f t="shared" si="38"/>
        <v>0</v>
      </c>
      <c r="F737" s="94">
        <f>Invoice!G740</f>
        <v>0</v>
      </c>
      <c r="G737" s="95">
        <f t="shared" si="39"/>
        <v>0</v>
      </c>
    </row>
    <row r="738" spans="1:7" s="92" customFormat="1" hidden="1">
      <c r="A738" s="108" t="str">
        <f>Invoice!F741</f>
        <v>Exchange rate :</v>
      </c>
      <c r="B738" s="87">
        <f>Invoice!C741</f>
        <v>0</v>
      </c>
      <c r="C738" s="88">
        <f>Invoice!B741</f>
        <v>0</v>
      </c>
      <c r="D738" s="93">
        <f t="shared" si="37"/>
        <v>0</v>
      </c>
      <c r="E738" s="93">
        <f t="shared" si="38"/>
        <v>0</v>
      </c>
      <c r="F738" s="94">
        <f>Invoice!G741</f>
        <v>0</v>
      </c>
      <c r="G738" s="95">
        <f t="shared" si="39"/>
        <v>0</v>
      </c>
    </row>
    <row r="739" spans="1:7" s="92" customFormat="1" hidden="1">
      <c r="A739" s="108" t="str">
        <f>Invoice!F742</f>
        <v>Exchange rate :</v>
      </c>
      <c r="B739" s="87">
        <f>Invoice!C742</f>
        <v>0</v>
      </c>
      <c r="C739" s="88">
        <f>Invoice!B742</f>
        <v>0</v>
      </c>
      <c r="D739" s="93">
        <f t="shared" si="37"/>
        <v>0</v>
      </c>
      <c r="E739" s="93">
        <f t="shared" si="38"/>
        <v>0</v>
      </c>
      <c r="F739" s="94">
        <f>Invoice!G742</f>
        <v>0</v>
      </c>
      <c r="G739" s="95">
        <f t="shared" si="39"/>
        <v>0</v>
      </c>
    </row>
    <row r="740" spans="1:7" s="92" customFormat="1" hidden="1">
      <c r="A740" s="108" t="str">
        <f>Invoice!F743</f>
        <v>Exchange rate :</v>
      </c>
      <c r="B740" s="87">
        <f>Invoice!C743</f>
        <v>0</v>
      </c>
      <c r="C740" s="88">
        <f>Invoice!B743</f>
        <v>0</v>
      </c>
      <c r="D740" s="93">
        <f t="shared" si="37"/>
        <v>0</v>
      </c>
      <c r="E740" s="93">
        <f t="shared" si="38"/>
        <v>0</v>
      </c>
      <c r="F740" s="94">
        <f>Invoice!G743</f>
        <v>0</v>
      </c>
      <c r="G740" s="95">
        <f t="shared" si="39"/>
        <v>0</v>
      </c>
    </row>
    <row r="741" spans="1:7" s="92" customFormat="1" hidden="1">
      <c r="A741" s="108" t="str">
        <f>Invoice!F744</f>
        <v>Exchange rate :</v>
      </c>
      <c r="B741" s="87">
        <f>Invoice!C744</f>
        <v>0</v>
      </c>
      <c r="C741" s="88">
        <f>Invoice!B744</f>
        <v>0</v>
      </c>
      <c r="D741" s="93">
        <f t="shared" si="37"/>
        <v>0</v>
      </c>
      <c r="E741" s="93">
        <f t="shared" si="38"/>
        <v>0</v>
      </c>
      <c r="F741" s="94">
        <f>Invoice!G744</f>
        <v>0</v>
      </c>
      <c r="G741" s="95">
        <f t="shared" si="39"/>
        <v>0</v>
      </c>
    </row>
    <row r="742" spans="1:7" s="92" customFormat="1" hidden="1">
      <c r="A742" s="108" t="str">
        <f>Invoice!F745</f>
        <v>Exchange rate :</v>
      </c>
      <c r="B742" s="87">
        <f>Invoice!C745</f>
        <v>0</v>
      </c>
      <c r="C742" s="88">
        <f>Invoice!B745</f>
        <v>0</v>
      </c>
      <c r="D742" s="93">
        <f t="shared" si="37"/>
        <v>0</v>
      </c>
      <c r="E742" s="93">
        <f t="shared" si="38"/>
        <v>0</v>
      </c>
      <c r="F742" s="94">
        <f>Invoice!G745</f>
        <v>0</v>
      </c>
      <c r="G742" s="95">
        <f t="shared" si="39"/>
        <v>0</v>
      </c>
    </row>
    <row r="743" spans="1:7" s="92" customFormat="1" hidden="1">
      <c r="A743" s="108" t="str">
        <f>Invoice!F746</f>
        <v>Exchange rate :</v>
      </c>
      <c r="B743" s="87">
        <f>Invoice!C746</f>
        <v>0</v>
      </c>
      <c r="C743" s="88">
        <f>Invoice!B746</f>
        <v>0</v>
      </c>
      <c r="D743" s="93">
        <f t="shared" si="37"/>
        <v>0</v>
      </c>
      <c r="E743" s="93">
        <f t="shared" si="38"/>
        <v>0</v>
      </c>
      <c r="F743" s="94">
        <f>Invoice!G746</f>
        <v>0</v>
      </c>
      <c r="G743" s="95">
        <f t="shared" si="39"/>
        <v>0</v>
      </c>
    </row>
    <row r="744" spans="1:7" s="92" customFormat="1" hidden="1">
      <c r="A744" s="108" t="str">
        <f>Invoice!F747</f>
        <v>Exchange rate :</v>
      </c>
      <c r="B744" s="87">
        <f>Invoice!C747</f>
        <v>0</v>
      </c>
      <c r="C744" s="88">
        <f>Invoice!B747</f>
        <v>0</v>
      </c>
      <c r="D744" s="93">
        <f t="shared" si="37"/>
        <v>0</v>
      </c>
      <c r="E744" s="93">
        <f t="shared" si="38"/>
        <v>0</v>
      </c>
      <c r="F744" s="94">
        <f>Invoice!G747</f>
        <v>0</v>
      </c>
      <c r="G744" s="95">
        <f t="shared" si="39"/>
        <v>0</v>
      </c>
    </row>
    <row r="745" spans="1:7" s="92" customFormat="1" hidden="1">
      <c r="A745" s="108" t="str">
        <f>Invoice!F748</f>
        <v>Exchange rate :</v>
      </c>
      <c r="B745" s="87">
        <f>Invoice!C748</f>
        <v>0</v>
      </c>
      <c r="C745" s="88">
        <f>Invoice!B748</f>
        <v>0</v>
      </c>
      <c r="D745" s="93">
        <f t="shared" si="37"/>
        <v>0</v>
      </c>
      <c r="E745" s="93">
        <f t="shared" si="38"/>
        <v>0</v>
      </c>
      <c r="F745" s="94">
        <f>Invoice!G748</f>
        <v>0</v>
      </c>
      <c r="G745" s="95">
        <f t="shared" si="39"/>
        <v>0</v>
      </c>
    </row>
    <row r="746" spans="1:7" s="92" customFormat="1" hidden="1">
      <c r="A746" s="108" t="str">
        <f>Invoice!F749</f>
        <v>Exchange rate :</v>
      </c>
      <c r="B746" s="87">
        <f>Invoice!C749</f>
        <v>0</v>
      </c>
      <c r="C746" s="88">
        <f>Invoice!B749</f>
        <v>0</v>
      </c>
      <c r="D746" s="93">
        <f t="shared" si="37"/>
        <v>0</v>
      </c>
      <c r="E746" s="93">
        <f t="shared" si="38"/>
        <v>0</v>
      </c>
      <c r="F746" s="94">
        <f>Invoice!G749</f>
        <v>0</v>
      </c>
      <c r="G746" s="95">
        <f t="shared" si="39"/>
        <v>0</v>
      </c>
    </row>
    <row r="747" spans="1:7" s="92" customFormat="1" hidden="1">
      <c r="A747" s="108" t="str">
        <f>Invoice!F750</f>
        <v>Exchange rate :</v>
      </c>
      <c r="B747" s="87">
        <f>Invoice!C750</f>
        <v>0</v>
      </c>
      <c r="C747" s="88">
        <f>Invoice!B750</f>
        <v>0</v>
      </c>
      <c r="D747" s="93">
        <f t="shared" si="37"/>
        <v>0</v>
      </c>
      <c r="E747" s="93">
        <f t="shared" si="38"/>
        <v>0</v>
      </c>
      <c r="F747" s="94">
        <f>Invoice!G750</f>
        <v>0</v>
      </c>
      <c r="G747" s="95">
        <f t="shared" si="39"/>
        <v>0</v>
      </c>
    </row>
    <row r="748" spans="1:7" s="92" customFormat="1" hidden="1">
      <c r="A748" s="108" t="str">
        <f>Invoice!F751</f>
        <v>Exchange rate :</v>
      </c>
      <c r="B748" s="87">
        <f>Invoice!C751</f>
        <v>0</v>
      </c>
      <c r="C748" s="88">
        <f>Invoice!B751</f>
        <v>0</v>
      </c>
      <c r="D748" s="93">
        <f t="shared" si="37"/>
        <v>0</v>
      </c>
      <c r="E748" s="93">
        <f t="shared" si="38"/>
        <v>0</v>
      </c>
      <c r="F748" s="94">
        <f>Invoice!G751</f>
        <v>0</v>
      </c>
      <c r="G748" s="95">
        <f t="shared" si="39"/>
        <v>0</v>
      </c>
    </row>
    <row r="749" spans="1:7" s="92" customFormat="1" hidden="1">
      <c r="A749" s="108" t="str">
        <f>Invoice!F752</f>
        <v>Exchange rate :</v>
      </c>
      <c r="B749" s="87">
        <f>Invoice!C752</f>
        <v>0</v>
      </c>
      <c r="C749" s="88">
        <f>Invoice!B752</f>
        <v>0</v>
      </c>
      <c r="D749" s="93">
        <f t="shared" si="37"/>
        <v>0</v>
      </c>
      <c r="E749" s="93">
        <f t="shared" si="38"/>
        <v>0</v>
      </c>
      <c r="F749" s="94">
        <f>Invoice!G752</f>
        <v>0</v>
      </c>
      <c r="G749" s="95">
        <f t="shared" si="39"/>
        <v>0</v>
      </c>
    </row>
    <row r="750" spans="1:7" s="92" customFormat="1" hidden="1">
      <c r="A750" s="108" t="str">
        <f>Invoice!F753</f>
        <v>Exchange rate :</v>
      </c>
      <c r="B750" s="87">
        <f>Invoice!C753</f>
        <v>0</v>
      </c>
      <c r="C750" s="88">
        <f>Invoice!B753</f>
        <v>0</v>
      </c>
      <c r="D750" s="93">
        <f t="shared" si="37"/>
        <v>0</v>
      </c>
      <c r="E750" s="93">
        <f t="shared" si="38"/>
        <v>0</v>
      </c>
      <c r="F750" s="94">
        <f>Invoice!G753</f>
        <v>0</v>
      </c>
      <c r="G750" s="95">
        <f t="shared" si="39"/>
        <v>0</v>
      </c>
    </row>
    <row r="751" spans="1:7" s="92" customFormat="1" hidden="1">
      <c r="A751" s="108" t="str">
        <f>Invoice!F754</f>
        <v>Exchange rate :</v>
      </c>
      <c r="B751" s="87">
        <f>Invoice!C754</f>
        <v>0</v>
      </c>
      <c r="C751" s="88">
        <f>Invoice!B754</f>
        <v>0</v>
      </c>
      <c r="D751" s="93">
        <f t="shared" si="37"/>
        <v>0</v>
      </c>
      <c r="E751" s="93">
        <f t="shared" si="38"/>
        <v>0</v>
      </c>
      <c r="F751" s="94">
        <f>Invoice!G754</f>
        <v>0</v>
      </c>
      <c r="G751" s="95">
        <f t="shared" si="39"/>
        <v>0</v>
      </c>
    </row>
    <row r="752" spans="1:7" s="92" customFormat="1" hidden="1">
      <c r="A752" s="108" t="str">
        <f>Invoice!F755</f>
        <v>Exchange rate :</v>
      </c>
      <c r="B752" s="87">
        <f>Invoice!C755</f>
        <v>0</v>
      </c>
      <c r="C752" s="88">
        <f>Invoice!B755</f>
        <v>0</v>
      </c>
      <c r="D752" s="93">
        <f t="shared" si="37"/>
        <v>0</v>
      </c>
      <c r="E752" s="93">
        <f t="shared" si="38"/>
        <v>0</v>
      </c>
      <c r="F752" s="94">
        <f>Invoice!G755</f>
        <v>0</v>
      </c>
      <c r="G752" s="95">
        <f t="shared" si="39"/>
        <v>0</v>
      </c>
    </row>
    <row r="753" spans="1:7" s="92" customFormat="1" hidden="1">
      <c r="A753" s="108" t="str">
        <f>Invoice!F756</f>
        <v>Exchange rate :</v>
      </c>
      <c r="B753" s="87">
        <f>Invoice!C756</f>
        <v>0</v>
      </c>
      <c r="C753" s="88">
        <f>Invoice!B756</f>
        <v>0</v>
      </c>
      <c r="D753" s="93">
        <f t="shared" si="37"/>
        <v>0</v>
      </c>
      <c r="E753" s="93">
        <f t="shared" si="38"/>
        <v>0</v>
      </c>
      <c r="F753" s="94">
        <f>Invoice!G756</f>
        <v>0</v>
      </c>
      <c r="G753" s="95">
        <f t="shared" si="39"/>
        <v>0</v>
      </c>
    </row>
    <row r="754" spans="1:7" s="92" customFormat="1" hidden="1">
      <c r="A754" s="108" t="str">
        <f>Invoice!F757</f>
        <v>Exchange rate :</v>
      </c>
      <c r="B754" s="87">
        <f>Invoice!C757</f>
        <v>0</v>
      </c>
      <c r="C754" s="88">
        <f>Invoice!B757</f>
        <v>0</v>
      </c>
      <c r="D754" s="93">
        <f t="shared" si="37"/>
        <v>0</v>
      </c>
      <c r="E754" s="93">
        <f t="shared" si="38"/>
        <v>0</v>
      </c>
      <c r="F754" s="94">
        <f>Invoice!G757</f>
        <v>0</v>
      </c>
      <c r="G754" s="95">
        <f t="shared" si="39"/>
        <v>0</v>
      </c>
    </row>
    <row r="755" spans="1:7" s="92" customFormat="1" hidden="1">
      <c r="A755" s="108" t="str">
        <f>Invoice!F758</f>
        <v>Exchange rate :</v>
      </c>
      <c r="B755" s="87">
        <f>Invoice!C758</f>
        <v>0</v>
      </c>
      <c r="C755" s="88">
        <f>Invoice!B758</f>
        <v>0</v>
      </c>
      <c r="D755" s="93">
        <f t="shared" si="37"/>
        <v>0</v>
      </c>
      <c r="E755" s="93">
        <f t="shared" si="38"/>
        <v>0</v>
      </c>
      <c r="F755" s="94">
        <f>Invoice!G758</f>
        <v>0</v>
      </c>
      <c r="G755" s="95">
        <f t="shared" si="39"/>
        <v>0</v>
      </c>
    </row>
    <row r="756" spans="1:7" s="92" customFormat="1" hidden="1">
      <c r="A756" s="108" t="str">
        <f>Invoice!F759</f>
        <v>Exchange rate :</v>
      </c>
      <c r="B756" s="87">
        <f>Invoice!C759</f>
        <v>0</v>
      </c>
      <c r="C756" s="88">
        <f>Invoice!B759</f>
        <v>0</v>
      </c>
      <c r="D756" s="93">
        <f t="shared" si="37"/>
        <v>0</v>
      </c>
      <c r="E756" s="93">
        <f t="shared" si="38"/>
        <v>0</v>
      </c>
      <c r="F756" s="94">
        <f>Invoice!G759</f>
        <v>0</v>
      </c>
      <c r="G756" s="95">
        <f t="shared" si="39"/>
        <v>0</v>
      </c>
    </row>
    <row r="757" spans="1:7" s="92" customFormat="1" hidden="1">
      <c r="A757" s="108" t="str">
        <f>Invoice!F760</f>
        <v>Exchange rate :</v>
      </c>
      <c r="B757" s="87">
        <f>Invoice!C760</f>
        <v>0</v>
      </c>
      <c r="C757" s="88">
        <f>Invoice!B760</f>
        <v>0</v>
      </c>
      <c r="D757" s="93">
        <f t="shared" si="37"/>
        <v>0</v>
      </c>
      <c r="E757" s="93">
        <f t="shared" si="38"/>
        <v>0</v>
      </c>
      <c r="F757" s="94">
        <f>Invoice!G760</f>
        <v>0</v>
      </c>
      <c r="G757" s="95">
        <f t="shared" si="39"/>
        <v>0</v>
      </c>
    </row>
    <row r="758" spans="1:7" s="92" customFormat="1" hidden="1">
      <c r="A758" s="108" t="str">
        <f>Invoice!F761</f>
        <v>Exchange rate :</v>
      </c>
      <c r="B758" s="87">
        <f>Invoice!C761</f>
        <v>0</v>
      </c>
      <c r="C758" s="88">
        <f>Invoice!B761</f>
        <v>0</v>
      </c>
      <c r="D758" s="93">
        <f t="shared" si="37"/>
        <v>0</v>
      </c>
      <c r="E758" s="93">
        <f t="shared" si="38"/>
        <v>0</v>
      </c>
      <c r="F758" s="94">
        <f>Invoice!G761</f>
        <v>0</v>
      </c>
      <c r="G758" s="95">
        <f t="shared" si="39"/>
        <v>0</v>
      </c>
    </row>
    <row r="759" spans="1:7" s="92" customFormat="1" hidden="1">
      <c r="A759" s="108" t="str">
        <f>Invoice!F762</f>
        <v>Exchange rate :</v>
      </c>
      <c r="B759" s="87">
        <f>Invoice!C762</f>
        <v>0</v>
      </c>
      <c r="C759" s="88">
        <f>Invoice!B762</f>
        <v>0</v>
      </c>
      <c r="D759" s="93">
        <f t="shared" si="37"/>
        <v>0</v>
      </c>
      <c r="E759" s="93">
        <f t="shared" si="38"/>
        <v>0</v>
      </c>
      <c r="F759" s="94">
        <f>Invoice!G762</f>
        <v>0</v>
      </c>
      <c r="G759" s="95">
        <f t="shared" si="39"/>
        <v>0</v>
      </c>
    </row>
    <row r="760" spans="1:7" s="92" customFormat="1" hidden="1">
      <c r="A760" s="108" t="str">
        <f>Invoice!F763</f>
        <v>Exchange rate :</v>
      </c>
      <c r="B760" s="87">
        <f>Invoice!C763</f>
        <v>0</v>
      </c>
      <c r="C760" s="88">
        <f>Invoice!B763</f>
        <v>0</v>
      </c>
      <c r="D760" s="93">
        <f t="shared" si="37"/>
        <v>0</v>
      </c>
      <c r="E760" s="93">
        <f t="shared" si="38"/>
        <v>0</v>
      </c>
      <c r="F760" s="94">
        <f>Invoice!G763</f>
        <v>0</v>
      </c>
      <c r="G760" s="95">
        <f t="shared" si="39"/>
        <v>0</v>
      </c>
    </row>
    <row r="761" spans="1:7" s="92" customFormat="1" hidden="1">
      <c r="A761" s="108" t="str">
        <f>Invoice!F764</f>
        <v>Exchange rate :</v>
      </c>
      <c r="B761" s="87">
        <f>Invoice!C764</f>
        <v>0</v>
      </c>
      <c r="C761" s="88">
        <f>Invoice!B764</f>
        <v>0</v>
      </c>
      <c r="D761" s="93">
        <f t="shared" si="37"/>
        <v>0</v>
      </c>
      <c r="E761" s="93">
        <f t="shared" si="38"/>
        <v>0</v>
      </c>
      <c r="F761" s="94">
        <f>Invoice!G764</f>
        <v>0</v>
      </c>
      <c r="G761" s="95">
        <f t="shared" si="39"/>
        <v>0</v>
      </c>
    </row>
    <row r="762" spans="1:7" s="92" customFormat="1" hidden="1">
      <c r="A762" s="108" t="str">
        <f>Invoice!F765</f>
        <v>Exchange rate :</v>
      </c>
      <c r="B762" s="87">
        <f>Invoice!C765</f>
        <v>0</v>
      </c>
      <c r="C762" s="88">
        <f>Invoice!B765</f>
        <v>0</v>
      </c>
      <c r="D762" s="93">
        <f t="shared" si="37"/>
        <v>0</v>
      </c>
      <c r="E762" s="93">
        <f t="shared" si="38"/>
        <v>0</v>
      </c>
      <c r="F762" s="94">
        <f>Invoice!G765</f>
        <v>0</v>
      </c>
      <c r="G762" s="95">
        <f t="shared" si="39"/>
        <v>0</v>
      </c>
    </row>
    <row r="763" spans="1:7" s="92" customFormat="1" hidden="1">
      <c r="A763" s="108" t="str">
        <f>Invoice!F766</f>
        <v>Exchange rate :</v>
      </c>
      <c r="B763" s="87">
        <f>Invoice!C766</f>
        <v>0</v>
      </c>
      <c r="C763" s="88">
        <f>Invoice!B766</f>
        <v>0</v>
      </c>
      <c r="D763" s="93">
        <f t="shared" si="37"/>
        <v>0</v>
      </c>
      <c r="E763" s="93">
        <f t="shared" si="38"/>
        <v>0</v>
      </c>
      <c r="F763" s="94">
        <f>Invoice!G766</f>
        <v>0</v>
      </c>
      <c r="G763" s="95">
        <f t="shared" si="39"/>
        <v>0</v>
      </c>
    </row>
    <row r="764" spans="1:7" s="92" customFormat="1" hidden="1">
      <c r="A764" s="108" t="str">
        <f>Invoice!F767</f>
        <v>Exchange rate :</v>
      </c>
      <c r="B764" s="87">
        <f>Invoice!C767</f>
        <v>0</v>
      </c>
      <c r="C764" s="88">
        <f>Invoice!B767</f>
        <v>0</v>
      </c>
      <c r="D764" s="93">
        <f t="shared" si="37"/>
        <v>0</v>
      </c>
      <c r="E764" s="93">
        <f t="shared" si="38"/>
        <v>0</v>
      </c>
      <c r="F764" s="94">
        <f>Invoice!G767</f>
        <v>0</v>
      </c>
      <c r="G764" s="95">
        <f t="shared" si="39"/>
        <v>0</v>
      </c>
    </row>
    <row r="765" spans="1:7" s="92" customFormat="1" hidden="1">
      <c r="A765" s="108" t="str">
        <f>Invoice!F768</f>
        <v>Exchange rate :</v>
      </c>
      <c r="B765" s="87">
        <f>Invoice!C768</f>
        <v>0</v>
      </c>
      <c r="C765" s="88">
        <f>Invoice!B768</f>
        <v>0</v>
      </c>
      <c r="D765" s="93">
        <f t="shared" si="37"/>
        <v>0</v>
      </c>
      <c r="E765" s="93">
        <f t="shared" si="38"/>
        <v>0</v>
      </c>
      <c r="F765" s="94">
        <f>Invoice!G768</f>
        <v>0</v>
      </c>
      <c r="G765" s="95">
        <f t="shared" si="39"/>
        <v>0</v>
      </c>
    </row>
    <row r="766" spans="1:7" s="92" customFormat="1" hidden="1">
      <c r="A766" s="108" t="str">
        <f>Invoice!F769</f>
        <v>Exchange rate :</v>
      </c>
      <c r="B766" s="87">
        <f>Invoice!C769</f>
        <v>0</v>
      </c>
      <c r="C766" s="88">
        <f>Invoice!B769</f>
        <v>0</v>
      </c>
      <c r="D766" s="93">
        <f t="shared" si="37"/>
        <v>0</v>
      </c>
      <c r="E766" s="93">
        <f t="shared" si="38"/>
        <v>0</v>
      </c>
      <c r="F766" s="94">
        <f>Invoice!G769</f>
        <v>0</v>
      </c>
      <c r="G766" s="95">
        <f t="shared" si="39"/>
        <v>0</v>
      </c>
    </row>
    <row r="767" spans="1:7" s="92" customFormat="1" hidden="1">
      <c r="A767" s="108" t="str">
        <f>Invoice!F770</f>
        <v>Exchange rate :</v>
      </c>
      <c r="B767" s="87">
        <f>Invoice!C770</f>
        <v>0</v>
      </c>
      <c r="C767" s="88">
        <f>Invoice!B770</f>
        <v>0</v>
      </c>
      <c r="D767" s="93">
        <f t="shared" si="37"/>
        <v>0</v>
      </c>
      <c r="E767" s="93">
        <f t="shared" si="38"/>
        <v>0</v>
      </c>
      <c r="F767" s="94">
        <f>Invoice!G770</f>
        <v>0</v>
      </c>
      <c r="G767" s="95">
        <f t="shared" si="39"/>
        <v>0</v>
      </c>
    </row>
    <row r="768" spans="1:7" s="92" customFormat="1" hidden="1">
      <c r="A768" s="108" t="str">
        <f>Invoice!F771</f>
        <v>Exchange rate :</v>
      </c>
      <c r="B768" s="87">
        <f>Invoice!C771</f>
        <v>0</v>
      </c>
      <c r="C768" s="88">
        <f>Invoice!B771</f>
        <v>0</v>
      </c>
      <c r="D768" s="93">
        <f t="shared" si="37"/>
        <v>0</v>
      </c>
      <c r="E768" s="93">
        <f t="shared" si="38"/>
        <v>0</v>
      </c>
      <c r="F768" s="94">
        <f>Invoice!G771</f>
        <v>0</v>
      </c>
      <c r="G768" s="95">
        <f t="shared" si="39"/>
        <v>0</v>
      </c>
    </row>
    <row r="769" spans="1:7" s="92" customFormat="1" hidden="1">
      <c r="A769" s="108" t="str">
        <f>Invoice!F772</f>
        <v>Exchange rate :</v>
      </c>
      <c r="B769" s="87">
        <f>Invoice!C772</f>
        <v>0</v>
      </c>
      <c r="C769" s="88">
        <f>Invoice!B772</f>
        <v>0</v>
      </c>
      <c r="D769" s="93">
        <f t="shared" ref="D769:D832" si="40">F769/$D$14</f>
        <v>0</v>
      </c>
      <c r="E769" s="93">
        <f t="shared" ref="E769:E832" si="41">G769/$D$14</f>
        <v>0</v>
      </c>
      <c r="F769" s="94">
        <f>Invoice!G772</f>
        <v>0</v>
      </c>
      <c r="G769" s="95">
        <f t="shared" ref="G769:G832" si="42">C769*F769</f>
        <v>0</v>
      </c>
    </row>
    <row r="770" spans="1:7" s="92" customFormat="1" hidden="1">
      <c r="A770" s="108" t="str">
        <f>Invoice!F773</f>
        <v>Exchange rate :</v>
      </c>
      <c r="B770" s="87">
        <f>Invoice!C773</f>
        <v>0</v>
      </c>
      <c r="C770" s="88">
        <f>Invoice!B773</f>
        <v>0</v>
      </c>
      <c r="D770" s="93">
        <f t="shared" si="40"/>
        <v>0</v>
      </c>
      <c r="E770" s="93">
        <f t="shared" si="41"/>
        <v>0</v>
      </c>
      <c r="F770" s="94">
        <f>Invoice!G773</f>
        <v>0</v>
      </c>
      <c r="G770" s="95">
        <f t="shared" si="42"/>
        <v>0</v>
      </c>
    </row>
    <row r="771" spans="1:7" s="92" customFormat="1" hidden="1">
      <c r="A771" s="108" t="str">
        <f>Invoice!F774</f>
        <v>Exchange rate :</v>
      </c>
      <c r="B771" s="87">
        <f>Invoice!C774</f>
        <v>0</v>
      </c>
      <c r="C771" s="88">
        <f>Invoice!B774</f>
        <v>0</v>
      </c>
      <c r="D771" s="93">
        <f t="shared" si="40"/>
        <v>0</v>
      </c>
      <c r="E771" s="93">
        <f t="shared" si="41"/>
        <v>0</v>
      </c>
      <c r="F771" s="94">
        <f>Invoice!G774</f>
        <v>0</v>
      </c>
      <c r="G771" s="95">
        <f t="shared" si="42"/>
        <v>0</v>
      </c>
    </row>
    <row r="772" spans="1:7" s="92" customFormat="1" hidden="1">
      <c r="A772" s="108" t="str">
        <f>Invoice!F775</f>
        <v>Exchange rate :</v>
      </c>
      <c r="B772" s="87">
        <f>Invoice!C775</f>
        <v>0</v>
      </c>
      <c r="C772" s="88">
        <f>Invoice!B775</f>
        <v>0</v>
      </c>
      <c r="D772" s="93">
        <f t="shared" si="40"/>
        <v>0</v>
      </c>
      <c r="E772" s="93">
        <f t="shared" si="41"/>
        <v>0</v>
      </c>
      <c r="F772" s="94">
        <f>Invoice!G775</f>
        <v>0</v>
      </c>
      <c r="G772" s="95">
        <f t="shared" si="42"/>
        <v>0</v>
      </c>
    </row>
    <row r="773" spans="1:7" s="92" customFormat="1" hidden="1">
      <c r="A773" s="108" t="str">
        <f>Invoice!F776</f>
        <v>Exchange rate :</v>
      </c>
      <c r="B773" s="87">
        <f>Invoice!C776</f>
        <v>0</v>
      </c>
      <c r="C773" s="88">
        <f>Invoice!B776</f>
        <v>0</v>
      </c>
      <c r="D773" s="93">
        <f t="shared" si="40"/>
        <v>0</v>
      </c>
      <c r="E773" s="93">
        <f t="shared" si="41"/>
        <v>0</v>
      </c>
      <c r="F773" s="94">
        <f>Invoice!G776</f>
        <v>0</v>
      </c>
      <c r="G773" s="95">
        <f t="shared" si="42"/>
        <v>0</v>
      </c>
    </row>
    <row r="774" spans="1:7" s="92" customFormat="1" hidden="1">
      <c r="A774" s="108" t="str">
        <f>Invoice!F777</f>
        <v>Exchange rate :</v>
      </c>
      <c r="B774" s="87">
        <f>Invoice!C777</f>
        <v>0</v>
      </c>
      <c r="C774" s="88">
        <f>Invoice!B777</f>
        <v>0</v>
      </c>
      <c r="D774" s="93">
        <f t="shared" si="40"/>
        <v>0</v>
      </c>
      <c r="E774" s="93">
        <f t="shared" si="41"/>
        <v>0</v>
      </c>
      <c r="F774" s="94">
        <f>Invoice!G777</f>
        <v>0</v>
      </c>
      <c r="G774" s="95">
        <f t="shared" si="42"/>
        <v>0</v>
      </c>
    </row>
    <row r="775" spans="1:7" s="92" customFormat="1" hidden="1">
      <c r="A775" s="108" t="str">
        <f>Invoice!F778</f>
        <v>Exchange rate :</v>
      </c>
      <c r="B775" s="87">
        <f>Invoice!C778</f>
        <v>0</v>
      </c>
      <c r="C775" s="88">
        <f>Invoice!B778</f>
        <v>0</v>
      </c>
      <c r="D775" s="93">
        <f t="shared" si="40"/>
        <v>0</v>
      </c>
      <c r="E775" s="93">
        <f t="shared" si="41"/>
        <v>0</v>
      </c>
      <c r="F775" s="94">
        <f>Invoice!G778</f>
        <v>0</v>
      </c>
      <c r="G775" s="95">
        <f t="shared" si="42"/>
        <v>0</v>
      </c>
    </row>
    <row r="776" spans="1:7" s="92" customFormat="1" hidden="1">
      <c r="A776" s="108" t="str">
        <f>Invoice!F779</f>
        <v>Exchange rate :</v>
      </c>
      <c r="B776" s="87">
        <f>Invoice!C779</f>
        <v>0</v>
      </c>
      <c r="C776" s="88">
        <f>Invoice!B779</f>
        <v>0</v>
      </c>
      <c r="D776" s="93">
        <f t="shared" si="40"/>
        <v>0</v>
      </c>
      <c r="E776" s="93">
        <f t="shared" si="41"/>
        <v>0</v>
      </c>
      <c r="F776" s="94">
        <f>Invoice!G779</f>
        <v>0</v>
      </c>
      <c r="G776" s="95">
        <f t="shared" si="42"/>
        <v>0</v>
      </c>
    </row>
    <row r="777" spans="1:7" s="92" customFormat="1" hidden="1">
      <c r="A777" s="108" t="str">
        <f>Invoice!F780</f>
        <v>Exchange rate :</v>
      </c>
      <c r="B777" s="87">
        <f>Invoice!C780</f>
        <v>0</v>
      </c>
      <c r="C777" s="88">
        <f>Invoice!B780</f>
        <v>0</v>
      </c>
      <c r="D777" s="93">
        <f t="shared" si="40"/>
        <v>0</v>
      </c>
      <c r="E777" s="93">
        <f t="shared" si="41"/>
        <v>0</v>
      </c>
      <c r="F777" s="94">
        <f>Invoice!G780</f>
        <v>0</v>
      </c>
      <c r="G777" s="95">
        <f t="shared" si="42"/>
        <v>0</v>
      </c>
    </row>
    <row r="778" spans="1:7" s="92" customFormat="1" hidden="1">
      <c r="A778" s="108" t="str">
        <f>Invoice!F781</f>
        <v>Exchange rate :</v>
      </c>
      <c r="B778" s="87">
        <f>Invoice!C781</f>
        <v>0</v>
      </c>
      <c r="C778" s="88">
        <f>Invoice!B781</f>
        <v>0</v>
      </c>
      <c r="D778" s="93">
        <f t="shared" si="40"/>
        <v>0</v>
      </c>
      <c r="E778" s="93">
        <f t="shared" si="41"/>
        <v>0</v>
      </c>
      <c r="F778" s="94">
        <f>Invoice!G781</f>
        <v>0</v>
      </c>
      <c r="G778" s="95">
        <f t="shared" si="42"/>
        <v>0</v>
      </c>
    </row>
    <row r="779" spans="1:7" s="92" customFormat="1" hidden="1">
      <c r="A779" s="108" t="str">
        <f>Invoice!F782</f>
        <v>Exchange rate :</v>
      </c>
      <c r="B779" s="87">
        <f>Invoice!C782</f>
        <v>0</v>
      </c>
      <c r="C779" s="88">
        <f>Invoice!B782</f>
        <v>0</v>
      </c>
      <c r="D779" s="93">
        <f t="shared" si="40"/>
        <v>0</v>
      </c>
      <c r="E779" s="93">
        <f t="shared" si="41"/>
        <v>0</v>
      </c>
      <c r="F779" s="94">
        <f>Invoice!G782</f>
        <v>0</v>
      </c>
      <c r="G779" s="95">
        <f t="shared" si="42"/>
        <v>0</v>
      </c>
    </row>
    <row r="780" spans="1:7" s="92" customFormat="1" hidden="1">
      <c r="A780" s="108" t="str">
        <f>Invoice!F783</f>
        <v>Exchange rate :</v>
      </c>
      <c r="B780" s="87">
        <f>Invoice!C783</f>
        <v>0</v>
      </c>
      <c r="C780" s="88">
        <f>Invoice!B783</f>
        <v>0</v>
      </c>
      <c r="D780" s="93">
        <f t="shared" si="40"/>
        <v>0</v>
      </c>
      <c r="E780" s="93">
        <f t="shared" si="41"/>
        <v>0</v>
      </c>
      <c r="F780" s="94">
        <f>Invoice!G783</f>
        <v>0</v>
      </c>
      <c r="G780" s="95">
        <f t="shared" si="42"/>
        <v>0</v>
      </c>
    </row>
    <row r="781" spans="1:7" s="92" customFormat="1" hidden="1">
      <c r="A781" s="108" t="str">
        <f>Invoice!F784</f>
        <v>Exchange rate :</v>
      </c>
      <c r="B781" s="87">
        <f>Invoice!C784</f>
        <v>0</v>
      </c>
      <c r="C781" s="88">
        <f>Invoice!B784</f>
        <v>0</v>
      </c>
      <c r="D781" s="93">
        <f t="shared" si="40"/>
        <v>0</v>
      </c>
      <c r="E781" s="93">
        <f t="shared" si="41"/>
        <v>0</v>
      </c>
      <c r="F781" s="94">
        <f>Invoice!G784</f>
        <v>0</v>
      </c>
      <c r="G781" s="95">
        <f t="shared" si="42"/>
        <v>0</v>
      </c>
    </row>
    <row r="782" spans="1:7" s="92" customFormat="1" hidden="1">
      <c r="A782" s="108" t="str">
        <f>Invoice!F785</f>
        <v>Exchange rate :</v>
      </c>
      <c r="B782" s="87">
        <f>Invoice!C785</f>
        <v>0</v>
      </c>
      <c r="C782" s="88">
        <f>Invoice!B785</f>
        <v>0</v>
      </c>
      <c r="D782" s="93">
        <f t="shared" si="40"/>
        <v>0</v>
      </c>
      <c r="E782" s="93">
        <f t="shared" si="41"/>
        <v>0</v>
      </c>
      <c r="F782" s="94">
        <f>Invoice!G785</f>
        <v>0</v>
      </c>
      <c r="G782" s="95">
        <f t="shared" si="42"/>
        <v>0</v>
      </c>
    </row>
    <row r="783" spans="1:7" s="92" customFormat="1" hidden="1">
      <c r="A783" s="108" t="str">
        <f>Invoice!F786</f>
        <v>Exchange rate :</v>
      </c>
      <c r="B783" s="87">
        <f>Invoice!C786</f>
        <v>0</v>
      </c>
      <c r="C783" s="88">
        <f>Invoice!B786</f>
        <v>0</v>
      </c>
      <c r="D783" s="93">
        <f t="shared" si="40"/>
        <v>0</v>
      </c>
      <c r="E783" s="93">
        <f t="shared" si="41"/>
        <v>0</v>
      </c>
      <c r="F783" s="94">
        <f>Invoice!G786</f>
        <v>0</v>
      </c>
      <c r="G783" s="95">
        <f t="shared" si="42"/>
        <v>0</v>
      </c>
    </row>
    <row r="784" spans="1:7" s="92" customFormat="1" hidden="1">
      <c r="A784" s="108" t="str">
        <f>Invoice!F787</f>
        <v>Exchange rate :</v>
      </c>
      <c r="B784" s="87">
        <f>Invoice!C787</f>
        <v>0</v>
      </c>
      <c r="C784" s="88">
        <f>Invoice!B787</f>
        <v>0</v>
      </c>
      <c r="D784" s="93">
        <f t="shared" si="40"/>
        <v>0</v>
      </c>
      <c r="E784" s="93">
        <f t="shared" si="41"/>
        <v>0</v>
      </c>
      <c r="F784" s="94">
        <f>Invoice!G787</f>
        <v>0</v>
      </c>
      <c r="G784" s="95">
        <f t="shared" si="42"/>
        <v>0</v>
      </c>
    </row>
    <row r="785" spans="1:7" s="92" customFormat="1" hidden="1">
      <c r="A785" s="108" t="str">
        <f>Invoice!F788</f>
        <v>Exchange rate :</v>
      </c>
      <c r="B785" s="87">
        <f>Invoice!C788</f>
        <v>0</v>
      </c>
      <c r="C785" s="88">
        <f>Invoice!B788</f>
        <v>0</v>
      </c>
      <c r="D785" s="93">
        <f t="shared" si="40"/>
        <v>0</v>
      </c>
      <c r="E785" s="93">
        <f t="shared" si="41"/>
        <v>0</v>
      </c>
      <c r="F785" s="94">
        <f>Invoice!G788</f>
        <v>0</v>
      </c>
      <c r="G785" s="95">
        <f t="shared" si="42"/>
        <v>0</v>
      </c>
    </row>
    <row r="786" spans="1:7" s="92" customFormat="1" hidden="1">
      <c r="A786" s="108" t="str">
        <f>Invoice!F789</f>
        <v>Exchange rate :</v>
      </c>
      <c r="B786" s="87">
        <f>Invoice!C789</f>
        <v>0</v>
      </c>
      <c r="C786" s="88">
        <f>Invoice!B789</f>
        <v>0</v>
      </c>
      <c r="D786" s="93">
        <f t="shared" si="40"/>
        <v>0</v>
      </c>
      <c r="E786" s="93">
        <f t="shared" si="41"/>
        <v>0</v>
      </c>
      <c r="F786" s="94">
        <f>Invoice!G789</f>
        <v>0</v>
      </c>
      <c r="G786" s="95">
        <f t="shared" si="42"/>
        <v>0</v>
      </c>
    </row>
    <row r="787" spans="1:7" s="92" customFormat="1" hidden="1">
      <c r="A787" s="108" t="str">
        <f>Invoice!F790</f>
        <v>Exchange rate :</v>
      </c>
      <c r="B787" s="87">
        <f>Invoice!C790</f>
        <v>0</v>
      </c>
      <c r="C787" s="88">
        <f>Invoice!B790</f>
        <v>0</v>
      </c>
      <c r="D787" s="93">
        <f t="shared" si="40"/>
        <v>0</v>
      </c>
      <c r="E787" s="93">
        <f t="shared" si="41"/>
        <v>0</v>
      </c>
      <c r="F787" s="94">
        <f>Invoice!G790</f>
        <v>0</v>
      </c>
      <c r="G787" s="95">
        <f t="shared" si="42"/>
        <v>0</v>
      </c>
    </row>
    <row r="788" spans="1:7" s="92" customFormat="1" hidden="1">
      <c r="A788" s="108" t="str">
        <f>Invoice!F791</f>
        <v>Exchange rate :</v>
      </c>
      <c r="B788" s="87">
        <f>Invoice!C791</f>
        <v>0</v>
      </c>
      <c r="C788" s="88">
        <f>Invoice!B791</f>
        <v>0</v>
      </c>
      <c r="D788" s="93">
        <f t="shared" si="40"/>
        <v>0</v>
      </c>
      <c r="E788" s="93">
        <f t="shared" si="41"/>
        <v>0</v>
      </c>
      <c r="F788" s="94">
        <f>Invoice!G791</f>
        <v>0</v>
      </c>
      <c r="G788" s="95">
        <f t="shared" si="42"/>
        <v>0</v>
      </c>
    </row>
    <row r="789" spans="1:7" s="92" customFormat="1" hidden="1">
      <c r="A789" s="108" t="str">
        <f>Invoice!F792</f>
        <v>Exchange rate :</v>
      </c>
      <c r="B789" s="87">
        <f>Invoice!C792</f>
        <v>0</v>
      </c>
      <c r="C789" s="88">
        <f>Invoice!B792</f>
        <v>0</v>
      </c>
      <c r="D789" s="93">
        <f t="shared" si="40"/>
        <v>0</v>
      </c>
      <c r="E789" s="93">
        <f t="shared" si="41"/>
        <v>0</v>
      </c>
      <c r="F789" s="94">
        <f>Invoice!G792</f>
        <v>0</v>
      </c>
      <c r="G789" s="95">
        <f t="shared" si="42"/>
        <v>0</v>
      </c>
    </row>
    <row r="790" spans="1:7" s="92" customFormat="1" hidden="1">
      <c r="A790" s="108" t="str">
        <f>Invoice!F793</f>
        <v>Exchange rate :</v>
      </c>
      <c r="B790" s="87">
        <f>Invoice!C793</f>
        <v>0</v>
      </c>
      <c r="C790" s="88">
        <f>Invoice!B793</f>
        <v>0</v>
      </c>
      <c r="D790" s="93">
        <f t="shared" si="40"/>
        <v>0</v>
      </c>
      <c r="E790" s="93">
        <f t="shared" si="41"/>
        <v>0</v>
      </c>
      <c r="F790" s="94">
        <f>Invoice!G793</f>
        <v>0</v>
      </c>
      <c r="G790" s="95">
        <f t="shared" si="42"/>
        <v>0</v>
      </c>
    </row>
    <row r="791" spans="1:7" s="92" customFormat="1" hidden="1">
      <c r="A791" s="108" t="str">
        <f>Invoice!F794</f>
        <v>Exchange rate :</v>
      </c>
      <c r="B791" s="87">
        <f>Invoice!C794</f>
        <v>0</v>
      </c>
      <c r="C791" s="88">
        <f>Invoice!B794</f>
        <v>0</v>
      </c>
      <c r="D791" s="93">
        <f t="shared" si="40"/>
        <v>0</v>
      </c>
      <c r="E791" s="93">
        <f t="shared" si="41"/>
        <v>0</v>
      </c>
      <c r="F791" s="94">
        <f>Invoice!G794</f>
        <v>0</v>
      </c>
      <c r="G791" s="95">
        <f t="shared" si="42"/>
        <v>0</v>
      </c>
    </row>
    <row r="792" spans="1:7" s="92" customFormat="1" hidden="1">
      <c r="A792" s="108" t="str">
        <f>Invoice!F795</f>
        <v>Exchange rate :</v>
      </c>
      <c r="B792" s="87">
        <f>Invoice!C795</f>
        <v>0</v>
      </c>
      <c r="C792" s="88">
        <f>Invoice!B795</f>
        <v>0</v>
      </c>
      <c r="D792" s="93">
        <f t="shared" si="40"/>
        <v>0</v>
      </c>
      <c r="E792" s="93">
        <f t="shared" si="41"/>
        <v>0</v>
      </c>
      <c r="F792" s="94">
        <f>Invoice!G795</f>
        <v>0</v>
      </c>
      <c r="G792" s="95">
        <f t="shared" si="42"/>
        <v>0</v>
      </c>
    </row>
    <row r="793" spans="1:7" s="92" customFormat="1" hidden="1">
      <c r="A793" s="108" t="str">
        <f>Invoice!F796</f>
        <v>Exchange rate :</v>
      </c>
      <c r="B793" s="87">
        <f>Invoice!C796</f>
        <v>0</v>
      </c>
      <c r="C793" s="88">
        <f>Invoice!B796</f>
        <v>0</v>
      </c>
      <c r="D793" s="93">
        <f t="shared" si="40"/>
        <v>0</v>
      </c>
      <c r="E793" s="93">
        <f t="shared" si="41"/>
        <v>0</v>
      </c>
      <c r="F793" s="94">
        <f>Invoice!G796</f>
        <v>0</v>
      </c>
      <c r="G793" s="95">
        <f t="shared" si="42"/>
        <v>0</v>
      </c>
    </row>
    <row r="794" spans="1:7" s="92" customFormat="1" hidden="1">
      <c r="A794" s="108" t="str">
        <f>Invoice!F797</f>
        <v>Exchange rate :</v>
      </c>
      <c r="B794" s="87">
        <f>Invoice!C797</f>
        <v>0</v>
      </c>
      <c r="C794" s="88">
        <f>Invoice!B797</f>
        <v>0</v>
      </c>
      <c r="D794" s="93">
        <f t="shared" si="40"/>
        <v>0</v>
      </c>
      <c r="E794" s="93">
        <f t="shared" si="41"/>
        <v>0</v>
      </c>
      <c r="F794" s="94">
        <f>Invoice!G797</f>
        <v>0</v>
      </c>
      <c r="G794" s="95">
        <f t="shared" si="42"/>
        <v>0</v>
      </c>
    </row>
    <row r="795" spans="1:7" s="92" customFormat="1" hidden="1">
      <c r="A795" s="108" t="str">
        <f>Invoice!F798</f>
        <v>Exchange rate :</v>
      </c>
      <c r="B795" s="87">
        <f>Invoice!C798</f>
        <v>0</v>
      </c>
      <c r="C795" s="88">
        <f>Invoice!B798</f>
        <v>0</v>
      </c>
      <c r="D795" s="93">
        <f t="shared" si="40"/>
        <v>0</v>
      </c>
      <c r="E795" s="93">
        <f t="shared" si="41"/>
        <v>0</v>
      </c>
      <c r="F795" s="94">
        <f>Invoice!G798</f>
        <v>0</v>
      </c>
      <c r="G795" s="95">
        <f t="shared" si="42"/>
        <v>0</v>
      </c>
    </row>
    <row r="796" spans="1:7" s="92" customFormat="1" hidden="1">
      <c r="A796" s="108" t="str">
        <f>Invoice!F799</f>
        <v>Exchange rate :</v>
      </c>
      <c r="B796" s="87">
        <f>Invoice!C799</f>
        <v>0</v>
      </c>
      <c r="C796" s="88">
        <f>Invoice!B799</f>
        <v>0</v>
      </c>
      <c r="D796" s="93">
        <f t="shared" si="40"/>
        <v>0</v>
      </c>
      <c r="E796" s="93">
        <f t="shared" si="41"/>
        <v>0</v>
      </c>
      <c r="F796" s="94">
        <f>Invoice!G799</f>
        <v>0</v>
      </c>
      <c r="G796" s="95">
        <f t="shared" si="42"/>
        <v>0</v>
      </c>
    </row>
    <row r="797" spans="1:7" s="92" customFormat="1" hidden="1">
      <c r="A797" s="108" t="str">
        <f>Invoice!F800</f>
        <v>Exchange rate :</v>
      </c>
      <c r="B797" s="87">
        <f>Invoice!C800</f>
        <v>0</v>
      </c>
      <c r="C797" s="88">
        <f>Invoice!B800</f>
        <v>0</v>
      </c>
      <c r="D797" s="93">
        <f t="shared" si="40"/>
        <v>0</v>
      </c>
      <c r="E797" s="93">
        <f t="shared" si="41"/>
        <v>0</v>
      </c>
      <c r="F797" s="94">
        <f>Invoice!G800</f>
        <v>0</v>
      </c>
      <c r="G797" s="95">
        <f t="shared" si="42"/>
        <v>0</v>
      </c>
    </row>
    <row r="798" spans="1:7" s="92" customFormat="1" hidden="1">
      <c r="A798" s="108" t="str">
        <f>Invoice!F801</f>
        <v>Exchange rate :</v>
      </c>
      <c r="B798" s="87">
        <f>Invoice!C801</f>
        <v>0</v>
      </c>
      <c r="C798" s="88">
        <f>Invoice!B801</f>
        <v>0</v>
      </c>
      <c r="D798" s="93">
        <f t="shared" si="40"/>
        <v>0</v>
      </c>
      <c r="E798" s="93">
        <f t="shared" si="41"/>
        <v>0</v>
      </c>
      <c r="F798" s="94">
        <f>Invoice!G801</f>
        <v>0</v>
      </c>
      <c r="G798" s="95">
        <f t="shared" si="42"/>
        <v>0</v>
      </c>
    </row>
    <row r="799" spans="1:7" s="92" customFormat="1" hidden="1">
      <c r="A799" s="108" t="str">
        <f>Invoice!F802</f>
        <v>Exchange rate :</v>
      </c>
      <c r="B799" s="87">
        <f>Invoice!C802</f>
        <v>0</v>
      </c>
      <c r="C799" s="88">
        <f>Invoice!B802</f>
        <v>0</v>
      </c>
      <c r="D799" s="93">
        <f t="shared" si="40"/>
        <v>0</v>
      </c>
      <c r="E799" s="93">
        <f t="shared" si="41"/>
        <v>0</v>
      </c>
      <c r="F799" s="94">
        <f>Invoice!G802</f>
        <v>0</v>
      </c>
      <c r="G799" s="95">
        <f t="shared" si="42"/>
        <v>0</v>
      </c>
    </row>
    <row r="800" spans="1:7" s="92" customFormat="1" hidden="1">
      <c r="A800" s="108" t="str">
        <f>Invoice!F803</f>
        <v>Exchange rate :</v>
      </c>
      <c r="B800" s="87">
        <f>Invoice!C803</f>
        <v>0</v>
      </c>
      <c r="C800" s="88">
        <f>Invoice!B803</f>
        <v>0</v>
      </c>
      <c r="D800" s="93">
        <f t="shared" si="40"/>
        <v>0</v>
      </c>
      <c r="E800" s="93">
        <f t="shared" si="41"/>
        <v>0</v>
      </c>
      <c r="F800" s="94">
        <f>Invoice!G803</f>
        <v>0</v>
      </c>
      <c r="G800" s="95">
        <f t="shared" si="42"/>
        <v>0</v>
      </c>
    </row>
    <row r="801" spans="1:7" s="92" customFormat="1" hidden="1">
      <c r="A801" s="108" t="str">
        <f>Invoice!F804</f>
        <v>Exchange rate :</v>
      </c>
      <c r="B801" s="87">
        <f>Invoice!C804</f>
        <v>0</v>
      </c>
      <c r="C801" s="88">
        <f>Invoice!B804</f>
        <v>0</v>
      </c>
      <c r="D801" s="93">
        <f t="shared" si="40"/>
        <v>0</v>
      </c>
      <c r="E801" s="93">
        <f t="shared" si="41"/>
        <v>0</v>
      </c>
      <c r="F801" s="94">
        <f>Invoice!G804</f>
        <v>0</v>
      </c>
      <c r="G801" s="95">
        <f t="shared" si="42"/>
        <v>0</v>
      </c>
    </row>
    <row r="802" spans="1:7" s="92" customFormat="1" hidden="1">
      <c r="A802" s="108" t="str">
        <f>Invoice!F805</f>
        <v>Exchange rate :</v>
      </c>
      <c r="B802" s="87">
        <f>Invoice!C805</f>
        <v>0</v>
      </c>
      <c r="C802" s="88">
        <f>Invoice!B805</f>
        <v>0</v>
      </c>
      <c r="D802" s="93">
        <f t="shared" si="40"/>
        <v>0</v>
      </c>
      <c r="E802" s="93">
        <f t="shared" si="41"/>
        <v>0</v>
      </c>
      <c r="F802" s="94">
        <f>Invoice!G805</f>
        <v>0</v>
      </c>
      <c r="G802" s="95">
        <f t="shared" si="42"/>
        <v>0</v>
      </c>
    </row>
    <row r="803" spans="1:7" s="92" customFormat="1" hidden="1">
      <c r="A803" s="108" t="str">
        <f>Invoice!F806</f>
        <v>Exchange rate :</v>
      </c>
      <c r="B803" s="87">
        <f>Invoice!C806</f>
        <v>0</v>
      </c>
      <c r="C803" s="88">
        <f>Invoice!B806</f>
        <v>0</v>
      </c>
      <c r="D803" s="93">
        <f t="shared" si="40"/>
        <v>0</v>
      </c>
      <c r="E803" s="93">
        <f t="shared" si="41"/>
        <v>0</v>
      </c>
      <c r="F803" s="94">
        <f>Invoice!G806</f>
        <v>0</v>
      </c>
      <c r="G803" s="95">
        <f t="shared" si="42"/>
        <v>0</v>
      </c>
    </row>
    <row r="804" spans="1:7" s="92" customFormat="1" hidden="1">
      <c r="A804" s="108" t="str">
        <f>Invoice!F807</f>
        <v>Exchange rate :</v>
      </c>
      <c r="B804" s="87">
        <f>Invoice!C807</f>
        <v>0</v>
      </c>
      <c r="C804" s="88">
        <f>Invoice!B807</f>
        <v>0</v>
      </c>
      <c r="D804" s="93">
        <f t="shared" si="40"/>
        <v>0</v>
      </c>
      <c r="E804" s="93">
        <f t="shared" si="41"/>
        <v>0</v>
      </c>
      <c r="F804" s="94">
        <f>Invoice!G807</f>
        <v>0</v>
      </c>
      <c r="G804" s="95">
        <f t="shared" si="42"/>
        <v>0</v>
      </c>
    </row>
    <row r="805" spans="1:7" s="92" customFormat="1" hidden="1">
      <c r="A805" s="108" t="str">
        <f>Invoice!F808</f>
        <v>Exchange rate :</v>
      </c>
      <c r="B805" s="87">
        <f>Invoice!C808</f>
        <v>0</v>
      </c>
      <c r="C805" s="88">
        <f>Invoice!B808</f>
        <v>0</v>
      </c>
      <c r="D805" s="93">
        <f t="shared" si="40"/>
        <v>0</v>
      </c>
      <c r="E805" s="93">
        <f t="shared" si="41"/>
        <v>0</v>
      </c>
      <c r="F805" s="94">
        <f>Invoice!G808</f>
        <v>0</v>
      </c>
      <c r="G805" s="95">
        <f t="shared" si="42"/>
        <v>0</v>
      </c>
    </row>
    <row r="806" spans="1:7" s="92" customFormat="1" hidden="1">
      <c r="A806" s="108" t="str">
        <f>Invoice!F809</f>
        <v>Exchange rate :</v>
      </c>
      <c r="B806" s="87">
        <f>Invoice!C809</f>
        <v>0</v>
      </c>
      <c r="C806" s="88">
        <f>Invoice!B809</f>
        <v>0</v>
      </c>
      <c r="D806" s="93">
        <f t="shared" si="40"/>
        <v>0</v>
      </c>
      <c r="E806" s="93">
        <f t="shared" si="41"/>
        <v>0</v>
      </c>
      <c r="F806" s="94">
        <f>Invoice!G809</f>
        <v>0</v>
      </c>
      <c r="G806" s="95">
        <f t="shared" si="42"/>
        <v>0</v>
      </c>
    </row>
    <row r="807" spans="1:7" s="92" customFormat="1" hidden="1">
      <c r="A807" s="108" t="str">
        <f>Invoice!F810</f>
        <v>Exchange rate :</v>
      </c>
      <c r="B807" s="87">
        <f>Invoice!C810</f>
        <v>0</v>
      </c>
      <c r="C807" s="88">
        <f>Invoice!B810</f>
        <v>0</v>
      </c>
      <c r="D807" s="93">
        <f t="shared" si="40"/>
        <v>0</v>
      </c>
      <c r="E807" s="93">
        <f t="shared" si="41"/>
        <v>0</v>
      </c>
      <c r="F807" s="94">
        <f>Invoice!G810</f>
        <v>0</v>
      </c>
      <c r="G807" s="95">
        <f t="shared" si="42"/>
        <v>0</v>
      </c>
    </row>
    <row r="808" spans="1:7" s="92" customFormat="1" hidden="1">
      <c r="A808" s="108" t="str">
        <f>Invoice!F811</f>
        <v>Exchange rate :</v>
      </c>
      <c r="B808" s="87">
        <f>Invoice!C811</f>
        <v>0</v>
      </c>
      <c r="C808" s="88">
        <f>Invoice!B811</f>
        <v>0</v>
      </c>
      <c r="D808" s="93">
        <f t="shared" si="40"/>
        <v>0</v>
      </c>
      <c r="E808" s="93">
        <f t="shared" si="41"/>
        <v>0</v>
      </c>
      <c r="F808" s="94">
        <f>Invoice!G811</f>
        <v>0</v>
      </c>
      <c r="G808" s="95">
        <f t="shared" si="42"/>
        <v>0</v>
      </c>
    </row>
    <row r="809" spans="1:7" s="92" customFormat="1" hidden="1">
      <c r="A809" s="108" t="str">
        <f>Invoice!F812</f>
        <v>Exchange rate :</v>
      </c>
      <c r="B809" s="87">
        <f>Invoice!C812</f>
        <v>0</v>
      </c>
      <c r="C809" s="88">
        <f>Invoice!B812</f>
        <v>0</v>
      </c>
      <c r="D809" s="93">
        <f t="shared" si="40"/>
        <v>0</v>
      </c>
      <c r="E809" s="93">
        <f t="shared" si="41"/>
        <v>0</v>
      </c>
      <c r="F809" s="94">
        <f>Invoice!G812</f>
        <v>0</v>
      </c>
      <c r="G809" s="95">
        <f t="shared" si="42"/>
        <v>0</v>
      </c>
    </row>
    <row r="810" spans="1:7" s="92" customFormat="1" hidden="1">
      <c r="A810" s="108" t="str">
        <f>Invoice!F813</f>
        <v>Exchange rate :</v>
      </c>
      <c r="B810" s="87">
        <f>Invoice!C813</f>
        <v>0</v>
      </c>
      <c r="C810" s="88">
        <f>Invoice!B813</f>
        <v>0</v>
      </c>
      <c r="D810" s="93">
        <f t="shared" si="40"/>
        <v>0</v>
      </c>
      <c r="E810" s="93">
        <f t="shared" si="41"/>
        <v>0</v>
      </c>
      <c r="F810" s="94">
        <f>Invoice!G813</f>
        <v>0</v>
      </c>
      <c r="G810" s="95">
        <f t="shared" si="42"/>
        <v>0</v>
      </c>
    </row>
    <row r="811" spans="1:7" s="92" customFormat="1" hidden="1">
      <c r="A811" s="108" t="str">
        <f>Invoice!F814</f>
        <v>Exchange rate :</v>
      </c>
      <c r="B811" s="87">
        <f>Invoice!C814</f>
        <v>0</v>
      </c>
      <c r="C811" s="88">
        <f>Invoice!B814</f>
        <v>0</v>
      </c>
      <c r="D811" s="93">
        <f t="shared" si="40"/>
        <v>0</v>
      </c>
      <c r="E811" s="93">
        <f t="shared" si="41"/>
        <v>0</v>
      </c>
      <c r="F811" s="94">
        <f>Invoice!G814</f>
        <v>0</v>
      </c>
      <c r="G811" s="95">
        <f t="shared" si="42"/>
        <v>0</v>
      </c>
    </row>
    <row r="812" spans="1:7" s="92" customFormat="1" hidden="1">
      <c r="A812" s="108" t="str">
        <f>Invoice!F815</f>
        <v>Exchange rate :</v>
      </c>
      <c r="B812" s="87">
        <f>Invoice!C815</f>
        <v>0</v>
      </c>
      <c r="C812" s="88">
        <f>Invoice!B815</f>
        <v>0</v>
      </c>
      <c r="D812" s="93">
        <f t="shared" si="40"/>
        <v>0</v>
      </c>
      <c r="E812" s="93">
        <f t="shared" si="41"/>
        <v>0</v>
      </c>
      <c r="F812" s="94">
        <f>Invoice!G815</f>
        <v>0</v>
      </c>
      <c r="G812" s="95">
        <f t="shared" si="42"/>
        <v>0</v>
      </c>
    </row>
    <row r="813" spans="1:7" s="92" customFormat="1" hidden="1">
      <c r="A813" s="108" t="str">
        <f>Invoice!F816</f>
        <v>Exchange rate :</v>
      </c>
      <c r="B813" s="87">
        <f>Invoice!C816</f>
        <v>0</v>
      </c>
      <c r="C813" s="88">
        <f>Invoice!B816</f>
        <v>0</v>
      </c>
      <c r="D813" s="93">
        <f t="shared" si="40"/>
        <v>0</v>
      </c>
      <c r="E813" s="93">
        <f t="shared" si="41"/>
        <v>0</v>
      </c>
      <c r="F813" s="94">
        <f>Invoice!G816</f>
        <v>0</v>
      </c>
      <c r="G813" s="95">
        <f t="shared" si="42"/>
        <v>0</v>
      </c>
    </row>
    <row r="814" spans="1:7" s="92" customFormat="1" hidden="1">
      <c r="A814" s="108" t="str">
        <f>Invoice!F817</f>
        <v>Exchange rate :</v>
      </c>
      <c r="B814" s="87">
        <f>Invoice!C817</f>
        <v>0</v>
      </c>
      <c r="C814" s="88">
        <f>Invoice!B817</f>
        <v>0</v>
      </c>
      <c r="D814" s="93">
        <f t="shared" si="40"/>
        <v>0</v>
      </c>
      <c r="E814" s="93">
        <f t="shared" si="41"/>
        <v>0</v>
      </c>
      <c r="F814" s="94">
        <f>Invoice!G817</f>
        <v>0</v>
      </c>
      <c r="G814" s="95">
        <f t="shared" si="42"/>
        <v>0</v>
      </c>
    </row>
    <row r="815" spans="1:7" s="92" customFormat="1" hidden="1">
      <c r="A815" s="108" t="str">
        <f>Invoice!F818</f>
        <v>Exchange rate :</v>
      </c>
      <c r="B815" s="87">
        <f>Invoice!C818</f>
        <v>0</v>
      </c>
      <c r="C815" s="88">
        <f>Invoice!B818</f>
        <v>0</v>
      </c>
      <c r="D815" s="93">
        <f t="shared" si="40"/>
        <v>0</v>
      </c>
      <c r="E815" s="93">
        <f t="shared" si="41"/>
        <v>0</v>
      </c>
      <c r="F815" s="94">
        <f>Invoice!G818</f>
        <v>0</v>
      </c>
      <c r="G815" s="95">
        <f t="shared" si="42"/>
        <v>0</v>
      </c>
    </row>
    <row r="816" spans="1:7" s="92" customFormat="1" hidden="1">
      <c r="A816" s="108" t="str">
        <f>Invoice!F819</f>
        <v>Exchange rate :</v>
      </c>
      <c r="B816" s="87">
        <f>Invoice!C819</f>
        <v>0</v>
      </c>
      <c r="C816" s="88">
        <f>Invoice!B819</f>
        <v>0</v>
      </c>
      <c r="D816" s="93">
        <f t="shared" si="40"/>
        <v>0</v>
      </c>
      <c r="E816" s="93">
        <f t="shared" si="41"/>
        <v>0</v>
      </c>
      <c r="F816" s="94">
        <f>Invoice!G819</f>
        <v>0</v>
      </c>
      <c r="G816" s="95">
        <f t="shared" si="42"/>
        <v>0</v>
      </c>
    </row>
    <row r="817" spans="1:7" s="92" customFormat="1" hidden="1">
      <c r="A817" s="108" t="str">
        <f>Invoice!F820</f>
        <v>Exchange rate :</v>
      </c>
      <c r="B817" s="87">
        <f>Invoice!C820</f>
        <v>0</v>
      </c>
      <c r="C817" s="88">
        <f>Invoice!B820</f>
        <v>0</v>
      </c>
      <c r="D817" s="93">
        <f t="shared" si="40"/>
        <v>0</v>
      </c>
      <c r="E817" s="93">
        <f t="shared" si="41"/>
        <v>0</v>
      </c>
      <c r="F817" s="94">
        <f>Invoice!G820</f>
        <v>0</v>
      </c>
      <c r="G817" s="95">
        <f t="shared" si="42"/>
        <v>0</v>
      </c>
    </row>
    <row r="818" spans="1:7" s="92" customFormat="1" hidden="1">
      <c r="A818" s="108" t="str">
        <f>Invoice!F821</f>
        <v>Exchange rate :</v>
      </c>
      <c r="B818" s="87">
        <f>Invoice!C821</f>
        <v>0</v>
      </c>
      <c r="C818" s="88">
        <f>Invoice!B821</f>
        <v>0</v>
      </c>
      <c r="D818" s="93">
        <f t="shared" si="40"/>
        <v>0</v>
      </c>
      <c r="E818" s="93">
        <f t="shared" si="41"/>
        <v>0</v>
      </c>
      <c r="F818" s="94">
        <f>Invoice!G821</f>
        <v>0</v>
      </c>
      <c r="G818" s="95">
        <f t="shared" si="42"/>
        <v>0</v>
      </c>
    </row>
    <row r="819" spans="1:7" s="92" customFormat="1" hidden="1">
      <c r="A819" s="108" t="str">
        <f>Invoice!F822</f>
        <v>Exchange rate :</v>
      </c>
      <c r="B819" s="87">
        <f>Invoice!C822</f>
        <v>0</v>
      </c>
      <c r="C819" s="88">
        <f>Invoice!B822</f>
        <v>0</v>
      </c>
      <c r="D819" s="93">
        <f t="shared" si="40"/>
        <v>0</v>
      </c>
      <c r="E819" s="93">
        <f t="shared" si="41"/>
        <v>0</v>
      </c>
      <c r="F819" s="94">
        <f>Invoice!G822</f>
        <v>0</v>
      </c>
      <c r="G819" s="95">
        <f t="shared" si="42"/>
        <v>0</v>
      </c>
    </row>
    <row r="820" spans="1:7" s="92" customFormat="1" hidden="1">
      <c r="A820" s="108" t="str">
        <f>Invoice!F823</f>
        <v>Exchange rate :</v>
      </c>
      <c r="B820" s="87">
        <f>Invoice!C823</f>
        <v>0</v>
      </c>
      <c r="C820" s="88">
        <f>Invoice!B823</f>
        <v>0</v>
      </c>
      <c r="D820" s="93">
        <f t="shared" si="40"/>
        <v>0</v>
      </c>
      <c r="E820" s="93">
        <f t="shared" si="41"/>
        <v>0</v>
      </c>
      <c r="F820" s="94">
        <f>Invoice!G823</f>
        <v>0</v>
      </c>
      <c r="G820" s="95">
        <f t="shared" si="42"/>
        <v>0</v>
      </c>
    </row>
    <row r="821" spans="1:7" s="92" customFormat="1" hidden="1">
      <c r="A821" s="108" t="str">
        <f>Invoice!F824</f>
        <v>Exchange rate :</v>
      </c>
      <c r="B821" s="87">
        <f>Invoice!C824</f>
        <v>0</v>
      </c>
      <c r="C821" s="88">
        <f>Invoice!B824</f>
        <v>0</v>
      </c>
      <c r="D821" s="93">
        <f t="shared" si="40"/>
        <v>0</v>
      </c>
      <c r="E821" s="93">
        <f t="shared" si="41"/>
        <v>0</v>
      </c>
      <c r="F821" s="94">
        <f>Invoice!G824</f>
        <v>0</v>
      </c>
      <c r="G821" s="95">
        <f t="shared" si="42"/>
        <v>0</v>
      </c>
    </row>
    <row r="822" spans="1:7" s="92" customFormat="1" hidden="1">
      <c r="A822" s="108" t="str">
        <f>Invoice!F825</f>
        <v>Exchange rate :</v>
      </c>
      <c r="B822" s="87">
        <f>Invoice!C825</f>
        <v>0</v>
      </c>
      <c r="C822" s="88">
        <f>Invoice!B825</f>
        <v>0</v>
      </c>
      <c r="D822" s="93">
        <f t="shared" si="40"/>
        <v>0</v>
      </c>
      <c r="E822" s="93">
        <f t="shared" si="41"/>
        <v>0</v>
      </c>
      <c r="F822" s="94">
        <f>Invoice!G825</f>
        <v>0</v>
      </c>
      <c r="G822" s="95">
        <f t="shared" si="42"/>
        <v>0</v>
      </c>
    </row>
    <row r="823" spans="1:7" s="92" customFormat="1" hidden="1">
      <c r="A823" s="108" t="str">
        <f>Invoice!F826</f>
        <v>Exchange rate :</v>
      </c>
      <c r="B823" s="87">
        <f>Invoice!C826</f>
        <v>0</v>
      </c>
      <c r="C823" s="88">
        <f>Invoice!B826</f>
        <v>0</v>
      </c>
      <c r="D823" s="93">
        <f t="shared" si="40"/>
        <v>0</v>
      </c>
      <c r="E823" s="93">
        <f t="shared" si="41"/>
        <v>0</v>
      </c>
      <c r="F823" s="94">
        <f>Invoice!G826</f>
        <v>0</v>
      </c>
      <c r="G823" s="95">
        <f t="shared" si="42"/>
        <v>0</v>
      </c>
    </row>
    <row r="824" spans="1:7" s="92" customFormat="1" hidden="1">
      <c r="A824" s="108" t="str">
        <f>Invoice!F827</f>
        <v>Exchange rate :</v>
      </c>
      <c r="B824" s="87">
        <f>Invoice!C827</f>
        <v>0</v>
      </c>
      <c r="C824" s="88">
        <f>Invoice!B827</f>
        <v>0</v>
      </c>
      <c r="D824" s="93">
        <f t="shared" si="40"/>
        <v>0</v>
      </c>
      <c r="E824" s="93">
        <f t="shared" si="41"/>
        <v>0</v>
      </c>
      <c r="F824" s="94">
        <f>Invoice!G827</f>
        <v>0</v>
      </c>
      <c r="G824" s="95">
        <f t="shared" si="42"/>
        <v>0</v>
      </c>
    </row>
    <row r="825" spans="1:7" s="92" customFormat="1" hidden="1">
      <c r="A825" s="108" t="str">
        <f>Invoice!F828</f>
        <v>Exchange rate :</v>
      </c>
      <c r="B825" s="87">
        <f>Invoice!C828</f>
        <v>0</v>
      </c>
      <c r="C825" s="88">
        <f>Invoice!B828</f>
        <v>0</v>
      </c>
      <c r="D825" s="93">
        <f t="shared" si="40"/>
        <v>0</v>
      </c>
      <c r="E825" s="93">
        <f t="shared" si="41"/>
        <v>0</v>
      </c>
      <c r="F825" s="94">
        <f>Invoice!G828</f>
        <v>0</v>
      </c>
      <c r="G825" s="95">
        <f t="shared" si="42"/>
        <v>0</v>
      </c>
    </row>
    <row r="826" spans="1:7" s="92" customFormat="1" hidden="1">
      <c r="A826" s="108" t="str">
        <f>Invoice!F829</f>
        <v>Exchange rate :</v>
      </c>
      <c r="B826" s="87">
        <f>Invoice!C829</f>
        <v>0</v>
      </c>
      <c r="C826" s="88">
        <f>Invoice!B829</f>
        <v>0</v>
      </c>
      <c r="D826" s="93">
        <f t="shared" si="40"/>
        <v>0</v>
      </c>
      <c r="E826" s="93">
        <f t="shared" si="41"/>
        <v>0</v>
      </c>
      <c r="F826" s="94">
        <f>Invoice!G829</f>
        <v>0</v>
      </c>
      <c r="G826" s="95">
        <f t="shared" si="42"/>
        <v>0</v>
      </c>
    </row>
    <row r="827" spans="1:7" s="92" customFormat="1" hidden="1">
      <c r="A827" s="108" t="str">
        <f>Invoice!F830</f>
        <v>Exchange rate :</v>
      </c>
      <c r="B827" s="87">
        <f>Invoice!C830</f>
        <v>0</v>
      </c>
      <c r="C827" s="88">
        <f>Invoice!B830</f>
        <v>0</v>
      </c>
      <c r="D827" s="93">
        <f t="shared" si="40"/>
        <v>0</v>
      </c>
      <c r="E827" s="93">
        <f t="shared" si="41"/>
        <v>0</v>
      </c>
      <c r="F827" s="94">
        <f>Invoice!G830</f>
        <v>0</v>
      </c>
      <c r="G827" s="95">
        <f t="shared" si="42"/>
        <v>0</v>
      </c>
    </row>
    <row r="828" spans="1:7" s="92" customFormat="1" hidden="1">
      <c r="A828" s="108" t="str">
        <f>Invoice!F831</f>
        <v>Exchange rate :</v>
      </c>
      <c r="B828" s="87">
        <f>Invoice!C831</f>
        <v>0</v>
      </c>
      <c r="C828" s="88">
        <f>Invoice!B831</f>
        <v>0</v>
      </c>
      <c r="D828" s="93">
        <f t="shared" si="40"/>
        <v>0</v>
      </c>
      <c r="E828" s="93">
        <f t="shared" si="41"/>
        <v>0</v>
      </c>
      <c r="F828" s="94">
        <f>Invoice!G831</f>
        <v>0</v>
      </c>
      <c r="G828" s="95">
        <f t="shared" si="42"/>
        <v>0</v>
      </c>
    </row>
    <row r="829" spans="1:7" s="92" customFormat="1" hidden="1">
      <c r="A829" s="108" t="str">
        <f>Invoice!F832</f>
        <v>Exchange rate :</v>
      </c>
      <c r="B829" s="87">
        <f>Invoice!C832</f>
        <v>0</v>
      </c>
      <c r="C829" s="88">
        <f>Invoice!B832</f>
        <v>0</v>
      </c>
      <c r="D829" s="93">
        <f t="shared" si="40"/>
        <v>0</v>
      </c>
      <c r="E829" s="93">
        <f t="shared" si="41"/>
        <v>0</v>
      </c>
      <c r="F829" s="94">
        <f>Invoice!G832</f>
        <v>0</v>
      </c>
      <c r="G829" s="95">
        <f t="shared" si="42"/>
        <v>0</v>
      </c>
    </row>
    <row r="830" spans="1:7" s="92" customFormat="1" hidden="1">
      <c r="A830" s="108" t="str">
        <f>Invoice!F833</f>
        <v>Exchange rate :</v>
      </c>
      <c r="B830" s="87">
        <f>Invoice!C833</f>
        <v>0</v>
      </c>
      <c r="C830" s="88">
        <f>Invoice!B833</f>
        <v>0</v>
      </c>
      <c r="D830" s="93">
        <f t="shared" si="40"/>
        <v>0</v>
      </c>
      <c r="E830" s="93">
        <f t="shared" si="41"/>
        <v>0</v>
      </c>
      <c r="F830" s="94">
        <f>Invoice!G833</f>
        <v>0</v>
      </c>
      <c r="G830" s="95">
        <f t="shared" si="42"/>
        <v>0</v>
      </c>
    </row>
    <row r="831" spans="1:7" s="92" customFormat="1" hidden="1">
      <c r="A831" s="108" t="str">
        <f>Invoice!F834</f>
        <v>Exchange rate :</v>
      </c>
      <c r="B831" s="87">
        <f>Invoice!C834</f>
        <v>0</v>
      </c>
      <c r="C831" s="88">
        <f>Invoice!B834</f>
        <v>0</v>
      </c>
      <c r="D831" s="93">
        <f t="shared" si="40"/>
        <v>0</v>
      </c>
      <c r="E831" s="93">
        <f t="shared" si="41"/>
        <v>0</v>
      </c>
      <c r="F831" s="94">
        <f>Invoice!G834</f>
        <v>0</v>
      </c>
      <c r="G831" s="95">
        <f t="shared" si="42"/>
        <v>0</v>
      </c>
    </row>
    <row r="832" spans="1:7" s="92" customFormat="1" hidden="1">
      <c r="A832" s="108" t="str">
        <f>Invoice!F835</f>
        <v>Exchange rate :</v>
      </c>
      <c r="B832" s="87">
        <f>Invoice!C835</f>
        <v>0</v>
      </c>
      <c r="C832" s="88">
        <f>Invoice!B835</f>
        <v>0</v>
      </c>
      <c r="D832" s="93">
        <f t="shared" si="40"/>
        <v>0</v>
      </c>
      <c r="E832" s="93">
        <f t="shared" si="41"/>
        <v>0</v>
      </c>
      <c r="F832" s="94">
        <f>Invoice!G835</f>
        <v>0</v>
      </c>
      <c r="G832" s="95">
        <f t="shared" si="42"/>
        <v>0</v>
      </c>
    </row>
    <row r="833" spans="1:7" s="92" customFormat="1" hidden="1">
      <c r="A833" s="108" t="str">
        <f>Invoice!F836</f>
        <v>Exchange rate :</v>
      </c>
      <c r="B833" s="87">
        <f>Invoice!C836</f>
        <v>0</v>
      </c>
      <c r="C833" s="88">
        <f>Invoice!B836</f>
        <v>0</v>
      </c>
      <c r="D833" s="93">
        <f t="shared" ref="D833:D896" si="43">F833/$D$14</f>
        <v>0</v>
      </c>
      <c r="E833" s="93">
        <f t="shared" ref="E833:E896" si="44">G833/$D$14</f>
        <v>0</v>
      </c>
      <c r="F833" s="94">
        <f>Invoice!G836</f>
        <v>0</v>
      </c>
      <c r="G833" s="95">
        <f t="shared" ref="G833:G896" si="45">C833*F833</f>
        <v>0</v>
      </c>
    </row>
    <row r="834" spans="1:7" s="92" customFormat="1" hidden="1">
      <c r="A834" s="108" t="str">
        <f>Invoice!F837</f>
        <v>Exchange rate :</v>
      </c>
      <c r="B834" s="87">
        <f>Invoice!C837</f>
        <v>0</v>
      </c>
      <c r="C834" s="88">
        <f>Invoice!B837</f>
        <v>0</v>
      </c>
      <c r="D834" s="93">
        <f t="shared" si="43"/>
        <v>0</v>
      </c>
      <c r="E834" s="93">
        <f t="shared" si="44"/>
        <v>0</v>
      </c>
      <c r="F834" s="94">
        <f>Invoice!G837</f>
        <v>0</v>
      </c>
      <c r="G834" s="95">
        <f t="shared" si="45"/>
        <v>0</v>
      </c>
    </row>
    <row r="835" spans="1:7" s="92" customFormat="1" hidden="1">
      <c r="A835" s="108" t="str">
        <f>Invoice!F838</f>
        <v>Exchange rate :</v>
      </c>
      <c r="B835" s="87">
        <f>Invoice!C838</f>
        <v>0</v>
      </c>
      <c r="C835" s="88">
        <f>Invoice!B838</f>
        <v>0</v>
      </c>
      <c r="D835" s="93">
        <f t="shared" si="43"/>
        <v>0</v>
      </c>
      <c r="E835" s="93">
        <f t="shared" si="44"/>
        <v>0</v>
      </c>
      <c r="F835" s="94">
        <f>Invoice!G838</f>
        <v>0</v>
      </c>
      <c r="G835" s="95">
        <f t="shared" si="45"/>
        <v>0</v>
      </c>
    </row>
    <row r="836" spans="1:7" s="92" customFormat="1" hidden="1">
      <c r="A836" s="108" t="str">
        <f>Invoice!F839</f>
        <v>Exchange rate :</v>
      </c>
      <c r="B836" s="87">
        <f>Invoice!C839</f>
        <v>0</v>
      </c>
      <c r="C836" s="88">
        <f>Invoice!B839</f>
        <v>0</v>
      </c>
      <c r="D836" s="93">
        <f t="shared" si="43"/>
        <v>0</v>
      </c>
      <c r="E836" s="93">
        <f t="shared" si="44"/>
        <v>0</v>
      </c>
      <c r="F836" s="94">
        <f>Invoice!G839</f>
        <v>0</v>
      </c>
      <c r="G836" s="95">
        <f t="shared" si="45"/>
        <v>0</v>
      </c>
    </row>
    <row r="837" spans="1:7" s="92" customFormat="1" hidden="1">
      <c r="A837" s="108" t="str">
        <f>Invoice!F840</f>
        <v>Exchange rate :</v>
      </c>
      <c r="B837" s="87">
        <f>Invoice!C840</f>
        <v>0</v>
      </c>
      <c r="C837" s="88">
        <f>Invoice!B840</f>
        <v>0</v>
      </c>
      <c r="D837" s="93">
        <f t="shared" si="43"/>
        <v>0</v>
      </c>
      <c r="E837" s="93">
        <f t="shared" si="44"/>
        <v>0</v>
      </c>
      <c r="F837" s="94">
        <f>Invoice!G840</f>
        <v>0</v>
      </c>
      <c r="G837" s="95">
        <f t="shared" si="45"/>
        <v>0</v>
      </c>
    </row>
    <row r="838" spans="1:7" s="92" customFormat="1" hidden="1">
      <c r="A838" s="108" t="str">
        <f>Invoice!F841</f>
        <v>Exchange rate :</v>
      </c>
      <c r="B838" s="87">
        <f>Invoice!C841</f>
        <v>0</v>
      </c>
      <c r="C838" s="88">
        <f>Invoice!B841</f>
        <v>0</v>
      </c>
      <c r="D838" s="93">
        <f t="shared" si="43"/>
        <v>0</v>
      </c>
      <c r="E838" s="93">
        <f t="shared" si="44"/>
        <v>0</v>
      </c>
      <c r="F838" s="94">
        <f>Invoice!G841</f>
        <v>0</v>
      </c>
      <c r="G838" s="95">
        <f t="shared" si="45"/>
        <v>0</v>
      </c>
    </row>
    <row r="839" spans="1:7" s="92" customFormat="1" hidden="1">
      <c r="A839" s="108" t="str">
        <f>Invoice!F842</f>
        <v>Exchange rate :</v>
      </c>
      <c r="B839" s="87">
        <f>Invoice!C842</f>
        <v>0</v>
      </c>
      <c r="C839" s="88">
        <f>Invoice!B842</f>
        <v>0</v>
      </c>
      <c r="D839" s="93">
        <f t="shared" si="43"/>
        <v>0</v>
      </c>
      <c r="E839" s="93">
        <f t="shared" si="44"/>
        <v>0</v>
      </c>
      <c r="F839" s="94">
        <f>Invoice!G842</f>
        <v>0</v>
      </c>
      <c r="G839" s="95">
        <f t="shared" si="45"/>
        <v>0</v>
      </c>
    </row>
    <row r="840" spans="1:7" s="92" customFormat="1" hidden="1">
      <c r="A840" s="108" t="str">
        <f>Invoice!F843</f>
        <v>Exchange rate :</v>
      </c>
      <c r="B840" s="87">
        <f>Invoice!C843</f>
        <v>0</v>
      </c>
      <c r="C840" s="88">
        <f>Invoice!B843</f>
        <v>0</v>
      </c>
      <c r="D840" s="93">
        <f t="shared" si="43"/>
        <v>0</v>
      </c>
      <c r="E840" s="93">
        <f t="shared" si="44"/>
        <v>0</v>
      </c>
      <c r="F840" s="94">
        <f>Invoice!G843</f>
        <v>0</v>
      </c>
      <c r="G840" s="95">
        <f t="shared" si="45"/>
        <v>0</v>
      </c>
    </row>
    <row r="841" spans="1:7" s="92" customFormat="1" hidden="1">
      <c r="A841" s="108" t="str">
        <f>Invoice!F844</f>
        <v>Exchange rate :</v>
      </c>
      <c r="B841" s="87">
        <f>Invoice!C844</f>
        <v>0</v>
      </c>
      <c r="C841" s="88">
        <f>Invoice!B844</f>
        <v>0</v>
      </c>
      <c r="D841" s="93">
        <f t="shared" si="43"/>
        <v>0</v>
      </c>
      <c r="E841" s="93">
        <f t="shared" si="44"/>
        <v>0</v>
      </c>
      <c r="F841" s="94">
        <f>Invoice!G844</f>
        <v>0</v>
      </c>
      <c r="G841" s="95">
        <f t="shared" si="45"/>
        <v>0</v>
      </c>
    </row>
    <row r="842" spans="1:7" s="92" customFormat="1" hidden="1">
      <c r="A842" s="108" t="str">
        <f>Invoice!F845</f>
        <v>Exchange rate :</v>
      </c>
      <c r="B842" s="87">
        <f>Invoice!C845</f>
        <v>0</v>
      </c>
      <c r="C842" s="88">
        <f>Invoice!B845</f>
        <v>0</v>
      </c>
      <c r="D842" s="93">
        <f t="shared" si="43"/>
        <v>0</v>
      </c>
      <c r="E842" s="93">
        <f t="shared" si="44"/>
        <v>0</v>
      </c>
      <c r="F842" s="94">
        <f>Invoice!G845</f>
        <v>0</v>
      </c>
      <c r="G842" s="95">
        <f t="shared" si="45"/>
        <v>0</v>
      </c>
    </row>
    <row r="843" spans="1:7" s="92" customFormat="1" hidden="1">
      <c r="A843" s="108" t="str">
        <f>Invoice!F846</f>
        <v>Exchange rate :</v>
      </c>
      <c r="B843" s="87">
        <f>Invoice!C846</f>
        <v>0</v>
      </c>
      <c r="C843" s="88">
        <f>Invoice!B846</f>
        <v>0</v>
      </c>
      <c r="D843" s="93">
        <f t="shared" si="43"/>
        <v>0</v>
      </c>
      <c r="E843" s="93">
        <f t="shared" si="44"/>
        <v>0</v>
      </c>
      <c r="F843" s="94">
        <f>Invoice!G846</f>
        <v>0</v>
      </c>
      <c r="G843" s="95">
        <f t="shared" si="45"/>
        <v>0</v>
      </c>
    </row>
    <row r="844" spans="1:7" s="92" customFormat="1" hidden="1">
      <c r="A844" s="108" t="str">
        <f>Invoice!F847</f>
        <v>Exchange rate :</v>
      </c>
      <c r="B844" s="87">
        <f>Invoice!C847</f>
        <v>0</v>
      </c>
      <c r="C844" s="88">
        <f>Invoice!B847</f>
        <v>0</v>
      </c>
      <c r="D844" s="93">
        <f t="shared" si="43"/>
        <v>0</v>
      </c>
      <c r="E844" s="93">
        <f t="shared" si="44"/>
        <v>0</v>
      </c>
      <c r="F844" s="94">
        <f>Invoice!G847</f>
        <v>0</v>
      </c>
      <c r="G844" s="95">
        <f t="shared" si="45"/>
        <v>0</v>
      </c>
    </row>
    <row r="845" spans="1:7" s="92" customFormat="1" hidden="1">
      <c r="A845" s="108" t="str">
        <f>Invoice!F848</f>
        <v>Exchange rate :</v>
      </c>
      <c r="B845" s="87">
        <f>Invoice!C848</f>
        <v>0</v>
      </c>
      <c r="C845" s="88">
        <f>Invoice!B848</f>
        <v>0</v>
      </c>
      <c r="D845" s="93">
        <f t="shared" si="43"/>
        <v>0</v>
      </c>
      <c r="E845" s="93">
        <f t="shared" si="44"/>
        <v>0</v>
      </c>
      <c r="F845" s="94">
        <f>Invoice!G848</f>
        <v>0</v>
      </c>
      <c r="G845" s="95">
        <f t="shared" si="45"/>
        <v>0</v>
      </c>
    </row>
    <row r="846" spans="1:7" s="92" customFormat="1" hidden="1">
      <c r="A846" s="108" t="str">
        <f>Invoice!F849</f>
        <v>Exchange rate :</v>
      </c>
      <c r="B846" s="87">
        <f>Invoice!C849</f>
        <v>0</v>
      </c>
      <c r="C846" s="88">
        <f>Invoice!B849</f>
        <v>0</v>
      </c>
      <c r="D846" s="93">
        <f t="shared" si="43"/>
        <v>0</v>
      </c>
      <c r="E846" s="93">
        <f t="shared" si="44"/>
        <v>0</v>
      </c>
      <c r="F846" s="94">
        <f>Invoice!G849</f>
        <v>0</v>
      </c>
      <c r="G846" s="95">
        <f t="shared" si="45"/>
        <v>0</v>
      </c>
    </row>
    <row r="847" spans="1:7" s="92" customFormat="1" hidden="1">
      <c r="A847" s="108" t="str">
        <f>Invoice!F850</f>
        <v>Exchange rate :</v>
      </c>
      <c r="B847" s="87">
        <f>Invoice!C850</f>
        <v>0</v>
      </c>
      <c r="C847" s="88">
        <f>Invoice!B850</f>
        <v>0</v>
      </c>
      <c r="D847" s="93">
        <f t="shared" si="43"/>
        <v>0</v>
      </c>
      <c r="E847" s="93">
        <f t="shared" si="44"/>
        <v>0</v>
      </c>
      <c r="F847" s="94">
        <f>Invoice!G850</f>
        <v>0</v>
      </c>
      <c r="G847" s="95">
        <f t="shared" si="45"/>
        <v>0</v>
      </c>
    </row>
    <row r="848" spans="1:7" s="92" customFormat="1" hidden="1">
      <c r="A848" s="108" t="str">
        <f>Invoice!F851</f>
        <v>Exchange rate :</v>
      </c>
      <c r="B848" s="87">
        <f>Invoice!C851</f>
        <v>0</v>
      </c>
      <c r="C848" s="88">
        <f>Invoice!B851</f>
        <v>0</v>
      </c>
      <c r="D848" s="93">
        <f t="shared" si="43"/>
        <v>0</v>
      </c>
      <c r="E848" s="93">
        <f t="shared" si="44"/>
        <v>0</v>
      </c>
      <c r="F848" s="94">
        <f>Invoice!G851</f>
        <v>0</v>
      </c>
      <c r="G848" s="95">
        <f t="shared" si="45"/>
        <v>0</v>
      </c>
    </row>
    <row r="849" spans="1:7" s="92" customFormat="1" hidden="1">
      <c r="A849" s="108" t="str">
        <f>Invoice!F852</f>
        <v>Exchange rate :</v>
      </c>
      <c r="B849" s="87">
        <f>Invoice!C852</f>
        <v>0</v>
      </c>
      <c r="C849" s="88">
        <f>Invoice!B852</f>
        <v>0</v>
      </c>
      <c r="D849" s="93">
        <f t="shared" si="43"/>
        <v>0</v>
      </c>
      <c r="E849" s="93">
        <f t="shared" si="44"/>
        <v>0</v>
      </c>
      <c r="F849" s="94">
        <f>Invoice!G852</f>
        <v>0</v>
      </c>
      <c r="G849" s="95">
        <f t="shared" si="45"/>
        <v>0</v>
      </c>
    </row>
    <row r="850" spans="1:7" s="92" customFormat="1" hidden="1">
      <c r="A850" s="108" t="str">
        <f>Invoice!F853</f>
        <v>Exchange rate :</v>
      </c>
      <c r="B850" s="87">
        <f>Invoice!C853</f>
        <v>0</v>
      </c>
      <c r="C850" s="88">
        <f>Invoice!B853</f>
        <v>0</v>
      </c>
      <c r="D850" s="93">
        <f t="shared" si="43"/>
        <v>0</v>
      </c>
      <c r="E850" s="93">
        <f t="shared" si="44"/>
        <v>0</v>
      </c>
      <c r="F850" s="94">
        <f>Invoice!G853</f>
        <v>0</v>
      </c>
      <c r="G850" s="95">
        <f t="shared" si="45"/>
        <v>0</v>
      </c>
    </row>
    <row r="851" spans="1:7" s="92" customFormat="1" hidden="1">
      <c r="A851" s="108" t="str">
        <f>Invoice!F854</f>
        <v>Exchange rate :</v>
      </c>
      <c r="B851" s="87">
        <f>Invoice!C854</f>
        <v>0</v>
      </c>
      <c r="C851" s="88">
        <f>Invoice!B854</f>
        <v>0</v>
      </c>
      <c r="D851" s="93">
        <f t="shared" si="43"/>
        <v>0</v>
      </c>
      <c r="E851" s="93">
        <f t="shared" si="44"/>
        <v>0</v>
      </c>
      <c r="F851" s="94">
        <f>Invoice!G854</f>
        <v>0</v>
      </c>
      <c r="G851" s="95">
        <f t="shared" si="45"/>
        <v>0</v>
      </c>
    </row>
    <row r="852" spans="1:7" s="92" customFormat="1" hidden="1">
      <c r="A852" s="108" t="str">
        <f>Invoice!F855</f>
        <v>Exchange rate :</v>
      </c>
      <c r="B852" s="87">
        <f>Invoice!C855</f>
        <v>0</v>
      </c>
      <c r="C852" s="88">
        <f>Invoice!B855</f>
        <v>0</v>
      </c>
      <c r="D852" s="93">
        <f t="shared" si="43"/>
        <v>0</v>
      </c>
      <c r="E852" s="93">
        <f t="shared" si="44"/>
        <v>0</v>
      </c>
      <c r="F852" s="94">
        <f>Invoice!G855</f>
        <v>0</v>
      </c>
      <c r="G852" s="95">
        <f t="shared" si="45"/>
        <v>0</v>
      </c>
    </row>
    <row r="853" spans="1:7" s="92" customFormat="1" hidden="1">
      <c r="A853" s="108" t="str">
        <f>Invoice!F856</f>
        <v>Exchange rate :</v>
      </c>
      <c r="B853" s="87">
        <f>Invoice!C856</f>
        <v>0</v>
      </c>
      <c r="C853" s="88">
        <f>Invoice!B856</f>
        <v>0</v>
      </c>
      <c r="D853" s="93">
        <f t="shared" si="43"/>
        <v>0</v>
      </c>
      <c r="E853" s="93">
        <f t="shared" si="44"/>
        <v>0</v>
      </c>
      <c r="F853" s="94">
        <f>Invoice!G856</f>
        <v>0</v>
      </c>
      <c r="G853" s="95">
        <f t="shared" si="45"/>
        <v>0</v>
      </c>
    </row>
    <row r="854" spans="1:7" s="92" customFormat="1" hidden="1">
      <c r="A854" s="108" t="str">
        <f>Invoice!F857</f>
        <v>Exchange rate :</v>
      </c>
      <c r="B854" s="87">
        <f>Invoice!C857</f>
        <v>0</v>
      </c>
      <c r="C854" s="88">
        <f>Invoice!B857</f>
        <v>0</v>
      </c>
      <c r="D854" s="93">
        <f t="shared" si="43"/>
        <v>0</v>
      </c>
      <c r="E854" s="93">
        <f t="shared" si="44"/>
        <v>0</v>
      </c>
      <c r="F854" s="94">
        <f>Invoice!G857</f>
        <v>0</v>
      </c>
      <c r="G854" s="95">
        <f t="shared" si="45"/>
        <v>0</v>
      </c>
    </row>
    <row r="855" spans="1:7" s="92" customFormat="1" hidden="1">
      <c r="A855" s="108" t="str">
        <f>Invoice!F858</f>
        <v>Exchange rate :</v>
      </c>
      <c r="B855" s="87">
        <f>Invoice!C858</f>
        <v>0</v>
      </c>
      <c r="C855" s="88">
        <f>Invoice!B858</f>
        <v>0</v>
      </c>
      <c r="D855" s="93">
        <f t="shared" si="43"/>
        <v>0</v>
      </c>
      <c r="E855" s="93">
        <f t="shared" si="44"/>
        <v>0</v>
      </c>
      <c r="F855" s="94">
        <f>Invoice!G858</f>
        <v>0</v>
      </c>
      <c r="G855" s="95">
        <f t="shared" si="45"/>
        <v>0</v>
      </c>
    </row>
    <row r="856" spans="1:7" s="92" customFormat="1" hidden="1">
      <c r="A856" s="108" t="str">
        <f>Invoice!F859</f>
        <v>Exchange rate :</v>
      </c>
      <c r="B856" s="87">
        <f>Invoice!C859</f>
        <v>0</v>
      </c>
      <c r="C856" s="88">
        <f>Invoice!B859</f>
        <v>0</v>
      </c>
      <c r="D856" s="93">
        <f t="shared" si="43"/>
        <v>0</v>
      </c>
      <c r="E856" s="93">
        <f t="shared" si="44"/>
        <v>0</v>
      </c>
      <c r="F856" s="94">
        <f>Invoice!G859</f>
        <v>0</v>
      </c>
      <c r="G856" s="95">
        <f t="shared" si="45"/>
        <v>0</v>
      </c>
    </row>
    <row r="857" spans="1:7" s="92" customFormat="1" hidden="1">
      <c r="A857" s="108" t="str">
        <f>Invoice!F860</f>
        <v>Exchange rate :</v>
      </c>
      <c r="B857" s="87">
        <f>Invoice!C860</f>
        <v>0</v>
      </c>
      <c r="C857" s="88">
        <f>Invoice!B860</f>
        <v>0</v>
      </c>
      <c r="D857" s="93">
        <f t="shared" si="43"/>
        <v>0</v>
      </c>
      <c r="E857" s="93">
        <f t="shared" si="44"/>
        <v>0</v>
      </c>
      <c r="F857" s="94">
        <f>Invoice!G860</f>
        <v>0</v>
      </c>
      <c r="G857" s="95">
        <f t="shared" si="45"/>
        <v>0</v>
      </c>
    </row>
    <row r="858" spans="1:7" s="92" customFormat="1" hidden="1">
      <c r="A858" s="108" t="str">
        <f>Invoice!F861</f>
        <v>Exchange rate :</v>
      </c>
      <c r="B858" s="87">
        <f>Invoice!C861</f>
        <v>0</v>
      </c>
      <c r="C858" s="88">
        <f>Invoice!B861</f>
        <v>0</v>
      </c>
      <c r="D858" s="93">
        <f t="shared" si="43"/>
        <v>0</v>
      </c>
      <c r="E858" s="93">
        <f t="shared" si="44"/>
        <v>0</v>
      </c>
      <c r="F858" s="94">
        <f>Invoice!G861</f>
        <v>0</v>
      </c>
      <c r="G858" s="95">
        <f t="shared" si="45"/>
        <v>0</v>
      </c>
    </row>
    <row r="859" spans="1:7" s="92" customFormat="1" hidden="1">
      <c r="A859" s="108" t="str">
        <f>Invoice!F862</f>
        <v>Exchange rate :</v>
      </c>
      <c r="B859" s="87">
        <f>Invoice!C862</f>
        <v>0</v>
      </c>
      <c r="C859" s="88">
        <f>Invoice!B862</f>
        <v>0</v>
      </c>
      <c r="D859" s="93">
        <f t="shared" si="43"/>
        <v>0</v>
      </c>
      <c r="E859" s="93">
        <f t="shared" si="44"/>
        <v>0</v>
      </c>
      <c r="F859" s="94">
        <f>Invoice!G862</f>
        <v>0</v>
      </c>
      <c r="G859" s="95">
        <f t="shared" si="45"/>
        <v>0</v>
      </c>
    </row>
    <row r="860" spans="1:7" s="92" customFormat="1" hidden="1">
      <c r="A860" s="108" t="str">
        <f>Invoice!F863</f>
        <v>Exchange rate :</v>
      </c>
      <c r="B860" s="87">
        <f>Invoice!C863</f>
        <v>0</v>
      </c>
      <c r="C860" s="88">
        <f>Invoice!B863</f>
        <v>0</v>
      </c>
      <c r="D860" s="93">
        <f t="shared" si="43"/>
        <v>0</v>
      </c>
      <c r="E860" s="93">
        <f t="shared" si="44"/>
        <v>0</v>
      </c>
      <c r="F860" s="94">
        <f>Invoice!G863</f>
        <v>0</v>
      </c>
      <c r="G860" s="95">
        <f t="shared" si="45"/>
        <v>0</v>
      </c>
    </row>
    <row r="861" spans="1:7" s="92" customFormat="1" hidden="1">
      <c r="A861" s="108" t="str">
        <f>Invoice!F864</f>
        <v>Exchange rate :</v>
      </c>
      <c r="B861" s="87">
        <f>Invoice!C864</f>
        <v>0</v>
      </c>
      <c r="C861" s="88">
        <f>Invoice!B864</f>
        <v>0</v>
      </c>
      <c r="D861" s="93">
        <f t="shared" si="43"/>
        <v>0</v>
      </c>
      <c r="E861" s="93">
        <f t="shared" si="44"/>
        <v>0</v>
      </c>
      <c r="F861" s="94">
        <f>Invoice!G864</f>
        <v>0</v>
      </c>
      <c r="G861" s="95">
        <f t="shared" si="45"/>
        <v>0</v>
      </c>
    </row>
    <row r="862" spans="1:7" s="92" customFormat="1" hidden="1">
      <c r="A862" s="108" t="str">
        <f>Invoice!F865</f>
        <v>Exchange rate :</v>
      </c>
      <c r="B862" s="87">
        <f>Invoice!C865</f>
        <v>0</v>
      </c>
      <c r="C862" s="88">
        <f>Invoice!B865</f>
        <v>0</v>
      </c>
      <c r="D862" s="93">
        <f t="shared" si="43"/>
        <v>0</v>
      </c>
      <c r="E862" s="93">
        <f t="shared" si="44"/>
        <v>0</v>
      </c>
      <c r="F862" s="94">
        <f>Invoice!G865</f>
        <v>0</v>
      </c>
      <c r="G862" s="95">
        <f t="shared" si="45"/>
        <v>0</v>
      </c>
    </row>
    <row r="863" spans="1:7" s="92" customFormat="1" hidden="1">
      <c r="A863" s="108" t="str">
        <f>Invoice!F866</f>
        <v>Exchange rate :</v>
      </c>
      <c r="B863" s="87">
        <f>Invoice!C866</f>
        <v>0</v>
      </c>
      <c r="C863" s="88">
        <f>Invoice!B866</f>
        <v>0</v>
      </c>
      <c r="D863" s="93">
        <f t="shared" si="43"/>
        <v>0</v>
      </c>
      <c r="E863" s="93">
        <f t="shared" si="44"/>
        <v>0</v>
      </c>
      <c r="F863" s="94">
        <f>Invoice!G866</f>
        <v>0</v>
      </c>
      <c r="G863" s="95">
        <f t="shared" si="45"/>
        <v>0</v>
      </c>
    </row>
    <row r="864" spans="1:7" s="92" customFormat="1" hidden="1">
      <c r="A864" s="108" t="str">
        <f>Invoice!F867</f>
        <v>Exchange rate :</v>
      </c>
      <c r="B864" s="87">
        <f>Invoice!C867</f>
        <v>0</v>
      </c>
      <c r="C864" s="88">
        <f>Invoice!B867</f>
        <v>0</v>
      </c>
      <c r="D864" s="93">
        <f t="shared" si="43"/>
        <v>0</v>
      </c>
      <c r="E864" s="93">
        <f t="shared" si="44"/>
        <v>0</v>
      </c>
      <c r="F864" s="94">
        <f>Invoice!G867</f>
        <v>0</v>
      </c>
      <c r="G864" s="95">
        <f t="shared" si="45"/>
        <v>0</v>
      </c>
    </row>
    <row r="865" spans="1:7" s="92" customFormat="1" hidden="1">
      <c r="A865" s="108" t="str">
        <f>Invoice!F868</f>
        <v>Exchange rate :</v>
      </c>
      <c r="B865" s="87">
        <f>Invoice!C868</f>
        <v>0</v>
      </c>
      <c r="C865" s="88">
        <f>Invoice!B868</f>
        <v>0</v>
      </c>
      <c r="D865" s="93">
        <f t="shared" si="43"/>
        <v>0</v>
      </c>
      <c r="E865" s="93">
        <f t="shared" si="44"/>
        <v>0</v>
      </c>
      <c r="F865" s="94">
        <f>Invoice!G868</f>
        <v>0</v>
      </c>
      <c r="G865" s="95">
        <f t="shared" si="45"/>
        <v>0</v>
      </c>
    </row>
    <row r="866" spans="1:7" s="92" customFormat="1" hidden="1">
      <c r="A866" s="108" t="str">
        <f>Invoice!F869</f>
        <v>Exchange rate :</v>
      </c>
      <c r="B866" s="87">
        <f>Invoice!C869</f>
        <v>0</v>
      </c>
      <c r="C866" s="88">
        <f>Invoice!B869</f>
        <v>0</v>
      </c>
      <c r="D866" s="93">
        <f t="shared" si="43"/>
        <v>0</v>
      </c>
      <c r="E866" s="93">
        <f t="shared" si="44"/>
        <v>0</v>
      </c>
      <c r="F866" s="94">
        <f>Invoice!G869</f>
        <v>0</v>
      </c>
      <c r="G866" s="95">
        <f t="shared" si="45"/>
        <v>0</v>
      </c>
    </row>
    <row r="867" spans="1:7" s="92" customFormat="1" hidden="1">
      <c r="A867" s="108" t="str">
        <f>Invoice!F870</f>
        <v>Exchange rate :</v>
      </c>
      <c r="B867" s="87">
        <f>Invoice!C870</f>
        <v>0</v>
      </c>
      <c r="C867" s="88">
        <f>Invoice!B870</f>
        <v>0</v>
      </c>
      <c r="D867" s="93">
        <f t="shared" si="43"/>
        <v>0</v>
      </c>
      <c r="E867" s="93">
        <f t="shared" si="44"/>
        <v>0</v>
      </c>
      <c r="F867" s="94">
        <f>Invoice!G870</f>
        <v>0</v>
      </c>
      <c r="G867" s="95">
        <f t="shared" si="45"/>
        <v>0</v>
      </c>
    </row>
    <row r="868" spans="1:7" s="92" customFormat="1" hidden="1">
      <c r="A868" s="108" t="str">
        <f>Invoice!F871</f>
        <v>Exchange rate :</v>
      </c>
      <c r="B868" s="87">
        <f>Invoice!C871</f>
        <v>0</v>
      </c>
      <c r="C868" s="88">
        <f>Invoice!B871</f>
        <v>0</v>
      </c>
      <c r="D868" s="93">
        <f t="shared" si="43"/>
        <v>0</v>
      </c>
      <c r="E868" s="93">
        <f t="shared" si="44"/>
        <v>0</v>
      </c>
      <c r="F868" s="94">
        <f>Invoice!G871</f>
        <v>0</v>
      </c>
      <c r="G868" s="95">
        <f t="shared" si="45"/>
        <v>0</v>
      </c>
    </row>
    <row r="869" spans="1:7" s="92" customFormat="1" hidden="1">
      <c r="A869" s="108" t="str">
        <f>Invoice!F872</f>
        <v>Exchange rate :</v>
      </c>
      <c r="B869" s="87">
        <f>Invoice!C872</f>
        <v>0</v>
      </c>
      <c r="C869" s="88">
        <f>Invoice!B872</f>
        <v>0</v>
      </c>
      <c r="D869" s="93">
        <f t="shared" si="43"/>
        <v>0</v>
      </c>
      <c r="E869" s="93">
        <f t="shared" si="44"/>
        <v>0</v>
      </c>
      <c r="F869" s="94">
        <f>Invoice!G872</f>
        <v>0</v>
      </c>
      <c r="G869" s="95">
        <f t="shared" si="45"/>
        <v>0</v>
      </c>
    </row>
    <row r="870" spans="1:7" s="92" customFormat="1" hidden="1">
      <c r="A870" s="108" t="str">
        <f>Invoice!F873</f>
        <v>Exchange rate :</v>
      </c>
      <c r="B870" s="87">
        <f>Invoice!C873</f>
        <v>0</v>
      </c>
      <c r="C870" s="88">
        <f>Invoice!B873</f>
        <v>0</v>
      </c>
      <c r="D870" s="93">
        <f t="shared" si="43"/>
        <v>0</v>
      </c>
      <c r="E870" s="93">
        <f t="shared" si="44"/>
        <v>0</v>
      </c>
      <c r="F870" s="94">
        <f>Invoice!G873</f>
        <v>0</v>
      </c>
      <c r="G870" s="95">
        <f t="shared" si="45"/>
        <v>0</v>
      </c>
    </row>
    <row r="871" spans="1:7" s="92" customFormat="1" hidden="1">
      <c r="A871" s="108" t="str">
        <f>Invoice!F874</f>
        <v>Exchange rate :</v>
      </c>
      <c r="B871" s="87">
        <f>Invoice!C874</f>
        <v>0</v>
      </c>
      <c r="C871" s="88">
        <f>Invoice!B874</f>
        <v>0</v>
      </c>
      <c r="D871" s="93">
        <f t="shared" si="43"/>
        <v>0</v>
      </c>
      <c r="E871" s="93">
        <f t="shared" si="44"/>
        <v>0</v>
      </c>
      <c r="F871" s="94">
        <f>Invoice!G874</f>
        <v>0</v>
      </c>
      <c r="G871" s="95">
        <f t="shared" si="45"/>
        <v>0</v>
      </c>
    </row>
    <row r="872" spans="1:7" s="92" customFormat="1" hidden="1">
      <c r="A872" s="108" t="str">
        <f>Invoice!F875</f>
        <v>Exchange rate :</v>
      </c>
      <c r="B872" s="87">
        <f>Invoice!C875</f>
        <v>0</v>
      </c>
      <c r="C872" s="88">
        <f>Invoice!B875</f>
        <v>0</v>
      </c>
      <c r="D872" s="93">
        <f t="shared" si="43"/>
        <v>0</v>
      </c>
      <c r="E872" s="93">
        <f t="shared" si="44"/>
        <v>0</v>
      </c>
      <c r="F872" s="94">
        <f>Invoice!G875</f>
        <v>0</v>
      </c>
      <c r="G872" s="95">
        <f t="shared" si="45"/>
        <v>0</v>
      </c>
    </row>
    <row r="873" spans="1:7" s="92" customFormat="1" hidden="1">
      <c r="A873" s="108" t="str">
        <f>Invoice!F876</f>
        <v>Exchange rate :</v>
      </c>
      <c r="B873" s="87">
        <f>Invoice!C876</f>
        <v>0</v>
      </c>
      <c r="C873" s="88">
        <f>Invoice!B876</f>
        <v>0</v>
      </c>
      <c r="D873" s="93">
        <f t="shared" si="43"/>
        <v>0</v>
      </c>
      <c r="E873" s="93">
        <f t="shared" si="44"/>
        <v>0</v>
      </c>
      <c r="F873" s="94">
        <f>Invoice!G876</f>
        <v>0</v>
      </c>
      <c r="G873" s="95">
        <f t="shared" si="45"/>
        <v>0</v>
      </c>
    </row>
    <row r="874" spans="1:7" s="92" customFormat="1" hidden="1">
      <c r="A874" s="108" t="str">
        <f>Invoice!F877</f>
        <v>Exchange rate :</v>
      </c>
      <c r="B874" s="87">
        <f>Invoice!C877</f>
        <v>0</v>
      </c>
      <c r="C874" s="88">
        <f>Invoice!B877</f>
        <v>0</v>
      </c>
      <c r="D874" s="93">
        <f t="shared" si="43"/>
        <v>0</v>
      </c>
      <c r="E874" s="93">
        <f t="shared" si="44"/>
        <v>0</v>
      </c>
      <c r="F874" s="94">
        <f>Invoice!G877</f>
        <v>0</v>
      </c>
      <c r="G874" s="95">
        <f t="shared" si="45"/>
        <v>0</v>
      </c>
    </row>
    <row r="875" spans="1:7" s="92" customFormat="1" hidden="1">
      <c r="A875" s="108" t="str">
        <f>Invoice!F878</f>
        <v>Exchange rate :</v>
      </c>
      <c r="B875" s="87">
        <f>Invoice!C878</f>
        <v>0</v>
      </c>
      <c r="C875" s="88">
        <f>Invoice!B878</f>
        <v>0</v>
      </c>
      <c r="D875" s="93">
        <f t="shared" si="43"/>
        <v>0</v>
      </c>
      <c r="E875" s="93">
        <f t="shared" si="44"/>
        <v>0</v>
      </c>
      <c r="F875" s="94">
        <f>Invoice!G878</f>
        <v>0</v>
      </c>
      <c r="G875" s="95">
        <f t="shared" si="45"/>
        <v>0</v>
      </c>
    </row>
    <row r="876" spans="1:7" s="92" customFormat="1" hidden="1">
      <c r="A876" s="108" t="str">
        <f>Invoice!F879</f>
        <v>Exchange rate :</v>
      </c>
      <c r="B876" s="87">
        <f>Invoice!C879</f>
        <v>0</v>
      </c>
      <c r="C876" s="88">
        <f>Invoice!B879</f>
        <v>0</v>
      </c>
      <c r="D876" s="93">
        <f t="shared" si="43"/>
        <v>0</v>
      </c>
      <c r="E876" s="93">
        <f t="shared" si="44"/>
        <v>0</v>
      </c>
      <c r="F876" s="94">
        <f>Invoice!G879</f>
        <v>0</v>
      </c>
      <c r="G876" s="95">
        <f t="shared" si="45"/>
        <v>0</v>
      </c>
    </row>
    <row r="877" spans="1:7" s="92" customFormat="1" hidden="1">
      <c r="A877" s="108" t="str">
        <f>Invoice!F880</f>
        <v>Exchange rate :</v>
      </c>
      <c r="B877" s="87">
        <f>Invoice!C880</f>
        <v>0</v>
      </c>
      <c r="C877" s="88">
        <f>Invoice!B880</f>
        <v>0</v>
      </c>
      <c r="D877" s="93">
        <f t="shared" si="43"/>
        <v>0</v>
      </c>
      <c r="E877" s="93">
        <f t="shared" si="44"/>
        <v>0</v>
      </c>
      <c r="F877" s="94">
        <f>Invoice!G880</f>
        <v>0</v>
      </c>
      <c r="G877" s="95">
        <f t="shared" si="45"/>
        <v>0</v>
      </c>
    </row>
    <row r="878" spans="1:7" s="92" customFormat="1" hidden="1">
      <c r="A878" s="108" t="str">
        <f>Invoice!F881</f>
        <v>Exchange rate :</v>
      </c>
      <c r="B878" s="87">
        <f>Invoice!C881</f>
        <v>0</v>
      </c>
      <c r="C878" s="88">
        <f>Invoice!B881</f>
        <v>0</v>
      </c>
      <c r="D878" s="93">
        <f t="shared" si="43"/>
        <v>0</v>
      </c>
      <c r="E878" s="93">
        <f t="shared" si="44"/>
        <v>0</v>
      </c>
      <c r="F878" s="94">
        <f>Invoice!G881</f>
        <v>0</v>
      </c>
      <c r="G878" s="95">
        <f t="shared" si="45"/>
        <v>0</v>
      </c>
    </row>
    <row r="879" spans="1:7" s="92" customFormat="1" hidden="1">
      <c r="A879" s="108" t="str">
        <f>Invoice!F882</f>
        <v>Exchange rate :</v>
      </c>
      <c r="B879" s="87">
        <f>Invoice!C882</f>
        <v>0</v>
      </c>
      <c r="C879" s="88">
        <f>Invoice!B882</f>
        <v>0</v>
      </c>
      <c r="D879" s="93">
        <f t="shared" si="43"/>
        <v>0</v>
      </c>
      <c r="E879" s="93">
        <f t="shared" si="44"/>
        <v>0</v>
      </c>
      <c r="F879" s="94">
        <f>Invoice!G882</f>
        <v>0</v>
      </c>
      <c r="G879" s="95">
        <f t="shared" si="45"/>
        <v>0</v>
      </c>
    </row>
    <row r="880" spans="1:7" s="92" customFormat="1" hidden="1">
      <c r="A880" s="108" t="str">
        <f>Invoice!F883</f>
        <v>Exchange rate :</v>
      </c>
      <c r="B880" s="87">
        <f>Invoice!C883</f>
        <v>0</v>
      </c>
      <c r="C880" s="88">
        <f>Invoice!B883</f>
        <v>0</v>
      </c>
      <c r="D880" s="93">
        <f t="shared" si="43"/>
        <v>0</v>
      </c>
      <c r="E880" s="93">
        <f t="shared" si="44"/>
        <v>0</v>
      </c>
      <c r="F880" s="94">
        <f>Invoice!G883</f>
        <v>0</v>
      </c>
      <c r="G880" s="95">
        <f t="shared" si="45"/>
        <v>0</v>
      </c>
    </row>
    <row r="881" spans="1:7" s="92" customFormat="1" hidden="1">
      <c r="A881" s="108" t="str">
        <f>Invoice!F884</f>
        <v>Exchange rate :</v>
      </c>
      <c r="B881" s="87">
        <f>Invoice!C884</f>
        <v>0</v>
      </c>
      <c r="C881" s="88">
        <f>Invoice!B884</f>
        <v>0</v>
      </c>
      <c r="D881" s="93">
        <f t="shared" si="43"/>
        <v>0</v>
      </c>
      <c r="E881" s="93">
        <f t="shared" si="44"/>
        <v>0</v>
      </c>
      <c r="F881" s="94">
        <f>Invoice!G884</f>
        <v>0</v>
      </c>
      <c r="G881" s="95">
        <f t="shared" si="45"/>
        <v>0</v>
      </c>
    </row>
    <row r="882" spans="1:7" s="92" customFormat="1" hidden="1">
      <c r="A882" s="108" t="str">
        <f>Invoice!F885</f>
        <v>Exchange rate :</v>
      </c>
      <c r="B882" s="87">
        <f>Invoice!C885</f>
        <v>0</v>
      </c>
      <c r="C882" s="88">
        <f>Invoice!B885</f>
        <v>0</v>
      </c>
      <c r="D882" s="93">
        <f t="shared" si="43"/>
        <v>0</v>
      </c>
      <c r="E882" s="93">
        <f t="shared" si="44"/>
        <v>0</v>
      </c>
      <c r="F882" s="94">
        <f>Invoice!G885</f>
        <v>0</v>
      </c>
      <c r="G882" s="95">
        <f t="shared" si="45"/>
        <v>0</v>
      </c>
    </row>
    <row r="883" spans="1:7" s="92" customFormat="1" hidden="1">
      <c r="A883" s="108" t="str">
        <f>Invoice!F886</f>
        <v>Exchange rate :</v>
      </c>
      <c r="B883" s="87">
        <f>Invoice!C886</f>
        <v>0</v>
      </c>
      <c r="C883" s="88">
        <f>Invoice!B886</f>
        <v>0</v>
      </c>
      <c r="D883" s="93">
        <f t="shared" si="43"/>
        <v>0</v>
      </c>
      <c r="E883" s="93">
        <f t="shared" si="44"/>
        <v>0</v>
      </c>
      <c r="F883" s="94">
        <f>Invoice!G886</f>
        <v>0</v>
      </c>
      <c r="G883" s="95">
        <f t="shared" si="45"/>
        <v>0</v>
      </c>
    </row>
    <row r="884" spans="1:7" s="92" customFormat="1" hidden="1">
      <c r="A884" s="108" t="str">
        <f>Invoice!F887</f>
        <v>Exchange rate :</v>
      </c>
      <c r="B884" s="87">
        <f>Invoice!C887</f>
        <v>0</v>
      </c>
      <c r="C884" s="88">
        <f>Invoice!B887</f>
        <v>0</v>
      </c>
      <c r="D884" s="93">
        <f t="shared" si="43"/>
        <v>0</v>
      </c>
      <c r="E884" s="93">
        <f t="shared" si="44"/>
        <v>0</v>
      </c>
      <c r="F884" s="94">
        <f>Invoice!G887</f>
        <v>0</v>
      </c>
      <c r="G884" s="95">
        <f t="shared" si="45"/>
        <v>0</v>
      </c>
    </row>
    <row r="885" spans="1:7" s="92" customFormat="1" hidden="1">
      <c r="A885" s="108" t="str">
        <f>Invoice!F888</f>
        <v>Exchange rate :</v>
      </c>
      <c r="B885" s="87">
        <f>Invoice!C888</f>
        <v>0</v>
      </c>
      <c r="C885" s="88">
        <f>Invoice!B888</f>
        <v>0</v>
      </c>
      <c r="D885" s="93">
        <f t="shared" si="43"/>
        <v>0</v>
      </c>
      <c r="E885" s="93">
        <f t="shared" si="44"/>
        <v>0</v>
      </c>
      <c r="F885" s="94">
        <f>Invoice!G888</f>
        <v>0</v>
      </c>
      <c r="G885" s="95">
        <f t="shared" si="45"/>
        <v>0</v>
      </c>
    </row>
    <row r="886" spans="1:7" s="92" customFormat="1" hidden="1">
      <c r="A886" s="108" t="str">
        <f>Invoice!F889</f>
        <v>Exchange rate :</v>
      </c>
      <c r="B886" s="87">
        <f>Invoice!C889</f>
        <v>0</v>
      </c>
      <c r="C886" s="88">
        <f>Invoice!B889</f>
        <v>0</v>
      </c>
      <c r="D886" s="93">
        <f t="shared" si="43"/>
        <v>0</v>
      </c>
      <c r="E886" s="93">
        <f t="shared" si="44"/>
        <v>0</v>
      </c>
      <c r="F886" s="94">
        <f>Invoice!G889</f>
        <v>0</v>
      </c>
      <c r="G886" s="95">
        <f t="shared" si="45"/>
        <v>0</v>
      </c>
    </row>
    <row r="887" spans="1:7" s="92" customFormat="1" hidden="1">
      <c r="A887" s="108" t="str">
        <f>Invoice!F890</f>
        <v>Exchange rate :</v>
      </c>
      <c r="B887" s="87">
        <f>Invoice!C890</f>
        <v>0</v>
      </c>
      <c r="C887" s="88">
        <f>Invoice!B890</f>
        <v>0</v>
      </c>
      <c r="D887" s="93">
        <f t="shared" si="43"/>
        <v>0</v>
      </c>
      <c r="E887" s="93">
        <f t="shared" si="44"/>
        <v>0</v>
      </c>
      <c r="F887" s="94">
        <f>Invoice!G890</f>
        <v>0</v>
      </c>
      <c r="G887" s="95">
        <f t="shared" si="45"/>
        <v>0</v>
      </c>
    </row>
    <row r="888" spans="1:7" s="92" customFormat="1" hidden="1">
      <c r="A888" s="108" t="str">
        <f>Invoice!F891</f>
        <v>Exchange rate :</v>
      </c>
      <c r="B888" s="87">
        <f>Invoice!C891</f>
        <v>0</v>
      </c>
      <c r="C888" s="88">
        <f>Invoice!B891</f>
        <v>0</v>
      </c>
      <c r="D888" s="93">
        <f t="shared" si="43"/>
        <v>0</v>
      </c>
      <c r="E888" s="93">
        <f t="shared" si="44"/>
        <v>0</v>
      </c>
      <c r="F888" s="94">
        <f>Invoice!G891</f>
        <v>0</v>
      </c>
      <c r="G888" s="95">
        <f t="shared" si="45"/>
        <v>0</v>
      </c>
    </row>
    <row r="889" spans="1:7" s="92" customFormat="1" hidden="1">
      <c r="A889" s="108" t="str">
        <f>Invoice!F892</f>
        <v>Exchange rate :</v>
      </c>
      <c r="B889" s="87">
        <f>Invoice!C892</f>
        <v>0</v>
      </c>
      <c r="C889" s="88">
        <f>Invoice!B892</f>
        <v>0</v>
      </c>
      <c r="D889" s="93">
        <f t="shared" si="43"/>
        <v>0</v>
      </c>
      <c r="E889" s="93">
        <f t="shared" si="44"/>
        <v>0</v>
      </c>
      <c r="F889" s="94">
        <f>Invoice!G892</f>
        <v>0</v>
      </c>
      <c r="G889" s="95">
        <f t="shared" si="45"/>
        <v>0</v>
      </c>
    </row>
    <row r="890" spans="1:7" s="92" customFormat="1" hidden="1">
      <c r="A890" s="108" t="str">
        <f>Invoice!F893</f>
        <v>Exchange rate :</v>
      </c>
      <c r="B890" s="87">
        <f>Invoice!C893</f>
        <v>0</v>
      </c>
      <c r="C890" s="88">
        <f>Invoice!B893</f>
        <v>0</v>
      </c>
      <c r="D890" s="93">
        <f t="shared" si="43"/>
        <v>0</v>
      </c>
      <c r="E890" s="93">
        <f t="shared" si="44"/>
        <v>0</v>
      </c>
      <c r="F890" s="94">
        <f>Invoice!G893</f>
        <v>0</v>
      </c>
      <c r="G890" s="95">
        <f t="shared" si="45"/>
        <v>0</v>
      </c>
    </row>
    <row r="891" spans="1:7" s="92" customFormat="1" hidden="1">
      <c r="A891" s="108" t="str">
        <f>Invoice!F894</f>
        <v>Exchange rate :</v>
      </c>
      <c r="B891" s="87">
        <f>Invoice!C894</f>
        <v>0</v>
      </c>
      <c r="C891" s="88">
        <f>Invoice!B894</f>
        <v>0</v>
      </c>
      <c r="D891" s="93">
        <f t="shared" si="43"/>
        <v>0</v>
      </c>
      <c r="E891" s="93">
        <f t="shared" si="44"/>
        <v>0</v>
      </c>
      <c r="F891" s="94">
        <f>Invoice!G894</f>
        <v>0</v>
      </c>
      <c r="G891" s="95">
        <f t="shared" si="45"/>
        <v>0</v>
      </c>
    </row>
    <row r="892" spans="1:7" s="92" customFormat="1" hidden="1">
      <c r="A892" s="108" t="str">
        <f>Invoice!F895</f>
        <v>Exchange rate :</v>
      </c>
      <c r="B892" s="87">
        <f>Invoice!C895</f>
        <v>0</v>
      </c>
      <c r="C892" s="88">
        <f>Invoice!B895</f>
        <v>0</v>
      </c>
      <c r="D892" s="93">
        <f t="shared" si="43"/>
        <v>0</v>
      </c>
      <c r="E892" s="93">
        <f t="shared" si="44"/>
        <v>0</v>
      </c>
      <c r="F892" s="94">
        <f>Invoice!G895</f>
        <v>0</v>
      </c>
      <c r="G892" s="95">
        <f t="shared" si="45"/>
        <v>0</v>
      </c>
    </row>
    <row r="893" spans="1:7" s="92" customFormat="1" hidden="1">
      <c r="A893" s="108" t="str">
        <f>Invoice!F896</f>
        <v>Exchange rate :</v>
      </c>
      <c r="B893" s="87">
        <f>Invoice!C896</f>
        <v>0</v>
      </c>
      <c r="C893" s="88">
        <f>Invoice!B896</f>
        <v>0</v>
      </c>
      <c r="D893" s="93">
        <f t="shared" si="43"/>
        <v>0</v>
      </c>
      <c r="E893" s="93">
        <f t="shared" si="44"/>
        <v>0</v>
      </c>
      <c r="F893" s="94">
        <f>Invoice!G896</f>
        <v>0</v>
      </c>
      <c r="G893" s="95">
        <f t="shared" si="45"/>
        <v>0</v>
      </c>
    </row>
    <row r="894" spans="1:7" s="92" customFormat="1" hidden="1">
      <c r="A894" s="108" t="str">
        <f>Invoice!F897</f>
        <v>Exchange rate :</v>
      </c>
      <c r="B894" s="87">
        <f>Invoice!C897</f>
        <v>0</v>
      </c>
      <c r="C894" s="88">
        <f>Invoice!B897</f>
        <v>0</v>
      </c>
      <c r="D894" s="93">
        <f t="shared" si="43"/>
        <v>0</v>
      </c>
      <c r="E894" s="93">
        <f t="shared" si="44"/>
        <v>0</v>
      </c>
      <c r="F894" s="94">
        <f>Invoice!G897</f>
        <v>0</v>
      </c>
      <c r="G894" s="95">
        <f t="shared" si="45"/>
        <v>0</v>
      </c>
    </row>
    <row r="895" spans="1:7" s="92" customFormat="1" hidden="1">
      <c r="A895" s="108" t="str">
        <f>Invoice!F898</f>
        <v>Exchange rate :</v>
      </c>
      <c r="B895" s="87">
        <f>Invoice!C898</f>
        <v>0</v>
      </c>
      <c r="C895" s="88">
        <f>Invoice!B898</f>
        <v>0</v>
      </c>
      <c r="D895" s="93">
        <f t="shared" si="43"/>
        <v>0</v>
      </c>
      <c r="E895" s="93">
        <f t="shared" si="44"/>
        <v>0</v>
      </c>
      <c r="F895" s="94">
        <f>Invoice!G898</f>
        <v>0</v>
      </c>
      <c r="G895" s="95">
        <f t="shared" si="45"/>
        <v>0</v>
      </c>
    </row>
    <row r="896" spans="1:7" s="92" customFormat="1" hidden="1">
      <c r="A896" s="108" t="str">
        <f>Invoice!F899</f>
        <v>Exchange rate :</v>
      </c>
      <c r="B896" s="87">
        <f>Invoice!C899</f>
        <v>0</v>
      </c>
      <c r="C896" s="88">
        <f>Invoice!B899</f>
        <v>0</v>
      </c>
      <c r="D896" s="93">
        <f t="shared" si="43"/>
        <v>0</v>
      </c>
      <c r="E896" s="93">
        <f t="shared" si="44"/>
        <v>0</v>
      </c>
      <c r="F896" s="94">
        <f>Invoice!G899</f>
        <v>0</v>
      </c>
      <c r="G896" s="95">
        <f t="shared" si="45"/>
        <v>0</v>
      </c>
    </row>
    <row r="897" spans="1:7" s="92" customFormat="1" hidden="1">
      <c r="A897" s="108" t="str">
        <f>Invoice!F900</f>
        <v>Exchange rate :</v>
      </c>
      <c r="B897" s="87">
        <f>Invoice!C900</f>
        <v>0</v>
      </c>
      <c r="C897" s="88">
        <f>Invoice!B900</f>
        <v>0</v>
      </c>
      <c r="D897" s="93">
        <f t="shared" ref="D897:D960" si="46">F897/$D$14</f>
        <v>0</v>
      </c>
      <c r="E897" s="93">
        <f t="shared" ref="E897:E960" si="47">G897/$D$14</f>
        <v>0</v>
      </c>
      <c r="F897" s="94">
        <f>Invoice!G900</f>
        <v>0</v>
      </c>
      <c r="G897" s="95">
        <f t="shared" ref="G897:G960" si="48">C897*F897</f>
        <v>0</v>
      </c>
    </row>
    <row r="898" spans="1:7" s="92" customFormat="1" hidden="1">
      <c r="A898" s="108" t="str">
        <f>Invoice!F901</f>
        <v>Exchange rate :</v>
      </c>
      <c r="B898" s="87">
        <f>Invoice!C901</f>
        <v>0</v>
      </c>
      <c r="C898" s="88">
        <f>Invoice!B901</f>
        <v>0</v>
      </c>
      <c r="D898" s="93">
        <f t="shared" si="46"/>
        <v>0</v>
      </c>
      <c r="E898" s="93">
        <f t="shared" si="47"/>
        <v>0</v>
      </c>
      <c r="F898" s="94">
        <f>Invoice!G901</f>
        <v>0</v>
      </c>
      <c r="G898" s="95">
        <f t="shared" si="48"/>
        <v>0</v>
      </c>
    </row>
    <row r="899" spans="1:7" s="92" customFormat="1" hidden="1">
      <c r="A899" s="108" t="str">
        <f>Invoice!F902</f>
        <v>Exchange rate :</v>
      </c>
      <c r="B899" s="87">
        <f>Invoice!C902</f>
        <v>0</v>
      </c>
      <c r="C899" s="88">
        <f>Invoice!B902</f>
        <v>0</v>
      </c>
      <c r="D899" s="93">
        <f t="shared" si="46"/>
        <v>0</v>
      </c>
      <c r="E899" s="93">
        <f t="shared" si="47"/>
        <v>0</v>
      </c>
      <c r="F899" s="94">
        <f>Invoice!G902</f>
        <v>0</v>
      </c>
      <c r="G899" s="95">
        <f t="shared" si="48"/>
        <v>0</v>
      </c>
    </row>
    <row r="900" spans="1:7" s="92" customFormat="1" hidden="1">
      <c r="A900" s="108" t="str">
        <f>Invoice!F903</f>
        <v>Exchange rate :</v>
      </c>
      <c r="B900" s="87">
        <f>Invoice!C903</f>
        <v>0</v>
      </c>
      <c r="C900" s="88">
        <f>Invoice!B903</f>
        <v>0</v>
      </c>
      <c r="D900" s="93">
        <f t="shared" si="46"/>
        <v>0</v>
      </c>
      <c r="E900" s="93">
        <f t="shared" si="47"/>
        <v>0</v>
      </c>
      <c r="F900" s="94">
        <f>Invoice!G903</f>
        <v>0</v>
      </c>
      <c r="G900" s="95">
        <f t="shared" si="48"/>
        <v>0</v>
      </c>
    </row>
    <row r="901" spans="1:7" s="92" customFormat="1" hidden="1">
      <c r="A901" s="108" t="str">
        <f>Invoice!F904</f>
        <v>Exchange rate :</v>
      </c>
      <c r="B901" s="87">
        <f>Invoice!C904</f>
        <v>0</v>
      </c>
      <c r="C901" s="88">
        <f>Invoice!B904</f>
        <v>0</v>
      </c>
      <c r="D901" s="93">
        <f t="shared" si="46"/>
        <v>0</v>
      </c>
      <c r="E901" s="93">
        <f t="shared" si="47"/>
        <v>0</v>
      </c>
      <c r="F901" s="94">
        <f>Invoice!G904</f>
        <v>0</v>
      </c>
      <c r="G901" s="95">
        <f t="shared" si="48"/>
        <v>0</v>
      </c>
    </row>
    <row r="902" spans="1:7" s="92" customFormat="1" hidden="1">
      <c r="A902" s="108" t="str">
        <f>Invoice!F905</f>
        <v>Exchange rate :</v>
      </c>
      <c r="B902" s="87">
        <f>Invoice!C905</f>
        <v>0</v>
      </c>
      <c r="C902" s="88">
        <f>Invoice!B905</f>
        <v>0</v>
      </c>
      <c r="D902" s="93">
        <f t="shared" si="46"/>
        <v>0</v>
      </c>
      <c r="E902" s="93">
        <f t="shared" si="47"/>
        <v>0</v>
      </c>
      <c r="F902" s="94">
        <f>Invoice!G905</f>
        <v>0</v>
      </c>
      <c r="G902" s="95">
        <f t="shared" si="48"/>
        <v>0</v>
      </c>
    </row>
    <row r="903" spans="1:7" s="92" customFormat="1" hidden="1">
      <c r="A903" s="108" t="str">
        <f>Invoice!F906</f>
        <v>Exchange rate :</v>
      </c>
      <c r="B903" s="87">
        <f>Invoice!C906</f>
        <v>0</v>
      </c>
      <c r="C903" s="88">
        <f>Invoice!B906</f>
        <v>0</v>
      </c>
      <c r="D903" s="93">
        <f t="shared" si="46"/>
        <v>0</v>
      </c>
      <c r="E903" s="93">
        <f t="shared" si="47"/>
        <v>0</v>
      </c>
      <c r="F903" s="94">
        <f>Invoice!G906</f>
        <v>0</v>
      </c>
      <c r="G903" s="95">
        <f t="shared" si="48"/>
        <v>0</v>
      </c>
    </row>
    <row r="904" spans="1:7" s="92" customFormat="1" hidden="1">
      <c r="A904" s="108" t="str">
        <f>Invoice!F907</f>
        <v>Exchange rate :</v>
      </c>
      <c r="B904" s="87">
        <f>Invoice!C907</f>
        <v>0</v>
      </c>
      <c r="C904" s="88">
        <f>Invoice!B907</f>
        <v>0</v>
      </c>
      <c r="D904" s="93">
        <f t="shared" si="46"/>
        <v>0</v>
      </c>
      <c r="E904" s="93">
        <f t="shared" si="47"/>
        <v>0</v>
      </c>
      <c r="F904" s="94">
        <f>Invoice!G907</f>
        <v>0</v>
      </c>
      <c r="G904" s="95">
        <f t="shared" si="48"/>
        <v>0</v>
      </c>
    </row>
    <row r="905" spans="1:7" s="92" customFormat="1" hidden="1">
      <c r="A905" s="108" t="str">
        <f>Invoice!F908</f>
        <v>Exchange rate :</v>
      </c>
      <c r="B905" s="87">
        <f>Invoice!C908</f>
        <v>0</v>
      </c>
      <c r="C905" s="88">
        <f>Invoice!B908</f>
        <v>0</v>
      </c>
      <c r="D905" s="93">
        <f t="shared" si="46"/>
        <v>0</v>
      </c>
      <c r="E905" s="93">
        <f t="shared" si="47"/>
        <v>0</v>
      </c>
      <c r="F905" s="94">
        <f>Invoice!G908</f>
        <v>0</v>
      </c>
      <c r="G905" s="95">
        <f t="shared" si="48"/>
        <v>0</v>
      </c>
    </row>
    <row r="906" spans="1:7" s="92" customFormat="1" hidden="1">
      <c r="A906" s="108" t="str">
        <f>Invoice!F909</f>
        <v>Exchange rate :</v>
      </c>
      <c r="B906" s="87">
        <f>Invoice!C909</f>
        <v>0</v>
      </c>
      <c r="C906" s="88">
        <f>Invoice!B909</f>
        <v>0</v>
      </c>
      <c r="D906" s="93">
        <f t="shared" si="46"/>
        <v>0</v>
      </c>
      <c r="E906" s="93">
        <f t="shared" si="47"/>
        <v>0</v>
      </c>
      <c r="F906" s="94">
        <f>Invoice!G909</f>
        <v>0</v>
      </c>
      <c r="G906" s="95">
        <f t="shared" si="48"/>
        <v>0</v>
      </c>
    </row>
    <row r="907" spans="1:7" s="92" customFormat="1" hidden="1">
      <c r="A907" s="108" t="str">
        <f>Invoice!F910</f>
        <v>Exchange rate :</v>
      </c>
      <c r="B907" s="87">
        <f>Invoice!C910</f>
        <v>0</v>
      </c>
      <c r="C907" s="88">
        <f>Invoice!B910</f>
        <v>0</v>
      </c>
      <c r="D907" s="93">
        <f t="shared" si="46"/>
        <v>0</v>
      </c>
      <c r="E907" s="93">
        <f t="shared" si="47"/>
        <v>0</v>
      </c>
      <c r="F907" s="94">
        <f>Invoice!G910</f>
        <v>0</v>
      </c>
      <c r="G907" s="95">
        <f t="shared" si="48"/>
        <v>0</v>
      </c>
    </row>
    <row r="908" spans="1:7" s="92" customFormat="1" hidden="1">
      <c r="A908" s="108" t="str">
        <f>Invoice!F911</f>
        <v>Exchange rate :</v>
      </c>
      <c r="B908" s="87">
        <f>Invoice!C911</f>
        <v>0</v>
      </c>
      <c r="C908" s="88">
        <f>Invoice!B911</f>
        <v>0</v>
      </c>
      <c r="D908" s="93">
        <f t="shared" si="46"/>
        <v>0</v>
      </c>
      <c r="E908" s="93">
        <f t="shared" si="47"/>
        <v>0</v>
      </c>
      <c r="F908" s="94">
        <f>Invoice!G911</f>
        <v>0</v>
      </c>
      <c r="G908" s="95">
        <f t="shared" si="48"/>
        <v>0</v>
      </c>
    </row>
    <row r="909" spans="1:7" s="92" customFormat="1" hidden="1">
      <c r="A909" s="108" t="str">
        <f>Invoice!F912</f>
        <v>Exchange rate :</v>
      </c>
      <c r="B909" s="87">
        <f>Invoice!C912</f>
        <v>0</v>
      </c>
      <c r="C909" s="88">
        <f>Invoice!B912</f>
        <v>0</v>
      </c>
      <c r="D909" s="93">
        <f t="shared" si="46"/>
        <v>0</v>
      </c>
      <c r="E909" s="93">
        <f t="shared" si="47"/>
        <v>0</v>
      </c>
      <c r="F909" s="94">
        <f>Invoice!G912</f>
        <v>0</v>
      </c>
      <c r="G909" s="95">
        <f t="shared" si="48"/>
        <v>0</v>
      </c>
    </row>
    <row r="910" spans="1:7" s="92" customFormat="1" hidden="1">
      <c r="A910" s="108" t="str">
        <f>Invoice!F913</f>
        <v>Exchange rate :</v>
      </c>
      <c r="B910" s="87">
        <f>Invoice!C913</f>
        <v>0</v>
      </c>
      <c r="C910" s="88">
        <f>Invoice!B913</f>
        <v>0</v>
      </c>
      <c r="D910" s="93">
        <f t="shared" si="46"/>
        <v>0</v>
      </c>
      <c r="E910" s="93">
        <f t="shared" si="47"/>
        <v>0</v>
      </c>
      <c r="F910" s="94">
        <f>Invoice!G913</f>
        <v>0</v>
      </c>
      <c r="G910" s="95">
        <f t="shared" si="48"/>
        <v>0</v>
      </c>
    </row>
    <row r="911" spans="1:7" s="92" customFormat="1" hidden="1">
      <c r="A911" s="108" t="str">
        <f>Invoice!F914</f>
        <v>Exchange rate :</v>
      </c>
      <c r="B911" s="87">
        <f>Invoice!C914</f>
        <v>0</v>
      </c>
      <c r="C911" s="88">
        <f>Invoice!B914</f>
        <v>0</v>
      </c>
      <c r="D911" s="93">
        <f t="shared" si="46"/>
        <v>0</v>
      </c>
      <c r="E911" s="93">
        <f t="shared" si="47"/>
        <v>0</v>
      </c>
      <c r="F911" s="94">
        <f>Invoice!G914</f>
        <v>0</v>
      </c>
      <c r="G911" s="95">
        <f t="shared" si="48"/>
        <v>0</v>
      </c>
    </row>
    <row r="912" spans="1:7" s="92" customFormat="1" hidden="1">
      <c r="A912" s="108" t="str">
        <f>Invoice!F915</f>
        <v>Exchange rate :</v>
      </c>
      <c r="B912" s="87">
        <f>Invoice!C915</f>
        <v>0</v>
      </c>
      <c r="C912" s="88">
        <f>Invoice!B915</f>
        <v>0</v>
      </c>
      <c r="D912" s="93">
        <f t="shared" si="46"/>
        <v>0</v>
      </c>
      <c r="E912" s="93">
        <f t="shared" si="47"/>
        <v>0</v>
      </c>
      <c r="F912" s="94">
        <f>Invoice!G915</f>
        <v>0</v>
      </c>
      <c r="G912" s="95">
        <f t="shared" si="48"/>
        <v>0</v>
      </c>
    </row>
    <row r="913" spans="1:7" s="92" customFormat="1" hidden="1">
      <c r="A913" s="108" t="str">
        <f>Invoice!F916</f>
        <v>Exchange rate :</v>
      </c>
      <c r="B913" s="87">
        <f>Invoice!C916</f>
        <v>0</v>
      </c>
      <c r="C913" s="88">
        <f>Invoice!B916</f>
        <v>0</v>
      </c>
      <c r="D913" s="93">
        <f t="shared" si="46"/>
        <v>0</v>
      </c>
      <c r="E913" s="93">
        <f t="shared" si="47"/>
        <v>0</v>
      </c>
      <c r="F913" s="94">
        <f>Invoice!G916</f>
        <v>0</v>
      </c>
      <c r="G913" s="95">
        <f t="shared" si="48"/>
        <v>0</v>
      </c>
    </row>
    <row r="914" spans="1:7" s="92" customFormat="1" hidden="1">
      <c r="A914" s="108" t="str">
        <f>Invoice!F917</f>
        <v>Exchange rate :</v>
      </c>
      <c r="B914" s="87">
        <f>Invoice!C917</f>
        <v>0</v>
      </c>
      <c r="C914" s="88">
        <f>Invoice!B917</f>
        <v>0</v>
      </c>
      <c r="D914" s="93">
        <f t="shared" si="46"/>
        <v>0</v>
      </c>
      <c r="E914" s="93">
        <f t="shared" si="47"/>
        <v>0</v>
      </c>
      <c r="F914" s="94">
        <f>Invoice!G917</f>
        <v>0</v>
      </c>
      <c r="G914" s="95">
        <f t="shared" si="48"/>
        <v>0</v>
      </c>
    </row>
    <row r="915" spans="1:7" s="92" customFormat="1" hidden="1">
      <c r="A915" s="108" t="str">
        <f>Invoice!F918</f>
        <v>Exchange rate :</v>
      </c>
      <c r="B915" s="87">
        <f>Invoice!C918</f>
        <v>0</v>
      </c>
      <c r="C915" s="88">
        <f>Invoice!B918</f>
        <v>0</v>
      </c>
      <c r="D915" s="93">
        <f t="shared" si="46"/>
        <v>0</v>
      </c>
      <c r="E915" s="93">
        <f t="shared" si="47"/>
        <v>0</v>
      </c>
      <c r="F915" s="94">
        <f>Invoice!G918</f>
        <v>0</v>
      </c>
      <c r="G915" s="95">
        <f t="shared" si="48"/>
        <v>0</v>
      </c>
    </row>
    <row r="916" spans="1:7" s="92" customFormat="1" hidden="1">
      <c r="A916" s="108" t="str">
        <f>Invoice!F919</f>
        <v>Exchange rate :</v>
      </c>
      <c r="B916" s="87">
        <f>Invoice!C919</f>
        <v>0</v>
      </c>
      <c r="C916" s="88">
        <f>Invoice!B919</f>
        <v>0</v>
      </c>
      <c r="D916" s="93">
        <f t="shared" si="46"/>
        <v>0</v>
      </c>
      <c r="E916" s="93">
        <f t="shared" si="47"/>
        <v>0</v>
      </c>
      <c r="F916" s="94">
        <f>Invoice!G919</f>
        <v>0</v>
      </c>
      <c r="G916" s="95">
        <f t="shared" si="48"/>
        <v>0</v>
      </c>
    </row>
    <row r="917" spans="1:7" s="92" customFormat="1" hidden="1">
      <c r="A917" s="108" t="str">
        <f>Invoice!F920</f>
        <v>Exchange rate :</v>
      </c>
      <c r="B917" s="87">
        <f>Invoice!C920</f>
        <v>0</v>
      </c>
      <c r="C917" s="88">
        <f>Invoice!B920</f>
        <v>0</v>
      </c>
      <c r="D917" s="93">
        <f t="shared" si="46"/>
        <v>0</v>
      </c>
      <c r="E917" s="93">
        <f t="shared" si="47"/>
        <v>0</v>
      </c>
      <c r="F917" s="94">
        <f>Invoice!G920</f>
        <v>0</v>
      </c>
      <c r="G917" s="95">
        <f t="shared" si="48"/>
        <v>0</v>
      </c>
    </row>
    <row r="918" spans="1:7" s="92" customFormat="1" hidden="1">
      <c r="A918" s="108" t="str">
        <f>Invoice!F921</f>
        <v>Exchange rate :</v>
      </c>
      <c r="B918" s="87">
        <f>Invoice!C921</f>
        <v>0</v>
      </c>
      <c r="C918" s="88">
        <f>Invoice!B921</f>
        <v>0</v>
      </c>
      <c r="D918" s="93">
        <f t="shared" si="46"/>
        <v>0</v>
      </c>
      <c r="E918" s="93">
        <f t="shared" si="47"/>
        <v>0</v>
      </c>
      <c r="F918" s="94">
        <f>Invoice!G921</f>
        <v>0</v>
      </c>
      <c r="G918" s="95">
        <f t="shared" si="48"/>
        <v>0</v>
      </c>
    </row>
    <row r="919" spans="1:7" s="92" customFormat="1" hidden="1">
      <c r="A919" s="108" t="str">
        <f>Invoice!F922</f>
        <v>Exchange rate :</v>
      </c>
      <c r="B919" s="87">
        <f>Invoice!C922</f>
        <v>0</v>
      </c>
      <c r="C919" s="88">
        <f>Invoice!B922</f>
        <v>0</v>
      </c>
      <c r="D919" s="93">
        <f t="shared" si="46"/>
        <v>0</v>
      </c>
      <c r="E919" s="93">
        <f t="shared" si="47"/>
        <v>0</v>
      </c>
      <c r="F919" s="94">
        <f>Invoice!G922</f>
        <v>0</v>
      </c>
      <c r="G919" s="95">
        <f t="shared" si="48"/>
        <v>0</v>
      </c>
    </row>
    <row r="920" spans="1:7" s="92" customFormat="1" hidden="1">
      <c r="A920" s="108" t="str">
        <f>Invoice!F923</f>
        <v>Exchange rate :</v>
      </c>
      <c r="B920" s="87">
        <f>Invoice!C923</f>
        <v>0</v>
      </c>
      <c r="C920" s="88">
        <f>Invoice!B923</f>
        <v>0</v>
      </c>
      <c r="D920" s="93">
        <f t="shared" si="46"/>
        <v>0</v>
      </c>
      <c r="E920" s="93">
        <f t="shared" si="47"/>
        <v>0</v>
      </c>
      <c r="F920" s="94">
        <f>Invoice!G923</f>
        <v>0</v>
      </c>
      <c r="G920" s="95">
        <f t="shared" si="48"/>
        <v>0</v>
      </c>
    </row>
    <row r="921" spans="1:7" s="92" customFormat="1" hidden="1">
      <c r="A921" s="108" t="str">
        <f>Invoice!F924</f>
        <v>Exchange rate :</v>
      </c>
      <c r="B921" s="87">
        <f>Invoice!C924</f>
        <v>0</v>
      </c>
      <c r="C921" s="88">
        <f>Invoice!B924</f>
        <v>0</v>
      </c>
      <c r="D921" s="93">
        <f t="shared" si="46"/>
        <v>0</v>
      </c>
      <c r="E921" s="93">
        <f t="shared" si="47"/>
        <v>0</v>
      </c>
      <c r="F921" s="94">
        <f>Invoice!G924</f>
        <v>0</v>
      </c>
      <c r="G921" s="95">
        <f t="shared" si="48"/>
        <v>0</v>
      </c>
    </row>
    <row r="922" spans="1:7" s="92" customFormat="1" hidden="1">
      <c r="A922" s="108" t="str">
        <f>Invoice!F925</f>
        <v>Exchange rate :</v>
      </c>
      <c r="B922" s="87">
        <f>Invoice!C925</f>
        <v>0</v>
      </c>
      <c r="C922" s="88">
        <f>Invoice!B925</f>
        <v>0</v>
      </c>
      <c r="D922" s="93">
        <f t="shared" si="46"/>
        <v>0</v>
      </c>
      <c r="E922" s="93">
        <f t="shared" si="47"/>
        <v>0</v>
      </c>
      <c r="F922" s="94">
        <f>Invoice!G925</f>
        <v>0</v>
      </c>
      <c r="G922" s="95">
        <f t="shared" si="48"/>
        <v>0</v>
      </c>
    </row>
    <row r="923" spans="1:7" s="92" customFormat="1" hidden="1">
      <c r="A923" s="108" t="str">
        <f>Invoice!F926</f>
        <v>Exchange rate :</v>
      </c>
      <c r="B923" s="87">
        <f>Invoice!C926</f>
        <v>0</v>
      </c>
      <c r="C923" s="88">
        <f>Invoice!B926</f>
        <v>0</v>
      </c>
      <c r="D923" s="93">
        <f t="shared" si="46"/>
        <v>0</v>
      </c>
      <c r="E923" s="93">
        <f t="shared" si="47"/>
        <v>0</v>
      </c>
      <c r="F923" s="94">
        <f>Invoice!G926</f>
        <v>0</v>
      </c>
      <c r="G923" s="95">
        <f t="shared" si="48"/>
        <v>0</v>
      </c>
    </row>
    <row r="924" spans="1:7" s="92" customFormat="1" hidden="1">
      <c r="A924" s="108" t="str">
        <f>Invoice!F927</f>
        <v>Exchange rate :</v>
      </c>
      <c r="B924" s="87">
        <f>Invoice!C927</f>
        <v>0</v>
      </c>
      <c r="C924" s="88">
        <f>Invoice!B927</f>
        <v>0</v>
      </c>
      <c r="D924" s="93">
        <f t="shared" si="46"/>
        <v>0</v>
      </c>
      <c r="E924" s="93">
        <f t="shared" si="47"/>
        <v>0</v>
      </c>
      <c r="F924" s="94">
        <f>Invoice!G927</f>
        <v>0</v>
      </c>
      <c r="G924" s="95">
        <f t="shared" si="48"/>
        <v>0</v>
      </c>
    </row>
    <row r="925" spans="1:7" s="92" customFormat="1" hidden="1">
      <c r="A925" s="108" t="str">
        <f>Invoice!F928</f>
        <v>Exchange rate :</v>
      </c>
      <c r="B925" s="87">
        <f>Invoice!C928</f>
        <v>0</v>
      </c>
      <c r="C925" s="88">
        <f>Invoice!B928</f>
        <v>0</v>
      </c>
      <c r="D925" s="93">
        <f t="shared" si="46"/>
        <v>0</v>
      </c>
      <c r="E925" s="93">
        <f t="shared" si="47"/>
        <v>0</v>
      </c>
      <c r="F925" s="94">
        <f>Invoice!G928</f>
        <v>0</v>
      </c>
      <c r="G925" s="95">
        <f t="shared" si="48"/>
        <v>0</v>
      </c>
    </row>
    <row r="926" spans="1:7" s="92" customFormat="1" hidden="1">
      <c r="A926" s="108" t="str">
        <f>Invoice!F929</f>
        <v>Exchange rate :</v>
      </c>
      <c r="B926" s="87">
        <f>Invoice!C929</f>
        <v>0</v>
      </c>
      <c r="C926" s="88">
        <f>Invoice!B929</f>
        <v>0</v>
      </c>
      <c r="D926" s="93">
        <f t="shared" si="46"/>
        <v>0</v>
      </c>
      <c r="E926" s="93">
        <f t="shared" si="47"/>
        <v>0</v>
      </c>
      <c r="F926" s="94">
        <f>Invoice!G929</f>
        <v>0</v>
      </c>
      <c r="G926" s="95">
        <f t="shared" si="48"/>
        <v>0</v>
      </c>
    </row>
    <row r="927" spans="1:7" s="92" customFormat="1" hidden="1">
      <c r="A927" s="108" t="str">
        <f>Invoice!F930</f>
        <v>Exchange rate :</v>
      </c>
      <c r="B927" s="87">
        <f>Invoice!C930</f>
        <v>0</v>
      </c>
      <c r="C927" s="88">
        <f>Invoice!B930</f>
        <v>0</v>
      </c>
      <c r="D927" s="93">
        <f t="shared" si="46"/>
        <v>0</v>
      </c>
      <c r="E927" s="93">
        <f t="shared" si="47"/>
        <v>0</v>
      </c>
      <c r="F927" s="94">
        <f>Invoice!G930</f>
        <v>0</v>
      </c>
      <c r="G927" s="95">
        <f t="shared" si="48"/>
        <v>0</v>
      </c>
    </row>
    <row r="928" spans="1:7" s="92" customFormat="1" hidden="1">
      <c r="A928" s="108" t="str">
        <f>Invoice!F931</f>
        <v>Exchange rate :</v>
      </c>
      <c r="B928" s="87">
        <f>Invoice!C931</f>
        <v>0</v>
      </c>
      <c r="C928" s="88">
        <f>Invoice!B931</f>
        <v>0</v>
      </c>
      <c r="D928" s="93">
        <f t="shared" si="46"/>
        <v>0</v>
      </c>
      <c r="E928" s="93">
        <f t="shared" si="47"/>
        <v>0</v>
      </c>
      <c r="F928" s="94">
        <f>Invoice!G931</f>
        <v>0</v>
      </c>
      <c r="G928" s="95">
        <f t="shared" si="48"/>
        <v>0</v>
      </c>
    </row>
    <row r="929" spans="1:7" s="92" customFormat="1" hidden="1">
      <c r="A929" s="108" t="str">
        <f>Invoice!F932</f>
        <v>Exchange rate :</v>
      </c>
      <c r="B929" s="87">
        <f>Invoice!C932</f>
        <v>0</v>
      </c>
      <c r="C929" s="88">
        <f>Invoice!B932</f>
        <v>0</v>
      </c>
      <c r="D929" s="93">
        <f t="shared" si="46"/>
        <v>0</v>
      </c>
      <c r="E929" s="93">
        <f t="shared" si="47"/>
        <v>0</v>
      </c>
      <c r="F929" s="94">
        <f>Invoice!G932</f>
        <v>0</v>
      </c>
      <c r="G929" s="95">
        <f t="shared" si="48"/>
        <v>0</v>
      </c>
    </row>
    <row r="930" spans="1:7" s="92" customFormat="1" hidden="1">
      <c r="A930" s="108" t="str">
        <f>Invoice!F933</f>
        <v>Exchange rate :</v>
      </c>
      <c r="B930" s="87">
        <f>Invoice!C933</f>
        <v>0</v>
      </c>
      <c r="C930" s="88">
        <f>Invoice!B933</f>
        <v>0</v>
      </c>
      <c r="D930" s="93">
        <f t="shared" si="46"/>
        <v>0</v>
      </c>
      <c r="E930" s="93">
        <f t="shared" si="47"/>
        <v>0</v>
      </c>
      <c r="F930" s="94">
        <f>Invoice!G933</f>
        <v>0</v>
      </c>
      <c r="G930" s="95">
        <f t="shared" si="48"/>
        <v>0</v>
      </c>
    </row>
    <row r="931" spans="1:7" s="92" customFormat="1" hidden="1">
      <c r="A931" s="108" t="str">
        <f>Invoice!F934</f>
        <v>Exchange rate :</v>
      </c>
      <c r="B931" s="87">
        <f>Invoice!C934</f>
        <v>0</v>
      </c>
      <c r="C931" s="88">
        <f>Invoice!B934</f>
        <v>0</v>
      </c>
      <c r="D931" s="93">
        <f t="shared" si="46"/>
        <v>0</v>
      </c>
      <c r="E931" s="93">
        <f t="shared" si="47"/>
        <v>0</v>
      </c>
      <c r="F931" s="94">
        <f>Invoice!G934</f>
        <v>0</v>
      </c>
      <c r="G931" s="95">
        <f t="shared" si="48"/>
        <v>0</v>
      </c>
    </row>
    <row r="932" spans="1:7" s="92" customFormat="1" hidden="1">
      <c r="A932" s="108" t="str">
        <f>Invoice!F935</f>
        <v>Exchange rate :</v>
      </c>
      <c r="B932" s="87">
        <f>Invoice!C935</f>
        <v>0</v>
      </c>
      <c r="C932" s="88">
        <f>Invoice!B935</f>
        <v>0</v>
      </c>
      <c r="D932" s="93">
        <f t="shared" si="46"/>
        <v>0</v>
      </c>
      <c r="E932" s="93">
        <f t="shared" si="47"/>
        <v>0</v>
      </c>
      <c r="F932" s="94">
        <f>Invoice!G935</f>
        <v>0</v>
      </c>
      <c r="G932" s="95">
        <f t="shared" si="48"/>
        <v>0</v>
      </c>
    </row>
    <row r="933" spans="1:7" s="92" customFormat="1" hidden="1">
      <c r="A933" s="108" t="str">
        <f>Invoice!F936</f>
        <v>Exchange rate :</v>
      </c>
      <c r="B933" s="87">
        <f>Invoice!C936</f>
        <v>0</v>
      </c>
      <c r="C933" s="88">
        <f>Invoice!B936</f>
        <v>0</v>
      </c>
      <c r="D933" s="93">
        <f t="shared" si="46"/>
        <v>0</v>
      </c>
      <c r="E933" s="93">
        <f t="shared" si="47"/>
        <v>0</v>
      </c>
      <c r="F933" s="94">
        <f>Invoice!G936</f>
        <v>0</v>
      </c>
      <c r="G933" s="95">
        <f t="shared" si="48"/>
        <v>0</v>
      </c>
    </row>
    <row r="934" spans="1:7" s="92" customFormat="1" hidden="1">
      <c r="A934" s="108" t="str">
        <f>Invoice!F937</f>
        <v>Exchange rate :</v>
      </c>
      <c r="B934" s="87">
        <f>Invoice!C937</f>
        <v>0</v>
      </c>
      <c r="C934" s="88">
        <f>Invoice!B937</f>
        <v>0</v>
      </c>
      <c r="D934" s="93">
        <f t="shared" si="46"/>
        <v>0</v>
      </c>
      <c r="E934" s="93">
        <f t="shared" si="47"/>
        <v>0</v>
      </c>
      <c r="F934" s="94">
        <f>Invoice!G937</f>
        <v>0</v>
      </c>
      <c r="G934" s="95">
        <f t="shared" si="48"/>
        <v>0</v>
      </c>
    </row>
    <row r="935" spans="1:7" s="92" customFormat="1" hidden="1">
      <c r="A935" s="108" t="str">
        <f>Invoice!F938</f>
        <v>Exchange rate :</v>
      </c>
      <c r="B935" s="87">
        <f>Invoice!C938</f>
        <v>0</v>
      </c>
      <c r="C935" s="88">
        <f>Invoice!B938</f>
        <v>0</v>
      </c>
      <c r="D935" s="93">
        <f t="shared" si="46"/>
        <v>0</v>
      </c>
      <c r="E935" s="93">
        <f t="shared" si="47"/>
        <v>0</v>
      </c>
      <c r="F935" s="94">
        <f>Invoice!G938</f>
        <v>0</v>
      </c>
      <c r="G935" s="95">
        <f t="shared" si="48"/>
        <v>0</v>
      </c>
    </row>
    <row r="936" spans="1:7" s="92" customFormat="1" hidden="1">
      <c r="A936" s="108" t="str">
        <f>Invoice!F939</f>
        <v>Exchange rate :</v>
      </c>
      <c r="B936" s="87">
        <f>Invoice!C939</f>
        <v>0</v>
      </c>
      <c r="C936" s="88">
        <f>Invoice!B939</f>
        <v>0</v>
      </c>
      <c r="D936" s="93">
        <f t="shared" si="46"/>
        <v>0</v>
      </c>
      <c r="E936" s="93">
        <f t="shared" si="47"/>
        <v>0</v>
      </c>
      <c r="F936" s="94">
        <f>Invoice!G939</f>
        <v>0</v>
      </c>
      <c r="G936" s="95">
        <f t="shared" si="48"/>
        <v>0</v>
      </c>
    </row>
    <row r="937" spans="1:7" s="92" customFormat="1" hidden="1">
      <c r="A937" s="108" t="str">
        <f>Invoice!F940</f>
        <v>Exchange rate :</v>
      </c>
      <c r="B937" s="87">
        <f>Invoice!C940</f>
        <v>0</v>
      </c>
      <c r="C937" s="88">
        <f>Invoice!B940</f>
        <v>0</v>
      </c>
      <c r="D937" s="93">
        <f t="shared" si="46"/>
        <v>0</v>
      </c>
      <c r="E937" s="93">
        <f t="shared" si="47"/>
        <v>0</v>
      </c>
      <c r="F937" s="94">
        <f>Invoice!G940</f>
        <v>0</v>
      </c>
      <c r="G937" s="95">
        <f t="shared" si="48"/>
        <v>0</v>
      </c>
    </row>
    <row r="938" spans="1:7" s="92" customFormat="1" hidden="1">
      <c r="A938" s="108" t="str">
        <f>Invoice!F941</f>
        <v>Exchange rate :</v>
      </c>
      <c r="B938" s="87">
        <f>Invoice!C941</f>
        <v>0</v>
      </c>
      <c r="C938" s="88">
        <f>Invoice!B941</f>
        <v>0</v>
      </c>
      <c r="D938" s="93">
        <f t="shared" si="46"/>
        <v>0</v>
      </c>
      <c r="E938" s="93">
        <f t="shared" si="47"/>
        <v>0</v>
      </c>
      <c r="F938" s="94">
        <f>Invoice!G941</f>
        <v>0</v>
      </c>
      <c r="G938" s="95">
        <f t="shared" si="48"/>
        <v>0</v>
      </c>
    </row>
    <row r="939" spans="1:7" s="92" customFormat="1" hidden="1">
      <c r="A939" s="108" t="str">
        <f>Invoice!F942</f>
        <v>Exchange rate :</v>
      </c>
      <c r="B939" s="87">
        <f>Invoice!C942</f>
        <v>0</v>
      </c>
      <c r="C939" s="88">
        <f>Invoice!B942</f>
        <v>0</v>
      </c>
      <c r="D939" s="93">
        <f t="shared" si="46"/>
        <v>0</v>
      </c>
      <c r="E939" s="93">
        <f t="shared" si="47"/>
        <v>0</v>
      </c>
      <c r="F939" s="94">
        <f>Invoice!G942</f>
        <v>0</v>
      </c>
      <c r="G939" s="95">
        <f t="shared" si="48"/>
        <v>0</v>
      </c>
    </row>
    <row r="940" spans="1:7" s="92" customFormat="1" hidden="1">
      <c r="A940" s="108" t="str">
        <f>Invoice!F943</f>
        <v>Exchange rate :</v>
      </c>
      <c r="B940" s="87">
        <f>Invoice!C943</f>
        <v>0</v>
      </c>
      <c r="C940" s="88">
        <f>Invoice!B943</f>
        <v>0</v>
      </c>
      <c r="D940" s="93">
        <f t="shared" si="46"/>
        <v>0</v>
      </c>
      <c r="E940" s="93">
        <f t="shared" si="47"/>
        <v>0</v>
      </c>
      <c r="F940" s="94">
        <f>Invoice!G943</f>
        <v>0</v>
      </c>
      <c r="G940" s="95">
        <f t="shared" si="48"/>
        <v>0</v>
      </c>
    </row>
    <row r="941" spans="1:7" s="92" customFormat="1" hidden="1">
      <c r="A941" s="108" t="str">
        <f>Invoice!F944</f>
        <v>Exchange rate :</v>
      </c>
      <c r="B941" s="87">
        <f>Invoice!C944</f>
        <v>0</v>
      </c>
      <c r="C941" s="88">
        <f>Invoice!B944</f>
        <v>0</v>
      </c>
      <c r="D941" s="93">
        <f t="shared" si="46"/>
        <v>0</v>
      </c>
      <c r="E941" s="93">
        <f t="shared" si="47"/>
        <v>0</v>
      </c>
      <c r="F941" s="94">
        <f>Invoice!G944</f>
        <v>0</v>
      </c>
      <c r="G941" s="95">
        <f t="shared" si="48"/>
        <v>0</v>
      </c>
    </row>
    <row r="942" spans="1:7" s="92" customFormat="1" hidden="1">
      <c r="A942" s="108" t="str">
        <f>Invoice!F945</f>
        <v>Exchange rate :</v>
      </c>
      <c r="B942" s="87">
        <f>Invoice!C945</f>
        <v>0</v>
      </c>
      <c r="C942" s="88">
        <f>Invoice!B945</f>
        <v>0</v>
      </c>
      <c r="D942" s="93">
        <f t="shared" si="46"/>
        <v>0</v>
      </c>
      <c r="E942" s="93">
        <f t="shared" si="47"/>
        <v>0</v>
      </c>
      <c r="F942" s="94">
        <f>Invoice!G945</f>
        <v>0</v>
      </c>
      <c r="G942" s="95">
        <f t="shared" si="48"/>
        <v>0</v>
      </c>
    </row>
    <row r="943" spans="1:7" s="92" customFormat="1" hidden="1">
      <c r="A943" s="108" t="str">
        <f>Invoice!F946</f>
        <v>Exchange rate :</v>
      </c>
      <c r="B943" s="87">
        <f>Invoice!C946</f>
        <v>0</v>
      </c>
      <c r="C943" s="88">
        <f>Invoice!B946</f>
        <v>0</v>
      </c>
      <c r="D943" s="93">
        <f t="shared" si="46"/>
        <v>0</v>
      </c>
      <c r="E943" s="93">
        <f t="shared" si="47"/>
        <v>0</v>
      </c>
      <c r="F943" s="94">
        <f>Invoice!G946</f>
        <v>0</v>
      </c>
      <c r="G943" s="95">
        <f t="shared" si="48"/>
        <v>0</v>
      </c>
    </row>
    <row r="944" spans="1:7" s="92" customFormat="1" hidden="1">
      <c r="A944" s="108" t="str">
        <f>Invoice!F947</f>
        <v>Exchange rate :</v>
      </c>
      <c r="B944" s="87">
        <f>Invoice!C947</f>
        <v>0</v>
      </c>
      <c r="C944" s="88">
        <f>Invoice!B947</f>
        <v>0</v>
      </c>
      <c r="D944" s="93">
        <f t="shared" si="46"/>
        <v>0</v>
      </c>
      <c r="E944" s="93">
        <f t="shared" si="47"/>
        <v>0</v>
      </c>
      <c r="F944" s="94">
        <f>Invoice!G947</f>
        <v>0</v>
      </c>
      <c r="G944" s="95">
        <f t="shared" si="48"/>
        <v>0</v>
      </c>
    </row>
    <row r="945" spans="1:7" s="92" customFormat="1" hidden="1">
      <c r="A945" s="108" t="str">
        <f>Invoice!F948</f>
        <v>Exchange rate :</v>
      </c>
      <c r="B945" s="87">
        <f>Invoice!C948</f>
        <v>0</v>
      </c>
      <c r="C945" s="88">
        <f>Invoice!B948</f>
        <v>0</v>
      </c>
      <c r="D945" s="93">
        <f t="shared" si="46"/>
        <v>0</v>
      </c>
      <c r="E945" s="93">
        <f t="shared" si="47"/>
        <v>0</v>
      </c>
      <c r="F945" s="94">
        <f>Invoice!G948</f>
        <v>0</v>
      </c>
      <c r="G945" s="95">
        <f t="shared" si="48"/>
        <v>0</v>
      </c>
    </row>
    <row r="946" spans="1:7" s="92" customFormat="1" hidden="1">
      <c r="A946" s="108" t="str">
        <f>Invoice!F949</f>
        <v>Exchange rate :</v>
      </c>
      <c r="B946" s="87">
        <f>Invoice!C949</f>
        <v>0</v>
      </c>
      <c r="C946" s="88">
        <f>Invoice!B949</f>
        <v>0</v>
      </c>
      <c r="D946" s="93">
        <f t="shared" si="46"/>
        <v>0</v>
      </c>
      <c r="E946" s="93">
        <f t="shared" si="47"/>
        <v>0</v>
      </c>
      <c r="F946" s="94">
        <f>Invoice!G949</f>
        <v>0</v>
      </c>
      <c r="G946" s="95">
        <f t="shared" si="48"/>
        <v>0</v>
      </c>
    </row>
    <row r="947" spans="1:7" s="92" customFormat="1" hidden="1">
      <c r="A947" s="108" t="str">
        <f>Invoice!F950</f>
        <v>Exchange rate :</v>
      </c>
      <c r="B947" s="87">
        <f>Invoice!C950</f>
        <v>0</v>
      </c>
      <c r="C947" s="88">
        <f>Invoice!B950</f>
        <v>0</v>
      </c>
      <c r="D947" s="93">
        <f t="shared" si="46"/>
        <v>0</v>
      </c>
      <c r="E947" s="93">
        <f t="shared" si="47"/>
        <v>0</v>
      </c>
      <c r="F947" s="94">
        <f>Invoice!G950</f>
        <v>0</v>
      </c>
      <c r="G947" s="95">
        <f t="shared" si="48"/>
        <v>0</v>
      </c>
    </row>
    <row r="948" spans="1:7" s="92" customFormat="1" hidden="1">
      <c r="A948" s="108" t="str">
        <f>Invoice!F951</f>
        <v>Exchange rate :</v>
      </c>
      <c r="B948" s="87">
        <f>Invoice!C951</f>
        <v>0</v>
      </c>
      <c r="C948" s="88">
        <f>Invoice!B951</f>
        <v>0</v>
      </c>
      <c r="D948" s="93">
        <f t="shared" si="46"/>
        <v>0</v>
      </c>
      <c r="E948" s="93">
        <f t="shared" si="47"/>
        <v>0</v>
      </c>
      <c r="F948" s="94">
        <f>Invoice!G951</f>
        <v>0</v>
      </c>
      <c r="G948" s="95">
        <f t="shared" si="48"/>
        <v>0</v>
      </c>
    </row>
    <row r="949" spans="1:7" s="92" customFormat="1" hidden="1">
      <c r="A949" s="108" t="str">
        <f>Invoice!F952</f>
        <v>Exchange rate :</v>
      </c>
      <c r="B949" s="87">
        <f>Invoice!C952</f>
        <v>0</v>
      </c>
      <c r="C949" s="88">
        <f>Invoice!B952</f>
        <v>0</v>
      </c>
      <c r="D949" s="93">
        <f t="shared" si="46"/>
        <v>0</v>
      </c>
      <c r="E949" s="93">
        <f t="shared" si="47"/>
        <v>0</v>
      </c>
      <c r="F949" s="94">
        <f>Invoice!G952</f>
        <v>0</v>
      </c>
      <c r="G949" s="95">
        <f t="shared" si="48"/>
        <v>0</v>
      </c>
    </row>
    <row r="950" spans="1:7" s="92" customFormat="1" hidden="1">
      <c r="A950" s="108" t="str">
        <f>Invoice!F953</f>
        <v>Exchange rate :</v>
      </c>
      <c r="B950" s="87">
        <f>Invoice!C953</f>
        <v>0</v>
      </c>
      <c r="C950" s="88">
        <f>Invoice!B953</f>
        <v>0</v>
      </c>
      <c r="D950" s="93">
        <f t="shared" si="46"/>
        <v>0</v>
      </c>
      <c r="E950" s="93">
        <f t="shared" si="47"/>
        <v>0</v>
      </c>
      <c r="F950" s="94">
        <f>Invoice!G953</f>
        <v>0</v>
      </c>
      <c r="G950" s="95">
        <f t="shared" si="48"/>
        <v>0</v>
      </c>
    </row>
    <row r="951" spans="1:7" s="92" customFormat="1" hidden="1">
      <c r="A951" s="108" t="str">
        <f>Invoice!F954</f>
        <v>Exchange rate :</v>
      </c>
      <c r="B951" s="87">
        <f>Invoice!C954</f>
        <v>0</v>
      </c>
      <c r="C951" s="88">
        <f>Invoice!B954</f>
        <v>0</v>
      </c>
      <c r="D951" s="93">
        <f t="shared" si="46"/>
        <v>0</v>
      </c>
      <c r="E951" s="93">
        <f t="shared" si="47"/>
        <v>0</v>
      </c>
      <c r="F951" s="94">
        <f>Invoice!G954</f>
        <v>0</v>
      </c>
      <c r="G951" s="95">
        <f t="shared" si="48"/>
        <v>0</v>
      </c>
    </row>
    <row r="952" spans="1:7" s="92" customFormat="1" hidden="1">
      <c r="A952" s="108" t="str">
        <f>Invoice!F955</f>
        <v>Exchange rate :</v>
      </c>
      <c r="B952" s="87">
        <f>Invoice!C955</f>
        <v>0</v>
      </c>
      <c r="C952" s="88">
        <f>Invoice!B955</f>
        <v>0</v>
      </c>
      <c r="D952" s="93">
        <f t="shared" si="46"/>
        <v>0</v>
      </c>
      <c r="E952" s="93">
        <f t="shared" si="47"/>
        <v>0</v>
      </c>
      <c r="F952" s="94">
        <f>Invoice!G955</f>
        <v>0</v>
      </c>
      <c r="G952" s="95">
        <f t="shared" si="48"/>
        <v>0</v>
      </c>
    </row>
    <row r="953" spans="1:7" s="92" customFormat="1" hidden="1">
      <c r="A953" s="108" t="str">
        <f>Invoice!F956</f>
        <v>Exchange rate :</v>
      </c>
      <c r="B953" s="87">
        <f>Invoice!C956</f>
        <v>0</v>
      </c>
      <c r="C953" s="88">
        <f>Invoice!B956</f>
        <v>0</v>
      </c>
      <c r="D953" s="93">
        <f t="shared" si="46"/>
        <v>0</v>
      </c>
      <c r="E953" s="93">
        <f t="shared" si="47"/>
        <v>0</v>
      </c>
      <c r="F953" s="94">
        <f>Invoice!G956</f>
        <v>0</v>
      </c>
      <c r="G953" s="95">
        <f t="shared" si="48"/>
        <v>0</v>
      </c>
    </row>
    <row r="954" spans="1:7" s="92" customFormat="1" hidden="1">
      <c r="A954" s="108" t="str">
        <f>Invoice!F957</f>
        <v>Exchange rate :</v>
      </c>
      <c r="B954" s="87">
        <f>Invoice!C957</f>
        <v>0</v>
      </c>
      <c r="C954" s="88">
        <f>Invoice!B957</f>
        <v>0</v>
      </c>
      <c r="D954" s="93">
        <f t="shared" si="46"/>
        <v>0</v>
      </c>
      <c r="E954" s="93">
        <f t="shared" si="47"/>
        <v>0</v>
      </c>
      <c r="F954" s="94">
        <f>Invoice!G957</f>
        <v>0</v>
      </c>
      <c r="G954" s="95">
        <f t="shared" si="48"/>
        <v>0</v>
      </c>
    </row>
    <row r="955" spans="1:7" s="92" customFormat="1" hidden="1">
      <c r="A955" s="108" t="str">
        <f>Invoice!F958</f>
        <v>Exchange rate :</v>
      </c>
      <c r="B955" s="87">
        <f>Invoice!C958</f>
        <v>0</v>
      </c>
      <c r="C955" s="88">
        <f>Invoice!B958</f>
        <v>0</v>
      </c>
      <c r="D955" s="93">
        <f t="shared" si="46"/>
        <v>0</v>
      </c>
      <c r="E955" s="93">
        <f t="shared" si="47"/>
        <v>0</v>
      </c>
      <c r="F955" s="94">
        <f>Invoice!G958</f>
        <v>0</v>
      </c>
      <c r="G955" s="95">
        <f t="shared" si="48"/>
        <v>0</v>
      </c>
    </row>
    <row r="956" spans="1:7" s="92" customFormat="1" hidden="1">
      <c r="A956" s="108" t="str">
        <f>Invoice!F959</f>
        <v>Exchange rate :</v>
      </c>
      <c r="B956" s="87">
        <f>Invoice!C959</f>
        <v>0</v>
      </c>
      <c r="C956" s="88">
        <f>Invoice!B959</f>
        <v>0</v>
      </c>
      <c r="D956" s="93">
        <f t="shared" si="46"/>
        <v>0</v>
      </c>
      <c r="E956" s="93">
        <f t="shared" si="47"/>
        <v>0</v>
      </c>
      <c r="F956" s="94">
        <f>Invoice!G959</f>
        <v>0</v>
      </c>
      <c r="G956" s="95">
        <f t="shared" si="48"/>
        <v>0</v>
      </c>
    </row>
    <row r="957" spans="1:7" s="92" customFormat="1" hidden="1">
      <c r="A957" s="108" t="str">
        <f>Invoice!F960</f>
        <v>Exchange rate :</v>
      </c>
      <c r="B957" s="87">
        <f>Invoice!C960</f>
        <v>0</v>
      </c>
      <c r="C957" s="88">
        <f>Invoice!B960</f>
        <v>0</v>
      </c>
      <c r="D957" s="93">
        <f t="shared" si="46"/>
        <v>0</v>
      </c>
      <c r="E957" s="93">
        <f t="shared" si="47"/>
        <v>0</v>
      </c>
      <c r="F957" s="94">
        <f>Invoice!G960</f>
        <v>0</v>
      </c>
      <c r="G957" s="95">
        <f t="shared" si="48"/>
        <v>0</v>
      </c>
    </row>
    <row r="958" spans="1:7" s="92" customFormat="1" hidden="1">
      <c r="A958" s="108" t="str">
        <f>Invoice!F961</f>
        <v>Exchange rate :</v>
      </c>
      <c r="B958" s="87">
        <f>Invoice!C961</f>
        <v>0</v>
      </c>
      <c r="C958" s="88">
        <f>Invoice!B961</f>
        <v>0</v>
      </c>
      <c r="D958" s="93">
        <f t="shared" si="46"/>
        <v>0</v>
      </c>
      <c r="E958" s="93">
        <f t="shared" si="47"/>
        <v>0</v>
      </c>
      <c r="F958" s="94">
        <f>Invoice!G961</f>
        <v>0</v>
      </c>
      <c r="G958" s="95">
        <f t="shared" si="48"/>
        <v>0</v>
      </c>
    </row>
    <row r="959" spans="1:7" s="92" customFormat="1" hidden="1">
      <c r="A959" s="108" t="str">
        <f>Invoice!F962</f>
        <v>Exchange rate :</v>
      </c>
      <c r="B959" s="87">
        <f>Invoice!C962</f>
        <v>0</v>
      </c>
      <c r="C959" s="88">
        <f>Invoice!B962</f>
        <v>0</v>
      </c>
      <c r="D959" s="93">
        <f t="shared" si="46"/>
        <v>0</v>
      </c>
      <c r="E959" s="93">
        <f t="shared" si="47"/>
        <v>0</v>
      </c>
      <c r="F959" s="94">
        <f>Invoice!G962</f>
        <v>0</v>
      </c>
      <c r="G959" s="95">
        <f t="shared" si="48"/>
        <v>0</v>
      </c>
    </row>
    <row r="960" spans="1:7" s="92" customFormat="1" hidden="1">
      <c r="A960" s="108" t="str">
        <f>Invoice!F963</f>
        <v>Exchange rate :</v>
      </c>
      <c r="B960" s="87">
        <f>Invoice!C963</f>
        <v>0</v>
      </c>
      <c r="C960" s="88">
        <f>Invoice!B963</f>
        <v>0</v>
      </c>
      <c r="D960" s="93">
        <f t="shared" si="46"/>
        <v>0</v>
      </c>
      <c r="E960" s="93">
        <f t="shared" si="47"/>
        <v>0</v>
      </c>
      <c r="F960" s="94">
        <f>Invoice!G963</f>
        <v>0</v>
      </c>
      <c r="G960" s="95">
        <f t="shared" si="48"/>
        <v>0</v>
      </c>
    </row>
    <row r="961" spans="1:7" s="92" customFormat="1" hidden="1">
      <c r="A961" s="108" t="str">
        <f>Invoice!F964</f>
        <v>Exchange rate :</v>
      </c>
      <c r="B961" s="87">
        <f>Invoice!C964</f>
        <v>0</v>
      </c>
      <c r="C961" s="88">
        <f>Invoice!B964</f>
        <v>0</v>
      </c>
      <c r="D961" s="93">
        <f t="shared" ref="D961:D998" si="49">F961/$D$14</f>
        <v>0</v>
      </c>
      <c r="E961" s="93">
        <f t="shared" ref="E961:E998" si="50">G961/$D$14</f>
        <v>0</v>
      </c>
      <c r="F961" s="94">
        <f>Invoice!G964</f>
        <v>0</v>
      </c>
      <c r="G961" s="95">
        <f t="shared" ref="G961:G998" si="51">C961*F961</f>
        <v>0</v>
      </c>
    </row>
    <row r="962" spans="1:7" s="92" customFormat="1" hidden="1">
      <c r="A962" s="108" t="str">
        <f>Invoice!F965</f>
        <v>Exchange rate :</v>
      </c>
      <c r="B962" s="87">
        <f>Invoice!C965</f>
        <v>0</v>
      </c>
      <c r="C962" s="88">
        <f>Invoice!B965</f>
        <v>0</v>
      </c>
      <c r="D962" s="93">
        <f t="shared" si="49"/>
        <v>0</v>
      </c>
      <c r="E962" s="93">
        <f t="shared" si="50"/>
        <v>0</v>
      </c>
      <c r="F962" s="94">
        <f>Invoice!G965</f>
        <v>0</v>
      </c>
      <c r="G962" s="95">
        <f t="shared" si="51"/>
        <v>0</v>
      </c>
    </row>
    <row r="963" spans="1:7" s="92" customFormat="1" hidden="1">
      <c r="A963" s="108" t="str">
        <f>Invoice!F966</f>
        <v>Exchange rate :</v>
      </c>
      <c r="B963" s="87">
        <f>Invoice!C966</f>
        <v>0</v>
      </c>
      <c r="C963" s="88">
        <f>Invoice!B966</f>
        <v>0</v>
      </c>
      <c r="D963" s="93">
        <f t="shared" si="49"/>
        <v>0</v>
      </c>
      <c r="E963" s="93">
        <f t="shared" si="50"/>
        <v>0</v>
      </c>
      <c r="F963" s="94">
        <f>Invoice!G966</f>
        <v>0</v>
      </c>
      <c r="G963" s="95">
        <f t="shared" si="51"/>
        <v>0</v>
      </c>
    </row>
    <row r="964" spans="1:7" s="92" customFormat="1" hidden="1">
      <c r="A964" s="108" t="str">
        <f>Invoice!F967</f>
        <v>Exchange rate :</v>
      </c>
      <c r="B964" s="87">
        <f>Invoice!C967</f>
        <v>0</v>
      </c>
      <c r="C964" s="88">
        <f>Invoice!B967</f>
        <v>0</v>
      </c>
      <c r="D964" s="93">
        <f t="shared" si="49"/>
        <v>0</v>
      </c>
      <c r="E964" s="93">
        <f t="shared" si="50"/>
        <v>0</v>
      </c>
      <c r="F964" s="94">
        <f>Invoice!G967</f>
        <v>0</v>
      </c>
      <c r="G964" s="95">
        <f t="shared" si="51"/>
        <v>0</v>
      </c>
    </row>
    <row r="965" spans="1:7" s="92" customFormat="1" hidden="1">
      <c r="A965" s="108" t="str">
        <f>Invoice!F968</f>
        <v>Exchange rate :</v>
      </c>
      <c r="B965" s="87">
        <f>Invoice!C968</f>
        <v>0</v>
      </c>
      <c r="C965" s="88">
        <f>Invoice!B968</f>
        <v>0</v>
      </c>
      <c r="D965" s="93">
        <f t="shared" si="49"/>
        <v>0</v>
      </c>
      <c r="E965" s="93">
        <f t="shared" si="50"/>
        <v>0</v>
      </c>
      <c r="F965" s="94">
        <f>Invoice!G968</f>
        <v>0</v>
      </c>
      <c r="G965" s="95">
        <f t="shared" si="51"/>
        <v>0</v>
      </c>
    </row>
    <row r="966" spans="1:7" s="92" customFormat="1" hidden="1">
      <c r="A966" s="108" t="str">
        <f>Invoice!F969</f>
        <v>Exchange rate :</v>
      </c>
      <c r="B966" s="87">
        <f>Invoice!C969</f>
        <v>0</v>
      </c>
      <c r="C966" s="88">
        <f>Invoice!B969</f>
        <v>0</v>
      </c>
      <c r="D966" s="93">
        <f t="shared" si="49"/>
        <v>0</v>
      </c>
      <c r="E966" s="93">
        <f t="shared" si="50"/>
        <v>0</v>
      </c>
      <c r="F966" s="94">
        <f>Invoice!G969</f>
        <v>0</v>
      </c>
      <c r="G966" s="95">
        <f t="shared" si="51"/>
        <v>0</v>
      </c>
    </row>
    <row r="967" spans="1:7" s="92" customFormat="1" hidden="1">
      <c r="A967" s="108" t="str">
        <f>Invoice!F970</f>
        <v>Exchange rate :</v>
      </c>
      <c r="B967" s="87">
        <f>Invoice!C970</f>
        <v>0</v>
      </c>
      <c r="C967" s="88">
        <f>Invoice!B970</f>
        <v>0</v>
      </c>
      <c r="D967" s="93">
        <f t="shared" si="49"/>
        <v>0</v>
      </c>
      <c r="E967" s="93">
        <f t="shared" si="50"/>
        <v>0</v>
      </c>
      <c r="F967" s="94">
        <f>Invoice!G970</f>
        <v>0</v>
      </c>
      <c r="G967" s="95">
        <f t="shared" si="51"/>
        <v>0</v>
      </c>
    </row>
    <row r="968" spans="1:7" s="92" customFormat="1" hidden="1">
      <c r="A968" s="108" t="str">
        <f>Invoice!F971</f>
        <v>Exchange rate :</v>
      </c>
      <c r="B968" s="87">
        <f>Invoice!C971</f>
        <v>0</v>
      </c>
      <c r="C968" s="88">
        <f>Invoice!B971</f>
        <v>0</v>
      </c>
      <c r="D968" s="93">
        <f t="shared" si="49"/>
        <v>0</v>
      </c>
      <c r="E968" s="93">
        <f t="shared" si="50"/>
        <v>0</v>
      </c>
      <c r="F968" s="94">
        <f>Invoice!G971</f>
        <v>0</v>
      </c>
      <c r="G968" s="95">
        <f t="shared" si="51"/>
        <v>0</v>
      </c>
    </row>
    <row r="969" spans="1:7" s="92" customFormat="1" hidden="1">
      <c r="A969" s="108" t="str">
        <f>Invoice!F972</f>
        <v>Exchange rate :</v>
      </c>
      <c r="B969" s="87">
        <f>Invoice!C972</f>
        <v>0</v>
      </c>
      <c r="C969" s="88">
        <f>Invoice!B972</f>
        <v>0</v>
      </c>
      <c r="D969" s="93">
        <f t="shared" si="49"/>
        <v>0</v>
      </c>
      <c r="E969" s="93">
        <f t="shared" si="50"/>
        <v>0</v>
      </c>
      <c r="F969" s="94">
        <f>Invoice!G972</f>
        <v>0</v>
      </c>
      <c r="G969" s="95">
        <f t="shared" si="51"/>
        <v>0</v>
      </c>
    </row>
    <row r="970" spans="1:7" s="92" customFormat="1" hidden="1">
      <c r="A970" s="108" t="str">
        <f>Invoice!F973</f>
        <v>Exchange rate :</v>
      </c>
      <c r="B970" s="87">
        <f>Invoice!C973</f>
        <v>0</v>
      </c>
      <c r="C970" s="88">
        <f>Invoice!B973</f>
        <v>0</v>
      </c>
      <c r="D970" s="93">
        <f t="shared" si="49"/>
        <v>0</v>
      </c>
      <c r="E970" s="93">
        <f t="shared" si="50"/>
        <v>0</v>
      </c>
      <c r="F970" s="94">
        <f>Invoice!G973</f>
        <v>0</v>
      </c>
      <c r="G970" s="95">
        <f t="shared" si="51"/>
        <v>0</v>
      </c>
    </row>
    <row r="971" spans="1:7" s="92" customFormat="1" hidden="1">
      <c r="A971" s="108" t="str">
        <f>Invoice!F974</f>
        <v>Exchange rate :</v>
      </c>
      <c r="B971" s="87">
        <f>Invoice!C974</f>
        <v>0</v>
      </c>
      <c r="C971" s="88">
        <f>Invoice!B974</f>
        <v>0</v>
      </c>
      <c r="D971" s="93">
        <f t="shared" si="49"/>
        <v>0</v>
      </c>
      <c r="E971" s="93">
        <f t="shared" si="50"/>
        <v>0</v>
      </c>
      <c r="F971" s="94">
        <f>Invoice!G974</f>
        <v>0</v>
      </c>
      <c r="G971" s="95">
        <f t="shared" si="51"/>
        <v>0</v>
      </c>
    </row>
    <row r="972" spans="1:7" s="92" customFormat="1" hidden="1">
      <c r="A972" s="108" t="str">
        <f>Invoice!F975</f>
        <v>Exchange rate :</v>
      </c>
      <c r="B972" s="87">
        <f>Invoice!C975</f>
        <v>0</v>
      </c>
      <c r="C972" s="88">
        <f>Invoice!B975</f>
        <v>0</v>
      </c>
      <c r="D972" s="93">
        <f t="shared" si="49"/>
        <v>0</v>
      </c>
      <c r="E972" s="93">
        <f t="shared" si="50"/>
        <v>0</v>
      </c>
      <c r="F972" s="94">
        <f>Invoice!G975</f>
        <v>0</v>
      </c>
      <c r="G972" s="95">
        <f t="shared" si="51"/>
        <v>0</v>
      </c>
    </row>
    <row r="973" spans="1:7" s="92" customFormat="1" hidden="1">
      <c r="A973" s="108" t="str">
        <f>Invoice!F976</f>
        <v>Exchange rate :</v>
      </c>
      <c r="B973" s="87">
        <f>Invoice!C976</f>
        <v>0</v>
      </c>
      <c r="C973" s="88">
        <f>Invoice!B976</f>
        <v>0</v>
      </c>
      <c r="D973" s="93">
        <f t="shared" si="49"/>
        <v>0</v>
      </c>
      <c r="E973" s="93">
        <f t="shared" si="50"/>
        <v>0</v>
      </c>
      <c r="F973" s="94">
        <f>Invoice!G976</f>
        <v>0</v>
      </c>
      <c r="G973" s="95">
        <f t="shared" si="51"/>
        <v>0</v>
      </c>
    </row>
    <row r="974" spans="1:7" s="92" customFormat="1" hidden="1">
      <c r="A974" s="108" t="str">
        <f>Invoice!F977</f>
        <v>Exchange rate :</v>
      </c>
      <c r="B974" s="87">
        <f>Invoice!C977</f>
        <v>0</v>
      </c>
      <c r="C974" s="88">
        <f>Invoice!B977</f>
        <v>0</v>
      </c>
      <c r="D974" s="93">
        <f t="shared" si="49"/>
        <v>0</v>
      </c>
      <c r="E974" s="93">
        <f t="shared" si="50"/>
        <v>0</v>
      </c>
      <c r="F974" s="94">
        <f>Invoice!G977</f>
        <v>0</v>
      </c>
      <c r="G974" s="95">
        <f t="shared" si="51"/>
        <v>0</v>
      </c>
    </row>
    <row r="975" spans="1:7" s="92" customFormat="1" hidden="1">
      <c r="A975" s="108" t="str">
        <f>Invoice!F978</f>
        <v>Exchange rate :</v>
      </c>
      <c r="B975" s="87">
        <f>Invoice!C978</f>
        <v>0</v>
      </c>
      <c r="C975" s="88">
        <f>Invoice!B978</f>
        <v>0</v>
      </c>
      <c r="D975" s="93">
        <f t="shared" si="49"/>
        <v>0</v>
      </c>
      <c r="E975" s="93">
        <f t="shared" si="50"/>
        <v>0</v>
      </c>
      <c r="F975" s="94">
        <f>Invoice!G978</f>
        <v>0</v>
      </c>
      <c r="G975" s="95">
        <f t="shared" si="51"/>
        <v>0</v>
      </c>
    </row>
    <row r="976" spans="1:7" s="92" customFormat="1" hidden="1">
      <c r="A976" s="108" t="str">
        <f>Invoice!F979</f>
        <v>Exchange rate :</v>
      </c>
      <c r="B976" s="87">
        <f>Invoice!C979</f>
        <v>0</v>
      </c>
      <c r="C976" s="88">
        <f>Invoice!B979</f>
        <v>0</v>
      </c>
      <c r="D976" s="93">
        <f t="shared" si="49"/>
        <v>0</v>
      </c>
      <c r="E976" s="93">
        <f t="shared" si="50"/>
        <v>0</v>
      </c>
      <c r="F976" s="94">
        <f>Invoice!G979</f>
        <v>0</v>
      </c>
      <c r="G976" s="95">
        <f t="shared" si="51"/>
        <v>0</v>
      </c>
    </row>
    <row r="977" spans="1:7" s="92" customFormat="1" hidden="1">
      <c r="A977" s="108" t="str">
        <f>Invoice!F980</f>
        <v>Exchange rate :</v>
      </c>
      <c r="B977" s="87">
        <f>Invoice!C980</f>
        <v>0</v>
      </c>
      <c r="C977" s="88">
        <f>Invoice!B980</f>
        <v>0</v>
      </c>
      <c r="D977" s="93">
        <f t="shared" si="49"/>
        <v>0</v>
      </c>
      <c r="E977" s="93">
        <f t="shared" si="50"/>
        <v>0</v>
      </c>
      <c r="F977" s="94">
        <f>Invoice!G980</f>
        <v>0</v>
      </c>
      <c r="G977" s="95">
        <f t="shared" si="51"/>
        <v>0</v>
      </c>
    </row>
    <row r="978" spans="1:7" s="92" customFormat="1" hidden="1">
      <c r="A978" s="108" t="str">
        <f>Invoice!F981</f>
        <v>Exchange rate :</v>
      </c>
      <c r="B978" s="87">
        <f>Invoice!C981</f>
        <v>0</v>
      </c>
      <c r="C978" s="88">
        <f>Invoice!B981</f>
        <v>0</v>
      </c>
      <c r="D978" s="93">
        <f t="shared" si="49"/>
        <v>0</v>
      </c>
      <c r="E978" s="93">
        <f t="shared" si="50"/>
        <v>0</v>
      </c>
      <c r="F978" s="94">
        <f>Invoice!G981</f>
        <v>0</v>
      </c>
      <c r="G978" s="95">
        <f t="shared" si="51"/>
        <v>0</v>
      </c>
    </row>
    <row r="979" spans="1:7" s="92" customFormat="1" hidden="1">
      <c r="A979" s="108" t="str">
        <f>Invoice!F982</f>
        <v>Exchange rate :</v>
      </c>
      <c r="B979" s="87">
        <f>Invoice!C982</f>
        <v>0</v>
      </c>
      <c r="C979" s="88">
        <f>Invoice!B982</f>
        <v>0</v>
      </c>
      <c r="D979" s="93">
        <f t="shared" si="49"/>
        <v>0</v>
      </c>
      <c r="E979" s="93">
        <f t="shared" si="50"/>
        <v>0</v>
      </c>
      <c r="F979" s="94">
        <f>Invoice!G982</f>
        <v>0</v>
      </c>
      <c r="G979" s="95">
        <f t="shared" si="51"/>
        <v>0</v>
      </c>
    </row>
    <row r="980" spans="1:7" s="92" customFormat="1" hidden="1">
      <c r="A980" s="108" t="str">
        <f>Invoice!F983</f>
        <v>Exchange rate :</v>
      </c>
      <c r="B980" s="87">
        <f>Invoice!C983</f>
        <v>0</v>
      </c>
      <c r="C980" s="88">
        <f>Invoice!B983</f>
        <v>0</v>
      </c>
      <c r="D980" s="93">
        <f t="shared" si="49"/>
        <v>0</v>
      </c>
      <c r="E980" s="93">
        <f t="shared" si="50"/>
        <v>0</v>
      </c>
      <c r="F980" s="94">
        <f>Invoice!G983</f>
        <v>0</v>
      </c>
      <c r="G980" s="95">
        <f t="shared" si="51"/>
        <v>0</v>
      </c>
    </row>
    <row r="981" spans="1:7" s="92" customFormat="1" hidden="1">
      <c r="A981" s="108" t="str">
        <f>Invoice!F984</f>
        <v>Exchange rate :</v>
      </c>
      <c r="B981" s="87">
        <f>Invoice!C984</f>
        <v>0</v>
      </c>
      <c r="C981" s="88">
        <f>Invoice!B984</f>
        <v>0</v>
      </c>
      <c r="D981" s="93">
        <f t="shared" si="49"/>
        <v>0</v>
      </c>
      <c r="E981" s="93">
        <f t="shared" si="50"/>
        <v>0</v>
      </c>
      <c r="F981" s="94">
        <f>Invoice!G984</f>
        <v>0</v>
      </c>
      <c r="G981" s="95">
        <f t="shared" si="51"/>
        <v>0</v>
      </c>
    </row>
    <row r="982" spans="1:7" s="92" customFormat="1" hidden="1">
      <c r="A982" s="108" t="str">
        <f>Invoice!F985</f>
        <v>Exchange rate :</v>
      </c>
      <c r="B982" s="87">
        <f>Invoice!C985</f>
        <v>0</v>
      </c>
      <c r="C982" s="88">
        <f>Invoice!B985</f>
        <v>0</v>
      </c>
      <c r="D982" s="93">
        <f t="shared" si="49"/>
        <v>0</v>
      </c>
      <c r="E982" s="93">
        <f t="shared" si="50"/>
        <v>0</v>
      </c>
      <c r="F982" s="94">
        <f>Invoice!G985</f>
        <v>0</v>
      </c>
      <c r="G982" s="95">
        <f t="shared" si="51"/>
        <v>0</v>
      </c>
    </row>
    <row r="983" spans="1:7" s="92" customFormat="1" hidden="1">
      <c r="A983" s="108" t="str">
        <f>Invoice!F986</f>
        <v>Exchange rate :</v>
      </c>
      <c r="B983" s="87">
        <f>Invoice!C986</f>
        <v>0</v>
      </c>
      <c r="C983" s="88">
        <f>Invoice!B986</f>
        <v>0</v>
      </c>
      <c r="D983" s="93">
        <f t="shared" si="49"/>
        <v>0</v>
      </c>
      <c r="E983" s="93">
        <f t="shared" si="50"/>
        <v>0</v>
      </c>
      <c r="F983" s="94">
        <f>Invoice!G986</f>
        <v>0</v>
      </c>
      <c r="G983" s="95">
        <f t="shared" si="51"/>
        <v>0</v>
      </c>
    </row>
    <row r="984" spans="1:7" s="92" customFormat="1" hidden="1">
      <c r="A984" s="108" t="str">
        <f>Invoice!F987</f>
        <v>Exchange rate :</v>
      </c>
      <c r="B984" s="87">
        <f>Invoice!C987</f>
        <v>0</v>
      </c>
      <c r="C984" s="88">
        <f>Invoice!B987</f>
        <v>0</v>
      </c>
      <c r="D984" s="93">
        <f t="shared" si="49"/>
        <v>0</v>
      </c>
      <c r="E984" s="93">
        <f t="shared" si="50"/>
        <v>0</v>
      </c>
      <c r="F984" s="94">
        <f>Invoice!G987</f>
        <v>0</v>
      </c>
      <c r="G984" s="95">
        <f t="shared" si="51"/>
        <v>0</v>
      </c>
    </row>
    <row r="985" spans="1:7" s="92" customFormat="1" hidden="1">
      <c r="A985" s="108" t="str">
        <f>Invoice!F988</f>
        <v>Exchange rate :</v>
      </c>
      <c r="B985" s="87">
        <f>Invoice!C988</f>
        <v>0</v>
      </c>
      <c r="C985" s="88">
        <f>Invoice!B988</f>
        <v>0</v>
      </c>
      <c r="D985" s="93">
        <f t="shared" si="49"/>
        <v>0</v>
      </c>
      <c r="E985" s="93">
        <f t="shared" si="50"/>
        <v>0</v>
      </c>
      <c r="F985" s="94">
        <f>Invoice!G988</f>
        <v>0</v>
      </c>
      <c r="G985" s="95">
        <f t="shared" si="51"/>
        <v>0</v>
      </c>
    </row>
    <row r="986" spans="1:7" s="92" customFormat="1" hidden="1">
      <c r="A986" s="108" t="str">
        <f>Invoice!F989</f>
        <v>Exchange rate :</v>
      </c>
      <c r="B986" s="87">
        <f>Invoice!C989</f>
        <v>0</v>
      </c>
      <c r="C986" s="88">
        <f>Invoice!B989</f>
        <v>0</v>
      </c>
      <c r="D986" s="93">
        <f t="shared" si="49"/>
        <v>0</v>
      </c>
      <c r="E986" s="93">
        <f t="shared" si="50"/>
        <v>0</v>
      </c>
      <c r="F986" s="94">
        <f>Invoice!G989</f>
        <v>0</v>
      </c>
      <c r="G986" s="95">
        <f t="shared" si="51"/>
        <v>0</v>
      </c>
    </row>
    <row r="987" spans="1:7" s="92" customFormat="1" hidden="1">
      <c r="A987" s="108" t="str">
        <f>Invoice!F990</f>
        <v>Exchange rate :</v>
      </c>
      <c r="B987" s="87">
        <f>Invoice!C990</f>
        <v>0</v>
      </c>
      <c r="C987" s="88">
        <f>Invoice!B990</f>
        <v>0</v>
      </c>
      <c r="D987" s="93">
        <f t="shared" si="49"/>
        <v>0</v>
      </c>
      <c r="E987" s="93">
        <f t="shared" si="50"/>
        <v>0</v>
      </c>
      <c r="F987" s="94">
        <f>Invoice!G990</f>
        <v>0</v>
      </c>
      <c r="G987" s="95">
        <f t="shared" si="51"/>
        <v>0</v>
      </c>
    </row>
    <row r="988" spans="1:7" s="92" customFormat="1" hidden="1">
      <c r="A988" s="108" t="str">
        <f>Invoice!F991</f>
        <v>Exchange rate :</v>
      </c>
      <c r="B988" s="87">
        <f>Invoice!C991</f>
        <v>0</v>
      </c>
      <c r="C988" s="88">
        <f>Invoice!B991</f>
        <v>0</v>
      </c>
      <c r="D988" s="93">
        <f t="shared" si="49"/>
        <v>0</v>
      </c>
      <c r="E988" s="93">
        <f t="shared" si="50"/>
        <v>0</v>
      </c>
      <c r="F988" s="94">
        <f>Invoice!G991</f>
        <v>0</v>
      </c>
      <c r="G988" s="95">
        <f t="shared" si="51"/>
        <v>0</v>
      </c>
    </row>
    <row r="989" spans="1:7" s="92" customFormat="1" hidden="1">
      <c r="A989" s="108" t="str">
        <f>Invoice!F992</f>
        <v>Exchange rate :</v>
      </c>
      <c r="B989" s="87">
        <f>Invoice!C992</f>
        <v>0</v>
      </c>
      <c r="C989" s="88">
        <f>Invoice!B992</f>
        <v>0</v>
      </c>
      <c r="D989" s="93">
        <f t="shared" si="49"/>
        <v>0</v>
      </c>
      <c r="E989" s="93">
        <f t="shared" si="50"/>
        <v>0</v>
      </c>
      <c r="F989" s="94">
        <f>Invoice!G992</f>
        <v>0</v>
      </c>
      <c r="G989" s="95">
        <f t="shared" si="51"/>
        <v>0</v>
      </c>
    </row>
    <row r="990" spans="1:7" s="92" customFormat="1" hidden="1">
      <c r="A990" s="108" t="str">
        <f>Invoice!F993</f>
        <v>Exchange rate :</v>
      </c>
      <c r="B990" s="87">
        <f>Invoice!C993</f>
        <v>0</v>
      </c>
      <c r="C990" s="88">
        <f>Invoice!B993</f>
        <v>0</v>
      </c>
      <c r="D990" s="93">
        <f t="shared" si="49"/>
        <v>0</v>
      </c>
      <c r="E990" s="93">
        <f t="shared" si="50"/>
        <v>0</v>
      </c>
      <c r="F990" s="94">
        <f>Invoice!G993</f>
        <v>0</v>
      </c>
      <c r="G990" s="95">
        <f t="shared" si="51"/>
        <v>0</v>
      </c>
    </row>
    <row r="991" spans="1:7" s="92" customFormat="1" hidden="1">
      <c r="A991" s="108" t="str">
        <f>Invoice!F994</f>
        <v>Exchange rate :</v>
      </c>
      <c r="B991" s="87">
        <f>Invoice!C994</f>
        <v>0</v>
      </c>
      <c r="C991" s="88">
        <f>Invoice!B994</f>
        <v>0</v>
      </c>
      <c r="D991" s="93">
        <f t="shared" si="49"/>
        <v>0</v>
      </c>
      <c r="E991" s="93">
        <f t="shared" si="50"/>
        <v>0</v>
      </c>
      <c r="F991" s="94">
        <f>Invoice!G994</f>
        <v>0</v>
      </c>
      <c r="G991" s="95">
        <f t="shared" si="51"/>
        <v>0</v>
      </c>
    </row>
    <row r="992" spans="1:7" s="92" customFormat="1" hidden="1">
      <c r="A992" s="108" t="str">
        <f>Invoice!F995</f>
        <v>Exchange rate :</v>
      </c>
      <c r="B992" s="87">
        <f>Invoice!C995</f>
        <v>0</v>
      </c>
      <c r="C992" s="88">
        <f>Invoice!B995</f>
        <v>0</v>
      </c>
      <c r="D992" s="93">
        <f t="shared" si="49"/>
        <v>0</v>
      </c>
      <c r="E992" s="93">
        <f t="shared" si="50"/>
        <v>0</v>
      </c>
      <c r="F992" s="94">
        <f>Invoice!G995</f>
        <v>0</v>
      </c>
      <c r="G992" s="95">
        <f t="shared" si="51"/>
        <v>0</v>
      </c>
    </row>
    <row r="993" spans="1:7" s="92" customFormat="1" hidden="1">
      <c r="A993" s="108" t="str">
        <f>Invoice!F996</f>
        <v>Exchange rate :</v>
      </c>
      <c r="B993" s="87">
        <f>Invoice!C996</f>
        <v>0</v>
      </c>
      <c r="C993" s="88">
        <f>Invoice!B996</f>
        <v>0</v>
      </c>
      <c r="D993" s="93">
        <f t="shared" si="49"/>
        <v>0</v>
      </c>
      <c r="E993" s="93">
        <f t="shared" si="50"/>
        <v>0</v>
      </c>
      <c r="F993" s="94">
        <f>Invoice!G996</f>
        <v>0</v>
      </c>
      <c r="G993" s="95">
        <f t="shared" si="51"/>
        <v>0</v>
      </c>
    </row>
    <row r="994" spans="1:7" s="92" customFormat="1" hidden="1">
      <c r="A994" s="108" t="str">
        <f>Invoice!F997</f>
        <v>Exchange rate :</v>
      </c>
      <c r="B994" s="87">
        <f>Invoice!C997</f>
        <v>0</v>
      </c>
      <c r="C994" s="88">
        <f>Invoice!B997</f>
        <v>0</v>
      </c>
      <c r="D994" s="93">
        <f t="shared" si="49"/>
        <v>0</v>
      </c>
      <c r="E994" s="93">
        <f t="shared" si="50"/>
        <v>0</v>
      </c>
      <c r="F994" s="94">
        <f>Invoice!G997</f>
        <v>0</v>
      </c>
      <c r="G994" s="95">
        <f t="shared" si="51"/>
        <v>0</v>
      </c>
    </row>
    <row r="995" spans="1:7" s="92" customFormat="1" hidden="1">
      <c r="A995" s="108" t="str">
        <f>Invoice!F998</f>
        <v>Exchange rate :</v>
      </c>
      <c r="B995" s="87">
        <f>Invoice!C998</f>
        <v>0</v>
      </c>
      <c r="C995" s="88">
        <f>Invoice!B998</f>
        <v>0</v>
      </c>
      <c r="D995" s="93">
        <f t="shared" si="49"/>
        <v>0</v>
      </c>
      <c r="E995" s="93">
        <f t="shared" si="50"/>
        <v>0</v>
      </c>
      <c r="F995" s="94">
        <f>Invoice!G998</f>
        <v>0</v>
      </c>
      <c r="G995" s="95">
        <f t="shared" si="51"/>
        <v>0</v>
      </c>
    </row>
    <row r="996" spans="1:7" s="92" customFormat="1" hidden="1">
      <c r="A996" s="108" t="str">
        <f>Invoice!F999</f>
        <v>Exchange rate :</v>
      </c>
      <c r="B996" s="87">
        <f>Invoice!C999</f>
        <v>0</v>
      </c>
      <c r="C996" s="88">
        <f>Invoice!B999</f>
        <v>0</v>
      </c>
      <c r="D996" s="93">
        <f t="shared" si="49"/>
        <v>0</v>
      </c>
      <c r="E996" s="93">
        <f t="shared" si="50"/>
        <v>0</v>
      </c>
      <c r="F996" s="94">
        <f>Invoice!G999</f>
        <v>0</v>
      </c>
      <c r="G996" s="95">
        <f t="shared" si="51"/>
        <v>0</v>
      </c>
    </row>
    <row r="997" spans="1:7" s="92" customFormat="1" hidden="1">
      <c r="A997" s="108" t="str">
        <f>Invoice!F1000</f>
        <v>Exchange rate :</v>
      </c>
      <c r="B997" s="87">
        <f>Invoice!C1000</f>
        <v>0</v>
      </c>
      <c r="C997" s="88">
        <f>Invoice!B1000</f>
        <v>0</v>
      </c>
      <c r="D997" s="93">
        <f t="shared" si="49"/>
        <v>0</v>
      </c>
      <c r="E997" s="93">
        <f t="shared" si="50"/>
        <v>0</v>
      </c>
      <c r="F997" s="94">
        <f>Invoice!G1000</f>
        <v>0</v>
      </c>
      <c r="G997" s="95">
        <f t="shared" si="51"/>
        <v>0</v>
      </c>
    </row>
    <row r="998" spans="1:7" s="92" customFormat="1" hidden="1">
      <c r="A998" s="108" t="str">
        <f>Invoice!F1001</f>
        <v>Exchange rate :</v>
      </c>
      <c r="B998" s="87">
        <f>Invoice!C1001</f>
        <v>0</v>
      </c>
      <c r="C998" s="88">
        <f>Invoice!B1001</f>
        <v>0</v>
      </c>
      <c r="D998" s="93">
        <f t="shared" si="49"/>
        <v>0</v>
      </c>
      <c r="E998" s="93">
        <f t="shared" si="50"/>
        <v>0</v>
      </c>
      <c r="F998" s="94">
        <f>Invoice!G1001</f>
        <v>0</v>
      </c>
      <c r="G998" s="95">
        <f t="shared" si="51"/>
        <v>0</v>
      </c>
    </row>
    <row r="999" spans="1:7" s="92" customFormat="1">
      <c r="A999" s="108"/>
      <c r="B999" s="87"/>
      <c r="C999" s="88"/>
      <c r="D999" s="93"/>
      <c r="E999" s="93"/>
      <c r="F999" s="94"/>
      <c r="G999" s="95"/>
    </row>
    <row r="1000" spans="1:7" s="92" customFormat="1">
      <c r="A1000" s="108" t="str">
        <f>Invoice!F1003</f>
        <v>Discount</v>
      </c>
      <c r="B1000" s="87"/>
      <c r="C1000" s="88"/>
      <c r="D1000" s="93">
        <f>F1000/$D$14</f>
        <v>0</v>
      </c>
      <c r="E1000" s="93">
        <f>G1000/$D$14</f>
        <v>0</v>
      </c>
      <c r="F1000" s="94">
        <f>Invoice!G1003</f>
        <v>0</v>
      </c>
      <c r="G1000" s="95">
        <f>F1000</f>
        <v>0</v>
      </c>
    </row>
    <row r="1001" spans="1:7" s="92" customFormat="1" ht="13.5" thickBot="1">
      <c r="A1001" s="96"/>
      <c r="B1001" s="97"/>
      <c r="C1001" s="98"/>
      <c r="D1001" s="99"/>
      <c r="E1001" s="99"/>
      <c r="F1001" s="100"/>
      <c r="G1001" s="101"/>
    </row>
    <row r="1002" spans="1:7" s="59" customFormat="1">
      <c r="D1002" s="59" t="s">
        <v>36</v>
      </c>
      <c r="G1002" s="102">
        <f>SUM(G18:G999)</f>
        <v>62949.579999999994</v>
      </c>
    </row>
    <row r="1003" spans="1:7" s="59" customFormat="1">
      <c r="A1003" s="60"/>
      <c r="D1003" s="59" t="s">
        <v>37</v>
      </c>
      <c r="G1003" s="103">
        <f>G1002+G1000</f>
        <v>62949.579999999994</v>
      </c>
    </row>
    <row r="1004" spans="1:7" s="59" customFormat="1">
      <c r="D1004" s="59" t="s">
        <v>38</v>
      </c>
      <c r="G1004" s="104">
        <f>G1003-G1005</f>
        <v>58831.383177570089</v>
      </c>
    </row>
    <row r="1005" spans="1:7" s="59" customFormat="1">
      <c r="D1005" s="59" t="s">
        <v>39</v>
      </c>
      <c r="G1005" s="104">
        <f>(G1003*7)/107</f>
        <v>4118.1968224299062</v>
      </c>
    </row>
    <row r="1006" spans="1:7" s="59" customFormat="1">
      <c r="D1006" s="60" t="s">
        <v>40</v>
      </c>
      <c r="G1006" s="105">
        <f>SUM(G1004:G1005)</f>
        <v>62949.579999999994</v>
      </c>
    </row>
    <row r="1007" spans="1:7" s="59" customFormat="1"/>
    <row r="1008" spans="1:7" s="59" customFormat="1" ht="8.25" customHeight="1"/>
    <row r="1009" spans="1:1" s="59" customFormat="1" ht="11.25" customHeight="1"/>
    <row r="1010" spans="1:1" s="59" customFormat="1" ht="8.25" customHeight="1"/>
    <row r="1011" spans="1:1" s="59" customFormat="1"/>
    <row r="1012" spans="1:1" s="59" customFormat="1" ht="10.5" customHeight="1">
      <c r="A1012" s="60"/>
    </row>
    <row r="1013" spans="1:1" s="59" customFormat="1" ht="9" customHeight="1"/>
    <row r="1014" spans="1:1" s="59" customFormat="1" ht="13.5" customHeight="1">
      <c r="A1014" s="60"/>
    </row>
    <row r="1015" spans="1:1" s="59" customFormat="1" ht="9.75" customHeight="1">
      <c r="A1015" s="107"/>
    </row>
    <row r="1016" spans="1:1" s="59" customFormat="1"/>
    <row r="1017" spans="1:1" s="59" customFormat="1"/>
    <row r="1018" spans="1:1" s="59" customFormat="1"/>
    <row r="1019" spans="1:1" s="59" customFormat="1"/>
    <row r="1020" spans="1:1" s="59" customFormat="1"/>
    <row r="1021" spans="1:1" s="59" customFormat="1"/>
    <row r="1022" spans="1:1" s="59" customFormat="1"/>
    <row r="1023" spans="1:1" s="59" customFormat="1"/>
    <row r="1024" spans="1:1" s="59" customFormat="1"/>
    <row r="1025" s="59" customFormat="1"/>
    <row r="1026" s="59" customFormat="1"/>
    <row r="1027" s="59" customFormat="1"/>
    <row r="1028" s="59" customFormat="1"/>
    <row r="1029" s="59" customFormat="1"/>
    <row r="1030" s="59" customFormat="1"/>
    <row r="1031" s="59" customFormat="1"/>
    <row r="1032" s="59" customFormat="1"/>
    <row r="1033" s="59" customFormat="1"/>
    <row r="1034" s="59" customFormat="1"/>
    <row r="1035" s="59" customFormat="1"/>
    <row r="1036" s="59" customFormat="1"/>
    <row r="1037" s="59" customFormat="1"/>
    <row r="1038" s="59" customFormat="1"/>
    <row r="1039" s="59" customFormat="1"/>
    <row r="1040" s="59" customFormat="1"/>
    <row r="1041" s="59" customFormat="1"/>
    <row r="1042" s="59" customFormat="1"/>
    <row r="1043" s="59" customFormat="1"/>
    <row r="1044" s="59" customFormat="1"/>
    <row r="1045" s="59" customFormat="1"/>
    <row r="1046" s="59" customFormat="1"/>
    <row r="1047" s="59" customFormat="1"/>
    <row r="1048" s="59" customFormat="1"/>
    <row r="1049" s="59" customFormat="1"/>
    <row r="1050" s="59" customFormat="1"/>
    <row r="1051" s="59" customFormat="1"/>
    <row r="1052" s="59" customFormat="1"/>
    <row r="1053" s="59" customFormat="1"/>
    <row r="1054" s="59" customFormat="1"/>
    <row r="1055" s="59" customFormat="1"/>
    <row r="1056" s="59" customFormat="1"/>
    <row r="1057" s="59" customFormat="1"/>
    <row r="1058" s="59" customFormat="1"/>
    <row r="1059" s="59" customFormat="1"/>
    <row r="1060" s="59" customFormat="1"/>
    <row r="1061" s="59" customFormat="1"/>
    <row r="1062" s="59" customFormat="1"/>
    <row r="1063" s="59" customFormat="1"/>
    <row r="1064" s="59" customFormat="1"/>
    <row r="1065" s="59" customFormat="1"/>
    <row r="1066" s="59" customFormat="1"/>
    <row r="1067" s="59" customFormat="1"/>
    <row r="1068" s="59" customFormat="1"/>
    <row r="1069" s="59" customFormat="1"/>
    <row r="1070" s="59" customFormat="1"/>
    <row r="1071" s="59" customFormat="1"/>
    <row r="1072" s="59" customFormat="1"/>
    <row r="1073" s="59" customFormat="1"/>
    <row r="1074" s="59" customFormat="1"/>
    <row r="1075" s="59" customFormat="1"/>
    <row r="1076" s="59" customFormat="1"/>
    <row r="1077" s="59" customFormat="1"/>
    <row r="1078" s="59" customFormat="1"/>
    <row r="1079" s="59" customFormat="1"/>
    <row r="1080" s="59" customFormat="1"/>
    <row r="1081" s="59" customFormat="1"/>
    <row r="1082" s="59" customFormat="1"/>
    <row r="1083" s="59" customFormat="1"/>
    <row r="1084" s="59" customFormat="1"/>
    <row r="1085" s="59" customFormat="1"/>
    <row r="1086" s="59" customFormat="1"/>
    <row r="1087" s="59" customFormat="1"/>
    <row r="1088" s="59" customFormat="1"/>
    <row r="1089" s="59" customFormat="1"/>
    <row r="1090" s="59" customFormat="1"/>
    <row r="1091" s="59" customFormat="1"/>
    <row r="1092" s="59" customFormat="1"/>
    <row r="1093" s="59" customFormat="1"/>
    <row r="1094" s="59" customFormat="1"/>
    <row r="1095" s="59" customFormat="1"/>
    <row r="1096" s="59" customFormat="1"/>
    <row r="1097" s="59" customFormat="1"/>
    <row r="1098" s="59" customFormat="1"/>
    <row r="1099" s="59" customFormat="1"/>
    <row r="1100" s="59" customFormat="1"/>
    <row r="1101" s="59" customFormat="1"/>
    <row r="1102" s="59" customFormat="1"/>
    <row r="1103" s="59" customFormat="1"/>
    <row r="1104" s="59" customFormat="1"/>
    <row r="1105" s="59" customFormat="1"/>
    <row r="1106" s="59" customFormat="1"/>
    <row r="1107" s="59" customFormat="1"/>
    <row r="1108" s="59" customFormat="1"/>
    <row r="1109" s="59" customFormat="1"/>
    <row r="1110" s="59" customFormat="1"/>
    <row r="1111" s="59" customFormat="1"/>
    <row r="1112" s="59" customFormat="1"/>
    <row r="1113" s="59" customFormat="1"/>
    <row r="1114" s="59" customFormat="1"/>
    <row r="1115" s="59" customFormat="1"/>
    <row r="1116" s="59" customFormat="1"/>
    <row r="1117" s="59" customFormat="1"/>
    <row r="1118" s="59" customFormat="1"/>
    <row r="1119" s="59" customFormat="1"/>
    <row r="1120" s="59" customFormat="1"/>
    <row r="1121" s="59" customFormat="1"/>
    <row r="1122" s="59" customFormat="1"/>
    <row r="1123" s="59" customFormat="1"/>
    <row r="1124" s="59" customFormat="1"/>
    <row r="1125" s="59" customFormat="1"/>
    <row r="1126" s="59" customFormat="1"/>
    <row r="1127" s="59" customFormat="1"/>
    <row r="1128" s="59" customFormat="1"/>
    <row r="1129" s="59" customFormat="1"/>
    <row r="1130" s="59" customFormat="1"/>
    <row r="1131" s="59" customFormat="1"/>
    <row r="1132" s="59" customFormat="1"/>
    <row r="1133" s="59" customFormat="1"/>
    <row r="1134" s="59" customFormat="1"/>
    <row r="1135" s="59" customFormat="1"/>
    <row r="1136" s="59" customFormat="1"/>
    <row r="1137" s="59" customFormat="1"/>
    <row r="1138" s="59" customFormat="1"/>
    <row r="1139" s="59" customFormat="1"/>
    <row r="1140" s="59" customFormat="1"/>
    <row r="1141" s="59" customFormat="1"/>
    <row r="1142" s="59" customFormat="1"/>
    <row r="1143" s="59" customFormat="1"/>
    <row r="1144" s="59" customFormat="1"/>
    <row r="1145" s="59" customFormat="1"/>
    <row r="1146" s="59" customFormat="1"/>
    <row r="1147" s="59" customFormat="1"/>
    <row r="1148" s="59" customFormat="1"/>
    <row r="1149" s="59" customFormat="1"/>
    <row r="1150" s="59" customFormat="1"/>
    <row r="1151" s="59" customFormat="1"/>
    <row r="1152" s="59" customFormat="1"/>
    <row r="1153" s="59" customFormat="1"/>
    <row r="1154" s="59" customFormat="1"/>
    <row r="1155" s="59" customFormat="1"/>
    <row r="1156" s="59" customFormat="1"/>
    <row r="1157" s="59" customFormat="1"/>
    <row r="1158" s="59" customFormat="1"/>
    <row r="1159" s="59" customFormat="1"/>
    <row r="1160" s="59" customFormat="1"/>
    <row r="1161" s="59" customFormat="1"/>
    <row r="1162" s="59" customFormat="1"/>
    <row r="1163" s="59" customFormat="1"/>
    <row r="1164" s="59" customFormat="1"/>
    <row r="1165" s="59" customFormat="1"/>
    <row r="1166" s="59" customFormat="1"/>
    <row r="1167" s="59" customFormat="1"/>
    <row r="1168" s="59" customFormat="1"/>
    <row r="1169" s="59" customFormat="1"/>
    <row r="1170" s="59" customFormat="1"/>
    <row r="1171" s="59" customFormat="1"/>
    <row r="1172" s="59" customFormat="1"/>
    <row r="1173" s="59" customFormat="1"/>
    <row r="1174" s="59" customFormat="1"/>
    <row r="1175" s="59" customFormat="1"/>
    <row r="1176" s="59" customFormat="1"/>
    <row r="1177" s="59" customFormat="1"/>
    <row r="1178" s="59" customFormat="1"/>
    <row r="1179" s="59" customFormat="1"/>
    <row r="1180" s="59" customFormat="1"/>
    <row r="1181" s="59" customFormat="1"/>
    <row r="1182" s="59" customFormat="1"/>
    <row r="1183" s="59" customFormat="1"/>
    <row r="1184" s="59" customFormat="1"/>
    <row r="1185" s="59" customFormat="1"/>
    <row r="1186" s="59" customFormat="1"/>
    <row r="1187" s="59" customFormat="1"/>
    <row r="1188" s="59" customFormat="1"/>
    <row r="1189" s="59" customFormat="1"/>
    <row r="1190" s="59" customFormat="1"/>
    <row r="1191" s="59" customFormat="1"/>
    <row r="1192" s="59" customFormat="1"/>
    <row r="1193" s="59" customFormat="1"/>
    <row r="1194" s="59" customFormat="1"/>
    <row r="1195" s="59" customFormat="1"/>
    <row r="1196" s="59" customFormat="1"/>
    <row r="1197" s="59" customFormat="1"/>
    <row r="1198" s="59" customFormat="1"/>
    <row r="1199" s="59" customFormat="1"/>
    <row r="1200" s="59" customFormat="1"/>
    <row r="1201" s="59" customFormat="1"/>
    <row r="1202" s="59" customFormat="1"/>
    <row r="1203" s="59" customFormat="1"/>
    <row r="1204" s="59" customFormat="1"/>
    <row r="1205" s="59" customFormat="1"/>
    <row r="1206" s="59" customFormat="1"/>
    <row r="1207" s="59" customFormat="1"/>
    <row r="1208" s="59" customFormat="1"/>
    <row r="1209" s="59" customFormat="1"/>
    <row r="1210" s="59" customFormat="1"/>
    <row r="1211" s="59" customFormat="1"/>
    <row r="1212" s="59" customFormat="1"/>
    <row r="1213" s="59" customFormat="1"/>
    <row r="1214" s="59" customFormat="1"/>
    <row r="1215" s="59" customFormat="1"/>
    <row r="1216" s="59" customFormat="1"/>
    <row r="1217" s="59" customFormat="1"/>
    <row r="1218" s="59" customFormat="1"/>
    <row r="1219" s="59" customFormat="1"/>
    <row r="1220" s="59" customFormat="1"/>
    <row r="1221" s="59" customFormat="1"/>
    <row r="1222" s="59" customFormat="1"/>
    <row r="1223" s="59" customFormat="1"/>
    <row r="1224" s="59" customFormat="1"/>
    <row r="1225" s="59" customFormat="1"/>
    <row r="1226" s="59" customFormat="1"/>
    <row r="1227" s="59" customFormat="1"/>
    <row r="1228" s="59" customFormat="1"/>
    <row r="1229" s="59" customFormat="1"/>
    <row r="1230" s="59" customFormat="1"/>
    <row r="1231" s="59" customFormat="1"/>
    <row r="1232" s="59" customFormat="1"/>
    <row r="1233" s="59" customFormat="1"/>
    <row r="1234" s="59" customFormat="1"/>
    <row r="1235" s="59" customFormat="1"/>
    <row r="1236" s="59" customFormat="1"/>
    <row r="1237" s="59" customFormat="1"/>
    <row r="1238" s="59" customFormat="1"/>
    <row r="1239" s="59" customFormat="1"/>
    <row r="1240" s="59" customFormat="1"/>
    <row r="1241" s="59" customFormat="1"/>
    <row r="1242" s="59" customFormat="1"/>
    <row r="1243" s="59" customFormat="1"/>
    <row r="1244" s="59" customFormat="1"/>
    <row r="1245" s="59" customFormat="1"/>
    <row r="1246" s="59" customFormat="1"/>
    <row r="1247" s="59" customFormat="1"/>
    <row r="1248" s="59" customFormat="1"/>
    <row r="1249" spans="1:7" s="59" customFormat="1"/>
    <row r="1250" spans="1:7" s="59" customFormat="1"/>
    <row r="1251" spans="1:7" s="59" customFormat="1"/>
    <row r="1252" spans="1:7" s="59" customFormat="1"/>
    <row r="1253" spans="1:7" s="59" customFormat="1"/>
    <row r="1254" spans="1:7" s="59" customFormat="1"/>
    <row r="1255" spans="1:7" s="59" customFormat="1"/>
    <row r="1256" spans="1:7" s="59" customFormat="1"/>
    <row r="1257" spans="1:7" s="59" customFormat="1"/>
    <row r="1258" spans="1:7" s="59" customFormat="1"/>
    <row r="1259" spans="1:7" s="59" customFormat="1"/>
    <row r="1260" spans="1:7" s="59" customFormat="1"/>
    <row r="1261" spans="1:7" s="59" customFormat="1"/>
    <row r="1262" spans="1:7" s="59" customFormat="1"/>
    <row r="1263" spans="1:7" s="59" customFormat="1"/>
    <row r="1264" spans="1:7" s="59" customFormat="1">
      <c r="A1264" s="106"/>
      <c r="B1264" s="106"/>
      <c r="C1264" s="106"/>
      <c r="D1264" s="106"/>
      <c r="E1264" s="106"/>
      <c r="F1264" s="106"/>
      <c r="G1264" s="106"/>
    </row>
    <row r="1265" spans="1:7" s="59" customFormat="1">
      <c r="A1265" s="106"/>
      <c r="B1265" s="106"/>
      <c r="C1265" s="106"/>
      <c r="D1265" s="106"/>
      <c r="E1265" s="106"/>
      <c r="F1265" s="106"/>
      <c r="G1265" s="106"/>
    </row>
    <row r="1266" spans="1:7" s="59" customFormat="1">
      <c r="A1266" s="106"/>
      <c r="B1266" s="106"/>
      <c r="C1266" s="106"/>
      <c r="D1266" s="106"/>
      <c r="E1266" s="106"/>
      <c r="F1266" s="106"/>
      <c r="G1266" s="106"/>
    </row>
    <row r="1267" spans="1:7" s="59" customFormat="1">
      <c r="A1267" s="106"/>
      <c r="B1267" s="106"/>
      <c r="C1267" s="106"/>
      <c r="D1267" s="106"/>
      <c r="E1267" s="106"/>
      <c r="F1267" s="106"/>
      <c r="G1267" s="106"/>
    </row>
    <row r="1268" spans="1:7" s="59" customFormat="1">
      <c r="A1268" s="106"/>
      <c r="B1268" s="106"/>
      <c r="C1268" s="106"/>
      <c r="D1268" s="106"/>
      <c r="E1268" s="106"/>
      <c r="F1268" s="106"/>
      <c r="G1268" s="106"/>
    </row>
    <row r="1269" spans="1:7" s="59" customFormat="1">
      <c r="A1269" s="106"/>
      <c r="B1269" s="106"/>
      <c r="C1269" s="106"/>
      <c r="D1269" s="106"/>
      <c r="E1269" s="106"/>
      <c r="F1269" s="106"/>
      <c r="G1269" s="106"/>
    </row>
    <row r="1270" spans="1:7" s="59" customFormat="1">
      <c r="A1270" s="106"/>
      <c r="B1270" s="106"/>
      <c r="C1270" s="106"/>
      <c r="D1270" s="106"/>
      <c r="E1270" s="106"/>
      <c r="F1270" s="106"/>
      <c r="G1270" s="106"/>
    </row>
    <row r="1271" spans="1:7" s="59" customFormat="1">
      <c r="A1271" s="106"/>
      <c r="B1271" s="106"/>
      <c r="C1271" s="106"/>
      <c r="D1271" s="106"/>
      <c r="E1271" s="106"/>
      <c r="F1271" s="106"/>
      <c r="G1271" s="106"/>
    </row>
    <row r="1272" spans="1:7" s="59" customFormat="1">
      <c r="A1272" s="106"/>
      <c r="B1272" s="106"/>
      <c r="C1272" s="106"/>
      <c r="D1272" s="106"/>
      <c r="E1272" s="106"/>
      <c r="F1272" s="106"/>
      <c r="G1272" s="106"/>
    </row>
    <row r="1273" spans="1:7" s="59" customFormat="1">
      <c r="A1273" s="106"/>
      <c r="B1273" s="106"/>
      <c r="C1273" s="106"/>
      <c r="D1273" s="106"/>
      <c r="E1273" s="106"/>
      <c r="F1273" s="106"/>
      <c r="G1273" s="106"/>
    </row>
    <row r="1274" spans="1:7" s="59" customFormat="1">
      <c r="A1274" s="106"/>
      <c r="B1274" s="106"/>
      <c r="C1274" s="106"/>
      <c r="D1274" s="106"/>
      <c r="E1274" s="106"/>
      <c r="F1274" s="106"/>
      <c r="G1274" s="106"/>
    </row>
    <row r="1275" spans="1:7" s="59" customFormat="1">
      <c r="A1275" s="106"/>
      <c r="B1275" s="106"/>
      <c r="C1275" s="106"/>
      <c r="D1275" s="106"/>
      <c r="E1275" s="106"/>
      <c r="F1275" s="106"/>
      <c r="G1275" s="106"/>
    </row>
    <row r="1276" spans="1:7" s="59" customFormat="1">
      <c r="A1276" s="106"/>
      <c r="B1276" s="106"/>
      <c r="C1276" s="106"/>
      <c r="D1276" s="106"/>
      <c r="E1276" s="106"/>
      <c r="F1276" s="106"/>
      <c r="G1276" s="106"/>
    </row>
    <row r="1277" spans="1:7" s="59" customFormat="1">
      <c r="A1277" s="106"/>
      <c r="B1277" s="106"/>
      <c r="C1277" s="106"/>
      <c r="D1277" s="106"/>
      <c r="E1277" s="106"/>
      <c r="F1277" s="106"/>
      <c r="G1277" s="106"/>
    </row>
    <row r="1278" spans="1:7" s="59" customFormat="1">
      <c r="A1278" s="106"/>
      <c r="B1278" s="106"/>
      <c r="C1278" s="106"/>
      <c r="D1278" s="106"/>
      <c r="E1278" s="106"/>
      <c r="F1278" s="106"/>
      <c r="G1278" s="106"/>
    </row>
    <row r="1279" spans="1:7" s="59" customFormat="1">
      <c r="A1279" s="106"/>
      <c r="B1279" s="106"/>
      <c r="C1279" s="106"/>
      <c r="D1279" s="106"/>
      <c r="E1279" s="106"/>
      <c r="F1279" s="106"/>
      <c r="G1279" s="106"/>
    </row>
    <row r="1280" spans="1:7" s="59" customFormat="1">
      <c r="A1280" s="106"/>
      <c r="B1280" s="106"/>
      <c r="C1280" s="106"/>
      <c r="D1280" s="106"/>
      <c r="E1280" s="106"/>
      <c r="F1280" s="106"/>
      <c r="G1280" s="106"/>
    </row>
    <row r="1281" spans="1:7" s="59" customFormat="1">
      <c r="A1281" s="106"/>
      <c r="B1281" s="106"/>
      <c r="C1281" s="106"/>
      <c r="D1281" s="106"/>
      <c r="E1281" s="106"/>
      <c r="F1281" s="106"/>
      <c r="G1281" s="106"/>
    </row>
    <row r="1282" spans="1:7" s="59" customFormat="1">
      <c r="A1282" s="106"/>
      <c r="B1282" s="106"/>
      <c r="C1282" s="106"/>
      <c r="D1282" s="106"/>
      <c r="E1282" s="106"/>
      <c r="F1282" s="106"/>
      <c r="G1282" s="106"/>
    </row>
    <row r="1283" spans="1:7" s="59" customFormat="1">
      <c r="A1283" s="106"/>
      <c r="B1283" s="106"/>
      <c r="C1283" s="106"/>
      <c r="D1283" s="106"/>
      <c r="E1283" s="106"/>
      <c r="F1283" s="106"/>
      <c r="G1283" s="106"/>
    </row>
    <row r="1284" spans="1:7" s="59" customFormat="1">
      <c r="A1284" s="106"/>
      <c r="B1284" s="106"/>
      <c r="C1284" s="106"/>
      <c r="D1284" s="106"/>
      <c r="E1284" s="106"/>
      <c r="F1284" s="106"/>
      <c r="G1284" s="106"/>
    </row>
    <row r="1285" spans="1:7" s="59" customFormat="1">
      <c r="A1285" s="106"/>
      <c r="B1285" s="106"/>
      <c r="C1285" s="106"/>
      <c r="D1285" s="106"/>
      <c r="E1285" s="106"/>
      <c r="F1285" s="106"/>
      <c r="G1285" s="106"/>
    </row>
    <row r="1286" spans="1:7" s="59" customFormat="1">
      <c r="A1286" s="106"/>
      <c r="B1286" s="106"/>
      <c r="C1286" s="106"/>
      <c r="D1286" s="106"/>
      <c r="E1286" s="106"/>
      <c r="F1286" s="106"/>
      <c r="G1286" s="106"/>
    </row>
    <row r="1287" spans="1:7" s="59" customFormat="1">
      <c r="A1287" s="106"/>
      <c r="B1287" s="106"/>
      <c r="C1287" s="106"/>
      <c r="D1287" s="106"/>
      <c r="E1287" s="106"/>
      <c r="F1287" s="106"/>
      <c r="G1287" s="106"/>
    </row>
    <row r="1288" spans="1:7" s="59" customFormat="1">
      <c r="A1288" s="106"/>
      <c r="B1288" s="106"/>
      <c r="C1288" s="106"/>
      <c r="D1288" s="106"/>
      <c r="E1288" s="106"/>
      <c r="F1288" s="106"/>
      <c r="G1288" s="106"/>
    </row>
    <row r="1289" spans="1:7" s="59" customFormat="1">
      <c r="A1289" s="106"/>
      <c r="B1289" s="106"/>
      <c r="C1289" s="106"/>
      <c r="D1289" s="106"/>
      <c r="E1289" s="106"/>
      <c r="F1289" s="106"/>
      <c r="G1289" s="106"/>
    </row>
    <row r="1290" spans="1:7" s="59" customFormat="1">
      <c r="A1290" s="106"/>
      <c r="B1290" s="106"/>
      <c r="C1290" s="106"/>
      <c r="D1290" s="106"/>
      <c r="E1290" s="106"/>
      <c r="F1290" s="106"/>
      <c r="G1290" s="106"/>
    </row>
    <row r="1291" spans="1:7" s="59" customFormat="1">
      <c r="A1291" s="106"/>
      <c r="B1291" s="106"/>
      <c r="C1291" s="106"/>
      <c r="D1291" s="106"/>
      <c r="E1291" s="106"/>
      <c r="F1291" s="106"/>
      <c r="G1291" s="106"/>
    </row>
    <row r="1292" spans="1:7" s="59" customFormat="1">
      <c r="A1292" s="106"/>
      <c r="B1292" s="106"/>
      <c r="C1292" s="106"/>
      <c r="D1292" s="106"/>
      <c r="E1292" s="106"/>
      <c r="F1292" s="106"/>
      <c r="G1292" s="106"/>
    </row>
    <row r="1293" spans="1:7" s="59" customFormat="1">
      <c r="A1293" s="106"/>
      <c r="B1293" s="106"/>
      <c r="C1293" s="106"/>
      <c r="D1293" s="106"/>
      <c r="E1293" s="106"/>
      <c r="F1293" s="106"/>
      <c r="G1293" s="106"/>
    </row>
    <row r="1294" spans="1:7" s="59" customFormat="1">
      <c r="A1294" s="106"/>
      <c r="B1294" s="106"/>
      <c r="C1294" s="106"/>
      <c r="D1294" s="106"/>
      <c r="E1294" s="106"/>
      <c r="F1294" s="106"/>
      <c r="G1294" s="106"/>
    </row>
    <row r="1295" spans="1:7" s="59" customFormat="1">
      <c r="A1295" s="106"/>
      <c r="B1295" s="106"/>
      <c r="C1295" s="106"/>
      <c r="D1295" s="106"/>
      <c r="E1295" s="106"/>
      <c r="F1295" s="106"/>
      <c r="G1295" s="106"/>
    </row>
    <row r="1296" spans="1:7" s="59" customFormat="1">
      <c r="A1296" s="106"/>
      <c r="B1296" s="106"/>
      <c r="C1296" s="106"/>
      <c r="D1296" s="106"/>
      <c r="E1296" s="106"/>
      <c r="F1296" s="106"/>
      <c r="G1296" s="106"/>
    </row>
    <row r="1297" spans="1:7" s="59" customFormat="1">
      <c r="A1297" s="106"/>
      <c r="B1297" s="106"/>
      <c r="C1297" s="106"/>
      <c r="D1297" s="106"/>
      <c r="E1297" s="106"/>
      <c r="F1297" s="106"/>
      <c r="G1297" s="106"/>
    </row>
    <row r="1298" spans="1:7" s="59" customFormat="1">
      <c r="A1298" s="106"/>
      <c r="B1298" s="106"/>
      <c r="C1298" s="106"/>
      <c r="D1298" s="106"/>
      <c r="E1298" s="106"/>
      <c r="F1298" s="106"/>
      <c r="G1298" s="106"/>
    </row>
    <row r="1299" spans="1:7" s="59" customFormat="1">
      <c r="A1299" s="106"/>
      <c r="B1299" s="106"/>
      <c r="C1299" s="106"/>
      <c r="D1299" s="106"/>
      <c r="E1299" s="106"/>
      <c r="F1299" s="106"/>
      <c r="G1299" s="106"/>
    </row>
    <row r="1300" spans="1:7" s="59" customFormat="1">
      <c r="A1300" s="106"/>
      <c r="B1300" s="106"/>
      <c r="C1300" s="106"/>
      <c r="D1300" s="106"/>
      <c r="E1300" s="106"/>
      <c r="F1300" s="106"/>
      <c r="G1300" s="106"/>
    </row>
    <row r="1301" spans="1:7" s="59" customFormat="1">
      <c r="A1301" s="106"/>
      <c r="B1301" s="106"/>
      <c r="C1301" s="106"/>
      <c r="D1301" s="106"/>
      <c r="E1301" s="106"/>
      <c r="F1301" s="106"/>
      <c r="G1301" s="106"/>
    </row>
    <row r="1302" spans="1:7" s="59" customFormat="1">
      <c r="A1302" s="106"/>
      <c r="B1302" s="106"/>
      <c r="C1302" s="106"/>
      <c r="D1302" s="106"/>
      <c r="E1302" s="106"/>
      <c r="F1302" s="106"/>
      <c r="G1302" s="106"/>
    </row>
    <row r="1303" spans="1:7" s="59" customFormat="1">
      <c r="A1303" s="106"/>
      <c r="B1303" s="106"/>
      <c r="C1303" s="106"/>
      <c r="D1303" s="106"/>
      <c r="E1303" s="106"/>
      <c r="F1303" s="106"/>
      <c r="G1303" s="106"/>
    </row>
    <row r="1304" spans="1:7" s="59" customFormat="1">
      <c r="A1304" s="106"/>
      <c r="B1304" s="106"/>
      <c r="C1304" s="106"/>
      <c r="D1304" s="106"/>
      <c r="E1304" s="106"/>
      <c r="F1304" s="106"/>
      <c r="G1304" s="106"/>
    </row>
    <row r="1305" spans="1:7" s="59" customFormat="1">
      <c r="A1305" s="106"/>
      <c r="B1305" s="106"/>
      <c r="C1305" s="106"/>
      <c r="D1305" s="106"/>
      <c r="E1305" s="106"/>
      <c r="F1305" s="106"/>
      <c r="G1305" s="106"/>
    </row>
    <row r="1306" spans="1:7" s="59" customFormat="1">
      <c r="A1306" s="106"/>
      <c r="B1306" s="106"/>
      <c r="C1306" s="106"/>
      <c r="D1306" s="106"/>
      <c r="E1306" s="106"/>
      <c r="F1306" s="106"/>
      <c r="G1306" s="106"/>
    </row>
    <row r="1307" spans="1:7" s="59" customFormat="1">
      <c r="A1307" s="106"/>
      <c r="B1307" s="106"/>
      <c r="C1307" s="106"/>
      <c r="D1307" s="106"/>
      <c r="E1307" s="106"/>
      <c r="F1307" s="106"/>
      <c r="G1307" s="106"/>
    </row>
    <row r="1308" spans="1:7" s="59" customFormat="1">
      <c r="A1308" s="106"/>
      <c r="B1308" s="106"/>
      <c r="C1308" s="106"/>
      <c r="D1308" s="106"/>
      <c r="E1308" s="106"/>
      <c r="F1308" s="106"/>
      <c r="G1308" s="106"/>
    </row>
    <row r="1309" spans="1:7" s="59" customFormat="1">
      <c r="A1309" s="106"/>
      <c r="B1309" s="106"/>
      <c r="C1309" s="106"/>
      <c r="D1309" s="106"/>
      <c r="E1309" s="106"/>
      <c r="F1309" s="106"/>
      <c r="G1309" s="106"/>
    </row>
    <row r="1310" spans="1:7" s="59" customFormat="1">
      <c r="A1310" s="106"/>
      <c r="B1310" s="106"/>
      <c r="C1310" s="106"/>
      <c r="D1310" s="106"/>
      <c r="E1310" s="106"/>
      <c r="F1310" s="106"/>
      <c r="G1310" s="106"/>
    </row>
    <row r="1311" spans="1:7" s="59" customFormat="1">
      <c r="A1311" s="106"/>
      <c r="B1311" s="106"/>
      <c r="C1311" s="106"/>
      <c r="D1311" s="106"/>
      <c r="E1311" s="106"/>
      <c r="F1311" s="106"/>
      <c r="G1311" s="106"/>
    </row>
    <row r="1312" spans="1:7" s="59" customFormat="1">
      <c r="A1312" s="106"/>
      <c r="B1312" s="106"/>
      <c r="C1312" s="106"/>
      <c r="D1312" s="106"/>
      <c r="E1312" s="106"/>
      <c r="F1312" s="106"/>
      <c r="G1312" s="106"/>
    </row>
    <row r="1313" spans="1:7" s="59" customFormat="1">
      <c r="A1313" s="106"/>
      <c r="B1313" s="106"/>
      <c r="C1313" s="106"/>
      <c r="D1313" s="106"/>
      <c r="E1313" s="106"/>
      <c r="F1313" s="106"/>
      <c r="G1313" s="106"/>
    </row>
    <row r="1314" spans="1:7" s="59" customFormat="1">
      <c r="A1314" s="106"/>
      <c r="B1314" s="106"/>
      <c r="C1314" s="106"/>
      <c r="D1314" s="106"/>
      <c r="E1314" s="106"/>
      <c r="F1314" s="106"/>
      <c r="G1314" s="106"/>
    </row>
    <row r="1315" spans="1:7" s="59" customFormat="1">
      <c r="A1315" s="106"/>
      <c r="B1315" s="106"/>
      <c r="C1315" s="106"/>
      <c r="D1315" s="106"/>
      <c r="E1315" s="106"/>
      <c r="F1315" s="106"/>
      <c r="G1315" s="106"/>
    </row>
    <row r="1316" spans="1:7" s="59" customFormat="1">
      <c r="A1316" s="106"/>
      <c r="B1316" s="106"/>
      <c r="C1316" s="106"/>
      <c r="D1316" s="106"/>
      <c r="E1316" s="106"/>
      <c r="F1316" s="106"/>
      <c r="G1316" s="106"/>
    </row>
    <row r="1317" spans="1:7" s="59" customFormat="1">
      <c r="A1317" s="106"/>
      <c r="B1317" s="106"/>
      <c r="C1317" s="106"/>
      <c r="D1317" s="106"/>
      <c r="E1317" s="106"/>
      <c r="F1317" s="106"/>
      <c r="G1317" s="106"/>
    </row>
    <row r="1318" spans="1:7" s="59" customFormat="1">
      <c r="A1318" s="106"/>
      <c r="B1318" s="106"/>
      <c r="C1318" s="106"/>
      <c r="D1318" s="106"/>
      <c r="E1318" s="106"/>
      <c r="F1318" s="106"/>
      <c r="G1318" s="106"/>
    </row>
    <row r="1319" spans="1:7" s="59" customFormat="1">
      <c r="A1319" s="106"/>
      <c r="B1319" s="106"/>
      <c r="C1319" s="106"/>
      <c r="D1319" s="106"/>
      <c r="E1319" s="106"/>
      <c r="F1319" s="106"/>
      <c r="G1319" s="106"/>
    </row>
    <row r="1320" spans="1:7" s="59" customFormat="1">
      <c r="A1320" s="106"/>
      <c r="B1320" s="106"/>
      <c r="C1320" s="106"/>
      <c r="D1320" s="106"/>
      <c r="E1320" s="106"/>
      <c r="F1320" s="106"/>
      <c r="G1320" s="106"/>
    </row>
    <row r="1321" spans="1:7" s="59" customFormat="1">
      <c r="A1321" s="106"/>
      <c r="B1321" s="106"/>
      <c r="C1321" s="106"/>
      <c r="D1321" s="106"/>
      <c r="E1321" s="106"/>
      <c r="F1321" s="106"/>
      <c r="G1321" s="106"/>
    </row>
    <row r="1322" spans="1:7" s="59" customFormat="1">
      <c r="A1322" s="106"/>
      <c r="B1322" s="106"/>
      <c r="C1322" s="106"/>
      <c r="D1322" s="106"/>
      <c r="E1322" s="106"/>
      <c r="F1322" s="106"/>
      <c r="G1322" s="106"/>
    </row>
    <row r="1323" spans="1:7" s="59" customFormat="1">
      <c r="A1323" s="106"/>
      <c r="B1323" s="106"/>
      <c r="C1323" s="106"/>
      <c r="D1323" s="106"/>
      <c r="E1323" s="106"/>
      <c r="F1323" s="106"/>
      <c r="G1323" s="106"/>
    </row>
    <row r="1324" spans="1:7" s="59" customFormat="1">
      <c r="A1324" s="106"/>
      <c r="B1324" s="106"/>
      <c r="C1324" s="106"/>
      <c r="D1324" s="106"/>
      <c r="E1324" s="106"/>
      <c r="F1324" s="106"/>
      <c r="G1324" s="106"/>
    </row>
    <row r="1325" spans="1:7" s="59" customFormat="1">
      <c r="A1325" s="106"/>
      <c r="B1325" s="106"/>
      <c r="C1325" s="106"/>
      <c r="D1325" s="106"/>
      <c r="E1325" s="106"/>
      <c r="F1325" s="106"/>
      <c r="G1325" s="106"/>
    </row>
    <row r="1326" spans="1:7" s="59" customFormat="1">
      <c r="A1326" s="106"/>
      <c r="B1326" s="106"/>
      <c r="C1326" s="106"/>
      <c r="D1326" s="106"/>
      <c r="E1326" s="106"/>
      <c r="F1326" s="106"/>
      <c r="G1326" s="106"/>
    </row>
    <row r="1327" spans="1:7" s="59" customFormat="1">
      <c r="A1327" s="106"/>
      <c r="B1327" s="106"/>
      <c r="C1327" s="106"/>
      <c r="D1327" s="106"/>
      <c r="E1327" s="106"/>
      <c r="F1327" s="106"/>
      <c r="G1327" s="106"/>
    </row>
    <row r="1328" spans="1:7" s="59" customFormat="1">
      <c r="A1328" s="106"/>
      <c r="B1328" s="106"/>
      <c r="C1328" s="106"/>
      <c r="D1328" s="106"/>
      <c r="E1328" s="106"/>
      <c r="F1328" s="106"/>
      <c r="G1328" s="106"/>
    </row>
    <row r="1329" spans="1:7" s="59" customFormat="1">
      <c r="A1329" s="106"/>
      <c r="B1329" s="106"/>
      <c r="C1329" s="106"/>
      <c r="D1329" s="106"/>
      <c r="E1329" s="106"/>
      <c r="F1329" s="106"/>
      <c r="G1329" s="106"/>
    </row>
    <row r="1330" spans="1:7" s="59" customFormat="1">
      <c r="A1330" s="106"/>
      <c r="B1330" s="106"/>
      <c r="C1330" s="106"/>
      <c r="D1330" s="106"/>
      <c r="E1330" s="106"/>
      <c r="F1330" s="106"/>
      <c r="G1330" s="106"/>
    </row>
    <row r="1331" spans="1:7" s="59" customFormat="1">
      <c r="A1331" s="106"/>
      <c r="B1331" s="106"/>
      <c r="C1331" s="106"/>
      <c r="D1331" s="106"/>
      <c r="E1331" s="106"/>
      <c r="F1331" s="106"/>
      <c r="G1331" s="106"/>
    </row>
    <row r="1332" spans="1:7" s="59" customFormat="1">
      <c r="A1332" s="106"/>
      <c r="B1332" s="106"/>
      <c r="C1332" s="106"/>
      <c r="D1332" s="106"/>
      <c r="E1332" s="106"/>
      <c r="F1332" s="106"/>
      <c r="G1332" s="106"/>
    </row>
    <row r="1333" spans="1:7" s="59" customFormat="1">
      <c r="A1333" s="106"/>
      <c r="B1333" s="106"/>
      <c r="C1333" s="106"/>
      <c r="D1333" s="106"/>
      <c r="E1333" s="106"/>
      <c r="F1333" s="106"/>
      <c r="G1333" s="106"/>
    </row>
    <row r="1334" spans="1:7" s="59" customFormat="1">
      <c r="A1334" s="106"/>
      <c r="B1334" s="106"/>
      <c r="C1334" s="106"/>
      <c r="D1334" s="106"/>
      <c r="E1334" s="106"/>
      <c r="F1334" s="106"/>
      <c r="G1334" s="106"/>
    </row>
    <row r="1335" spans="1:7" s="59" customFormat="1">
      <c r="A1335" s="106"/>
      <c r="B1335" s="106"/>
      <c r="C1335" s="106"/>
      <c r="D1335" s="106"/>
      <c r="E1335" s="106"/>
      <c r="F1335" s="106"/>
      <c r="G1335" s="106"/>
    </row>
    <row r="1336" spans="1:7" s="59" customFormat="1">
      <c r="A1336" s="106"/>
      <c r="B1336" s="106"/>
      <c r="C1336" s="106"/>
      <c r="D1336" s="106"/>
      <c r="E1336" s="106"/>
      <c r="F1336" s="106"/>
      <c r="G1336" s="106"/>
    </row>
    <row r="1337" spans="1:7" s="59" customFormat="1">
      <c r="A1337" s="106"/>
      <c r="B1337" s="106"/>
      <c r="C1337" s="106"/>
      <c r="D1337" s="106"/>
      <c r="E1337" s="106"/>
      <c r="F1337" s="106"/>
      <c r="G1337" s="106"/>
    </row>
    <row r="1338" spans="1:7" s="59" customFormat="1">
      <c r="A1338" s="106"/>
      <c r="B1338" s="106"/>
      <c r="C1338" s="106"/>
      <c r="D1338" s="106"/>
      <c r="E1338" s="106"/>
      <c r="F1338" s="106"/>
      <c r="G1338" s="106"/>
    </row>
    <row r="1339" spans="1:7" s="59" customFormat="1">
      <c r="A1339" s="106"/>
      <c r="B1339" s="106"/>
      <c r="C1339" s="106"/>
      <c r="D1339" s="106"/>
      <c r="E1339" s="106"/>
      <c r="F1339" s="106"/>
      <c r="G1339" s="106"/>
    </row>
    <row r="1340" spans="1:7" s="59" customFormat="1">
      <c r="A1340" s="106"/>
      <c r="B1340" s="106"/>
      <c r="C1340" s="106"/>
      <c r="D1340" s="106"/>
      <c r="E1340" s="106"/>
      <c r="F1340" s="106"/>
      <c r="G1340" s="106"/>
    </row>
    <row r="1341" spans="1:7" s="59" customFormat="1">
      <c r="A1341" s="106"/>
      <c r="B1341" s="106"/>
      <c r="C1341" s="106"/>
      <c r="D1341" s="106"/>
      <c r="E1341" s="106"/>
      <c r="F1341" s="106"/>
      <c r="G1341" s="106"/>
    </row>
    <row r="1342" spans="1:7" s="59" customFormat="1">
      <c r="A1342" s="106"/>
      <c r="B1342" s="106"/>
      <c r="C1342" s="106"/>
      <c r="D1342" s="106"/>
      <c r="E1342" s="106"/>
      <c r="F1342" s="106"/>
      <c r="G1342" s="10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Invoice</vt:lpstr>
      <vt:lpstr>Return Items on 30-03-24</vt:lpstr>
      <vt:lpstr>To magento</vt:lpstr>
      <vt:lpstr>Tax Invoice</vt:lpstr>
      <vt:lpstr>Invoice!Print_Area</vt:lpstr>
      <vt:lpstr>'Return Items on 30-03-24'!Print_Area</vt:lpstr>
      <vt:lpstr>'Tax Invoice'!Print_Area</vt:lpstr>
      <vt:lpstr>'To magento'!Print_Area</vt:lpstr>
      <vt:lpstr>Invoice!Print_Titles</vt:lpstr>
      <vt:lpstr>'Return Items on 30-03-24'!Print_Titles</vt:lpstr>
      <vt:lpstr>'Tax Invoice'!Print_Titles</vt:lpstr>
      <vt:lpstr>'To magento'!Print_Titles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2024-04-24T05:36:05Z</cp:lastPrinted>
  <dcterms:created xsi:type="dcterms:W3CDTF">2006-01-06T19:59:33Z</dcterms:created>
  <dcterms:modified xsi:type="dcterms:W3CDTF">2024-04-24T05:36:10Z</dcterms:modified>
</cp:coreProperties>
</file>