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58DB018F-0360-4125-8515-CB4BC0335BDD}" xr6:coauthVersionLast="47" xr6:coauthVersionMax="47" xr10:uidLastSave="{00000000-0000-0000-0000-000000000000}"/>
  <bookViews>
    <workbookView xWindow="-28920" yWindow="-120" windowWidth="29040" windowHeight="15840" firstSheet="1" activeTab="3" xr2:uid="{00000000-000D-0000-FFFF-FFFF00000000}"/>
  </bookViews>
  <sheets>
    <sheet name="Control" sheetId="1" state="hidden"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Invoice!$A$1:$K$57</definedName>
    <definedName name="_xlnm.Print_Area" localSheetId="3">'Shipping Invoice'!$A$1:$L$47</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0" i="2" l="1"/>
  <c r="K45" i="7"/>
  <c r="K14" i="7"/>
  <c r="K17" i="7"/>
  <c r="K10" i="7"/>
  <c r="I41" i="7"/>
  <c r="I36" i="7"/>
  <c r="I33" i="7"/>
  <c r="I32" i="7"/>
  <c r="B30" i="7"/>
  <c r="I28" i="7"/>
  <c r="I27" i="7"/>
  <c r="I25" i="7"/>
  <c r="I23" i="7"/>
  <c r="I22" i="7"/>
  <c r="I40" i="7"/>
  <c r="N1" i="6"/>
  <c r="E36" i="6" s="1"/>
  <c r="F1002" i="6"/>
  <c r="F1001" i="6"/>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D25" i="6"/>
  <c r="B29" i="7" s="1"/>
  <c r="D24" i="6"/>
  <c r="B28" i="7" s="1"/>
  <c r="K28" i="7" s="1"/>
  <c r="D23" i="6"/>
  <c r="B27" i="7" s="1"/>
  <c r="K27" i="7" s="1"/>
  <c r="D22" i="6"/>
  <c r="B26" i="7" s="1"/>
  <c r="D21" i="6"/>
  <c r="B25" i="7" s="1"/>
  <c r="D20" i="6"/>
  <c r="B24" i="7" s="1"/>
  <c r="D19" i="6"/>
  <c r="B23" i="7" s="1"/>
  <c r="D18" i="6"/>
  <c r="B22" i="7" s="1"/>
  <c r="I42" i="5"/>
  <c r="I41" i="5"/>
  <c r="I40" i="5"/>
  <c r="I39" i="5"/>
  <c r="I38" i="5"/>
  <c r="I37" i="5"/>
  <c r="I36" i="5"/>
  <c r="I35" i="5"/>
  <c r="I34" i="5"/>
  <c r="I33" i="5"/>
  <c r="I32" i="5"/>
  <c r="I31" i="5"/>
  <c r="I30" i="5"/>
  <c r="I29" i="5"/>
  <c r="I28" i="5"/>
  <c r="I27" i="5"/>
  <c r="I26" i="5"/>
  <c r="I25" i="5"/>
  <c r="I24" i="5"/>
  <c r="I23" i="5"/>
  <c r="I22" i="5"/>
  <c r="J42" i="2"/>
  <c r="J41" i="2"/>
  <c r="J40" i="2"/>
  <c r="J39" i="2"/>
  <c r="J38" i="2"/>
  <c r="J37" i="2"/>
  <c r="J36" i="2"/>
  <c r="J35" i="2"/>
  <c r="J34" i="2"/>
  <c r="J33" i="2"/>
  <c r="J32" i="2"/>
  <c r="J31" i="2"/>
  <c r="J30" i="2"/>
  <c r="J29" i="2"/>
  <c r="J28" i="2"/>
  <c r="J27" i="2"/>
  <c r="J26" i="2"/>
  <c r="J25" i="2"/>
  <c r="J43" i="2" s="1"/>
  <c r="J24" i="2"/>
  <c r="J23" i="2"/>
  <c r="J22" i="2"/>
  <c r="A1007" i="6"/>
  <c r="A1006" i="6"/>
  <c r="A1005" i="6"/>
  <c r="F1004" i="6"/>
  <c r="A1004" i="6"/>
  <c r="A1003" i="6"/>
  <c r="K23" i="7" l="1"/>
  <c r="K33" i="7"/>
  <c r="K40" i="7"/>
  <c r="I26" i="7"/>
  <c r="K26" i="7" s="1"/>
  <c r="I31" i="7"/>
  <c r="K31" i="7" s="1"/>
  <c r="K36" i="7"/>
  <c r="I42" i="7"/>
  <c r="K42" i="7" s="1"/>
  <c r="K41" i="7"/>
  <c r="I37" i="7"/>
  <c r="K37" i="7" s="1"/>
  <c r="I38" i="7"/>
  <c r="K25" i="7"/>
  <c r="I24" i="7"/>
  <c r="K24" i="7" s="1"/>
  <c r="I29" i="7"/>
  <c r="K29" i="7" s="1"/>
  <c r="I34" i="7"/>
  <c r="K34" i="7" s="1"/>
  <c r="I39" i="7"/>
  <c r="K39" i="7" s="1"/>
  <c r="K32" i="7"/>
  <c r="K38" i="7"/>
  <c r="I30" i="7"/>
  <c r="K30" i="7" s="1"/>
  <c r="I35" i="7"/>
  <c r="K35" i="7" s="1"/>
  <c r="E31" i="6"/>
  <c r="E20" i="6"/>
  <c r="E26" i="6"/>
  <c r="E32" i="6"/>
  <c r="E38" i="6"/>
  <c r="E25" i="6"/>
  <c r="E21" i="6"/>
  <c r="E27" i="6"/>
  <c r="E33" i="6"/>
  <c r="E22" i="6"/>
  <c r="E28" i="6"/>
  <c r="E34" i="6"/>
  <c r="E19" i="6"/>
  <c r="E23" i="6"/>
  <c r="E29" i="6"/>
  <c r="E35" i="6"/>
  <c r="E37" i="6"/>
  <c r="E18" i="6"/>
  <c r="E24" i="6"/>
  <c r="E30" i="6"/>
  <c r="B43" i="7"/>
  <c r="K22" i="7"/>
  <c r="J46" i="2"/>
  <c r="M11" i="6"/>
  <c r="I53" i="2" s="1"/>
  <c r="K43" i="7" l="1"/>
  <c r="K46"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I52" i="2"/>
  <c r="I56" i="2" l="1"/>
  <c r="I54" i="2" s="1"/>
  <c r="I57" i="2"/>
  <c r="I55"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<sst xmlns="http://schemas.openxmlformats.org/spreadsheetml/2006/main" count="2175" uniqueCount="773">
  <si>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</si>
  <si>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</si>
  <si>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</si>
  <si>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</si>
  <si>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</si>
  <si>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</si>
  <si>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</si>
  <si>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</si>
  <si>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</si>
  <si>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</si>
  <si>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</si>
  <si>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</si>
  <si>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</si>
  <si>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</si>
  <si>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</si>
  <si>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</si>
  <si>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</si>
  <si>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</si>
  <si>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</si>
  <si>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</si>
  <si>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</si>
  <si>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</si>
  <si>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</si>
  <si>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</si>
  <si>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</si>
  <si>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</si>
  <si>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</si>
  <si>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</si>
  <si>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</si>
  <si>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</si>
  <si>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</si>
  <si>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</si>
  <si>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</si>
  <si>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</si>
  <si>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</si>
  <si>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</si>
  <si>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</si>
  <si>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</si>
  <si>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</si>
  <si>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</si>
  <si>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</si>
  <si>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</si>
  <si>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</si>
  <si>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</si>
  <si>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</si>
  <si>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</si>
  <si>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</si>
  <si>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</si>
  <si>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</si>
  <si>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</si>
  <si>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</si>
  <si>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</si>
  <si>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</si>
  <si>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</si>
  <si>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</si>
  <si>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</si>
  <si>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</si>
  <si>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</si>
  <si>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</si>
  <si>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</si>
  <si>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</si>
  <si>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</si>
  <si>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</si>
  <si>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</si>
  <si>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</si>
  <si>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</si>
  <si>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</si>
  <si>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</si>
  <si>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</si>
  <si>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</si>
  <si>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</si>
  <si>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</si>
  <si>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</si>
  <si>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</si>
  <si>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</si>
  <si>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</si>
  <si>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</si>
  <si>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</si>
  <si>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</si>
  <si>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</si>
  <si>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</si>
  <si>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</si>
  <si>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</si>
  <si>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</si>
  <si>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</si>
  <si>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</si>
  <si>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</si>
  <si>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</si>
  <si>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</si>
  <si>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</si>
  <si>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</si>
  <si>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</si>
  <si>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</si>
  <si>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</si>
  <si>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</si>
  <si>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</si>
  <si>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</si>
  <si>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</si>
  <si>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</si>
  <si>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</si>
  <si>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</si>
  <si>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</si>
  <si>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</si>
  <si>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</si>
  <si>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</si>
  <si>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</si>
  <si>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</si>
  <si>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</si>
  <si>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</si>
  <si>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</si>
  <si>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</si>
  <si>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</si>
  <si>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</si>
  <si>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</si>
  <si>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</si>
  <si>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</si>
  <si>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</si>
  <si>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</si>
  <si>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</si>
  <si>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</si>
  <si>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</si>
  <si>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</si>
  <si>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</si>
  <si>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</si>
  <si>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</si>
  <si>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</si>
  <si>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</si>
  <si>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</si>
  <si>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</si>
  <si>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</si>
  <si>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</si>
  <si>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</si>
  <si>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</si>
  <si>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</si>
  <si>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</si>
  <si>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</si>
  <si>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</si>
  <si>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</si>
  <si>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</si>
  <si>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</si>
  <si>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</si>
  <si>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</si>
  <si>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</si>
  <si>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</si>
  <si>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</si>
  <si>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</si>
  <si>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</si>
  <si>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</si>
  <si>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</si>
  <si>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</si>
  <si>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</si>
  <si>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</si>
  <si>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</si>
  <si>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</si>
  <si>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</si>
  <si>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</si>
  <si>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</si>
  <si>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</si>
  <si>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</si>
  <si>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</si>
  <si>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</si>
  <si>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</si>
  <si>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</si>
  <si>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</si>
  <si>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</si>
  <si>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</si>
  <si>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</si>
  <si>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</si>
  <si>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</si>
  <si>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</si>
  <si>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</si>
  <si>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</si>
  <si>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</si>
  <si>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</si>
  <si>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</si>
  <si>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</si>
  <si>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</si>
  <si>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</si>
  <si>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</si>
  <si>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</si>
  <si>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</si>
  <si>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</si>
  <si>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</si>
  <si>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</si>
  <si>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</si>
  <si>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</si>
  <si>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</si>
  <si>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</si>
  <si>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</si>
  <si>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</si>
  <si>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</si>
  <si>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</si>
  <si>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</si>
  <si>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</si>
  <si>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</si>
  <si>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</si>
  <si>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</si>
  <si>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</si>
  <si>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</si>
  <si>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</si>
  <si>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</si>
  <si>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</si>
  <si>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</si>
  <si>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</si>
  <si>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</si>
  <si>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</si>
  <si>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</si>
  <si>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</si>
  <si>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</si>
  <si>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</si>
  <si>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</si>
  <si>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</si>
  <si>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</si>
  <si>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</si>
  <si>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</si>
  <si>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</si>
  <si>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</si>
  <si>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</si>
  <si>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</si>
  <si>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</si>
  <si>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</si>
  <si>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</si>
  <si>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</si>
  <si>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</si>
  <si>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</si>
  <si>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</si>
  <si>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</si>
  <si>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</si>
  <si>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</si>
  <si>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</si>
  <si>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</si>
  <si>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</si>
  <si>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</si>
  <si>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</si>
  <si>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</si>
  <si>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</si>
  <si>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</si>
  <si>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</si>
  <si>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</si>
  <si>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</si>
  <si>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</si>
  <si>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</si>
  <si>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</si>
  <si>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</si>
  <si>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</si>
  <si>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</si>
  <si>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</si>
  <si>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</si>
  <si>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</si>
  <si>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</si>
  <si>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</si>
  <si>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</si>
  <si>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</si>
  <si>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</si>
  <si>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</si>
  <si>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</si>
  <si>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</si>
  <si>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</si>
  <si>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</si>
  <si>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</si>
  <si>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</si>
  <si>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</si>
  <si>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</si>
  <si>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</si>
  <si>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</si>
  <si>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</si>
  <si>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</si>
  <si>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</si>
  <si>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</si>
  <si>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</si>
  <si>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</si>
  <si>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</si>
  <si>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</si>
  <si>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</si>
  <si>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</si>
  <si>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</si>
  <si>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</si>
  <si>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</si>
  <si>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</si>
  <si>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</si>
  <si>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</si>
  <si>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</si>
  <si>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</si>
  <si>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</si>
  <si>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</si>
  <si>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</si>
  <si>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</si>
  <si>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</si>
  <si>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</si>
  <si>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</si>
  <si>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</si>
  <si>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</si>
  <si>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</si>
  <si>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</si>
  <si>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</si>
  <si>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</si>
  <si>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</si>
  <si>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</si>
  <si>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</si>
  <si>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</si>
  <si>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</si>
  <si>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</si>
  <si>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</si>
  <si>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</si>
  <si>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</si>
  <si>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</si>
  <si>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</si>
  <si>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</si>
  <si>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</si>
  <si>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</si>
  <si>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</si>
  <si>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</si>
  <si>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</si>
  <si>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</si>
  <si>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</si>
  <si>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</si>
  <si>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</si>
  <si>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</si>
  <si>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</si>
  <si>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</si>
  <si>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</si>
  <si>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</si>
  <si>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</si>
  <si>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</si>
  <si>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</si>
  <si>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</si>
  <si>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</si>
  <si>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</si>
  <si>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</si>
  <si>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</si>
  <si>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</si>
  <si>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</si>
  <si>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</si>
  <si>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</si>
  <si>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</si>
  <si>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</si>
  <si>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</si>
  <si>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</si>
  <si>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</si>
  <si>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</si>
  <si>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</si>
  <si>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</si>
  <si>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</si>
  <si>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</si>
  <si>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</si>
  <si>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</si>
  <si>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</si>
  <si>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</si>
  <si>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</si>
  <si>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</si>
  <si>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</si>
  <si>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</si>
  <si>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</si>
  <si>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</si>
  <si>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</si>
  <si>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</si>
  <si>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</si>
  <si>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</si>
  <si>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</si>
  <si>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</si>
  <si>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</si>
  <si>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</si>
  <si>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</si>
  <si>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</si>
  <si>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</si>
  <si>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</si>
  <si>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</si>
  <si>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</si>
  <si>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</si>
  <si>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</si>
  <si>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</si>
  <si>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</si>
  <si>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</si>
  <si>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</si>
  <si>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</si>
  <si>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</si>
  <si>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</si>
  <si>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</si>
  <si>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</si>
  <si>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</si>
  <si>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</si>
  <si>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</si>
  <si>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</si>
  <si>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</si>
  <si>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</si>
  <si>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</si>
  <si>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</si>
  <si>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</si>
  <si>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</si>
  <si>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</si>
  <si>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</si>
  <si>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</si>
  <si>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</si>
  <si>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</si>
  <si>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</si>
  <si>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</si>
  <si>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</si>
  <si>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</si>
  <si>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</si>
  <si>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</si>
  <si>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</si>
  <si>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</si>
  <si>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</si>
  <si>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</si>
  <si>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</si>
  <si>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</si>
  <si>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</si>
  <si>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</si>
  <si>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</si>
  <si>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</si>
  <si>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</si>
  <si>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</si>
  <si>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</si>
  <si>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</si>
  <si>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</si>
  <si>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</si>
  <si>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</si>
  <si>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</si>
  <si>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</si>
  <si>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</si>
  <si>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</si>
  <si>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</si>
  <si>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</si>
  <si>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</si>
  <si>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</si>
  <si>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</si>
  <si>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</si>
  <si>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</si>
  <si>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</si>
  <si>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</si>
  <si>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</si>
  <si>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</si>
  <si>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</si>
  <si>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</si>
  <si>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</si>
  <si>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</si>
  <si>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</si>
  <si>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</si>
  <si>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</si>
  <si>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</si>
  <si>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</si>
  <si>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</si>
  <si>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</si>
  <si>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</si>
  <si>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</si>
  <si>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</si>
  <si>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</si>
  <si>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</si>
  <si>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</si>
  <si>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</si>
  <si>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</si>
  <si>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</si>
  <si>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</si>
  <si>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</si>
  <si>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</si>
  <si>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</si>
  <si>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</si>
  <si>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</si>
  <si>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</si>
  <si>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</si>
  <si>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</si>
  <si>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</si>
  <si>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</si>
  <si>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</si>
  <si>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</si>
  <si>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</si>
  <si>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</si>
  <si>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</si>
  <si>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</si>
  <si>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</si>
  <si>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</si>
  <si>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</si>
  <si>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</si>
  <si>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</si>
  <si>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</si>
  <si>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</si>
  <si>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</si>
  <si>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</si>
  <si>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</si>
  <si>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</si>
  <si>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</si>
  <si>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</si>
  <si>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</si>
  <si>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</si>
  <si>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</si>
  <si>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</si>
  <si>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</si>
  <si>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</si>
  <si>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</si>
  <si>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</si>
  <si>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</si>
  <si>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</si>
  <si>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</si>
  <si>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</si>
  <si>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</si>
  <si>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</si>
  <si>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</si>
  <si>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</si>
  <si>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</si>
  <si>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</si>
  <si>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</si>
  <si>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</si>
  <si>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</si>
  <si>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</si>
  <si>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</si>
  <si>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</si>
  <si>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</si>
  <si>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</si>
  <si>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</si>
  <si>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</si>
  <si>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</si>
  <si>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</si>
  <si>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</si>
  <si>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</si>
  <si>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</si>
  <si>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</si>
  <si>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</si>
  <si>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</si>
  <si>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</si>
  <si>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</si>
  <si>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</si>
  <si>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</si>
  <si>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</si>
  <si>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</si>
  <si>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</si>
  <si>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</si>
  <si>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</si>
  <si>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</si>
  <si>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</si>
  <si>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</si>
  <si>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</si>
  <si>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</si>
  <si>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</si>
  <si>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</si>
  <si>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</si>
  <si>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</si>
  <si>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</si>
  <si>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</si>
  <si>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</si>
  <si>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</si>
  <si>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</si>
  <si>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</si>
  <si>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</si>
  <si>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</si>
  <si>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</si>
  <si>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</si>
  <si>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</si>
  <si>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</si>
  <si>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</si>
  <si>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</si>
  <si>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</si>
  <si>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</si>
  <si>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</si>
  <si>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</si>
  <si>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</si>
  <si>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</si>
  <si>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</si>
  <si>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</si>
  <si>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</si>
  <si>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</si>
  <si>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</si>
  <si>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</si>
  <si>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</si>
  <si>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</si>
  <si>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</si>
  <si>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</si>
  <si>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</si>
  <si>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</si>
  <si>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</si>
  <si>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</si>
  <si>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</si>
  <si>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</si>
  <si>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</si>
  <si>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</si>
  <si>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</si>
  <si>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</si>
  <si>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</si>
  <si>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</si>
  <si>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</si>
  <si>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</si>
  <si>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</si>
  <si>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</si>
  <si>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</si>
  <si>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</si>
  <si>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</si>
  <si>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</si>
  <si>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</si>
  <si>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</si>
  <si>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</si>
  <si>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</si>
  <si>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</si>
  <si>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</si>
  <si>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</si>
  <si>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</si>
  <si>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</si>
  <si>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</si>
  <si>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</si>
  <si>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</si>
  <si>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</si>
  <si>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</si>
  <si>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</si>
  <si>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</si>
  <si>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</si>
  <si>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</si>
  <si>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</si>
  <si>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</si>
  <si>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</si>
  <si>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</si>
  <si>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</si>
  <si>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</si>
  <si>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</si>
  <si>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</si>
  <si>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</si>
  <si>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</si>
  <si>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</si>
  <si>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</si>
  <si>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</si>
  <si>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</si>
  <si>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</si>
  <si>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</si>
  <si>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</si>
  <si>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</si>
  <si>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</si>
  <si>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</si>
  <si>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</si>
  <si>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</si>
  <si>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</si>
  <si>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</si>
  <si>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</si>
  <si>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</si>
  <si>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</si>
  <si>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</si>
  <si>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</si>
  <si>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</si>
  <si>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</si>
  <si>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</si>
  <si>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</si>
  <si>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</si>
  <si>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</si>
  <si>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</si>
  <si>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</si>
  <si>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</si>
  <si>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</si>
  <si>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</si>
  <si>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</si>
  <si>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</si>
  <si>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</si>
  <si>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</si>
  <si>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</si>
  <si>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</si>
  <si>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</si>
  <si>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</si>
  <si>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</si>
  <si>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</si>
  <si>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</si>
  <si>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</si>
  <si>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</si>
  <si>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</si>
  <si>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</si>
  <si>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</si>
  <si>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</si>
  <si>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</si>
  <si>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</si>
  <si>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</si>
  <si>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</si>
  <si>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</si>
  <si>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</si>
  <si>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</si>
  <si>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</si>
  <si>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</si>
  <si>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</si>
  <si>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</si>
  <si>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</si>
  <si>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</si>
  <si>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</si>
  <si>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</si>
  <si>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</si>
  <si>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</si>
  <si>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</si>
  <si>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</si>
  <si>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</si>
  <si>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</si>
  <si>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</si>
  <si>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</si>
  <si>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</si>
  <si>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</si>
  <si>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</si>
  <si>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</si>
  <si>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</si>
  <si>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</si>
  <si>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</si>
  <si>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</si>
  <si>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</si>
  <si>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</si>
  <si>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</si>
  <si>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</si>
  <si>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</si>
  <si>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</si>
  <si>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</si>
  <si>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</si>
  <si>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</si>
  <si>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</si>
  <si>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</si>
  <si>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</si>
  <si>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</si>
  <si>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</si>
  <si>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</si>
  <si>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</si>
  <si>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</si>
  <si>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</si>
  <si>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</si>
  <si>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</si>
  <si>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</si>
  <si>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</si>
  <si>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Total Order USD</t>
  </si>
  <si>
    <t>Total Invoice USD</t>
  </si>
  <si>
    <t>Sara Jonsson</t>
  </si>
  <si>
    <t>[PLEASE ENTER VALUE]</t>
  </si>
  <si>
    <t>[PLEASE ENTER VALUE] [PLEASE ENTER VALUE]</t>
  </si>
  <si>
    <t>Sweden</t>
  </si>
  <si>
    <t>Örtstigen 2</t>
  </si>
  <si>
    <t>91233 Vilhelmina</t>
  </si>
  <si>
    <t>Tel: 0702322283</t>
  </si>
  <si>
    <t>Email: sara_jonsson87@hotmail.com</t>
  </si>
  <si>
    <t>SELT16</t>
  </si>
  <si>
    <t xml:space="preserve">SELT16 </t>
  </si>
  <si>
    <t>PVD plated annealed 316L steel seamless hoop ring, 16g (1.2mm)</t>
  </si>
  <si>
    <t>SEPDD</t>
  </si>
  <si>
    <t xml:space="preserve">SEPDD </t>
  </si>
  <si>
    <t>Annealed surgical steel seamless septum ring, 16g (1.2mm) with a rough pattern</t>
  </si>
  <si>
    <t>SEPLL</t>
  </si>
  <si>
    <t xml:space="preserve">SEPLL </t>
  </si>
  <si>
    <t>Annealed 316L steel septum ring, 16g (1.2mm)</t>
  </si>
  <si>
    <t>SEPN</t>
  </si>
  <si>
    <t xml:space="preserve">SEPN </t>
  </si>
  <si>
    <t>ULBPISZ18</t>
  </si>
  <si>
    <t xml:space="preserve">ULBPISZ18X2 </t>
  </si>
  <si>
    <t>Length: 6mm with 2mm top part</t>
  </si>
  <si>
    <t>Titanium G23 labret, 1mm (18g) with threadless push pin top with1.5mm to 3mm round clear bezel set Cubic Zirconia (CZ) stone, and 2.5mm base plate</t>
  </si>
  <si>
    <t>ZBBIND</t>
  </si>
  <si>
    <t xml:space="preserve">ZBBIND </t>
  </si>
  <si>
    <t>EO gas sterilized 316L steel industrial barbell, 14g (1.6mm) with two 5mm balls</t>
  </si>
  <si>
    <t>ZBBNPS</t>
  </si>
  <si>
    <t xml:space="preserve">ZBBNPS </t>
  </si>
  <si>
    <t>EO gas sterilized 316L steel nipple barbell, 1.6mm (14g) with two 4mm balls</t>
  </si>
  <si>
    <t>ZBN2CG</t>
  </si>
  <si>
    <t>ZBNE2CZIN</t>
  </si>
  <si>
    <t xml:space="preserve">ZBNE2CZIN2 </t>
  </si>
  <si>
    <t>EO gas sterilized 316L steel internally threaded banana, 1.2mm (16g) with prong set 2mm to 5mm color Cubic Zirconia (CZ) stones</t>
  </si>
  <si>
    <t xml:space="preserve">ZBNE2CZIN25 </t>
  </si>
  <si>
    <t>ZLBB3G</t>
  </si>
  <si>
    <t xml:space="preserve">ZLBB3G </t>
  </si>
  <si>
    <t>EO gas sterilized 316L steel labret, 1.6mm (14g) with a 3mm ball</t>
  </si>
  <si>
    <t>ZLBB4S</t>
  </si>
  <si>
    <t xml:space="preserve">ZLBB4S </t>
  </si>
  <si>
    <t>EO gas sterilized 316L steel labret, 1.2mm (16g) with a 4mm ball</t>
  </si>
  <si>
    <t>ZLBIRC</t>
  </si>
  <si>
    <t xml:space="preserve">ZLBIRC2 </t>
  </si>
  <si>
    <t>EO gas sterilized 316L steel internally threaded labret, 1.2mm (16g) with 1.5mm to 4mm flat head bezel set jewel for triple tragus piercings</t>
  </si>
  <si>
    <t>Length: 8mm with 2mm top part</t>
  </si>
  <si>
    <t xml:space="preserve">ZLBIRC3 </t>
  </si>
  <si>
    <t>ZSEGH16</t>
  </si>
  <si>
    <t xml:space="preserve">ZSEGH16 </t>
  </si>
  <si>
    <t>EO gas sterilized 316L steel hinged segment ring, 1.2mm (16g)</t>
  </si>
  <si>
    <t>Two Thousand Two Hundred Forty Six and 17 cents SEK</t>
  </si>
  <si>
    <t>EO gas sterilized piercing: 316L steel belly banana, 14g (1.6mm) with 8mm and 5mm jewel ball - length 5/16'' or 1/2'' (8mm - 14mm)</t>
  </si>
  <si>
    <t>Exchange Rate SEK-THB</t>
  </si>
  <si>
    <t>Didi</t>
  </si>
  <si>
    <t>Shipping cost via DHL due to order over 350 USD:</t>
  </si>
  <si>
    <t>Free Shipping via DHL:</t>
  </si>
  <si>
    <t>Eight Hundred Nine and 14 cents SEK</t>
  </si>
  <si>
    <t>Customer paid</t>
  </si>
  <si>
    <t>Store Credit for next order due to overpaid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</si>
</sst>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_([$SEK]\ * #,##0.00_);_([$SEK]\ * \(#,##0.00\);_([$SEK]\ * &quot;-&quot;??_);_(@_)"/>
  </numFmts>
  <fonts count="40">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C00000"/>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7">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38" fillId="0" borderId="0"/>
    <xf numFmtId="0" fontId="8" fillId="0" borderId="0" applyNumberFormat="0" applyFill="0" applyBorder="0" applyAlignment="0" applyProtection="0"/>
    <xf numFmtId="0" fontId="8" fillId="0" borderId="0" applyNumberFormat="0" applyFill="0" applyBorder="0" applyAlignment="0" applyProtection="0"/>
    <xf numFmtId="0" fontId="5" fillId="0" borderId="0"/>
  </cellStyleXfs>
  <cellXfs count="159">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6" fillId="2" borderId="19" xfId="0" applyFont="1" applyFill="1" applyBorder="1"/>
    <xf numFmtId="0" fontId="26" fillId="3" borderId="15" xfId="0" applyFont="1" applyFill="1" applyBorder="1"/>
    <xf numFmtId="0" fontId="26" fillId="3" borderId="15" xfId="0" applyFont="1" applyFill="1" applyBorder="1" applyAlignment="1">
      <alignment horizontal="center"/>
    </xf>
    <xf numFmtId="0" fontId="26" fillId="3" borderId="12" xfId="0" applyFont="1" applyFill="1" applyBorder="1"/>
    <xf numFmtId="0" fontId="26" fillId="3" borderId="23" xfId="0" applyFont="1" applyFill="1" applyBorder="1"/>
    <xf numFmtId="0" fontId="26" fillId="3" borderId="22" xfId="0" applyFont="1" applyFill="1" applyBorder="1"/>
    <xf numFmtId="0" fontId="28" fillId="2" borderId="15" xfId="0" applyFont="1" applyFill="1" applyBorder="1" applyAlignment="1">
      <alignment horizontal="left"/>
    </xf>
    <xf numFmtId="0" fontId="26" fillId="3" borderId="19" xfId="0" applyFont="1" applyFill="1" applyBorder="1" applyAlignment="1">
      <alignment horizontal="center"/>
    </xf>
    <xf numFmtId="0" fontId="26" fillId="3" borderId="9" xfId="0" applyFont="1" applyFill="1" applyBorder="1" applyAlignment="1">
      <alignment horizontal="center"/>
    </xf>
    <xf numFmtId="1" fontId="26" fillId="2" borderId="19" xfId="0" applyNumberFormat="1" applyFont="1" applyFill="1" applyBorder="1" applyAlignment="1">
      <alignment horizontal="center" vertical="top" wrapText="1"/>
    </xf>
    <xf numFmtId="1" fontId="26" fillId="2" borderId="20" xfId="0" applyNumberFormat="1" applyFont="1" applyFill="1" applyBorder="1" applyAlignment="1">
      <alignment horizontal="center" vertical="top" wrapText="1"/>
    </xf>
    <xf numFmtId="2" fontId="26" fillId="2" borderId="19" xfId="0" applyNumberFormat="1" applyFont="1" applyFill="1" applyBorder="1" applyAlignment="1">
      <alignment horizontal="right" vertical="top" wrapText="1"/>
    </xf>
    <xf numFmtId="2" fontId="26"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6"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6" fillId="2" borderId="0" xfId="0" applyFont="1" applyFill="1"/>
    <xf numFmtId="0" fontId="26" fillId="2" borderId="0" xfId="0" applyFont="1" applyFill="1" applyAlignment="1">
      <alignment horizontal="right"/>
    </xf>
    <xf numFmtId="0" fontId="4" fillId="2" borderId="0" xfId="0" applyFont="1" applyFill="1" applyAlignment="1">
      <alignment horizontal="right"/>
    </xf>
    <xf numFmtId="0" fontId="27" fillId="2" borderId="0" xfId="0" applyFont="1" applyFill="1"/>
    <xf numFmtId="0" fontId="27"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6" fillId="2" borderId="0" xfId="0" applyNumberFormat="1" applyFont="1" applyFill="1" applyAlignment="1">
      <alignment horizontal="right"/>
    </xf>
    <xf numFmtId="0" fontId="4" fillId="2" borderId="0" xfId="0" applyFont="1" applyFill="1" applyAlignment="1">
      <alignment horizontal="left"/>
    </xf>
    <xf numFmtId="169" fontId="26" fillId="2" borderId="0" xfId="0" applyNumberFormat="1" applyFont="1" applyFill="1" applyAlignment="1">
      <alignment horizontal="right"/>
    </xf>
    <xf numFmtId="0" fontId="4" fillId="2" borderId="14" xfId="0" applyFont="1" applyFill="1" applyBorder="1" applyAlignment="1">
      <alignment horizontal="center"/>
    </xf>
    <xf numFmtId="0" fontId="39" fillId="0" borderId="0" xfId="0" applyFont="1" applyAlignment="1">
      <alignment horizontal="right"/>
    </xf>
    <xf numFmtId="169" fontId="39" fillId="0" borderId="0" xfId="0" applyNumberFormat="1" applyFont="1"/>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6" fillId="3" borderId="12" xfId="0" applyFont="1" applyFill="1" applyBorder="1" applyAlignment="1">
      <alignment horizontal="center"/>
    </xf>
    <xf numFmtId="0" fontId="26" fillId="3" borderId="22" xfId="0" applyFont="1" applyFill="1" applyBorder="1" applyAlignment="1">
      <alignment horizontal="center"/>
    </xf>
    <xf numFmtId="0" fontId="26" fillId="3" borderId="10" xfId="0" applyFont="1" applyFill="1" applyBorder="1" applyAlignment="1">
      <alignment horizontal="center"/>
    </xf>
    <xf numFmtId="0" fontId="26"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57">
    <cellStyle name="Comma 2" xfId="7" xr:uid="{71253ACC-1B07-43B6-B638-1CBA804AD35D}"/>
    <cellStyle name="Comma 2 2" xfId="4430" xr:uid="{776E2ADB-8FA6-4FA3-B47B-0AD0B7D4A335}"/>
    <cellStyle name="Comma 2 2 2" xfId="4755" xr:uid="{4257DA69-F34B-42DF-B459-FB739F3E2704}"/>
    <cellStyle name="Comma 2 2 2 2" xfId="5326" xr:uid="{6EF90108-34F8-41E9-AC31-2C3D14D12C16}"/>
    <cellStyle name="Comma 2 2 3" xfId="4591" xr:uid="{91FFD1E1-2580-4995-932A-F1AE8D8A783D}"/>
    <cellStyle name="Comma 3" xfId="4318" xr:uid="{0CA7D28D-FA22-4F76-AF7F-A91B2D33A5AC}"/>
    <cellStyle name="Comma 3 2" xfId="4432" xr:uid="{4E39E0A7-BCC7-4BCF-8BDB-9399E83D34C3}"/>
    <cellStyle name="Comma 3 2 2" xfId="4756" xr:uid="{6A84F1ED-E2CA-41C2-9D2B-16CBEBD8F6D7}"/>
    <cellStyle name="Comma 3 2 2 2" xfId="5327" xr:uid="{C7382504-2B0D-469D-817F-9D3942F9D429}"/>
    <cellStyle name="Comma 3 2 3" xfId="5325" xr:uid="{D29B66FD-0C27-4F0C-AE7D-2602C97AB893}"/>
    <cellStyle name="Currency 10" xfId="8" xr:uid="{C0970E02-6C13-487E-BD3C-54F2FD383CB0}"/>
    <cellStyle name="Currency 10 2" xfId="9" xr:uid="{B5A9CD82-0FC9-4D47-8BC3-D5E3A8D5FC94}"/>
    <cellStyle name="Currency 10 2 2" xfId="203" xr:uid="{0A2FE237-7238-412F-8665-DE289EFC1F1F}"/>
    <cellStyle name="Currency 10 2 2 2" xfId="4616" xr:uid="{16F3736F-CDA8-46DD-BE92-C42525F43449}"/>
    <cellStyle name="Currency 10 2 3" xfId="4511" xr:uid="{17361D57-0E6B-41BD-9CAB-F97A13BA90F7}"/>
    <cellStyle name="Currency 10 3" xfId="10" xr:uid="{78EC9497-B6E8-4266-9D24-7DDEF29A6436}"/>
    <cellStyle name="Currency 10 3 2" xfId="204" xr:uid="{8331EC4B-36E6-4D1D-85B2-CE118BC0121C}"/>
    <cellStyle name="Currency 10 3 2 2" xfId="4617" xr:uid="{74CC84B0-A2E6-41EC-9E5F-9404F533AE06}"/>
    <cellStyle name="Currency 10 3 3" xfId="4512" xr:uid="{9F4C036A-D12C-4794-A234-78D1056A6811}"/>
    <cellStyle name="Currency 10 4" xfId="205" xr:uid="{DEA8958C-A833-48EB-9852-FB577EB749FA}"/>
    <cellStyle name="Currency 10 4 2" xfId="4618" xr:uid="{5EC1FEEA-1C78-482A-8FF0-204CE52603AF}"/>
    <cellStyle name="Currency 10 5" xfId="4437" xr:uid="{D42B45D5-B91A-4C10-BBAE-8C27AFD6041C}"/>
    <cellStyle name="Currency 10 6" xfId="4510" xr:uid="{8BC7613A-C803-48D0-A6DD-50F778AFB690}"/>
    <cellStyle name="Currency 11" xfId="11" xr:uid="{F1A8A5DA-4742-4D0B-B6A7-00F1C877EE91}"/>
    <cellStyle name="Currency 11 2" xfId="12" xr:uid="{B1FFF31D-2682-4A1F-8657-B12B2A4026DC}"/>
    <cellStyle name="Currency 11 2 2" xfId="206" xr:uid="{4CD0C4A6-C6C0-4661-99C4-775D750FC1CF}"/>
    <cellStyle name="Currency 11 2 2 2" xfId="4619" xr:uid="{88066957-8C9F-423D-B96F-FE8F18D7C22B}"/>
    <cellStyle name="Currency 11 2 3" xfId="4514" xr:uid="{0DF10B56-54D6-477A-BF4C-D6BA7C4FDB1D}"/>
    <cellStyle name="Currency 11 3" xfId="13" xr:uid="{D2938F82-9E28-4BC4-8E78-AA4F0FAB42A3}"/>
    <cellStyle name="Currency 11 3 2" xfId="207" xr:uid="{E66B4055-8ED5-496C-9D5D-80AC4265800D}"/>
    <cellStyle name="Currency 11 3 2 2" xfId="4620" xr:uid="{7F0E6E15-8A91-4D01-8447-B858871811C4}"/>
    <cellStyle name="Currency 11 3 3" xfId="4515" xr:uid="{E1AC3CF4-78A2-4A85-A4ED-B773971DB676}"/>
    <cellStyle name="Currency 11 4" xfId="208" xr:uid="{29C02F65-0069-4BF4-8C8E-400B32039887}"/>
    <cellStyle name="Currency 11 4 2" xfId="4621" xr:uid="{8AE304CD-9A89-4218-B387-236589E6FD86}"/>
    <cellStyle name="Currency 11 5" xfId="4319" xr:uid="{68829993-A97C-4B70-AF63-6D5EB21DCC0B}"/>
    <cellStyle name="Currency 11 5 2" xfId="4438" xr:uid="{455D5BB8-3E41-4B59-B584-61185AF95298}"/>
    <cellStyle name="Currency 11 5 3" xfId="4720" xr:uid="{7CEA1E77-5006-4FFC-9DB7-A9C37700A5F0}"/>
    <cellStyle name="Currency 11 5 3 2" xfId="5315" xr:uid="{08FA1BCA-AE15-41E0-A6A2-3329B28E611B}"/>
    <cellStyle name="Currency 11 5 3 3" xfId="4757" xr:uid="{B30A085E-BE7D-4FC4-B919-0B27F10D4E05}"/>
    <cellStyle name="Currency 11 5 4" xfId="4697" xr:uid="{DE2936E4-23D8-41E9-86E2-76D291EF0650}"/>
    <cellStyle name="Currency 11 6" xfId="4513" xr:uid="{BC974CD3-C0A0-45D7-A395-9671009DB57F}"/>
    <cellStyle name="Currency 12" xfId="14" xr:uid="{34730E56-3886-46E1-9313-0A0EF4B2F5F2}"/>
    <cellStyle name="Currency 12 2" xfId="15" xr:uid="{3B9C4D86-B76D-483C-AE0F-7D29EB857FB6}"/>
    <cellStyle name="Currency 12 2 2" xfId="209" xr:uid="{AD85D52B-970C-4F02-A0ED-5E0143428444}"/>
    <cellStyle name="Currency 12 2 2 2" xfId="4622" xr:uid="{0B99A9E4-4063-4C1F-B899-87F4909F0210}"/>
    <cellStyle name="Currency 12 2 3" xfId="4517" xr:uid="{46196C6C-77FC-47D6-84C2-04B4AB5C981A}"/>
    <cellStyle name="Currency 12 3" xfId="210" xr:uid="{0F6B849D-C6A3-46CA-8C1B-112D9A54509D}"/>
    <cellStyle name="Currency 12 3 2" xfId="4623" xr:uid="{3AE73F7D-BE65-40B7-883A-89B1A05C6260}"/>
    <cellStyle name="Currency 12 4" xfId="4516" xr:uid="{73E78DB7-5953-4745-A8B3-58D91DE18832}"/>
    <cellStyle name="Currency 13" xfId="16" xr:uid="{CC14D2FC-8DCA-42DD-9598-B5B6662BF418}"/>
    <cellStyle name="Currency 13 2" xfId="4321" xr:uid="{BC18A4D9-250E-4304-B7CC-6DD9A24B4446}"/>
    <cellStyle name="Currency 13 3" xfId="4322" xr:uid="{E091BD72-28D2-46AA-BE5B-FDFDEAF4BEB1}"/>
    <cellStyle name="Currency 13 3 2" xfId="4759" xr:uid="{CD39C8EB-0FC0-48B5-A3D0-1AB59A67B46E}"/>
    <cellStyle name="Currency 13 4" xfId="4320" xr:uid="{35A21737-AB61-4FB8-8387-3C8063C3F673}"/>
    <cellStyle name="Currency 13 5" xfId="4758" xr:uid="{F07F690E-E061-4B5C-87C0-C53CA3B86C24}"/>
    <cellStyle name="Currency 14" xfId="17" xr:uid="{7411F8BA-BF8C-48DA-86CC-E644E13A29BE}"/>
    <cellStyle name="Currency 14 2" xfId="211" xr:uid="{AE53BA54-74F1-4BE4-ABB5-65FEB05AC474}"/>
    <cellStyle name="Currency 14 2 2" xfId="4624" xr:uid="{5AC37C6A-AE84-48BB-BE26-CFCAFEB5166A}"/>
    <cellStyle name="Currency 14 3" xfId="4518" xr:uid="{2C0D9C80-34E2-45D0-B245-77CEE4FDEAF1}"/>
    <cellStyle name="Currency 15" xfId="4414" xr:uid="{8311AD8E-909C-4B30-A8E9-E5033E514237}"/>
    <cellStyle name="Currency 17" xfId="4323" xr:uid="{8460AADF-9ECE-4E18-AABB-AF77C51C41F3}"/>
    <cellStyle name="Currency 2" xfId="18" xr:uid="{A2E333DD-C1BA-4C82-B32B-17BFCFEDF7E4}"/>
    <cellStyle name="Currency 2 2" xfId="19" xr:uid="{F016C69D-D39B-4333-A47D-F6C37283AD19}"/>
    <cellStyle name="Currency 2 2 2" xfId="20" xr:uid="{3D71A0C9-D3E6-43D1-9A00-AA5C9D43BB49}"/>
    <cellStyle name="Currency 2 2 2 2" xfId="21" xr:uid="{6DF11470-4263-441B-8248-1AA08BE02D18}"/>
    <cellStyle name="Currency 2 2 2 2 2" xfId="4760" xr:uid="{C90C8B5F-F3CA-45A0-AEB7-585966AD6C34}"/>
    <cellStyle name="Currency 2 2 2 3" xfId="22" xr:uid="{514A9194-40BB-443C-AFA9-70CFE43D20B3}"/>
    <cellStyle name="Currency 2 2 2 3 2" xfId="212" xr:uid="{FA981B33-E52D-415F-85ED-13563B32C673}"/>
    <cellStyle name="Currency 2 2 2 3 2 2" xfId="4625" xr:uid="{CF98E39E-72B2-407A-A2B3-99926EE96AAD}"/>
    <cellStyle name="Currency 2 2 2 3 3" xfId="4521" xr:uid="{BB8EB7E3-3ED9-4E45-ABAE-E023F9A35A9C}"/>
    <cellStyle name="Currency 2 2 2 4" xfId="213" xr:uid="{E22AEC9C-8A38-4D41-9A2C-535D05CAE89D}"/>
    <cellStyle name="Currency 2 2 2 4 2" xfId="4626" xr:uid="{3C12F73C-F802-4040-9269-EB4241A2CF5C}"/>
    <cellStyle name="Currency 2 2 2 5" xfId="4520" xr:uid="{9D5978A0-C194-4379-B7DD-AE699747CB94}"/>
    <cellStyle name="Currency 2 2 3" xfId="214" xr:uid="{A33DCA99-2696-4D0C-A1DA-D2F9D83C5E02}"/>
    <cellStyle name="Currency 2 2 3 2" xfId="4627" xr:uid="{18D7A9F4-459F-4EC3-81C1-D24DD24FD388}"/>
    <cellStyle name="Currency 2 2 4" xfId="4519" xr:uid="{89DBDC57-19B7-42B9-8A7C-CDA5A8CE2593}"/>
    <cellStyle name="Currency 2 3" xfId="23" xr:uid="{540D5ADF-8148-4597-9892-0EBA22F384E6}"/>
    <cellStyle name="Currency 2 3 2" xfId="215" xr:uid="{A9C306A0-39D5-41A1-B0A8-5A6BF26AB2F2}"/>
    <cellStyle name="Currency 2 3 2 2" xfId="4628" xr:uid="{0B882C6F-4C1A-4148-982D-7BB959208892}"/>
    <cellStyle name="Currency 2 3 3" xfId="4522" xr:uid="{37006B8F-2C7A-4D2B-ABD3-F57151DC7129}"/>
    <cellStyle name="Currency 2 4" xfId="216" xr:uid="{54E59471-7F6E-4644-8CF6-0E76B55B1DED}"/>
    <cellStyle name="Currency 2 4 2" xfId="217" xr:uid="{1732C36B-0EF9-4782-8873-36D76AF29AC5}"/>
    <cellStyle name="Currency 2 5" xfId="218" xr:uid="{2A748FBD-836A-46E0-9D06-C404EF74AF10}"/>
    <cellStyle name="Currency 2 5 2" xfId="219" xr:uid="{D89BA84B-B16F-4E96-8797-5AD52617DDE8}"/>
    <cellStyle name="Currency 2 6" xfId="220" xr:uid="{41B925D9-0854-4FFB-B35E-226604993960}"/>
    <cellStyle name="Currency 3" xfId="24" xr:uid="{75403CB4-5DFB-48A0-87A7-94A03DAF7E2B}"/>
    <cellStyle name="Currency 3 2" xfId="25" xr:uid="{C8B55598-EEBA-445F-B708-82BC3C48B808}"/>
    <cellStyle name="Currency 3 2 2" xfId="221" xr:uid="{B585CD70-616F-4B63-BAD7-7983D79DCCA8}"/>
    <cellStyle name="Currency 3 2 2 2" xfId="4629" xr:uid="{752506F8-A1EF-4F87-ABBD-3EE0F0B60B8A}"/>
    <cellStyle name="Currency 3 2 3" xfId="4524" xr:uid="{530E3271-A688-40BF-82C6-EC10E5A3104A}"/>
    <cellStyle name="Currency 3 3" xfId="26" xr:uid="{21448AFB-E2A1-4E3B-8809-C07167440049}"/>
    <cellStyle name="Currency 3 3 2" xfId="222" xr:uid="{744AC233-B592-4AED-9B47-5C085FD43FEF}"/>
    <cellStyle name="Currency 3 3 2 2" xfId="4630" xr:uid="{520BCBE1-496B-4E2A-A304-A4765027BD87}"/>
    <cellStyle name="Currency 3 3 3" xfId="4525" xr:uid="{1BF81316-BC98-4140-B7A5-1E19D8CBA4FA}"/>
    <cellStyle name="Currency 3 4" xfId="27" xr:uid="{9CBFFB94-1AA7-481D-BBAC-42A56E83DE9E}"/>
    <cellStyle name="Currency 3 4 2" xfId="223" xr:uid="{14DA38FF-17E1-4E77-98EB-560BE4C98FE0}"/>
    <cellStyle name="Currency 3 4 2 2" xfId="4631" xr:uid="{C20ADF72-3548-4A22-8EEC-8FDE6F27B187}"/>
    <cellStyle name="Currency 3 4 3" xfId="4526" xr:uid="{5CD5088D-75B7-42CE-BC3B-3C29CF5D3AAD}"/>
    <cellStyle name="Currency 3 5" xfId="224" xr:uid="{16E7492C-0268-44D1-A0ED-B3328EF08779}"/>
    <cellStyle name="Currency 3 5 2" xfId="4632" xr:uid="{6FA0BBF4-C26E-4087-8A72-4312190B39C8}"/>
    <cellStyle name="Currency 3 6" xfId="4523" xr:uid="{A34BE5EB-0230-41ED-B32D-A5F16AE689B2}"/>
    <cellStyle name="Currency 4" xfId="28" xr:uid="{BD00B46E-97FC-43E0-A22A-85CA09077034}"/>
    <cellStyle name="Currency 4 2" xfId="29" xr:uid="{8BDDF72C-60EE-4961-BDBF-C2201BAA4353}"/>
    <cellStyle name="Currency 4 2 2" xfId="225" xr:uid="{E9AFD4EC-E590-4E1A-9F0F-B0BA9A7F8278}"/>
    <cellStyle name="Currency 4 2 2 2" xfId="4633" xr:uid="{4D0121E9-E024-468C-90D7-984219C21297}"/>
    <cellStyle name="Currency 4 2 3" xfId="4528" xr:uid="{00F75046-0018-49FF-BA70-90A165C94580}"/>
    <cellStyle name="Currency 4 3" xfId="30" xr:uid="{B4D7B97E-C264-4A14-B15D-9209B3C18BD6}"/>
    <cellStyle name="Currency 4 3 2" xfId="226" xr:uid="{1397E334-3BAF-4845-851B-644A92BBD333}"/>
    <cellStyle name="Currency 4 3 2 2" xfId="4634" xr:uid="{95543D64-19C3-439F-B2F0-3265BAFF55C6}"/>
    <cellStyle name="Currency 4 3 3" xfId="4529" xr:uid="{5EE2CE62-4E89-4420-819B-BFCA2836E975}"/>
    <cellStyle name="Currency 4 4" xfId="227" xr:uid="{17C8B58A-B1D5-4E22-AA30-A43B934D6BD3}"/>
    <cellStyle name="Currency 4 4 2" xfId="4635" xr:uid="{7897A661-01A3-4A8B-A4AA-4DE20A24F63A}"/>
    <cellStyle name="Currency 4 5" xfId="4324" xr:uid="{30E4DE54-530C-41DD-973F-6BD5A1E494E9}"/>
    <cellStyle name="Currency 4 5 2" xfId="4439" xr:uid="{3718C571-629F-4E32-8C01-D641201295BF}"/>
    <cellStyle name="Currency 4 5 3" xfId="4721" xr:uid="{CA1F4808-8600-4BD1-B52A-91543E7932FF}"/>
    <cellStyle name="Currency 4 5 3 2" xfId="5316" xr:uid="{7FA1F436-B79F-4A46-B2FA-B9B5ED6A87C6}"/>
    <cellStyle name="Currency 4 5 3 3" xfId="4761" xr:uid="{182EFB7A-A45D-4F76-A4E4-2D7F5ACDC80C}"/>
    <cellStyle name="Currency 4 5 4" xfId="4698" xr:uid="{4004D51B-193D-44D5-9801-F80B1EB7157F}"/>
    <cellStyle name="Currency 4 6" xfId="4527" xr:uid="{80EE14F8-05B8-4806-B530-8490255F456A}"/>
    <cellStyle name="Currency 5" xfId="31" xr:uid="{CEC90D05-2E63-43F2-AC52-C093972943B8}"/>
    <cellStyle name="Currency 5 2" xfId="32" xr:uid="{E2AE08A2-4D0B-4E04-881E-BF5A1C6B96D1}"/>
    <cellStyle name="Currency 5 2 2" xfId="228" xr:uid="{2CC73C87-B284-4B4A-8C51-B39481499EB0}"/>
    <cellStyle name="Currency 5 2 2 2" xfId="4636" xr:uid="{57211728-69AF-4E39-B7EF-B7913A8C27F0}"/>
    <cellStyle name="Currency 5 2 3" xfId="4530" xr:uid="{1200EB90-AA1F-4E9B-A39B-971672DEBBCC}"/>
    <cellStyle name="Currency 5 3" xfId="4325" xr:uid="{61473451-C55B-4F10-8F8A-7E27D0583293}"/>
    <cellStyle name="Currency 5 3 2" xfId="4440" xr:uid="{C81B9D41-F48A-442F-8621-B71D45E3D469}"/>
    <cellStyle name="Currency 5 3 2 2" xfId="5306" xr:uid="{5F466F2C-171C-4C20-95C4-5F63FF1956C3}"/>
    <cellStyle name="Currency 5 3 2 3" xfId="4763" xr:uid="{9A6597DD-3673-4697-9F1C-F70D4930EFAA}"/>
    <cellStyle name="Currency 5 4" xfId="4762" xr:uid="{CDA30B74-F597-4432-B31A-83AF9E67F106}"/>
    <cellStyle name="Currency 6" xfId="33" xr:uid="{71F77B1D-059C-42C5-87F8-35864D381A18}"/>
    <cellStyle name="Currency 6 2" xfId="229" xr:uid="{9B3BFA34-8D99-496E-8E4F-0748C0FCB20A}"/>
    <cellStyle name="Currency 6 2 2" xfId="4637" xr:uid="{833930A0-CCD5-4DF4-843D-332EBE5E103C}"/>
    <cellStyle name="Currency 6 3" xfId="4326" xr:uid="{0AA25C6F-DB96-4DE4-8F25-AFF3D238079F}"/>
    <cellStyle name="Currency 6 3 2" xfId="4441" xr:uid="{EF008E12-8971-4AC4-86EC-8C9F0BFFF401}"/>
    <cellStyle name="Currency 6 3 3" xfId="4722" xr:uid="{66DD945B-3335-4C11-A021-F99427513A0A}"/>
    <cellStyle name="Currency 6 3 3 2" xfId="5317" xr:uid="{B575B450-FCE2-440E-8D08-C25396CCE048}"/>
    <cellStyle name="Currency 6 3 3 3" xfId="4764" xr:uid="{F03E2F80-7A76-4217-A2C5-36ECBE55A635}"/>
    <cellStyle name="Currency 6 3 4" xfId="4699" xr:uid="{68A6B332-25EE-4265-9F57-D1E2AB27426A}"/>
    <cellStyle name="Currency 6 4" xfId="4531" xr:uid="{3D1303B2-2725-4D74-9A9B-D44E2DAB2126}"/>
    <cellStyle name="Currency 7" xfId="34" xr:uid="{1BBD6704-2B31-45F3-A709-F65B0418BB03}"/>
    <cellStyle name="Currency 7 2" xfId="35" xr:uid="{19E9D02B-8F9E-4776-9CB6-E1693F87F7A0}"/>
    <cellStyle name="Currency 7 2 2" xfId="250" xr:uid="{2E1B2AC5-F11D-4095-8545-39DC1A6CF4EF}"/>
    <cellStyle name="Currency 7 2 2 2" xfId="4638" xr:uid="{E41C7D83-6CE5-4E17-9234-BAB57EB1C8E2}"/>
    <cellStyle name="Currency 7 2 3" xfId="4533" xr:uid="{B1AE3279-024B-44E5-936F-0DEF864147E1}"/>
    <cellStyle name="Currency 7 3" xfId="230" xr:uid="{0D56169A-B86B-41C3-94BF-C4078398DB4E}"/>
    <cellStyle name="Currency 7 3 2" xfId="4639" xr:uid="{598BC1CC-CE0C-4A2E-B39E-956EDB649248}"/>
    <cellStyle name="Currency 7 4" xfId="4442" xr:uid="{1F2C256D-B0B8-42B4-971A-B343584B1AC8}"/>
    <cellStyle name="Currency 7 5" xfId="4532" xr:uid="{88F11BBF-89A9-411D-BFF7-873EFD561910}"/>
    <cellStyle name="Currency 8" xfId="36" xr:uid="{3CAFDC9A-5086-46A2-AE76-0A316612EC3A}"/>
    <cellStyle name="Currency 8 2" xfId="37" xr:uid="{A0920B69-AE83-4903-BBF3-66DCFBD168E7}"/>
    <cellStyle name="Currency 8 2 2" xfId="231" xr:uid="{48A128BC-D617-46E9-89B7-5529F5D5049C}"/>
    <cellStyle name="Currency 8 2 2 2" xfId="4640" xr:uid="{9F71E26C-B354-4DCE-9997-A022D182D038}"/>
    <cellStyle name="Currency 8 2 3" xfId="4535" xr:uid="{91B2502D-93F4-46A0-851C-35CFEAAC565D}"/>
    <cellStyle name="Currency 8 3" xfId="38" xr:uid="{87DC55B5-C532-4024-A1D3-26F59012BC8D}"/>
    <cellStyle name="Currency 8 3 2" xfId="232" xr:uid="{14977607-A50D-4F13-91BA-CE87821EB3F9}"/>
    <cellStyle name="Currency 8 3 2 2" xfId="4641" xr:uid="{B199D532-FFB6-43F9-B549-68768946088F}"/>
    <cellStyle name="Currency 8 3 3" xfId="4536" xr:uid="{6BF1110F-A0B8-4538-AAF1-4892048AB45C}"/>
    <cellStyle name="Currency 8 4" xfId="39" xr:uid="{56358C26-FD55-4DF2-9D07-4D219A08FCED}"/>
    <cellStyle name="Currency 8 4 2" xfId="233" xr:uid="{6AADB263-F472-4D99-8AE3-6EC5DC6D63C2}"/>
    <cellStyle name="Currency 8 4 2 2" xfId="4642" xr:uid="{CE82894A-57F7-44BF-B24F-3BECAC5A307C}"/>
    <cellStyle name="Currency 8 4 3" xfId="4537" xr:uid="{99DFEF77-7383-4665-B464-059F351867FD}"/>
    <cellStyle name="Currency 8 5" xfId="234" xr:uid="{CDA4A333-BE00-4D5E-9E79-E663D7C9CC70}"/>
    <cellStyle name="Currency 8 5 2" xfId="4643" xr:uid="{405E0AA7-5893-4716-A24E-A8D6E5273B5B}"/>
    <cellStyle name="Currency 8 6" xfId="4443" xr:uid="{BC7855B6-BB68-4896-B99A-A1E562207DB1}"/>
    <cellStyle name="Currency 8 7" xfId="4534" xr:uid="{65FE99E6-B622-4399-9EED-1AB5E8FDD658}"/>
    <cellStyle name="Currency 9" xfId="40" xr:uid="{58C20111-490C-490A-B50E-682FC71B02F9}"/>
    <cellStyle name="Currency 9 2" xfId="41" xr:uid="{BCB60EAB-2BD1-4A9D-9358-D8C8BB99E0CC}"/>
    <cellStyle name="Currency 9 2 2" xfId="235" xr:uid="{2D7E5A5B-0BCE-4C65-A2D4-7774C3222A56}"/>
    <cellStyle name="Currency 9 2 2 2" xfId="4644" xr:uid="{A9270733-6D54-4769-8649-4F71CAEEA7CD}"/>
    <cellStyle name="Currency 9 2 3" xfId="4539" xr:uid="{45422691-0259-466A-8AD8-B2E8E91CA6D1}"/>
    <cellStyle name="Currency 9 3" xfId="42" xr:uid="{BF641A25-1DA8-4392-87A3-C5761929AA24}"/>
    <cellStyle name="Currency 9 3 2" xfId="236" xr:uid="{7EC6C090-2CDE-46B2-8A74-F5EB1F89DAE5}"/>
    <cellStyle name="Currency 9 3 2 2" xfId="4645" xr:uid="{CB0FE3B7-FB14-429A-9056-0FA197FC14B3}"/>
    <cellStyle name="Currency 9 3 3" xfId="4540" xr:uid="{D57F6995-9433-45AF-A202-DA739FFFC290}"/>
    <cellStyle name="Currency 9 4" xfId="237" xr:uid="{F75E974F-391A-4914-A93B-B26AF9EE0000}"/>
    <cellStyle name="Currency 9 4 2" xfId="4646" xr:uid="{1DFB1EC8-185C-47A8-BF75-E6CEC40A19FD}"/>
    <cellStyle name="Currency 9 5" xfId="4327" xr:uid="{3CCCD345-83FF-4064-8F27-1EF217037F7C}"/>
    <cellStyle name="Currency 9 5 2" xfId="4444" xr:uid="{EB01D99C-3E88-4742-AA1A-7DC10B4698AC}"/>
    <cellStyle name="Currency 9 5 3" xfId="4723" xr:uid="{8DFB47E9-6052-4CA1-94E8-0933A95451BF}"/>
    <cellStyle name="Currency 9 5 4" xfId="4700" xr:uid="{9EDD2BC8-48BE-4C97-A1CB-199D15034D4A}"/>
    <cellStyle name="Currency 9 6" xfId="4538" xr:uid="{821B2736-0CEB-4DDE-9687-3B73119F067E}"/>
    <cellStyle name="Hyperlink 2" xfId="6" xr:uid="{6CFFD761-E1C4-4FFC-9C82-FDD569F38491}"/>
    <cellStyle name="Hyperlink 3" xfId="202" xr:uid="{8381B836-28A0-40A3-B270-3DDEB8CDC69C}"/>
    <cellStyle name="Hyperlink 3 2" xfId="4415" xr:uid="{AC4FAD31-F8AD-49B2-95AE-57AF528FBB51}"/>
    <cellStyle name="Hyperlink 3 3" xfId="4328" xr:uid="{BF2F6512-6E00-4C50-ABEE-65DDF222EE4B}"/>
    <cellStyle name="Hyperlink 4" xfId="4329" xr:uid="{3E1ACD96-8585-4534-9D2A-513648BB5124}"/>
    <cellStyle name="Normal" xfId="0" builtinId="0"/>
    <cellStyle name="Normal 10" xfId="43" xr:uid="{DA18643D-341C-4671-8E2A-12FA8AC8A35A}"/>
    <cellStyle name="Normal 10 10" xfId="903" xr:uid="{6026BF5B-3FF9-4E6F-B505-60BC70E0B00B}"/>
    <cellStyle name="Normal 10 10 2" xfId="2508" xr:uid="{857916C7-0FEB-48C8-A991-27A43A0FCAF4}"/>
    <cellStyle name="Normal 10 10 2 2" xfId="4331" xr:uid="{F02141C7-B00F-4D10-9A9D-3945C6C340F5}"/>
    <cellStyle name="Normal 10 10 2 3" xfId="4675" xr:uid="{1D682CA3-2893-4EA6-9EBB-C887E0927797}"/>
    <cellStyle name="Normal 10 10 3" xfId="2509" xr:uid="{3A5B5AB6-6F58-4CA0-9886-6D1A0C7FF044}"/>
    <cellStyle name="Normal 10 10 4" xfId="2510" xr:uid="{918F0213-0380-4972-8F96-39BC52A5D38C}"/>
    <cellStyle name="Normal 10 11" xfId="2511" xr:uid="{54FDBAF1-CD5D-4F72-8E1E-6432C5E8D00B}"/>
    <cellStyle name="Normal 10 11 2" xfId="2512" xr:uid="{62BD12D5-24E9-4B31-AA7C-D04A1696DBC1}"/>
    <cellStyle name="Normal 10 11 3" xfId="2513" xr:uid="{B26A8FBF-C623-4735-9F2B-E8A6B5792DFE}"/>
    <cellStyle name="Normal 10 11 4" xfId="2514" xr:uid="{D67D7E88-FE5A-4993-91A7-A1062F0BA93F}"/>
    <cellStyle name="Normal 10 12" xfId="2515" xr:uid="{68B6387A-7491-4AFA-8B6B-549E69C7100E}"/>
    <cellStyle name="Normal 10 12 2" xfId="2516" xr:uid="{1BEB2104-74AE-4A6E-9F34-B0A883083BFA}"/>
    <cellStyle name="Normal 10 13" xfId="2517" xr:uid="{A1549F2A-3E5F-43A2-9A45-8F477319C563}"/>
    <cellStyle name="Normal 10 14" xfId="2518" xr:uid="{86DA9FC9-8AFE-478D-9227-30C6B3407C6D}"/>
    <cellStyle name="Normal 10 15" xfId="2519" xr:uid="{3E6BAC60-9A9A-4628-A0CA-4002034A13FC}"/>
    <cellStyle name="Normal 10 2" xfId="44" xr:uid="{52DE218E-2C8B-46DF-A515-D527DD267471}"/>
    <cellStyle name="Normal 10 2 10" xfId="2520" xr:uid="{2C49AA76-A276-42BD-B9F3-FC1EADC6AA02}"/>
    <cellStyle name="Normal 10 2 11" xfId="2521" xr:uid="{D3A581AA-3699-44AB-9173-6D7F1FBC16AD}"/>
    <cellStyle name="Normal 10 2 2" xfId="45" xr:uid="{6C6944A5-2651-4482-96F4-61F5DDB5B262}"/>
    <cellStyle name="Normal 10 2 2 2" xfId="46" xr:uid="{E7658188-1D4A-4D92-8BDC-A201CBC6BD3A}"/>
    <cellStyle name="Normal 10 2 2 2 2" xfId="238" xr:uid="{14406319-92B4-4281-B3B7-902D6E6A15CD}"/>
    <cellStyle name="Normal 10 2 2 2 2 2" xfId="454" xr:uid="{F41FD008-91F1-4751-BBFD-ADEDF4DCE51C}"/>
    <cellStyle name="Normal 10 2 2 2 2 2 2" xfId="455" xr:uid="{DEEA9DD5-317C-4D91-9D13-3F15694308E2}"/>
    <cellStyle name="Normal 10 2 2 2 2 2 2 2" xfId="904" xr:uid="{81BC21E3-5B68-4434-8517-47266CE57740}"/>
    <cellStyle name="Normal 10 2 2 2 2 2 2 2 2" xfId="905" xr:uid="{B97EE4AC-A4A2-4547-852E-A6A6A5F59E44}"/>
    <cellStyle name="Normal 10 2 2 2 2 2 2 3" xfId="906" xr:uid="{CE8C75D0-3CFD-444B-9C2F-39A9475631D6}"/>
    <cellStyle name="Normal 10 2 2 2 2 2 3" xfId="907" xr:uid="{906646BD-D810-4E35-807C-69DBAB842F6A}"/>
    <cellStyle name="Normal 10 2 2 2 2 2 3 2" xfId="908" xr:uid="{20ABE556-DD37-4B4A-8B7D-D069F1746E15}"/>
    <cellStyle name="Normal 10 2 2 2 2 2 4" xfId="909" xr:uid="{136764C1-54DF-4B72-9582-C66C50EA2ABB}"/>
    <cellStyle name="Normal 10 2 2 2 2 3" xfId="456" xr:uid="{4CCE0B6B-FBA9-4B33-AE6A-1BCC078CACD2}"/>
    <cellStyle name="Normal 10 2 2 2 2 3 2" xfId="910" xr:uid="{B6EBF6B9-2962-4128-8837-ADADF5244384}"/>
    <cellStyle name="Normal 10 2 2 2 2 3 2 2" xfId="911" xr:uid="{468C0A2C-8F90-4932-B09A-989BA2E3F3C0}"/>
    <cellStyle name="Normal 10 2 2 2 2 3 3" xfId="912" xr:uid="{B449E86E-49F8-4C07-B370-4280E65B528C}"/>
    <cellStyle name="Normal 10 2 2 2 2 3 4" xfId="2522" xr:uid="{B7B400DB-30C3-42E5-8E78-85A2867C7AC2}"/>
    <cellStyle name="Normal 10 2 2 2 2 4" xfId="913" xr:uid="{49BD4D7D-F0E3-4C8E-99B9-BD74D0956B80}"/>
    <cellStyle name="Normal 10 2 2 2 2 4 2" xfId="914" xr:uid="{333942A4-5793-4C73-95B9-0206933A632E}"/>
    <cellStyle name="Normal 10 2 2 2 2 5" xfId="915" xr:uid="{44934EF4-C9E8-44F6-98C0-5F69B94A6657}"/>
    <cellStyle name="Normal 10 2 2 2 2 6" xfId="2523" xr:uid="{C5EE4869-3124-4038-B3EC-B539104E3AE9}"/>
    <cellStyle name="Normal 10 2 2 2 3" xfId="239" xr:uid="{DBB1BD8D-5F47-48DA-8D57-441126353162}"/>
    <cellStyle name="Normal 10 2 2 2 3 2" xfId="457" xr:uid="{B270528F-0BBB-4C7E-88C2-868FABDAFA1F}"/>
    <cellStyle name="Normal 10 2 2 2 3 2 2" xfId="458" xr:uid="{E613ADAD-DBD8-43DD-8976-0C379B08D5F4}"/>
    <cellStyle name="Normal 10 2 2 2 3 2 2 2" xfId="916" xr:uid="{6332AF29-19B0-4CB2-8D53-82BCEB3079B1}"/>
    <cellStyle name="Normal 10 2 2 2 3 2 2 2 2" xfId="917" xr:uid="{F889D973-3DFF-4502-8A3E-3A84619ED30F}"/>
    <cellStyle name="Normal 10 2 2 2 3 2 2 3" xfId="918" xr:uid="{DC4DC150-9A6B-429A-A571-D8A6EFEBECFD}"/>
    <cellStyle name="Normal 10 2 2 2 3 2 3" xfId="919" xr:uid="{718AC683-BA48-4065-A1F4-ED72E523DFB5}"/>
    <cellStyle name="Normal 10 2 2 2 3 2 3 2" xfId="920" xr:uid="{6712B47C-7048-4424-8E08-C834AA99DDE9}"/>
    <cellStyle name="Normal 10 2 2 2 3 2 4" xfId="921" xr:uid="{D0AE6BC6-20FA-44D2-ADA6-AC861484839D}"/>
    <cellStyle name="Normal 10 2 2 2 3 3" xfId="459" xr:uid="{E388AAD3-B80C-47C9-A100-04377457810F}"/>
    <cellStyle name="Normal 10 2 2 2 3 3 2" xfId="922" xr:uid="{D4210440-3508-4301-BE38-A6658387FA76}"/>
    <cellStyle name="Normal 10 2 2 2 3 3 2 2" xfId="923" xr:uid="{31673B67-E493-4DB8-A8BE-BE56B69C5244}"/>
    <cellStyle name="Normal 10 2 2 2 3 3 3" xfId="924" xr:uid="{44A5C48A-054B-4639-83FD-07A2EF1036E8}"/>
    <cellStyle name="Normal 10 2 2 2 3 4" xfId="925" xr:uid="{97B6C02D-EFC5-43E2-9C09-BFF351F5C951}"/>
    <cellStyle name="Normal 10 2 2 2 3 4 2" xfId="926" xr:uid="{05149BCF-B2CE-43FE-BF73-64C9FAA83377}"/>
    <cellStyle name="Normal 10 2 2 2 3 5" xfId="927" xr:uid="{73269BE1-0EE7-4430-A157-50F74B4FB910}"/>
    <cellStyle name="Normal 10 2 2 2 4" xfId="460" xr:uid="{D05D0ADB-5518-45A2-86E0-4EA615535255}"/>
    <cellStyle name="Normal 10 2 2 2 4 2" xfId="461" xr:uid="{F2560FF6-6D4D-4505-9BD5-C79558502C58}"/>
    <cellStyle name="Normal 10 2 2 2 4 2 2" xfId="928" xr:uid="{10FDE47E-108B-46DC-A7CF-63256608E5DB}"/>
    <cellStyle name="Normal 10 2 2 2 4 2 2 2" xfId="929" xr:uid="{8FB05832-46E9-4C1A-B989-4FF48737D884}"/>
    <cellStyle name="Normal 10 2 2 2 4 2 3" xfId="930" xr:uid="{758E53F6-F414-4F1D-8C10-B84E73091D6C}"/>
    <cellStyle name="Normal 10 2 2 2 4 3" xfId="931" xr:uid="{5BA8EE7C-A370-4C4B-BCAD-0418F0624672}"/>
    <cellStyle name="Normal 10 2 2 2 4 3 2" xfId="932" xr:uid="{B8E90D66-60DD-40AE-9484-52FF553B8F1C}"/>
    <cellStyle name="Normal 10 2 2 2 4 4" xfId="933" xr:uid="{58164EB8-5F42-4DE8-B01B-0ACFCD048AD2}"/>
    <cellStyle name="Normal 10 2 2 2 5" xfId="462" xr:uid="{DABB2078-A324-4880-BD64-1BE1BE6C7EA5}"/>
    <cellStyle name="Normal 10 2 2 2 5 2" xfId="934" xr:uid="{9959AE45-A3F4-463D-8D44-CE8698F56BA0}"/>
    <cellStyle name="Normal 10 2 2 2 5 2 2" xfId="935" xr:uid="{B3C1E0C9-DB32-445D-903A-52651DAE5B66}"/>
    <cellStyle name="Normal 10 2 2 2 5 3" xfId="936" xr:uid="{7B0981C0-2C11-4E91-9529-09086D91F843}"/>
    <cellStyle name="Normal 10 2 2 2 5 4" xfId="2524" xr:uid="{066340AA-257D-4721-9AA3-7992BA519245}"/>
    <cellStyle name="Normal 10 2 2 2 6" xfId="937" xr:uid="{05BB6DC7-1FAE-4C8E-A7B1-59434175E8D3}"/>
    <cellStyle name="Normal 10 2 2 2 6 2" xfId="938" xr:uid="{8B8F9958-5127-414D-BF88-B7C459D5C8E4}"/>
    <cellStyle name="Normal 10 2 2 2 7" xfId="939" xr:uid="{AC8B9E77-7B5E-472C-91C4-2DAED2C38011}"/>
    <cellStyle name="Normal 10 2 2 2 8" xfId="2525" xr:uid="{2B028395-EE9E-4DB3-B0BA-B08EB5D672C2}"/>
    <cellStyle name="Normal 10 2 2 3" xfId="240" xr:uid="{7B705ED5-D43A-49C7-8CD6-2FA3EF4F5AEB}"/>
    <cellStyle name="Normal 10 2 2 3 2" xfId="463" xr:uid="{74EDC32E-9CF8-404C-90CC-3BF99E631DBB}"/>
    <cellStyle name="Normal 10 2 2 3 2 2" xfId="464" xr:uid="{3AA66518-C9BD-4761-8429-466BFC3D408F}"/>
    <cellStyle name="Normal 10 2 2 3 2 2 2" xfId="940" xr:uid="{15748D0F-3ACD-4B1B-8857-E8D539B4A1CF}"/>
    <cellStyle name="Normal 10 2 2 3 2 2 2 2" xfId="941" xr:uid="{C46E6A7C-6FE5-4C23-9C7F-701BD5E93FF0}"/>
    <cellStyle name="Normal 10 2 2 3 2 2 3" xfId="942" xr:uid="{F755D960-60C6-4FF5-8268-596F24F1D156}"/>
    <cellStyle name="Normal 10 2 2 3 2 3" xfId="943" xr:uid="{62944606-1CCD-4A06-A205-C25E8003C050}"/>
    <cellStyle name="Normal 10 2 2 3 2 3 2" xfId="944" xr:uid="{61BF911A-6E28-4501-A9D0-95BA20D70013}"/>
    <cellStyle name="Normal 10 2 2 3 2 4" xfId="945" xr:uid="{820C0700-3B47-496C-9669-226775D5C685}"/>
    <cellStyle name="Normal 10 2 2 3 3" xfId="465" xr:uid="{A496A0D8-7ED3-4D41-98B7-68CCC9F838E9}"/>
    <cellStyle name="Normal 10 2 2 3 3 2" xfId="946" xr:uid="{443D0C1C-797A-4202-8EE4-B8C523DFEC33}"/>
    <cellStyle name="Normal 10 2 2 3 3 2 2" xfId="947" xr:uid="{2543A7BC-77FF-4ABA-82F1-E9F14993A813}"/>
    <cellStyle name="Normal 10 2 2 3 3 3" xfId="948" xr:uid="{231A9AE7-5F7A-4479-8CE8-FA3F6CCFB2C3}"/>
    <cellStyle name="Normal 10 2 2 3 3 4" xfId="2526" xr:uid="{19564571-4997-4F8B-940F-3B312ED0A441}"/>
    <cellStyle name="Normal 10 2 2 3 4" xfId="949" xr:uid="{A685E728-471C-4954-88E9-29815A5562F8}"/>
    <cellStyle name="Normal 10 2 2 3 4 2" xfId="950" xr:uid="{7DA81DD7-F30D-45F9-9B1B-7A07C3448117}"/>
    <cellStyle name="Normal 10 2 2 3 5" xfId="951" xr:uid="{F1D6A0AC-56FA-41B9-A616-77A50EE46056}"/>
    <cellStyle name="Normal 10 2 2 3 6" xfId="2527" xr:uid="{32C5A93A-09B3-46CC-A382-6AB2C5C6EE7D}"/>
    <cellStyle name="Normal 10 2 2 4" xfId="241" xr:uid="{42AAA235-3D63-446C-9235-2F08CD70EAB4}"/>
    <cellStyle name="Normal 10 2 2 4 2" xfId="466" xr:uid="{3917A332-8018-4258-B68B-0EEC4DFDFCF8}"/>
    <cellStyle name="Normal 10 2 2 4 2 2" xfId="467" xr:uid="{27D03F55-C60B-47A6-9999-DFE68553DBC9}"/>
    <cellStyle name="Normal 10 2 2 4 2 2 2" xfId="952" xr:uid="{29C78A43-2E3A-4247-95D3-451A0E705864}"/>
    <cellStyle name="Normal 10 2 2 4 2 2 2 2" xfId="953" xr:uid="{8B92FB98-5B64-460A-8C31-6EF2A5E74EAA}"/>
    <cellStyle name="Normal 10 2 2 4 2 2 3" xfId="954" xr:uid="{5097F977-D2DA-4D38-894B-4B95F00633F0}"/>
    <cellStyle name="Normal 10 2 2 4 2 3" xfId="955" xr:uid="{114B4A94-52DD-4C7F-8252-DEBFCC982EF1}"/>
    <cellStyle name="Normal 10 2 2 4 2 3 2" xfId="956" xr:uid="{FF54A6A7-DDB2-453A-928B-D1E5B1746088}"/>
    <cellStyle name="Normal 10 2 2 4 2 4" xfId="957" xr:uid="{51CD411E-49E9-42F6-A5E5-C2696E8634FA}"/>
    <cellStyle name="Normal 10 2 2 4 3" xfId="468" xr:uid="{FE4613B5-1D11-4B12-8998-15E88C7CD644}"/>
    <cellStyle name="Normal 10 2 2 4 3 2" xfId="958" xr:uid="{8DCC549C-D70F-47A9-A4D8-2427296B4323}"/>
    <cellStyle name="Normal 10 2 2 4 3 2 2" xfId="959" xr:uid="{2B1393F9-9B05-45CB-86F7-4C878D8795D1}"/>
    <cellStyle name="Normal 10 2 2 4 3 3" xfId="960" xr:uid="{F8DA0759-36C0-473D-A8FD-DE5F6E847A55}"/>
    <cellStyle name="Normal 10 2 2 4 4" xfId="961" xr:uid="{E62257FC-2A88-4C51-8385-CCCEDA82C8C2}"/>
    <cellStyle name="Normal 10 2 2 4 4 2" xfId="962" xr:uid="{F84FE22E-9F7F-4CFD-912F-03D2695EC506}"/>
    <cellStyle name="Normal 10 2 2 4 5" xfId="963" xr:uid="{ADB8498F-C530-403F-8B56-BCDAC239CA51}"/>
    <cellStyle name="Normal 10 2 2 5" xfId="242" xr:uid="{391B94D9-BC1C-4F27-A7BA-55B2873B9545}"/>
    <cellStyle name="Normal 10 2 2 5 2" xfId="469" xr:uid="{D1639F9A-56AE-454A-9C53-29948E3294AF}"/>
    <cellStyle name="Normal 10 2 2 5 2 2" xfId="964" xr:uid="{666EEF81-A67B-4DEA-9755-1110CC7ED3F6}"/>
    <cellStyle name="Normal 10 2 2 5 2 2 2" xfId="965" xr:uid="{C60E01DA-7869-438A-8848-3CF45B36FBCD}"/>
    <cellStyle name="Normal 10 2 2 5 2 3" xfId="966" xr:uid="{B389A45D-AFEB-4EE0-86BF-7156A0A349B6}"/>
    <cellStyle name="Normal 10 2 2 5 3" xfId="967" xr:uid="{90E7701D-2297-453C-87B9-57872AEF569F}"/>
    <cellStyle name="Normal 10 2 2 5 3 2" xfId="968" xr:uid="{E827F1FA-604F-4C25-88D8-18EC02EE65A9}"/>
    <cellStyle name="Normal 10 2 2 5 4" xfId="969" xr:uid="{F4CD9109-AE6B-40B0-825F-D3A51BC83B26}"/>
    <cellStyle name="Normal 10 2 2 6" xfId="470" xr:uid="{48EB6592-2671-4255-99FC-ECC0FE167C49}"/>
    <cellStyle name="Normal 10 2 2 6 2" xfId="970" xr:uid="{9282CBAF-5BA0-40A6-B14A-4E81AF92DEA3}"/>
    <cellStyle name="Normal 10 2 2 6 2 2" xfId="971" xr:uid="{4A938F4E-53B8-4978-8496-EB3C10372A8E}"/>
    <cellStyle name="Normal 10 2 2 6 2 3" xfId="4333" xr:uid="{2AE1DC31-07F4-4596-BF25-B6B1E44822E3}"/>
    <cellStyle name="Normal 10 2 2 6 3" xfId="972" xr:uid="{839B34B5-3A0E-47EF-88CF-D84448012508}"/>
    <cellStyle name="Normal 10 2 2 6 4" xfId="2528" xr:uid="{748E2268-6383-4CD8-BE3E-A773C3304CAE}"/>
    <cellStyle name="Normal 10 2 2 6 4 2" xfId="4564" xr:uid="{C05629F1-49D8-4416-A871-59185FE71E5B}"/>
    <cellStyle name="Normal 10 2 2 6 4 3" xfId="4676" xr:uid="{8F1ADA5C-AB1F-428D-AD2E-82DC0954E2A0}"/>
    <cellStyle name="Normal 10 2 2 6 4 4" xfId="4602" xr:uid="{FD4A8A50-8694-4397-AD34-E37632D2DC4C}"/>
    <cellStyle name="Normal 10 2 2 6 5" xfId="5341" xr:uid="{9B997AA6-6D15-4884-A5EA-A67573BDF78C}"/>
    <cellStyle name="Normal 10 2 2 7" xfId="973" xr:uid="{080AF3C0-3280-47D6-BF73-C7795FD42902}"/>
    <cellStyle name="Normal 10 2 2 7 2" xfId="974" xr:uid="{9A3DB118-2DAD-474F-AD2F-6D9AEC5A0A6E}"/>
    <cellStyle name="Normal 10 2 2 8" xfId="975" xr:uid="{D86FEB25-7306-4EB7-9DFA-2051806F7EBF}"/>
    <cellStyle name="Normal 10 2 2 9" xfId="2529" xr:uid="{C78B15A8-0596-4476-95B0-7ECC80A236A0}"/>
    <cellStyle name="Normal 10 2 3" xfId="47" xr:uid="{6BEBC72D-E32B-4955-9D2A-C38038536871}"/>
    <cellStyle name="Normal 10 2 3 2" xfId="48" xr:uid="{A73CED9D-D593-4412-9790-7B34C485881C}"/>
    <cellStyle name="Normal 10 2 3 2 2" xfId="471" xr:uid="{88A80DCD-98FC-4E20-8B78-FCD541CE7337}"/>
    <cellStyle name="Normal 10 2 3 2 2 2" xfId="472" xr:uid="{8F4CCAB9-2A5B-4807-B3DC-6A44D4B24384}"/>
    <cellStyle name="Normal 10 2 3 2 2 2 2" xfId="976" xr:uid="{21B37FA0-7921-4801-B0D3-2776EF4CD21D}"/>
    <cellStyle name="Normal 10 2 3 2 2 2 2 2" xfId="977" xr:uid="{E3B40918-0F11-4260-9C7E-666FA58E252D}"/>
    <cellStyle name="Normal 10 2 3 2 2 2 3" xfId="978" xr:uid="{2E2F829D-B03B-45D0-9162-0AEAEDCCEF66}"/>
    <cellStyle name="Normal 10 2 3 2 2 3" xfId="979" xr:uid="{B5A17D63-C077-46C9-8076-4B3ADE9611AB}"/>
    <cellStyle name="Normal 10 2 3 2 2 3 2" xfId="980" xr:uid="{8060DB02-FA7C-4522-823F-6D580DC76F55}"/>
    <cellStyle name="Normal 10 2 3 2 2 4" xfId="981" xr:uid="{FB47C509-CE62-4017-AAA9-E0E6B59ED497}"/>
    <cellStyle name="Normal 10 2 3 2 3" xfId="473" xr:uid="{5EA95B58-40B6-4D0B-9312-56E828B4040E}"/>
    <cellStyle name="Normal 10 2 3 2 3 2" xfId="982" xr:uid="{5252F6A6-5048-4AAD-AC0C-00C819C686D5}"/>
    <cellStyle name="Normal 10 2 3 2 3 2 2" xfId="983" xr:uid="{29B21D34-25DB-49BF-AE18-E3193ACA10C7}"/>
    <cellStyle name="Normal 10 2 3 2 3 3" xfId="984" xr:uid="{424F5F33-1533-4727-AF55-F4B4FE9F12A3}"/>
    <cellStyle name="Normal 10 2 3 2 3 4" xfId="2530" xr:uid="{0637EEE0-EB82-4397-A134-4B2BF6B1EEC5}"/>
    <cellStyle name="Normal 10 2 3 2 4" xfId="985" xr:uid="{65CC1004-B39A-43CB-830A-6AD63FD71E27}"/>
    <cellStyle name="Normal 10 2 3 2 4 2" xfId="986" xr:uid="{719B4156-B3B6-4355-B157-4032AC657315}"/>
    <cellStyle name="Normal 10 2 3 2 5" xfId="987" xr:uid="{219B68A2-6175-409B-AB4A-556C79F8C3F0}"/>
    <cellStyle name="Normal 10 2 3 2 6" xfId="2531" xr:uid="{70BD30FF-C2D6-4D12-B579-E2D4760ACE5D}"/>
    <cellStyle name="Normal 10 2 3 3" xfId="243" xr:uid="{4011F7E0-CD6B-4EBB-94DB-7113F081BC5B}"/>
    <cellStyle name="Normal 10 2 3 3 2" xfId="474" xr:uid="{A43D16F6-DDC2-47C5-AAAB-4B4EA21C548D}"/>
    <cellStyle name="Normal 10 2 3 3 2 2" xfId="475" xr:uid="{E3A91070-8357-4AEB-A302-0597C135EFF5}"/>
    <cellStyle name="Normal 10 2 3 3 2 2 2" xfId="988" xr:uid="{411F173E-1E2B-4CB2-A83E-934B625EAD14}"/>
    <cellStyle name="Normal 10 2 3 3 2 2 2 2" xfId="989" xr:uid="{EDD2777A-90BE-4F6A-9B63-8BB2015C969C}"/>
    <cellStyle name="Normal 10 2 3 3 2 2 3" xfId="990" xr:uid="{B653BA60-A5F9-491D-A127-AEF3810A9923}"/>
    <cellStyle name="Normal 10 2 3 3 2 3" xfId="991" xr:uid="{C8096F2F-B1C6-4737-85A4-2DC0C45635B2}"/>
    <cellStyle name="Normal 10 2 3 3 2 3 2" xfId="992" xr:uid="{EF897A9B-E768-4741-8BE2-4E7E6FB7D9B8}"/>
    <cellStyle name="Normal 10 2 3 3 2 4" xfId="993" xr:uid="{B0DECCDB-FD85-4BF5-9BD9-66226E0D9752}"/>
    <cellStyle name="Normal 10 2 3 3 3" xfId="476" xr:uid="{FF93AE14-836B-49FB-B02D-E03C474EE2AD}"/>
    <cellStyle name="Normal 10 2 3 3 3 2" xfId="994" xr:uid="{02326D87-5379-4A9F-89E6-A058D98CAE6D}"/>
    <cellStyle name="Normal 10 2 3 3 3 2 2" xfId="995" xr:uid="{7AF2251E-4379-47E9-B815-86FCF55011D5}"/>
    <cellStyle name="Normal 10 2 3 3 3 3" xfId="996" xr:uid="{37A5459A-661F-41D6-B4BD-3A59743510E5}"/>
    <cellStyle name="Normal 10 2 3 3 4" xfId="997" xr:uid="{37E43236-5398-4F76-85E6-673E4D6A9907}"/>
    <cellStyle name="Normal 10 2 3 3 4 2" xfId="998" xr:uid="{4C1C5F22-F2CD-4990-9D90-D21FA0A8B99E}"/>
    <cellStyle name="Normal 10 2 3 3 5" xfId="999" xr:uid="{51E341AD-1B53-4D02-B510-1F37B5E4816D}"/>
    <cellStyle name="Normal 10 2 3 4" xfId="244" xr:uid="{BB0212C7-04C8-4810-A433-15D1682E6DF7}"/>
    <cellStyle name="Normal 10 2 3 4 2" xfId="477" xr:uid="{8719AD57-0AB6-4356-BC88-A727CCF354B4}"/>
    <cellStyle name="Normal 10 2 3 4 2 2" xfId="1000" xr:uid="{E02682CA-56B6-43B8-AA4C-C9616DBAE01D}"/>
    <cellStyle name="Normal 10 2 3 4 2 2 2" xfId="1001" xr:uid="{301A6E5C-04F2-4CFE-B3F7-4752A18A3F10}"/>
    <cellStyle name="Normal 10 2 3 4 2 3" xfId="1002" xr:uid="{7B41AEA5-58A9-4707-92A1-5860531F1FA3}"/>
    <cellStyle name="Normal 10 2 3 4 3" xfId="1003" xr:uid="{1E312265-B74F-428C-8902-2F5CADE890FC}"/>
    <cellStyle name="Normal 10 2 3 4 3 2" xfId="1004" xr:uid="{548DC9E6-5F9A-40A2-83B1-C80BA2DC3418}"/>
    <cellStyle name="Normal 10 2 3 4 4" xfId="1005" xr:uid="{F1E7467A-6A41-4570-848D-74302C214F83}"/>
    <cellStyle name="Normal 10 2 3 5" xfId="478" xr:uid="{3B46B5FC-07A2-48CD-9DEA-FBE85B5F7DB4}"/>
    <cellStyle name="Normal 10 2 3 5 2" xfId="1006" xr:uid="{13695C8A-5F0F-4290-990D-29EF48211AE6}"/>
    <cellStyle name="Normal 10 2 3 5 2 2" xfId="1007" xr:uid="{E2028DDB-1190-4AF8-98CB-0D3BCEFC829A}"/>
    <cellStyle name="Normal 10 2 3 5 2 3" xfId="4334" xr:uid="{7FB919FB-A848-4F44-AD65-F4116D02D047}"/>
    <cellStyle name="Normal 10 2 3 5 3" xfId="1008" xr:uid="{43107820-2012-48D8-B964-046A50CABC2D}"/>
    <cellStyle name="Normal 10 2 3 5 4" xfId="2532" xr:uid="{B752FEDA-DAA4-4D89-B4BA-D7065A172F1B}"/>
    <cellStyle name="Normal 10 2 3 5 4 2" xfId="4565" xr:uid="{B8032F6F-D04A-46D4-BEA3-32735C2A0C76}"/>
    <cellStyle name="Normal 10 2 3 5 4 3" xfId="4677" xr:uid="{EFEBEE70-E0E5-4C00-9112-8019219EA84C}"/>
    <cellStyle name="Normal 10 2 3 5 4 4" xfId="4603" xr:uid="{1021CD68-8EAC-49C6-A72A-02C3966C0190}"/>
    <cellStyle name="Normal 10 2 3 5 5" xfId="5342" xr:uid="{E5E6BA10-5B26-43A0-B6DC-BF5986CB26C3}"/>
    <cellStyle name="Normal 10 2 3 6" xfId="1009" xr:uid="{F241F7CB-CAE0-4624-93A6-69ED064171B0}"/>
    <cellStyle name="Normal 10 2 3 6 2" xfId="1010" xr:uid="{E6D1D514-22F8-43A9-A4B9-7F396B401E97}"/>
    <cellStyle name="Normal 10 2 3 7" xfId="1011" xr:uid="{9882AEF8-5767-409D-924B-19BA2DF95611}"/>
    <cellStyle name="Normal 10 2 3 8" xfId="2533" xr:uid="{69F4272A-4398-4D47-B4CC-6D00F1811BC3}"/>
    <cellStyle name="Normal 10 2 4" xfId="49" xr:uid="{6A4F2605-60C4-4798-897C-1DD9B70BD688}"/>
    <cellStyle name="Normal 10 2 4 2" xfId="429" xr:uid="{AB065DFF-6CAE-42FD-80D7-88A0A91E8ABA}"/>
    <cellStyle name="Normal 10 2 4 2 2" xfId="479" xr:uid="{84D8196C-C062-480B-991D-D17AC52810B7}"/>
    <cellStyle name="Normal 10 2 4 2 2 2" xfId="1012" xr:uid="{A10856B8-764E-450C-BD60-07F76A01692B}"/>
    <cellStyle name="Normal 10 2 4 2 2 2 2" xfId="1013" xr:uid="{CBFDD678-09DE-43D4-AE27-C77067B7965D}"/>
    <cellStyle name="Normal 10 2 4 2 2 3" xfId="1014" xr:uid="{FD877B27-C972-4604-B041-1C587A1925BA}"/>
    <cellStyle name="Normal 10 2 4 2 2 4" xfId="2534" xr:uid="{AB3E52D4-6D9D-48C7-BCEB-D4A6824682EC}"/>
    <cellStyle name="Normal 10 2 4 2 3" xfId="1015" xr:uid="{AD41CA9E-7B23-44A5-BB16-BC84A279675D}"/>
    <cellStyle name="Normal 10 2 4 2 3 2" xfId="1016" xr:uid="{C03B77FA-9EBC-4108-A328-618538438B69}"/>
    <cellStyle name="Normal 10 2 4 2 4" xfId="1017" xr:uid="{3150B14E-AC59-499E-AA5D-1F9675E13D83}"/>
    <cellStyle name="Normal 10 2 4 2 5" xfId="2535" xr:uid="{0FC54C42-206B-4B0E-9AF6-E7F87683F0D3}"/>
    <cellStyle name="Normal 10 2 4 3" xfId="480" xr:uid="{990FEE5D-FDEF-47BB-8039-3A62CFEF49F7}"/>
    <cellStyle name="Normal 10 2 4 3 2" xfId="1018" xr:uid="{56887A94-BB64-4EDF-81C0-505B66CCF3C3}"/>
    <cellStyle name="Normal 10 2 4 3 2 2" xfId="1019" xr:uid="{A81AF12C-9880-4A92-BBA6-089C2756D4C8}"/>
    <cellStyle name="Normal 10 2 4 3 3" xfId="1020" xr:uid="{88A91FF6-AB15-41FD-AFE4-290966F9DF5A}"/>
    <cellStyle name="Normal 10 2 4 3 4" xfId="2536" xr:uid="{D579AAEA-A01D-463A-A89F-7B4C8AF786C2}"/>
    <cellStyle name="Normal 10 2 4 4" xfId="1021" xr:uid="{816C132F-03B4-4E59-9856-64A3DB4CFC7E}"/>
    <cellStyle name="Normal 10 2 4 4 2" xfId="1022" xr:uid="{C0633BEC-7C8B-4A6C-86C4-D2D098AA7084}"/>
    <cellStyle name="Normal 10 2 4 4 3" xfId="2537" xr:uid="{DB1F02CA-0846-47D8-AEDF-810302A0F6D9}"/>
    <cellStyle name="Normal 10 2 4 4 4" xfId="2538" xr:uid="{BDD8BEFF-E791-4096-8AD1-9AD0C946E465}"/>
    <cellStyle name="Normal 10 2 4 5" xfId="1023" xr:uid="{6C219132-0B97-476C-8050-7435DB990A19}"/>
    <cellStyle name="Normal 10 2 4 6" xfId="2539" xr:uid="{EC0C2641-6421-4695-BB95-6D8C5910B705}"/>
    <cellStyle name="Normal 10 2 4 7" xfId="2540" xr:uid="{EC538312-B933-475E-AEDC-064B7DF674AB}"/>
    <cellStyle name="Normal 10 2 5" xfId="245" xr:uid="{79D77B1F-8D70-4109-B3BA-1BAE654430D6}"/>
    <cellStyle name="Normal 10 2 5 2" xfId="481" xr:uid="{FC5615CA-66D1-4421-91D3-B71F387C0299}"/>
    <cellStyle name="Normal 10 2 5 2 2" xfId="482" xr:uid="{E64201F6-7808-4604-8194-5A1C75A55F93}"/>
    <cellStyle name="Normal 10 2 5 2 2 2" xfId="1024" xr:uid="{FDA1A2B4-E5BF-4666-9F20-D2B14DD16DED}"/>
    <cellStyle name="Normal 10 2 5 2 2 2 2" xfId="1025" xr:uid="{EA542B99-783D-46FF-8C40-3322257F6404}"/>
    <cellStyle name="Normal 10 2 5 2 2 3" xfId="1026" xr:uid="{7F191CDE-99DE-4EA9-A51B-7064F8F93912}"/>
    <cellStyle name="Normal 10 2 5 2 3" xfId="1027" xr:uid="{28C0CF41-A5CE-4A3F-A1C2-C06594047B2F}"/>
    <cellStyle name="Normal 10 2 5 2 3 2" xfId="1028" xr:uid="{A82CAA4A-6252-438A-9AE3-7F13781C292F}"/>
    <cellStyle name="Normal 10 2 5 2 4" xfId="1029" xr:uid="{FD8AA4B7-4BA4-47C6-91C9-A92E8C8507A2}"/>
    <cellStyle name="Normal 10 2 5 3" xfId="483" xr:uid="{971EFE0C-0138-4458-8CD6-345BCB199ACF}"/>
    <cellStyle name="Normal 10 2 5 3 2" xfId="1030" xr:uid="{EDE9C437-B64B-4FA4-B020-3EAE47141F7E}"/>
    <cellStyle name="Normal 10 2 5 3 2 2" xfId="1031" xr:uid="{17A82C80-24CE-4ECC-9BDC-D6657CBBCE05}"/>
    <cellStyle name="Normal 10 2 5 3 3" xfId="1032" xr:uid="{BD64AE1C-26A1-4DA9-B900-35ABF4820572}"/>
    <cellStyle name="Normal 10 2 5 3 4" xfId="2541" xr:uid="{E16FCDEE-2A3D-4714-8C6C-E2CCEA81AA97}"/>
    <cellStyle name="Normal 10 2 5 4" xfId="1033" xr:uid="{09FD5619-8650-49F8-9EEA-59FF8D5E0B05}"/>
    <cellStyle name="Normal 10 2 5 4 2" xfId="1034" xr:uid="{C8F69C2E-4DEC-455B-9851-BFF6B56EA672}"/>
    <cellStyle name="Normal 10 2 5 5" xfId="1035" xr:uid="{8EEC2F79-C2D8-43C6-962F-9F7E9B52308D}"/>
    <cellStyle name="Normal 10 2 5 6" xfId="2542" xr:uid="{6CAE38EF-E1ED-4584-8D2B-840727CDB32D}"/>
    <cellStyle name="Normal 10 2 6" xfId="246" xr:uid="{F04A8BAF-29D3-4C07-8C9C-6BD60282C8B9}"/>
    <cellStyle name="Normal 10 2 6 2" xfId="484" xr:uid="{C4AE6360-2B62-48E3-88CB-D5C29C7673A3}"/>
    <cellStyle name="Normal 10 2 6 2 2" xfId="1036" xr:uid="{8AADB4B9-A3ED-469C-9B45-190BF0A6E2EA}"/>
    <cellStyle name="Normal 10 2 6 2 2 2" xfId="1037" xr:uid="{C4BC6F0E-EBCE-43ED-B2B0-313141C29466}"/>
    <cellStyle name="Normal 10 2 6 2 3" xfId="1038" xr:uid="{B9BB51F1-A96D-44B8-9DC6-364FF7D84060}"/>
    <cellStyle name="Normal 10 2 6 2 4" xfId="2543" xr:uid="{3E7E2D00-7D93-4950-A54F-C918567D03C4}"/>
    <cellStyle name="Normal 10 2 6 3" xfId="1039" xr:uid="{D0CA01E4-3F29-4C67-9B22-CCDBC54134CD}"/>
    <cellStyle name="Normal 10 2 6 3 2" xfId="1040" xr:uid="{8BE01F58-DEEE-464F-A449-27EA649C4825}"/>
    <cellStyle name="Normal 10 2 6 4" xfId="1041" xr:uid="{9F6EA006-0C2C-4EEE-B460-E96C4F4047AC}"/>
    <cellStyle name="Normal 10 2 6 5" xfId="2544" xr:uid="{5C856380-E397-4B2D-9A99-691895FF56E5}"/>
    <cellStyle name="Normal 10 2 7" xfId="485" xr:uid="{9E4C95A8-7F2E-4329-A4CA-00AA5C480C0D}"/>
    <cellStyle name="Normal 10 2 7 2" xfId="1042" xr:uid="{324F605B-6F63-4D3A-94AF-A1A885853489}"/>
    <cellStyle name="Normal 10 2 7 2 2" xfId="1043" xr:uid="{258DC35D-CB83-43C7-9AC9-BFB0106C34D1}"/>
    <cellStyle name="Normal 10 2 7 2 3" xfId="4332" xr:uid="{4BE78759-8DC1-48F3-B179-AE5C87D23DDB}"/>
    <cellStyle name="Normal 10 2 7 3" xfId="1044" xr:uid="{45F98C5E-2C27-4821-9996-E42F1CF3ACA3}"/>
    <cellStyle name="Normal 10 2 7 4" xfId="2545" xr:uid="{35635926-6321-4576-834F-96DC3024BDFF}"/>
    <cellStyle name="Normal 10 2 7 4 2" xfId="4563" xr:uid="{528CEAFD-1235-4761-82EC-0C45159FF894}"/>
    <cellStyle name="Normal 10 2 7 4 3" xfId="4678" xr:uid="{2EF17C27-74B5-4596-BC5E-898C02E01A88}"/>
    <cellStyle name="Normal 10 2 7 4 4" xfId="4601" xr:uid="{A7112C50-7BF2-4959-8DE6-7BE891BB96DD}"/>
    <cellStyle name="Normal 10 2 7 5" xfId="5343" xr:uid="{FF4088D9-B69E-4EE6-A688-62933D39F559}"/>
    <cellStyle name="Normal 10 2 8" xfId="1045" xr:uid="{FB5D7B70-8BE3-4D78-AC3B-5F8E57732E42}"/>
    <cellStyle name="Normal 10 2 8 2" xfId="1046" xr:uid="{6AFD22AF-2CB0-46E6-8D9F-C59B608F2007}"/>
    <cellStyle name="Normal 10 2 8 3" xfId="2546" xr:uid="{5E9A3F74-68EE-45E3-9792-93DD01023394}"/>
    <cellStyle name="Normal 10 2 8 4" xfId="2547" xr:uid="{A263C44C-9807-4008-A68B-81BCF4AD9787}"/>
    <cellStyle name="Normal 10 2 9" xfId="1047" xr:uid="{BE77C26E-11B4-47BF-8210-2D7A20AFA388}"/>
    <cellStyle name="Normal 10 3" xfId="50" xr:uid="{9B074350-EEB0-466D-9DA7-71594CAB93B3}"/>
    <cellStyle name="Normal 10 3 10" xfId="2548" xr:uid="{929A583E-0816-47D9-9A74-EA165B3D13EF}"/>
    <cellStyle name="Normal 10 3 11" xfId="2549" xr:uid="{FF14C7E0-DB9E-4539-A75D-D6F61E9E9851}"/>
    <cellStyle name="Normal 10 3 2" xfId="51" xr:uid="{0D57B5F9-C8D5-432B-BE37-69ACBAE49F34}"/>
    <cellStyle name="Normal 10 3 2 2" xfId="52" xr:uid="{1DF135E1-94A0-402C-A49F-45617EF86A4E}"/>
    <cellStyle name="Normal 10 3 2 2 2" xfId="247" xr:uid="{C8BDC30F-3B6C-4AB2-9A9A-1C5FA83A7C1F}"/>
    <cellStyle name="Normal 10 3 2 2 2 2" xfId="486" xr:uid="{6F92D513-8C85-4C58-A017-EC13C37642FB}"/>
    <cellStyle name="Normal 10 3 2 2 2 2 2" xfId="1048" xr:uid="{6EC613B0-3BEF-46F7-B70E-6365B1425521}"/>
    <cellStyle name="Normal 10 3 2 2 2 2 2 2" xfId="1049" xr:uid="{E1038A3E-5594-4204-80A6-75B72A2E723B}"/>
    <cellStyle name="Normal 10 3 2 2 2 2 3" xfId="1050" xr:uid="{C710F467-85F3-466C-8F7F-E43A32322B10}"/>
    <cellStyle name="Normal 10 3 2 2 2 2 4" xfId="2550" xr:uid="{7E2FA6C2-8883-4768-9C53-DC421BAAA70C}"/>
    <cellStyle name="Normal 10 3 2 2 2 3" xfId="1051" xr:uid="{81FB07CF-B54B-48C9-8B59-696560D36C57}"/>
    <cellStyle name="Normal 10 3 2 2 2 3 2" xfId="1052" xr:uid="{124B9C4F-6292-4467-8AA3-A351F3D38CE1}"/>
    <cellStyle name="Normal 10 3 2 2 2 3 3" xfId="2551" xr:uid="{590F43EC-F7F0-460C-997A-55A355169642}"/>
    <cellStyle name="Normal 10 3 2 2 2 3 4" xfId="2552" xr:uid="{37E38996-7B3F-4105-A866-6E978F17F5E5}"/>
    <cellStyle name="Normal 10 3 2 2 2 4" xfId="1053" xr:uid="{D854DB45-E673-4FBC-AB99-FBF9771FAB17}"/>
    <cellStyle name="Normal 10 3 2 2 2 5" xfId="2553" xr:uid="{A4F53874-4927-46DB-B8BF-1B39230D9F31}"/>
    <cellStyle name="Normal 10 3 2 2 2 6" xfId="2554" xr:uid="{5F2158F2-B8E2-4510-ABC0-2E700C947D11}"/>
    <cellStyle name="Normal 10 3 2 2 3" xfId="487" xr:uid="{74BFF813-99D6-4190-83B1-D26D0736B635}"/>
    <cellStyle name="Normal 10 3 2 2 3 2" xfId="1054" xr:uid="{1C874104-54B5-434E-ADA2-4CE62A537C3A}"/>
    <cellStyle name="Normal 10 3 2 2 3 2 2" xfId="1055" xr:uid="{5A0D10BA-73D6-451F-A62F-43862A0D2F50}"/>
    <cellStyle name="Normal 10 3 2 2 3 2 3" xfId="2555" xr:uid="{86EC2DC9-EB57-4F82-811E-ACB6DD708074}"/>
    <cellStyle name="Normal 10 3 2 2 3 2 4" xfId="2556" xr:uid="{4DCC4AEF-93BF-4023-8104-AFE15DCE9EDC}"/>
    <cellStyle name="Normal 10 3 2 2 3 3" xfId="1056" xr:uid="{429AD216-E02E-4530-9293-3AF3C830B226}"/>
    <cellStyle name="Normal 10 3 2 2 3 4" xfId="2557" xr:uid="{3AD320E8-E0F8-4831-86FF-1C0F222E4920}"/>
    <cellStyle name="Normal 10 3 2 2 3 5" xfId="2558" xr:uid="{6A3ACCE3-D6A2-4D27-B29A-753429342616}"/>
    <cellStyle name="Normal 10 3 2 2 4" xfId="1057" xr:uid="{85B1DA41-7771-4AF0-9AF3-10C7CF057737}"/>
    <cellStyle name="Normal 10 3 2 2 4 2" xfId="1058" xr:uid="{B2E13463-9D52-475F-AABB-D061C9B35734}"/>
    <cellStyle name="Normal 10 3 2 2 4 3" xfId="2559" xr:uid="{62CD0B10-567E-4B8B-8575-0B170997B535}"/>
    <cellStyle name="Normal 10 3 2 2 4 4" xfId="2560" xr:uid="{8B51852C-40D9-4FE4-AF99-D81A48362E21}"/>
    <cellStyle name="Normal 10 3 2 2 5" xfId="1059" xr:uid="{9714790F-CEA1-4F08-B70A-0A6003FEBF02}"/>
    <cellStyle name="Normal 10 3 2 2 5 2" xfId="2561" xr:uid="{4C6E1283-D26C-43CD-A598-8A5455BBE655}"/>
    <cellStyle name="Normal 10 3 2 2 5 3" xfId="2562" xr:uid="{42C44CB0-A54C-4365-B760-E1B112FE4165}"/>
    <cellStyle name="Normal 10 3 2 2 5 4" xfId="2563" xr:uid="{56F2F2CB-B618-4593-AD7E-D6EC69AB0E27}"/>
    <cellStyle name="Normal 10 3 2 2 6" xfId="2564" xr:uid="{67764463-4C94-4AF4-AE3F-392C4B6075A6}"/>
    <cellStyle name="Normal 10 3 2 2 7" xfId="2565" xr:uid="{0DC252CD-E407-4F3D-829F-D991300ECFB5}"/>
    <cellStyle name="Normal 10 3 2 2 8" xfId="2566" xr:uid="{6928C856-A3FC-49D8-BED2-387862E8DABB}"/>
    <cellStyle name="Normal 10 3 2 3" xfId="248" xr:uid="{977832FB-E950-4BBF-B5E1-CBC7F14A757C}"/>
    <cellStyle name="Normal 10 3 2 3 2" xfId="488" xr:uid="{785AF7E0-FC4D-420B-B948-E2F0998B696B}"/>
    <cellStyle name="Normal 10 3 2 3 2 2" xfId="489" xr:uid="{A97938E8-AD17-46B3-B61C-E4791BC65F00}"/>
    <cellStyle name="Normal 10 3 2 3 2 2 2" xfId="1060" xr:uid="{7346CB76-7094-48F2-BA78-2C6039A91CB9}"/>
    <cellStyle name="Normal 10 3 2 3 2 2 2 2" xfId="1061" xr:uid="{11177F1D-3BC5-4F43-B645-60C3EE7AC87B}"/>
    <cellStyle name="Normal 10 3 2 3 2 2 3" xfId="1062" xr:uid="{3E439FA1-4E2F-4350-9EA5-EA54CCD1AEA6}"/>
    <cellStyle name="Normal 10 3 2 3 2 3" xfId="1063" xr:uid="{B0774B19-A8CB-4A75-93B4-C675DF6BF5B6}"/>
    <cellStyle name="Normal 10 3 2 3 2 3 2" xfId="1064" xr:uid="{A82227F1-720B-4E48-80FE-52EB09D06EBA}"/>
    <cellStyle name="Normal 10 3 2 3 2 4" xfId="1065" xr:uid="{0D7B81F2-C94E-46EF-91D3-F81C8DF7CA91}"/>
    <cellStyle name="Normal 10 3 2 3 3" xfId="490" xr:uid="{B1917D08-89BE-4CF4-95FD-1907B1A50D4B}"/>
    <cellStyle name="Normal 10 3 2 3 3 2" xfId="1066" xr:uid="{6437AF64-F5A3-4AE2-987E-4CB3400B781F}"/>
    <cellStyle name="Normal 10 3 2 3 3 2 2" xfId="1067" xr:uid="{E0E67DF3-D8A4-41DC-B220-2F14084D53C6}"/>
    <cellStyle name="Normal 10 3 2 3 3 3" xfId="1068" xr:uid="{BA7BE4FF-41E0-4247-B7C0-02899B670360}"/>
    <cellStyle name="Normal 10 3 2 3 3 4" xfId="2567" xr:uid="{12DAC653-E14A-47A4-8FA8-B51CE2BE3D1C}"/>
    <cellStyle name="Normal 10 3 2 3 4" xfId="1069" xr:uid="{D6241A04-372A-4111-9CB8-2688246A917C}"/>
    <cellStyle name="Normal 10 3 2 3 4 2" xfId="1070" xr:uid="{A329370C-008F-42C5-9D1A-78115E56A636}"/>
    <cellStyle name="Normal 10 3 2 3 5" xfId="1071" xr:uid="{76E11733-A1BE-4848-B924-FCA57567C0CC}"/>
    <cellStyle name="Normal 10 3 2 3 6" xfId="2568" xr:uid="{208571D2-54E3-403C-8973-4F37CFE55E7E}"/>
    <cellStyle name="Normal 10 3 2 4" xfId="249" xr:uid="{95F4A81A-8763-45A1-9FE0-7BE4878BC649}"/>
    <cellStyle name="Normal 10 3 2 4 2" xfId="491" xr:uid="{9DB24BD3-3676-420B-AB9A-E1445D18C886}"/>
    <cellStyle name="Normal 10 3 2 4 2 2" xfId="1072" xr:uid="{6E87689A-1892-4421-AD70-9292C3020E02}"/>
    <cellStyle name="Normal 10 3 2 4 2 2 2" xfId="1073" xr:uid="{BE628366-9AA9-4F32-A359-9D261BFECCC7}"/>
    <cellStyle name="Normal 10 3 2 4 2 3" xfId="1074" xr:uid="{95DC0E82-B7C5-4E81-A30B-B4668F42FBA6}"/>
    <cellStyle name="Normal 10 3 2 4 2 4" xfId="2569" xr:uid="{C5932507-2CEE-4C72-87F3-F8E4AABF4632}"/>
    <cellStyle name="Normal 10 3 2 4 3" xfId="1075" xr:uid="{74A72A06-59C4-4E30-A2DA-CB656129B700}"/>
    <cellStyle name="Normal 10 3 2 4 3 2" xfId="1076" xr:uid="{2F5EB159-3415-4D0B-A7F5-E2A9175C43E5}"/>
    <cellStyle name="Normal 10 3 2 4 4" xfId="1077" xr:uid="{57E8E024-A819-4DB7-A1D0-A962CAB2FE39}"/>
    <cellStyle name="Normal 10 3 2 4 5" xfId="2570" xr:uid="{3C123C21-B398-4475-AE3A-98383CB5D0EC}"/>
    <cellStyle name="Normal 10 3 2 5" xfId="251" xr:uid="{EC51473E-ACD1-40F0-B5AF-6938C733339E}"/>
    <cellStyle name="Normal 10 3 2 5 2" xfId="1078" xr:uid="{C42CA7C6-CCB2-4C68-804C-571E4274F09E}"/>
    <cellStyle name="Normal 10 3 2 5 2 2" xfId="1079" xr:uid="{BC7DF6F0-B7D4-4FFF-A456-B78278E5F1F4}"/>
    <cellStyle name="Normal 10 3 2 5 3" xfId="1080" xr:uid="{9BA5F6B4-70FB-43E2-9A18-EA04B6DAAC10}"/>
    <cellStyle name="Normal 10 3 2 5 4" xfId="2571" xr:uid="{B0FBCA1B-CBDD-4FCC-9A0B-ED19ACF1A876}"/>
    <cellStyle name="Normal 10 3 2 6" xfId="1081" xr:uid="{840ECACE-74D4-4CBF-A9E9-F0C234084BF4}"/>
    <cellStyle name="Normal 10 3 2 6 2" xfId="1082" xr:uid="{BA72B16E-FFE5-450E-A03B-D11EABEBFB44}"/>
    <cellStyle name="Normal 10 3 2 6 3" xfId="2572" xr:uid="{D17D0ED5-F70F-41C5-BBD1-A49D4E4C14A0}"/>
    <cellStyle name="Normal 10 3 2 6 4" xfId="2573" xr:uid="{023C8E51-1D0D-4843-8E57-ABB603FA9275}"/>
    <cellStyle name="Normal 10 3 2 7" xfId="1083" xr:uid="{11F548D3-2D72-4419-A707-7D7B033BA3FC}"/>
    <cellStyle name="Normal 10 3 2 8" xfId="2574" xr:uid="{E8517D9C-07D2-48FA-9EB6-6221B29445FB}"/>
    <cellStyle name="Normal 10 3 2 9" xfId="2575" xr:uid="{706FA023-9364-4494-9CD9-4766B25DB18E}"/>
    <cellStyle name="Normal 10 3 3" xfId="53" xr:uid="{8169B8FD-F3BE-47CA-B88F-634EBA8867C3}"/>
    <cellStyle name="Normal 10 3 3 2" xfId="54" xr:uid="{98C65F6B-B112-4A55-BF9E-6319EC8EC528}"/>
    <cellStyle name="Normal 10 3 3 2 2" xfId="492" xr:uid="{484B7F1B-4E82-4BAC-9DCE-BB8396A1053A}"/>
    <cellStyle name="Normal 10 3 3 2 2 2" xfId="1084" xr:uid="{65259BA4-83C3-4FB3-B419-E1339D994AFF}"/>
    <cellStyle name="Normal 10 3 3 2 2 2 2" xfId="1085" xr:uid="{4CD0C8EC-F999-4C00-BD9C-E08D6158C25F}"/>
    <cellStyle name="Normal 10 3 3 2 2 2 2 2" xfId="4445" xr:uid="{0D06A542-94FB-4363-8CC9-A0B15DF8D2C9}"/>
    <cellStyle name="Normal 10 3 3 2 2 2 3" xfId="4446" xr:uid="{7D739D18-00DA-4416-9532-76370C71E207}"/>
    <cellStyle name="Normal 10 3 3 2 2 3" xfId="1086" xr:uid="{3D8CE283-5C83-4DAC-9116-B167AE4DED43}"/>
    <cellStyle name="Normal 10 3 3 2 2 3 2" xfId="4447" xr:uid="{3B68529F-FC79-4632-9C68-604D73C44269}"/>
    <cellStyle name="Normal 10 3 3 2 2 4" xfId="2576" xr:uid="{E4F24B35-DF68-4831-BF93-70C13E63E3AA}"/>
    <cellStyle name="Normal 10 3 3 2 3" xfId="1087" xr:uid="{644DF384-266D-4508-9D70-073E7B5AE5C3}"/>
    <cellStyle name="Normal 10 3 3 2 3 2" xfId="1088" xr:uid="{590732B1-3C2A-4427-9087-8FDDB98656EF}"/>
    <cellStyle name="Normal 10 3 3 2 3 2 2" xfId="4448" xr:uid="{E68B593C-19C4-432C-AA01-0CC299675F98}"/>
    <cellStyle name="Normal 10 3 3 2 3 3" xfId="2577" xr:uid="{43CE9B15-CD6B-4598-8344-2DC8FFE44FAD}"/>
    <cellStyle name="Normal 10 3 3 2 3 4" xfId="2578" xr:uid="{C8533C52-97FB-498E-B8B7-B24221B82240}"/>
    <cellStyle name="Normal 10 3 3 2 4" xfId="1089" xr:uid="{F46DC4BE-5ACF-4E6B-99F0-37E54999DD21}"/>
    <cellStyle name="Normal 10 3 3 2 4 2" xfId="4449" xr:uid="{D331226B-9C3C-42E9-95F1-8B8081C939BA}"/>
    <cellStyle name="Normal 10 3 3 2 5" xfId="2579" xr:uid="{5F00BD12-4F4F-412A-8A93-125DDAA5E7EA}"/>
    <cellStyle name="Normal 10 3 3 2 6" xfId="2580" xr:uid="{D8F8A0D1-D30B-4B45-A676-B963C213FD5E}"/>
    <cellStyle name="Normal 10 3 3 3" xfId="252" xr:uid="{307C796C-6AA5-4EA6-A5E6-8983FA677B44}"/>
    <cellStyle name="Normal 10 3 3 3 2" xfId="1090" xr:uid="{C9FC31AE-AC8C-4FA9-B119-BED31B5173BC}"/>
    <cellStyle name="Normal 10 3 3 3 2 2" xfId="1091" xr:uid="{21538C98-5C04-42CE-AEB4-A006DE362854}"/>
    <cellStyle name="Normal 10 3 3 3 2 2 2" xfId="4450" xr:uid="{9E2A54CF-4689-45B4-B1DD-2B1925DE7775}"/>
    <cellStyle name="Normal 10 3 3 3 2 3" xfId="2581" xr:uid="{F7BDD4AC-0BB9-410D-91D6-B7BB5C5C5653}"/>
    <cellStyle name="Normal 10 3 3 3 2 4" xfId="2582" xr:uid="{5A3FEE57-18F9-4B2C-A4D1-D8AB5EADD1F6}"/>
    <cellStyle name="Normal 10 3 3 3 3" xfId="1092" xr:uid="{87D31C6B-2A10-48E8-895E-75C523FF3BAC}"/>
    <cellStyle name="Normal 10 3 3 3 3 2" xfId="4451" xr:uid="{8257C8E6-E5CB-473F-BD53-44889AC6B60C}"/>
    <cellStyle name="Normal 10 3 3 3 4" xfId="2583" xr:uid="{9AB9C0F0-E4A4-40BF-B4E1-A9C34C49D7F5}"/>
    <cellStyle name="Normal 10 3 3 3 5" xfId="2584" xr:uid="{C8A3FB94-F501-4BC1-BCA6-EE9500746513}"/>
    <cellStyle name="Normal 10 3 3 4" xfId="1093" xr:uid="{BD8A9FC8-D57E-42CF-85D7-BACD0EC42E9C}"/>
    <cellStyle name="Normal 10 3 3 4 2" xfId="1094" xr:uid="{40A01C39-FB34-4DE5-A09C-5C3DCCBE3A45}"/>
    <cellStyle name="Normal 10 3 3 4 2 2" xfId="4452" xr:uid="{04011D57-F908-453B-8634-E4D129AAE2A3}"/>
    <cellStyle name="Normal 10 3 3 4 3" xfId="2585" xr:uid="{AB2AE7F6-A7B6-444F-8C21-62799D831AAA}"/>
    <cellStyle name="Normal 10 3 3 4 4" xfId="2586" xr:uid="{DA22D51B-AEB8-4A54-B73A-90252CDDA40F}"/>
    <cellStyle name="Normal 10 3 3 5" xfId="1095" xr:uid="{9B90F9F8-A616-44CF-8220-1D0A538F8F02}"/>
    <cellStyle name="Normal 10 3 3 5 2" xfId="2587" xr:uid="{D711C577-E2C7-4257-80FE-DBF2EB739B7C}"/>
    <cellStyle name="Normal 10 3 3 5 3" xfId="2588" xr:uid="{FED68C47-7874-4A0A-AC0B-FCEBA3D289F0}"/>
    <cellStyle name="Normal 10 3 3 5 4" xfId="2589" xr:uid="{7EAFABC2-B1A8-4EE0-A040-FDC8FAFBE112}"/>
    <cellStyle name="Normal 10 3 3 6" xfId="2590" xr:uid="{5C1B6EB7-290F-4D14-A90E-9C6EA718FF0D}"/>
    <cellStyle name="Normal 10 3 3 7" xfId="2591" xr:uid="{1860BBCD-EEB9-4A16-A14A-09E434516FDB}"/>
    <cellStyle name="Normal 10 3 3 8" xfId="2592" xr:uid="{2315DEEA-AA6B-4128-999C-BE19C8308B3B}"/>
    <cellStyle name="Normal 10 3 4" xfId="55" xr:uid="{F517A48B-5BC9-4CC7-B1E8-EF28431BB853}"/>
    <cellStyle name="Normal 10 3 4 2" xfId="493" xr:uid="{1DEEC993-5BD2-45FA-8697-96A6B026DD35}"/>
    <cellStyle name="Normal 10 3 4 2 2" xfId="494" xr:uid="{A9C55401-CD90-4E23-A0C8-64F6BD57714D}"/>
    <cellStyle name="Normal 10 3 4 2 2 2" xfId="1096" xr:uid="{50FC7AA0-D1DC-4B08-831E-8870ACBE12E2}"/>
    <cellStyle name="Normal 10 3 4 2 2 2 2" xfId="1097" xr:uid="{48EEFC28-FE67-4D85-9FF5-D496CC62F8BC}"/>
    <cellStyle name="Normal 10 3 4 2 2 3" xfId="1098" xr:uid="{77B001A4-6AFB-4CFF-81AB-21E24DDAF8FC}"/>
    <cellStyle name="Normal 10 3 4 2 2 4" xfId="2593" xr:uid="{5B57799C-F79F-4EF8-915B-D6AEC291B050}"/>
    <cellStyle name="Normal 10 3 4 2 3" xfId="1099" xr:uid="{F92D0670-E554-4D20-9A11-EF678826F421}"/>
    <cellStyle name="Normal 10 3 4 2 3 2" xfId="1100" xr:uid="{74210292-9DE8-434D-B41A-D92701D96FFB}"/>
    <cellStyle name="Normal 10 3 4 2 4" xfId="1101" xr:uid="{7416A6B7-3CC5-427A-A3F5-F7DB6D45DBDD}"/>
    <cellStyle name="Normal 10 3 4 2 5" xfId="2594" xr:uid="{B651D6B2-A3A4-4436-8213-F061C5E998F1}"/>
    <cellStyle name="Normal 10 3 4 3" xfId="495" xr:uid="{744BFE3F-0DDC-40A0-8A06-726B86CD6BD6}"/>
    <cellStyle name="Normal 10 3 4 3 2" xfId="1102" xr:uid="{9EE743C9-6A51-4B74-BDAB-F2D7FF372D10}"/>
    <cellStyle name="Normal 10 3 4 3 2 2" xfId="1103" xr:uid="{4AC1E4CF-49B6-42F1-9A0C-328D9285456E}"/>
    <cellStyle name="Normal 10 3 4 3 3" xfId="1104" xr:uid="{4D18B890-FCBF-4868-AB68-BF7090B67F45}"/>
    <cellStyle name="Normal 10 3 4 3 4" xfId="2595" xr:uid="{85EC34C0-F0B8-4394-B499-D871F8A2BA14}"/>
    <cellStyle name="Normal 10 3 4 4" xfId="1105" xr:uid="{E5812AAF-27C9-447C-927E-6D5DE3E95028}"/>
    <cellStyle name="Normal 10 3 4 4 2" xfId="1106" xr:uid="{C78CE0B5-69E9-42C8-9FDF-AE17440F5BF1}"/>
    <cellStyle name="Normal 10 3 4 4 3" xfId="2596" xr:uid="{4D41FEB7-5EE8-4A60-8FE3-F98B8D172BFC}"/>
    <cellStyle name="Normal 10 3 4 4 4" xfId="2597" xr:uid="{A4F58504-DAA0-49BA-BD9D-19B1DBA95CEE}"/>
    <cellStyle name="Normal 10 3 4 5" xfId="1107" xr:uid="{A82962B8-1003-4A19-BA88-C02135E48E1E}"/>
    <cellStyle name="Normal 10 3 4 6" xfId="2598" xr:uid="{8123519E-99E2-4AD6-97BD-F900A94D393A}"/>
    <cellStyle name="Normal 10 3 4 7" xfId="2599" xr:uid="{5D1B3AFD-1FB3-4304-8B07-61FCD7FE14B7}"/>
    <cellStyle name="Normal 10 3 5" xfId="253" xr:uid="{92EFFBD3-5508-43CF-B5D2-5D0B4395AA10}"/>
    <cellStyle name="Normal 10 3 5 2" xfId="496" xr:uid="{3A3A7EA7-B7BD-4FA5-9209-C7E7CEE7DB13}"/>
    <cellStyle name="Normal 10 3 5 2 2" xfId="1108" xr:uid="{B80F254A-C2DF-424B-8B7B-106D62FFF375}"/>
    <cellStyle name="Normal 10 3 5 2 2 2" xfId="1109" xr:uid="{84D7B10A-F071-4357-A8E8-595C9F630003}"/>
    <cellStyle name="Normal 10 3 5 2 3" xfId="1110" xr:uid="{73DC0B9A-0989-4292-A28B-3ADFAA7EF903}"/>
    <cellStyle name="Normal 10 3 5 2 4" xfId="2600" xr:uid="{C7A7499E-47A6-4008-B959-44030AFACA9B}"/>
    <cellStyle name="Normal 10 3 5 3" xfId="1111" xr:uid="{37F1D943-17FA-4D78-8487-F45706A9BE53}"/>
    <cellStyle name="Normal 10 3 5 3 2" xfId="1112" xr:uid="{2A6D9A8C-AB6D-4199-8DAE-AC8304D6A5A2}"/>
    <cellStyle name="Normal 10 3 5 3 3" xfId="2601" xr:uid="{6D586CA4-AD9D-4C20-979C-D92F55CE7625}"/>
    <cellStyle name="Normal 10 3 5 3 4" xfId="2602" xr:uid="{96584D7F-753E-41DB-B58E-77C28A172D08}"/>
    <cellStyle name="Normal 10 3 5 4" xfId="1113" xr:uid="{59E289E3-3B14-49BB-8C49-2D1706A22E82}"/>
    <cellStyle name="Normal 10 3 5 5" xfId="2603" xr:uid="{7512E84D-F9BA-4494-A1F6-78B9A067E25B}"/>
    <cellStyle name="Normal 10 3 5 6" xfId="2604" xr:uid="{A2230168-8D3D-4C37-9697-E1300D5E1FEF}"/>
    <cellStyle name="Normal 10 3 6" xfId="254" xr:uid="{D2E6F66B-7128-4914-BA1E-BA0F00FF4BF0}"/>
    <cellStyle name="Normal 10 3 6 2" xfId="1114" xr:uid="{455C89B6-FBAB-4F9F-8909-34F1AF7919D1}"/>
    <cellStyle name="Normal 10 3 6 2 2" xfId="1115" xr:uid="{0BB3E4EB-30B6-4387-B5A1-03094859E242}"/>
    <cellStyle name="Normal 10 3 6 2 3" xfId="2605" xr:uid="{B087A4C4-06FB-4F66-8B50-1A2B5544BAC1}"/>
    <cellStyle name="Normal 10 3 6 2 4" xfId="2606" xr:uid="{3C354B5C-C890-4423-9402-F5F21E3FB3AD}"/>
    <cellStyle name="Normal 10 3 6 3" xfId="1116" xr:uid="{DAC3B0C5-5FC2-4193-8C2D-4DD5D375CE13}"/>
    <cellStyle name="Normal 10 3 6 4" xfId="2607" xr:uid="{A02C1B26-F5E0-4AE0-9604-03B14EAFC072}"/>
    <cellStyle name="Normal 10 3 6 5" xfId="2608" xr:uid="{3D44B5A0-5515-41A6-844E-F8ACC6F9F984}"/>
    <cellStyle name="Normal 10 3 7" xfId="1117" xr:uid="{0B1F88E7-C46D-4F5E-9367-3D070B6E6C46}"/>
    <cellStyle name="Normal 10 3 7 2" xfId="1118" xr:uid="{E08D54AC-A953-4969-97FB-9D7B8B6A2C35}"/>
    <cellStyle name="Normal 10 3 7 3" xfId="2609" xr:uid="{4EE046E3-275C-4EDA-82D3-FA2FB7B14BA7}"/>
    <cellStyle name="Normal 10 3 7 4" xfId="2610" xr:uid="{E1A7CCA7-F713-4994-AF35-AFB34762030F}"/>
    <cellStyle name="Normal 10 3 8" xfId="1119" xr:uid="{9F252083-D0C1-43D7-BF24-458326ACFBDF}"/>
    <cellStyle name="Normal 10 3 8 2" xfId="2611" xr:uid="{73095A9F-354A-486C-B84D-ED2393501B29}"/>
    <cellStyle name="Normal 10 3 8 3" xfId="2612" xr:uid="{CC65FC75-99DB-4BD3-8770-36B152834BDE}"/>
    <cellStyle name="Normal 10 3 8 4" xfId="2613" xr:uid="{4E9B420F-7371-41D4-BE0D-8E998636EA69}"/>
    <cellStyle name="Normal 10 3 9" xfId="2614" xr:uid="{7833AE1B-2CDC-4E34-A65C-08E6EC204EA9}"/>
    <cellStyle name="Normal 10 4" xfId="56" xr:uid="{A9565415-A5D3-425F-93D0-12AA42C358E3}"/>
    <cellStyle name="Normal 10 4 10" xfId="2615" xr:uid="{EE1BFAA8-8FC5-4282-A38A-C9D4B3CDEBB6}"/>
    <cellStyle name="Normal 10 4 11" xfId="2616" xr:uid="{976900B7-08A8-452D-B3B2-D93C14CEEBFF}"/>
    <cellStyle name="Normal 10 4 2" xfId="57" xr:uid="{743820E2-635C-4CFC-A37B-2E3B5DAD3603}"/>
    <cellStyle name="Normal 10 4 2 2" xfId="255" xr:uid="{FBEF9DFA-DA6B-44D9-AE39-6A46315035BE}"/>
    <cellStyle name="Normal 10 4 2 2 2" xfId="497" xr:uid="{CEE6360B-C19E-497D-B777-11FF6C3C08C5}"/>
    <cellStyle name="Normal 10 4 2 2 2 2" xfId="498" xr:uid="{473F3DFB-512F-4967-8473-6D0B4024A2ED}"/>
    <cellStyle name="Normal 10 4 2 2 2 2 2" xfId="1120" xr:uid="{7BB55C01-A9A4-424E-9897-88ABFE61AE49}"/>
    <cellStyle name="Normal 10 4 2 2 2 2 3" xfId="2617" xr:uid="{1E9A8C29-D76A-46FF-B50F-4013107878C3}"/>
    <cellStyle name="Normal 10 4 2 2 2 2 4" xfId="2618" xr:uid="{34F57702-495D-48F1-A661-1669976DE759}"/>
    <cellStyle name="Normal 10 4 2 2 2 3" xfId="1121" xr:uid="{406BAD0F-79B7-4CC5-A161-13C7C203742A}"/>
    <cellStyle name="Normal 10 4 2 2 2 3 2" xfId="2619" xr:uid="{BE779771-8F08-4BE4-AD2A-53F205724F06}"/>
    <cellStyle name="Normal 10 4 2 2 2 3 3" xfId="2620" xr:uid="{7A44CB66-0A5A-463D-998E-F3A994B07A75}"/>
    <cellStyle name="Normal 10 4 2 2 2 3 4" xfId="2621" xr:uid="{8EE7DFD8-92A7-4F7B-AF3D-2F6D4FD98005}"/>
    <cellStyle name="Normal 10 4 2 2 2 4" xfId="2622" xr:uid="{4E6A9F96-EB32-47DE-ACBC-EE855485218B}"/>
    <cellStyle name="Normal 10 4 2 2 2 5" xfId="2623" xr:uid="{E19918BE-6BB3-4002-BCDF-D0396E6C447C}"/>
    <cellStyle name="Normal 10 4 2 2 2 6" xfId="2624" xr:uid="{D7AFB136-2305-42B6-84FB-D2E9B7D9E968}"/>
    <cellStyle name="Normal 10 4 2 2 3" xfId="499" xr:uid="{55BDDCD2-0D7E-49A2-A53A-D676C0318D88}"/>
    <cellStyle name="Normal 10 4 2 2 3 2" xfId="1122" xr:uid="{857060B3-41BD-41D0-89A3-8B2368AB8F43}"/>
    <cellStyle name="Normal 10 4 2 2 3 2 2" xfId="2625" xr:uid="{2C2792E5-53DC-41D2-A9D7-ACA5580BC60E}"/>
    <cellStyle name="Normal 10 4 2 2 3 2 3" xfId="2626" xr:uid="{DF262DD3-A332-4B41-8AA7-9628E8DA3CCF}"/>
    <cellStyle name="Normal 10 4 2 2 3 2 4" xfId="2627" xr:uid="{7CB2CF74-F0A9-4D1C-9FB8-941D3657F09D}"/>
    <cellStyle name="Normal 10 4 2 2 3 3" xfId="2628" xr:uid="{A31032D0-74BB-4612-B7FF-6D5C7FD8AFCA}"/>
    <cellStyle name="Normal 10 4 2 2 3 4" xfId="2629" xr:uid="{FF34745E-9607-4078-8B24-9E895E89DC82}"/>
    <cellStyle name="Normal 10 4 2 2 3 5" xfId="2630" xr:uid="{A38F7A37-D149-4850-8EAD-47465A997C5C}"/>
    <cellStyle name="Normal 10 4 2 2 4" xfId="1123" xr:uid="{94C1A1F3-5E10-4CE7-B708-88AE7FBE6A68}"/>
    <cellStyle name="Normal 10 4 2 2 4 2" xfId="2631" xr:uid="{3B49D771-6AF0-4581-8A4E-EE408E201CBE}"/>
    <cellStyle name="Normal 10 4 2 2 4 3" xfId="2632" xr:uid="{023FA012-4703-4B11-B3AA-4B63AE29B6D1}"/>
    <cellStyle name="Normal 10 4 2 2 4 4" xfId="2633" xr:uid="{8ACE9B2E-1BD2-456D-AE92-422DB45B7368}"/>
    <cellStyle name="Normal 10 4 2 2 5" xfId="2634" xr:uid="{DCE558FE-F511-4078-9854-EF1A400536AA}"/>
    <cellStyle name="Normal 10 4 2 2 5 2" xfId="2635" xr:uid="{7D45FB43-1F02-487F-8DDE-65908D3B267F}"/>
    <cellStyle name="Normal 10 4 2 2 5 3" xfId="2636" xr:uid="{5698125B-174C-45C8-9008-ABD70885F584}"/>
    <cellStyle name="Normal 10 4 2 2 5 4" xfId="2637" xr:uid="{EDD64C55-378B-465C-A5F8-B848A675B0C9}"/>
    <cellStyle name="Normal 10 4 2 2 6" xfId="2638" xr:uid="{D0275D48-A6EF-4DB4-93C6-0156EB96FB90}"/>
    <cellStyle name="Normal 10 4 2 2 7" xfId="2639" xr:uid="{828B2AB5-05BB-42D2-B3A8-2895AF151D48}"/>
    <cellStyle name="Normal 10 4 2 2 8" xfId="2640" xr:uid="{1991B1D2-BBFA-40F9-BD14-8BCCC6C68E01}"/>
    <cellStyle name="Normal 10 4 2 3" xfId="500" xr:uid="{FD9AA068-C551-41A5-A988-AEF3396D4176}"/>
    <cellStyle name="Normal 10 4 2 3 2" xfId="501" xr:uid="{1107BE06-0EE8-4C30-9D14-B2F0FE344092}"/>
    <cellStyle name="Normal 10 4 2 3 2 2" xfId="502" xr:uid="{D82F6D1D-F3EC-4C81-9EAF-340B12C7C701}"/>
    <cellStyle name="Normal 10 4 2 3 2 3" xfId="2641" xr:uid="{9A9E72C2-1B7D-4DA9-BF6D-CCCAD2FAAB37}"/>
    <cellStyle name="Normal 10 4 2 3 2 4" xfId="2642" xr:uid="{95FDE053-DAA3-4BA7-A1E0-898F2246CB62}"/>
    <cellStyle name="Normal 10 4 2 3 3" xfId="503" xr:uid="{2C31E4E8-177B-49A3-A5BE-D5199F177C9A}"/>
    <cellStyle name="Normal 10 4 2 3 3 2" xfId="2643" xr:uid="{78B724B2-296B-4846-95AF-5C647CAC9F64}"/>
    <cellStyle name="Normal 10 4 2 3 3 3" xfId="2644" xr:uid="{42FFB4AF-CC07-45A6-B4C0-1F48A8727101}"/>
    <cellStyle name="Normal 10 4 2 3 3 4" xfId="2645" xr:uid="{3E64EFDF-AB97-43B2-B87E-6F6875DBA9D3}"/>
    <cellStyle name="Normal 10 4 2 3 4" xfId="2646" xr:uid="{2765B159-E388-4C54-9C45-B966EBB321F9}"/>
    <cellStyle name="Normal 10 4 2 3 5" xfId="2647" xr:uid="{5272B935-33D2-4451-A6AF-6E7EDC33EC1A}"/>
    <cellStyle name="Normal 10 4 2 3 6" xfId="2648" xr:uid="{52FC8381-CA40-4BB4-B427-2663FF800FFB}"/>
    <cellStyle name="Normal 10 4 2 4" xfId="504" xr:uid="{40376615-F3B2-4B9A-AD04-CC5C2B88B926}"/>
    <cellStyle name="Normal 10 4 2 4 2" xfId="505" xr:uid="{182AB898-9D4D-475A-B5CF-F325375A62D9}"/>
    <cellStyle name="Normal 10 4 2 4 2 2" xfId="2649" xr:uid="{99D0692B-8B9B-435F-B80E-07269C4FD89C}"/>
    <cellStyle name="Normal 10 4 2 4 2 3" xfId="2650" xr:uid="{D5CE0B9C-F4BB-417A-B411-C8AE44D8A281}"/>
    <cellStyle name="Normal 10 4 2 4 2 4" xfId="2651" xr:uid="{15CEA546-FEAD-472B-95CF-BDFA85FCE8F0}"/>
    <cellStyle name="Normal 10 4 2 4 3" xfId="2652" xr:uid="{FAB983CB-DEF7-45ED-9D70-2DB4DD81C505}"/>
    <cellStyle name="Normal 10 4 2 4 4" xfId="2653" xr:uid="{7EB92F9F-055D-4D06-87D3-B41B78C73751}"/>
    <cellStyle name="Normal 10 4 2 4 5" xfId="2654" xr:uid="{92515779-870E-4E3F-BBFA-889630C7F1B3}"/>
    <cellStyle name="Normal 10 4 2 5" xfId="506" xr:uid="{7CCBC247-1598-4581-B2C3-2CDF7E2B21EA}"/>
    <cellStyle name="Normal 10 4 2 5 2" xfId="2655" xr:uid="{A42B7023-F2ED-42A3-987B-D55D72FB8704}"/>
    <cellStyle name="Normal 10 4 2 5 3" xfId="2656" xr:uid="{E5D2E0F1-8447-4E14-9CE4-383158C6BEFF}"/>
    <cellStyle name="Normal 10 4 2 5 4" xfId="2657" xr:uid="{E9A85F3A-90A7-44DA-B1E0-47B41D97DCA8}"/>
    <cellStyle name="Normal 10 4 2 6" xfId="2658" xr:uid="{65E076FE-4D15-4F93-824E-7C8F59D3EE4E}"/>
    <cellStyle name="Normal 10 4 2 6 2" xfId="2659" xr:uid="{633DF886-3999-49DD-BF84-D67DD3F5EBB7}"/>
    <cellStyle name="Normal 10 4 2 6 3" xfId="2660" xr:uid="{E7F6CD1D-D362-41B6-B1E0-240BF8151B6F}"/>
    <cellStyle name="Normal 10 4 2 6 4" xfId="2661" xr:uid="{AEAEDDC3-B69B-407B-BF33-4ABA43105715}"/>
    <cellStyle name="Normal 10 4 2 7" xfId="2662" xr:uid="{A8407038-D7BB-4258-A3ED-1EF7B70ED6CD}"/>
    <cellStyle name="Normal 10 4 2 8" xfId="2663" xr:uid="{62140FD6-34ED-45C0-B311-FF4411CDFDEF}"/>
    <cellStyle name="Normal 10 4 2 9" xfId="2664" xr:uid="{AA4D5D86-54D1-45EB-9D25-8F4562594F75}"/>
    <cellStyle name="Normal 10 4 3" xfId="256" xr:uid="{85F4D211-9D8C-4E3D-BCE6-F912CD0CB22D}"/>
    <cellStyle name="Normal 10 4 3 2" xfId="507" xr:uid="{03A74D4C-C062-4576-AAC8-EF5F7ED67D17}"/>
    <cellStyle name="Normal 10 4 3 2 2" xfId="508" xr:uid="{7A5C575F-6581-434B-A321-FA2136761E0F}"/>
    <cellStyle name="Normal 10 4 3 2 2 2" xfId="1124" xr:uid="{2D995711-3F62-4B25-A37C-C3DD93CCB218}"/>
    <cellStyle name="Normal 10 4 3 2 2 2 2" xfId="1125" xr:uid="{3C9CE538-A7DE-4A33-8E93-F2F7944FE02B}"/>
    <cellStyle name="Normal 10 4 3 2 2 3" xfId="1126" xr:uid="{63530C91-C3F1-412F-8D3A-A4A134281D63}"/>
    <cellStyle name="Normal 10 4 3 2 2 4" xfId="2665" xr:uid="{256E65D1-13F1-4B8E-B6AF-66BD49AFEE0F}"/>
    <cellStyle name="Normal 10 4 3 2 3" xfId="1127" xr:uid="{B215668D-35B7-423A-995E-8D70E070C39B}"/>
    <cellStyle name="Normal 10 4 3 2 3 2" xfId="1128" xr:uid="{7050B33E-DB4D-4E16-BCCE-21F35D33D78A}"/>
    <cellStyle name="Normal 10 4 3 2 3 3" xfId="2666" xr:uid="{E63A362D-6725-4A5B-8C79-4EF99DD937F3}"/>
    <cellStyle name="Normal 10 4 3 2 3 4" xfId="2667" xr:uid="{0F57278D-2183-465E-B345-FA5CAE18D1EB}"/>
    <cellStyle name="Normal 10 4 3 2 4" xfId="1129" xr:uid="{0E594A22-C078-4534-83F2-050BA070A704}"/>
    <cellStyle name="Normal 10 4 3 2 5" xfId="2668" xr:uid="{5AE4F7C1-4B79-4FBB-BF49-4AC51B21A1E5}"/>
    <cellStyle name="Normal 10 4 3 2 6" xfId="2669" xr:uid="{D21BA15F-852E-40D4-A09A-142BE91F6FCF}"/>
    <cellStyle name="Normal 10 4 3 3" xfId="509" xr:uid="{0549FEC9-075F-4E41-96D9-E62FFD606862}"/>
    <cellStyle name="Normal 10 4 3 3 2" xfId="1130" xr:uid="{7A7E50C0-76FB-44BE-9920-5EA30E6D1222}"/>
    <cellStyle name="Normal 10 4 3 3 2 2" xfId="1131" xr:uid="{D6DC30C5-10EC-4DCF-8B2E-5A3C4B24ECA2}"/>
    <cellStyle name="Normal 10 4 3 3 2 3" xfId="2670" xr:uid="{DB18B87B-3DE1-4D9A-BCA6-0E75C679B3F7}"/>
    <cellStyle name="Normal 10 4 3 3 2 4" xfId="2671" xr:uid="{8231B809-703E-43E5-A10F-FC6611DE1772}"/>
    <cellStyle name="Normal 10 4 3 3 3" xfId="1132" xr:uid="{5DBB5FCF-E95F-4E53-AB7C-14600F5A701D}"/>
    <cellStyle name="Normal 10 4 3 3 4" xfId="2672" xr:uid="{437DAE70-80F6-4351-B07D-2C7B6BBCBAF3}"/>
    <cellStyle name="Normal 10 4 3 3 5" xfId="2673" xr:uid="{9ED26039-1001-4D5C-AA22-A50BD0775AB7}"/>
    <cellStyle name="Normal 10 4 3 4" xfId="1133" xr:uid="{1DF931E2-BC4B-4DFC-8ED4-8A3210A65BD8}"/>
    <cellStyle name="Normal 10 4 3 4 2" xfId="1134" xr:uid="{7420489D-AA1C-4E1C-AC04-46A43B5AC520}"/>
    <cellStyle name="Normal 10 4 3 4 3" xfId="2674" xr:uid="{B9A4C7ED-B5CF-4EF8-8F99-661F94C70A76}"/>
    <cellStyle name="Normal 10 4 3 4 4" xfId="2675" xr:uid="{ECCA9F94-AD4E-441E-B7B2-1AD515B7E085}"/>
    <cellStyle name="Normal 10 4 3 5" xfId="1135" xr:uid="{B3700D1A-50C0-4930-B06B-3686A5496274}"/>
    <cellStyle name="Normal 10 4 3 5 2" xfId="2676" xr:uid="{ED230FAA-4CB9-4388-8055-4B81FE2F5C15}"/>
    <cellStyle name="Normal 10 4 3 5 3" xfId="2677" xr:uid="{5D2F2165-C3FC-452A-89E3-8802CD8A6EDA}"/>
    <cellStyle name="Normal 10 4 3 5 4" xfId="2678" xr:uid="{39CA192A-0CBE-48D3-BD29-5B473BEF3F34}"/>
    <cellStyle name="Normal 10 4 3 6" xfId="2679" xr:uid="{32E7F90F-BDA1-4835-850C-FA4ADA33CA5B}"/>
    <cellStyle name="Normal 10 4 3 7" xfId="2680" xr:uid="{0D266AD8-A976-4A0B-AC82-EDC382417F3C}"/>
    <cellStyle name="Normal 10 4 3 8" xfId="2681" xr:uid="{9D986EDC-614B-4A74-9E3F-5E224C071DD6}"/>
    <cellStyle name="Normal 10 4 4" xfId="257" xr:uid="{544D7CBA-6BE6-49F1-90A9-DC873C068DC2}"/>
    <cellStyle name="Normal 10 4 4 2" xfId="510" xr:uid="{68BB6171-B2B2-459D-9900-B6994BE1A46C}"/>
    <cellStyle name="Normal 10 4 4 2 2" xfId="511" xr:uid="{E8C9C956-35C2-4D5B-8CC9-A1D93EC9255E}"/>
    <cellStyle name="Normal 10 4 4 2 2 2" xfId="1136" xr:uid="{91EFA8B6-DF7A-4FBA-AAA5-D62B906A4546}"/>
    <cellStyle name="Normal 10 4 4 2 2 3" xfId="2682" xr:uid="{CBE8A33A-CF52-41E0-B181-DD1EF894891D}"/>
    <cellStyle name="Normal 10 4 4 2 2 4" xfId="2683" xr:uid="{2D37DBAC-AF98-483A-9E4C-D9A855D8A3BE}"/>
    <cellStyle name="Normal 10 4 4 2 3" xfId="1137" xr:uid="{EA149FB8-E6D8-453D-9400-A750FFE040F7}"/>
    <cellStyle name="Normal 10 4 4 2 4" xfId="2684" xr:uid="{FD75B661-B6C1-4049-ACB2-8793750C03BF}"/>
    <cellStyle name="Normal 10 4 4 2 5" xfId="2685" xr:uid="{A97531B5-11EE-4BA7-9101-240F3FCB72DC}"/>
    <cellStyle name="Normal 10 4 4 3" xfId="512" xr:uid="{5AAF46DC-D936-4C51-8521-030E1D93657F}"/>
    <cellStyle name="Normal 10 4 4 3 2" xfId="1138" xr:uid="{98E079F3-4A5E-4576-9BB5-425966D7F79A}"/>
    <cellStyle name="Normal 10 4 4 3 3" xfId="2686" xr:uid="{90632482-6D63-480D-9111-E696949F3EF6}"/>
    <cellStyle name="Normal 10 4 4 3 4" xfId="2687" xr:uid="{13DD03B4-2474-4B24-BD91-2D22B230608C}"/>
    <cellStyle name="Normal 10 4 4 4" xfId="1139" xr:uid="{A5D9AC90-0895-4D5C-8487-22F6627AE4B1}"/>
    <cellStyle name="Normal 10 4 4 4 2" xfId="2688" xr:uid="{4F820A54-004E-4AC0-B104-6A3A23B7707B}"/>
    <cellStyle name="Normal 10 4 4 4 3" xfId="2689" xr:uid="{08EBE1E6-A657-4D03-AC91-372942DF08FB}"/>
    <cellStyle name="Normal 10 4 4 4 4" xfId="2690" xr:uid="{765F8956-415D-4861-B1BC-032F0F9F245D}"/>
    <cellStyle name="Normal 10 4 4 5" xfId="2691" xr:uid="{1CF8E217-E6EA-43FC-8F76-0EE94C583822}"/>
    <cellStyle name="Normal 10 4 4 6" xfId="2692" xr:uid="{5EB916D5-4132-4C8F-B811-E44B8F807307}"/>
    <cellStyle name="Normal 10 4 4 7" xfId="2693" xr:uid="{F1F28050-399E-49C1-A8A0-9AC55A35593B}"/>
    <cellStyle name="Normal 10 4 5" xfId="258" xr:uid="{C6A6C3B0-77FB-4DCF-A8BC-88CBBBF57149}"/>
    <cellStyle name="Normal 10 4 5 2" xfId="513" xr:uid="{3A76D2D9-B4A2-4343-AC2B-6F63815E0189}"/>
    <cellStyle name="Normal 10 4 5 2 2" xfId="1140" xr:uid="{EEAF03EC-9CEA-4243-A132-2AD7C60E6599}"/>
    <cellStyle name="Normal 10 4 5 2 3" xfId="2694" xr:uid="{31CD0434-0321-43A3-BEAE-CF9A031A612D}"/>
    <cellStyle name="Normal 10 4 5 2 4" xfId="2695" xr:uid="{36621438-3B03-4154-B5C4-219F65F3AD8B}"/>
    <cellStyle name="Normal 10 4 5 3" xfId="1141" xr:uid="{6422424A-6D99-4975-BAE4-3E0C9BA48D99}"/>
    <cellStyle name="Normal 10 4 5 3 2" xfId="2696" xr:uid="{008A758A-C64C-4F50-A0BB-5B675A374BE9}"/>
    <cellStyle name="Normal 10 4 5 3 3" xfId="2697" xr:uid="{1F7C2577-8FF0-4D55-9EFA-34263CC6B3B1}"/>
    <cellStyle name="Normal 10 4 5 3 4" xfId="2698" xr:uid="{66274D6A-8DFD-4C78-9BCA-C5BD4372D09F}"/>
    <cellStyle name="Normal 10 4 5 4" xfId="2699" xr:uid="{9C12084B-B3FC-4DA1-8B77-E0F5A29C408E}"/>
    <cellStyle name="Normal 10 4 5 5" xfId="2700" xr:uid="{185115A3-5EA8-49DA-9791-4AC38290A292}"/>
    <cellStyle name="Normal 10 4 5 6" xfId="2701" xr:uid="{24C60B99-5C07-420E-AAA4-F6AA29D2E1F2}"/>
    <cellStyle name="Normal 10 4 6" xfId="514" xr:uid="{79F5E503-AFAD-4575-A895-F089545CA706}"/>
    <cellStyle name="Normal 10 4 6 2" xfId="1142" xr:uid="{0B515B11-4691-4605-8350-F8116962F392}"/>
    <cellStyle name="Normal 10 4 6 2 2" xfId="2702" xr:uid="{A5B263BB-583A-4858-AEAC-6879B2BABD15}"/>
    <cellStyle name="Normal 10 4 6 2 3" xfId="2703" xr:uid="{C72715C8-7E19-45BC-AB63-F26A7DCCBA7A}"/>
    <cellStyle name="Normal 10 4 6 2 4" xfId="2704" xr:uid="{0DEDE9D4-35ED-4307-876E-575245C056CF}"/>
    <cellStyle name="Normal 10 4 6 3" xfId="2705" xr:uid="{135426DF-1FF6-4629-B168-B46958DFBBBA}"/>
    <cellStyle name="Normal 10 4 6 4" xfId="2706" xr:uid="{B56897E1-A504-48B3-96ED-827AA57E80D4}"/>
    <cellStyle name="Normal 10 4 6 5" xfId="2707" xr:uid="{66D1BDA0-6B70-4594-8753-BC49B1EA9707}"/>
    <cellStyle name="Normal 10 4 7" xfId="1143" xr:uid="{7A03B1CE-26ED-4FA3-B527-5732DB125568}"/>
    <cellStyle name="Normal 10 4 7 2" xfId="2708" xr:uid="{00A92D79-18DC-403E-B27E-1A7BD8551BC4}"/>
    <cellStyle name="Normal 10 4 7 3" xfId="2709" xr:uid="{7D8E6E5A-B2A2-471D-A283-DA87C5748A9F}"/>
    <cellStyle name="Normal 10 4 7 4" xfId="2710" xr:uid="{D49F8CC1-C653-4A7C-B491-BBFBCB93F02B}"/>
    <cellStyle name="Normal 10 4 8" xfId="2711" xr:uid="{22B9B9D8-BFE8-4341-9B09-B297F2880588}"/>
    <cellStyle name="Normal 10 4 8 2" xfId="2712" xr:uid="{B9AC2481-B11B-42FF-9CE5-E595747003EE}"/>
    <cellStyle name="Normal 10 4 8 3" xfId="2713" xr:uid="{902E3871-19CA-4908-8A48-CF92D332268B}"/>
    <cellStyle name="Normal 10 4 8 4" xfId="2714" xr:uid="{AA73E0B3-F730-4E6A-822A-0FFD690E6BC8}"/>
    <cellStyle name="Normal 10 4 9" xfId="2715" xr:uid="{B74C0913-C661-4021-BF45-96EB0CF07A68}"/>
    <cellStyle name="Normal 10 5" xfId="58" xr:uid="{88E000EE-A13E-427F-B064-6572594CDD05}"/>
    <cellStyle name="Normal 10 5 2" xfId="59" xr:uid="{E3DFD6BE-E1FE-4D11-B8AA-3280385B435C}"/>
    <cellStyle name="Normal 10 5 2 2" xfId="259" xr:uid="{D456ED01-8F8D-4AE3-987D-178F81D95FAD}"/>
    <cellStyle name="Normal 10 5 2 2 2" xfId="515" xr:uid="{0FE85543-22B0-48D0-9AFD-DBFEFB23F264}"/>
    <cellStyle name="Normal 10 5 2 2 2 2" xfId="1144" xr:uid="{6B3C9BA0-B23C-47B3-8734-CBEF9C64713B}"/>
    <cellStyle name="Normal 10 5 2 2 2 3" xfId="2716" xr:uid="{1BB3D568-0D26-4E04-A9AB-9192A6A25802}"/>
    <cellStyle name="Normal 10 5 2 2 2 4" xfId="2717" xr:uid="{28DA9A50-E0EA-4053-BFB2-D58C71F15508}"/>
    <cellStyle name="Normal 10 5 2 2 3" xfId="1145" xr:uid="{9EC3D4E8-B133-42DF-8A60-3AEEE2F9C0E7}"/>
    <cellStyle name="Normal 10 5 2 2 3 2" xfId="2718" xr:uid="{3382E537-0964-442E-BF5C-2A9D19833C4F}"/>
    <cellStyle name="Normal 10 5 2 2 3 3" xfId="2719" xr:uid="{DAF28CB9-AD93-4273-8DF8-DE70787B1903}"/>
    <cellStyle name="Normal 10 5 2 2 3 4" xfId="2720" xr:uid="{CB0A386D-E3CD-4FC6-A23B-486A8C86B833}"/>
    <cellStyle name="Normal 10 5 2 2 4" xfId="2721" xr:uid="{D1594C84-4B40-416A-B813-DE2253EC57E0}"/>
    <cellStyle name="Normal 10 5 2 2 5" xfId="2722" xr:uid="{D5821971-B4F3-4908-A3D6-87C4DC253A6D}"/>
    <cellStyle name="Normal 10 5 2 2 6" xfId="2723" xr:uid="{57342DE8-20BE-49C1-BB78-5B977ED7A227}"/>
    <cellStyle name="Normal 10 5 2 3" xfId="516" xr:uid="{555964FE-CB83-48B3-9A94-151ADA9D99CD}"/>
    <cellStyle name="Normal 10 5 2 3 2" xfId="1146" xr:uid="{A3A122CE-B465-4B4D-B7B4-821F4B42F318}"/>
    <cellStyle name="Normal 10 5 2 3 2 2" xfId="2724" xr:uid="{52094872-655B-4A84-84B2-2F107EA3502E}"/>
    <cellStyle name="Normal 10 5 2 3 2 3" xfId="2725" xr:uid="{BA49568C-4BA8-42EA-9DFF-C786B1EA69D2}"/>
    <cellStyle name="Normal 10 5 2 3 2 4" xfId="2726" xr:uid="{26F6D743-5415-45FD-AB93-2770C4858EE2}"/>
    <cellStyle name="Normal 10 5 2 3 3" xfId="2727" xr:uid="{F939A48E-7AAF-42DA-B18F-FFFD5D734430}"/>
    <cellStyle name="Normal 10 5 2 3 4" xfId="2728" xr:uid="{DCB0019E-E243-4F71-827C-276A54430255}"/>
    <cellStyle name="Normal 10 5 2 3 5" xfId="2729" xr:uid="{1D31F2FC-7DA8-4372-88DA-96E7DC095CF5}"/>
    <cellStyle name="Normal 10 5 2 4" xfId="1147" xr:uid="{CFC63F1B-2BCD-4C08-B2A9-D6D6C89836B3}"/>
    <cellStyle name="Normal 10 5 2 4 2" xfId="2730" xr:uid="{62DCF050-193B-4948-A5D4-C3625B6C3DDA}"/>
    <cellStyle name="Normal 10 5 2 4 3" xfId="2731" xr:uid="{84E7FCA1-ABAA-4895-A912-E2188204238F}"/>
    <cellStyle name="Normal 10 5 2 4 4" xfId="2732" xr:uid="{300595B0-8325-4E9C-A85F-37C36E101C79}"/>
    <cellStyle name="Normal 10 5 2 5" xfId="2733" xr:uid="{7C2BD189-9797-44EB-B95F-94D0ACD94384}"/>
    <cellStyle name="Normal 10 5 2 5 2" xfId="2734" xr:uid="{DCF1FE7C-2ACA-4793-92EE-16F678E2E8E8}"/>
    <cellStyle name="Normal 10 5 2 5 3" xfId="2735" xr:uid="{953229BE-AC20-40E7-94B9-3D20FB8F1D48}"/>
    <cellStyle name="Normal 10 5 2 5 4" xfId="2736" xr:uid="{126F881F-B39F-4267-9C73-2E7DCBD67672}"/>
    <cellStyle name="Normal 10 5 2 6" xfId="2737" xr:uid="{CF53F7E8-589C-43DB-BB21-5B5A8B8812C8}"/>
    <cellStyle name="Normal 10 5 2 7" xfId="2738" xr:uid="{7424DB67-C919-46F8-B3F5-82EBD291A4AB}"/>
    <cellStyle name="Normal 10 5 2 8" xfId="2739" xr:uid="{2D98135E-A49B-4A6A-813B-30F797FE2164}"/>
    <cellStyle name="Normal 10 5 3" xfId="260" xr:uid="{25BABA4F-9614-4A13-AB31-F5EC455CAC42}"/>
    <cellStyle name="Normal 10 5 3 2" xfId="517" xr:uid="{0F3E5B12-00E9-4AD3-8E5F-927A67719EDF}"/>
    <cellStyle name="Normal 10 5 3 2 2" xfId="518" xr:uid="{7A9695B4-D1AA-4A11-A6DF-C7516893F6F2}"/>
    <cellStyle name="Normal 10 5 3 2 3" xfId="2740" xr:uid="{7CF5C2BC-6B0C-4C8E-92AB-36F3597CF9D1}"/>
    <cellStyle name="Normal 10 5 3 2 4" xfId="2741" xr:uid="{1F778706-475D-411B-86C1-3B3B9F135575}"/>
    <cellStyle name="Normal 10 5 3 3" xfId="519" xr:uid="{B469038A-E0BC-47D4-BE57-379B10267295}"/>
    <cellStyle name="Normal 10 5 3 3 2" xfId="2742" xr:uid="{24FCF3C3-DB10-449F-8B8B-2F893F950BDE}"/>
    <cellStyle name="Normal 10 5 3 3 3" xfId="2743" xr:uid="{22A54255-1C06-4FC3-A302-AED1E539CCE9}"/>
    <cellStyle name="Normal 10 5 3 3 4" xfId="2744" xr:uid="{5BB53262-D571-4EDF-9FEF-E9BFCB3D6848}"/>
    <cellStyle name="Normal 10 5 3 4" xfId="2745" xr:uid="{6D26416B-8441-439A-BB3D-69B536A403D9}"/>
    <cellStyle name="Normal 10 5 3 5" xfId="2746" xr:uid="{B73B1936-9689-4F91-9868-EAE624DE26E0}"/>
    <cellStyle name="Normal 10 5 3 6" xfId="2747" xr:uid="{C78482B4-86DC-4360-8833-BAEAD40CF379}"/>
    <cellStyle name="Normal 10 5 4" xfId="261" xr:uid="{5A3752C3-4BE5-46DD-8537-BCD6FF9E5F63}"/>
    <cellStyle name="Normal 10 5 4 2" xfId="520" xr:uid="{562A6247-4035-4862-ABF5-A41DC15BAEE0}"/>
    <cellStyle name="Normal 10 5 4 2 2" xfId="2748" xr:uid="{C56DF615-643A-4090-80C2-68BE74B898B2}"/>
    <cellStyle name="Normal 10 5 4 2 3" xfId="2749" xr:uid="{387DAB0F-5D24-4317-8465-DCCD46724896}"/>
    <cellStyle name="Normal 10 5 4 2 4" xfId="2750" xr:uid="{4042BA59-6371-4783-840C-C1113B4698C1}"/>
    <cellStyle name="Normal 10 5 4 3" xfId="2751" xr:uid="{94550985-03C8-42B4-AF85-B7AD1439E789}"/>
    <cellStyle name="Normal 10 5 4 4" xfId="2752" xr:uid="{4DB59C94-2FA9-4845-899B-2EE2D32A1131}"/>
    <cellStyle name="Normal 10 5 4 5" xfId="2753" xr:uid="{E23DFA8F-31E3-45DB-AC80-4D54FEDBD374}"/>
    <cellStyle name="Normal 10 5 5" xfId="521" xr:uid="{A98C2681-B2BB-47AF-BCDE-78BC1E3065AF}"/>
    <cellStyle name="Normal 10 5 5 2" xfId="2754" xr:uid="{8793CB72-A65B-444B-8DD3-98EEF144003A}"/>
    <cellStyle name="Normal 10 5 5 3" xfId="2755" xr:uid="{335E1A4E-D8AF-4E1F-A909-3FE6E08B2E1E}"/>
    <cellStyle name="Normal 10 5 5 4" xfId="2756" xr:uid="{3D7FF84E-CC7D-4FBF-92B0-4C5C1E2343D1}"/>
    <cellStyle name="Normal 10 5 6" xfId="2757" xr:uid="{172EA14C-568B-4474-A0C4-38383C3F06A7}"/>
    <cellStyle name="Normal 10 5 6 2" xfId="2758" xr:uid="{408CD53E-0172-4C33-BFFC-14AF8ACB14A9}"/>
    <cellStyle name="Normal 10 5 6 3" xfId="2759" xr:uid="{A0B395D5-86CF-436F-9352-494C2CDFE6F7}"/>
    <cellStyle name="Normal 10 5 6 4" xfId="2760" xr:uid="{6203CE9C-E25E-4567-840E-D1E92B9A1CD8}"/>
    <cellStyle name="Normal 10 5 7" xfId="2761" xr:uid="{CC761E4D-D7FB-4D4D-A2C6-368FEFB0B806}"/>
    <cellStyle name="Normal 10 5 8" xfId="2762" xr:uid="{B57E49CE-D4C5-4506-B0B9-7898DDE21564}"/>
    <cellStyle name="Normal 10 5 9" xfId="2763" xr:uid="{8B47F898-86E1-4251-B8E4-1E0674F667C3}"/>
    <cellStyle name="Normal 10 6" xfId="60" xr:uid="{2653F678-6E57-435A-9C10-994DE36A28C0}"/>
    <cellStyle name="Normal 10 6 2" xfId="262" xr:uid="{98A4585B-EF23-41E2-BCE6-3C04B354DF2E}"/>
    <cellStyle name="Normal 10 6 2 2" xfId="522" xr:uid="{30055CEE-44BC-488D-A467-D00054FE2789}"/>
    <cellStyle name="Normal 10 6 2 2 2" xfId="1148" xr:uid="{7A9D26BB-23EA-47C4-B2E1-69328149A83B}"/>
    <cellStyle name="Normal 10 6 2 2 2 2" xfId="1149" xr:uid="{65F68252-6A34-48A6-AD2C-3765869F4EAA}"/>
    <cellStyle name="Normal 10 6 2 2 3" xfId="1150" xr:uid="{F519504F-1C81-46CF-8195-2D620C13DF15}"/>
    <cellStyle name="Normal 10 6 2 2 4" xfId="2764" xr:uid="{C969309C-9087-4620-8D05-7F99162899F1}"/>
    <cellStyle name="Normal 10 6 2 3" xfId="1151" xr:uid="{45526C5B-D316-45B0-81E4-22CC25FB7567}"/>
    <cellStyle name="Normal 10 6 2 3 2" xfId="1152" xr:uid="{B95B0F3C-3E56-4581-9F54-FC5A5C7AACA3}"/>
    <cellStyle name="Normal 10 6 2 3 3" xfId="2765" xr:uid="{B4C26530-597B-41B4-B7F9-9B8B5DB8FE6B}"/>
    <cellStyle name="Normal 10 6 2 3 4" xfId="2766" xr:uid="{B2F68CA0-1A70-430E-90F6-4B0A3B599F7C}"/>
    <cellStyle name="Normal 10 6 2 4" xfId="1153" xr:uid="{A2CD7065-FD2F-4495-A36C-7308FE7B6D42}"/>
    <cellStyle name="Normal 10 6 2 5" xfId="2767" xr:uid="{2C4977DA-51FD-49DB-8509-83E46F4D6293}"/>
    <cellStyle name="Normal 10 6 2 6" xfId="2768" xr:uid="{9090942A-0427-4DDC-85D9-2CE99EC1E72B}"/>
    <cellStyle name="Normal 10 6 3" xfId="523" xr:uid="{0DB19CD7-16E0-4554-B3C8-22F9C8845DEE}"/>
    <cellStyle name="Normal 10 6 3 2" xfId="1154" xr:uid="{BA567CE2-4EBE-4560-B342-CE7722FF603C}"/>
    <cellStyle name="Normal 10 6 3 2 2" xfId="1155" xr:uid="{568ED04A-EFA7-48D0-B398-87D24FB63394}"/>
    <cellStyle name="Normal 10 6 3 2 3" xfId="2769" xr:uid="{25CECBE0-B1A8-446B-A60D-F2AB4C5E6E5B}"/>
    <cellStyle name="Normal 10 6 3 2 4" xfId="2770" xr:uid="{EC86EDF3-0428-4323-8C33-8591BD8AF95E}"/>
    <cellStyle name="Normal 10 6 3 3" xfId="1156" xr:uid="{31201022-C105-4182-B959-9B2162B1A9F9}"/>
    <cellStyle name="Normal 10 6 3 4" xfId="2771" xr:uid="{6EBE4E43-4681-47B9-83B3-BB6CE013F3F7}"/>
    <cellStyle name="Normal 10 6 3 5" xfId="2772" xr:uid="{8A8A6039-DCEA-4DF9-AFBD-DA3AE0C5A84C}"/>
    <cellStyle name="Normal 10 6 4" xfId="1157" xr:uid="{8558A87A-60ED-4440-A754-E764EF059787}"/>
    <cellStyle name="Normal 10 6 4 2" xfId="1158" xr:uid="{3AB3A75C-3213-47F5-B0BE-5D24A5B2BF81}"/>
    <cellStyle name="Normal 10 6 4 3" xfId="2773" xr:uid="{14DA8D2D-154E-4825-A4AD-E68EA8D7C725}"/>
    <cellStyle name="Normal 10 6 4 4" xfId="2774" xr:uid="{1102B671-8201-4C49-9E52-DE7589B526D6}"/>
    <cellStyle name="Normal 10 6 5" xfId="1159" xr:uid="{A16BD0BE-59F2-459C-8BF3-264E4447829A}"/>
    <cellStyle name="Normal 10 6 5 2" xfId="2775" xr:uid="{FDA95656-C49D-4E3A-AF2E-C46EF31D5BAF}"/>
    <cellStyle name="Normal 10 6 5 3" xfId="2776" xr:uid="{3FDB6999-ED56-42F5-B937-4642175BE5B5}"/>
    <cellStyle name="Normal 10 6 5 4" xfId="2777" xr:uid="{2CCAAB77-D473-4D5C-A57C-C91A7AE1847E}"/>
    <cellStyle name="Normal 10 6 6" xfId="2778" xr:uid="{85D1CD70-D2DA-4E04-A550-178B7E546DCB}"/>
    <cellStyle name="Normal 10 6 7" xfId="2779" xr:uid="{EF094353-D325-4655-BC9F-DEF09700FF00}"/>
    <cellStyle name="Normal 10 6 8" xfId="2780" xr:uid="{3FC74983-D32A-44A8-8785-2D363B100F14}"/>
    <cellStyle name="Normal 10 7" xfId="263" xr:uid="{2E73205C-795E-4981-A174-260E39704DA6}"/>
    <cellStyle name="Normal 10 7 2" xfId="524" xr:uid="{E6AAEE60-F6F6-436E-B473-D1553B3B8432}"/>
    <cellStyle name="Normal 10 7 2 2" xfId="525" xr:uid="{3AC17904-E579-4D4D-86A5-5259512FF10E}"/>
    <cellStyle name="Normal 10 7 2 2 2" xfId="1160" xr:uid="{F6734C6C-367F-4E16-866A-0649F9E7CE5D}"/>
    <cellStyle name="Normal 10 7 2 2 3" xfId="2781" xr:uid="{29EA81E9-7EF8-4B73-B8BE-89E2C64894CC}"/>
    <cellStyle name="Normal 10 7 2 2 4" xfId="2782" xr:uid="{F71DB5CC-8E73-468B-94D9-EF1E8FE99E17}"/>
    <cellStyle name="Normal 10 7 2 3" xfId="1161" xr:uid="{2BAA0002-664A-4C61-9B00-E695682AC852}"/>
    <cellStyle name="Normal 10 7 2 4" xfId="2783" xr:uid="{81225BEC-DA79-4204-95E1-C0D8DADECC8B}"/>
    <cellStyle name="Normal 10 7 2 5" xfId="2784" xr:uid="{2EE8ACE8-55C6-41F5-B55F-902E0719DEC7}"/>
    <cellStyle name="Normal 10 7 3" xfId="526" xr:uid="{503FAF82-B60B-4EE1-AEA6-ADFB70389F71}"/>
    <cellStyle name="Normal 10 7 3 2" xfId="1162" xr:uid="{E340BAEA-3AE6-4F78-A134-DB6F1C91A781}"/>
    <cellStyle name="Normal 10 7 3 3" xfId="2785" xr:uid="{65949D8E-D9AD-4E84-8C67-8E368AEA91D9}"/>
    <cellStyle name="Normal 10 7 3 4" xfId="2786" xr:uid="{54585703-FFD6-4017-9AE6-A4984379C536}"/>
    <cellStyle name="Normal 10 7 4" xfId="1163" xr:uid="{0ADC5BBA-FFE7-4EA6-8478-A90566EC6A8C}"/>
    <cellStyle name="Normal 10 7 4 2" xfId="2787" xr:uid="{B0A7A84B-1021-4F32-B9B4-AAD1958AE87D}"/>
    <cellStyle name="Normal 10 7 4 3" xfId="2788" xr:uid="{E1982E37-5A5A-4D67-81EE-760E4A6BF643}"/>
    <cellStyle name="Normal 10 7 4 4" xfId="2789" xr:uid="{C52AB98E-C4CD-47C0-9B8B-96CC6E17AFF8}"/>
    <cellStyle name="Normal 10 7 5" xfId="2790" xr:uid="{ABCEE04D-04D1-4D49-9B72-B1E5979C61E6}"/>
    <cellStyle name="Normal 10 7 6" xfId="2791" xr:uid="{E507B534-48A9-4177-976F-7C2310876C23}"/>
    <cellStyle name="Normal 10 7 7" xfId="2792" xr:uid="{75B255F4-2CCD-4EB1-9592-3181665FFBF4}"/>
    <cellStyle name="Normal 10 8" xfId="264" xr:uid="{EF8DD945-CD84-488D-963E-D83BA3CC60E3}"/>
    <cellStyle name="Normal 10 8 2" xfId="527" xr:uid="{0E2ECCE9-5DCE-44A5-9CD3-A4DB3E068B43}"/>
    <cellStyle name="Normal 10 8 2 2" xfId="1164" xr:uid="{FDEF4E01-174A-4738-A8F1-9B865064692D}"/>
    <cellStyle name="Normal 10 8 2 3" xfId="2793" xr:uid="{79914DE5-E31E-4D0D-B2AA-5A363EF34CDC}"/>
    <cellStyle name="Normal 10 8 2 4" xfId="2794" xr:uid="{DFA7EAF2-7309-414E-BBFD-5ED0F3EB2A20}"/>
    <cellStyle name="Normal 10 8 3" xfId="1165" xr:uid="{65C0D6AE-954A-49B9-B1AE-997730DE61E5}"/>
    <cellStyle name="Normal 10 8 3 2" xfId="2795" xr:uid="{10B165E8-212A-4812-BAA4-A6C731889666}"/>
    <cellStyle name="Normal 10 8 3 3" xfId="2796" xr:uid="{2EF79E25-D278-4B38-980E-48ECF12711CF}"/>
    <cellStyle name="Normal 10 8 3 4" xfId="2797" xr:uid="{61D45CA4-A579-490A-A81D-B35F31D7AA88}"/>
    <cellStyle name="Normal 10 8 4" xfId="2798" xr:uid="{52830EAE-F401-4FE6-8216-84D12130B7E7}"/>
    <cellStyle name="Normal 10 8 5" xfId="2799" xr:uid="{33F643CA-68E5-4B47-887B-E301D4764D0E}"/>
    <cellStyle name="Normal 10 8 6" xfId="2800" xr:uid="{F2641F74-79BA-46A3-8506-187F2B8D7F88}"/>
    <cellStyle name="Normal 10 9" xfId="265" xr:uid="{1D2A80CC-EB1B-449D-BCA0-5C2B1EE429DA}"/>
    <cellStyle name="Normal 10 9 2" xfId="1166" xr:uid="{857BD2FD-C861-4032-9042-19CA1011F3E3}"/>
    <cellStyle name="Normal 10 9 2 2" xfId="2801" xr:uid="{32D8A4F1-C934-4E92-B995-C695CD8E85A8}"/>
    <cellStyle name="Normal 10 9 2 2 2" xfId="4330" xr:uid="{908A5B7E-7BFC-4AFA-8ADB-181E75C3A615}"/>
    <cellStyle name="Normal 10 9 2 2 3" xfId="4679" xr:uid="{5F1357A4-F29C-4C78-B727-AA1EB914ACBF}"/>
    <cellStyle name="Normal 10 9 2 3" xfId="2802" xr:uid="{57CAC0B0-93C4-4791-BFD6-90C4C6C52C96}"/>
    <cellStyle name="Normal 10 9 2 4" xfId="2803" xr:uid="{6CE72B26-A690-418A-A25E-38993C4BB2F4}"/>
    <cellStyle name="Normal 10 9 3" xfId="2804" xr:uid="{04AA5BF2-1778-4181-B657-B2850EA5BDB3}"/>
    <cellStyle name="Normal 10 9 3 2" xfId="5353" xr:uid="{B397F1F7-AE61-42EB-BC98-0B2192FB03B8}"/>
    <cellStyle name="Normal 10 9 4" xfId="2805" xr:uid="{DEC69F58-BE98-431E-A2D2-42110052D335}"/>
    <cellStyle name="Normal 10 9 4 2" xfId="4562" xr:uid="{F822C161-9C7B-4B8E-BBDA-8C36943F882E}"/>
    <cellStyle name="Normal 10 9 4 3" xfId="4680" xr:uid="{2954F9AF-7C26-47D7-802E-F169AABE5F33}"/>
    <cellStyle name="Normal 10 9 4 4" xfId="4600" xr:uid="{100FF1B6-0954-49AF-9352-46BF2DC18DC7}"/>
    <cellStyle name="Normal 10 9 5" xfId="2806" xr:uid="{89736F5F-7DEA-4720-970D-1AAE915139A1}"/>
    <cellStyle name="Normal 11" xfId="61" xr:uid="{7AC70DAC-7A41-4539-B8E3-87E993893BF9}"/>
    <cellStyle name="Normal 11 2" xfId="266" xr:uid="{AE2F6629-D8F8-49F4-875E-D34E9F1D40A5}"/>
    <cellStyle name="Normal 11 2 2" xfId="4647" xr:uid="{3E81D07B-B660-4084-827C-85DE1BE78292}"/>
    <cellStyle name="Normal 11 3" xfId="4335" xr:uid="{6F41CAA3-4AC0-4EDE-8C1D-02A940A55EBB}"/>
    <cellStyle name="Normal 11 3 2" xfId="4541" xr:uid="{03F579A8-58A0-4200-8AB2-7559E3B0F284}"/>
    <cellStyle name="Normal 11 3 3" xfId="4724" xr:uid="{65A604B0-86A8-400A-B36F-D4381495C21D}"/>
    <cellStyle name="Normal 11 3 4" xfId="4701" xr:uid="{1BE5F55E-7DA2-4055-AF89-EDA7225F4BA0}"/>
    <cellStyle name="Normal 12" xfId="62" xr:uid="{7421584E-0175-4FEA-8617-950C1DF4E47C}"/>
    <cellStyle name="Normal 12 2" xfId="267" xr:uid="{359FD4FB-DB4B-4E87-B7C0-9E1FC74D0C6E}"/>
    <cellStyle name="Normal 12 2 2" xfId="4648" xr:uid="{CF9F1542-EB93-4F4F-9BB8-848E5763643B}"/>
    <cellStyle name="Normal 12 3" xfId="4542" xr:uid="{25CA071A-56FB-4E77-B63E-040EAD06F11A}"/>
    <cellStyle name="Normal 13" xfId="63" xr:uid="{1D4690E3-2BC9-4401-AF5B-4E8AFB32D855}"/>
    <cellStyle name="Normal 13 2" xfId="64" xr:uid="{68F8819C-9CF3-47F5-B5F2-268A941B283E}"/>
    <cellStyle name="Normal 13 2 2" xfId="268" xr:uid="{834AEB5A-A939-42D9-B746-60707211E0F8}"/>
    <cellStyle name="Normal 13 2 2 2" xfId="4649" xr:uid="{38F82C27-0593-45C3-8AA7-1FD540DC23E9}"/>
    <cellStyle name="Normal 13 2 3" xfId="4337" xr:uid="{CAC9EC29-77B8-492B-A9C6-6FAA8115866B}"/>
    <cellStyle name="Normal 13 2 3 2" xfId="4543" xr:uid="{17B1F009-A17E-47B9-B01A-26B6AB153C1A}"/>
    <cellStyle name="Normal 13 2 3 3" xfId="4725" xr:uid="{98E4500D-A4CD-45FF-9FAF-8D712E5B6A0E}"/>
    <cellStyle name="Normal 13 2 3 4" xfId="4702" xr:uid="{1A4F2C21-FABF-47B4-8E53-E0B5477F6F4B}"/>
    <cellStyle name="Normal 13 3" xfId="269" xr:uid="{B2F8F6E8-25AD-4330-99F7-8841DACA9EE0}"/>
    <cellStyle name="Normal 13 3 2" xfId="4421" xr:uid="{D38EA415-BC4B-4C3B-B959-06F7A5E40330}"/>
    <cellStyle name="Normal 13 3 3" xfId="4338" xr:uid="{11687FE9-157A-44B6-9073-E8C19AA93C17}"/>
    <cellStyle name="Normal 13 3 4" xfId="4566" xr:uid="{1741A731-8453-46DD-BA53-43193BDE62F5}"/>
    <cellStyle name="Normal 13 3 5" xfId="4726" xr:uid="{A91E590D-29C9-44E6-B63C-884017CEE303}"/>
    <cellStyle name="Normal 13 4" xfId="4339" xr:uid="{D2D99ECC-A52C-48B2-A7F3-81FA2696B8C3}"/>
    <cellStyle name="Normal 13 5" xfId="4336" xr:uid="{25C0E345-AE5E-442C-B030-7AC47AD60098}"/>
    <cellStyle name="Normal 14" xfId="65" xr:uid="{3B020611-1DED-4D48-B54D-95C202D5753C}"/>
    <cellStyle name="Normal 14 18" xfId="4341" xr:uid="{92373545-211D-4FB9-AA0E-85613C213A9C}"/>
    <cellStyle name="Normal 14 2" xfId="270" xr:uid="{96545E34-0C25-4550-9C48-16ABB9B6B1CB}"/>
    <cellStyle name="Normal 14 2 2" xfId="430" xr:uid="{29B94597-EED2-4F91-826E-C3FF58B01EC6}"/>
    <cellStyle name="Normal 14 2 2 2" xfId="431" xr:uid="{416C3CE7-9DF5-4185-A956-89F01416248B}"/>
    <cellStyle name="Normal 14 2 3" xfId="432" xr:uid="{5BF65022-C1B1-454F-8B1A-9E2FB1E6CB1A}"/>
    <cellStyle name="Normal 14 3" xfId="433" xr:uid="{1446CF85-7418-47C3-9A5A-E7E95881F0AB}"/>
    <cellStyle name="Normal 14 3 2" xfId="4650" xr:uid="{1D6A9CA6-96E8-400A-9C03-A4CE8DBE638A}"/>
    <cellStyle name="Normal 14 4" xfId="4340" xr:uid="{A9613AF3-4D3E-4B8C-B81B-40EE8346E14F}"/>
    <cellStyle name="Normal 14 4 2" xfId="4544" xr:uid="{A96E3197-0427-4FD8-AF08-E0E2F646FF56}"/>
    <cellStyle name="Normal 14 4 3" xfId="4727" xr:uid="{C170C7D2-5EC8-4B19-A5D0-D32C23FB7285}"/>
    <cellStyle name="Normal 14 4 4" xfId="4703" xr:uid="{DA642450-AABF-4BFC-A606-37C9FDAA20B3}"/>
    <cellStyle name="Normal 15" xfId="66" xr:uid="{C12A9447-1DA1-48F0-8E3C-78A4A0DA7321}"/>
    <cellStyle name="Normal 15 2" xfId="67" xr:uid="{EB212D03-0325-4CF4-8962-BACA5DD80F10}"/>
    <cellStyle name="Normal 15 2 2" xfId="271" xr:uid="{292F2666-92C2-474C-96E5-F437C7A84BB7}"/>
    <cellStyle name="Normal 15 2 2 2" xfId="4453" xr:uid="{611DB0FE-DF4F-4114-B41D-056A41F0FD14}"/>
    <cellStyle name="Normal 15 2 3" xfId="4546" xr:uid="{F40C8FAB-DB29-4AA3-836B-FCD235F3CE1C}"/>
    <cellStyle name="Normal 15 3" xfId="272" xr:uid="{D2B8C29B-6403-4F2C-92EB-1F2D445703E8}"/>
    <cellStyle name="Normal 15 3 2" xfId="4422" xr:uid="{0567B4F0-E07B-46F8-A507-3E4D0C785BEE}"/>
    <cellStyle name="Normal 15 3 3" xfId="4343" xr:uid="{F6278689-5776-4446-AB8B-AB46AE701248}"/>
    <cellStyle name="Normal 15 3 4" xfId="4567" xr:uid="{2801291E-3290-4EF5-8188-95C3FB78CA94}"/>
    <cellStyle name="Normal 15 3 5" xfId="4729" xr:uid="{374C8BB7-2736-408A-86CD-894577F2B2D6}"/>
    <cellStyle name="Normal 15 4" xfId="4342" xr:uid="{51285C90-E0B2-4EF6-B2B0-8087C2214359}"/>
    <cellStyle name="Normal 15 4 2" xfId="4545" xr:uid="{9FFAE795-A107-4BB0-8D10-D679D3F36774}"/>
    <cellStyle name="Normal 15 4 3" xfId="4728" xr:uid="{82BACDF7-6112-40AA-9260-0D621D58C42D}"/>
    <cellStyle name="Normal 15 4 4" xfId="4704" xr:uid="{7E16E78A-8AE8-4D84-B75E-532436D48685}"/>
    <cellStyle name="Normal 16" xfId="68" xr:uid="{13FCD199-349B-4B93-BFF2-A441D7331220}"/>
    <cellStyle name="Normal 16 2" xfId="273" xr:uid="{825FD68E-00B1-49DF-92CB-5DE06A07DB1E}"/>
    <cellStyle name="Normal 16 2 2" xfId="4423" xr:uid="{93CCC6FE-7A8D-496B-9413-B8DD1AF0AD82}"/>
    <cellStyle name="Normal 16 2 3" xfId="4344" xr:uid="{0488E7FB-3893-4F96-BF55-F6875AE3A498}"/>
    <cellStyle name="Normal 16 2 4" xfId="4568" xr:uid="{03E5C5F1-2B33-4ED9-A45B-EF282625F272}"/>
    <cellStyle name="Normal 16 2 5" xfId="4730" xr:uid="{C22B27EB-9641-4C29-B5B6-6A91494B165A}"/>
    <cellStyle name="Normal 16 3" xfId="274" xr:uid="{3453324D-D9CE-4895-BFB4-38B9A3791938}"/>
    <cellStyle name="Normal 17" xfId="69" xr:uid="{4F137775-2BD2-48D3-9834-0F47B5C22B0A}"/>
    <cellStyle name="Normal 17 2" xfId="275" xr:uid="{771C6A2E-B0E5-4EFB-AFE5-0C20A5E4F94F}"/>
    <cellStyle name="Normal 17 2 2" xfId="4424" xr:uid="{3A2383B5-C6C3-416D-888B-50C1AB4E3B7A}"/>
    <cellStyle name="Normal 17 2 3" xfId="4346" xr:uid="{4DDAE7A0-C96C-4440-B3D6-DB3C7525084E}"/>
    <cellStyle name="Normal 17 2 4" xfId="4569" xr:uid="{868D35EA-0AB7-4FDC-815F-AF4D1FE4A134}"/>
    <cellStyle name="Normal 17 2 5" xfId="4731" xr:uid="{B0FC8A3A-07EC-4F4C-8FAC-3B30F4531817}"/>
    <cellStyle name="Normal 17 3" xfId="4347" xr:uid="{C33941CC-DFDD-4CB1-AD65-9F87163AC020}"/>
    <cellStyle name="Normal 17 4" xfId="4345" xr:uid="{F090E35C-F360-4D7D-B81A-44C463784EC6}"/>
    <cellStyle name="Normal 18" xfId="70" xr:uid="{2AD87D78-07DF-464F-ACB2-6F3E9ECAE11A}"/>
    <cellStyle name="Normal 18 2" xfId="276" xr:uid="{74EE85A5-37C3-4DED-AE92-672A37F089F5}"/>
    <cellStyle name="Normal 18 2 2" xfId="4454" xr:uid="{DC315C12-FAB2-49BA-AE8D-92A218C5F459}"/>
    <cellStyle name="Normal 18 3" xfId="4348" xr:uid="{CFDE3810-8C2B-43C3-B312-B33D5C7A3F20}"/>
    <cellStyle name="Normal 18 3 2" xfId="4547" xr:uid="{A0024E1E-2F08-4F5A-BEB4-792C2F912FE0}"/>
    <cellStyle name="Normal 18 3 3" xfId="4732" xr:uid="{2D2855D3-419D-47A5-BED7-3F350EFADF73}"/>
    <cellStyle name="Normal 18 3 4" xfId="4705" xr:uid="{0E5EFCCC-2916-4BC6-8B2D-DA32852C67E8}"/>
    <cellStyle name="Normal 19" xfId="71" xr:uid="{BBD3D1D6-A4A5-42C1-B2F3-BFC08655C4EB}"/>
    <cellStyle name="Normal 19 2" xfId="72" xr:uid="{6C35053C-F293-43AF-90B5-134672F13BBD}"/>
    <cellStyle name="Normal 19 2 2" xfId="277" xr:uid="{FF1DCDC0-B5D8-4A8A-BD80-DD2775B5BD5A}"/>
    <cellStyle name="Normal 19 2 2 2" xfId="4651" xr:uid="{8436D516-E6FD-4517-8ADF-918D1047BEB6}"/>
    <cellStyle name="Normal 19 2 3" xfId="4549" xr:uid="{9D440396-596D-4757-A6E8-1759D2BBAC98}"/>
    <cellStyle name="Normal 19 3" xfId="278" xr:uid="{DFF9EA5C-CCB8-4811-BF80-C88E5B6630A7}"/>
    <cellStyle name="Normal 19 3 2" xfId="4652" xr:uid="{CB578B89-BC57-444B-AFD1-EEE2370A87F6}"/>
    <cellStyle name="Normal 19 4" xfId="4548" xr:uid="{11B3428B-F3A0-42AB-8A99-88033E2F5973}"/>
    <cellStyle name="Normal 2" xfId="3" xr:uid="{0035700C-F3A5-4A6F-B63A-5CE25669DEE2}"/>
    <cellStyle name="Normal 2 2" xfId="73" xr:uid="{1DD01B69-138B-4A86-8570-DA422A79CBA7}"/>
    <cellStyle name="Normal 2 2 2" xfId="74" xr:uid="{A32CE8B3-60BD-4F0B-A892-AFB071C12091}"/>
    <cellStyle name="Normal 2 2 2 2" xfId="279" xr:uid="{80974392-E89B-44F1-BC31-A4974C6C35FA}"/>
    <cellStyle name="Normal 2 2 2 2 2" xfId="4655" xr:uid="{57422249-BCAB-4135-9EAD-AF57EC6DD200}"/>
    <cellStyle name="Normal 2 2 2 3" xfId="4551" xr:uid="{5ED74EFE-4EEB-4ABD-8A23-D902B031C6B5}"/>
    <cellStyle name="Normal 2 2 3" xfId="280" xr:uid="{A66402F8-B3C2-4882-856D-01FF5DCCE4F5}"/>
    <cellStyle name="Normal 2 2 3 2" xfId="4455" xr:uid="{0EAA194F-3150-48DE-BFD4-7335276EA8D4}"/>
    <cellStyle name="Normal 2 2 3 2 2" xfId="4585" xr:uid="{F024A08A-659D-44D8-A1F0-2E1FBAA6B58E}"/>
    <cellStyle name="Normal 2 2 3 2 2 2" xfId="4656" xr:uid="{06E82742-7F9B-4A92-8C86-FB2DC182A512}"/>
    <cellStyle name="Normal 2 2 3 2 3" xfId="4750" xr:uid="{78A6FAB5-AD4D-4242-B430-AD6656E1906A}"/>
    <cellStyle name="Normal 2 2 3 2 4" xfId="5305" xr:uid="{C890BFC1-F43A-430E-AE09-0538E71E27D0}"/>
    <cellStyle name="Normal 2 2 3 3" xfId="4435" xr:uid="{635E55A3-AE5E-4CCE-85D3-B58E753EA161}"/>
    <cellStyle name="Normal 2 2 3 4" xfId="4706" xr:uid="{8DB3CD9C-EC13-47A3-96F7-B7910939F9B9}"/>
    <cellStyle name="Normal 2 2 3 5" xfId="4695" xr:uid="{C73F2D1B-1FB9-4BE3-8533-4C71FBEFA1D4}"/>
    <cellStyle name="Normal 2 2 4" xfId="4349" xr:uid="{59542D89-BBA1-472D-B406-750107847F51}"/>
    <cellStyle name="Normal 2 2 4 2" xfId="4550" xr:uid="{6F09A864-B757-4AC9-A605-6B2FFE41A4EC}"/>
    <cellStyle name="Normal 2 2 4 3" xfId="4733" xr:uid="{F1ADB13C-192D-41E0-8D1B-E555DE063468}"/>
    <cellStyle name="Normal 2 2 4 4" xfId="4707" xr:uid="{8ACB7B4E-B874-43A4-84F2-2F748E8DCA24}"/>
    <cellStyle name="Normal 2 2 5" xfId="4654" xr:uid="{37D83410-08F0-4DC5-ABCD-BF1CEA6E47E1}"/>
    <cellStyle name="Normal 2 2 6" xfId="4753" xr:uid="{6892788C-D3E4-43D0-A95B-8AD50AC823A1}"/>
    <cellStyle name="Normal 2 3" xfId="75" xr:uid="{44D2B493-AA39-4A3E-8474-DC835772ACDF}"/>
    <cellStyle name="Normal 2 3 2" xfId="76" xr:uid="{8D249BDA-04C8-41AC-819B-2CA32E932EC2}"/>
    <cellStyle name="Normal 2 3 2 2" xfId="281" xr:uid="{BCF93420-8450-4F2B-8C88-18CA67942D0F}"/>
    <cellStyle name="Normal 2 3 2 2 2" xfId="4657" xr:uid="{16AE0879-8F93-48FD-AAF7-EC8F35A1BA00}"/>
    <cellStyle name="Normal 2 3 2 3" xfId="4351" xr:uid="{7DCEE28C-2190-480E-B126-FE0A7E2BFDBD}"/>
    <cellStyle name="Normal 2 3 2 3 2" xfId="4553" xr:uid="{A1FD59E4-604A-4FEB-88BF-4F970594A1F4}"/>
    <cellStyle name="Normal 2 3 2 3 3" xfId="4735" xr:uid="{846356DA-1AE2-424C-A696-E3EF60C83E1B}"/>
    <cellStyle name="Normal 2 3 2 3 4" xfId="4708" xr:uid="{7E31F60E-1FC0-403D-81C9-54AD07F51764}"/>
    <cellStyle name="Normal 2 3 3" xfId="77" xr:uid="{957291F9-2180-4D41-B587-9206C7C88529}"/>
    <cellStyle name="Normal 2 3 4" xfId="78" xr:uid="{F0648A1E-7CDF-4952-B6E2-742F4B7A789A}"/>
    <cellStyle name="Normal 2 3 5" xfId="185" xr:uid="{4026CF4E-91DF-464D-AF3A-5F58960772E4}"/>
    <cellStyle name="Normal 2 3 5 2" xfId="4658" xr:uid="{B219639B-56CC-429D-A67E-DC567911A7EC}"/>
    <cellStyle name="Normal 2 3 6" xfId="4350" xr:uid="{7622F49F-EDC7-49D4-819C-B537054E01B2}"/>
    <cellStyle name="Normal 2 3 6 2" xfId="4552" xr:uid="{EDC1B29E-3C34-4A82-9EC3-AD5FCD8A0064}"/>
    <cellStyle name="Normal 2 3 6 3" xfId="4734" xr:uid="{008C9069-46A6-4C1C-9541-EF35548C6AF6}"/>
    <cellStyle name="Normal 2 3 6 4" xfId="4709" xr:uid="{6F1E2B1A-B55B-428B-B741-A42309826C6C}"/>
    <cellStyle name="Normal 2 3 7" xfId="5318" xr:uid="{455C52FC-A916-4FE8-A6F1-7F72641DB63A}"/>
    <cellStyle name="Normal 2 4" xfId="79" xr:uid="{51CC0AD9-3243-4095-81A4-8CA2E594C05F}"/>
    <cellStyle name="Normal 2 4 2" xfId="80" xr:uid="{34FC89C6-3B29-4377-A9E5-051108B3DBEE}"/>
    <cellStyle name="Normal 2 4 3" xfId="282" xr:uid="{BA8CD4BF-A7BE-4CBF-893C-E93BC0EA6CFA}"/>
    <cellStyle name="Normal 2 4 3 2" xfId="4659" xr:uid="{22004588-634B-49C3-B508-C53C7EAC9757}"/>
    <cellStyle name="Normal 2 4 3 3" xfId="4673" xr:uid="{D8390275-7789-4D3B-91C9-C90C2D6C5AF9}"/>
    <cellStyle name="Normal 2 4 4" xfId="4554" xr:uid="{8AD0FF4C-2DF5-47B1-801B-94B5D695524A}"/>
    <cellStyle name="Normal 2 4 5" xfId="4754" xr:uid="{4F6C04E3-2059-47AF-A8F0-7816A09126F9}"/>
    <cellStyle name="Normal 2 4 6" xfId="4752" xr:uid="{2F754920-FD80-4590-97DE-BAD7D82B26A6}"/>
    <cellStyle name="Normal 2 5" xfId="184" xr:uid="{FE1BAEDF-FD5E-42FC-AD18-4F07BBC7C9EB}"/>
    <cellStyle name="Normal 2 5 2" xfId="284" xr:uid="{C98D41DE-0B41-4FA3-B864-63A1E94C803A}"/>
    <cellStyle name="Normal 2 5 2 2" xfId="2505" xr:uid="{14941CDC-4670-4753-B52D-072758C4F6F6}"/>
    <cellStyle name="Normal 2 5 3" xfId="283" xr:uid="{9F37E87C-C060-48F1-87E5-D9FC5563B6B7}"/>
    <cellStyle name="Normal 2 5 3 2" xfId="4586" xr:uid="{70A6C93F-D46B-4B21-BA56-55D20C61E2C5}"/>
    <cellStyle name="Normal 2 5 3 3" xfId="4746" xr:uid="{F8A486A2-6A8F-4522-ACCA-D25F681B6A2A}"/>
    <cellStyle name="Normal 2 5 3 4" xfId="5302" xr:uid="{19524838-BC61-4D4C-B6F7-EC4BC3695BBF}"/>
    <cellStyle name="Normal 2 5 4" xfId="4660" xr:uid="{7879F899-2257-4251-B7F7-1E35922E1886}"/>
    <cellStyle name="Normal 2 5 5" xfId="4615" xr:uid="{1185EBFB-4B90-4355-903C-D357167E925E}"/>
    <cellStyle name="Normal 2 5 6" xfId="4614" xr:uid="{8F175B23-35CF-46B0-B698-C759D84B0D90}"/>
    <cellStyle name="Normal 2 5 7" xfId="4749" xr:uid="{19CC7425-789A-423E-9C57-C314C430CDFD}"/>
    <cellStyle name="Normal 2 5 8" xfId="4719" xr:uid="{147307EF-E90E-4C22-9836-15CACD2C220E}"/>
    <cellStyle name="Normal 2 6" xfId="285" xr:uid="{958F9C2D-E433-4350-B505-3B335527E11F}"/>
    <cellStyle name="Normal 2 6 2" xfId="286" xr:uid="{C47A4D41-64B5-4640-810B-DAC94DAD8BA8}"/>
    <cellStyle name="Normal 2 6 3" xfId="452" xr:uid="{368FCB19-065F-4AB9-9B82-5EC4E78E19BE}"/>
    <cellStyle name="Normal 2 6 3 2" xfId="5335" xr:uid="{679EE9B9-8314-4140-B03C-914229821391}"/>
    <cellStyle name="Normal 2 6 4" xfId="4661" xr:uid="{4D089A11-F0E7-4775-B24C-B9E4B930BAFC}"/>
    <cellStyle name="Normal 2 6 5" xfId="4612" xr:uid="{5BE1DE7F-7A99-4CEF-BDD0-8BB95C28267B}"/>
    <cellStyle name="Normal 2 6 5 2" xfId="4710" xr:uid="{78D5BA49-2C58-422B-8B9E-BFF4F4B007CA}"/>
    <cellStyle name="Normal 2 6 6" xfId="4598" xr:uid="{39309261-B3A7-4690-BCC9-4A45A09A4A10}"/>
    <cellStyle name="Normal 2 6 7" xfId="5322" xr:uid="{ECB3A257-9E30-4F26-B276-1013ED142B51}"/>
    <cellStyle name="Normal 2 6 8" xfId="5331" xr:uid="{E47A914D-578B-4405-9230-2C13573CD98B}"/>
    <cellStyle name="Normal 2 7" xfId="287" xr:uid="{E60C4E5E-5AAF-4706-BE02-6E620D3BB1A3}"/>
    <cellStyle name="Normal 2 7 2" xfId="4456" xr:uid="{7288538B-7395-49E3-8352-2ACE57CB2D09}"/>
    <cellStyle name="Normal 2 7 3" xfId="4662" xr:uid="{FB3318BA-C7AC-4D6E-9411-C88971D4E185}"/>
    <cellStyle name="Normal 2 7 4" xfId="5303" xr:uid="{007C01CF-4487-4B78-AE3C-D1D4944F3B60}"/>
    <cellStyle name="Normal 2 8" xfId="4508" xr:uid="{3D5B13EF-E918-4437-8063-B7A192E5F950}"/>
    <cellStyle name="Normal 2 9" xfId="4653" xr:uid="{1FF3F5B9-A0BB-46F3-B8A2-8CAF2D2C2C0A}"/>
    <cellStyle name="Normal 20" xfId="434" xr:uid="{2812604D-9C63-48B2-8B53-CC8516A4DF9F}"/>
    <cellStyle name="Normal 20 2" xfId="435" xr:uid="{A24CD228-B3D9-4079-89EA-A6485789F361}"/>
    <cellStyle name="Normal 20 2 2" xfId="436" xr:uid="{47AE1FBA-A792-4115-84D1-35CCAA358D06}"/>
    <cellStyle name="Normal 20 2 2 2" xfId="4425" xr:uid="{0CE06644-4FB2-4D7E-AD04-E17C100E875C}"/>
    <cellStyle name="Normal 20 2 2 3" xfId="4417" xr:uid="{37996DD2-3643-47A2-959C-3D66E56E28F4}"/>
    <cellStyle name="Normal 20 2 2 4" xfId="4582" xr:uid="{0BDA6D47-0167-4A7B-A868-B45005D3E748}"/>
    <cellStyle name="Normal 20 2 2 5" xfId="4744" xr:uid="{D5F02339-FF78-459B-B7EC-8494E038A419}"/>
    <cellStyle name="Normal 20 2 3" xfId="4420" xr:uid="{EF01FF6D-097F-4B6E-B6D6-BF667F8D5637}"/>
    <cellStyle name="Normal 20 2 4" xfId="4416" xr:uid="{1CA99D75-7FCF-40AD-8343-F5A18B7B40CA}"/>
    <cellStyle name="Normal 20 2 5" xfId="4581" xr:uid="{41AEB2B0-934B-424C-A02A-A7D26E628BC6}"/>
    <cellStyle name="Normal 20 2 6" xfId="4743" xr:uid="{1E72346A-50A4-4195-B1E2-87F736642463}"/>
    <cellStyle name="Normal 20 3" xfId="1167" xr:uid="{E4E58B94-218C-489F-B1FC-FB095CCD5C8C}"/>
    <cellStyle name="Normal 20 3 2" xfId="4457" xr:uid="{82D6C87E-64CF-44AC-BF8A-7AE660AEC02E}"/>
    <cellStyle name="Normal 20 4" xfId="4352" xr:uid="{F6EF579C-CCA1-4E73-8446-A24E605388B0}"/>
    <cellStyle name="Normal 20 4 2" xfId="4555" xr:uid="{DBA5EAEC-69C9-4292-9ADC-976290A2BA4B}"/>
    <cellStyle name="Normal 20 4 3" xfId="4736" xr:uid="{5F82DD94-9EFA-4665-937E-D25BFE4C9803}"/>
    <cellStyle name="Normal 20 4 4" xfId="4711" xr:uid="{C7CFEB9D-3165-4407-BA6A-776058E79DC6}"/>
    <cellStyle name="Normal 20 5" xfId="4433" xr:uid="{071452A9-3F00-4FD3-AAED-F3EA3A1C7F6D}"/>
    <cellStyle name="Normal 20 5 2" xfId="5328" xr:uid="{ADC07A2E-E969-4734-AA74-21D94FA9A580}"/>
    <cellStyle name="Normal 20 6" xfId="4587" xr:uid="{4291A11B-C188-4098-9A52-EF3EDB77FD81}"/>
    <cellStyle name="Normal 20 7" xfId="4696" xr:uid="{A2C04A4E-ABC6-4D4B-B8E3-152C96D033B6}"/>
    <cellStyle name="Normal 20 8" xfId="4717" xr:uid="{E8E0D394-D45B-49A2-BF74-2FE73BC01BFF}"/>
    <cellStyle name="Normal 20 9" xfId="4716" xr:uid="{B47CA8A8-6831-4E0C-935A-3AD8F04EA459}"/>
    <cellStyle name="Normal 21" xfId="437" xr:uid="{03B4FBF5-EC0C-4124-A0F0-7A182E07C3B5}"/>
    <cellStyle name="Normal 21 2" xfId="438" xr:uid="{F7B98FD8-F695-41B5-8E8C-8153B3873781}"/>
    <cellStyle name="Normal 21 2 2" xfId="439" xr:uid="{FF1C4466-5B6B-442E-A675-ABF87D3F9080}"/>
    <cellStyle name="Normal 21 3" xfId="4353" xr:uid="{C4C64D5E-7226-4A8A-9BBC-879C6E525337}"/>
    <cellStyle name="Normal 21 3 2" xfId="4459" xr:uid="{DEA7CD39-8021-483A-9644-DEF71A44FA81}"/>
    <cellStyle name="Normal 21 3 3" xfId="4458" xr:uid="{7C431572-669A-443C-A733-D4F17D9F3C4D}"/>
    <cellStyle name="Normal 21 4" xfId="4570" xr:uid="{357E9CF6-D935-4941-AB22-3F20D53E546D}"/>
    <cellStyle name="Normal 21 5" xfId="4737" xr:uid="{078D8C1E-F528-4F8D-93C1-F50B61A8891C}"/>
    <cellStyle name="Normal 22" xfId="440" xr:uid="{478952A7-A059-4BAF-B4C4-D1D7295A6B32}"/>
    <cellStyle name="Normal 22 2" xfId="441" xr:uid="{BF49B793-2FDC-4F8F-BC04-E5FFE83BA7D1}"/>
    <cellStyle name="Normal 22 3" xfId="4310" xr:uid="{B030A577-6233-46F9-844C-F9E57A5140D4}"/>
    <cellStyle name="Normal 22 3 2" xfId="4354" xr:uid="{A9ADF11E-0BF7-43C8-9492-D29BC33D675C}"/>
    <cellStyle name="Normal 22 3 2 2" xfId="4461" xr:uid="{CEC9B371-5DD6-4BDE-9A80-A13DB8F7DC14}"/>
    <cellStyle name="Normal 22 3 3" xfId="4460" xr:uid="{80073D20-AD27-433F-ADA8-DFBAEA18B769}"/>
    <cellStyle name="Normal 22 3 4" xfId="4691" xr:uid="{2D6C96F8-6D2F-482A-8F8F-182473FCBC57}"/>
    <cellStyle name="Normal 22 4" xfId="4313" xr:uid="{AC9C130E-37AC-4488-BCC0-B2C15AA50388}"/>
    <cellStyle name="Normal 22 4 2" xfId="4431" xr:uid="{F6661529-5480-48B6-91B9-531594BDF27E}"/>
    <cellStyle name="Normal 22 4 3" xfId="4571" xr:uid="{0247C9B7-B2DA-4F82-89CC-A72B898A0DAF}"/>
    <cellStyle name="Normal 22 4 3 2" xfId="4590" xr:uid="{CAB7D951-ABB1-4A0D-AA7F-13D699808539}"/>
    <cellStyle name="Normal 22 4 3 3" xfId="4748" xr:uid="{4BBCA00F-1D76-426B-8724-33626CCED77C}"/>
    <cellStyle name="Normal 22 4 3 4" xfId="5338" xr:uid="{60086820-FD4E-4730-8D6A-136EF639F3AE}"/>
    <cellStyle name="Normal 22 4 3 5" xfId="5334" xr:uid="{DB4A91AF-227D-4D31-BCD6-4A2AA74703D1}"/>
    <cellStyle name="Normal 22 4 4" xfId="4692" xr:uid="{55643CF3-82A9-47B9-9BD6-B731F1CBEECA}"/>
    <cellStyle name="Normal 22 4 5" xfId="4604" xr:uid="{82BDFEFC-E23E-4D78-B6CB-F089B33ABC1F}"/>
    <cellStyle name="Normal 22 4 6" xfId="4595" xr:uid="{0977F8DE-FB6A-4E83-8E6E-1A88C46CF883}"/>
    <cellStyle name="Normal 22 4 7" xfId="4594" xr:uid="{875A8BFB-0ABF-47DD-B926-8DCC28F484FA}"/>
    <cellStyle name="Normal 22 4 8" xfId="4593" xr:uid="{23EB7FE4-E291-490E-863F-6ABD383CC9CC}"/>
    <cellStyle name="Normal 22 4 9" xfId="4592" xr:uid="{65C5B65F-B1B7-4CA0-BBE2-0DDA9BE56FF9}"/>
    <cellStyle name="Normal 22 5" xfId="4738" xr:uid="{726C9AFF-5877-4D48-B411-9B13781FBEF6}"/>
    <cellStyle name="Normal 23" xfId="442" xr:uid="{35C5F03B-BAE1-4492-B925-EBE137E499E0}"/>
    <cellStyle name="Normal 23 2" xfId="2500" xr:uid="{89A775B6-59F4-4B59-B435-9012E41B6175}"/>
    <cellStyle name="Normal 23 2 2" xfId="4356" xr:uid="{E65FB655-B9AE-466F-8675-88B638146983}"/>
    <cellStyle name="Normal 23 2 2 2" xfId="4751" xr:uid="{1E57AD54-18B3-4F26-A782-5B68AE59DFF8}"/>
    <cellStyle name="Normal 23 2 2 3" xfId="4693" xr:uid="{05887F34-FA8A-4B41-9036-21AFA319785A}"/>
    <cellStyle name="Normal 23 2 2 4" xfId="4663" xr:uid="{ECF74FAD-C914-4D4B-A7A9-D7D3120B2CBC}"/>
    <cellStyle name="Normal 23 2 3" xfId="4605" xr:uid="{70B60029-2414-4496-9117-720C7B09A300}"/>
    <cellStyle name="Normal 23 2 3 2" xfId="5352" xr:uid="{12071785-802B-4AAF-AB88-071D1CE64013}"/>
    <cellStyle name="Normal 23 2 4" xfId="4712" xr:uid="{FF458320-90EC-4634-850F-6726A71A589A}"/>
    <cellStyle name="Normal 23 3" xfId="4426" xr:uid="{34076C34-1723-4F38-BA80-2A839EE51FE5}"/>
    <cellStyle name="Normal 23 4" xfId="4355" xr:uid="{40FF91DA-ED54-458E-8CE6-D4F23E9C34C6}"/>
    <cellStyle name="Normal 23 5" xfId="4572" xr:uid="{13D0B56F-A9D6-45F5-B0C2-767B31049EB0}"/>
    <cellStyle name="Normal 23 6" xfId="4739" xr:uid="{CD75B861-C210-4813-A7D5-0DD7CC71F497}"/>
    <cellStyle name="Normal 24" xfId="443" xr:uid="{8CD52CCF-3E98-45FD-B7AF-DC68406131A5}"/>
    <cellStyle name="Normal 24 2" xfId="444" xr:uid="{87BCC7C2-A9CA-42AB-9303-60B80F754DD4}"/>
    <cellStyle name="Normal 24 2 2" xfId="4428" xr:uid="{0D307CDF-3796-45E8-A421-78EBD6BD5F5F}"/>
    <cellStyle name="Normal 24 2 3" xfId="4358" xr:uid="{4C714922-F433-4CED-9A7F-384DA5F7187A}"/>
    <cellStyle name="Normal 24 2 4" xfId="4574" xr:uid="{5A27798C-150A-46C9-87BD-3DF1031C8DF7}"/>
    <cellStyle name="Normal 24 2 5" xfId="4741" xr:uid="{EAE3D5DE-219A-4C78-858D-1E0D167E86E2}"/>
    <cellStyle name="Normal 24 3" xfId="4427" xr:uid="{63FB83B5-8887-4FBD-B51E-12A49E079FB9}"/>
    <cellStyle name="Normal 24 4" xfId="4357" xr:uid="{3296DC11-9C4F-4744-9545-998A0A42314C}"/>
    <cellStyle name="Normal 24 5" xfId="4573" xr:uid="{22A5D3B0-7AD7-4907-AD48-275FB51F6EF0}"/>
    <cellStyle name="Normal 24 6" xfId="4740" xr:uid="{8524D3BA-C1DC-49A0-869A-252728829779}"/>
    <cellStyle name="Normal 25" xfId="451" xr:uid="{EC6C49F6-3F9B-498B-AC07-EB2E25D338DA}"/>
    <cellStyle name="Normal 25 2" xfId="4360" xr:uid="{F7863E97-3861-475E-BE86-A03A4BF7F476}"/>
    <cellStyle name="Normal 25 2 2" xfId="5337" xr:uid="{FA79B3A8-92DB-4A39-BF3A-34AD7C66B52D}"/>
    <cellStyle name="Normal 25 3" xfId="4429" xr:uid="{5650B67B-9806-4D91-9E4B-DD5620F891EB}"/>
    <cellStyle name="Normal 25 4" xfId="4359" xr:uid="{667231E0-7739-4264-896E-4CF7DFC14989}"/>
    <cellStyle name="Normal 25 5" xfId="4575" xr:uid="{04653060-C8EA-436F-959A-11B00143985F}"/>
    <cellStyle name="Normal 26" xfId="2498" xr:uid="{F4D514AD-B89C-447C-9C8E-6661FD8D863C}"/>
    <cellStyle name="Normal 26 2" xfId="2499" xr:uid="{CB0AAF61-732A-4485-B3F6-44019FADDB45}"/>
    <cellStyle name="Normal 26 2 2" xfId="4362" xr:uid="{4C7C5E0B-F9FD-4012-B2BB-3DCE6E2927EC}"/>
    <cellStyle name="Normal 26 2 3" xfId="5351" xr:uid="{D71C2F5D-E8F7-4743-A9F5-CBD46B351DA8}"/>
    <cellStyle name="Normal 26 3" xfId="4361" xr:uid="{EF5FF297-3BCE-4AA7-9031-1EE423E1EEA8}"/>
    <cellStyle name="Normal 26 3 2" xfId="4436" xr:uid="{0D90FBC4-B173-4A21-B805-D0156914715C}"/>
    <cellStyle name="Normal 26 4" xfId="5350" xr:uid="{C0CA5E5A-4816-4471-9353-710BF830D03B}"/>
    <cellStyle name="Normal 27" xfId="2507" xr:uid="{9E7EC908-5506-4982-91E7-0883B30D6BF5}"/>
    <cellStyle name="Normal 27 2" xfId="4364" xr:uid="{42F41D25-47B4-4CB3-B747-8F67037DB59A}"/>
    <cellStyle name="Normal 27 3" xfId="4363" xr:uid="{9ECBEDCA-A615-40A4-9E41-5C15198EA60B}"/>
    <cellStyle name="Normal 27 4" xfId="4599" xr:uid="{10FE591D-0BCA-496F-86BD-B99110422DE7}"/>
    <cellStyle name="Normal 27 5" xfId="5320" xr:uid="{7ED05507-CC27-4CD0-A971-B9D6040AABBA}"/>
    <cellStyle name="Normal 27 6" xfId="4589" xr:uid="{68A384AF-193A-4382-BA63-EE36CD9CB31C}"/>
    <cellStyle name="Normal 27 7" xfId="5332" xr:uid="{0A0CAFEF-C7AE-4409-95CC-37C64DBFA24B}"/>
    <cellStyle name="Normal 28" xfId="4365" xr:uid="{C405D8AF-B5DB-41BD-A57B-37E35CC9443D}"/>
    <cellStyle name="Normal 28 2" xfId="4366" xr:uid="{FDC29A57-15D3-4D4B-A241-C0ED60E5D3A4}"/>
    <cellStyle name="Normal 28 3" xfId="4367" xr:uid="{CE73DFA2-4073-4D82-9B62-531FDD0FE800}"/>
    <cellStyle name="Normal 29" xfId="4368" xr:uid="{AFECB64F-9181-4A6F-B78B-796AEC19D059}"/>
    <cellStyle name="Normal 29 2" xfId="4369" xr:uid="{4E9551E0-977B-4891-8868-092C3C9A806D}"/>
    <cellStyle name="Normal 3" xfId="2" xr:uid="{665067A7-73F8-4B7E-BFD2-7BB3B9468366}"/>
    <cellStyle name="Normal 3 2" xfId="81" xr:uid="{67C0B04C-A209-4288-BD25-0D050F459F29}"/>
    <cellStyle name="Normal 3 2 2" xfId="82" xr:uid="{A6D740BB-3083-43FD-895D-B5CAA8991C07}"/>
    <cellStyle name="Normal 3 2 2 2" xfId="288" xr:uid="{DCF9419E-D993-4879-B2C1-74C58C02B030}"/>
    <cellStyle name="Normal 3 2 2 2 2" xfId="4665" xr:uid="{6E76ACC3-13D1-464A-AC7C-CDD7F55489DD}"/>
    <cellStyle name="Normal 3 2 2 3" xfId="4556" xr:uid="{7C7E854D-1E76-4D2F-8CD5-5CBCB1205407}"/>
    <cellStyle name="Normal 3 2 3" xfId="83" xr:uid="{4EEADB60-2D9B-4348-8510-055C1DB4EC11}"/>
    <cellStyle name="Normal 3 2 4" xfId="289" xr:uid="{CDB9F16E-DB8A-4B1E-93C4-ED61663D6750}"/>
    <cellStyle name="Normal 3 2 4 2" xfId="4666" xr:uid="{63FE80E7-2FFB-49F5-83F0-68B446CBD541}"/>
    <cellStyle name="Normal 3 2 5" xfId="2506" xr:uid="{693F7BC1-1F94-4BA6-A0D8-1D7D8934A489}"/>
    <cellStyle name="Normal 3 2 5 2" xfId="4509" xr:uid="{41D6C1A5-A6F0-47F5-8DA4-59CB05236A7F}"/>
    <cellStyle name="Normal 3 2 5 3" xfId="5304" xr:uid="{256F7E6F-B095-403A-8B0F-C748AC624C97}"/>
    <cellStyle name="Normal 3 3" xfId="84" xr:uid="{0D679580-0398-4291-9DB0-4FD52C4DC583}"/>
    <cellStyle name="Normal 3 3 2" xfId="290" xr:uid="{194A1262-C41D-48FE-B67A-7C938ADE387A}"/>
    <cellStyle name="Normal 3 3 2 2" xfId="4667" xr:uid="{BE03E6E4-B483-4433-A3CA-97190582C58A}"/>
    <cellStyle name="Normal 3 3 3" xfId="4557" xr:uid="{9DD1D13B-5C0F-4B34-999B-FA90BE1EFAE9}"/>
    <cellStyle name="Normal 3 4" xfId="85" xr:uid="{CD42775D-FD07-4AA7-A70F-8F45F15CADD1}"/>
    <cellStyle name="Normal 3 4 2" xfId="2502" xr:uid="{BB83B513-7D09-4D23-9207-6BE06C26D0E6}"/>
    <cellStyle name="Normal 3 4 2 2" xfId="4668" xr:uid="{2FD5ED18-8877-464E-B261-4D59F2FC9C55}"/>
    <cellStyle name="Normal 3 5" xfId="2501" xr:uid="{E2309786-435F-4A8E-8B28-95458F401190}"/>
    <cellStyle name="Normal 3 5 2" xfId="4669" xr:uid="{0E042753-AF32-40FB-A4C2-A03190532E91}"/>
    <cellStyle name="Normal 3 5 3" xfId="4745" xr:uid="{0E6EB460-A491-4F1D-BDD4-D26901763C12}"/>
    <cellStyle name="Normal 3 5 4" xfId="4713" xr:uid="{0C002D6E-1A37-4E5A-8F08-824EA3951AA6}"/>
    <cellStyle name="Normal 3 6" xfId="4664" xr:uid="{AF6F0DF1-A276-47C7-8B7E-C94C4D26777D}"/>
    <cellStyle name="Normal 3 6 2" xfId="5336" xr:uid="{36ACBA1A-AD30-4B6C-921C-E596288A0133}"/>
    <cellStyle name="Normal 3 6 2 2" xfId="5333" xr:uid="{B40E954E-24E2-448E-AD7A-89147BCC2310}"/>
    <cellStyle name="Normal 30" xfId="4370" xr:uid="{83F4DD6C-0714-4983-8AC4-E4A42D2E26DC}"/>
    <cellStyle name="Normal 30 2" xfId="4371" xr:uid="{0E563CF5-6100-4C2A-9205-15BC0E475C50}"/>
    <cellStyle name="Normal 31" xfId="4372" xr:uid="{3E934710-2FEB-49CF-9A98-21B26147797E}"/>
    <cellStyle name="Normal 31 2" xfId="4373" xr:uid="{65150F61-E6AA-41A7-84CB-883660918513}"/>
    <cellStyle name="Normal 32" xfId="4374" xr:uid="{34B194D2-15E9-4F45-869A-9555871FE901}"/>
    <cellStyle name="Normal 33" xfId="4375" xr:uid="{857B692F-E782-4A21-BD02-4CCDE3C67197}"/>
    <cellStyle name="Normal 33 2" xfId="4376" xr:uid="{9BBBBDAD-4A53-4694-AF7A-09B47BAADC6A}"/>
    <cellStyle name="Normal 34" xfId="4377" xr:uid="{619C8205-D621-48D6-A949-C43F55C7C29E}"/>
    <cellStyle name="Normal 34 2" xfId="4378" xr:uid="{437A9C25-5638-4C0B-8392-848EB3E393A9}"/>
    <cellStyle name="Normal 35" xfId="4379" xr:uid="{0457CA35-EB3E-43C7-A6F7-82005C7B3B1C}"/>
    <cellStyle name="Normal 35 2" xfId="4380" xr:uid="{072CD716-ADB1-4B74-9DB6-0E496B647D3F}"/>
    <cellStyle name="Normal 36" xfId="4381" xr:uid="{0E7954B8-8216-4B63-9C93-68B38615BE7F}"/>
    <cellStyle name="Normal 36 2" xfId="4382" xr:uid="{A9BFDBBB-6ED9-46BE-99E7-745C3ED9580F}"/>
    <cellStyle name="Normal 37" xfId="4383" xr:uid="{80CF2987-EB8B-4A57-8F25-8B01C1C9BB10}"/>
    <cellStyle name="Normal 37 2" xfId="4384" xr:uid="{F52C9C7D-F6F9-4444-A361-6F6DCD5D63DE}"/>
    <cellStyle name="Normal 38" xfId="4385" xr:uid="{30129DF2-CA06-453D-8819-1A8797F5434B}"/>
    <cellStyle name="Normal 38 2" xfId="4386" xr:uid="{8D869AB1-88C4-4217-A60A-8E1CAA0264A8}"/>
    <cellStyle name="Normal 39" xfId="4387" xr:uid="{F140A037-7E6F-4DA9-AABE-21CF6FA4360B}"/>
    <cellStyle name="Normal 39 2" xfId="4388" xr:uid="{142E0CCD-9074-49C3-A55A-9F392CF48AEC}"/>
    <cellStyle name="Normal 39 2 2" xfId="4389" xr:uid="{C2658983-04E1-4E5C-B978-0EE0D9F2CF73}"/>
    <cellStyle name="Normal 39 3" xfId="4390" xr:uid="{8EDE2ED5-0861-4669-B63F-819306E5EFDE}"/>
    <cellStyle name="Normal 4" xfId="86" xr:uid="{35824D47-5B39-45A1-A898-CE6805660DAB}"/>
    <cellStyle name="Normal 4 2" xfId="87" xr:uid="{87C6B3A5-5842-4D23-806E-6AACCFA2759F}"/>
    <cellStyle name="Normal 4 2 2" xfId="88" xr:uid="{DAB1E7E1-293F-482C-9D52-9E77131F69C4}"/>
    <cellStyle name="Normal 4 2 2 2" xfId="445" xr:uid="{D0CD9C78-9D71-4DD1-BC54-CECDB235A6A7}"/>
    <cellStyle name="Normal 4 2 2 3" xfId="2807" xr:uid="{3F96E766-BF46-4F77-94AC-84E28D8FDA30}"/>
    <cellStyle name="Normal 4 2 2 4" xfId="2808" xr:uid="{69521B81-F6A7-403A-B420-0ED3993C2E44}"/>
    <cellStyle name="Normal 4 2 2 4 2" xfId="2809" xr:uid="{CA173F2E-6EB9-441C-9068-5F05A5BF83C8}"/>
    <cellStyle name="Normal 4 2 2 4 3" xfId="2810" xr:uid="{A22CFE65-C7FC-4950-903A-90921C206CEB}"/>
    <cellStyle name="Normal 4 2 2 4 3 2" xfId="2811" xr:uid="{EFC39C50-847B-4F0E-9335-8A1C3BD0A375}"/>
    <cellStyle name="Normal 4 2 2 4 3 3" xfId="4312" xr:uid="{F9A4DE7A-2A7A-499A-86C6-292A4A71D336}"/>
    <cellStyle name="Normal 4 2 3" xfId="2493" xr:uid="{AEA2FFAF-F2DE-494A-84F2-BC472CF68587}"/>
    <cellStyle name="Normal 4 2 3 2" xfId="2504" xr:uid="{6AD0214B-9BD3-4243-9888-AFAA120907B0}"/>
    <cellStyle name="Normal 4 2 3 2 2" xfId="4462" xr:uid="{DE26E311-6D0D-4162-9999-DF887E92F265}"/>
    <cellStyle name="Normal 4 2 3 3" xfId="4463" xr:uid="{EC78DD35-98DF-482C-828A-627B4325EF12}"/>
    <cellStyle name="Normal 4 2 3 3 2" xfId="4464" xr:uid="{463183DC-01CD-4FB0-BBC6-79E9C613A252}"/>
    <cellStyle name="Normal 4 2 3 4" xfId="4465" xr:uid="{5B0F2E77-DC81-4543-9064-8737B9A531C4}"/>
    <cellStyle name="Normal 4 2 3 5" xfId="4466" xr:uid="{6246BECF-285D-4322-9F52-31DE2C6F04BE}"/>
    <cellStyle name="Normal 4 2 4" xfId="2494" xr:uid="{E5AA1E51-3DA6-4E50-854E-67546EF07F63}"/>
    <cellStyle name="Normal 4 2 4 2" xfId="4392" xr:uid="{1C70176A-986D-466A-A483-0DC7EC0DEDBC}"/>
    <cellStyle name="Normal 4 2 4 2 2" xfId="4467" xr:uid="{8F5B6DAE-EDDE-491D-87E2-3932CDF1388D}"/>
    <cellStyle name="Normal 4 2 4 2 3" xfId="4694" xr:uid="{39D1E66E-62B3-4583-BF0C-C1FAC8FD77E4}"/>
    <cellStyle name="Normal 4 2 4 2 4" xfId="4613" xr:uid="{5F409873-E0D0-4993-A1E7-DEFF91C4A87F}"/>
    <cellStyle name="Normal 4 2 4 3" xfId="4576" xr:uid="{F885D799-EB98-4BBC-9810-01946AC3C74A}"/>
    <cellStyle name="Normal 4 2 4 3 2" xfId="5348" xr:uid="{05ED0EA6-92EA-453A-AED2-2954029E2312}"/>
    <cellStyle name="Normal 4 2 4 4" xfId="4714" xr:uid="{A91639DA-8908-4675-8CF4-E6FF5326F035}"/>
    <cellStyle name="Normal 4 2 5" xfId="1168" xr:uid="{E6319001-D0C3-49FB-8F37-391A48A33DDB}"/>
    <cellStyle name="Normal 4 2 6" xfId="4558" xr:uid="{87E27B2F-0EE9-429C-8106-5526887E85FF}"/>
    <cellStyle name="Normal 4 3" xfId="528" xr:uid="{F496E116-1510-4154-887A-42B960567A86}"/>
    <cellStyle name="Normal 4 3 2" xfId="1170" xr:uid="{57592AA1-4D62-4D1D-ACCE-65544F164470}"/>
    <cellStyle name="Normal 4 3 2 2" xfId="1171" xr:uid="{16EBBBE7-1313-4903-B7CC-82DD8B7FDBF4}"/>
    <cellStyle name="Normal 4 3 2 3" xfId="1172" xr:uid="{6C510A76-2D32-44BE-BF17-3C7EACE76368}"/>
    <cellStyle name="Normal 4 3 3" xfId="1169" xr:uid="{87BB9F3F-A890-4B78-A930-F0A764ABAF81}"/>
    <cellStyle name="Normal 4 3 3 2" xfId="4434" xr:uid="{77688C26-5F12-46EA-85F1-48E6A54430DE}"/>
    <cellStyle name="Normal 4 3 4" xfId="2812" xr:uid="{1ED0B20A-3E35-4FCF-9B28-CDC5F487E5CC}"/>
    <cellStyle name="Normal 4 3 4 2" xfId="5344" xr:uid="{350BC31C-595E-4487-A4FA-87A11DC6558D}"/>
    <cellStyle name="Normal 4 3 5" xfId="2813" xr:uid="{A3D93A9A-73E8-46B2-BD82-0E66675935F9}"/>
    <cellStyle name="Normal 4 3 5 2" xfId="2814" xr:uid="{B1E4E85E-BE35-4733-AD03-3436BB951843}"/>
    <cellStyle name="Normal 4 3 5 3" xfId="2815" xr:uid="{886DE701-AD0C-437A-B873-C71C2E05F642}"/>
    <cellStyle name="Normal 4 3 5 3 2" xfId="2816" xr:uid="{495C8788-0B35-4377-A4D7-0FFF8F77D4B0}"/>
    <cellStyle name="Normal 4 3 5 3 3" xfId="4311" xr:uid="{5BDE8C72-9631-4328-A1E1-1FD6B504E23F}"/>
    <cellStyle name="Normal 4 3 6" xfId="4314" xr:uid="{AB4040EC-472C-412E-BFF0-026D5F164744}"/>
    <cellStyle name="Normal 4 4" xfId="453" xr:uid="{907EBC0A-D23C-4E0D-B564-01ED357F409D}"/>
    <cellStyle name="Normal 4 4 2" xfId="2495" xr:uid="{0E993083-9563-43F3-8DDB-9B43EE0EFCC8}"/>
    <cellStyle name="Normal 4 4 2 2" xfId="5339" xr:uid="{6C7A6206-1D90-4630-947D-B25358943ECE}"/>
    <cellStyle name="Normal 4 4 3" xfId="2503" xr:uid="{38F591B4-A508-4826-BE3C-BFC426E3676A}"/>
    <cellStyle name="Normal 4 4 3 2" xfId="4317" xr:uid="{52ABE980-140F-4430-AF26-CB76787C6A5C}"/>
    <cellStyle name="Normal 4 4 3 3" xfId="4316" xr:uid="{A0088D54-65D5-45DD-ADF5-5E99E9A13621}"/>
    <cellStyle name="Normal 4 4 4" xfId="4747" xr:uid="{0E69E909-A366-4574-819B-F63F4A28D38A}"/>
    <cellStyle name="Normal 4 4 4 2" xfId="5340" xr:uid="{CB32BDC2-06DB-443D-B169-DCBF0CE2EE7F}"/>
    <cellStyle name="Normal 4 5" xfId="2496" xr:uid="{349DA228-23C8-4BDE-86F9-6C9734C352D5}"/>
    <cellStyle name="Normal 4 5 2" xfId="4391" xr:uid="{134BB5E7-AC1B-4DCA-A8AF-D2E5598B09A3}"/>
    <cellStyle name="Normal 4 5 3" xfId="5349" xr:uid="{DD023F2F-5C54-4FA3-B720-AD99EEBD8DD5}"/>
    <cellStyle name="Normal 4 6" xfId="2497" xr:uid="{0E5ED880-E9AF-4DBE-A412-38516DBBB985}"/>
    <cellStyle name="Normal 4 7" xfId="900" xr:uid="{687561F6-BD6D-454E-B1FE-7E370E0294AC}"/>
    <cellStyle name="Normal 40" xfId="4393" xr:uid="{01F86942-643F-40CE-A159-88A899A903FE}"/>
    <cellStyle name="Normal 40 2" xfId="4394" xr:uid="{2EE94F4A-BA48-4929-910B-0432EEB48045}"/>
    <cellStyle name="Normal 40 2 2" xfId="4395" xr:uid="{6BE2133E-D304-4C92-B3A2-01B6869D4312}"/>
    <cellStyle name="Normal 40 3" xfId="4396" xr:uid="{7845B6E7-26D9-4952-AC6B-C6667F742008}"/>
    <cellStyle name="Normal 41" xfId="4397" xr:uid="{6434FAC8-67BA-4B70-94DD-0B908660FA82}"/>
    <cellStyle name="Normal 41 2" xfId="4398" xr:uid="{EC8CC9CC-04E3-43D7-BE3F-8F76760D2D50}"/>
    <cellStyle name="Normal 42" xfId="4399" xr:uid="{714E3ABD-C048-42BB-869D-696633812BB0}"/>
    <cellStyle name="Normal 42 2" xfId="4400" xr:uid="{DD12E398-8F9B-4271-A22A-C367C59CD326}"/>
    <cellStyle name="Normal 43" xfId="4401" xr:uid="{9E8BE74D-86F5-45EF-B5B4-23466A4F8624}"/>
    <cellStyle name="Normal 43 2" xfId="4402" xr:uid="{C2D871A3-0417-453E-92AC-2A6919CB49CC}"/>
    <cellStyle name="Normal 44" xfId="4412" xr:uid="{E31272B5-4633-4167-994C-8B8502CDDA4F}"/>
    <cellStyle name="Normal 44 2" xfId="4413" xr:uid="{FCFD9038-CBC2-45E9-AC3C-76085276C918}"/>
    <cellStyle name="Normal 45" xfId="4674" xr:uid="{E69B7AA7-FB40-475C-8BE5-AA8E282CA58D}"/>
    <cellStyle name="Normal 45 2" xfId="5324" xr:uid="{AAB64320-7E6A-42EF-9082-759647199C7E}"/>
    <cellStyle name="Normal 45 3" xfId="5323" xr:uid="{D1D973DD-7AA3-4471-8B6D-1495AFCF116A}"/>
    <cellStyle name="Normal 5" xfId="89" xr:uid="{DC337E98-6DCB-44C6-864B-C6C536362D0C}"/>
    <cellStyle name="Normal 5 10" xfId="291" xr:uid="{19C0A902-6032-4674-8D31-CC9BB0F42868}"/>
    <cellStyle name="Normal 5 10 2" xfId="529" xr:uid="{C5D7A1D8-6BBD-4938-8462-125F7555B2F0}"/>
    <cellStyle name="Normal 5 10 2 2" xfId="1173" xr:uid="{BC2759FE-CD6E-42AB-9545-5BFBFD3D1319}"/>
    <cellStyle name="Normal 5 10 2 3" xfId="2817" xr:uid="{42058115-FD7B-4F1F-8799-86D65EB11A15}"/>
    <cellStyle name="Normal 5 10 2 4" xfId="2818" xr:uid="{1448A27F-669F-4CE5-8E06-D4BBD1D15DE6}"/>
    <cellStyle name="Normal 5 10 3" xfId="1174" xr:uid="{C01C0E71-1B10-445B-B8B9-AAEA4D6A6879}"/>
    <cellStyle name="Normal 5 10 3 2" xfId="2819" xr:uid="{7689EDAE-FB68-44BA-BCFB-1443BEDFF43D}"/>
    <cellStyle name="Normal 5 10 3 3" xfId="2820" xr:uid="{3EA0A735-8AEC-46AF-9D0D-3164C23F01F3}"/>
    <cellStyle name="Normal 5 10 3 4" xfId="2821" xr:uid="{0BFC54BE-2927-4D24-941A-2B100E9D0E99}"/>
    <cellStyle name="Normal 5 10 4" xfId="2822" xr:uid="{0D84BE1C-AB1F-4612-9C4A-C2D9B8ED4C25}"/>
    <cellStyle name="Normal 5 10 5" xfId="2823" xr:uid="{F2A9A30A-1151-46F0-BF70-C5E9B9062F68}"/>
    <cellStyle name="Normal 5 10 6" xfId="2824" xr:uid="{6DD8D101-8D25-45FC-BCE1-6448E9ADC17A}"/>
    <cellStyle name="Normal 5 11" xfId="292" xr:uid="{E01B45CB-1EC5-4630-B46F-02A0A45C010D}"/>
    <cellStyle name="Normal 5 11 2" xfId="1175" xr:uid="{AF160078-186A-4E88-896A-3377BAA4901A}"/>
    <cellStyle name="Normal 5 11 2 2" xfId="2825" xr:uid="{8E9D674E-71AA-40A7-93D5-14EC5EE4D7AB}"/>
    <cellStyle name="Normal 5 11 2 2 2" xfId="4403" xr:uid="{6FB31149-CB0F-4AEF-BEAF-279866497B85}"/>
    <cellStyle name="Normal 5 11 2 2 3" xfId="4681" xr:uid="{872C18B5-5889-43D8-8C12-F6A8F594B21C}"/>
    <cellStyle name="Normal 5 11 2 3" xfId="2826" xr:uid="{FF34D15F-9A57-4349-83A1-8FEA316A7EB1}"/>
    <cellStyle name="Normal 5 11 2 4" xfId="2827" xr:uid="{96377305-013A-4C10-B84C-3EED22B6374E}"/>
    <cellStyle name="Normal 5 11 3" xfId="2828" xr:uid="{641C4998-470C-4EA5-90E9-6486F3145C6D}"/>
    <cellStyle name="Normal 5 11 3 2" xfId="5354" xr:uid="{46BA00B9-FB6C-4671-A544-2611F56B331A}"/>
    <cellStyle name="Normal 5 11 4" xfId="2829" xr:uid="{CBAE4735-16F5-4087-842B-75BC9E622176}"/>
    <cellStyle name="Normal 5 11 4 2" xfId="4577" xr:uid="{5001361E-CB1E-4535-9CA3-C3E1EF64F518}"/>
    <cellStyle name="Normal 5 11 4 3" xfId="4682" xr:uid="{E3E1D03F-A181-4E01-B21E-570F485688AE}"/>
    <cellStyle name="Normal 5 11 4 4" xfId="4606" xr:uid="{8A50F022-AD89-4F8C-A0D8-A957E461AFEB}"/>
    <cellStyle name="Normal 5 11 5" xfId="2830" xr:uid="{6CF44A29-AD20-4682-8781-B0F3291FD190}"/>
    <cellStyle name="Normal 5 12" xfId="1176" xr:uid="{4FFE92CE-2AA7-44C0-8F91-9F15C132C8AB}"/>
    <cellStyle name="Normal 5 12 2" xfId="2831" xr:uid="{81CBD5F4-6B8A-492E-9B68-A3EB8882A362}"/>
    <cellStyle name="Normal 5 12 3" xfId="2832" xr:uid="{3957BA12-C656-4786-96AA-37E474E8E44C}"/>
    <cellStyle name="Normal 5 12 4" xfId="2833" xr:uid="{F42C3F1A-EB67-4FAB-92AB-4DEC18F7766A}"/>
    <cellStyle name="Normal 5 13" xfId="901" xr:uid="{ABAADB40-6026-405A-A71C-B8997D1BBC92}"/>
    <cellStyle name="Normal 5 13 2" xfId="2834" xr:uid="{3B2EF67B-DA4D-46A5-AB0D-E87C36234DE2}"/>
    <cellStyle name="Normal 5 13 3" xfId="2835" xr:uid="{1789B21E-8EA4-44EE-B44D-CA8F5B03FA30}"/>
    <cellStyle name="Normal 5 13 4" xfId="2836" xr:uid="{288037CB-BA44-4418-95E8-B33C64AABBA0}"/>
    <cellStyle name="Normal 5 14" xfId="2837" xr:uid="{51F8065D-8C41-4B00-B328-6FCDA310632A}"/>
    <cellStyle name="Normal 5 14 2" xfId="2838" xr:uid="{856AFEFB-7EBF-4728-9316-6B4CCEEF9F0B}"/>
    <cellStyle name="Normal 5 15" xfId="2839" xr:uid="{41C64B1B-BFB5-4084-B51B-6AAE3F0DB7CC}"/>
    <cellStyle name="Normal 5 16" xfId="2840" xr:uid="{ED67D1B6-40C0-4A50-BFE4-A1B30F64C263}"/>
    <cellStyle name="Normal 5 17" xfId="2841" xr:uid="{D8A1BA84-1598-4FA1-892E-75417713391E}"/>
    <cellStyle name="Normal 5 2" xfId="90" xr:uid="{6FB7E0EB-D9CB-4D0C-9B22-1D6303640D6A}"/>
    <cellStyle name="Normal 5 2 2" xfId="187" xr:uid="{746BA86A-8D1D-4600-A936-7019047ED45B}"/>
    <cellStyle name="Normal 5 2 2 2" xfId="188" xr:uid="{78E006B2-A199-4697-8100-010550B16F04}"/>
    <cellStyle name="Normal 5 2 2 2 2" xfId="189" xr:uid="{B6F967C3-4559-4538-8AFB-B4B5B0364105}"/>
    <cellStyle name="Normal 5 2 2 2 2 2" xfId="190" xr:uid="{8CCE6663-8936-4613-9C02-BEB30F304573}"/>
    <cellStyle name="Normal 5 2 2 2 3" xfId="191" xr:uid="{248DF8E8-278B-48FD-B485-3262CDB7C837}"/>
    <cellStyle name="Normal 5 2 2 2 4" xfId="4670" xr:uid="{0827B477-E6D3-4D86-99D6-99E66A6608A9}"/>
    <cellStyle name="Normal 5 2 2 2 5" xfId="5300" xr:uid="{C1A532AE-B4DF-4081-B77D-F0550E16EB89}"/>
    <cellStyle name="Normal 5 2 2 3" xfId="192" xr:uid="{95B0BBC3-A565-46A5-881B-A90DFFA1B3BC}"/>
    <cellStyle name="Normal 5 2 2 3 2" xfId="193" xr:uid="{8A6940D4-B47B-4EC7-8C42-6E4961BBC2FA}"/>
    <cellStyle name="Normal 5 2 2 4" xfId="194" xr:uid="{F4C5FBDD-7DED-442E-A642-7EC4F1B13431}"/>
    <cellStyle name="Normal 5 2 2 5" xfId="293" xr:uid="{3BCCA7DF-DF77-45C8-BF8A-DD142B8C2946}"/>
    <cellStyle name="Normal 5 2 2 6" xfId="4596" xr:uid="{AB4AA773-F7ED-4982-9AF3-5F45CE2914E7}"/>
    <cellStyle name="Normal 5 2 2 7" xfId="5329" xr:uid="{F2334270-176C-453E-86D9-6657C74F9E5A}"/>
    <cellStyle name="Normal 5 2 3" xfId="195" xr:uid="{81BBB315-3DCF-4246-BAE9-6207A064F668}"/>
    <cellStyle name="Normal 5 2 3 2" xfId="196" xr:uid="{5A11AB1B-7274-4D19-81A9-0F89106C1B24}"/>
    <cellStyle name="Normal 5 2 3 2 2" xfId="197" xr:uid="{6ECF6A00-1AFB-4D29-808A-611CA8C839DA}"/>
    <cellStyle name="Normal 5 2 3 2 3" xfId="4559" xr:uid="{3F7209AE-69F6-4B57-A7B3-D6658B1EDFD6}"/>
    <cellStyle name="Normal 5 2 3 2 4" xfId="5301" xr:uid="{D73CF24F-62C7-40E5-925D-066077A26DCA}"/>
    <cellStyle name="Normal 5 2 3 3" xfId="198" xr:uid="{41D0C1CD-6545-4CCB-80FC-84B90FDCFD06}"/>
    <cellStyle name="Normal 5 2 3 3 2" xfId="4742" xr:uid="{1C0C0E2B-3376-438E-9353-C9C9F16C7823}"/>
    <cellStyle name="Normal 5 2 3 4" xfId="4404" xr:uid="{C942A346-9D2F-45EE-BAA4-A680D745D20A}"/>
    <cellStyle name="Normal 5 2 3 4 2" xfId="4715" xr:uid="{41756345-A275-4377-9BA1-4E91EB16DE53}"/>
    <cellStyle name="Normal 5 2 3 5" xfId="4597" xr:uid="{9C29110E-9DCE-4CED-8762-9C8C7B91367E}"/>
    <cellStyle name="Normal 5 2 3 6" xfId="5321" xr:uid="{18CDB9F7-744B-47D7-A3E2-AA4EDA7B876A}"/>
    <cellStyle name="Normal 5 2 3 7" xfId="5330" xr:uid="{BCC0F22A-A89B-47D8-9289-CA023567630C}"/>
    <cellStyle name="Normal 5 2 4" xfId="199" xr:uid="{55557CD2-3B34-4D24-9901-D899B78DCFB4}"/>
    <cellStyle name="Normal 5 2 4 2" xfId="200" xr:uid="{51CF21C6-CD4C-4821-9A1C-2CF2997FB2D5}"/>
    <cellStyle name="Normal 5 2 5" xfId="201" xr:uid="{A6008D93-9176-4EBF-9AB1-7EB615253D7F}"/>
    <cellStyle name="Normal 5 2 6" xfId="186" xr:uid="{C6FC2739-29E8-4FF1-AB71-3F15D380C1DE}"/>
    <cellStyle name="Normal 5 3" xfId="91" xr:uid="{745DB441-C7F4-4FC3-97A1-6AE3CB979D25}"/>
    <cellStyle name="Normal 5 3 2" xfId="4406" xr:uid="{E556B7C6-9985-402E-A62B-C179B322798D}"/>
    <cellStyle name="Normal 5 3 3" xfId="4405" xr:uid="{35B8D987-778C-4E23-AF17-FC2D6786B3B8}"/>
    <cellStyle name="Normal 5 4" xfId="92" xr:uid="{79FAD719-D3FE-4AB6-8475-18D69374A299}"/>
    <cellStyle name="Normal 5 4 10" xfId="2842" xr:uid="{8030261F-4488-4238-9796-07D499649010}"/>
    <cellStyle name="Normal 5 4 11" xfId="2843" xr:uid="{113D8A61-3738-4AF1-A24F-26D933061DC4}"/>
    <cellStyle name="Normal 5 4 2" xfId="93" xr:uid="{6B9D1AEE-AD6E-4D62-B99D-EE43C99D178B}"/>
    <cellStyle name="Normal 5 4 2 2" xfId="94" xr:uid="{CEA3C0CF-52FB-47AD-BF3C-76507DF2F499}"/>
    <cellStyle name="Normal 5 4 2 2 2" xfId="294" xr:uid="{1F9F0DEF-CFC1-43BC-8E02-8BE25514A2F4}"/>
    <cellStyle name="Normal 5 4 2 2 2 2" xfId="530" xr:uid="{9C22462C-A162-4BB1-8CE5-F22185E72F65}"/>
    <cellStyle name="Normal 5 4 2 2 2 2 2" xfId="531" xr:uid="{967F614B-399E-4961-9D17-84B3E6A4F818}"/>
    <cellStyle name="Normal 5 4 2 2 2 2 2 2" xfId="1177" xr:uid="{71563BF9-43B7-41BD-860F-E322E9809F69}"/>
    <cellStyle name="Normal 5 4 2 2 2 2 2 2 2" xfId="1178" xr:uid="{7DE57455-D236-48EE-A901-BF7035979404}"/>
    <cellStyle name="Normal 5 4 2 2 2 2 2 3" xfId="1179" xr:uid="{95991BD1-AEC5-4CEE-B734-10C36071A6C4}"/>
    <cellStyle name="Normal 5 4 2 2 2 2 3" xfId="1180" xr:uid="{63EFF2E7-4EEE-44FC-8DBF-F6994FCC0399}"/>
    <cellStyle name="Normal 5 4 2 2 2 2 3 2" xfId="1181" xr:uid="{65F2DEA2-AF91-457D-B48A-8CE1CCF1253B}"/>
    <cellStyle name="Normal 5 4 2 2 2 2 4" xfId="1182" xr:uid="{B9EF13D5-58C8-4FF0-B8BB-2DFA27715C8F}"/>
    <cellStyle name="Normal 5 4 2 2 2 3" xfId="532" xr:uid="{A2237372-5BC6-4C8A-B971-255E0016D969}"/>
    <cellStyle name="Normal 5 4 2 2 2 3 2" xfId="1183" xr:uid="{444AA941-28CD-487B-9ED1-112726FCE7C7}"/>
    <cellStyle name="Normal 5 4 2 2 2 3 2 2" xfId="1184" xr:uid="{5E43B02D-9B6F-4DD1-BABB-2E46C451BA2F}"/>
    <cellStyle name="Normal 5 4 2 2 2 3 3" xfId="1185" xr:uid="{6E2233ED-DC09-4C53-AE34-D44AF163D358}"/>
    <cellStyle name="Normal 5 4 2 2 2 3 4" xfId="2844" xr:uid="{69951EC0-FF93-4F03-B1A8-0CE43D7BEC2C}"/>
    <cellStyle name="Normal 5 4 2 2 2 4" xfId="1186" xr:uid="{40DD55C7-16E8-42E3-BF6C-66376E327998}"/>
    <cellStyle name="Normal 5 4 2 2 2 4 2" xfId="1187" xr:uid="{E723BB27-74F1-4DDC-B418-707175517224}"/>
    <cellStyle name="Normal 5 4 2 2 2 5" xfId="1188" xr:uid="{CC5D70F9-A7CD-4154-B9EA-ED6E0ACDD23A}"/>
    <cellStyle name="Normal 5 4 2 2 2 6" xfId="2845" xr:uid="{585DA54B-3F65-4107-AE54-E706B8481A96}"/>
    <cellStyle name="Normal 5 4 2 2 3" xfId="295" xr:uid="{95F7636D-7C66-4CF7-9900-AFF6FDCA937A}"/>
    <cellStyle name="Normal 5 4 2 2 3 2" xfId="533" xr:uid="{14C3F07D-4DC5-4AA7-B304-2C32A64EB34A}"/>
    <cellStyle name="Normal 5 4 2 2 3 2 2" xfId="534" xr:uid="{F8095528-7373-4CF7-9F8A-AFDE562D7D6A}"/>
    <cellStyle name="Normal 5 4 2 2 3 2 2 2" xfId="1189" xr:uid="{9F81F240-E26F-4635-9F72-867ABC02EF7D}"/>
    <cellStyle name="Normal 5 4 2 2 3 2 2 2 2" xfId="1190" xr:uid="{CB7FEA10-312B-43F7-8D39-DCD2C7762F00}"/>
    <cellStyle name="Normal 5 4 2 2 3 2 2 3" xfId="1191" xr:uid="{2428A3D5-2EAD-48F4-B817-0532FD6E3C6D}"/>
    <cellStyle name="Normal 5 4 2 2 3 2 3" xfId="1192" xr:uid="{0A7EC7C3-97D8-42C2-810D-2DF527CFC00B}"/>
    <cellStyle name="Normal 5 4 2 2 3 2 3 2" xfId="1193" xr:uid="{DB8F0B98-95CA-4C46-969A-D30C1C007BE6}"/>
    <cellStyle name="Normal 5 4 2 2 3 2 4" xfId="1194" xr:uid="{2CF8CB87-5E5C-4F4C-89C1-DA0DFB71CC04}"/>
    <cellStyle name="Normal 5 4 2 2 3 3" xfId="535" xr:uid="{68AF288B-A927-4AC8-8F5D-0D88670E8FB8}"/>
    <cellStyle name="Normal 5 4 2 2 3 3 2" xfId="1195" xr:uid="{216847A8-0BD3-4DCF-B3E1-F994C4268707}"/>
    <cellStyle name="Normal 5 4 2 2 3 3 2 2" xfId="1196" xr:uid="{FD08B2C3-20DE-420D-BA8D-93E14E43FDD0}"/>
    <cellStyle name="Normal 5 4 2 2 3 3 3" xfId="1197" xr:uid="{A0145CCF-A368-4431-8BA6-33AE11899D64}"/>
    <cellStyle name="Normal 5 4 2 2 3 4" xfId="1198" xr:uid="{6403F8FD-0142-44CC-BFCD-DA4383149808}"/>
    <cellStyle name="Normal 5 4 2 2 3 4 2" xfId="1199" xr:uid="{9B53E507-8EC7-423A-B2E9-001F1D232C9B}"/>
    <cellStyle name="Normal 5 4 2 2 3 5" xfId="1200" xr:uid="{A97DAEA2-CF49-4380-BB4E-74F99C1E4EC8}"/>
    <cellStyle name="Normal 5 4 2 2 4" xfId="536" xr:uid="{8B3E0CE5-E89B-4076-AF6F-7F2839D580DB}"/>
    <cellStyle name="Normal 5 4 2 2 4 2" xfId="537" xr:uid="{E13064E2-029B-4604-A4D8-A04396162F21}"/>
    <cellStyle name="Normal 5 4 2 2 4 2 2" xfId="1201" xr:uid="{FF4A0DB8-CC9C-422C-82F1-E5FCECBE635E}"/>
    <cellStyle name="Normal 5 4 2 2 4 2 2 2" xfId="1202" xr:uid="{E5376F82-3C5F-436E-BA61-F2D42CF7A391}"/>
    <cellStyle name="Normal 5 4 2 2 4 2 3" xfId="1203" xr:uid="{347A5FD7-2D51-4A83-AD09-E7787407CF7F}"/>
    <cellStyle name="Normal 5 4 2 2 4 3" xfId="1204" xr:uid="{E2245E73-ACB7-4E27-B7B3-C307DFE46AD5}"/>
    <cellStyle name="Normal 5 4 2 2 4 3 2" xfId="1205" xr:uid="{0B7E9F8D-1B0B-46CB-8DF5-F56777A2C180}"/>
    <cellStyle name="Normal 5 4 2 2 4 4" xfId="1206" xr:uid="{9E0CB96C-A10A-48EE-9DCA-5AE81154C807}"/>
    <cellStyle name="Normal 5 4 2 2 5" xfId="538" xr:uid="{BD474224-8DF0-4163-A9A7-240E4D5B0799}"/>
    <cellStyle name="Normal 5 4 2 2 5 2" xfId="1207" xr:uid="{35E64595-6D4E-4015-995F-8915B4AAC63E}"/>
    <cellStyle name="Normal 5 4 2 2 5 2 2" xfId="1208" xr:uid="{E13FDADC-6625-4963-BC97-C93E3E706D0F}"/>
    <cellStyle name="Normal 5 4 2 2 5 3" xfId="1209" xr:uid="{035AB2CF-E527-41BF-8D51-7FD048B21EA8}"/>
    <cellStyle name="Normal 5 4 2 2 5 4" xfId="2846" xr:uid="{9731D972-9BE0-4E4B-9A4F-D9A19EA21FE0}"/>
    <cellStyle name="Normal 5 4 2 2 6" xfId="1210" xr:uid="{508FC563-2B1B-4C6F-97F1-C50A20A3C9EB}"/>
    <cellStyle name="Normal 5 4 2 2 6 2" xfId="1211" xr:uid="{1C44F82F-6B21-4EDE-A42E-FD030AAB0176}"/>
    <cellStyle name="Normal 5 4 2 2 7" xfId="1212" xr:uid="{DD7D0A57-BF9F-4355-BD3E-5948171E734E}"/>
    <cellStyle name="Normal 5 4 2 2 8" xfId="2847" xr:uid="{908889E6-95B6-4AE0-B81D-12318DDB27DC}"/>
    <cellStyle name="Normal 5 4 2 3" xfId="296" xr:uid="{7E24DEEE-E789-4CAF-9E51-41388B72A5C1}"/>
    <cellStyle name="Normal 5 4 2 3 2" xfId="539" xr:uid="{EFA30900-3C1B-4673-AA40-8D4AB5C23275}"/>
    <cellStyle name="Normal 5 4 2 3 2 2" xfId="540" xr:uid="{B7635CC8-E792-4B31-95E9-6D8A69E3A596}"/>
    <cellStyle name="Normal 5 4 2 3 2 2 2" xfId="1213" xr:uid="{3439E6B4-B9C8-4AA4-9260-310E284385DC}"/>
    <cellStyle name="Normal 5 4 2 3 2 2 2 2" xfId="1214" xr:uid="{F206E85E-1C8D-468F-AD25-990C113F5FE9}"/>
    <cellStyle name="Normal 5 4 2 3 2 2 3" xfId="1215" xr:uid="{24F31C11-B625-4FB3-9561-C9D9898CF59D}"/>
    <cellStyle name="Normal 5 4 2 3 2 3" xfId="1216" xr:uid="{FA4500FC-E5BB-4152-BCCB-C97363CE3683}"/>
    <cellStyle name="Normal 5 4 2 3 2 3 2" xfId="1217" xr:uid="{07224F98-6184-46D9-B383-3DD9570B00C1}"/>
    <cellStyle name="Normal 5 4 2 3 2 4" xfId="1218" xr:uid="{9A8AD95C-D80E-40E0-852E-3343BC0D15B9}"/>
    <cellStyle name="Normal 5 4 2 3 3" xfId="541" xr:uid="{563381BE-887B-4680-84AC-87DD715FBD9C}"/>
    <cellStyle name="Normal 5 4 2 3 3 2" xfId="1219" xr:uid="{4EF6377B-045E-4A25-AD45-12C85D04AE18}"/>
    <cellStyle name="Normal 5 4 2 3 3 2 2" xfId="1220" xr:uid="{B9E557C8-BE63-4452-8B4A-ACC282FB6DBB}"/>
    <cellStyle name="Normal 5 4 2 3 3 3" xfId="1221" xr:uid="{417E28CC-7DF6-46BE-9167-AA10E965AB96}"/>
    <cellStyle name="Normal 5 4 2 3 3 4" xfId="2848" xr:uid="{B122A752-7B53-4E8D-A895-C77017FA5AAF}"/>
    <cellStyle name="Normal 5 4 2 3 4" xfId="1222" xr:uid="{1C7A1ACC-A523-4067-AB66-867D92A59C4E}"/>
    <cellStyle name="Normal 5 4 2 3 4 2" xfId="1223" xr:uid="{11392F7C-1FBD-4BA4-914C-A47A2C665DAD}"/>
    <cellStyle name="Normal 5 4 2 3 5" xfId="1224" xr:uid="{7574D077-DE8A-466B-907D-9931C843AF34}"/>
    <cellStyle name="Normal 5 4 2 3 6" xfId="2849" xr:uid="{26838014-0825-40BD-9E99-932A2EF0817C}"/>
    <cellStyle name="Normal 5 4 2 4" xfId="297" xr:uid="{46D0D591-0606-436F-B386-F1D0A14F7E30}"/>
    <cellStyle name="Normal 5 4 2 4 2" xfId="542" xr:uid="{9893C553-7E16-4EEA-B807-9A7AE3482FE6}"/>
    <cellStyle name="Normal 5 4 2 4 2 2" xfId="543" xr:uid="{BDC3C61F-63ED-4D3B-ABD3-DA4750274C14}"/>
    <cellStyle name="Normal 5 4 2 4 2 2 2" xfId="1225" xr:uid="{1B4CF5B7-D4C9-43CA-85C5-3D1ECCD4EE2E}"/>
    <cellStyle name="Normal 5 4 2 4 2 2 2 2" xfId="1226" xr:uid="{CD841C4E-E4C2-4490-BFFD-F8D7D87EA78E}"/>
    <cellStyle name="Normal 5 4 2 4 2 2 3" xfId="1227" xr:uid="{3F1C9BCB-993B-418A-9FB7-0407EB0B29E9}"/>
    <cellStyle name="Normal 5 4 2 4 2 3" xfId="1228" xr:uid="{E998F3C6-F851-4E69-9950-41A8EEA4E02E}"/>
    <cellStyle name="Normal 5 4 2 4 2 3 2" xfId="1229" xr:uid="{AEB0C1EB-0362-4D14-A8D1-812904952236}"/>
    <cellStyle name="Normal 5 4 2 4 2 4" xfId="1230" xr:uid="{F880C99A-E230-4057-9819-D1A796EF862D}"/>
    <cellStyle name="Normal 5 4 2 4 3" xfId="544" xr:uid="{1070D92D-C0FF-4345-AC6C-A60A8BCE8F66}"/>
    <cellStyle name="Normal 5 4 2 4 3 2" xfId="1231" xr:uid="{4CD557BC-C5FE-414F-9BE0-8D5D2755A6B4}"/>
    <cellStyle name="Normal 5 4 2 4 3 2 2" xfId="1232" xr:uid="{523690E6-6337-421E-804D-2262669B9C99}"/>
    <cellStyle name="Normal 5 4 2 4 3 3" xfId="1233" xr:uid="{DFAA47B6-77AE-453E-B897-A5943D3A7EBF}"/>
    <cellStyle name="Normal 5 4 2 4 4" xfId="1234" xr:uid="{6D1585FB-8327-4A23-8D4F-6994261945F5}"/>
    <cellStyle name="Normal 5 4 2 4 4 2" xfId="1235" xr:uid="{62F70032-336E-4E73-A2BD-A08166F1B641}"/>
    <cellStyle name="Normal 5 4 2 4 5" xfId="1236" xr:uid="{14DE9628-7270-424D-BCCE-DEE441ECDB63}"/>
    <cellStyle name="Normal 5 4 2 5" xfId="298" xr:uid="{DFD9063B-A517-4E6A-8EFE-5CDD64CBD28C}"/>
    <cellStyle name="Normal 5 4 2 5 2" xfId="545" xr:uid="{6352605D-FF7A-462C-A880-9D0B44F279AA}"/>
    <cellStyle name="Normal 5 4 2 5 2 2" xfId="1237" xr:uid="{BCE3AF72-692F-43AA-863B-17081D22D926}"/>
    <cellStyle name="Normal 5 4 2 5 2 2 2" xfId="1238" xr:uid="{A802EED8-48D7-414F-BF75-4C384DA729B2}"/>
    <cellStyle name="Normal 5 4 2 5 2 3" xfId="1239" xr:uid="{B10298E0-1FFC-40B8-AC76-6D949E2CEBAE}"/>
    <cellStyle name="Normal 5 4 2 5 3" xfId="1240" xr:uid="{0B855A6C-8625-47A1-BB60-DC8DB09DBB4A}"/>
    <cellStyle name="Normal 5 4 2 5 3 2" xfId="1241" xr:uid="{4CDC2F5A-1D2B-4979-8810-6B2C495AB612}"/>
    <cellStyle name="Normal 5 4 2 5 4" xfId="1242" xr:uid="{897A9220-F1AF-40AC-9ACC-AEF1046377D0}"/>
    <cellStyle name="Normal 5 4 2 6" xfId="546" xr:uid="{7373DBDE-E763-40F1-B637-455F471D5325}"/>
    <cellStyle name="Normal 5 4 2 6 2" xfId="1243" xr:uid="{9FABB1E6-35AC-4D88-8B55-EC29751146EB}"/>
    <cellStyle name="Normal 5 4 2 6 2 2" xfId="1244" xr:uid="{E2F9BB46-91B6-4286-9700-6D8EAC74E960}"/>
    <cellStyle name="Normal 5 4 2 6 2 3" xfId="4419" xr:uid="{A46FA939-6C6B-4A02-862C-092413A2F8F1}"/>
    <cellStyle name="Normal 5 4 2 6 3" xfId="1245" xr:uid="{C1CA9D3C-E4D4-46DB-9A48-2B92C127B704}"/>
    <cellStyle name="Normal 5 4 2 6 4" xfId="2850" xr:uid="{96575D7C-DA3C-45A5-8356-34739280A1B9}"/>
    <cellStyle name="Normal 5 4 2 6 4 2" xfId="4584" xr:uid="{5B4F9524-C7BC-4CD1-9D58-341DDDB05742}"/>
    <cellStyle name="Normal 5 4 2 6 4 3" xfId="4683" xr:uid="{1373F249-DE92-4DC9-B195-2B141C577222}"/>
    <cellStyle name="Normal 5 4 2 6 4 4" xfId="4611" xr:uid="{D7E23B7D-459A-4D8C-B8AD-BBCCC73E748C}"/>
    <cellStyle name="Normal 5 4 2 6 5" xfId="5345" xr:uid="{E3B49A1B-FE38-4E51-8D79-B48C540A438D}"/>
    <cellStyle name="Normal 5 4 2 7" xfId="1246" xr:uid="{ED08F8C2-DC3D-493F-A163-0653BB7D0E95}"/>
    <cellStyle name="Normal 5 4 2 7 2" xfId="1247" xr:uid="{610003C1-2630-48D0-85F3-B9646C43902D}"/>
    <cellStyle name="Normal 5 4 2 8" xfId="1248" xr:uid="{59C125D2-D2A5-4A6D-8FD4-6A1D92AAC129}"/>
    <cellStyle name="Normal 5 4 2 9" xfId="2851" xr:uid="{6E944EA1-AF9A-4544-B9C2-3CD17440362F}"/>
    <cellStyle name="Normal 5 4 3" xfId="95" xr:uid="{65BF40FD-6BFB-47D4-A978-36FB8C7C05A8}"/>
    <cellStyle name="Normal 5 4 3 2" xfId="96" xr:uid="{69573153-0537-4B15-9298-AEBBB9756083}"/>
    <cellStyle name="Normal 5 4 3 2 2" xfId="547" xr:uid="{1877CC9A-1F8B-47CD-AEF6-823F41401E70}"/>
    <cellStyle name="Normal 5 4 3 2 2 2" xfId="548" xr:uid="{7BADD10E-0E24-4CDA-B686-409756A3AB82}"/>
    <cellStyle name="Normal 5 4 3 2 2 2 2" xfId="1249" xr:uid="{6F37C849-36FE-4BAE-825D-7852EB795017}"/>
    <cellStyle name="Normal 5 4 3 2 2 2 2 2" xfId="1250" xr:uid="{D9B82856-5088-4255-B5F6-C187B7BEB993}"/>
    <cellStyle name="Normal 5 4 3 2 2 2 3" xfId="1251" xr:uid="{E393A0C0-77EF-4E4C-A603-911FE07E2A12}"/>
    <cellStyle name="Normal 5 4 3 2 2 3" xfId="1252" xr:uid="{B83F6865-496D-4B4C-A58D-FDB76115B8AC}"/>
    <cellStyle name="Normal 5 4 3 2 2 3 2" xfId="1253" xr:uid="{9D76880F-6F36-48EC-9FC4-15B3F28A149B}"/>
    <cellStyle name="Normal 5 4 3 2 2 4" xfId="1254" xr:uid="{206C3E22-2071-4F82-843E-F19E2279467F}"/>
    <cellStyle name="Normal 5 4 3 2 3" xfId="549" xr:uid="{FB4BD184-8B45-4650-8A91-D0970C089C3A}"/>
    <cellStyle name="Normal 5 4 3 2 3 2" xfId="1255" xr:uid="{F0AC2051-82A1-484A-8FF1-82CEA32052B3}"/>
    <cellStyle name="Normal 5 4 3 2 3 2 2" xfId="1256" xr:uid="{8BFED386-9A5D-4734-ADE4-8FD47E0227B8}"/>
    <cellStyle name="Normal 5 4 3 2 3 3" xfId="1257" xr:uid="{0B4FACFB-EF48-4AD7-9BF3-D4EBBED29C8A}"/>
    <cellStyle name="Normal 5 4 3 2 3 4" xfId="2852" xr:uid="{BCDB7747-E835-414F-A9C7-B0BFCA1ABD51}"/>
    <cellStyle name="Normal 5 4 3 2 4" xfId="1258" xr:uid="{355FF73E-67D1-4E1A-8254-C54D7CA7BB4C}"/>
    <cellStyle name="Normal 5 4 3 2 4 2" xfId="1259" xr:uid="{692EF47F-708B-41F3-A39C-6573A0004A79}"/>
    <cellStyle name="Normal 5 4 3 2 5" xfId="1260" xr:uid="{C6E2126F-59EF-4075-B121-DFC67705D879}"/>
    <cellStyle name="Normal 5 4 3 2 6" xfId="2853" xr:uid="{5798B08A-D5FE-4818-A3FE-D0B9989DBEE4}"/>
    <cellStyle name="Normal 5 4 3 3" xfId="299" xr:uid="{081F69D4-55E1-4984-9876-38DCABD56432}"/>
    <cellStyle name="Normal 5 4 3 3 2" xfId="550" xr:uid="{1DDDE682-BD44-4140-A1B3-794D81A2AD12}"/>
    <cellStyle name="Normal 5 4 3 3 2 2" xfId="551" xr:uid="{B21BC6AA-40F2-4F1F-9D9C-35166A5F6E45}"/>
    <cellStyle name="Normal 5 4 3 3 2 2 2" xfId="1261" xr:uid="{7E8652EF-E26A-4283-BFC7-74F2FB7A3B18}"/>
    <cellStyle name="Normal 5 4 3 3 2 2 2 2" xfId="1262" xr:uid="{4C85DA78-3115-430C-BE4D-43CC2893F39A}"/>
    <cellStyle name="Normal 5 4 3 3 2 2 3" xfId="1263" xr:uid="{1A36C08F-FC21-4A82-B0E9-7DD127CC2AAE}"/>
    <cellStyle name="Normal 5 4 3 3 2 3" xfId="1264" xr:uid="{E17C84E7-C9F3-42E5-8E4D-2CC87E2C580F}"/>
    <cellStyle name="Normal 5 4 3 3 2 3 2" xfId="1265" xr:uid="{4C97FFD1-5B90-4D3F-8F65-98048CF370E9}"/>
    <cellStyle name="Normal 5 4 3 3 2 4" xfId="1266" xr:uid="{0ED490C2-5E06-4301-9C55-61622C616562}"/>
    <cellStyle name="Normal 5 4 3 3 3" xfId="552" xr:uid="{13359F75-DDC3-4E51-9163-60C7F15B05F4}"/>
    <cellStyle name="Normal 5 4 3 3 3 2" xfId="1267" xr:uid="{3B1204A1-47BF-4474-88A4-F0A9B7341438}"/>
    <cellStyle name="Normal 5 4 3 3 3 2 2" xfId="1268" xr:uid="{7E3FC92E-A79D-40DA-87BA-BC6F2A10A8A5}"/>
    <cellStyle name="Normal 5 4 3 3 3 3" xfId="1269" xr:uid="{37BCFA1E-7FE8-4C0A-913B-93DDDCC371AE}"/>
    <cellStyle name="Normal 5 4 3 3 4" xfId="1270" xr:uid="{19944C14-7BE5-4772-98B9-40C1C852BD54}"/>
    <cellStyle name="Normal 5 4 3 3 4 2" xfId="1271" xr:uid="{244CE718-AB77-4243-8167-0A659C8CAEF8}"/>
    <cellStyle name="Normal 5 4 3 3 5" xfId="1272" xr:uid="{5E24163F-1CA8-4D4A-9391-E066DC171BF5}"/>
    <cellStyle name="Normal 5 4 3 4" xfId="300" xr:uid="{897959B2-3E05-4E48-8888-D3D754E14FAF}"/>
    <cellStyle name="Normal 5 4 3 4 2" xfId="553" xr:uid="{34079BAD-23DC-40B0-AFEA-8FFA2015244A}"/>
    <cellStyle name="Normal 5 4 3 4 2 2" xfId="1273" xr:uid="{B0F19DC1-991F-4847-8896-66E9A9EE16A8}"/>
    <cellStyle name="Normal 5 4 3 4 2 2 2" xfId="1274" xr:uid="{3E2E8BFA-824D-4980-BD1F-8E702B479E53}"/>
    <cellStyle name="Normal 5 4 3 4 2 3" xfId="1275" xr:uid="{844D8A83-E35B-4984-BAF5-1FF5548F684B}"/>
    <cellStyle name="Normal 5 4 3 4 3" xfId="1276" xr:uid="{0FFD6071-4AC2-4784-9E78-359E9A16CAA9}"/>
    <cellStyle name="Normal 5 4 3 4 3 2" xfId="1277" xr:uid="{F6AB0D4F-02A3-4FC2-BB34-0944CB8DCFAF}"/>
    <cellStyle name="Normal 5 4 3 4 4" xfId="1278" xr:uid="{08E4E093-DEEC-48CF-AA49-160BFDA51635}"/>
    <cellStyle name="Normal 5 4 3 5" xfId="554" xr:uid="{653E8D7B-4373-47DD-839A-8339423C3295}"/>
    <cellStyle name="Normal 5 4 3 5 2" xfId="1279" xr:uid="{28F4E6A3-8548-4C78-8B76-8D5F4186F8D7}"/>
    <cellStyle name="Normal 5 4 3 5 2 2" xfId="1280" xr:uid="{070BC429-32FE-4F74-AD9F-FE8A73D0A60C}"/>
    <cellStyle name="Normal 5 4 3 5 3" xfId="1281" xr:uid="{4DE59491-4508-44F8-A13B-5FF48DA884FD}"/>
    <cellStyle name="Normal 5 4 3 5 4" xfId="2854" xr:uid="{E6FF2BE7-AE43-422E-8AB7-D9C14340DA57}"/>
    <cellStyle name="Normal 5 4 3 6" xfId="1282" xr:uid="{7DE33BE9-A6E5-422B-BA5D-DDED8528266A}"/>
    <cellStyle name="Normal 5 4 3 6 2" xfId="1283" xr:uid="{EA96E115-511C-4588-BF53-887F2C1DD67F}"/>
    <cellStyle name="Normal 5 4 3 7" xfId="1284" xr:uid="{654C4F09-AEFC-4C87-9E7C-E87106273ED5}"/>
    <cellStyle name="Normal 5 4 3 8" xfId="2855" xr:uid="{92527CB4-8B93-44B5-A154-1D725741EE22}"/>
    <cellStyle name="Normal 5 4 4" xfId="97" xr:uid="{26DD0D4E-8A69-4AB2-9299-BD21FC03E5B7}"/>
    <cellStyle name="Normal 5 4 4 2" xfId="446" xr:uid="{AC4C399D-1786-4F2D-8389-9647FADDE219}"/>
    <cellStyle name="Normal 5 4 4 2 2" xfId="555" xr:uid="{E78DE8CF-8DA3-4740-AB24-406891041846}"/>
    <cellStyle name="Normal 5 4 4 2 2 2" xfId="1285" xr:uid="{1907EC01-1F7B-4881-85B7-67EA69DA31F6}"/>
    <cellStyle name="Normal 5 4 4 2 2 2 2" xfId="1286" xr:uid="{6944B84F-CE0E-4BE5-BFD4-C535303F5F20}"/>
    <cellStyle name="Normal 5 4 4 2 2 3" xfId="1287" xr:uid="{6F11DF30-9001-4E6B-B647-40BA20F5457C}"/>
    <cellStyle name="Normal 5 4 4 2 2 4" xfId="2856" xr:uid="{C9FC95CC-8D06-4751-B567-604188386080}"/>
    <cellStyle name="Normal 5 4 4 2 3" xfId="1288" xr:uid="{69E54263-9513-48F2-A974-DBACE524AEEA}"/>
    <cellStyle name="Normal 5 4 4 2 3 2" xfId="1289" xr:uid="{2877902D-90E4-4D86-8712-F291F3E0C4DC}"/>
    <cellStyle name="Normal 5 4 4 2 4" xfId="1290" xr:uid="{A4E9E91B-BFDE-4D21-88BD-C0E32C070BBF}"/>
    <cellStyle name="Normal 5 4 4 2 5" xfId="2857" xr:uid="{8815A7CE-C96B-4E3F-AC38-AFB44277E946}"/>
    <cellStyle name="Normal 5 4 4 3" xfId="556" xr:uid="{3E30B320-D1FE-430D-89B8-882183615D8E}"/>
    <cellStyle name="Normal 5 4 4 3 2" xfId="1291" xr:uid="{9434C4EC-04C6-403F-B9E3-1EC27B4038B9}"/>
    <cellStyle name="Normal 5 4 4 3 2 2" xfId="1292" xr:uid="{24FC1BB2-6EC8-4021-BEB3-8B9F1E3DBCB7}"/>
    <cellStyle name="Normal 5 4 4 3 3" xfId="1293" xr:uid="{CCDF12B0-F793-4601-A241-2B848819CF99}"/>
    <cellStyle name="Normal 5 4 4 3 4" xfId="2858" xr:uid="{8454F20A-2ED5-464F-BA86-30FCC1AF4726}"/>
    <cellStyle name="Normal 5 4 4 4" xfId="1294" xr:uid="{FF6C9295-E888-4AF8-8C07-49A749FC4803}"/>
    <cellStyle name="Normal 5 4 4 4 2" xfId="1295" xr:uid="{D34F985A-1CAB-4C04-94BC-9BDB1251CFC0}"/>
    <cellStyle name="Normal 5 4 4 4 3" xfId="2859" xr:uid="{0C9F0340-DDF0-4733-9BD4-9160A9DE5B19}"/>
    <cellStyle name="Normal 5 4 4 4 4" xfId="2860" xr:uid="{5563C40F-76D5-4A01-A642-F216805BB7F4}"/>
    <cellStyle name="Normal 5 4 4 5" xfId="1296" xr:uid="{1E9011D5-418D-4FF0-B07A-86FE41E7A91A}"/>
    <cellStyle name="Normal 5 4 4 6" xfId="2861" xr:uid="{3CCD2A74-EA9A-4C27-99A0-26F9507E7A41}"/>
    <cellStyle name="Normal 5 4 4 7" xfId="2862" xr:uid="{01A67BE3-0912-4995-AE66-24B25D57ED70}"/>
    <cellStyle name="Normal 5 4 5" xfId="301" xr:uid="{ABD8AA99-11F9-4858-B9FB-5DAE1B3BB0DD}"/>
    <cellStyle name="Normal 5 4 5 2" xfId="557" xr:uid="{41AAACBC-6667-43A5-AB8E-DA5DBEBE4197}"/>
    <cellStyle name="Normal 5 4 5 2 2" xfId="558" xr:uid="{D6DCB7B3-AA70-4D63-8AA4-ED4A975C3CB2}"/>
    <cellStyle name="Normal 5 4 5 2 2 2" xfId="1297" xr:uid="{0ADC25F4-6A14-42B5-90A3-6DF254C81408}"/>
    <cellStyle name="Normal 5 4 5 2 2 2 2" xfId="1298" xr:uid="{7BB2B236-B9DB-4BCB-B729-21A80EC063C6}"/>
    <cellStyle name="Normal 5 4 5 2 2 3" xfId="1299" xr:uid="{DAC33C24-5DEF-43A0-ABFA-B1BCAF4C2A97}"/>
    <cellStyle name="Normal 5 4 5 2 3" xfId="1300" xr:uid="{2A9487DE-0A06-4577-98B3-F4D154794CEA}"/>
    <cellStyle name="Normal 5 4 5 2 3 2" xfId="1301" xr:uid="{D7DBC2F7-B339-484E-A2B4-4B90A99F9FD5}"/>
    <cellStyle name="Normal 5 4 5 2 4" xfId="1302" xr:uid="{14146D59-70C7-492C-99AF-D6EFA738260B}"/>
    <cellStyle name="Normal 5 4 5 3" xfId="559" xr:uid="{A3401FE5-C3CB-48AB-B20D-0067803CF66F}"/>
    <cellStyle name="Normal 5 4 5 3 2" xfId="1303" xr:uid="{95BDBF40-FE34-44A2-8635-47489FA16D44}"/>
    <cellStyle name="Normal 5 4 5 3 2 2" xfId="1304" xr:uid="{E1B06473-A014-46A4-8C92-584693D91A00}"/>
    <cellStyle name="Normal 5 4 5 3 3" xfId="1305" xr:uid="{859585AA-C15B-424D-9339-5BC11381A45E}"/>
    <cellStyle name="Normal 5 4 5 3 4" xfId="2863" xr:uid="{7A993A71-50D6-4CE8-97B8-C12B6B773999}"/>
    <cellStyle name="Normal 5 4 5 4" xfId="1306" xr:uid="{7C8C24DE-2944-462E-AF28-D05A752304C6}"/>
    <cellStyle name="Normal 5 4 5 4 2" xfId="1307" xr:uid="{DD878375-5436-4462-9C96-D2B9023434EE}"/>
    <cellStyle name="Normal 5 4 5 5" xfId="1308" xr:uid="{AE02BECF-D0C0-4EC3-8A77-A95E444AC49D}"/>
    <cellStyle name="Normal 5 4 5 6" xfId="2864" xr:uid="{A83FEB4B-0AF4-4E88-86C3-83F3516E1662}"/>
    <cellStyle name="Normal 5 4 6" xfId="302" xr:uid="{121508A8-1F12-4C21-B716-FA0154909BCA}"/>
    <cellStyle name="Normal 5 4 6 2" xfId="560" xr:uid="{A7DB967B-4753-4368-8154-F78654C763EF}"/>
    <cellStyle name="Normal 5 4 6 2 2" xfId="1309" xr:uid="{025ED40B-9C14-413C-AFCB-73EA2B5B7A46}"/>
    <cellStyle name="Normal 5 4 6 2 2 2" xfId="1310" xr:uid="{C8A21DCF-969F-4576-8813-0E2D3EB4414D}"/>
    <cellStyle name="Normal 5 4 6 2 3" xfId="1311" xr:uid="{980DF722-1200-48E5-9134-3B333B14699F}"/>
    <cellStyle name="Normal 5 4 6 2 4" xfId="2865" xr:uid="{C43B3E28-7E69-4427-A14A-E8A492323B77}"/>
    <cellStyle name="Normal 5 4 6 3" xfId="1312" xr:uid="{DA585390-FEDD-42CD-A18B-EA0BAF88CC01}"/>
    <cellStyle name="Normal 5 4 6 3 2" xfId="1313" xr:uid="{6AC8FC67-0BE8-4272-84F9-17193297B3F4}"/>
    <cellStyle name="Normal 5 4 6 4" xfId="1314" xr:uid="{88D48995-74A1-416C-A1AE-2694046B0C77}"/>
    <cellStyle name="Normal 5 4 6 5" xfId="2866" xr:uid="{F3A1BDCE-F521-44D1-A79C-BFC85D4167EA}"/>
    <cellStyle name="Normal 5 4 7" xfId="561" xr:uid="{C2B3AB39-0EF2-4D9C-B501-3668940DD8D2}"/>
    <cellStyle name="Normal 5 4 7 2" xfId="1315" xr:uid="{07A0091F-B43B-4ABA-9C89-A9834272FA6D}"/>
    <cellStyle name="Normal 5 4 7 2 2" xfId="1316" xr:uid="{A2FEEF88-8126-4631-A42D-DB0F5AE0841A}"/>
    <cellStyle name="Normal 5 4 7 2 3" xfId="4418" xr:uid="{C1A5E326-78D4-43F8-A941-A84A9DBD17FA}"/>
    <cellStyle name="Normal 5 4 7 3" xfId="1317" xr:uid="{4CE68FF3-CE80-4ABF-B068-2565F37DD89F}"/>
    <cellStyle name="Normal 5 4 7 4" xfId="2867" xr:uid="{123C15BF-4980-42F4-88B4-8BEFB3175978}"/>
    <cellStyle name="Normal 5 4 7 4 2" xfId="4583" xr:uid="{0FB3DBA0-4690-4CDA-BD27-997ECB0A7841}"/>
    <cellStyle name="Normal 5 4 7 4 3" xfId="4684" xr:uid="{50D6F59A-7D11-425C-BAB2-D3F22AEDE8A0}"/>
    <cellStyle name="Normal 5 4 7 4 4" xfId="4610" xr:uid="{39555579-4E93-4568-BA23-DB0165248CA7}"/>
    <cellStyle name="Normal 5 4 7 5" xfId="5346" xr:uid="{C737C3C2-D89B-4F32-B4D6-6B31CD2B2A9D}"/>
    <cellStyle name="Normal 5 4 8" xfId="1318" xr:uid="{4356672E-1AA2-4BBB-9BD9-645247CA33C1}"/>
    <cellStyle name="Normal 5 4 8 2" xfId="1319" xr:uid="{D9203C9C-CAFF-4FC6-AD9E-51DA32F6BAFC}"/>
    <cellStyle name="Normal 5 4 8 3" xfId="2868" xr:uid="{FCACEE8B-6EA3-47B3-A41C-5BBB6811482A}"/>
    <cellStyle name="Normal 5 4 8 4" xfId="2869" xr:uid="{AB2D86B6-DC5B-4B4E-B0E7-4C53B1C3D346}"/>
    <cellStyle name="Normal 5 4 9" xfId="1320" xr:uid="{89A642A6-6C2B-428D-95FA-E0E8C5E6C7EE}"/>
    <cellStyle name="Normal 5 5" xfId="98" xr:uid="{9B882781-A129-45CB-80BB-50CF983B08BF}"/>
    <cellStyle name="Normal 5 5 10" xfId="2870" xr:uid="{8CF1CB92-25BE-4C7E-A91B-9419BEA78E15}"/>
    <cellStyle name="Normal 5 5 11" xfId="2871" xr:uid="{65D28A27-8397-440D-BB17-D66745924804}"/>
    <cellStyle name="Normal 5 5 2" xfId="99" xr:uid="{C2074D36-9F35-4D39-8E51-FFCE5A9B993E}"/>
    <cellStyle name="Normal 5 5 2 2" xfId="100" xr:uid="{CFA1496E-8171-4F5E-80D7-DF9B3DDF2C6B}"/>
    <cellStyle name="Normal 5 5 2 2 2" xfId="303" xr:uid="{0DC8BA09-BA27-43D8-8BDB-6A9CFC11430B}"/>
    <cellStyle name="Normal 5 5 2 2 2 2" xfId="562" xr:uid="{E6ECBDC2-7B7A-4431-A697-09DDF478068D}"/>
    <cellStyle name="Normal 5 5 2 2 2 2 2" xfId="1321" xr:uid="{A4ED7E20-E67D-4A7D-8CF3-275403CC49FF}"/>
    <cellStyle name="Normal 5 5 2 2 2 2 2 2" xfId="1322" xr:uid="{A5291D05-FDE0-47ED-80BC-02A2C64CFE68}"/>
    <cellStyle name="Normal 5 5 2 2 2 2 3" xfId="1323" xr:uid="{467B38C4-4CBB-4A0B-9847-BE1C9D07804C}"/>
    <cellStyle name="Normal 5 5 2 2 2 2 4" xfId="2872" xr:uid="{70C2DDE6-5C8B-4246-9032-F1969B06E1CB}"/>
    <cellStyle name="Normal 5 5 2 2 2 3" xfId="1324" xr:uid="{45630CE3-A37B-423D-BBC9-48174AB2F21D}"/>
    <cellStyle name="Normal 5 5 2 2 2 3 2" xfId="1325" xr:uid="{40F79346-1169-4D3B-AA83-A58741835739}"/>
    <cellStyle name="Normal 5 5 2 2 2 3 3" xfId="2873" xr:uid="{4A9D450C-6848-4353-B296-92EDA143ECD3}"/>
    <cellStyle name="Normal 5 5 2 2 2 3 4" xfId="2874" xr:uid="{5A4CC6F6-F22B-4982-A3D0-D5BBA18159BB}"/>
    <cellStyle name="Normal 5 5 2 2 2 4" xfId="1326" xr:uid="{6C32E1D1-EA69-42CD-A2D0-87E4EA083CA1}"/>
    <cellStyle name="Normal 5 5 2 2 2 5" xfId="2875" xr:uid="{38CFDB51-B3BD-4348-BA52-09FB48367446}"/>
    <cellStyle name="Normal 5 5 2 2 2 6" xfId="2876" xr:uid="{F57D118A-F148-4DD9-A911-DD77424A7C3D}"/>
    <cellStyle name="Normal 5 5 2 2 3" xfId="563" xr:uid="{EEBDB907-8312-42E4-A097-8DAD686A5A00}"/>
    <cellStyle name="Normal 5 5 2 2 3 2" xfId="1327" xr:uid="{8A6D315A-BCB0-419B-A9B0-09193DADAE98}"/>
    <cellStyle name="Normal 5 5 2 2 3 2 2" xfId="1328" xr:uid="{6289881C-FD70-4D48-A8FC-DFCD2C964E55}"/>
    <cellStyle name="Normal 5 5 2 2 3 2 3" xfId="2877" xr:uid="{1572DC1E-B9CE-45BA-AB69-D996FDB38DEF}"/>
    <cellStyle name="Normal 5 5 2 2 3 2 4" xfId="2878" xr:uid="{CDE98F7E-4085-443B-B822-3D1FD1903F17}"/>
    <cellStyle name="Normal 5 5 2 2 3 3" xfId="1329" xr:uid="{A6CEDA10-2FCD-4A93-97D8-CE1E5CB7BB9B}"/>
    <cellStyle name="Normal 5 5 2 2 3 4" xfId="2879" xr:uid="{474477FB-3204-4D13-96CE-EDD2635E46B7}"/>
    <cellStyle name="Normal 5 5 2 2 3 5" xfId="2880" xr:uid="{702CEE3D-2984-4130-A1EB-844D6B89356A}"/>
    <cellStyle name="Normal 5 5 2 2 4" xfId="1330" xr:uid="{F391E56F-4B00-4A7F-944E-86ADAB893D5E}"/>
    <cellStyle name="Normal 5 5 2 2 4 2" xfId="1331" xr:uid="{317C4ACA-30E0-4D3E-AB31-BBFB3E71ECD8}"/>
    <cellStyle name="Normal 5 5 2 2 4 3" xfId="2881" xr:uid="{2F01ED1C-FA27-4C75-875A-D0F5E6A95467}"/>
    <cellStyle name="Normal 5 5 2 2 4 4" xfId="2882" xr:uid="{F3FA03A4-FDC2-4A2F-AAB5-C0E93443D4B8}"/>
    <cellStyle name="Normal 5 5 2 2 5" xfId="1332" xr:uid="{6E3F0321-0D2D-4E4D-9303-02F0C5FAE7A8}"/>
    <cellStyle name="Normal 5 5 2 2 5 2" xfId="2883" xr:uid="{F5BA6B28-B8D4-41C2-B01A-F4C665A537CE}"/>
    <cellStyle name="Normal 5 5 2 2 5 3" xfId="2884" xr:uid="{D77F74AC-C2AF-4F31-A21D-C8A52F0D08DB}"/>
    <cellStyle name="Normal 5 5 2 2 5 4" xfId="2885" xr:uid="{E58F11BA-5217-481C-A704-7B6A06BD2D6B}"/>
    <cellStyle name="Normal 5 5 2 2 6" xfId="2886" xr:uid="{2F16A129-862D-483F-BE3E-742452CA7A1D}"/>
    <cellStyle name="Normal 5 5 2 2 7" xfId="2887" xr:uid="{0ADEBA12-01F5-41F1-928A-A2797B6AC325}"/>
    <cellStyle name="Normal 5 5 2 2 8" xfId="2888" xr:uid="{99461EB1-0A10-4D38-A2AE-A5C4A38D0AC1}"/>
    <cellStyle name="Normal 5 5 2 3" xfId="304" xr:uid="{37266B14-5835-42E0-BFAE-E2B44B624DC7}"/>
    <cellStyle name="Normal 5 5 2 3 2" xfId="564" xr:uid="{E5E5209A-536B-472B-90F9-BB3672E49377}"/>
    <cellStyle name="Normal 5 5 2 3 2 2" xfId="565" xr:uid="{D471DF4A-CD18-4AE6-8BF1-C10247341BE3}"/>
    <cellStyle name="Normal 5 5 2 3 2 2 2" xfId="1333" xr:uid="{FE787C3A-BF7A-4D63-BA8B-0D67F0649435}"/>
    <cellStyle name="Normal 5 5 2 3 2 2 2 2" xfId="1334" xr:uid="{4590785A-5BE0-407D-9300-97488E5B51F5}"/>
    <cellStyle name="Normal 5 5 2 3 2 2 3" xfId="1335" xr:uid="{43BD8EA1-1F1C-43E8-B53C-409A810C0378}"/>
    <cellStyle name="Normal 5 5 2 3 2 3" xfId="1336" xr:uid="{6481956C-6C75-429C-ACA2-467605F59A6E}"/>
    <cellStyle name="Normal 5 5 2 3 2 3 2" xfId="1337" xr:uid="{33D66A5A-3C3B-4957-B05D-7D6DB18ACEAD}"/>
    <cellStyle name="Normal 5 5 2 3 2 4" xfId="1338" xr:uid="{0DC467D4-EE41-4E14-83DD-A91E634D53F3}"/>
    <cellStyle name="Normal 5 5 2 3 3" xfId="566" xr:uid="{0FC5BBF5-EB32-465D-A4F0-837A089F3B81}"/>
    <cellStyle name="Normal 5 5 2 3 3 2" xfId="1339" xr:uid="{6AEE1A69-EEED-4B64-B1FF-23C61E694FA6}"/>
    <cellStyle name="Normal 5 5 2 3 3 2 2" xfId="1340" xr:uid="{E408243E-3405-4618-9472-170915476503}"/>
    <cellStyle name="Normal 5 5 2 3 3 3" xfId="1341" xr:uid="{038BBC7E-5655-44C0-87C8-8A01DC943558}"/>
    <cellStyle name="Normal 5 5 2 3 3 4" xfId="2889" xr:uid="{9490800F-31D0-446E-8A9D-4B81BEC3AA3D}"/>
    <cellStyle name="Normal 5 5 2 3 4" xfId="1342" xr:uid="{5758E037-EA56-4DA7-9DE2-26005C3C035A}"/>
    <cellStyle name="Normal 5 5 2 3 4 2" xfId="1343" xr:uid="{809E8898-860C-43EB-9C90-1FD775ED6BA0}"/>
    <cellStyle name="Normal 5 5 2 3 5" xfId="1344" xr:uid="{13F7DDD6-D416-41F9-B3BB-B9484CA28C41}"/>
    <cellStyle name="Normal 5 5 2 3 6" xfId="2890" xr:uid="{F21FA8BA-FBF0-42B9-8372-765EFD947F40}"/>
    <cellStyle name="Normal 5 5 2 4" xfId="305" xr:uid="{5262AAE0-ADB4-4733-8A8E-77413A1B741A}"/>
    <cellStyle name="Normal 5 5 2 4 2" xfId="567" xr:uid="{F85B5BB7-07C3-41DC-A0C3-98577055E7EC}"/>
    <cellStyle name="Normal 5 5 2 4 2 2" xfId="1345" xr:uid="{9497777B-2D2A-469C-90E1-31CC8008E72E}"/>
    <cellStyle name="Normal 5 5 2 4 2 2 2" xfId="1346" xr:uid="{12F1FF29-1C76-4D90-8D32-E6C135299567}"/>
    <cellStyle name="Normal 5 5 2 4 2 3" xfId="1347" xr:uid="{22CAF452-BF68-47AE-AADF-102482FA89BD}"/>
    <cellStyle name="Normal 5 5 2 4 2 4" xfId="2891" xr:uid="{AADD759A-8F4D-431C-A65F-E283B9A3463F}"/>
    <cellStyle name="Normal 5 5 2 4 3" xfId="1348" xr:uid="{39AE3560-D268-4438-8151-C9924E5DDB34}"/>
    <cellStyle name="Normal 5 5 2 4 3 2" xfId="1349" xr:uid="{42AC6499-B1D0-4CD3-9C16-09AF34FAD2D6}"/>
    <cellStyle name="Normal 5 5 2 4 4" xfId="1350" xr:uid="{482524D7-1396-48B2-8107-F4F6BB64D254}"/>
    <cellStyle name="Normal 5 5 2 4 5" xfId="2892" xr:uid="{1C61326B-3082-4893-9DB2-39C99D411824}"/>
    <cellStyle name="Normal 5 5 2 5" xfId="306" xr:uid="{90F0348C-9D9F-49D0-81A0-45ED0586C20D}"/>
    <cellStyle name="Normal 5 5 2 5 2" xfId="1351" xr:uid="{BCF063DE-EB3F-42C4-AB77-C63A961B49D7}"/>
    <cellStyle name="Normal 5 5 2 5 2 2" xfId="1352" xr:uid="{B3F274DE-9534-4751-93D8-885DE65136A1}"/>
    <cellStyle name="Normal 5 5 2 5 3" xfId="1353" xr:uid="{49DE9566-1E6C-460E-906E-6F69C805B351}"/>
    <cellStyle name="Normal 5 5 2 5 4" xfId="2893" xr:uid="{34D4113E-1949-4DF9-89E6-7D8ECC5C81B9}"/>
    <cellStyle name="Normal 5 5 2 6" xfId="1354" xr:uid="{D5CB0FD5-5769-4A17-AC53-4BD380D46830}"/>
    <cellStyle name="Normal 5 5 2 6 2" xfId="1355" xr:uid="{24076B22-46F2-49A4-B61F-12A42368114C}"/>
    <cellStyle name="Normal 5 5 2 6 3" xfId="2894" xr:uid="{4824B2B1-8B8A-4D99-BCE7-257D2F121C63}"/>
    <cellStyle name="Normal 5 5 2 6 4" xfId="2895" xr:uid="{2EE52C9B-5768-4C42-BA9F-7554401A557A}"/>
    <cellStyle name="Normal 5 5 2 7" xfId="1356" xr:uid="{D9DF266B-FEC5-4023-8DB7-81CDF830926F}"/>
    <cellStyle name="Normal 5 5 2 8" xfId="2896" xr:uid="{63D7932D-2293-4CA0-81E1-DA6D3E857602}"/>
    <cellStyle name="Normal 5 5 2 9" xfId="2897" xr:uid="{E388D7C3-A885-4196-A133-179873055F85}"/>
    <cellStyle name="Normal 5 5 3" xfId="101" xr:uid="{71B35B0A-1993-4A78-9A40-68AEFA216B1D}"/>
    <cellStyle name="Normal 5 5 3 2" xfId="102" xr:uid="{090F6853-1950-45F4-B7FD-0453E25B15AD}"/>
    <cellStyle name="Normal 5 5 3 2 2" xfId="568" xr:uid="{F81A9B82-9A70-4B1C-B7EF-7B3C78A9F824}"/>
    <cellStyle name="Normal 5 5 3 2 2 2" xfId="1357" xr:uid="{B61A75B4-CE90-4043-8CEA-C8FD773CFE3B}"/>
    <cellStyle name="Normal 5 5 3 2 2 2 2" xfId="1358" xr:uid="{2AB22698-8B68-4574-866B-08AE2B46E2D0}"/>
    <cellStyle name="Normal 5 5 3 2 2 2 2 2" xfId="4468" xr:uid="{32DADDF4-CEA4-4FE3-8200-7CF1AB71A547}"/>
    <cellStyle name="Normal 5 5 3 2 2 2 3" xfId="4469" xr:uid="{85CE9256-A18C-45DA-810F-9A3EC422CE4E}"/>
    <cellStyle name="Normal 5 5 3 2 2 3" xfId="1359" xr:uid="{38183FCA-A724-4B82-9BC4-8D9F481B2DB0}"/>
    <cellStyle name="Normal 5 5 3 2 2 3 2" xfId="4470" xr:uid="{8AF2E60C-3A3A-4F1E-89BB-F1A5E9199853}"/>
    <cellStyle name="Normal 5 5 3 2 2 4" xfId="2898" xr:uid="{432E65F8-4A25-4C6A-9511-E115A361F36A}"/>
    <cellStyle name="Normal 5 5 3 2 3" xfId="1360" xr:uid="{0FE8D84A-A7A3-404D-B18A-A644322B9EE4}"/>
    <cellStyle name="Normal 5 5 3 2 3 2" xfId="1361" xr:uid="{8E500FB0-0B34-4227-9E52-4FE170C555A7}"/>
    <cellStyle name="Normal 5 5 3 2 3 2 2" xfId="4471" xr:uid="{22793B7D-E75C-4AD7-99EC-DDCA0E10F1CA}"/>
    <cellStyle name="Normal 5 5 3 2 3 3" xfId="2899" xr:uid="{98A09264-567E-49CD-8304-BEE8FE7CEED0}"/>
    <cellStyle name="Normal 5 5 3 2 3 4" xfId="2900" xr:uid="{28C65CCE-6B26-4B7F-B09C-210677996229}"/>
    <cellStyle name="Normal 5 5 3 2 4" xfId="1362" xr:uid="{66EDC651-F3CC-46D1-86E4-0981F28BD2F4}"/>
    <cellStyle name="Normal 5 5 3 2 4 2" xfId="4472" xr:uid="{CB420C62-67A3-4DF1-9610-FEFD7C146057}"/>
    <cellStyle name="Normal 5 5 3 2 5" xfId="2901" xr:uid="{928BDE37-4643-4F80-B21E-9354C21A3B42}"/>
    <cellStyle name="Normal 5 5 3 2 6" xfId="2902" xr:uid="{57FBB6DC-ED63-4CDC-9242-940B404BE4FB}"/>
    <cellStyle name="Normal 5 5 3 3" xfId="307" xr:uid="{449A5BEB-7A7D-4C40-A039-6C5EC7412F24}"/>
    <cellStyle name="Normal 5 5 3 3 2" xfId="1363" xr:uid="{1BB6EE67-E362-4AAB-9626-13758F6B8657}"/>
    <cellStyle name="Normal 5 5 3 3 2 2" xfId="1364" xr:uid="{2946BC42-8804-4FC1-9857-1F7FE938A4F2}"/>
    <cellStyle name="Normal 5 5 3 3 2 2 2" xfId="4473" xr:uid="{B772440D-D6BC-48B8-AC29-6D54DCA57D08}"/>
    <cellStyle name="Normal 5 5 3 3 2 3" xfId="2903" xr:uid="{58CA1605-514D-4473-B549-FCE2D99459C4}"/>
    <cellStyle name="Normal 5 5 3 3 2 4" xfId="2904" xr:uid="{7D208259-30E6-4705-854A-0BAF54701114}"/>
    <cellStyle name="Normal 5 5 3 3 3" xfId="1365" xr:uid="{AA774E64-F508-4043-A38B-D150493D5CAD}"/>
    <cellStyle name="Normal 5 5 3 3 3 2" xfId="4474" xr:uid="{CEFBDC6D-84AF-4EB3-B0D9-A3E05EEBA5E6}"/>
    <cellStyle name="Normal 5 5 3 3 4" xfId="2905" xr:uid="{B980B1B0-BF7F-4513-8A44-522B4D5623E8}"/>
    <cellStyle name="Normal 5 5 3 3 5" xfId="2906" xr:uid="{D06DC4B3-40EA-4442-A472-33B52B3F276F}"/>
    <cellStyle name="Normal 5 5 3 4" xfId="1366" xr:uid="{8A148F01-A1E0-4D98-A9F9-AEC7FF6CCFA4}"/>
    <cellStyle name="Normal 5 5 3 4 2" xfId="1367" xr:uid="{BAF53E6C-2836-4B77-82BE-5A1BB461D5D7}"/>
    <cellStyle name="Normal 5 5 3 4 2 2" xfId="4475" xr:uid="{12E8933C-6BF5-4482-B407-046C362983C4}"/>
    <cellStyle name="Normal 5 5 3 4 3" xfId="2907" xr:uid="{48F9C23D-40E3-4355-9BC4-868B5F9950AC}"/>
    <cellStyle name="Normal 5 5 3 4 4" xfId="2908" xr:uid="{69FBA38D-1383-4557-82F5-0556CE210568}"/>
    <cellStyle name="Normal 5 5 3 5" xfId="1368" xr:uid="{11527EFC-998B-4A3E-BB51-E07180CA11F7}"/>
    <cellStyle name="Normal 5 5 3 5 2" xfId="2909" xr:uid="{D9DD4351-CCAA-46C0-8D5E-C8C4B53A920F}"/>
    <cellStyle name="Normal 5 5 3 5 3" xfId="2910" xr:uid="{A7E28329-A3ED-43D5-8049-92A4D9FABED0}"/>
    <cellStyle name="Normal 5 5 3 5 4" xfId="2911" xr:uid="{CA7E049F-2EE1-4003-9E2B-479DBB246B74}"/>
    <cellStyle name="Normal 5 5 3 6" xfId="2912" xr:uid="{9AAFF76E-9824-4EEE-8071-5B36DBDB1811}"/>
    <cellStyle name="Normal 5 5 3 7" xfId="2913" xr:uid="{1514CB3A-A18B-4932-BBE4-C7862FDDF48F}"/>
    <cellStyle name="Normal 5 5 3 8" xfId="2914" xr:uid="{782FDF13-180E-4C8F-9A46-68ACE7574F79}"/>
    <cellStyle name="Normal 5 5 4" xfId="103" xr:uid="{678B1A5A-9834-4DD0-9218-AF6953033C81}"/>
    <cellStyle name="Normal 5 5 4 2" xfId="569" xr:uid="{E5E08314-CBD2-448A-9ECF-2833BC02E8CA}"/>
    <cellStyle name="Normal 5 5 4 2 2" xfId="570" xr:uid="{A71ED375-498C-4D5E-84F3-2DA2FC72F14D}"/>
    <cellStyle name="Normal 5 5 4 2 2 2" xfId="1369" xr:uid="{467B305E-064B-4008-9DB2-D617125E3F13}"/>
    <cellStyle name="Normal 5 5 4 2 2 2 2" xfId="1370" xr:uid="{B4C6213B-62E0-4EFE-A362-AF852BF0947C}"/>
    <cellStyle name="Normal 5 5 4 2 2 3" xfId="1371" xr:uid="{E7512133-966D-4DAB-B782-41782D37C71F}"/>
    <cellStyle name="Normal 5 5 4 2 2 4" xfId="2915" xr:uid="{3809ED13-449C-4169-AF2B-57C086CAFD92}"/>
    <cellStyle name="Normal 5 5 4 2 3" xfId="1372" xr:uid="{5EEB52EC-8066-4C1E-AF43-45DBAE82DAA3}"/>
    <cellStyle name="Normal 5 5 4 2 3 2" xfId="1373" xr:uid="{1CF4F9B2-72FC-4F79-928B-61AD2F0A2FAF}"/>
    <cellStyle name="Normal 5 5 4 2 4" xfId="1374" xr:uid="{1905977C-2445-49CB-A9BC-E173640AEBE5}"/>
    <cellStyle name="Normal 5 5 4 2 5" xfId="2916" xr:uid="{F54FC05A-4C57-490D-8B8F-4CB348888F50}"/>
    <cellStyle name="Normal 5 5 4 3" xfId="571" xr:uid="{FB83CE9B-005C-444F-AE55-30527A079FB2}"/>
    <cellStyle name="Normal 5 5 4 3 2" xfId="1375" xr:uid="{E8DF259E-9AEE-4DB8-AD3B-23DC3F5C3DD8}"/>
    <cellStyle name="Normal 5 5 4 3 2 2" xfId="1376" xr:uid="{DD1DD6F1-412B-4C63-8736-6D8DC22F3088}"/>
    <cellStyle name="Normal 5 5 4 3 3" xfId="1377" xr:uid="{642FDACD-B42D-4073-A2FF-ED8BA897E039}"/>
    <cellStyle name="Normal 5 5 4 3 4" xfId="2917" xr:uid="{9B5E2F18-F815-408A-8C74-300FC84D4936}"/>
    <cellStyle name="Normal 5 5 4 4" xfId="1378" xr:uid="{DD3A808B-F111-4CCD-8133-42FC55F54EF6}"/>
    <cellStyle name="Normal 5 5 4 4 2" xfId="1379" xr:uid="{62232815-BFCA-4D60-AB27-44DC6B9EABE7}"/>
    <cellStyle name="Normal 5 5 4 4 3" xfId="2918" xr:uid="{79640226-EA4F-4EBA-9824-6778BD7C2323}"/>
    <cellStyle name="Normal 5 5 4 4 4" xfId="2919" xr:uid="{5F6EFF47-9F1E-4C2E-8A8D-EC16CD3CCBBF}"/>
    <cellStyle name="Normal 5 5 4 5" xfId="1380" xr:uid="{253CBAA3-4932-4012-96D4-5FD5958C92FA}"/>
    <cellStyle name="Normal 5 5 4 6" xfId="2920" xr:uid="{095F41DF-5307-4ED7-8CFE-5023327E4FE1}"/>
    <cellStyle name="Normal 5 5 4 7" xfId="2921" xr:uid="{8EFF269F-08B4-4276-9E49-92F9FAC57497}"/>
    <cellStyle name="Normal 5 5 5" xfId="308" xr:uid="{C8D0E953-72D8-43BB-B919-9B1D40C44AC5}"/>
    <cellStyle name="Normal 5 5 5 2" xfId="572" xr:uid="{78F4CA0E-23CF-4EA1-9F32-411ACA529923}"/>
    <cellStyle name="Normal 5 5 5 2 2" xfId="1381" xr:uid="{A6BD370B-0537-484C-B6ED-E02EEACAC0C5}"/>
    <cellStyle name="Normal 5 5 5 2 2 2" xfId="1382" xr:uid="{52FB3A07-2B54-4E49-993E-4686BA1B236E}"/>
    <cellStyle name="Normal 5 5 5 2 3" xfId="1383" xr:uid="{0B1C4ED1-D50D-4783-BA0F-B6529CBC2CE5}"/>
    <cellStyle name="Normal 5 5 5 2 4" xfId="2922" xr:uid="{4F30791A-83DB-405A-8C66-1B2E0BAC3C3F}"/>
    <cellStyle name="Normal 5 5 5 3" xfId="1384" xr:uid="{AC8F36E0-5BE6-41C3-9D33-DEB95373327C}"/>
    <cellStyle name="Normal 5 5 5 3 2" xfId="1385" xr:uid="{38645A81-EBE4-416F-8050-72FB61E0464C}"/>
    <cellStyle name="Normal 5 5 5 3 3" xfId="2923" xr:uid="{F88B83AD-2AEC-4FED-A3BD-739E98D4839D}"/>
    <cellStyle name="Normal 5 5 5 3 4" xfId="2924" xr:uid="{A15510A2-76AB-4851-8A94-34F055723BBA}"/>
    <cellStyle name="Normal 5 5 5 4" xfId="1386" xr:uid="{172C2D83-C278-48D7-9FB5-CF688BDB565A}"/>
    <cellStyle name="Normal 5 5 5 5" xfId="2925" xr:uid="{2B8C53EC-1894-462E-9CDD-3BE1422A1E19}"/>
    <cellStyle name="Normal 5 5 5 6" xfId="2926" xr:uid="{FBBA0DAD-4557-4329-B52E-B51858CA1CED}"/>
    <cellStyle name="Normal 5 5 6" xfId="309" xr:uid="{B087BEEC-A336-4CC1-91BA-E21E8EB0F991}"/>
    <cellStyle name="Normal 5 5 6 2" xfId="1387" xr:uid="{16492890-BF70-4139-B415-8DB63E91246D}"/>
    <cellStyle name="Normal 5 5 6 2 2" xfId="1388" xr:uid="{C041D423-3217-482A-8A9F-90FFA03BE1B1}"/>
    <cellStyle name="Normal 5 5 6 2 3" xfId="2927" xr:uid="{830BE7F8-EA92-4069-8B45-0CBE4529416A}"/>
    <cellStyle name="Normal 5 5 6 2 4" xfId="2928" xr:uid="{08995598-5DAA-4CA1-BF2E-1990623C6F34}"/>
    <cellStyle name="Normal 5 5 6 3" xfId="1389" xr:uid="{5948A735-FB7A-4E6D-9A25-D9082EAEB8F0}"/>
    <cellStyle name="Normal 5 5 6 4" xfId="2929" xr:uid="{8512CC87-B195-43C1-895D-735FFF3FBE24}"/>
    <cellStyle name="Normal 5 5 6 5" xfId="2930" xr:uid="{A4BF3568-CD4C-423E-B39F-1BA74F738D36}"/>
    <cellStyle name="Normal 5 5 7" xfId="1390" xr:uid="{321C9245-99E4-4A74-9ECE-E47A9998A14B}"/>
    <cellStyle name="Normal 5 5 7 2" xfId="1391" xr:uid="{F2B51759-84A7-4E2B-99D4-3E75EDFCFE9D}"/>
    <cellStyle name="Normal 5 5 7 3" xfId="2931" xr:uid="{A3A59C0D-16EB-472C-84A9-A1C9AF7D815D}"/>
    <cellStyle name="Normal 5 5 7 4" xfId="2932" xr:uid="{253E6FCF-90F7-4AA3-AE35-E9505DAA0967}"/>
    <cellStyle name="Normal 5 5 8" xfId="1392" xr:uid="{0DDED947-AABD-481B-95CF-3281A92FA3AB}"/>
    <cellStyle name="Normal 5 5 8 2" xfId="2933" xr:uid="{3019468B-C9C0-47EC-B4B5-BFD7167704FC}"/>
    <cellStyle name="Normal 5 5 8 3" xfId="2934" xr:uid="{C2E487EA-4EAE-427E-B6AE-81E20832F5A1}"/>
    <cellStyle name="Normal 5 5 8 4" xfId="2935" xr:uid="{5D1A0490-C115-4A7C-8538-71E88FCB9F77}"/>
    <cellStyle name="Normal 5 5 9" xfId="2936" xr:uid="{388871A2-5C81-4EC3-ADF8-6C0F75CEA744}"/>
    <cellStyle name="Normal 5 6" xfId="104" xr:uid="{044A294E-5860-408E-ABA5-BC99CD5AFDEA}"/>
    <cellStyle name="Normal 5 6 10" xfId="2937" xr:uid="{CD6F524A-750E-4D92-A0B9-73ED070A17F8}"/>
    <cellStyle name="Normal 5 6 11" xfId="2938" xr:uid="{993E8C92-A17B-4F04-9BC2-1A1B9610E782}"/>
    <cellStyle name="Normal 5 6 2" xfId="105" xr:uid="{ECF93E0F-7E4F-4BC9-9EC3-D3718D7C7764}"/>
    <cellStyle name="Normal 5 6 2 2" xfId="310" xr:uid="{0DCFB883-89FB-4988-A102-B7986087490D}"/>
    <cellStyle name="Normal 5 6 2 2 2" xfId="573" xr:uid="{7CFD120A-2DD0-46CC-A8B4-3A9AC731A8C3}"/>
    <cellStyle name="Normal 5 6 2 2 2 2" xfId="574" xr:uid="{2D3AB2EF-B12D-41DC-AED1-0AE657DA5FD4}"/>
    <cellStyle name="Normal 5 6 2 2 2 2 2" xfId="1393" xr:uid="{33D45367-476A-409D-A01C-52A9E7F46E14}"/>
    <cellStyle name="Normal 5 6 2 2 2 2 3" xfId="2939" xr:uid="{EC541E2E-2627-4182-B6C2-29436C41C1A9}"/>
    <cellStyle name="Normal 5 6 2 2 2 2 4" xfId="2940" xr:uid="{B9551D28-7165-46B9-884D-EA2AB4EC573F}"/>
    <cellStyle name="Normal 5 6 2 2 2 3" xfId="1394" xr:uid="{AC872652-292D-4358-851C-F6067A4188B6}"/>
    <cellStyle name="Normal 5 6 2 2 2 3 2" xfId="2941" xr:uid="{B81BAF9E-FB3D-4734-942C-C89B1FF33E1E}"/>
    <cellStyle name="Normal 5 6 2 2 2 3 3" xfId="2942" xr:uid="{9998E387-4459-4468-8A14-B806D8BAEC61}"/>
    <cellStyle name="Normal 5 6 2 2 2 3 4" xfId="2943" xr:uid="{F1DAF385-0A4F-48CE-88FA-E75B107B5B05}"/>
    <cellStyle name="Normal 5 6 2 2 2 4" xfId="2944" xr:uid="{A837CBEC-4D04-49DA-A966-5763F0F8D52E}"/>
    <cellStyle name="Normal 5 6 2 2 2 5" xfId="2945" xr:uid="{C8A7C530-6045-46C7-B883-1B04AD5E8233}"/>
    <cellStyle name="Normal 5 6 2 2 2 6" xfId="2946" xr:uid="{F6769814-147B-4E20-92C6-36543EC64DFE}"/>
    <cellStyle name="Normal 5 6 2 2 3" xfId="575" xr:uid="{6FB48563-195F-407D-8365-43BB0C5EA69A}"/>
    <cellStyle name="Normal 5 6 2 2 3 2" xfId="1395" xr:uid="{95F92DE7-F9A5-4B1F-AA6C-7F52F20A4358}"/>
    <cellStyle name="Normal 5 6 2 2 3 2 2" xfId="2947" xr:uid="{BF78C032-2FDB-44EF-95E3-BC3B5F35690E}"/>
    <cellStyle name="Normal 5 6 2 2 3 2 3" xfId="2948" xr:uid="{36A42F95-43C4-4C93-9CED-9BEF0CBF9E22}"/>
    <cellStyle name="Normal 5 6 2 2 3 2 4" xfId="2949" xr:uid="{7AAF3797-D50B-4F16-B18C-A10CEACC99C5}"/>
    <cellStyle name="Normal 5 6 2 2 3 3" xfId="2950" xr:uid="{AF2952C0-741E-4006-9514-F1E8B6EC1B26}"/>
    <cellStyle name="Normal 5 6 2 2 3 4" xfId="2951" xr:uid="{E45B67BA-59EC-4632-B54F-F08358F7CE31}"/>
    <cellStyle name="Normal 5 6 2 2 3 5" xfId="2952" xr:uid="{D3C59A4B-ED4D-4939-88F2-33016F872608}"/>
    <cellStyle name="Normal 5 6 2 2 4" xfId="1396" xr:uid="{AAD1BA25-D351-48F8-8713-8CCFCB75786D}"/>
    <cellStyle name="Normal 5 6 2 2 4 2" xfId="2953" xr:uid="{6FBE5635-4ABA-4EC3-BAE7-5E63B3545EA2}"/>
    <cellStyle name="Normal 5 6 2 2 4 3" xfId="2954" xr:uid="{D0DCE800-E4B8-4079-A6D5-C224092052C0}"/>
    <cellStyle name="Normal 5 6 2 2 4 4" xfId="2955" xr:uid="{F0C786FA-E819-4279-9140-5914565ABEC9}"/>
    <cellStyle name="Normal 5 6 2 2 5" xfId="2956" xr:uid="{B0707F51-BB95-4AFF-8F8B-702D5AB3CC2D}"/>
    <cellStyle name="Normal 5 6 2 2 5 2" xfId="2957" xr:uid="{F43ECF9A-69B4-43D4-8683-456BE0E50F60}"/>
    <cellStyle name="Normal 5 6 2 2 5 3" xfId="2958" xr:uid="{3428E3E1-EB9A-4D50-BEB2-2478FE05D64D}"/>
    <cellStyle name="Normal 5 6 2 2 5 4" xfId="2959" xr:uid="{F21D0961-58DF-4290-894B-4D0797CD35E2}"/>
    <cellStyle name="Normal 5 6 2 2 6" xfId="2960" xr:uid="{F91948A6-205D-4F9D-B20A-BEC67ECD8A27}"/>
    <cellStyle name="Normal 5 6 2 2 7" xfId="2961" xr:uid="{80B24536-E2BF-49A8-979F-E1E15D8CEBE6}"/>
    <cellStyle name="Normal 5 6 2 2 8" xfId="2962" xr:uid="{577E1F0D-B458-48FB-9279-0DBBAEE13CCE}"/>
    <cellStyle name="Normal 5 6 2 3" xfId="576" xr:uid="{252BEC24-F49A-4F5A-B66D-66DF79EE29F6}"/>
    <cellStyle name="Normal 5 6 2 3 2" xfId="577" xr:uid="{53CCE95A-9309-455D-B723-3BF4342A2506}"/>
    <cellStyle name="Normal 5 6 2 3 2 2" xfId="578" xr:uid="{62A283B5-7FE7-400E-B7F9-7DF2955CE2DB}"/>
    <cellStyle name="Normal 5 6 2 3 2 3" xfId="2963" xr:uid="{193E32F1-A26F-4707-BA3E-248E90E3243E}"/>
    <cellStyle name="Normal 5 6 2 3 2 4" xfId="2964" xr:uid="{C084CE55-EB24-48CE-B291-7747D6E8E7FE}"/>
    <cellStyle name="Normal 5 6 2 3 3" xfId="579" xr:uid="{8B9B77F4-4278-4D28-A673-E489E12D7424}"/>
    <cellStyle name="Normal 5 6 2 3 3 2" xfId="2965" xr:uid="{8038DDA1-BF44-41ED-AA9F-D2934D7817A1}"/>
    <cellStyle name="Normal 5 6 2 3 3 3" xfId="2966" xr:uid="{2DDDAE75-0D1E-4D8F-92A6-E231C71A83AC}"/>
    <cellStyle name="Normal 5 6 2 3 3 4" xfId="2967" xr:uid="{0CED1AED-BEDB-44EB-B77A-7358EEEB348F}"/>
    <cellStyle name="Normal 5 6 2 3 4" xfId="2968" xr:uid="{7094B5B1-18BA-4A72-8A47-57BDF59ADB5E}"/>
    <cellStyle name="Normal 5 6 2 3 5" xfId="2969" xr:uid="{36E3458D-ED8C-4F7F-ABB9-7DB6FC64DE63}"/>
    <cellStyle name="Normal 5 6 2 3 6" xfId="2970" xr:uid="{A16473EA-8B7E-4F28-B00F-D363875753F5}"/>
    <cellStyle name="Normal 5 6 2 4" xfId="580" xr:uid="{43E41C33-B2EF-495E-9184-82FE9CF667BE}"/>
    <cellStyle name="Normal 5 6 2 4 2" xfId="581" xr:uid="{BDB58B9B-E185-487A-B210-151DCB6E9940}"/>
    <cellStyle name="Normal 5 6 2 4 2 2" xfId="2971" xr:uid="{DD0FBD66-4ADF-44BC-AEDC-24D0843A55A4}"/>
    <cellStyle name="Normal 5 6 2 4 2 3" xfId="2972" xr:uid="{F1D4198E-65C2-44BD-918A-93486C6B5828}"/>
    <cellStyle name="Normal 5 6 2 4 2 4" xfId="2973" xr:uid="{1A5BFF2B-56AD-4395-9A1E-4A5146231D48}"/>
    <cellStyle name="Normal 5 6 2 4 3" xfId="2974" xr:uid="{D7A5695C-B900-4DE5-A407-B976F85A5244}"/>
    <cellStyle name="Normal 5 6 2 4 4" xfId="2975" xr:uid="{5FB11B62-20CD-483B-ABE0-4AD560558385}"/>
    <cellStyle name="Normal 5 6 2 4 5" xfId="2976" xr:uid="{1EB8F082-3E95-4226-80EF-19C52F7EC373}"/>
    <cellStyle name="Normal 5 6 2 5" xfId="582" xr:uid="{FC916B66-A38E-4156-98CD-2501B301071C}"/>
    <cellStyle name="Normal 5 6 2 5 2" xfId="2977" xr:uid="{9F08E082-65BC-4544-B4DA-85E57DB339F1}"/>
    <cellStyle name="Normal 5 6 2 5 3" xfId="2978" xr:uid="{7ED8DB5C-D503-4C67-95DB-4C86061A0852}"/>
    <cellStyle name="Normal 5 6 2 5 4" xfId="2979" xr:uid="{CC78A656-9A17-41E8-A058-B382FB5B3005}"/>
    <cellStyle name="Normal 5 6 2 6" xfId="2980" xr:uid="{567693AC-1752-4407-A269-3865EF8EA48B}"/>
    <cellStyle name="Normal 5 6 2 6 2" xfId="2981" xr:uid="{4599339C-6538-4297-890F-6C8DBACA8479}"/>
    <cellStyle name="Normal 5 6 2 6 3" xfId="2982" xr:uid="{5F7C5D3F-A22D-493E-BEC9-1F73E38B8D38}"/>
    <cellStyle name="Normal 5 6 2 6 4" xfId="2983" xr:uid="{113E5FF9-D522-4ADF-B47A-52852C7BDA11}"/>
    <cellStyle name="Normal 5 6 2 7" xfId="2984" xr:uid="{784D3A8A-9843-4775-9335-E70E0A2F6308}"/>
    <cellStyle name="Normal 5 6 2 8" xfId="2985" xr:uid="{F583E4D0-DDDD-42B0-B38F-B9A3150C903A}"/>
    <cellStyle name="Normal 5 6 2 9" xfId="2986" xr:uid="{47CE8887-5720-4787-B7BF-E722BA27932D}"/>
    <cellStyle name="Normal 5 6 3" xfId="311" xr:uid="{C4ACD06D-9B56-492D-B968-A165A94E738B}"/>
    <cellStyle name="Normal 5 6 3 2" xfId="583" xr:uid="{F165ACE9-BBA0-484A-AC5B-FF8EBC5030B6}"/>
    <cellStyle name="Normal 5 6 3 2 2" xfId="584" xr:uid="{0690D17E-5ADC-4B20-8B64-42EAD9FC7F3C}"/>
    <cellStyle name="Normal 5 6 3 2 2 2" xfId="1397" xr:uid="{7C37FEEA-7DD6-48D9-9B92-B76331145B55}"/>
    <cellStyle name="Normal 5 6 3 2 2 2 2" xfId="1398" xr:uid="{B7C93142-7F1A-4323-AFB1-4C209F7FDB32}"/>
    <cellStyle name="Normal 5 6 3 2 2 3" xfId="1399" xr:uid="{5BBB1E0A-E590-4091-ADA9-807D5357DDE5}"/>
    <cellStyle name="Normal 5 6 3 2 2 4" xfId="2987" xr:uid="{1162E587-95BE-4600-9DFE-4120A17B9915}"/>
    <cellStyle name="Normal 5 6 3 2 3" xfId="1400" xr:uid="{AD4C5D8F-F639-43EE-933D-766CE54A6A9B}"/>
    <cellStyle name="Normal 5 6 3 2 3 2" xfId="1401" xr:uid="{225FFBE9-0EA5-414F-91FD-15DA028319F6}"/>
    <cellStyle name="Normal 5 6 3 2 3 3" xfId="2988" xr:uid="{B73B8B97-A901-4E6E-B065-49F172393334}"/>
    <cellStyle name="Normal 5 6 3 2 3 4" xfId="2989" xr:uid="{2FD3E334-402E-472F-BBA8-ECF861EED2A8}"/>
    <cellStyle name="Normal 5 6 3 2 4" xfId="1402" xr:uid="{73607DD1-374E-4A6F-8BFC-011BBDA7A25A}"/>
    <cellStyle name="Normal 5 6 3 2 5" xfId="2990" xr:uid="{F0056819-80CB-4870-B8CF-11E7A840F0FC}"/>
    <cellStyle name="Normal 5 6 3 2 6" xfId="2991" xr:uid="{E580DC15-0193-4458-94EE-DC501789B9EC}"/>
    <cellStyle name="Normal 5 6 3 3" xfId="585" xr:uid="{2854DE85-7560-4F3B-8DB4-F3E019D8FB39}"/>
    <cellStyle name="Normal 5 6 3 3 2" xfId="1403" xr:uid="{7E9B9262-66D6-47C8-A28C-171EF6DB5CA4}"/>
    <cellStyle name="Normal 5 6 3 3 2 2" xfId="1404" xr:uid="{0934D505-35AD-41A9-A661-D50C79068CF9}"/>
    <cellStyle name="Normal 5 6 3 3 2 3" xfId="2992" xr:uid="{F212E1B2-DF38-4476-AC52-2CD38BD083F2}"/>
    <cellStyle name="Normal 5 6 3 3 2 4" xfId="2993" xr:uid="{1EA163B2-9EF1-4365-BBDE-BE6D501B2DCE}"/>
    <cellStyle name="Normal 5 6 3 3 3" xfId="1405" xr:uid="{B28F27E4-3A5A-4C8C-ABBB-B986A0734DF6}"/>
    <cellStyle name="Normal 5 6 3 3 4" xfId="2994" xr:uid="{4B6A798D-AB52-4D62-BF22-567FC916C9DD}"/>
    <cellStyle name="Normal 5 6 3 3 5" xfId="2995" xr:uid="{1845FB18-B68C-4087-9787-E324922EB96B}"/>
    <cellStyle name="Normal 5 6 3 4" xfId="1406" xr:uid="{EBCD6B47-509E-43C9-9D92-3F37390666BC}"/>
    <cellStyle name="Normal 5 6 3 4 2" xfId="1407" xr:uid="{11148145-D6B5-4813-BE81-CB5CD9CAEDC8}"/>
    <cellStyle name="Normal 5 6 3 4 3" xfId="2996" xr:uid="{AA9503A7-B7AD-440D-9EF9-3F055C2F55A1}"/>
    <cellStyle name="Normal 5 6 3 4 4" xfId="2997" xr:uid="{9283BAE3-CDE7-4C1F-B871-AF875AF25AB0}"/>
    <cellStyle name="Normal 5 6 3 5" xfId="1408" xr:uid="{77C33C7F-71C2-49DD-9BE5-A8980512A56A}"/>
    <cellStyle name="Normal 5 6 3 5 2" xfId="2998" xr:uid="{A538B66C-898A-4D80-A26D-5496F9B2E196}"/>
    <cellStyle name="Normal 5 6 3 5 3" xfId="2999" xr:uid="{243A2533-6997-41DE-806C-C277C60824D9}"/>
    <cellStyle name="Normal 5 6 3 5 4" xfId="3000" xr:uid="{A19A10DF-437A-4FAC-B368-4A3C7EF4B129}"/>
    <cellStyle name="Normal 5 6 3 6" xfId="3001" xr:uid="{78B7B220-CAB2-4372-819A-78979CB396E6}"/>
    <cellStyle name="Normal 5 6 3 7" xfId="3002" xr:uid="{E90D3C3D-8E0F-44E6-9955-AB0B31418552}"/>
    <cellStyle name="Normal 5 6 3 8" xfId="3003" xr:uid="{BD98EC5D-44E1-40E5-840A-F36DAA762780}"/>
    <cellStyle name="Normal 5 6 4" xfId="312" xr:uid="{71A450E6-6BB1-4A77-A9C2-40CC07C01FB2}"/>
    <cellStyle name="Normal 5 6 4 2" xfId="586" xr:uid="{E6F964A5-C53E-4669-AD7C-FA5D08C7D808}"/>
    <cellStyle name="Normal 5 6 4 2 2" xfId="587" xr:uid="{D47EACFE-5D4B-4EA2-A508-CCC2B1B82A20}"/>
    <cellStyle name="Normal 5 6 4 2 2 2" xfId="1409" xr:uid="{451623B6-2C53-47C2-9280-6C471401AB08}"/>
    <cellStyle name="Normal 5 6 4 2 2 3" xfId="3004" xr:uid="{CCA687B9-2139-4125-9E68-65E3C500C157}"/>
    <cellStyle name="Normal 5 6 4 2 2 4" xfId="3005" xr:uid="{30F6C6B9-2D52-4E21-A649-A1EA28C47BAA}"/>
    <cellStyle name="Normal 5 6 4 2 3" xfId="1410" xr:uid="{0B14C55C-9E86-4437-8804-5336EA11D6B0}"/>
    <cellStyle name="Normal 5 6 4 2 4" xfId="3006" xr:uid="{86312561-A4E2-4358-84A7-584507CBB9E2}"/>
    <cellStyle name="Normal 5 6 4 2 5" xfId="3007" xr:uid="{682F478C-7F62-4BC4-8AE5-BBB7F4BD63A3}"/>
    <cellStyle name="Normal 5 6 4 3" xfId="588" xr:uid="{2B6B9398-226A-4C4A-9285-BF0E77F2D5B8}"/>
    <cellStyle name="Normal 5 6 4 3 2" xfId="1411" xr:uid="{1CEC3D51-B89D-4D71-AED3-7A6EB6782515}"/>
    <cellStyle name="Normal 5 6 4 3 3" xfId="3008" xr:uid="{0983FA24-8636-4213-A6F9-6CCC234A77AB}"/>
    <cellStyle name="Normal 5 6 4 3 4" xfId="3009" xr:uid="{C60333CB-2664-46B1-B9D3-A81D3377CC54}"/>
    <cellStyle name="Normal 5 6 4 4" xfId="1412" xr:uid="{E3B5BEBC-627E-4787-B500-276229E7CFCD}"/>
    <cellStyle name="Normal 5 6 4 4 2" xfId="3010" xr:uid="{600F33B6-82D0-49B9-966B-18BB6306B85B}"/>
    <cellStyle name="Normal 5 6 4 4 3" xfId="3011" xr:uid="{2DA50A4B-B671-41E0-9C69-C8B49418F4FA}"/>
    <cellStyle name="Normal 5 6 4 4 4" xfId="3012" xr:uid="{D6D3100D-3290-4902-8C2C-11633B13FCB1}"/>
    <cellStyle name="Normal 5 6 4 5" xfId="3013" xr:uid="{8A4BB8AA-7E66-4362-866B-6804DF6F1C26}"/>
    <cellStyle name="Normal 5 6 4 6" xfId="3014" xr:uid="{46E0F569-FABD-4EA1-8EBF-8B7A9F8A0916}"/>
    <cellStyle name="Normal 5 6 4 7" xfId="3015" xr:uid="{31FC712A-B9B1-4703-80F0-1BAD5B58D018}"/>
    <cellStyle name="Normal 5 6 5" xfId="313" xr:uid="{AEB3D0A0-EC71-4DC4-A811-9C0EBA2D73C3}"/>
    <cellStyle name="Normal 5 6 5 2" xfId="589" xr:uid="{BD94C6D3-07AE-44D6-B88D-34FD49A15151}"/>
    <cellStyle name="Normal 5 6 5 2 2" xfId="1413" xr:uid="{4BB799A1-4D49-4635-86B6-231D4781938B}"/>
    <cellStyle name="Normal 5 6 5 2 3" xfId="3016" xr:uid="{44C040E2-A05F-4658-8711-598133FFF929}"/>
    <cellStyle name="Normal 5 6 5 2 4" xfId="3017" xr:uid="{A6D195E1-3501-4FD4-A1BC-E05CEF4B451F}"/>
    <cellStyle name="Normal 5 6 5 3" xfId="1414" xr:uid="{C596C96E-5BE1-407E-AF4D-FF1FD9919036}"/>
    <cellStyle name="Normal 5 6 5 3 2" xfId="3018" xr:uid="{EBB9F959-F6DE-49EF-8270-B4DB00080C0A}"/>
    <cellStyle name="Normal 5 6 5 3 3" xfId="3019" xr:uid="{869EAAE9-83DE-4BA5-95ED-0D9550B1F6D6}"/>
    <cellStyle name="Normal 5 6 5 3 4" xfId="3020" xr:uid="{754373C3-D41B-422B-B00B-FC560FECAC27}"/>
    <cellStyle name="Normal 5 6 5 4" xfId="3021" xr:uid="{0B705FCB-4794-4CC0-B6F7-086630601E66}"/>
    <cellStyle name="Normal 5 6 5 5" xfId="3022" xr:uid="{205B0A70-C074-435E-BAC1-9A7CE55C217A}"/>
    <cellStyle name="Normal 5 6 5 6" xfId="3023" xr:uid="{5B96AEAC-79C1-4858-A066-144FDB97785F}"/>
    <cellStyle name="Normal 5 6 6" xfId="590" xr:uid="{530B6F9B-C9E6-4F0E-BD2F-D7FAF898FE81}"/>
    <cellStyle name="Normal 5 6 6 2" xfId="1415" xr:uid="{4785613A-BB77-448E-B836-590B6332ED9C}"/>
    <cellStyle name="Normal 5 6 6 2 2" xfId="3024" xr:uid="{7750DA1B-F48D-4DDC-B9DF-860397F20583}"/>
    <cellStyle name="Normal 5 6 6 2 3" xfId="3025" xr:uid="{295545BF-DD89-4F30-9328-438771F75348}"/>
    <cellStyle name="Normal 5 6 6 2 4" xfId="3026" xr:uid="{D5C239FB-A698-48B0-875E-147CE54A425A}"/>
    <cellStyle name="Normal 5 6 6 3" xfId="3027" xr:uid="{DB5294F1-28C1-422D-873E-C14A94AB8608}"/>
    <cellStyle name="Normal 5 6 6 4" xfId="3028" xr:uid="{66885DF2-5C6A-49D1-BA8F-2C2CA29A4ADD}"/>
    <cellStyle name="Normal 5 6 6 5" xfId="3029" xr:uid="{AEA2CF08-CDD4-463C-8FFD-58E868C6EB33}"/>
    <cellStyle name="Normal 5 6 7" xfId="1416" xr:uid="{366A9848-48F8-4202-966D-6FBCD5AA099E}"/>
    <cellStyle name="Normal 5 6 7 2" xfId="3030" xr:uid="{0962CB05-2ADC-4F0D-AE3B-9BAA6DCF057B}"/>
    <cellStyle name="Normal 5 6 7 3" xfId="3031" xr:uid="{CF07C11C-E8BE-48EF-89F7-9C3C3B1D1251}"/>
    <cellStyle name="Normal 5 6 7 4" xfId="3032" xr:uid="{94337339-B3C9-4DBF-942E-D8498D5DFE4E}"/>
    <cellStyle name="Normal 5 6 8" xfId="3033" xr:uid="{12FD6851-C46F-4C23-A2AB-CC6C603FC320}"/>
    <cellStyle name="Normal 5 6 8 2" xfId="3034" xr:uid="{5955C9A0-17EB-40AE-8093-7AC28C2E7DED}"/>
    <cellStyle name="Normal 5 6 8 3" xfId="3035" xr:uid="{9ED73D93-5681-4440-9CBE-FFC3392AA0DD}"/>
    <cellStyle name="Normal 5 6 8 4" xfId="3036" xr:uid="{F0C37CED-0B32-4C4A-8EE4-082D1B58E20D}"/>
    <cellStyle name="Normal 5 6 9" xfId="3037" xr:uid="{8AC151C2-A78E-45FF-B603-CE6D70F61BB6}"/>
    <cellStyle name="Normal 5 7" xfId="106" xr:uid="{36C4314E-9DA4-447F-AB8B-B3C642791C22}"/>
    <cellStyle name="Normal 5 7 2" xfId="107" xr:uid="{EE05150C-2446-4571-9929-979BCE1B86FC}"/>
    <cellStyle name="Normal 5 7 2 2" xfId="314" xr:uid="{FE26F837-E2C9-4D0F-94D5-CABED7CA0291}"/>
    <cellStyle name="Normal 5 7 2 2 2" xfId="591" xr:uid="{5ED46760-B267-4121-B70D-02F34F6A8B6B}"/>
    <cellStyle name="Normal 5 7 2 2 2 2" xfId="1417" xr:uid="{E61DD057-E1F5-46E5-BE7F-AB6B31D6112B}"/>
    <cellStyle name="Normal 5 7 2 2 2 3" xfId="3038" xr:uid="{2C97A0AF-C202-4EE7-BAF2-F83752A04951}"/>
    <cellStyle name="Normal 5 7 2 2 2 4" xfId="3039" xr:uid="{3F9E6EB1-89F8-43BC-89C3-3108B3FE90ED}"/>
    <cellStyle name="Normal 5 7 2 2 3" xfId="1418" xr:uid="{8E2F64CE-CF5B-4830-B1D3-A1E67D8CC461}"/>
    <cellStyle name="Normal 5 7 2 2 3 2" xfId="3040" xr:uid="{E6859463-9491-4B16-8395-E4D2E9CC9805}"/>
    <cellStyle name="Normal 5 7 2 2 3 3" xfId="3041" xr:uid="{D4316C08-1E79-46C1-BB09-E24F4B8B4497}"/>
    <cellStyle name="Normal 5 7 2 2 3 4" xfId="3042" xr:uid="{C0BEE526-2F00-49C7-A310-AB1297E53235}"/>
    <cellStyle name="Normal 5 7 2 2 4" xfId="3043" xr:uid="{EE97845F-7EB8-4AB7-BABF-FD4952FD46AC}"/>
    <cellStyle name="Normal 5 7 2 2 5" xfId="3044" xr:uid="{4EA55089-8848-4343-9B07-FC6185C93E23}"/>
    <cellStyle name="Normal 5 7 2 2 6" xfId="3045" xr:uid="{087DE6DF-5DCF-4326-B0BF-866BEC9C9B85}"/>
    <cellStyle name="Normal 5 7 2 3" xfId="592" xr:uid="{E776F02C-C512-40F0-90BF-3445D190179D}"/>
    <cellStyle name="Normal 5 7 2 3 2" xfId="1419" xr:uid="{07C73717-9A23-430A-B29A-C71AC4FF861A}"/>
    <cellStyle name="Normal 5 7 2 3 2 2" xfId="3046" xr:uid="{6C8BF95B-AAD2-4282-9172-AD6FC5EF9E8F}"/>
    <cellStyle name="Normal 5 7 2 3 2 3" xfId="3047" xr:uid="{567415B2-EE13-40D3-A267-95D7499E6C95}"/>
    <cellStyle name="Normal 5 7 2 3 2 4" xfId="3048" xr:uid="{A16279B2-023C-4D38-870C-3067DD8BB42A}"/>
    <cellStyle name="Normal 5 7 2 3 3" xfId="3049" xr:uid="{A7E7D472-AEEC-4699-BD6A-9C7A36D91A3D}"/>
    <cellStyle name="Normal 5 7 2 3 4" xfId="3050" xr:uid="{F13319C9-BA9C-4AC1-BA6B-70EEBF4D2B32}"/>
    <cellStyle name="Normal 5 7 2 3 5" xfId="3051" xr:uid="{C04EDB91-4C09-4FF2-9FDE-EE1B2C6D65CE}"/>
    <cellStyle name="Normal 5 7 2 4" xfId="1420" xr:uid="{27C3638F-2DC8-4A44-BF4F-4CA2AD8E11AB}"/>
    <cellStyle name="Normal 5 7 2 4 2" xfId="3052" xr:uid="{E1A356D5-44F9-4300-9D74-AA6009496C33}"/>
    <cellStyle name="Normal 5 7 2 4 3" xfId="3053" xr:uid="{DE7B7E1B-6C17-4C0C-814E-870E443F37BD}"/>
    <cellStyle name="Normal 5 7 2 4 4" xfId="3054" xr:uid="{95A1084D-7BFE-4E87-8A0F-63194CC20D25}"/>
    <cellStyle name="Normal 5 7 2 5" xfId="3055" xr:uid="{09A00AE8-220D-4257-AEBF-AEEC367D6B05}"/>
    <cellStyle name="Normal 5 7 2 5 2" xfId="3056" xr:uid="{773A0ADB-FA64-4688-8CFC-7A2B6E03ABD2}"/>
    <cellStyle name="Normal 5 7 2 5 3" xfId="3057" xr:uid="{65EE6A9C-6186-400D-81B1-D3E1CE79FF1E}"/>
    <cellStyle name="Normal 5 7 2 5 4" xfId="3058" xr:uid="{43D1B497-F368-4905-93AC-0B4705BA3032}"/>
    <cellStyle name="Normal 5 7 2 6" xfId="3059" xr:uid="{60D4EE34-3A1F-4E85-A0E9-02368DCC77BE}"/>
    <cellStyle name="Normal 5 7 2 7" xfId="3060" xr:uid="{1E7FD975-BF64-447D-9DDB-460802C7B25F}"/>
    <cellStyle name="Normal 5 7 2 8" xfId="3061" xr:uid="{47668E3A-CAE8-4484-9FFD-F028C453E986}"/>
    <cellStyle name="Normal 5 7 3" xfId="315" xr:uid="{0F0A40A7-2BA4-4A01-AD2B-4CEFD0B273C6}"/>
    <cellStyle name="Normal 5 7 3 2" xfId="593" xr:uid="{BB0D506A-0422-480C-8965-A4292C0A227E}"/>
    <cellStyle name="Normal 5 7 3 2 2" xfId="594" xr:uid="{F0E68285-4350-484B-A92C-8A51417592F0}"/>
    <cellStyle name="Normal 5 7 3 2 3" xfId="3062" xr:uid="{3BC494BE-A87D-4FCC-9C73-AFF2EDC94641}"/>
    <cellStyle name="Normal 5 7 3 2 4" xfId="3063" xr:uid="{3EB12CE4-37EB-4123-A668-F8B4CDB4F78D}"/>
    <cellStyle name="Normal 5 7 3 3" xfId="595" xr:uid="{9970D80D-9832-47A7-836D-FB8146795F30}"/>
    <cellStyle name="Normal 5 7 3 3 2" xfId="3064" xr:uid="{0D46C69D-A84B-4CC3-9747-D4C43E96F678}"/>
    <cellStyle name="Normal 5 7 3 3 3" xfId="3065" xr:uid="{5E67E390-B3DE-4EBF-957C-4502FE2E601F}"/>
    <cellStyle name="Normal 5 7 3 3 4" xfId="3066" xr:uid="{24DDCE82-DB53-40D0-AF62-E60B62DBF3DB}"/>
    <cellStyle name="Normal 5 7 3 4" xfId="3067" xr:uid="{9FC78840-7688-44D7-A2AD-500889C20AB6}"/>
    <cellStyle name="Normal 5 7 3 5" xfId="3068" xr:uid="{1597E369-0BAB-4405-9FF5-E777FBB9ED94}"/>
    <cellStyle name="Normal 5 7 3 6" xfId="3069" xr:uid="{D4E2F609-FA07-48E0-9256-A61B1D4641A5}"/>
    <cellStyle name="Normal 5 7 4" xfId="316" xr:uid="{CA133A8D-291C-450E-B54A-F2A4CC88E7CF}"/>
    <cellStyle name="Normal 5 7 4 2" xfId="596" xr:uid="{CE9425E8-CEDC-41C6-B1B2-744E302D7AA6}"/>
    <cellStyle name="Normal 5 7 4 2 2" xfId="3070" xr:uid="{44A24C9C-C4C3-409A-A86C-744AF6D131A2}"/>
    <cellStyle name="Normal 5 7 4 2 3" xfId="3071" xr:uid="{7F219ABF-21FA-4AD2-8047-14DAFA0446CC}"/>
    <cellStyle name="Normal 5 7 4 2 4" xfId="3072" xr:uid="{B531F46F-3D9E-4556-9417-CFFC81732AB3}"/>
    <cellStyle name="Normal 5 7 4 3" xfId="3073" xr:uid="{EB872190-EE1B-43B5-BFD3-F4531414E49B}"/>
    <cellStyle name="Normal 5 7 4 4" xfId="3074" xr:uid="{E15E645C-C3AB-460D-A973-E73FD1A7D6C1}"/>
    <cellStyle name="Normal 5 7 4 5" xfId="3075" xr:uid="{B5C825A4-F829-4301-842D-B446CF2FB80A}"/>
    <cellStyle name="Normal 5 7 5" xfId="597" xr:uid="{067EF657-E18D-4A51-9352-E386210A1DA6}"/>
    <cellStyle name="Normal 5 7 5 2" xfId="3076" xr:uid="{87BD4823-F13E-4B30-9961-F95117A2BD7F}"/>
    <cellStyle name="Normal 5 7 5 3" xfId="3077" xr:uid="{FA70BCA8-3B62-459A-BD1E-B5726110A803}"/>
    <cellStyle name="Normal 5 7 5 4" xfId="3078" xr:uid="{9D68EB25-9510-46B2-ADCC-FBD29B187C3B}"/>
    <cellStyle name="Normal 5 7 6" xfId="3079" xr:uid="{126BE926-4222-40CB-B16A-929283E06B01}"/>
    <cellStyle name="Normal 5 7 6 2" xfId="3080" xr:uid="{009D25BC-729A-4C95-BDB6-993B16978A79}"/>
    <cellStyle name="Normal 5 7 6 3" xfId="3081" xr:uid="{26FAB211-B464-4166-8A47-F71A06014B1C}"/>
    <cellStyle name="Normal 5 7 6 4" xfId="3082" xr:uid="{C5A026BF-1561-4D58-BFA1-29DB0D918DF1}"/>
    <cellStyle name="Normal 5 7 7" xfId="3083" xr:uid="{284365E8-EA0A-4A7B-A132-9F948312F040}"/>
    <cellStyle name="Normal 5 7 8" xfId="3084" xr:uid="{23AAFCBA-F596-485A-9CF9-792C35468425}"/>
    <cellStyle name="Normal 5 7 9" xfId="3085" xr:uid="{732C89DA-E2C8-43EE-ACC1-730CBED96633}"/>
    <cellStyle name="Normal 5 8" xfId="108" xr:uid="{C7510E44-313F-41A4-B950-533F1E97647E}"/>
    <cellStyle name="Normal 5 8 2" xfId="317" xr:uid="{0F6E4EBB-85D9-4B3A-B3A2-E94B6869CDFB}"/>
    <cellStyle name="Normal 5 8 2 2" xfId="598" xr:uid="{187DA853-EF4C-4A90-A985-409840D08C95}"/>
    <cellStyle name="Normal 5 8 2 2 2" xfId="1421" xr:uid="{A75D284A-1CD5-460F-A956-512E864AB7E6}"/>
    <cellStyle name="Normal 5 8 2 2 2 2" xfId="1422" xr:uid="{2941E448-91F3-4D20-BA54-BDB277BF8D75}"/>
    <cellStyle name="Normal 5 8 2 2 3" xfId="1423" xr:uid="{693B7939-4546-4525-AE10-ED2159A5397E}"/>
    <cellStyle name="Normal 5 8 2 2 4" xfId="3086" xr:uid="{0FCD486D-E5B7-44C9-AB98-DB3B0A9C5349}"/>
    <cellStyle name="Normal 5 8 2 3" xfId="1424" xr:uid="{3E04E631-A452-4960-957F-1B4E54417FBC}"/>
    <cellStyle name="Normal 5 8 2 3 2" xfId="1425" xr:uid="{4A48141A-186A-46F4-B0C0-748E25CDD237}"/>
    <cellStyle name="Normal 5 8 2 3 3" xfId="3087" xr:uid="{13E33E31-ED2D-4048-A7B6-DBCD6390E700}"/>
    <cellStyle name="Normal 5 8 2 3 4" xfId="3088" xr:uid="{DD38F329-22C2-44FF-AB4E-C8BD8F296387}"/>
    <cellStyle name="Normal 5 8 2 4" xfId="1426" xr:uid="{107F2A09-80CC-4E45-BFD9-8CBDC2A6A7CB}"/>
    <cellStyle name="Normal 5 8 2 5" xfId="3089" xr:uid="{06F591BB-B18D-4CCE-B3E3-703F9ED4F933}"/>
    <cellStyle name="Normal 5 8 2 6" xfId="3090" xr:uid="{190F0238-0AF9-4D63-B280-BA7C78A54231}"/>
    <cellStyle name="Normal 5 8 3" xfId="599" xr:uid="{BB7C8097-48F7-4276-A4B6-CE728C784976}"/>
    <cellStyle name="Normal 5 8 3 2" xfId="1427" xr:uid="{7D4A053E-2BEB-4ECF-A50E-C0143F58EC6E}"/>
    <cellStyle name="Normal 5 8 3 2 2" xfId="1428" xr:uid="{43D6690C-A5C8-456F-8540-0E2BCCF2CA7D}"/>
    <cellStyle name="Normal 5 8 3 2 3" xfId="3091" xr:uid="{DFAFC740-A83D-4354-BC5B-65455CDA2806}"/>
    <cellStyle name="Normal 5 8 3 2 4" xfId="3092" xr:uid="{20BC5695-450C-40A5-BE4D-8E131CED71ED}"/>
    <cellStyle name="Normal 5 8 3 3" xfId="1429" xr:uid="{DAB3E583-E316-4700-9D5B-A1B66DA33803}"/>
    <cellStyle name="Normal 5 8 3 4" xfId="3093" xr:uid="{84D2D502-B49E-43F2-8A17-DB2E8149ACF5}"/>
    <cellStyle name="Normal 5 8 3 5" xfId="3094" xr:uid="{61347FFC-88E0-47D8-B038-7141A4089144}"/>
    <cellStyle name="Normal 5 8 4" xfId="1430" xr:uid="{C42F0BF3-EC2F-48FA-9FB4-C105D776AB81}"/>
    <cellStyle name="Normal 5 8 4 2" xfId="1431" xr:uid="{873AD3D7-13BF-4DD2-9EEA-36BAF3342768}"/>
    <cellStyle name="Normal 5 8 4 3" xfId="3095" xr:uid="{6C210539-753A-47BC-B95D-E0B258EE7BE4}"/>
    <cellStyle name="Normal 5 8 4 4" xfId="3096" xr:uid="{D883D615-4F58-4BBA-8E3A-3052FE86E333}"/>
    <cellStyle name="Normal 5 8 5" xfId="1432" xr:uid="{D54AD626-C203-4841-AE05-765C72D403C5}"/>
    <cellStyle name="Normal 5 8 5 2" xfId="3097" xr:uid="{1C240BB7-7D51-4DE3-B7F8-0D791DB54857}"/>
    <cellStyle name="Normal 5 8 5 3" xfId="3098" xr:uid="{496D7593-94B9-4E31-9CEC-F0B761B3185A}"/>
    <cellStyle name="Normal 5 8 5 4" xfId="3099" xr:uid="{457DB73E-81EA-478E-A7DE-0E3618B0D7BA}"/>
    <cellStyle name="Normal 5 8 6" xfId="3100" xr:uid="{34354682-546B-4250-9398-9B7E7C0869F2}"/>
    <cellStyle name="Normal 5 8 7" xfId="3101" xr:uid="{E4128FB5-5D21-44BF-B332-EA09B50832AB}"/>
    <cellStyle name="Normal 5 8 8" xfId="3102" xr:uid="{EB57034B-BA98-4302-81DA-9D650EE1669B}"/>
    <cellStyle name="Normal 5 9" xfId="318" xr:uid="{C9D0A1C1-DBA8-4B32-B091-D6853FB5F660}"/>
    <cellStyle name="Normal 5 9 2" xfId="600" xr:uid="{D5577E47-AF0E-4019-8704-D36D3C03F6C2}"/>
    <cellStyle name="Normal 5 9 2 2" xfId="601" xr:uid="{FC4FC429-A479-449D-BA22-A9AC5EE18A71}"/>
    <cellStyle name="Normal 5 9 2 2 2" xfId="1433" xr:uid="{73707235-8671-46DF-AF78-2E4B9DB53406}"/>
    <cellStyle name="Normal 5 9 2 2 3" xfId="3103" xr:uid="{8AB27AD7-092F-4F58-9878-600E01B7C557}"/>
    <cellStyle name="Normal 5 9 2 2 4" xfId="3104" xr:uid="{1CB615F5-011B-4FC8-AE2A-FA92C09A8318}"/>
    <cellStyle name="Normal 5 9 2 3" xfId="1434" xr:uid="{467AC9EE-E7B1-4122-AC9E-A3BEC9DB38C9}"/>
    <cellStyle name="Normal 5 9 2 4" xfId="3105" xr:uid="{06532808-081B-4A95-9CE4-A070187631C7}"/>
    <cellStyle name="Normal 5 9 2 5" xfId="3106" xr:uid="{60812C5F-C7E3-4E8D-BC40-F6E751DAD20D}"/>
    <cellStyle name="Normal 5 9 3" xfId="602" xr:uid="{0C073B68-F3D3-4246-84C0-AA70FF43645D}"/>
    <cellStyle name="Normal 5 9 3 2" xfId="1435" xr:uid="{A2AA40B2-17B1-4F51-85D0-6E72FF03495E}"/>
    <cellStyle name="Normal 5 9 3 3" xfId="3107" xr:uid="{38C28384-93B5-44E8-81F0-D13AE2D1B7B7}"/>
    <cellStyle name="Normal 5 9 3 4" xfId="3108" xr:uid="{4F5D3ED2-310A-4F90-A4B1-029EA39E4852}"/>
    <cellStyle name="Normal 5 9 4" xfId="1436" xr:uid="{90CD542C-EC77-4D95-89DF-B042BA06D1EF}"/>
    <cellStyle name="Normal 5 9 4 2" xfId="3109" xr:uid="{9831074A-BA82-4464-9DF9-8B15E977C761}"/>
    <cellStyle name="Normal 5 9 4 3" xfId="3110" xr:uid="{606CB8A7-03EE-41AF-9CC0-AD1F1398A11D}"/>
    <cellStyle name="Normal 5 9 4 4" xfId="3111" xr:uid="{083B1E70-2F8D-405D-91E3-B3EB796E099F}"/>
    <cellStyle name="Normal 5 9 5" xfId="3112" xr:uid="{78BA9256-9D3E-4C8E-9BD1-9907D71891DA}"/>
    <cellStyle name="Normal 5 9 6" xfId="3113" xr:uid="{E5526217-2DF1-4E5E-8C14-0EF9CF7339D9}"/>
    <cellStyle name="Normal 5 9 7" xfId="3114" xr:uid="{75428AB1-64B8-484B-83A8-F1A7CD4A7652}"/>
    <cellStyle name="Normal 6" xfId="109" xr:uid="{7C48D7E2-51C6-4289-87FF-A153B0B55708}"/>
    <cellStyle name="Normal 6 10" xfId="319" xr:uid="{27A9D3C2-0F59-46CD-865A-F94BDEF11F2B}"/>
    <cellStyle name="Normal 6 10 2" xfId="1437" xr:uid="{58C55497-9BA1-4C79-927D-D573240C6334}"/>
    <cellStyle name="Normal 6 10 2 2" xfId="3115" xr:uid="{C7058711-6F01-4494-BD9F-6A075589F553}"/>
    <cellStyle name="Normal 6 10 2 2 2" xfId="4588" xr:uid="{50299866-67DB-4B3C-9234-9EE1ADC84F43}"/>
    <cellStyle name="Normal 6 10 2 3" xfId="3116" xr:uid="{BC33C18D-7EAC-4953-B3F2-218E7BEF3C27}"/>
    <cellStyle name="Normal 6 10 2 4" xfId="3117" xr:uid="{1A9D3718-6263-4274-B26F-93AF2820C262}"/>
    <cellStyle name="Normal 6 10 3" xfId="3118" xr:uid="{0162C1D2-1FAB-42B9-8076-15C11B11DB00}"/>
    <cellStyle name="Normal 6 10 4" xfId="3119" xr:uid="{E94B6D20-6146-458D-B672-05D70445E161}"/>
    <cellStyle name="Normal 6 10 5" xfId="3120" xr:uid="{0EBC1EF3-3713-42EC-B1AF-BCE1113D3C5B}"/>
    <cellStyle name="Normal 6 11" xfId="1438" xr:uid="{A35F32EA-A68F-4773-908A-F4F92495515C}"/>
    <cellStyle name="Normal 6 11 2" xfId="3121" xr:uid="{6424FD1A-39F6-4F48-B0F0-4634B952D3AB}"/>
    <cellStyle name="Normal 6 11 3" xfId="3122" xr:uid="{2183338C-A18D-4956-B730-6FE349F567B3}"/>
    <cellStyle name="Normal 6 11 4" xfId="3123" xr:uid="{FD48E40B-8926-4095-88FF-7C46D3880717}"/>
    <cellStyle name="Normal 6 12" xfId="902" xr:uid="{91FA23A0-A834-488F-8163-298B482F1280}"/>
    <cellStyle name="Normal 6 12 2" xfId="3124" xr:uid="{048656BF-6B39-4C27-8D33-768D626DD22D}"/>
    <cellStyle name="Normal 6 12 3" xfId="3125" xr:uid="{A68E525E-E501-4C2D-B876-1BE8394F6EFF}"/>
    <cellStyle name="Normal 6 12 4" xfId="3126" xr:uid="{DE40971F-E809-46AA-9B42-611AAFADABDC}"/>
    <cellStyle name="Normal 6 13" xfId="899" xr:uid="{16175612-6F0A-4D75-A300-AFF277965D32}"/>
    <cellStyle name="Normal 6 13 2" xfId="3128" xr:uid="{5101EFFE-2B75-46AA-B1F3-E0C3586A4D02}"/>
    <cellStyle name="Normal 6 13 3" xfId="4315" xr:uid="{C8685865-F519-431E-835A-A0D4D0CD807C}"/>
    <cellStyle name="Normal 6 13 4" xfId="3127" xr:uid="{1178BFCE-A703-4E32-B553-B85238374B95}"/>
    <cellStyle name="Normal 6 13 5" xfId="5319" xr:uid="{640D4F87-C512-4CD2-80DC-D943DB355604}"/>
    <cellStyle name="Normal 6 14" xfId="3129" xr:uid="{C302F2C0-B57A-4E30-8EFD-C682B536E0DD}"/>
    <cellStyle name="Normal 6 15" xfId="3130" xr:uid="{947EF13E-0709-4D3B-A9A9-1F6BC831B2EC}"/>
    <cellStyle name="Normal 6 16" xfId="3131" xr:uid="{FAAB0BB2-E427-4FD1-BF39-8848EF6B5445}"/>
    <cellStyle name="Normal 6 2" xfId="110" xr:uid="{F65341AE-94F2-40CE-9613-4E6CEC486744}"/>
    <cellStyle name="Normal 6 2 2" xfId="320" xr:uid="{CE08B93C-2263-4925-838F-D5B8D3BAA5DF}"/>
    <cellStyle name="Normal 6 2 2 2" xfId="4671" xr:uid="{5D7D4FEE-2810-476D-896E-792AE8F944CF}"/>
    <cellStyle name="Normal 6 2 3" xfId="4560" xr:uid="{CB5A83C3-FBA9-4020-B130-54CDD375BF80}"/>
    <cellStyle name="Normal 6 3" xfId="111" xr:uid="{EB505D8A-9196-4B2C-A3AB-2AA0B0051267}"/>
    <cellStyle name="Normal 6 3 10" xfId="3132" xr:uid="{5520E87C-1663-4DAA-83B8-9746F63AFE19}"/>
    <cellStyle name="Normal 6 3 11" xfId="3133" xr:uid="{B43292F8-71B1-4387-B73B-EBF18C1D95AC}"/>
    <cellStyle name="Normal 6 3 2" xfId="112" xr:uid="{51BF064C-E992-4381-8E74-940DB2679116}"/>
    <cellStyle name="Normal 6 3 2 2" xfId="113" xr:uid="{D713A05A-EEC4-42E2-9C27-1CA6B30D9AD0}"/>
    <cellStyle name="Normal 6 3 2 2 2" xfId="321" xr:uid="{6FA4788F-FD15-4CDD-9035-247C5BA49AF8}"/>
    <cellStyle name="Normal 6 3 2 2 2 2" xfId="603" xr:uid="{8321B62A-7969-4286-86B2-0D9F69F62673}"/>
    <cellStyle name="Normal 6 3 2 2 2 2 2" xfId="604" xr:uid="{D308A0F8-F8A4-4017-8DFF-F8B382805AAE}"/>
    <cellStyle name="Normal 6 3 2 2 2 2 2 2" xfId="1439" xr:uid="{6ECA29A1-0F95-42E9-A7F6-207C14C39E04}"/>
    <cellStyle name="Normal 6 3 2 2 2 2 2 2 2" xfId="1440" xr:uid="{8F096681-D80E-4B73-9FF4-C5841F5564F1}"/>
    <cellStyle name="Normal 6 3 2 2 2 2 2 3" xfId="1441" xr:uid="{3894A9D4-DC6E-4EA0-857F-054C89B3C362}"/>
    <cellStyle name="Normal 6 3 2 2 2 2 3" xfId="1442" xr:uid="{814191E9-294D-433B-ACEA-F80D71F103BC}"/>
    <cellStyle name="Normal 6 3 2 2 2 2 3 2" xfId="1443" xr:uid="{FD9ED580-2FA5-4F70-A567-6A9EE11B634D}"/>
    <cellStyle name="Normal 6 3 2 2 2 2 4" xfId="1444" xr:uid="{A5E88278-9CBB-4207-BA99-C3335DEFF00D}"/>
    <cellStyle name="Normal 6 3 2 2 2 3" xfId="605" xr:uid="{E5EE082D-D03D-4DF4-AC01-BB9399D91B76}"/>
    <cellStyle name="Normal 6 3 2 2 2 3 2" xfId="1445" xr:uid="{A1EFA0DE-DA85-4AB1-B134-48AD849BEE84}"/>
    <cellStyle name="Normal 6 3 2 2 2 3 2 2" xfId="1446" xr:uid="{09B2F9FB-25FA-4F76-9460-3725D3974A12}"/>
    <cellStyle name="Normal 6 3 2 2 2 3 3" xfId="1447" xr:uid="{A54BB690-1EF5-4903-B5F5-BCF62F7E1FA3}"/>
    <cellStyle name="Normal 6 3 2 2 2 3 4" xfId="3134" xr:uid="{534D03CC-E45C-433B-AF42-F851373DB0A0}"/>
    <cellStyle name="Normal 6 3 2 2 2 4" xfId="1448" xr:uid="{9FD7ADA8-8AC7-4DCB-8BFE-9957EF7D39F5}"/>
    <cellStyle name="Normal 6 3 2 2 2 4 2" xfId="1449" xr:uid="{AFA5BF57-A9A7-4AAF-9533-76AE66D77B57}"/>
    <cellStyle name="Normal 6 3 2 2 2 5" xfId="1450" xr:uid="{D77AD7A9-7C8B-4170-A896-4D193C4FB82F}"/>
    <cellStyle name="Normal 6 3 2 2 2 6" xfId="3135" xr:uid="{6541E2FD-EBD3-4EA2-8677-7F64ACEC1E28}"/>
    <cellStyle name="Normal 6 3 2 2 3" xfId="322" xr:uid="{532736B2-D278-4C53-94C0-A2438A9797CF}"/>
    <cellStyle name="Normal 6 3 2 2 3 2" xfId="606" xr:uid="{00A30C50-E375-4D53-A295-7232D1859271}"/>
    <cellStyle name="Normal 6 3 2 2 3 2 2" xfId="607" xr:uid="{F79F7DFA-5F90-4B34-ADA4-708C6AFE2585}"/>
    <cellStyle name="Normal 6 3 2 2 3 2 2 2" xfId="1451" xr:uid="{B5F80FE7-2CEE-41F1-9F81-7846CDC92C41}"/>
    <cellStyle name="Normal 6 3 2 2 3 2 2 2 2" xfId="1452" xr:uid="{DFC1B5AE-4D63-4A25-9D73-1BCD0C951A2D}"/>
    <cellStyle name="Normal 6 3 2 2 3 2 2 3" xfId="1453" xr:uid="{C6707C89-0077-45A4-A4A0-FAAAD4DF9A9F}"/>
    <cellStyle name="Normal 6 3 2 2 3 2 3" xfId="1454" xr:uid="{4E87F184-CE74-44A7-9861-08CB56D7BBC0}"/>
    <cellStyle name="Normal 6 3 2 2 3 2 3 2" xfId="1455" xr:uid="{7E931629-2D69-4F71-A5CF-144A2BF92DD7}"/>
    <cellStyle name="Normal 6 3 2 2 3 2 4" xfId="1456" xr:uid="{A8FFD5CE-53DD-49EC-AA90-0973D7D8A03A}"/>
    <cellStyle name="Normal 6 3 2 2 3 3" xfId="608" xr:uid="{676D2563-8FE2-4475-B1E3-34BE507E0DEA}"/>
    <cellStyle name="Normal 6 3 2 2 3 3 2" xfId="1457" xr:uid="{061AA75F-E9A7-4239-BD60-241E6F443CE4}"/>
    <cellStyle name="Normal 6 3 2 2 3 3 2 2" xfId="1458" xr:uid="{1EDA332E-4004-47FF-B7F0-12D801AE098E}"/>
    <cellStyle name="Normal 6 3 2 2 3 3 3" xfId="1459" xr:uid="{3B9BE338-B134-42F1-8394-B47C60C36B38}"/>
    <cellStyle name="Normal 6 3 2 2 3 4" xfId="1460" xr:uid="{6D4FBF23-8DE2-479E-A27C-44BC275B5269}"/>
    <cellStyle name="Normal 6 3 2 2 3 4 2" xfId="1461" xr:uid="{16197461-E9ED-49F3-A77E-F4DFCBC2EDFA}"/>
    <cellStyle name="Normal 6 3 2 2 3 5" xfId="1462" xr:uid="{52E79EEA-2F44-42A8-B6ED-6C7E021323A5}"/>
    <cellStyle name="Normal 6 3 2 2 4" xfId="609" xr:uid="{497E125C-F2E3-43B1-AE7F-00D6DDCFA002}"/>
    <cellStyle name="Normal 6 3 2 2 4 2" xfId="610" xr:uid="{D25E767B-87F9-4717-98A6-4476F9367253}"/>
    <cellStyle name="Normal 6 3 2 2 4 2 2" xfId="1463" xr:uid="{B643A824-D49B-4002-8108-87EB1A08C145}"/>
    <cellStyle name="Normal 6 3 2 2 4 2 2 2" xfId="1464" xr:uid="{0529A045-95B2-4C50-977F-47E294C97BE0}"/>
    <cellStyle name="Normal 6 3 2 2 4 2 3" xfId="1465" xr:uid="{3ACB8B53-07B7-4531-8BCB-2E493FE3FBB0}"/>
    <cellStyle name="Normal 6 3 2 2 4 3" xfId="1466" xr:uid="{076A1690-A637-49FF-9D4F-7DF54F7085EE}"/>
    <cellStyle name="Normal 6 3 2 2 4 3 2" xfId="1467" xr:uid="{500997B1-E09C-41FC-AB40-B38A83A4AF1A}"/>
    <cellStyle name="Normal 6 3 2 2 4 4" xfId="1468" xr:uid="{02FA7546-5798-4E71-ABF6-E7C1F8218CF3}"/>
    <cellStyle name="Normal 6 3 2 2 5" xfId="611" xr:uid="{3004D7D7-A91D-40A5-AE3D-09C322AC34B3}"/>
    <cellStyle name="Normal 6 3 2 2 5 2" xfId="1469" xr:uid="{D228E917-F8D3-4416-B5A4-D8E7624B1131}"/>
    <cellStyle name="Normal 6 3 2 2 5 2 2" xfId="1470" xr:uid="{EEBBA70F-A4EF-430D-A9EC-D20CC3858CB4}"/>
    <cellStyle name="Normal 6 3 2 2 5 3" xfId="1471" xr:uid="{7657CA80-6307-4D91-9552-B63599BF0C5B}"/>
    <cellStyle name="Normal 6 3 2 2 5 4" xfId="3136" xr:uid="{1EB69AD2-35F2-417D-8EBA-B52EF018DA7C}"/>
    <cellStyle name="Normal 6 3 2 2 6" xfId="1472" xr:uid="{BD3BF714-2063-4EB8-90EE-FE0D6FA031E1}"/>
    <cellStyle name="Normal 6 3 2 2 6 2" xfId="1473" xr:uid="{4A19F934-CBE9-45A7-B4A1-9628BA58775D}"/>
    <cellStyle name="Normal 6 3 2 2 7" xfId="1474" xr:uid="{6D96D9FB-B242-4C2C-A3C7-5A84F8F39E5E}"/>
    <cellStyle name="Normal 6 3 2 2 8" xfId="3137" xr:uid="{2A283098-D2C4-4369-925B-1C21B2333C88}"/>
    <cellStyle name="Normal 6 3 2 3" xfId="323" xr:uid="{01DF1DC0-A087-477E-BA87-92D1B88CEBC5}"/>
    <cellStyle name="Normal 6 3 2 3 2" xfId="612" xr:uid="{C8FD2949-A780-4EC4-8CA8-8E55B1B507F2}"/>
    <cellStyle name="Normal 6 3 2 3 2 2" xfId="613" xr:uid="{D49CC2D0-40CF-49D0-B5B3-2A7F647C2A1E}"/>
    <cellStyle name="Normal 6 3 2 3 2 2 2" xfId="1475" xr:uid="{8DB6FDB8-EA47-4E4E-9E95-7593F23561AD}"/>
    <cellStyle name="Normal 6 3 2 3 2 2 2 2" xfId="1476" xr:uid="{9BF18B53-0C0F-414F-961F-0A352A322FDA}"/>
    <cellStyle name="Normal 6 3 2 3 2 2 3" xfId="1477" xr:uid="{37881A8D-1412-498A-9546-51EB4F9D24F3}"/>
    <cellStyle name="Normal 6 3 2 3 2 3" xfId="1478" xr:uid="{ECCF83D5-A9AF-4E51-8D41-31F3EF9716DB}"/>
    <cellStyle name="Normal 6 3 2 3 2 3 2" xfId="1479" xr:uid="{EAA8A1E9-E35B-4635-ACC3-2DE99CE19275}"/>
    <cellStyle name="Normal 6 3 2 3 2 4" xfId="1480" xr:uid="{1C7ECEE2-A6BB-4CFA-9634-36379EC04DCF}"/>
    <cellStyle name="Normal 6 3 2 3 3" xfId="614" xr:uid="{FC045060-710E-424B-BF45-681FECAC7434}"/>
    <cellStyle name="Normal 6 3 2 3 3 2" xfId="1481" xr:uid="{E14E4DAD-846C-4205-A3EA-02518BBC91F5}"/>
    <cellStyle name="Normal 6 3 2 3 3 2 2" xfId="1482" xr:uid="{24D5360C-0BBE-4C07-B387-E80FC10F38D0}"/>
    <cellStyle name="Normal 6 3 2 3 3 3" xfId="1483" xr:uid="{9C908755-C24A-4599-9042-5CE62938A8F3}"/>
    <cellStyle name="Normal 6 3 2 3 3 4" xfId="3138" xr:uid="{AD125861-2488-4176-B39D-7AC367BF62E2}"/>
    <cellStyle name="Normal 6 3 2 3 4" xfId="1484" xr:uid="{97FCF3DB-07DF-4C4B-8A5D-460A1C675F79}"/>
    <cellStyle name="Normal 6 3 2 3 4 2" xfId="1485" xr:uid="{5FDCAA0B-ECC8-4036-BCAA-17682CB3649C}"/>
    <cellStyle name="Normal 6 3 2 3 5" xfId="1486" xr:uid="{EE05FBF9-D69C-4C53-9E9D-37431C33E6CD}"/>
    <cellStyle name="Normal 6 3 2 3 6" xfId="3139" xr:uid="{B80D86F4-6926-4BAA-90F9-05CBF7D6049E}"/>
    <cellStyle name="Normal 6 3 2 4" xfId="324" xr:uid="{8CFFDB33-DDBE-40E4-98FF-1C39B4E7A48A}"/>
    <cellStyle name="Normal 6 3 2 4 2" xfId="615" xr:uid="{419611B5-F921-4810-8EF1-61A9A63F4D50}"/>
    <cellStyle name="Normal 6 3 2 4 2 2" xfId="616" xr:uid="{CFFBE67F-1586-4D2F-AF93-4432000EC46F}"/>
    <cellStyle name="Normal 6 3 2 4 2 2 2" xfId="1487" xr:uid="{6AFF0C37-A632-4012-B08D-A5BF9769ED65}"/>
    <cellStyle name="Normal 6 3 2 4 2 2 2 2" xfId="1488" xr:uid="{67C15DE9-7E5D-4112-B4A6-7B97A33BABD8}"/>
    <cellStyle name="Normal 6 3 2 4 2 2 3" xfId="1489" xr:uid="{8403C434-7C56-4960-B986-A4F81976E63D}"/>
    <cellStyle name="Normal 6 3 2 4 2 3" xfId="1490" xr:uid="{1CC52CA8-F348-4606-9466-DAC918F7C3B5}"/>
    <cellStyle name="Normal 6 3 2 4 2 3 2" xfId="1491" xr:uid="{E42FB3F7-E7CF-4469-B095-0EF7A359AE24}"/>
    <cellStyle name="Normal 6 3 2 4 2 4" xfId="1492" xr:uid="{2E852D9F-EA96-466D-AE30-4AFCC86167D9}"/>
    <cellStyle name="Normal 6 3 2 4 3" xfId="617" xr:uid="{20FA4A43-A9C4-406F-8036-E01439FE8870}"/>
    <cellStyle name="Normal 6 3 2 4 3 2" xfId="1493" xr:uid="{04FC729C-B064-4304-B0C2-FFD6A481D112}"/>
    <cellStyle name="Normal 6 3 2 4 3 2 2" xfId="1494" xr:uid="{15AF4BED-17AE-47EF-8499-37375B270B2A}"/>
    <cellStyle name="Normal 6 3 2 4 3 3" xfId="1495" xr:uid="{2DABE8EC-E463-43D9-9FFB-803BE68D00B5}"/>
    <cellStyle name="Normal 6 3 2 4 4" xfId="1496" xr:uid="{9C353AF0-BAAB-4FCF-868B-B33D8B19610E}"/>
    <cellStyle name="Normal 6 3 2 4 4 2" xfId="1497" xr:uid="{EFE57FB9-BD25-4055-A701-765890DDEA1F}"/>
    <cellStyle name="Normal 6 3 2 4 5" xfId="1498" xr:uid="{CA9006CB-2C17-46A2-8DB5-3A1ED33A59DC}"/>
    <cellStyle name="Normal 6 3 2 5" xfId="325" xr:uid="{CD4C9125-D856-4555-AD07-C2E95A2E88A4}"/>
    <cellStyle name="Normal 6 3 2 5 2" xfId="618" xr:uid="{0C2F6608-3220-403A-898D-6E7F332817C3}"/>
    <cellStyle name="Normal 6 3 2 5 2 2" xfId="1499" xr:uid="{7943B3CB-20AA-4AF1-8A3B-C7104613C8E5}"/>
    <cellStyle name="Normal 6 3 2 5 2 2 2" xfId="1500" xr:uid="{D59AB5A6-D760-431F-8877-488F2E4C266C}"/>
    <cellStyle name="Normal 6 3 2 5 2 3" xfId="1501" xr:uid="{39EADC90-D215-43AD-92C5-3626F767D684}"/>
    <cellStyle name="Normal 6 3 2 5 3" xfId="1502" xr:uid="{5A25341E-83EB-44FE-AF14-4E2304872045}"/>
    <cellStyle name="Normal 6 3 2 5 3 2" xfId="1503" xr:uid="{DED1E66E-0F72-45F7-A884-C6F1E35BA702}"/>
    <cellStyle name="Normal 6 3 2 5 4" xfId="1504" xr:uid="{A83BE5AA-529F-455C-9DA1-BF8A54E134EB}"/>
    <cellStyle name="Normal 6 3 2 6" xfId="619" xr:uid="{99BA5776-8514-4673-B638-ABBE2BAA42C7}"/>
    <cellStyle name="Normal 6 3 2 6 2" xfId="1505" xr:uid="{DD98B953-D246-448F-AB36-46930C33317F}"/>
    <cellStyle name="Normal 6 3 2 6 2 2" xfId="1506" xr:uid="{2931B902-865B-4A69-B37D-B11439432F9C}"/>
    <cellStyle name="Normal 6 3 2 6 3" xfId="1507" xr:uid="{0A1B15D5-5FA0-43AD-86F5-92C9EBF9E898}"/>
    <cellStyle name="Normal 6 3 2 6 4" xfId="3140" xr:uid="{43E82810-F10A-4615-B42D-92B3A413DFFF}"/>
    <cellStyle name="Normal 6 3 2 7" xfId="1508" xr:uid="{120DE5F0-669C-4361-B7DB-1C9C6AEBCE38}"/>
    <cellStyle name="Normal 6 3 2 7 2" xfId="1509" xr:uid="{C586E767-3320-48B9-A213-72958B1B4840}"/>
    <cellStyle name="Normal 6 3 2 8" xfId="1510" xr:uid="{303C6C84-E075-442E-8913-54EFE901CCA6}"/>
    <cellStyle name="Normal 6 3 2 9" xfId="3141" xr:uid="{A37581E7-8A9B-424D-894C-01E25664C1CD}"/>
    <cellStyle name="Normal 6 3 3" xfId="114" xr:uid="{E78E54C2-AF00-412C-932B-11B77273D099}"/>
    <cellStyle name="Normal 6 3 3 2" xfId="115" xr:uid="{BEA213B6-B99B-473D-A7C7-E3DF84107A98}"/>
    <cellStyle name="Normal 6 3 3 2 2" xfId="620" xr:uid="{F53FCFDD-5689-4137-A555-7EC90CBD260E}"/>
    <cellStyle name="Normal 6 3 3 2 2 2" xfId="621" xr:uid="{AF27C58F-0B79-4731-814C-898AAC495D3B}"/>
    <cellStyle name="Normal 6 3 3 2 2 2 2" xfId="1511" xr:uid="{9004714C-D285-498B-91EA-EA2051592B3C}"/>
    <cellStyle name="Normal 6 3 3 2 2 2 2 2" xfId="1512" xr:uid="{A066091D-80EE-4B37-81B3-AD69C33947AC}"/>
    <cellStyle name="Normal 6 3 3 2 2 2 3" xfId="1513" xr:uid="{77121EB8-3590-4E98-A0A8-B46A10A6647B}"/>
    <cellStyle name="Normal 6 3 3 2 2 3" xfId="1514" xr:uid="{BE016EF2-DA42-41AB-A9A1-C558089D3C1C}"/>
    <cellStyle name="Normal 6 3 3 2 2 3 2" xfId="1515" xr:uid="{DF61FB54-8CA7-4E78-B699-EB58D2FC7C70}"/>
    <cellStyle name="Normal 6 3 3 2 2 4" xfId="1516" xr:uid="{03DE170C-381C-4688-A082-D8C54163AEC5}"/>
    <cellStyle name="Normal 6 3 3 2 3" xfId="622" xr:uid="{9BFEB852-A6E8-443C-A7C0-3C7EEA3E0034}"/>
    <cellStyle name="Normal 6 3 3 2 3 2" xfId="1517" xr:uid="{9E1F0E1E-C2B2-4EBB-A01A-66027D7917FF}"/>
    <cellStyle name="Normal 6 3 3 2 3 2 2" xfId="1518" xr:uid="{34CB7EFE-E31C-4CBA-8CE1-6ABEE649A628}"/>
    <cellStyle name="Normal 6 3 3 2 3 3" xfId="1519" xr:uid="{91AD3462-C39E-429B-B544-30C71B2AD165}"/>
    <cellStyle name="Normal 6 3 3 2 3 4" xfId="3142" xr:uid="{54304422-CBFF-4F95-86B4-4BC958A0F3F0}"/>
    <cellStyle name="Normal 6 3 3 2 4" xfId="1520" xr:uid="{4CE9CF96-E0EF-47C5-835E-05A5AE387DF5}"/>
    <cellStyle name="Normal 6 3 3 2 4 2" xfId="1521" xr:uid="{F5FEF01D-0EE1-4930-AA5E-A53DECDE8D82}"/>
    <cellStyle name="Normal 6 3 3 2 5" xfId="1522" xr:uid="{4B36086C-CE5D-4AAB-951E-E2004BCFC9D8}"/>
    <cellStyle name="Normal 6 3 3 2 6" xfId="3143" xr:uid="{E432534D-CA88-47D0-822C-F68C811C9A0A}"/>
    <cellStyle name="Normal 6 3 3 3" xfId="326" xr:uid="{A7B00B4B-0CEB-4EEA-B562-5E08309C094B}"/>
    <cellStyle name="Normal 6 3 3 3 2" xfId="623" xr:uid="{1039A15C-4708-4139-83E2-F6BE78B5F787}"/>
    <cellStyle name="Normal 6 3 3 3 2 2" xfId="624" xr:uid="{602EEA95-DF51-4276-97CA-7EC7084A1BAC}"/>
    <cellStyle name="Normal 6 3 3 3 2 2 2" xfId="1523" xr:uid="{3E7BF165-0B7E-4418-A291-DB95E7255FC0}"/>
    <cellStyle name="Normal 6 3 3 3 2 2 2 2" xfId="1524" xr:uid="{6E489555-8E6B-4CE4-93A3-D7E76B4D0202}"/>
    <cellStyle name="Normal 6 3 3 3 2 2 3" xfId="1525" xr:uid="{601D6151-54AB-4ADC-99CB-FD36FC6EE29C}"/>
    <cellStyle name="Normal 6 3 3 3 2 3" xfId="1526" xr:uid="{B6D305B4-2B4D-4144-B0D1-2B63675D2906}"/>
    <cellStyle name="Normal 6 3 3 3 2 3 2" xfId="1527" xr:uid="{28C4D5E1-12D5-4EDA-A13A-76E171B72BB5}"/>
    <cellStyle name="Normal 6 3 3 3 2 4" xfId="1528" xr:uid="{1E57EDE8-31D9-4018-B01B-444375A9655B}"/>
    <cellStyle name="Normal 6 3 3 3 3" xfId="625" xr:uid="{F611A6E7-3E1A-4AA7-926A-68571E395B33}"/>
    <cellStyle name="Normal 6 3 3 3 3 2" xfId="1529" xr:uid="{A41473D4-44F4-4F7F-AFEA-9818C9B8AB39}"/>
    <cellStyle name="Normal 6 3 3 3 3 2 2" xfId="1530" xr:uid="{84CBA176-58F1-4910-86B8-6A9912E39C93}"/>
    <cellStyle name="Normal 6 3 3 3 3 3" xfId="1531" xr:uid="{66ADD252-8E77-4615-9872-62E2A6733E35}"/>
    <cellStyle name="Normal 6 3 3 3 4" xfId="1532" xr:uid="{FAA046B1-6E41-44FF-BF1B-2B97199B8116}"/>
    <cellStyle name="Normal 6 3 3 3 4 2" xfId="1533" xr:uid="{65ABCD52-42AB-4D11-8E13-D3D210BB5033}"/>
    <cellStyle name="Normal 6 3 3 3 5" xfId="1534" xr:uid="{4673BAC3-7CA1-42E5-99CD-851BE59C3DC8}"/>
    <cellStyle name="Normal 6 3 3 4" xfId="327" xr:uid="{2804FBDA-A9D5-45F6-8847-417B2E2BD6F0}"/>
    <cellStyle name="Normal 6 3 3 4 2" xfId="626" xr:uid="{CA8FB2A8-C163-46C3-9138-357729822C74}"/>
    <cellStyle name="Normal 6 3 3 4 2 2" xfId="1535" xr:uid="{B399E5E1-AED2-4B56-98B2-1B2FE3FEBF01}"/>
    <cellStyle name="Normal 6 3 3 4 2 2 2" xfId="1536" xr:uid="{7E01D2BB-3433-4885-92BD-18B4B3C3E346}"/>
    <cellStyle name="Normal 6 3 3 4 2 3" xfId="1537" xr:uid="{D746B01B-2A41-4A76-840E-A76F6C8C08E3}"/>
    <cellStyle name="Normal 6 3 3 4 3" xfId="1538" xr:uid="{F0BC25F2-9C86-4BE1-A4B7-655800B91CCA}"/>
    <cellStyle name="Normal 6 3 3 4 3 2" xfId="1539" xr:uid="{C45B9D1B-3D38-479C-9F7F-263CC02B05C4}"/>
    <cellStyle name="Normal 6 3 3 4 4" xfId="1540" xr:uid="{1F900689-F2B0-4728-8427-3F6C37E62F82}"/>
    <cellStyle name="Normal 6 3 3 5" xfId="627" xr:uid="{7618E7A3-3895-4DD6-BB01-6285CE254A15}"/>
    <cellStyle name="Normal 6 3 3 5 2" xfId="1541" xr:uid="{2B414D39-DD92-44D3-A84D-07CCD7BCBDC4}"/>
    <cellStyle name="Normal 6 3 3 5 2 2" xfId="1542" xr:uid="{8005EA34-B4D0-41DD-A25B-535E3032FE83}"/>
    <cellStyle name="Normal 6 3 3 5 3" xfId="1543" xr:uid="{23276C34-EEE7-49DD-9D87-7F9B6159ED89}"/>
    <cellStyle name="Normal 6 3 3 5 4" xfId="3144" xr:uid="{8A1A27BB-BD14-4D72-B993-24878E10941E}"/>
    <cellStyle name="Normal 6 3 3 6" xfId="1544" xr:uid="{E9AFA95E-5991-40C0-8B6D-0D5FB58E079E}"/>
    <cellStyle name="Normal 6 3 3 6 2" xfId="1545" xr:uid="{F18B9EFC-1A54-4D42-AA85-9D2F4FEAD342}"/>
    <cellStyle name="Normal 6 3 3 7" xfId="1546" xr:uid="{DF8401F6-0052-49CD-865A-DBBB27E0007F}"/>
    <cellStyle name="Normal 6 3 3 8" xfId="3145" xr:uid="{B75506D5-5FBF-4E67-B9BF-842F67704109}"/>
    <cellStyle name="Normal 6 3 4" xfId="116" xr:uid="{2952FF80-E390-48CE-A418-D1145E0739A7}"/>
    <cellStyle name="Normal 6 3 4 2" xfId="447" xr:uid="{B2BAC996-C23A-4DEB-B6E5-7B2F304D9000}"/>
    <cellStyle name="Normal 6 3 4 2 2" xfId="628" xr:uid="{BB6EBB6A-59F1-40C8-963A-3CDC4D8514A4}"/>
    <cellStyle name="Normal 6 3 4 2 2 2" xfId="1547" xr:uid="{648E4251-A757-4CA6-AB91-9D69D83444A7}"/>
    <cellStyle name="Normal 6 3 4 2 2 2 2" xfId="1548" xr:uid="{BA4E7E0D-F885-4D1B-A623-B6C5243B0BE5}"/>
    <cellStyle name="Normal 6 3 4 2 2 3" xfId="1549" xr:uid="{6B12E394-E513-4735-97F2-14BB5FDF8B7E}"/>
    <cellStyle name="Normal 6 3 4 2 2 4" xfId="3146" xr:uid="{1D972975-944E-499F-B310-FB0D8541C32B}"/>
    <cellStyle name="Normal 6 3 4 2 3" xfId="1550" xr:uid="{66305697-F99C-4710-97E5-5685B649E841}"/>
    <cellStyle name="Normal 6 3 4 2 3 2" xfId="1551" xr:uid="{89EA583E-6B76-4406-8D4D-3ECFDBA52329}"/>
    <cellStyle name="Normal 6 3 4 2 4" xfId="1552" xr:uid="{F20BD7B2-8140-4368-B77D-C9B5DE4A503B}"/>
    <cellStyle name="Normal 6 3 4 2 5" xfId="3147" xr:uid="{B7CC5682-2EAA-4A6A-92FA-2D598E619713}"/>
    <cellStyle name="Normal 6 3 4 3" xfId="629" xr:uid="{85722598-0BF5-4314-BADD-A65D5BC2DABF}"/>
    <cellStyle name="Normal 6 3 4 3 2" xfId="1553" xr:uid="{EF5E9E93-B61B-44BD-899F-F6BBF50A6191}"/>
    <cellStyle name="Normal 6 3 4 3 2 2" xfId="1554" xr:uid="{6B94162F-C56B-414E-B853-6E1EB0510FD3}"/>
    <cellStyle name="Normal 6 3 4 3 3" xfId="1555" xr:uid="{F84CA217-D23D-43DF-9D20-79CE40B8370C}"/>
    <cellStyle name="Normal 6 3 4 3 4" xfId="3148" xr:uid="{016386FA-68EB-4EC4-9F11-F69458A87829}"/>
    <cellStyle name="Normal 6 3 4 4" xfId="1556" xr:uid="{B78B8A2B-2054-49CE-8B79-15E531851BAB}"/>
    <cellStyle name="Normal 6 3 4 4 2" xfId="1557" xr:uid="{FC019194-50CA-4FC4-B0C4-A5A4249EFEEF}"/>
    <cellStyle name="Normal 6 3 4 4 3" xfId="3149" xr:uid="{5B099F6E-50FE-44CE-BB84-D625B89E3349}"/>
    <cellStyle name="Normal 6 3 4 4 4" xfId="3150" xr:uid="{564F759B-171E-4390-840C-4DA4AE0CD45D}"/>
    <cellStyle name="Normal 6 3 4 5" xfId="1558" xr:uid="{F3E63BF6-6A9A-4EA7-B430-7EF58BAED262}"/>
    <cellStyle name="Normal 6 3 4 6" xfId="3151" xr:uid="{02852FB4-D429-44F6-A5AE-187DE7883BD9}"/>
    <cellStyle name="Normal 6 3 4 7" xfId="3152" xr:uid="{F9895639-B9AE-4590-8990-D5E4062E53B9}"/>
    <cellStyle name="Normal 6 3 5" xfId="328" xr:uid="{7CEAEE3B-D9FD-4437-BC99-F05F13ECA9D3}"/>
    <cellStyle name="Normal 6 3 5 2" xfId="630" xr:uid="{B2EE08CA-40FF-47BC-9328-64430CCDFCBD}"/>
    <cellStyle name="Normal 6 3 5 2 2" xfId="631" xr:uid="{1CBF3CB3-4E4F-4FBE-B972-973371D9ACD8}"/>
    <cellStyle name="Normal 6 3 5 2 2 2" xfId="1559" xr:uid="{28F30EAB-B6AC-4326-8613-DE35EA22D872}"/>
    <cellStyle name="Normal 6 3 5 2 2 2 2" xfId="1560" xr:uid="{1EF61098-5B21-4D56-A40B-AD66C0C683A9}"/>
    <cellStyle name="Normal 6 3 5 2 2 3" xfId="1561" xr:uid="{FF2EDD0B-BBE7-4032-98E9-378DA79E803B}"/>
    <cellStyle name="Normal 6 3 5 2 3" xfId="1562" xr:uid="{BA67BDA1-3710-4CE5-82E8-F2724EB44F60}"/>
    <cellStyle name="Normal 6 3 5 2 3 2" xfId="1563" xr:uid="{47870C5F-DC53-4B5E-990F-220580E6B9EE}"/>
    <cellStyle name="Normal 6 3 5 2 4" xfId="1564" xr:uid="{77D7ED58-E44E-44EE-81B4-10F6AFE83D10}"/>
    <cellStyle name="Normal 6 3 5 3" xfId="632" xr:uid="{0842C804-8B4F-4E02-972B-7BCE93E6FCF3}"/>
    <cellStyle name="Normal 6 3 5 3 2" xfId="1565" xr:uid="{82B0D719-B1B7-46C1-917E-8B4E6C47217B}"/>
    <cellStyle name="Normal 6 3 5 3 2 2" xfId="1566" xr:uid="{C03DADBF-3E5B-4B12-9AE7-7637BAA28E18}"/>
    <cellStyle name="Normal 6 3 5 3 3" xfId="1567" xr:uid="{19812933-BF2B-46AA-ADF1-48FD101C86BD}"/>
    <cellStyle name="Normal 6 3 5 3 4" xfId="3153" xr:uid="{9855B483-B4AD-4CC4-959A-D6C1AF76A2EB}"/>
    <cellStyle name="Normal 6 3 5 4" xfId="1568" xr:uid="{E179182F-C4DA-44A1-9670-74996308DE9F}"/>
    <cellStyle name="Normal 6 3 5 4 2" xfId="1569" xr:uid="{581F9EE5-8508-4B76-B8A5-7ABF4616C014}"/>
    <cellStyle name="Normal 6 3 5 5" xfId="1570" xr:uid="{B6074615-1DFB-4BCA-9E21-B7A963104937}"/>
    <cellStyle name="Normal 6 3 5 6" xfId="3154" xr:uid="{0445F941-C18B-453A-9E8D-06F1FDF17774}"/>
    <cellStyle name="Normal 6 3 6" xfId="329" xr:uid="{7F197994-CD40-4A55-A535-39FD45DA5FE6}"/>
    <cellStyle name="Normal 6 3 6 2" xfId="633" xr:uid="{D67ACC66-9517-4914-876C-CF531A37756D}"/>
    <cellStyle name="Normal 6 3 6 2 2" xfId="1571" xr:uid="{08D2CCF6-2246-4271-BB26-EFD24CC8EA6A}"/>
    <cellStyle name="Normal 6 3 6 2 2 2" xfId="1572" xr:uid="{B3772B19-5D6D-41D7-9FCF-078951D56A4A}"/>
    <cellStyle name="Normal 6 3 6 2 3" xfId="1573" xr:uid="{44FEDE63-B420-45A7-9C6C-2054394EAD5F}"/>
    <cellStyle name="Normal 6 3 6 2 4" xfId="3155" xr:uid="{E8D2B967-8684-4546-BD23-0ED7F46A1E18}"/>
    <cellStyle name="Normal 6 3 6 3" xfId="1574" xr:uid="{8A141529-D66E-4792-9BFA-366ECD7530D8}"/>
    <cellStyle name="Normal 6 3 6 3 2" xfId="1575" xr:uid="{2BF38C32-CA88-4EDF-BF06-3F99D56E6EF7}"/>
    <cellStyle name="Normal 6 3 6 4" xfId="1576" xr:uid="{711F05EB-1742-49B8-96BC-2550C45805CE}"/>
    <cellStyle name="Normal 6 3 6 5" xfId="3156" xr:uid="{BB34D11A-EF25-4C40-81C7-04DBBCFFF1D4}"/>
    <cellStyle name="Normal 6 3 7" xfId="634" xr:uid="{1E526F7E-E6F7-4DC8-88DB-7CD662156A7B}"/>
    <cellStyle name="Normal 6 3 7 2" xfId="1577" xr:uid="{DF9F0117-BFA6-4A24-AD0F-1F46BB236BA1}"/>
    <cellStyle name="Normal 6 3 7 2 2" xfId="1578" xr:uid="{CEC4BB30-ADE6-4F55-94D7-57FCE38CF750}"/>
    <cellStyle name="Normal 6 3 7 3" xfId="1579" xr:uid="{44414EA6-860E-408D-B7C7-4082BF6988C2}"/>
    <cellStyle name="Normal 6 3 7 4" xfId="3157" xr:uid="{E8EDA34C-981C-4FAC-8416-619B4B3E6B0A}"/>
    <cellStyle name="Normal 6 3 8" xfId="1580" xr:uid="{BE9F9278-E5BD-43E5-8847-F3560E211215}"/>
    <cellStyle name="Normal 6 3 8 2" xfId="1581" xr:uid="{1DA8AB56-F25B-422A-93E1-11013F6F2CCA}"/>
    <cellStyle name="Normal 6 3 8 3" xfId="3158" xr:uid="{2FCF59D8-46C0-4268-9F50-92CD4C3C6EB1}"/>
    <cellStyle name="Normal 6 3 8 4" xfId="3159" xr:uid="{B0777273-376A-40C3-A555-9A068B7FFA5C}"/>
    <cellStyle name="Normal 6 3 9" xfId="1582" xr:uid="{25168F8B-4C94-46D4-BFA9-7A8DE92FDCA6}"/>
    <cellStyle name="Normal 6 3 9 2" xfId="4718" xr:uid="{F4A74BC4-4E41-4E58-94B1-4B8841BA4F4B}"/>
    <cellStyle name="Normal 6 4" xfId="117" xr:uid="{EA2DD4EC-42C8-4880-AE01-2B59BC4EDF75}"/>
    <cellStyle name="Normal 6 4 10" xfId="3160" xr:uid="{FE31A8BC-5465-4F34-9639-19E19CACBF54}"/>
    <cellStyle name="Normal 6 4 11" xfId="3161" xr:uid="{70AEFE3D-DB97-4669-99BF-B04C1A18DBCF}"/>
    <cellStyle name="Normal 6 4 2" xfId="118" xr:uid="{CA1B27F4-A050-4D67-A916-249D48A90196}"/>
    <cellStyle name="Normal 6 4 2 2" xfId="119" xr:uid="{52CD2C49-D6CB-42FD-81E8-DE4F519A9E18}"/>
    <cellStyle name="Normal 6 4 2 2 2" xfId="330" xr:uid="{D1989840-BFF1-453B-A49F-3F709029998B}"/>
    <cellStyle name="Normal 6 4 2 2 2 2" xfId="635" xr:uid="{0A60EDAA-C57E-4B09-BD49-3FA30406CC23}"/>
    <cellStyle name="Normal 6 4 2 2 2 2 2" xfId="1583" xr:uid="{714E5ED5-D0B1-40F4-8DF5-F1EE3C5691D1}"/>
    <cellStyle name="Normal 6 4 2 2 2 2 2 2" xfId="1584" xr:uid="{ABD33154-4D9B-418F-948C-990587F03199}"/>
    <cellStyle name="Normal 6 4 2 2 2 2 3" xfId="1585" xr:uid="{56FB0F13-3388-4888-89E8-C13F07E18885}"/>
    <cellStyle name="Normal 6 4 2 2 2 2 4" xfId="3162" xr:uid="{C3A5E74E-4383-4E8F-860C-9A6EDC0CFA24}"/>
    <cellStyle name="Normal 6 4 2 2 2 3" xfId="1586" xr:uid="{F08AD92D-5508-4DAC-B752-D806AA6E4D89}"/>
    <cellStyle name="Normal 6 4 2 2 2 3 2" xfId="1587" xr:uid="{962629D4-A016-4755-98C1-E682B0D1DB5F}"/>
    <cellStyle name="Normal 6 4 2 2 2 3 3" xfId="3163" xr:uid="{8783B888-8D4A-492C-9863-A67F637534E3}"/>
    <cellStyle name="Normal 6 4 2 2 2 3 4" xfId="3164" xr:uid="{D880C25E-D354-4E53-9350-46222FBB567A}"/>
    <cellStyle name="Normal 6 4 2 2 2 4" xfId="1588" xr:uid="{F4B3F0C1-8168-4318-8497-9F4C1E50FED6}"/>
    <cellStyle name="Normal 6 4 2 2 2 5" xfId="3165" xr:uid="{51052D14-8D59-4636-A087-449B503154C6}"/>
    <cellStyle name="Normal 6 4 2 2 2 6" xfId="3166" xr:uid="{471B67A8-8A89-415F-B8B9-A9D566241539}"/>
    <cellStyle name="Normal 6 4 2 2 3" xfId="636" xr:uid="{1BD95805-3DD8-40EF-BB1C-62F34BD27139}"/>
    <cellStyle name="Normal 6 4 2 2 3 2" xfId="1589" xr:uid="{EA663A54-285D-4548-8B97-B857F39BDC21}"/>
    <cellStyle name="Normal 6 4 2 2 3 2 2" xfId="1590" xr:uid="{21D7DEBF-A935-4734-834F-748233F861A3}"/>
    <cellStyle name="Normal 6 4 2 2 3 2 3" xfId="3167" xr:uid="{99041AA0-7107-41DA-BD0F-BA8CE7772E2A}"/>
    <cellStyle name="Normal 6 4 2 2 3 2 4" xfId="3168" xr:uid="{69790A0E-A607-45FE-9DF3-CE7ABD8DEE3F}"/>
    <cellStyle name="Normal 6 4 2 2 3 3" xfId="1591" xr:uid="{3A02C38C-BDE6-4B9B-BF52-E15EED9A9633}"/>
    <cellStyle name="Normal 6 4 2 2 3 4" xfId="3169" xr:uid="{AC0834F1-6443-403F-A7FF-6D8B58048336}"/>
    <cellStyle name="Normal 6 4 2 2 3 5" xfId="3170" xr:uid="{71DFDEB9-FA3D-4C9F-B1C8-099E77A8A6BD}"/>
    <cellStyle name="Normal 6 4 2 2 4" xfId="1592" xr:uid="{2C332740-B40F-487D-B103-B8979D6A20F0}"/>
    <cellStyle name="Normal 6 4 2 2 4 2" xfId="1593" xr:uid="{7FC65492-FE6D-4C91-9E87-29E5F70C5C72}"/>
    <cellStyle name="Normal 6 4 2 2 4 3" xfId="3171" xr:uid="{C7BAB031-C4A1-40F2-8964-F275E3979DDC}"/>
    <cellStyle name="Normal 6 4 2 2 4 4" xfId="3172" xr:uid="{B50BC72A-F665-46AA-835D-6FE0AE8F7912}"/>
    <cellStyle name="Normal 6 4 2 2 5" xfId="1594" xr:uid="{443D9A54-1642-4F0C-96AD-1359AC6BF6CA}"/>
    <cellStyle name="Normal 6 4 2 2 5 2" xfId="3173" xr:uid="{60698FC4-9B3C-4E9E-A1B0-E37DDE084A16}"/>
    <cellStyle name="Normal 6 4 2 2 5 3" xfId="3174" xr:uid="{0900BEBC-90DD-43C8-B666-8524DB7A03D6}"/>
    <cellStyle name="Normal 6 4 2 2 5 4" xfId="3175" xr:uid="{90DBEAC2-AD3B-4ABF-B8DC-EE7B923F58EB}"/>
    <cellStyle name="Normal 6 4 2 2 6" xfId="3176" xr:uid="{5CD9BCAE-3CBA-4721-9004-BBD6F48796B1}"/>
    <cellStyle name="Normal 6 4 2 2 7" xfId="3177" xr:uid="{7324FBD4-F5AD-4661-92DB-F15D98436628}"/>
    <cellStyle name="Normal 6 4 2 2 8" xfId="3178" xr:uid="{2B4553FE-530F-40BF-98EE-1EBA3FC2027B}"/>
    <cellStyle name="Normal 6 4 2 3" xfId="331" xr:uid="{A12E5559-9ECC-4FC7-AE6F-1CA953CDE625}"/>
    <cellStyle name="Normal 6 4 2 3 2" xfId="637" xr:uid="{B109827E-61E1-461E-B81D-3228A469FD9C}"/>
    <cellStyle name="Normal 6 4 2 3 2 2" xfId="638" xr:uid="{D3DC23A1-A988-4AFF-94B7-5426E8323052}"/>
    <cellStyle name="Normal 6 4 2 3 2 2 2" xfId="1595" xr:uid="{337328CF-5E0B-4341-B62C-976EACC17D55}"/>
    <cellStyle name="Normal 6 4 2 3 2 2 2 2" xfId="1596" xr:uid="{D7EC2174-7BE8-4B85-B8A6-365669FE111C}"/>
    <cellStyle name="Normal 6 4 2 3 2 2 3" xfId="1597" xr:uid="{FCF71ED4-CC3C-45F7-BA56-FB7DFB2173A2}"/>
    <cellStyle name="Normal 6 4 2 3 2 3" xfId="1598" xr:uid="{DEAD4965-C138-4CFF-B862-78EEA0547F37}"/>
    <cellStyle name="Normal 6 4 2 3 2 3 2" xfId="1599" xr:uid="{EC291099-7BD0-4690-9183-582BBBAB2570}"/>
    <cellStyle name="Normal 6 4 2 3 2 4" xfId="1600" xr:uid="{8EF7DAE8-C9E3-48E0-BC92-FD2F6D7BD9C6}"/>
    <cellStyle name="Normal 6 4 2 3 3" xfId="639" xr:uid="{FE86D62F-0AD3-4032-8C3A-D600BF953B1E}"/>
    <cellStyle name="Normal 6 4 2 3 3 2" xfId="1601" xr:uid="{B45819D6-D87A-4605-974C-52F7C4C987EC}"/>
    <cellStyle name="Normal 6 4 2 3 3 2 2" xfId="1602" xr:uid="{DA7BEE62-07F9-45AE-B9FA-0D2B21166F0A}"/>
    <cellStyle name="Normal 6 4 2 3 3 3" xfId="1603" xr:uid="{CD846942-2AE3-4B7C-A84E-BD8356A1B834}"/>
    <cellStyle name="Normal 6 4 2 3 3 4" xfId="3179" xr:uid="{B55DDA91-A232-4885-AB4B-A81AFFA86F7D}"/>
    <cellStyle name="Normal 6 4 2 3 4" xfId="1604" xr:uid="{4453BEE9-BB5C-4AE9-A57E-A52634381490}"/>
    <cellStyle name="Normal 6 4 2 3 4 2" xfId="1605" xr:uid="{C0426F6E-A293-4533-9A77-2B814E27AC3C}"/>
    <cellStyle name="Normal 6 4 2 3 5" xfId="1606" xr:uid="{3580C132-7E73-42BB-BDD6-1EF0470137E9}"/>
    <cellStyle name="Normal 6 4 2 3 6" xfId="3180" xr:uid="{A3F34DF6-31D6-4069-B0AE-3DFCBEA50D90}"/>
    <cellStyle name="Normal 6 4 2 4" xfId="332" xr:uid="{C9DCBB23-4F02-4A0F-8E69-A26FD2E52C03}"/>
    <cellStyle name="Normal 6 4 2 4 2" xfId="640" xr:uid="{A34365A6-A941-4829-B02D-26D2178707B1}"/>
    <cellStyle name="Normal 6 4 2 4 2 2" xfId="1607" xr:uid="{ACEBA22C-F57E-4454-849C-68A445EC8965}"/>
    <cellStyle name="Normal 6 4 2 4 2 2 2" xfId="1608" xr:uid="{4198E855-4410-4774-8DFC-D3D73857ED5E}"/>
    <cellStyle name="Normal 6 4 2 4 2 3" xfId="1609" xr:uid="{B63B0477-A3EF-451B-8913-003509124EF7}"/>
    <cellStyle name="Normal 6 4 2 4 2 4" xfId="3181" xr:uid="{CCD9E7D3-9850-407A-9F46-EDE90DFC6186}"/>
    <cellStyle name="Normal 6 4 2 4 3" xfId="1610" xr:uid="{061987C9-C874-41FE-87A1-5BFE4BAC7E74}"/>
    <cellStyle name="Normal 6 4 2 4 3 2" xfId="1611" xr:uid="{A63422B0-36F8-4406-8561-A327A65DAB22}"/>
    <cellStyle name="Normal 6 4 2 4 4" xfId="1612" xr:uid="{DE893880-8011-4237-8136-10C92E6B1CED}"/>
    <cellStyle name="Normal 6 4 2 4 5" xfId="3182" xr:uid="{5CF8C518-E511-4539-965E-BE082A6D7F66}"/>
    <cellStyle name="Normal 6 4 2 5" xfId="333" xr:uid="{A8595AD3-7D46-4CA5-BE50-1011FBF8CA4E}"/>
    <cellStyle name="Normal 6 4 2 5 2" xfId="1613" xr:uid="{EE46E49F-F3C1-4ECE-8047-F2B87BFB5414}"/>
    <cellStyle name="Normal 6 4 2 5 2 2" xfId="1614" xr:uid="{A1AEE20C-3DD8-4A57-A4AD-2413BE7576E5}"/>
    <cellStyle name="Normal 6 4 2 5 3" xfId="1615" xr:uid="{DFE2382C-F53F-405D-B44F-79348F0C9171}"/>
    <cellStyle name="Normal 6 4 2 5 4" xfId="3183" xr:uid="{158994DC-DD0A-4B10-8108-5F1361DA58D4}"/>
    <cellStyle name="Normal 6 4 2 6" xfId="1616" xr:uid="{522E8B75-319B-4F63-A385-C837050B58C0}"/>
    <cellStyle name="Normal 6 4 2 6 2" xfId="1617" xr:uid="{25E2EF82-DC6C-40F8-85C4-110BD7DD75A0}"/>
    <cellStyle name="Normal 6 4 2 6 3" xfId="3184" xr:uid="{B2DBE77C-1504-4201-ACA2-DB1924D3FFFB}"/>
    <cellStyle name="Normal 6 4 2 6 4" xfId="3185" xr:uid="{04C900AE-9BF5-470E-B329-C8B2881B0ED3}"/>
    <cellStyle name="Normal 6 4 2 7" xfId="1618" xr:uid="{49747057-608C-4BD4-8BC8-6D6714BFD902}"/>
    <cellStyle name="Normal 6 4 2 8" xfId="3186" xr:uid="{D21C7341-8DD6-4B55-8D5B-0430CF062D5F}"/>
    <cellStyle name="Normal 6 4 2 9" xfId="3187" xr:uid="{6DA29AEB-F522-49DB-A78A-40BBF55ED71F}"/>
    <cellStyle name="Normal 6 4 3" xfId="120" xr:uid="{4F8EA0FB-F449-40CB-ABAF-6FC16BC8B66A}"/>
    <cellStyle name="Normal 6 4 3 2" xfId="121" xr:uid="{3DA16AB4-2EE5-41F5-8D5C-3060F722D980}"/>
    <cellStyle name="Normal 6 4 3 2 2" xfId="641" xr:uid="{BC3D20BF-8B38-42DD-B3D4-31DF0BF628F0}"/>
    <cellStyle name="Normal 6 4 3 2 2 2" xfId="1619" xr:uid="{119D61C0-E497-4C2F-939F-C90FA3FC4C13}"/>
    <cellStyle name="Normal 6 4 3 2 2 2 2" xfId="1620" xr:uid="{493FD5E0-113C-487E-A4D3-635619F8FE85}"/>
    <cellStyle name="Normal 6 4 3 2 2 2 2 2" xfId="4476" xr:uid="{CC31E601-D865-445F-AE9E-4F361C40F443}"/>
    <cellStyle name="Normal 6 4 3 2 2 2 3" xfId="4477" xr:uid="{3C2E765D-8F07-4D23-B04E-C0F8A8DC8702}"/>
    <cellStyle name="Normal 6 4 3 2 2 3" xfId="1621" xr:uid="{B8185763-A663-4224-AB33-718D2455BA39}"/>
    <cellStyle name="Normal 6 4 3 2 2 3 2" xfId="4478" xr:uid="{588BA8FC-6DB2-49C0-8A83-802917B07367}"/>
    <cellStyle name="Normal 6 4 3 2 2 4" xfId="3188" xr:uid="{29724ED0-A1D4-4CDB-8805-34617E9D73EF}"/>
    <cellStyle name="Normal 6 4 3 2 3" xfId="1622" xr:uid="{A1CD0505-5F81-4A68-934E-30A32B374BC3}"/>
    <cellStyle name="Normal 6 4 3 2 3 2" xfId="1623" xr:uid="{FFD50381-0487-4CB8-BCDD-941FE047EE01}"/>
    <cellStyle name="Normal 6 4 3 2 3 2 2" xfId="4479" xr:uid="{F8721161-CE50-48FA-8AC3-F9CE5ABBEB3A}"/>
    <cellStyle name="Normal 6 4 3 2 3 3" xfId="3189" xr:uid="{1E2B2AA6-962D-400F-9A06-621BF2D60745}"/>
    <cellStyle name="Normal 6 4 3 2 3 4" xfId="3190" xr:uid="{45B227F3-5AC7-4AE1-9007-9CD9B1274606}"/>
    <cellStyle name="Normal 6 4 3 2 4" xfId="1624" xr:uid="{9A93D836-A953-4958-99B9-A4453D3C1628}"/>
    <cellStyle name="Normal 6 4 3 2 4 2" xfId="4480" xr:uid="{0869FABC-E55A-4867-A037-223DDFDF836B}"/>
    <cellStyle name="Normal 6 4 3 2 5" xfId="3191" xr:uid="{77AAB102-EEE0-4217-A957-4C4344D5E577}"/>
    <cellStyle name="Normal 6 4 3 2 6" xfId="3192" xr:uid="{D1B42529-498C-4A97-93F1-A31BDA9A46DE}"/>
    <cellStyle name="Normal 6 4 3 3" xfId="334" xr:uid="{4291BC7E-DE94-432E-A242-6431700BD1AC}"/>
    <cellStyle name="Normal 6 4 3 3 2" xfId="1625" xr:uid="{4C755863-1242-4895-9A24-D4CE001110C2}"/>
    <cellStyle name="Normal 6 4 3 3 2 2" xfId="1626" xr:uid="{1CD23A72-CA66-4062-8DE6-DAFFC8FF0C05}"/>
    <cellStyle name="Normal 6 4 3 3 2 2 2" xfId="4481" xr:uid="{52B2C751-BD61-4014-A235-C88FA08AF6F3}"/>
    <cellStyle name="Normal 6 4 3 3 2 3" xfId="3193" xr:uid="{2A1F2F1C-22EF-4A62-9A10-F4856353A709}"/>
    <cellStyle name="Normal 6 4 3 3 2 4" xfId="3194" xr:uid="{3E539A85-8BC0-4741-9DFC-95E45BA912E4}"/>
    <cellStyle name="Normal 6 4 3 3 3" xfId="1627" xr:uid="{630F01DE-AF25-4F15-8777-7C0FAF08257A}"/>
    <cellStyle name="Normal 6 4 3 3 3 2" xfId="4482" xr:uid="{558FB8B6-19A2-4D5F-89B2-F6B0010681A2}"/>
    <cellStyle name="Normal 6 4 3 3 4" xfId="3195" xr:uid="{32DA14CB-4824-4C5D-81C2-8AF5A15EA06E}"/>
    <cellStyle name="Normal 6 4 3 3 5" xfId="3196" xr:uid="{8719D7A6-111C-41A1-A5B3-DD87BFD8523B}"/>
    <cellStyle name="Normal 6 4 3 4" xfId="1628" xr:uid="{DCEF51D4-9F94-4A42-ACD6-3B6626E81F82}"/>
    <cellStyle name="Normal 6 4 3 4 2" xfId="1629" xr:uid="{0BEE3349-0768-4698-A620-54005FC58BED}"/>
    <cellStyle name="Normal 6 4 3 4 2 2" xfId="4483" xr:uid="{FAB441D4-A051-49B9-8AFD-3DDF27544664}"/>
    <cellStyle name="Normal 6 4 3 4 3" xfId="3197" xr:uid="{B17C5DAC-D14E-4BF3-8C4F-A9D719762E46}"/>
    <cellStyle name="Normal 6 4 3 4 4" xfId="3198" xr:uid="{CB4F196E-9D71-4202-9F72-B0A120B38B77}"/>
    <cellStyle name="Normal 6 4 3 5" xfId="1630" xr:uid="{0AB6AE84-AA0E-4085-8D19-8192EE759D64}"/>
    <cellStyle name="Normal 6 4 3 5 2" xfId="3199" xr:uid="{2C85D9F2-A574-4420-A144-EBAA06859A57}"/>
    <cellStyle name="Normal 6 4 3 5 3" xfId="3200" xr:uid="{3E6DED0E-BDF4-4CC9-9796-7E8CEFA0AA61}"/>
    <cellStyle name="Normal 6 4 3 5 4" xfId="3201" xr:uid="{CB5303B3-2521-42B2-A74F-AE0C3EBAD39A}"/>
    <cellStyle name="Normal 6 4 3 6" xfId="3202" xr:uid="{EF7A089E-4BAD-487B-B84C-87ACEB5D9E87}"/>
    <cellStyle name="Normal 6 4 3 7" xfId="3203" xr:uid="{91DEBB2F-A8AC-4E76-8BC8-2AE84FBE8F39}"/>
    <cellStyle name="Normal 6 4 3 8" xfId="3204" xr:uid="{E05D2141-A7BF-4C7E-A78D-1C166CEBB16C}"/>
    <cellStyle name="Normal 6 4 4" xfId="122" xr:uid="{A6EB87F2-D72C-424F-B2D2-341158267647}"/>
    <cellStyle name="Normal 6 4 4 2" xfId="642" xr:uid="{F93028C9-ADE6-48AC-BA3E-9A81292630A9}"/>
    <cellStyle name="Normal 6 4 4 2 2" xfId="643" xr:uid="{E8E640D4-6767-4B5A-8FBC-A5706F6DF966}"/>
    <cellStyle name="Normal 6 4 4 2 2 2" xfId="1631" xr:uid="{E3D78262-FA98-408E-BD4B-214D5D3BC34C}"/>
    <cellStyle name="Normal 6 4 4 2 2 2 2" xfId="1632" xr:uid="{D10C0CED-DEBC-4469-A820-445DDB0BD108}"/>
    <cellStyle name="Normal 6 4 4 2 2 3" xfId="1633" xr:uid="{5740474D-0733-41F3-A50C-077716E20C0B}"/>
    <cellStyle name="Normal 6 4 4 2 2 4" xfId="3205" xr:uid="{0011457A-3BB8-43DC-B711-ADDF34E53325}"/>
    <cellStyle name="Normal 6 4 4 2 3" xfId="1634" xr:uid="{05F037F3-E673-4B73-A647-119CE7F20287}"/>
    <cellStyle name="Normal 6 4 4 2 3 2" xfId="1635" xr:uid="{BA47802C-6FD4-40C4-A3B5-02DFDE3CE64D}"/>
    <cellStyle name="Normal 6 4 4 2 4" xfId="1636" xr:uid="{9B663AD2-7A44-4D20-9FB7-529C9B7EB02B}"/>
    <cellStyle name="Normal 6 4 4 2 5" xfId="3206" xr:uid="{D6980229-3A12-4D5A-B645-E4434FD5DC81}"/>
    <cellStyle name="Normal 6 4 4 3" xfId="644" xr:uid="{11D5D1FD-1BAB-4614-9325-BEFF3599F955}"/>
    <cellStyle name="Normal 6 4 4 3 2" xfId="1637" xr:uid="{37AD1F48-685C-4B4A-9417-45C97799D16E}"/>
    <cellStyle name="Normal 6 4 4 3 2 2" xfId="1638" xr:uid="{B4C2E989-49F0-49E5-A24B-474E3307AAEC}"/>
    <cellStyle name="Normal 6 4 4 3 3" xfId="1639" xr:uid="{8AFC73EC-A4F9-4C6B-9BE9-5C772BC2FF17}"/>
    <cellStyle name="Normal 6 4 4 3 4" xfId="3207" xr:uid="{3AFDB86D-079E-4DC3-B3E0-B328C601B178}"/>
    <cellStyle name="Normal 6 4 4 4" xfId="1640" xr:uid="{40AD98C2-D0D6-4281-8400-D0B3D09D2592}"/>
    <cellStyle name="Normal 6 4 4 4 2" xfId="1641" xr:uid="{13D18115-FE9D-4ABC-9980-1CA09016D3EB}"/>
    <cellStyle name="Normal 6 4 4 4 3" xfId="3208" xr:uid="{617B4CEF-17E5-419D-AE74-CA5A47BFD25B}"/>
    <cellStyle name="Normal 6 4 4 4 4" xfId="3209" xr:uid="{A96CB003-766C-4C77-AD54-C0FDB5F8FAB8}"/>
    <cellStyle name="Normal 6 4 4 5" xfId="1642" xr:uid="{C522BEAF-D2A8-466A-8F82-62431C2F2A5A}"/>
    <cellStyle name="Normal 6 4 4 6" xfId="3210" xr:uid="{9B9803CD-BEDA-4D61-8EFA-E3053631947B}"/>
    <cellStyle name="Normal 6 4 4 7" xfId="3211" xr:uid="{AF95AF37-3803-4C6F-B49D-B1E9FD83CB46}"/>
    <cellStyle name="Normal 6 4 5" xfId="335" xr:uid="{64BC33FC-DCDA-4906-9613-F4E7147FE96F}"/>
    <cellStyle name="Normal 6 4 5 2" xfId="645" xr:uid="{AE66E730-80B0-4808-A70C-6F43ECDD8054}"/>
    <cellStyle name="Normal 6 4 5 2 2" xfId="1643" xr:uid="{FC76B598-CE29-4133-A267-2F75B2C74D43}"/>
    <cellStyle name="Normal 6 4 5 2 2 2" xfId="1644" xr:uid="{E17D9947-7F08-40A8-9277-21465A6671EF}"/>
    <cellStyle name="Normal 6 4 5 2 3" xfId="1645" xr:uid="{EAE5BFFD-273B-4D39-B7DF-B04F220E75D5}"/>
    <cellStyle name="Normal 6 4 5 2 4" xfId="3212" xr:uid="{AEFCA957-6D2B-4AC1-946F-FF49933E5C13}"/>
    <cellStyle name="Normal 6 4 5 3" xfId="1646" xr:uid="{B6291AB3-5DFA-474B-A2EA-D4560B3B062C}"/>
    <cellStyle name="Normal 6 4 5 3 2" xfId="1647" xr:uid="{99666A4C-1F0F-455C-A735-27066A9AE8D0}"/>
    <cellStyle name="Normal 6 4 5 3 3" xfId="3213" xr:uid="{0456542E-2CBC-442A-A9E6-F740D4B5AB13}"/>
    <cellStyle name="Normal 6 4 5 3 4" xfId="3214" xr:uid="{A2B446DF-B196-4E87-AE29-BAEA2D21629F}"/>
    <cellStyle name="Normal 6 4 5 4" xfId="1648" xr:uid="{76DCC4AA-08D4-4FA8-9917-2BCF97600109}"/>
    <cellStyle name="Normal 6 4 5 5" xfId="3215" xr:uid="{DEFF7375-93C8-4E62-8CF0-4213B6BAC6DC}"/>
    <cellStyle name="Normal 6 4 5 6" xfId="3216" xr:uid="{B42CD464-17D9-4AA2-A262-F43BCAF48E21}"/>
    <cellStyle name="Normal 6 4 6" xfId="336" xr:uid="{AFDD8CF0-BE67-4B38-88D3-C0955975AD5B}"/>
    <cellStyle name="Normal 6 4 6 2" xfId="1649" xr:uid="{C5D40FAB-72E0-461D-9583-F4AA24A58F4A}"/>
    <cellStyle name="Normal 6 4 6 2 2" xfId="1650" xr:uid="{B6DC2C45-EC8F-4B30-9B50-DEC7283540EC}"/>
    <cellStyle name="Normal 6 4 6 2 3" xfId="3217" xr:uid="{D2585D9F-0274-4161-BEC4-1991DBF70948}"/>
    <cellStyle name="Normal 6 4 6 2 4" xfId="3218" xr:uid="{783D96E2-334E-42EF-9153-7C376BBA77EC}"/>
    <cellStyle name="Normal 6 4 6 3" xfId="1651" xr:uid="{308410E2-8C44-4A7E-8192-0AF746C48A6C}"/>
    <cellStyle name="Normal 6 4 6 4" xfId="3219" xr:uid="{1CB2DBCA-3B5A-48ED-9B9A-47407C9FC7ED}"/>
    <cellStyle name="Normal 6 4 6 5" xfId="3220" xr:uid="{A0C527A2-B27D-4E20-AD7D-54FC3285FDE2}"/>
    <cellStyle name="Normal 6 4 7" xfId="1652" xr:uid="{55DD0659-AF89-4DCE-9B49-5489CE972667}"/>
    <cellStyle name="Normal 6 4 7 2" xfId="1653" xr:uid="{6EFF2A56-13A2-4DE0-B9AE-E8DE1608BA4F}"/>
    <cellStyle name="Normal 6 4 7 3" xfId="3221" xr:uid="{CA5899B6-87B8-4AE9-8BB9-350BE1FA663F}"/>
    <cellStyle name="Normal 6 4 7 3 2" xfId="4407" xr:uid="{20718022-A954-4A03-BAD9-B07BBFA5AB71}"/>
    <cellStyle name="Normal 6 4 7 3 3" xfId="4685" xr:uid="{C12908FC-51DD-4225-BAE8-20E8E0653ACC}"/>
    <cellStyle name="Normal 6 4 7 4" xfId="3222" xr:uid="{86DA6FC3-735F-4590-A6DF-0454ABB0F10D}"/>
    <cellStyle name="Normal 6 4 8" xfId="1654" xr:uid="{4E797DCB-F0FF-4F20-91DA-A1FB5E6CA833}"/>
    <cellStyle name="Normal 6 4 8 2" xfId="3223" xr:uid="{B3B38215-C830-4D73-816E-751996E35AD6}"/>
    <cellStyle name="Normal 6 4 8 3" xfId="3224" xr:uid="{BE1617D1-6DF9-4112-B057-5648847B8806}"/>
    <cellStyle name="Normal 6 4 8 4" xfId="3225" xr:uid="{70B7867D-41B0-4905-8575-0A9A9A30CF3E}"/>
    <cellStyle name="Normal 6 4 9" xfId="3226" xr:uid="{2DFA443F-B0B5-4F70-A3B9-1A98C7C0A135}"/>
    <cellStyle name="Normal 6 5" xfId="123" xr:uid="{8BD491DE-E280-4E31-B2E3-B17887995B80}"/>
    <cellStyle name="Normal 6 5 10" xfId="3227" xr:uid="{EE8A3257-A6CC-44B8-86DC-EE8AF10397AB}"/>
    <cellStyle name="Normal 6 5 11" xfId="3228" xr:uid="{2C8427D9-E204-4B6C-B6D5-E03E33FC3855}"/>
    <cellStyle name="Normal 6 5 2" xfId="124" xr:uid="{F17417E3-71C5-4EEB-A338-FDDE8ACA2A22}"/>
    <cellStyle name="Normal 6 5 2 2" xfId="337" xr:uid="{B975EA78-B891-45A8-8B22-B70B00C87CF7}"/>
    <cellStyle name="Normal 6 5 2 2 2" xfId="646" xr:uid="{98DA8912-48B7-4707-B328-005A48DBB3BE}"/>
    <cellStyle name="Normal 6 5 2 2 2 2" xfId="647" xr:uid="{27FAAD7F-5C8B-4F1F-B9B7-9EDAAB74C4CF}"/>
    <cellStyle name="Normal 6 5 2 2 2 2 2" xfId="1655" xr:uid="{EA5250F4-8572-4137-8507-691B608A4CDE}"/>
    <cellStyle name="Normal 6 5 2 2 2 2 3" xfId="3229" xr:uid="{2F8FCC82-F264-419D-B068-88C2453378CD}"/>
    <cellStyle name="Normal 6 5 2 2 2 2 4" xfId="3230" xr:uid="{000E8891-EBF8-408E-9E7F-51D38C03303C}"/>
    <cellStyle name="Normal 6 5 2 2 2 3" xfId="1656" xr:uid="{55ACD7D6-84B1-4ED7-B4E4-826F68E0593C}"/>
    <cellStyle name="Normal 6 5 2 2 2 3 2" xfId="3231" xr:uid="{931A3F0F-FFA0-4071-80E2-C69B9F728CAC}"/>
    <cellStyle name="Normal 6 5 2 2 2 3 3" xfId="3232" xr:uid="{E064D76F-9CBE-45BE-8361-409DFD34C1B2}"/>
    <cellStyle name="Normal 6 5 2 2 2 3 4" xfId="3233" xr:uid="{ECD4B4DC-8DAF-447F-AC03-EE889EFEFEAE}"/>
    <cellStyle name="Normal 6 5 2 2 2 4" xfId="3234" xr:uid="{0CD5B276-E5CB-4A94-A167-53F6F3FB84C0}"/>
    <cellStyle name="Normal 6 5 2 2 2 5" xfId="3235" xr:uid="{6B15D308-44F1-4319-A2F1-D4D22B835353}"/>
    <cellStyle name="Normal 6 5 2 2 2 6" xfId="3236" xr:uid="{32B5708B-1ACF-4724-AA08-E4EC6EAC4C03}"/>
    <cellStyle name="Normal 6 5 2 2 3" xfId="648" xr:uid="{69427CED-8503-4DFA-A23E-36B457CA9A03}"/>
    <cellStyle name="Normal 6 5 2 2 3 2" xfId="1657" xr:uid="{74B8444E-A521-434C-B917-EBD3F0259AC4}"/>
    <cellStyle name="Normal 6 5 2 2 3 2 2" xfId="3237" xr:uid="{BAA933E7-CD8D-4CB3-B06E-B6E337E1FBEA}"/>
    <cellStyle name="Normal 6 5 2 2 3 2 3" xfId="3238" xr:uid="{C05351C5-29A5-4BEC-84B8-125542877B45}"/>
    <cellStyle name="Normal 6 5 2 2 3 2 4" xfId="3239" xr:uid="{61AFA03D-9581-4475-B0EC-E71ED5C21169}"/>
    <cellStyle name="Normal 6 5 2 2 3 3" xfId="3240" xr:uid="{FF77ACCF-D631-4732-A953-DA76A7F6AA56}"/>
    <cellStyle name="Normal 6 5 2 2 3 4" xfId="3241" xr:uid="{92F8EC18-CA73-4BB3-82A1-113A9DA8698F}"/>
    <cellStyle name="Normal 6 5 2 2 3 5" xfId="3242" xr:uid="{6CDFD2B3-0020-4809-BF12-9056D6A5CB71}"/>
    <cellStyle name="Normal 6 5 2 2 4" xfId="1658" xr:uid="{0BCD5F99-77F9-4EB7-9657-2330987BF6B5}"/>
    <cellStyle name="Normal 6 5 2 2 4 2" xfId="3243" xr:uid="{85B87BCE-EC37-40CD-8DA8-98ABA1BDD2E3}"/>
    <cellStyle name="Normal 6 5 2 2 4 3" xfId="3244" xr:uid="{47A1D795-B18D-45F1-8C39-0A89F91D3906}"/>
    <cellStyle name="Normal 6 5 2 2 4 4" xfId="3245" xr:uid="{37B9C929-A405-4890-B2C3-4D881A9D06C4}"/>
    <cellStyle name="Normal 6 5 2 2 5" xfId="3246" xr:uid="{0B5E014F-BA35-44CB-98D6-61DFD9FBA14A}"/>
    <cellStyle name="Normal 6 5 2 2 5 2" xfId="3247" xr:uid="{CBE44855-2349-4680-81D0-A797AE6C0B45}"/>
    <cellStyle name="Normal 6 5 2 2 5 3" xfId="3248" xr:uid="{0DD32905-EE96-484A-BD59-A0737CED6214}"/>
    <cellStyle name="Normal 6 5 2 2 5 4" xfId="3249" xr:uid="{8F9F35DD-4721-41CE-B026-A8E29BB04233}"/>
    <cellStyle name="Normal 6 5 2 2 6" xfId="3250" xr:uid="{ED6816CB-6634-43C4-BE9B-59A36C701A0A}"/>
    <cellStyle name="Normal 6 5 2 2 7" xfId="3251" xr:uid="{714C2885-EA95-46D7-BA60-76BE445333B3}"/>
    <cellStyle name="Normal 6 5 2 2 8" xfId="3252" xr:uid="{F8DA08C1-9FDA-470D-BA72-591333275995}"/>
    <cellStyle name="Normal 6 5 2 3" xfId="649" xr:uid="{0B86BC6A-E369-4193-98ED-2F63AAE32D05}"/>
    <cellStyle name="Normal 6 5 2 3 2" xfId="650" xr:uid="{7864115C-225C-46C0-A0A4-9190C874E146}"/>
    <cellStyle name="Normal 6 5 2 3 2 2" xfId="651" xr:uid="{3F37089B-8121-4ADC-B5D6-64EA28196135}"/>
    <cellStyle name="Normal 6 5 2 3 2 3" xfId="3253" xr:uid="{E52799F0-E369-49B8-8B99-9C8E87B9C99A}"/>
    <cellStyle name="Normal 6 5 2 3 2 4" xfId="3254" xr:uid="{38E87D5C-5290-4D31-A493-1325E176F75C}"/>
    <cellStyle name="Normal 6 5 2 3 3" xfId="652" xr:uid="{E5D502FF-6AE8-42EF-99C3-5DAD1CA8AA2B}"/>
    <cellStyle name="Normal 6 5 2 3 3 2" xfId="3255" xr:uid="{E0F2AA0D-C020-4F98-8DAE-01D6632E05FF}"/>
    <cellStyle name="Normal 6 5 2 3 3 3" xfId="3256" xr:uid="{9BC49BB3-1C20-4E3C-8E37-9127CD922BB9}"/>
    <cellStyle name="Normal 6 5 2 3 3 4" xfId="3257" xr:uid="{74833DC5-E324-4301-B80B-A7864C0477B6}"/>
    <cellStyle name="Normal 6 5 2 3 4" xfId="3258" xr:uid="{29B91DBB-EC9C-4395-876B-CE8E86185F57}"/>
    <cellStyle name="Normal 6 5 2 3 5" xfId="3259" xr:uid="{AAAC347E-4F2C-46EE-9059-4A8A2A2EFF60}"/>
    <cellStyle name="Normal 6 5 2 3 6" xfId="3260" xr:uid="{5017A1D6-E7A4-4F0C-8BE6-3F98B8B64559}"/>
    <cellStyle name="Normal 6 5 2 4" xfId="653" xr:uid="{73BDAC3D-9B3E-4406-9A1B-AAE4AA6FCD86}"/>
    <cellStyle name="Normal 6 5 2 4 2" xfId="654" xr:uid="{F6317A58-59A0-4392-B256-5ECF99BFA3B0}"/>
    <cellStyle name="Normal 6 5 2 4 2 2" xfId="3261" xr:uid="{F32D262A-1622-40B5-B72E-F548492C2B48}"/>
    <cellStyle name="Normal 6 5 2 4 2 3" xfId="3262" xr:uid="{B96A9CA7-997A-4195-A9DA-4EB0CF290E4F}"/>
    <cellStyle name="Normal 6 5 2 4 2 4" xfId="3263" xr:uid="{E40B41D5-2962-4728-806B-DAC652A1F788}"/>
    <cellStyle name="Normal 6 5 2 4 3" xfId="3264" xr:uid="{73F91B9C-7EB3-425D-8FC1-F84FC5D3A76E}"/>
    <cellStyle name="Normal 6 5 2 4 4" xfId="3265" xr:uid="{9D4F57F7-320E-4C1E-88C6-BAFE1C230204}"/>
    <cellStyle name="Normal 6 5 2 4 5" xfId="3266" xr:uid="{D91FEB92-6205-486A-8757-9CB3B5026989}"/>
    <cellStyle name="Normal 6 5 2 5" xfId="655" xr:uid="{B38C88FD-0AD3-4E32-9494-147248E94CBF}"/>
    <cellStyle name="Normal 6 5 2 5 2" xfId="3267" xr:uid="{4573B47A-F9AC-4184-A280-386481E244F8}"/>
    <cellStyle name="Normal 6 5 2 5 3" xfId="3268" xr:uid="{98CAE03A-4A53-448F-B248-530E1A9C9A6C}"/>
    <cellStyle name="Normal 6 5 2 5 4" xfId="3269" xr:uid="{409DF898-57DC-4D5C-913B-EDDF57B536F8}"/>
    <cellStyle name="Normal 6 5 2 6" xfId="3270" xr:uid="{C9B4901F-CE25-4106-A178-6BEC5631144F}"/>
    <cellStyle name="Normal 6 5 2 6 2" xfId="3271" xr:uid="{52E898EC-434B-4ECC-BE8B-0758BE1F271C}"/>
    <cellStyle name="Normal 6 5 2 6 3" xfId="3272" xr:uid="{619AECA3-A530-435E-8313-8416FB9A1AAE}"/>
    <cellStyle name="Normal 6 5 2 6 4" xfId="3273" xr:uid="{F35A8063-C45B-4864-8250-88E8C716E2A3}"/>
    <cellStyle name="Normal 6 5 2 7" xfId="3274" xr:uid="{904683A5-5675-41F3-8B38-C608910FB6B7}"/>
    <cellStyle name="Normal 6 5 2 8" xfId="3275" xr:uid="{4213887B-42B6-4944-8633-7A59067BA317}"/>
    <cellStyle name="Normal 6 5 2 9" xfId="3276" xr:uid="{DEB543E0-BF43-48FE-A9D4-642EC3DF770A}"/>
    <cellStyle name="Normal 6 5 3" xfId="338" xr:uid="{37400888-75AE-4A3F-9620-3156F34B6FB5}"/>
    <cellStyle name="Normal 6 5 3 2" xfId="656" xr:uid="{71559A30-EF29-4090-B420-0D0EDBC2ABE2}"/>
    <cellStyle name="Normal 6 5 3 2 2" xfId="657" xr:uid="{7421CC2F-B48C-4752-82A7-C32909FE4828}"/>
    <cellStyle name="Normal 6 5 3 2 2 2" xfId="1659" xr:uid="{94645DFB-4CB4-44D5-96CB-6752BB08E535}"/>
    <cellStyle name="Normal 6 5 3 2 2 2 2" xfId="1660" xr:uid="{AEC39D6B-CA41-4A39-89AF-D6C05166A3A6}"/>
    <cellStyle name="Normal 6 5 3 2 2 3" xfId="1661" xr:uid="{A3FE413E-F351-473F-8121-6A2F6FA95E48}"/>
    <cellStyle name="Normal 6 5 3 2 2 4" xfId="3277" xr:uid="{CBDB58D1-7049-47D6-9E37-045E83D9057B}"/>
    <cellStyle name="Normal 6 5 3 2 3" xfId="1662" xr:uid="{B2AB7753-73AA-4E3B-93BB-F3950B2149E7}"/>
    <cellStyle name="Normal 6 5 3 2 3 2" xfId="1663" xr:uid="{928882FD-54E0-4E26-A289-EAAC25C3A8B2}"/>
    <cellStyle name="Normal 6 5 3 2 3 3" xfId="3278" xr:uid="{A7E71D6D-D9BD-4F16-868C-3919056DA532}"/>
    <cellStyle name="Normal 6 5 3 2 3 4" xfId="3279" xr:uid="{EDECD2BF-BE1B-4DB3-ACF0-88A50911C24B}"/>
    <cellStyle name="Normal 6 5 3 2 4" xfId="1664" xr:uid="{BB0AF7E1-7616-4F0C-9C56-CB66216C7E27}"/>
    <cellStyle name="Normal 6 5 3 2 5" xfId="3280" xr:uid="{B35E29B6-62E8-4DF9-9973-83F7933C5825}"/>
    <cellStyle name="Normal 6 5 3 2 6" xfId="3281" xr:uid="{3E3E6A8C-26D5-4887-BCE8-D7CFA2788C7E}"/>
    <cellStyle name="Normal 6 5 3 3" xfId="658" xr:uid="{14A7305B-51A7-4E55-AA60-AF4FE94EF951}"/>
    <cellStyle name="Normal 6 5 3 3 2" xfId="1665" xr:uid="{4F60C0AE-6D00-4BB8-9222-F09B6F92A71E}"/>
    <cellStyle name="Normal 6 5 3 3 2 2" xfId="1666" xr:uid="{3B0346EE-F552-4F22-A47A-2B6962374A13}"/>
    <cellStyle name="Normal 6 5 3 3 2 3" xfId="3282" xr:uid="{9584F4CB-9F08-409B-AFE7-558078E262F2}"/>
    <cellStyle name="Normal 6 5 3 3 2 4" xfId="3283" xr:uid="{D392E178-0F5A-4A2E-9ACF-6543D3ED9FEB}"/>
    <cellStyle name="Normal 6 5 3 3 3" xfId="1667" xr:uid="{D9CD5821-FF14-4968-AA96-DD62CD7E2F35}"/>
    <cellStyle name="Normal 6 5 3 3 4" xfId="3284" xr:uid="{8DFD5184-CD62-42AB-A5E2-86A04F8607CD}"/>
    <cellStyle name="Normal 6 5 3 3 5" xfId="3285" xr:uid="{52A0C2B9-3B96-432E-9413-87B69035A9CC}"/>
    <cellStyle name="Normal 6 5 3 4" xfId="1668" xr:uid="{F812A232-AF18-4B19-8705-3AA2605F36DA}"/>
    <cellStyle name="Normal 6 5 3 4 2" xfId="1669" xr:uid="{8769B6AC-80C8-4FEC-AE53-0CAD63892B88}"/>
    <cellStyle name="Normal 6 5 3 4 3" xfId="3286" xr:uid="{915DBE8A-C320-4EE3-A508-C74550A4D9A0}"/>
    <cellStyle name="Normal 6 5 3 4 4" xfId="3287" xr:uid="{524874E5-A36D-4DF4-9AF1-B3BE91592568}"/>
    <cellStyle name="Normal 6 5 3 5" xfId="1670" xr:uid="{F6A2BBEF-EB5A-46AE-BE50-068A9F4E1DA6}"/>
    <cellStyle name="Normal 6 5 3 5 2" xfId="3288" xr:uid="{8D64FC4B-8E2E-4359-817B-EB02EB96201D}"/>
    <cellStyle name="Normal 6 5 3 5 3" xfId="3289" xr:uid="{1AFCD671-BE26-4F2A-932E-6460B3A03F87}"/>
    <cellStyle name="Normal 6 5 3 5 4" xfId="3290" xr:uid="{5BA6CD84-7148-4AA2-828B-615E8DC5969F}"/>
    <cellStyle name="Normal 6 5 3 6" xfId="3291" xr:uid="{AD9C27D3-2954-47AE-A7A5-33B8FF17812A}"/>
    <cellStyle name="Normal 6 5 3 7" xfId="3292" xr:uid="{5DCA692E-BEFF-4B02-894D-98FD23957C47}"/>
    <cellStyle name="Normal 6 5 3 8" xfId="3293" xr:uid="{07E536AE-5033-4D27-A09F-8C73D01A6679}"/>
    <cellStyle name="Normal 6 5 4" xfId="339" xr:uid="{58F2BA62-E34C-42D4-BF7F-79BCD3BF3F51}"/>
    <cellStyle name="Normal 6 5 4 2" xfId="659" xr:uid="{81D54441-BCFE-456B-BC92-C29264A1CEC9}"/>
    <cellStyle name="Normal 6 5 4 2 2" xfId="660" xr:uid="{F0AB144C-32E0-4586-BCCC-0A4F44EDAD3F}"/>
    <cellStyle name="Normal 6 5 4 2 2 2" xfId="1671" xr:uid="{7B7EB084-311D-4F26-848C-7DF487CC0657}"/>
    <cellStyle name="Normal 6 5 4 2 2 3" xfId="3294" xr:uid="{95F8BCED-3CB8-42A2-BF73-485742FE96FC}"/>
    <cellStyle name="Normal 6 5 4 2 2 4" xfId="3295" xr:uid="{C25F86A2-B0CF-4501-955D-1124ED9EA2AC}"/>
    <cellStyle name="Normal 6 5 4 2 3" xfId="1672" xr:uid="{3B86ACC9-2DBF-44DA-A5E4-14BEE56CF508}"/>
    <cellStyle name="Normal 6 5 4 2 4" xfId="3296" xr:uid="{B497901B-CB35-4CE6-BDDA-9A052705057A}"/>
    <cellStyle name="Normal 6 5 4 2 5" xfId="3297" xr:uid="{64FCA869-4EB0-4712-B6EF-E0B0C54E6052}"/>
    <cellStyle name="Normal 6 5 4 3" xfId="661" xr:uid="{984F3D2A-33F0-4150-AF68-EAC71CA26BB8}"/>
    <cellStyle name="Normal 6 5 4 3 2" xfId="1673" xr:uid="{B325C105-7890-483F-AB98-1AE881DFDBDD}"/>
    <cellStyle name="Normal 6 5 4 3 3" xfId="3298" xr:uid="{93C19B84-B1AA-4167-8A00-E42521105B28}"/>
    <cellStyle name="Normal 6 5 4 3 4" xfId="3299" xr:uid="{6C52BF49-40EE-4863-BDD1-70DF2BF0A728}"/>
    <cellStyle name="Normal 6 5 4 4" xfId="1674" xr:uid="{3A9E76D2-BD89-4888-A02B-8FC9AD80CE7D}"/>
    <cellStyle name="Normal 6 5 4 4 2" xfId="3300" xr:uid="{C881149E-2978-444B-90AD-BFB2A512DC0B}"/>
    <cellStyle name="Normal 6 5 4 4 3" xfId="3301" xr:uid="{EDAB3C4E-D53D-464E-A68B-5259CEF6DBAF}"/>
    <cellStyle name="Normal 6 5 4 4 4" xfId="3302" xr:uid="{22E04FEB-88F2-49EF-89F6-9087A5D59552}"/>
    <cellStyle name="Normal 6 5 4 5" xfId="3303" xr:uid="{1ED40AA6-2D5A-4C9A-A374-56FF33FF46A8}"/>
    <cellStyle name="Normal 6 5 4 6" xfId="3304" xr:uid="{6C29BA24-BA55-4ED6-9677-70CE1B91DEAE}"/>
    <cellStyle name="Normal 6 5 4 7" xfId="3305" xr:uid="{66903B61-CB8D-4CFA-82B6-34720DE9A5DA}"/>
    <cellStyle name="Normal 6 5 5" xfId="340" xr:uid="{4DD59B40-A842-4FDC-A55E-04F2317E455B}"/>
    <cellStyle name="Normal 6 5 5 2" xfId="662" xr:uid="{BD76DE9A-9FDE-40D8-83F5-A33BB0468A5F}"/>
    <cellStyle name="Normal 6 5 5 2 2" xfId="1675" xr:uid="{684E2272-8876-4E95-9CBB-1E84284CD616}"/>
    <cellStyle name="Normal 6 5 5 2 3" xfId="3306" xr:uid="{ECF46F27-CB7B-4FC1-95CA-F820057B86A0}"/>
    <cellStyle name="Normal 6 5 5 2 4" xfId="3307" xr:uid="{F12F34F5-6D5E-49A5-A08A-3D5EA08E5DFC}"/>
    <cellStyle name="Normal 6 5 5 3" xfId="1676" xr:uid="{E547E81E-8885-4B90-BA5E-1CD8BE3EAAA5}"/>
    <cellStyle name="Normal 6 5 5 3 2" xfId="3308" xr:uid="{6E08E273-1145-4349-A962-4F62B6B4CED4}"/>
    <cellStyle name="Normal 6 5 5 3 3" xfId="3309" xr:uid="{67A64B09-5BF7-428B-B17D-EAD635CE88C8}"/>
    <cellStyle name="Normal 6 5 5 3 4" xfId="3310" xr:uid="{1C335D8A-CD3A-4849-A638-103C9D508311}"/>
    <cellStyle name="Normal 6 5 5 4" xfId="3311" xr:uid="{3E019112-E62A-4B24-AF70-4ADF3F52C853}"/>
    <cellStyle name="Normal 6 5 5 5" xfId="3312" xr:uid="{CF9D4BFE-7CA9-4F54-AA1C-C203EC3C609F}"/>
    <cellStyle name="Normal 6 5 5 6" xfId="3313" xr:uid="{4FC935DF-C41F-48EC-A230-C4258AA28A2F}"/>
    <cellStyle name="Normal 6 5 6" xfId="663" xr:uid="{3941607F-91C3-4135-A326-025385B072B3}"/>
    <cellStyle name="Normal 6 5 6 2" xfId="1677" xr:uid="{5B5214BA-49D3-495E-9D8E-03C49114C700}"/>
    <cellStyle name="Normal 6 5 6 2 2" xfId="3314" xr:uid="{0D6FA0E9-E4D1-4E9A-84E0-A4ED3CAF026D}"/>
    <cellStyle name="Normal 6 5 6 2 3" xfId="3315" xr:uid="{1412C3C7-1C83-4C63-860F-790A47754E3B}"/>
    <cellStyle name="Normal 6 5 6 2 4" xfId="3316" xr:uid="{2911A8FC-B281-4597-AED9-DB42A3B1BDF0}"/>
    <cellStyle name="Normal 6 5 6 3" xfId="3317" xr:uid="{426F1019-EA99-4D87-B350-B8C7F5204E2D}"/>
    <cellStyle name="Normal 6 5 6 4" xfId="3318" xr:uid="{F7947F54-7F57-4043-B3B9-9484FF1D57EA}"/>
    <cellStyle name="Normal 6 5 6 5" xfId="3319" xr:uid="{D6D2E597-30F9-4BAB-B68A-DB9425E4800C}"/>
    <cellStyle name="Normal 6 5 7" xfId="1678" xr:uid="{B171DD86-7C6A-44AF-AA46-82D07B4BF679}"/>
    <cellStyle name="Normal 6 5 7 2" xfId="3320" xr:uid="{3CA5DB7F-EAE7-4860-93F1-C9859177C537}"/>
    <cellStyle name="Normal 6 5 7 3" xfId="3321" xr:uid="{9ACAF212-141F-469C-8836-3F309AA18CDE}"/>
    <cellStyle name="Normal 6 5 7 4" xfId="3322" xr:uid="{8077716F-0FA9-4C6E-BCAA-FDCDD6A4CB4F}"/>
    <cellStyle name="Normal 6 5 8" xfId="3323" xr:uid="{9741592E-310F-4DC6-9387-02E1ECE51BBB}"/>
    <cellStyle name="Normal 6 5 8 2" xfId="3324" xr:uid="{01B88D0B-C7FA-4E38-8800-98DDD660E1E3}"/>
    <cellStyle name="Normal 6 5 8 3" xfId="3325" xr:uid="{C760E4BF-0E8A-45BF-A3D7-7303CCC63DA5}"/>
    <cellStyle name="Normal 6 5 8 4" xfId="3326" xr:uid="{A83020FF-D3E0-4E79-9307-250F02D6D1DD}"/>
    <cellStyle name="Normal 6 5 9" xfId="3327" xr:uid="{906DAE1A-90FB-4440-A9CE-7086B3EDF6A9}"/>
    <cellStyle name="Normal 6 6" xfId="125" xr:uid="{A42C7088-4F22-42AA-9B72-511CB0D1D8D5}"/>
    <cellStyle name="Normal 6 6 2" xfId="126" xr:uid="{5CA07561-F92B-4060-A16C-E75C7143A364}"/>
    <cellStyle name="Normal 6 6 2 2" xfId="341" xr:uid="{ACC040F3-AFED-4CAD-A7F7-9DDF7CFD7B62}"/>
    <cellStyle name="Normal 6 6 2 2 2" xfId="664" xr:uid="{4BDA5340-BF7B-4652-8B7B-5D980C3D9C74}"/>
    <cellStyle name="Normal 6 6 2 2 2 2" xfId="1679" xr:uid="{06D44412-DE0C-4CF6-962A-AF73C26BFF22}"/>
    <cellStyle name="Normal 6 6 2 2 2 3" xfId="3328" xr:uid="{F6A66A5B-F256-43E1-BD7C-552D3562032A}"/>
    <cellStyle name="Normal 6 6 2 2 2 4" xfId="3329" xr:uid="{4B88F325-1DCB-4FAB-A98C-61EA43E69228}"/>
    <cellStyle name="Normal 6 6 2 2 3" xfId="1680" xr:uid="{34E09971-D2F8-404B-9EBC-C58BAFD3EEB1}"/>
    <cellStyle name="Normal 6 6 2 2 3 2" xfId="3330" xr:uid="{0ECC60FB-9CA5-4EF5-A870-98E508FAA845}"/>
    <cellStyle name="Normal 6 6 2 2 3 3" xfId="3331" xr:uid="{18579490-E885-4200-8E56-A794F9372E7A}"/>
    <cellStyle name="Normal 6 6 2 2 3 4" xfId="3332" xr:uid="{B3DCC290-B695-41D9-94C5-DAE1B5051D8E}"/>
    <cellStyle name="Normal 6 6 2 2 4" xfId="3333" xr:uid="{E4A65590-E971-4148-8491-B9D911486C1F}"/>
    <cellStyle name="Normal 6 6 2 2 5" xfId="3334" xr:uid="{5844BEE4-CB9E-4F16-9E7F-C866106F2205}"/>
    <cellStyle name="Normal 6 6 2 2 6" xfId="3335" xr:uid="{2955C951-E38F-4B81-ACFF-66F75E022784}"/>
    <cellStyle name="Normal 6 6 2 3" xfId="665" xr:uid="{2219FC0E-13C8-4651-AC58-8CF778E4FFE1}"/>
    <cellStyle name="Normal 6 6 2 3 2" xfId="1681" xr:uid="{51146877-1A13-4903-B1A1-F56DAD06954B}"/>
    <cellStyle name="Normal 6 6 2 3 2 2" xfId="3336" xr:uid="{5618B92C-B402-4A8D-82A3-73F7F8D3995A}"/>
    <cellStyle name="Normal 6 6 2 3 2 3" xfId="3337" xr:uid="{8EB3072B-AC90-4EDF-8ED0-E30690018173}"/>
    <cellStyle name="Normal 6 6 2 3 2 4" xfId="3338" xr:uid="{B4708067-67C7-4BEF-AD75-A73F8A7D1A91}"/>
    <cellStyle name="Normal 6 6 2 3 3" xfId="3339" xr:uid="{8EB44943-0384-4447-9454-A2072D6FD812}"/>
    <cellStyle name="Normal 6 6 2 3 4" xfId="3340" xr:uid="{F705DC11-CE08-4951-87AE-95FBD05AF287}"/>
    <cellStyle name="Normal 6 6 2 3 5" xfId="3341" xr:uid="{7322AB79-48B3-4F58-AA4D-969A11C82695}"/>
    <cellStyle name="Normal 6 6 2 4" xfId="1682" xr:uid="{A06C8641-0AD7-4079-A53C-36CFF25CE340}"/>
    <cellStyle name="Normal 6 6 2 4 2" xfId="3342" xr:uid="{ECE48434-C551-48CE-8F9B-5C7C0381C7F2}"/>
    <cellStyle name="Normal 6 6 2 4 3" xfId="3343" xr:uid="{82A648FF-D3AC-4780-AF3B-D5FC6AD30816}"/>
    <cellStyle name="Normal 6 6 2 4 4" xfId="3344" xr:uid="{A7C6AF87-F1C8-4DAA-ACEC-A6F740DDD766}"/>
    <cellStyle name="Normal 6 6 2 5" xfId="3345" xr:uid="{B1DDC3A7-9D91-478D-B316-FB5959456F0A}"/>
    <cellStyle name="Normal 6 6 2 5 2" xfId="3346" xr:uid="{24E0D296-63E2-42A6-B8E4-A724D7E9BC65}"/>
    <cellStyle name="Normal 6 6 2 5 3" xfId="3347" xr:uid="{B0C1BD9F-DE2A-49E2-BB14-5DCEA7E52ABB}"/>
    <cellStyle name="Normal 6 6 2 5 4" xfId="3348" xr:uid="{71C61820-D699-4159-AEE8-19D660607BEB}"/>
    <cellStyle name="Normal 6 6 2 6" xfId="3349" xr:uid="{532FE2A9-3DDF-4D38-8C1D-3DDEBF2FB4BE}"/>
    <cellStyle name="Normal 6 6 2 7" xfId="3350" xr:uid="{58E5E038-5AB0-4B6A-9243-2D020237AB11}"/>
    <cellStyle name="Normal 6 6 2 8" xfId="3351" xr:uid="{B00A29A7-7FE7-49E9-8052-21C897E95E99}"/>
    <cellStyle name="Normal 6 6 3" xfId="342" xr:uid="{058437FA-FBFA-4232-9833-3979D5B6083B}"/>
    <cellStyle name="Normal 6 6 3 2" xfId="666" xr:uid="{99B98A3C-07A0-420C-A210-6D3D1DA762FB}"/>
    <cellStyle name="Normal 6 6 3 2 2" xfId="667" xr:uid="{529DC568-6B7A-4DE4-93CF-27AFD04E9017}"/>
    <cellStyle name="Normal 6 6 3 2 3" xfId="3352" xr:uid="{2A890737-51CF-495F-8775-1EFFAE95C20C}"/>
    <cellStyle name="Normal 6 6 3 2 4" xfId="3353" xr:uid="{B64A6BC4-3566-46F8-BC0A-42B38A6F0F3C}"/>
    <cellStyle name="Normal 6 6 3 3" xfId="668" xr:uid="{69550757-769A-4317-942C-E9D47E02C31C}"/>
    <cellStyle name="Normal 6 6 3 3 2" xfId="3354" xr:uid="{DA643715-2FC1-46BB-99CD-34987C533180}"/>
    <cellStyle name="Normal 6 6 3 3 3" xfId="3355" xr:uid="{BEE5DCC0-E0DF-439B-B3C0-CC1FD755D31D}"/>
    <cellStyle name="Normal 6 6 3 3 4" xfId="3356" xr:uid="{7DC6843F-F7D5-457B-9265-0A064F36449B}"/>
    <cellStyle name="Normal 6 6 3 4" xfId="3357" xr:uid="{1C73A34E-0B94-408A-BAC6-20F0EEED38AA}"/>
    <cellStyle name="Normal 6 6 3 5" xfId="3358" xr:uid="{B894FE9D-13FC-40E8-A34C-D5F58BF2E559}"/>
    <cellStyle name="Normal 6 6 3 6" xfId="3359" xr:uid="{C5105B47-3A0E-47EA-9954-A9A168FEEBE1}"/>
    <cellStyle name="Normal 6 6 4" xfId="343" xr:uid="{33B224FF-50C1-43F3-AB5A-CE466B2C921F}"/>
    <cellStyle name="Normal 6 6 4 2" xfId="669" xr:uid="{68DD4330-C689-474A-BDD6-B0F8150DC12A}"/>
    <cellStyle name="Normal 6 6 4 2 2" xfId="3360" xr:uid="{27B32E3E-6CED-40A7-977A-E3B4DD930111}"/>
    <cellStyle name="Normal 6 6 4 2 3" xfId="3361" xr:uid="{0D389876-8A81-48B6-BA8B-B0FF923D202D}"/>
    <cellStyle name="Normal 6 6 4 2 4" xfId="3362" xr:uid="{E53DAC21-C959-46A0-9C0A-B79A47420469}"/>
    <cellStyle name="Normal 6 6 4 3" xfId="3363" xr:uid="{4DDB9133-29AF-4D60-BFA1-4AE470A765F6}"/>
    <cellStyle name="Normal 6 6 4 4" xfId="3364" xr:uid="{4ED05C04-26DC-4077-8AA8-10B65C324DB2}"/>
    <cellStyle name="Normal 6 6 4 5" xfId="3365" xr:uid="{3B81E437-C0C3-48A4-8EAC-7584C7A3CD0B}"/>
    <cellStyle name="Normal 6 6 5" xfId="670" xr:uid="{0A9A15D9-DC0D-4F9A-A9B6-FA6A02CF38D6}"/>
    <cellStyle name="Normal 6 6 5 2" xfId="3366" xr:uid="{287117CC-7DDC-49A0-936C-E61742959BED}"/>
    <cellStyle name="Normal 6 6 5 3" xfId="3367" xr:uid="{7EAA8576-429C-4F79-94D9-D6C2C971CF6B}"/>
    <cellStyle name="Normal 6 6 5 4" xfId="3368" xr:uid="{642851CC-75E5-4C5E-B981-FB2D7E0190C7}"/>
    <cellStyle name="Normal 6 6 6" xfId="3369" xr:uid="{B4FFF554-D697-4677-AE32-D9AF567783E7}"/>
    <cellStyle name="Normal 6 6 6 2" xfId="3370" xr:uid="{EB77FC76-A99B-47AD-B458-6E0B967BE85B}"/>
    <cellStyle name="Normal 6 6 6 3" xfId="3371" xr:uid="{CD1FBD7D-6648-4FED-BADE-CA4536D5F718}"/>
    <cellStyle name="Normal 6 6 6 4" xfId="3372" xr:uid="{992E2768-56E8-45D6-9963-87053F6CD26C}"/>
    <cellStyle name="Normal 6 6 7" xfId="3373" xr:uid="{40F930C6-D152-481D-9577-A47BA3C7CCED}"/>
    <cellStyle name="Normal 6 6 8" xfId="3374" xr:uid="{8AC8686A-D63C-4CDA-B7F1-170794542338}"/>
    <cellStyle name="Normal 6 6 9" xfId="3375" xr:uid="{1343FF9C-DFE7-4960-B613-386D17763B6C}"/>
    <cellStyle name="Normal 6 7" xfId="127" xr:uid="{678ECFBE-CEA9-4989-BDE0-8A2459240D81}"/>
    <cellStyle name="Normal 6 7 2" xfId="344" xr:uid="{574EA9FC-5063-4C47-92AC-E9622FAC2269}"/>
    <cellStyle name="Normal 6 7 2 2" xfId="671" xr:uid="{E70C582B-1A1C-4602-BAC6-EB7923B0D7CA}"/>
    <cellStyle name="Normal 6 7 2 2 2" xfId="1683" xr:uid="{6E4AF57A-0EC4-49F8-947E-4AE5D0148FCD}"/>
    <cellStyle name="Normal 6 7 2 2 2 2" xfId="1684" xr:uid="{2C0F70D4-CDE5-435F-9E1A-97C704206C7D}"/>
    <cellStyle name="Normal 6 7 2 2 3" xfId="1685" xr:uid="{09E76E0C-0DC5-4D5C-A98E-F81BC0EF3358}"/>
    <cellStyle name="Normal 6 7 2 2 4" xfId="3376" xr:uid="{D374DFA7-95B8-441D-AE56-FD2B4C795F67}"/>
    <cellStyle name="Normal 6 7 2 3" xfId="1686" xr:uid="{409C49A4-EB21-42E6-9FE6-7DBC97302A4B}"/>
    <cellStyle name="Normal 6 7 2 3 2" xfId="1687" xr:uid="{B8A33189-ECE1-4752-BFF9-5D0CCED7ABC4}"/>
    <cellStyle name="Normal 6 7 2 3 3" xfId="3377" xr:uid="{17DB2AAE-C798-4C08-A1DB-E7A20DBF332D}"/>
    <cellStyle name="Normal 6 7 2 3 4" xfId="3378" xr:uid="{4DEA48DD-6BFF-4DA1-8A60-77A1EB002826}"/>
    <cellStyle name="Normal 6 7 2 4" xfId="1688" xr:uid="{03235453-1542-40C4-B3D9-2BC02413D60F}"/>
    <cellStyle name="Normal 6 7 2 5" xfId="3379" xr:uid="{9330CD43-6151-47AE-B43D-976BDD5FCD1B}"/>
    <cellStyle name="Normal 6 7 2 6" xfId="3380" xr:uid="{4F20776C-F514-4E77-B8D7-4A2B9B99F5C9}"/>
    <cellStyle name="Normal 6 7 3" xfId="672" xr:uid="{2B9AEF31-53D0-4F31-977F-E08A43E6EF84}"/>
    <cellStyle name="Normal 6 7 3 2" xfId="1689" xr:uid="{FDAA1586-7839-4210-A6B0-55AA89DC987D}"/>
    <cellStyle name="Normal 6 7 3 2 2" xfId="1690" xr:uid="{EF99A371-C2FF-4942-8108-1CF7929715A4}"/>
    <cellStyle name="Normal 6 7 3 2 3" xfId="3381" xr:uid="{09FAEE55-6721-46E5-9CFD-B66387605900}"/>
    <cellStyle name="Normal 6 7 3 2 4" xfId="3382" xr:uid="{143E000E-6EC4-47DE-894B-92FC8428AF1B}"/>
    <cellStyle name="Normal 6 7 3 3" xfId="1691" xr:uid="{40FE9F41-ED8D-4E9D-B762-5550E7E27855}"/>
    <cellStyle name="Normal 6 7 3 4" xfId="3383" xr:uid="{306FDBAB-A639-4901-A240-676000418A8C}"/>
    <cellStyle name="Normal 6 7 3 5" xfId="3384" xr:uid="{E0D36662-A139-4588-B7E2-F9325FD2FA37}"/>
    <cellStyle name="Normal 6 7 4" xfId="1692" xr:uid="{3A25F8FD-3668-43B5-9D7A-9A69CEAD12E5}"/>
    <cellStyle name="Normal 6 7 4 2" xfId="1693" xr:uid="{72823CF3-E504-49AA-B673-E8D8E4E990A1}"/>
    <cellStyle name="Normal 6 7 4 3" xfId="3385" xr:uid="{942FEEBB-408A-4F12-B068-70D5F5671034}"/>
    <cellStyle name="Normal 6 7 4 4" xfId="3386" xr:uid="{C10F515E-2011-4D6F-9571-232E7FC54894}"/>
    <cellStyle name="Normal 6 7 5" xfId="1694" xr:uid="{EAE070D9-894A-4F97-86A1-BFCFE3C4885B}"/>
    <cellStyle name="Normal 6 7 5 2" xfId="3387" xr:uid="{D8A2E7D2-1488-41B9-AEF0-29309BEA2376}"/>
    <cellStyle name="Normal 6 7 5 3" xfId="3388" xr:uid="{55D0AEE2-3BB4-4443-89BD-A610D4AC5752}"/>
    <cellStyle name="Normal 6 7 5 4" xfId="3389" xr:uid="{3A279F5B-E52B-4FF7-B804-CCA619D5C51A}"/>
    <cellStyle name="Normal 6 7 6" xfId="3390" xr:uid="{ECE80113-F108-438E-AF80-0CA9135491F9}"/>
    <cellStyle name="Normal 6 7 7" xfId="3391" xr:uid="{FF2C30B2-FB62-4843-88CA-A8DF67E1FCC6}"/>
    <cellStyle name="Normal 6 7 8" xfId="3392" xr:uid="{0C702BF1-B087-40D0-BB3B-18575B3F5D90}"/>
    <cellStyle name="Normal 6 8" xfId="345" xr:uid="{E5D96225-4E24-415C-854B-6BA748EB36E6}"/>
    <cellStyle name="Normal 6 8 2" xfId="673" xr:uid="{9B802A53-B48F-493E-B2E9-55CA9A94E1AC}"/>
    <cellStyle name="Normal 6 8 2 2" xfId="674" xr:uid="{C41DE73B-87B8-4775-89FE-586BDA73DECA}"/>
    <cellStyle name="Normal 6 8 2 2 2" xfId="1695" xr:uid="{042A7A15-514A-4E90-B7C4-15B7159B9F2F}"/>
    <cellStyle name="Normal 6 8 2 2 3" xfId="3393" xr:uid="{887AE8B4-DC04-41C6-997B-B865091B9496}"/>
    <cellStyle name="Normal 6 8 2 2 4" xfId="3394" xr:uid="{2D938C1B-D860-4B0F-B2E2-E1F89A2AEF60}"/>
    <cellStyle name="Normal 6 8 2 3" xfId="1696" xr:uid="{499B88EE-2F3F-4147-8F4B-7287946A2531}"/>
    <cellStyle name="Normal 6 8 2 4" xfId="3395" xr:uid="{1D38315E-617E-40D8-95A4-651C133E5D51}"/>
    <cellStyle name="Normal 6 8 2 5" xfId="3396" xr:uid="{901086F4-5830-4FAD-BFDB-4E9A4DE2AD69}"/>
    <cellStyle name="Normal 6 8 3" xfId="675" xr:uid="{F345CFF0-E1D8-4DAD-8306-DE3F503ACD9E}"/>
    <cellStyle name="Normal 6 8 3 2" xfId="1697" xr:uid="{DD5A02EE-24C6-4AA1-B702-2EF35847C2C5}"/>
    <cellStyle name="Normal 6 8 3 3" xfId="3397" xr:uid="{206A29C7-75D5-495A-8BFA-2E86FDF338D4}"/>
    <cellStyle name="Normal 6 8 3 4" xfId="3398" xr:uid="{DE7890CA-1D46-44D2-B020-F4480A808D07}"/>
    <cellStyle name="Normal 6 8 4" xfId="1698" xr:uid="{DC0B746F-1D3F-429E-B4E8-DE9A0BE1EB2E}"/>
    <cellStyle name="Normal 6 8 4 2" xfId="3399" xr:uid="{CE7AF624-7F71-401A-BDD0-C0331DB3DD8E}"/>
    <cellStyle name="Normal 6 8 4 3" xfId="3400" xr:uid="{0524852D-B8B6-4EE3-B39D-842FB058F253}"/>
    <cellStyle name="Normal 6 8 4 4" xfId="3401" xr:uid="{FB6578C3-7686-4C4E-86D2-2ACAD51456D7}"/>
    <cellStyle name="Normal 6 8 5" xfId="3402" xr:uid="{888DA5A7-9090-4F7B-B3C7-6C36EE719785}"/>
    <cellStyle name="Normal 6 8 6" xfId="3403" xr:uid="{60F9EDF1-ADFB-4910-B5C9-F19427CFEAF3}"/>
    <cellStyle name="Normal 6 8 7" xfId="3404" xr:uid="{13C254AB-530E-4631-95F9-D02B925385A2}"/>
    <cellStyle name="Normal 6 9" xfId="346" xr:uid="{88E63552-E90E-47B8-BE6E-23C2006315FA}"/>
    <cellStyle name="Normal 6 9 2" xfId="676" xr:uid="{EA5239E5-C436-4444-B43B-1B04228C13A2}"/>
    <cellStyle name="Normal 6 9 2 2" xfId="1699" xr:uid="{25DD3B79-BB2B-41F7-B946-01A4FD37F61D}"/>
    <cellStyle name="Normal 6 9 2 3" xfId="3405" xr:uid="{8B26D17E-80DA-4F76-88F7-625D75757141}"/>
    <cellStyle name="Normal 6 9 2 4" xfId="3406" xr:uid="{3821087C-C5E9-4510-A229-608F25B3CF4B}"/>
    <cellStyle name="Normal 6 9 3" xfId="1700" xr:uid="{7C4BC14D-9EF1-41C9-B77B-ECBE21D4E6AD}"/>
    <cellStyle name="Normal 6 9 3 2" xfId="3407" xr:uid="{42212726-A62C-49B8-A44B-0B7C4673BF55}"/>
    <cellStyle name="Normal 6 9 3 3" xfId="3408" xr:uid="{99A90E0F-11A5-464B-BD4F-DE0EB97BF931}"/>
    <cellStyle name="Normal 6 9 3 4" xfId="3409" xr:uid="{23D7D0AE-8461-4AE1-A4D9-6C78A8B4F596}"/>
    <cellStyle name="Normal 6 9 4" xfId="3410" xr:uid="{AE3CB7F9-F04D-4BC7-96E9-D88443120CC4}"/>
    <cellStyle name="Normal 6 9 5" xfId="3411" xr:uid="{90589811-E53E-433E-A41E-E52585DAB9BD}"/>
    <cellStyle name="Normal 6 9 6" xfId="3412" xr:uid="{D14227F4-505C-4EE9-B0BF-FF48F89187F5}"/>
    <cellStyle name="Normal 7" xfId="128" xr:uid="{D505AA44-A6E5-4B8F-AA09-938C2C5F92D5}"/>
    <cellStyle name="Normal 7 10" xfId="1701" xr:uid="{BD553CDA-AF25-48AB-A4D4-16DE89BAD27D}"/>
    <cellStyle name="Normal 7 10 2" xfId="3413" xr:uid="{4A05E5DB-C830-4A97-BABD-99817230459C}"/>
    <cellStyle name="Normal 7 10 3" xfId="3414" xr:uid="{14DC8013-4A11-44EC-9D7D-CD535994F123}"/>
    <cellStyle name="Normal 7 10 4" xfId="3415" xr:uid="{1E38A745-FF5E-4BFA-9627-20F759183F90}"/>
    <cellStyle name="Normal 7 11" xfId="3416" xr:uid="{6E4EC717-AFD3-4603-8D23-9C565BFACA46}"/>
    <cellStyle name="Normal 7 11 2" xfId="3417" xr:uid="{52B07C31-60BD-4361-BBA3-51EE0D0607E4}"/>
    <cellStyle name="Normal 7 11 3" xfId="3418" xr:uid="{87E88446-CB76-42E3-8744-58514E1708F5}"/>
    <cellStyle name="Normal 7 11 4" xfId="3419" xr:uid="{4633F7A4-7AEF-474B-B1F5-3D43AA0484CB}"/>
    <cellStyle name="Normal 7 12" xfId="3420" xr:uid="{3F6B2B70-BE8F-47BE-9797-0C95ACE3D14A}"/>
    <cellStyle name="Normal 7 12 2" xfId="3421" xr:uid="{B3516AAF-131B-417A-ADBF-0B26FD344C40}"/>
    <cellStyle name="Normal 7 13" xfId="3422" xr:uid="{A5E6056C-A068-4BC7-9580-A111801E81E3}"/>
    <cellStyle name="Normal 7 14" xfId="3423" xr:uid="{A891F644-0CFE-4151-849B-13E4B7AC0AA1}"/>
    <cellStyle name="Normal 7 15" xfId="3424" xr:uid="{7E8A6085-B6E5-4BEF-BC0B-FD29A668F293}"/>
    <cellStyle name="Normal 7 2" xfId="129" xr:uid="{0F957755-C64F-4061-8237-1507DA3D4536}"/>
    <cellStyle name="Normal 7 2 10" xfId="3425" xr:uid="{891EFC7C-55FE-45B9-A1A9-B4B35771032B}"/>
    <cellStyle name="Normal 7 2 11" xfId="3426" xr:uid="{A4430500-50A5-4972-9E5C-6DEDDDB57F3E}"/>
    <cellStyle name="Normal 7 2 2" xfId="130" xr:uid="{5F4B9BA5-066A-4518-88A5-5EB345FEDCC9}"/>
    <cellStyle name="Normal 7 2 2 2" xfId="131" xr:uid="{1E035B54-99A4-40AC-9642-6E2C45A39A6B}"/>
    <cellStyle name="Normal 7 2 2 2 2" xfId="347" xr:uid="{5319846D-F2A1-441F-958E-B4BC36EA6433}"/>
    <cellStyle name="Normal 7 2 2 2 2 2" xfId="677" xr:uid="{B07561E1-BF09-445B-BE27-60FF61933A8E}"/>
    <cellStyle name="Normal 7 2 2 2 2 2 2" xfId="678" xr:uid="{976FFF77-442F-40E0-B181-AEC57E2B07DC}"/>
    <cellStyle name="Normal 7 2 2 2 2 2 2 2" xfId="1702" xr:uid="{303026CE-C21E-49D0-8217-A40C33355FEA}"/>
    <cellStyle name="Normal 7 2 2 2 2 2 2 2 2" xfId="1703" xr:uid="{3D6D0F9B-C971-48BD-85B2-D12BCE15A1D9}"/>
    <cellStyle name="Normal 7 2 2 2 2 2 2 3" xfId="1704" xr:uid="{029A13D1-349A-41AD-9658-F009B267AE98}"/>
    <cellStyle name="Normal 7 2 2 2 2 2 3" xfId="1705" xr:uid="{90EED2A1-09AD-42F6-9361-7EA947C713AA}"/>
    <cellStyle name="Normal 7 2 2 2 2 2 3 2" xfId="1706" xr:uid="{7FB8EFD2-D882-4C36-8493-DE08FFC3FA37}"/>
    <cellStyle name="Normal 7 2 2 2 2 2 4" xfId="1707" xr:uid="{73D9DE54-22C9-4E8B-BF5C-6A4DF1B7EC3A}"/>
    <cellStyle name="Normal 7 2 2 2 2 3" xfId="679" xr:uid="{01F2C88B-8202-4A1E-A96F-E01134C36BC0}"/>
    <cellStyle name="Normal 7 2 2 2 2 3 2" xfId="1708" xr:uid="{404A274D-8F28-46FC-9E7B-234C1DB4ECB3}"/>
    <cellStyle name="Normal 7 2 2 2 2 3 2 2" xfId="1709" xr:uid="{F517780B-C594-432B-ABEB-FF4410459B58}"/>
    <cellStyle name="Normal 7 2 2 2 2 3 3" xfId="1710" xr:uid="{155FC470-4090-43DF-B186-E9C5C92703F8}"/>
    <cellStyle name="Normal 7 2 2 2 2 3 4" xfId="3427" xr:uid="{3A224DF8-C5CB-4262-9DA3-4DF664B7D6BC}"/>
    <cellStyle name="Normal 7 2 2 2 2 4" xfId="1711" xr:uid="{0E6D26AE-B159-4BAE-84CB-7B3E4F1DEB52}"/>
    <cellStyle name="Normal 7 2 2 2 2 4 2" xfId="1712" xr:uid="{37EAA493-C847-4640-92B7-9B2E15540B50}"/>
    <cellStyle name="Normal 7 2 2 2 2 5" xfId="1713" xr:uid="{4B8A0573-B072-46C4-809C-26101BC2A3A6}"/>
    <cellStyle name="Normal 7 2 2 2 2 6" xfId="3428" xr:uid="{26AF5732-13C0-44ED-BF72-3EDA77329CE8}"/>
    <cellStyle name="Normal 7 2 2 2 3" xfId="348" xr:uid="{56B81BA5-E911-4E59-A260-ABD897171F0E}"/>
    <cellStyle name="Normal 7 2 2 2 3 2" xfId="680" xr:uid="{123662F2-11D3-42B8-B479-58BE29E6536E}"/>
    <cellStyle name="Normal 7 2 2 2 3 2 2" xfId="681" xr:uid="{3DF21892-C0CD-4BB7-B981-51CA1CF3A0D6}"/>
    <cellStyle name="Normal 7 2 2 2 3 2 2 2" xfId="1714" xr:uid="{805BF528-658F-4B1D-8D6D-C76AC1A381E8}"/>
    <cellStyle name="Normal 7 2 2 2 3 2 2 2 2" xfId="1715" xr:uid="{E238B476-CCD6-407D-991D-5198869E9B6F}"/>
    <cellStyle name="Normal 7 2 2 2 3 2 2 3" xfId="1716" xr:uid="{408C2B9F-0E8C-4E5E-971B-74EA3938C6E7}"/>
    <cellStyle name="Normal 7 2 2 2 3 2 3" xfId="1717" xr:uid="{9894ED9B-BB2A-4512-B737-B495B80BF409}"/>
    <cellStyle name="Normal 7 2 2 2 3 2 3 2" xfId="1718" xr:uid="{03873116-E38F-4667-AE75-4B46E2AB9EBD}"/>
    <cellStyle name="Normal 7 2 2 2 3 2 4" xfId="1719" xr:uid="{14748E23-BFC2-4EF8-9E2F-503E1119A310}"/>
    <cellStyle name="Normal 7 2 2 2 3 3" xfId="682" xr:uid="{25608A1E-5EF4-4D3E-8F76-FDE89F5D2986}"/>
    <cellStyle name="Normal 7 2 2 2 3 3 2" xfId="1720" xr:uid="{20BE90B0-6B6E-4DA7-941A-C08B11FFFA3A}"/>
    <cellStyle name="Normal 7 2 2 2 3 3 2 2" xfId="1721" xr:uid="{7FF3E8DA-ADF1-4AA6-BBA4-3E4E93607A9C}"/>
    <cellStyle name="Normal 7 2 2 2 3 3 3" xfId="1722" xr:uid="{E6C3BB7D-BAC7-4968-857E-B7C25711F2EE}"/>
    <cellStyle name="Normal 7 2 2 2 3 4" xfId="1723" xr:uid="{092AF8E6-F762-4BFB-9FBD-5328ABF96196}"/>
    <cellStyle name="Normal 7 2 2 2 3 4 2" xfId="1724" xr:uid="{30D72677-FD56-4887-B2E6-4AB6771ACA09}"/>
    <cellStyle name="Normal 7 2 2 2 3 5" xfId="1725" xr:uid="{B1C748EA-7AD4-417F-9A64-097A492EE919}"/>
    <cellStyle name="Normal 7 2 2 2 4" xfId="683" xr:uid="{D260EF8B-2F24-4F96-B1A9-A6A0AA2144DE}"/>
    <cellStyle name="Normal 7 2 2 2 4 2" xfId="684" xr:uid="{366C1B8F-707E-4322-9D29-DF1CF7F0C08D}"/>
    <cellStyle name="Normal 7 2 2 2 4 2 2" xfId="1726" xr:uid="{C6E9C51F-B01D-48E8-AAD2-74D4AD17FE3B}"/>
    <cellStyle name="Normal 7 2 2 2 4 2 2 2" xfId="1727" xr:uid="{8FAFB4DF-136A-4DFA-B746-7DC5584C513E}"/>
    <cellStyle name="Normal 7 2 2 2 4 2 3" xfId="1728" xr:uid="{E257D071-F3E4-494E-A8B3-D44579F7F5AF}"/>
    <cellStyle name="Normal 7 2 2 2 4 3" xfId="1729" xr:uid="{B7F42B26-0B81-4245-BADC-996A11294FF3}"/>
    <cellStyle name="Normal 7 2 2 2 4 3 2" xfId="1730" xr:uid="{427750F0-ADF7-487E-9303-2D9D7D726E61}"/>
    <cellStyle name="Normal 7 2 2 2 4 4" xfId="1731" xr:uid="{015D74CA-FFD5-4EC7-AA07-B90504098D5D}"/>
    <cellStyle name="Normal 7 2 2 2 5" xfId="685" xr:uid="{670DC35F-1CF5-44AA-9036-4F61DC22B544}"/>
    <cellStyle name="Normal 7 2 2 2 5 2" xfId="1732" xr:uid="{9E481A91-F0F8-4274-BEC7-D071533F480C}"/>
    <cellStyle name="Normal 7 2 2 2 5 2 2" xfId="1733" xr:uid="{5AA7A4E6-5302-43CD-AD09-6EEC8343A6A9}"/>
    <cellStyle name="Normal 7 2 2 2 5 3" xfId="1734" xr:uid="{CC2A2B3D-EC00-476C-AFAA-2A6E50877062}"/>
    <cellStyle name="Normal 7 2 2 2 5 4" xfId="3429" xr:uid="{FCFA8522-C8F6-4F2A-93CE-48B9878BA8F7}"/>
    <cellStyle name="Normal 7 2 2 2 6" xfId="1735" xr:uid="{E8FE5C21-6092-4D16-A3B2-D9C05DFC49F6}"/>
    <cellStyle name="Normal 7 2 2 2 6 2" xfId="1736" xr:uid="{70AF358C-010E-4A6F-9C98-E292C1F6EE47}"/>
    <cellStyle name="Normal 7 2 2 2 7" xfId="1737" xr:uid="{9318029A-5A30-4585-99B6-8CF23029004C}"/>
    <cellStyle name="Normal 7 2 2 2 8" xfId="3430" xr:uid="{ED24F47E-D979-44AE-9BE5-14D2C5BED1B6}"/>
    <cellStyle name="Normal 7 2 2 3" xfId="349" xr:uid="{8E8329CB-7813-4624-8B68-8DD2608AD8C2}"/>
    <cellStyle name="Normal 7 2 2 3 2" xfId="686" xr:uid="{BB4B4524-6362-45D0-9195-C3BFA201B88C}"/>
    <cellStyle name="Normal 7 2 2 3 2 2" xfId="687" xr:uid="{270590E4-0B46-40C8-BCD8-9A010B00BD66}"/>
    <cellStyle name="Normal 7 2 2 3 2 2 2" xfId="1738" xr:uid="{C8DEBFFA-5955-4D33-97C2-7B551A0AE0E0}"/>
    <cellStyle name="Normal 7 2 2 3 2 2 2 2" xfId="1739" xr:uid="{1F0A0613-9D46-45E8-85A7-C88E6E7B0E75}"/>
    <cellStyle name="Normal 7 2 2 3 2 2 3" xfId="1740" xr:uid="{D536022C-A96B-4389-9DE9-B8AF1DD012DF}"/>
    <cellStyle name="Normal 7 2 2 3 2 3" xfId="1741" xr:uid="{06D67104-D1E4-4036-9BFA-C117A2CBC791}"/>
    <cellStyle name="Normal 7 2 2 3 2 3 2" xfId="1742" xr:uid="{9FDF698B-5183-421B-97EF-15B689257E0E}"/>
    <cellStyle name="Normal 7 2 2 3 2 4" xfId="1743" xr:uid="{1E7DEC26-F8C1-4F7B-8EC2-33124BC94BB6}"/>
    <cellStyle name="Normal 7 2 2 3 3" xfId="688" xr:uid="{CBC51941-0BEC-4D41-91DD-8922BCA11389}"/>
    <cellStyle name="Normal 7 2 2 3 3 2" xfId="1744" xr:uid="{8B063306-186A-4BDB-AE1C-C7F26FA71897}"/>
    <cellStyle name="Normal 7 2 2 3 3 2 2" xfId="1745" xr:uid="{C76752C8-AA7B-48EA-9774-C96C3DBE335B}"/>
    <cellStyle name="Normal 7 2 2 3 3 3" xfId="1746" xr:uid="{CEAE4D37-B4FF-4D4C-9C60-DCCDDE0EAF95}"/>
    <cellStyle name="Normal 7 2 2 3 3 4" xfId="3431" xr:uid="{2E2C504A-2658-4808-8B7A-893D435F0EDD}"/>
    <cellStyle name="Normal 7 2 2 3 4" xfId="1747" xr:uid="{CAC9A5CB-CAB4-4C14-A7F7-A497D646DEF9}"/>
    <cellStyle name="Normal 7 2 2 3 4 2" xfId="1748" xr:uid="{66DC370B-D738-4730-80C2-C3F8BE590549}"/>
    <cellStyle name="Normal 7 2 2 3 5" xfId="1749" xr:uid="{27A38886-0954-4FA4-9685-9ECF3860B76B}"/>
    <cellStyle name="Normal 7 2 2 3 6" xfId="3432" xr:uid="{A6FB9177-5A92-42EE-9CCF-CE49E93AD9E9}"/>
    <cellStyle name="Normal 7 2 2 4" xfId="350" xr:uid="{86D128FA-DD55-4399-BBF7-A7BFA3AF509C}"/>
    <cellStyle name="Normal 7 2 2 4 2" xfId="689" xr:uid="{FFBDB740-FE61-4C9E-AD3A-CECDFDD0A619}"/>
    <cellStyle name="Normal 7 2 2 4 2 2" xfId="690" xr:uid="{DC48CF7C-5616-4F41-893E-A781BCEEEF51}"/>
    <cellStyle name="Normal 7 2 2 4 2 2 2" xfId="1750" xr:uid="{B0BBC7C2-2B63-4767-BCF6-6C28B6EC0B21}"/>
    <cellStyle name="Normal 7 2 2 4 2 2 2 2" xfId="1751" xr:uid="{F9AB2124-F4FA-4820-AE1F-2CCE0471CA53}"/>
    <cellStyle name="Normal 7 2 2 4 2 2 3" xfId="1752" xr:uid="{5CA7659A-B9AE-492F-8C3F-7B9085655FD3}"/>
    <cellStyle name="Normal 7 2 2 4 2 3" xfId="1753" xr:uid="{91D41899-B3A0-44B2-8672-9534DAB6B927}"/>
    <cellStyle name="Normal 7 2 2 4 2 3 2" xfId="1754" xr:uid="{4E7ED6D1-E8A9-4DA3-886E-DFC07CECA2D6}"/>
    <cellStyle name="Normal 7 2 2 4 2 4" xfId="1755" xr:uid="{0773DC20-B64C-4F44-A260-E67F6F463444}"/>
    <cellStyle name="Normal 7 2 2 4 3" xfId="691" xr:uid="{9B985253-8488-4804-B86A-8B3ACDB08A81}"/>
    <cellStyle name="Normal 7 2 2 4 3 2" xfId="1756" xr:uid="{59254B72-0AF1-4928-B259-C75A720E0957}"/>
    <cellStyle name="Normal 7 2 2 4 3 2 2" xfId="1757" xr:uid="{165588F1-CC31-46D7-B893-7A1EDDA6ECAE}"/>
    <cellStyle name="Normal 7 2 2 4 3 3" xfId="1758" xr:uid="{661DCCC7-D167-43A5-87CE-34139720E61A}"/>
    <cellStyle name="Normal 7 2 2 4 4" xfId="1759" xr:uid="{73DD0D84-CFD5-40A7-AC86-57A51F3C821A}"/>
    <cellStyle name="Normal 7 2 2 4 4 2" xfId="1760" xr:uid="{BB99676C-BB02-4B29-B4D2-9F92FF3EAC4E}"/>
    <cellStyle name="Normal 7 2 2 4 5" xfId="1761" xr:uid="{A0F76E8E-946F-4BDC-AD3F-7F5D4AEB1845}"/>
    <cellStyle name="Normal 7 2 2 5" xfId="351" xr:uid="{4E28E9A6-6771-4983-9284-D1E3BEE7DCA1}"/>
    <cellStyle name="Normal 7 2 2 5 2" xfId="692" xr:uid="{7D81363F-70D5-422C-A5CE-6838442AD90A}"/>
    <cellStyle name="Normal 7 2 2 5 2 2" xfId="1762" xr:uid="{AA8BD25E-CE7E-4CF2-B91B-C8556717E4EB}"/>
    <cellStyle name="Normal 7 2 2 5 2 2 2" xfId="1763" xr:uid="{5F642E54-5DD5-4D37-A533-5E03C228697E}"/>
    <cellStyle name="Normal 7 2 2 5 2 3" xfId="1764" xr:uid="{7F369FB6-049E-4707-8A73-43ED552A090C}"/>
    <cellStyle name="Normal 7 2 2 5 3" xfId="1765" xr:uid="{E8D44F20-57FF-42BC-B2A2-63D40DA03012}"/>
    <cellStyle name="Normal 7 2 2 5 3 2" xfId="1766" xr:uid="{8EB68335-2620-47D5-A4FC-6E507EB05898}"/>
    <cellStyle name="Normal 7 2 2 5 4" xfId="1767" xr:uid="{D3D09F5E-641F-4A1B-8207-CFC6C0126A0B}"/>
    <cellStyle name="Normal 7 2 2 6" xfId="693" xr:uid="{B9516272-06B1-4BC7-A165-7F027AC64E8B}"/>
    <cellStyle name="Normal 7 2 2 6 2" xfId="1768" xr:uid="{D9B7ED18-A8E9-4C58-AC1F-3E270AA64FF9}"/>
    <cellStyle name="Normal 7 2 2 6 2 2" xfId="1769" xr:uid="{C0FF85C8-0898-401A-BC7A-F0F5A1B571AD}"/>
    <cellStyle name="Normal 7 2 2 6 3" xfId="1770" xr:uid="{FCDBC1A5-4DC2-4B65-BA23-8FF0910FDD0D}"/>
    <cellStyle name="Normal 7 2 2 6 4" xfId="3433" xr:uid="{C50A1472-5D9E-4715-9008-8C34B1AAE13B}"/>
    <cellStyle name="Normal 7 2 2 7" xfId="1771" xr:uid="{7038ED16-735C-4A7C-88F4-12E8B0845F65}"/>
    <cellStyle name="Normal 7 2 2 7 2" xfId="1772" xr:uid="{FA6FAE46-9B3A-4FCD-8C28-8BD36A0FCE50}"/>
    <cellStyle name="Normal 7 2 2 8" xfId="1773" xr:uid="{E3F331D4-6628-436E-A860-72918E260B52}"/>
    <cellStyle name="Normal 7 2 2 9" xfId="3434" xr:uid="{6DA2C835-70A5-416E-B3DE-57193352A41D}"/>
    <cellStyle name="Normal 7 2 3" xfId="132" xr:uid="{0E1D0A5C-FEFB-4838-85B8-3C6F348F0DF1}"/>
    <cellStyle name="Normal 7 2 3 2" xfId="133" xr:uid="{2891AB17-7CF4-4CFC-9D59-F4682311CA5A}"/>
    <cellStyle name="Normal 7 2 3 2 2" xfId="694" xr:uid="{3B6C7D8D-C4ED-40DD-8152-6C10965AC0A4}"/>
    <cellStyle name="Normal 7 2 3 2 2 2" xfId="695" xr:uid="{9B00F89B-22D0-444A-9721-B5998ED52514}"/>
    <cellStyle name="Normal 7 2 3 2 2 2 2" xfId="1774" xr:uid="{3E0E4C93-A4B4-49E1-B107-91A6C16FF999}"/>
    <cellStyle name="Normal 7 2 3 2 2 2 2 2" xfId="1775" xr:uid="{95DCF7B6-72ED-4BFA-8240-AD36EADACBE1}"/>
    <cellStyle name="Normal 7 2 3 2 2 2 3" xfId="1776" xr:uid="{1721F777-39A7-4B68-9E91-0D862ABFDB3A}"/>
    <cellStyle name="Normal 7 2 3 2 2 3" xfId="1777" xr:uid="{A628B9FD-7AC4-4F6C-A140-70C10EAF43CE}"/>
    <cellStyle name="Normal 7 2 3 2 2 3 2" xfId="1778" xr:uid="{69A8C094-9A77-40F3-BFA9-7FD54DDD8EA6}"/>
    <cellStyle name="Normal 7 2 3 2 2 4" xfId="1779" xr:uid="{04E1DBEF-D808-45B0-B776-4A473A90B139}"/>
    <cellStyle name="Normal 7 2 3 2 3" xfId="696" xr:uid="{9ECDD4DD-C01C-4E9A-98DF-61795C2E1E03}"/>
    <cellStyle name="Normal 7 2 3 2 3 2" xfId="1780" xr:uid="{701B05F7-D80B-40A1-978B-6D8549CC04A4}"/>
    <cellStyle name="Normal 7 2 3 2 3 2 2" xfId="1781" xr:uid="{AB046A10-EA19-442F-BFDB-F23293F7B812}"/>
    <cellStyle name="Normal 7 2 3 2 3 3" xfId="1782" xr:uid="{3CA86669-D1A6-4581-8186-A34A40BA4D8B}"/>
    <cellStyle name="Normal 7 2 3 2 3 4" xfId="3435" xr:uid="{4EC33CB2-1463-48EE-9FFD-AE7DE339580A}"/>
    <cellStyle name="Normal 7 2 3 2 4" xfId="1783" xr:uid="{7EFA0C00-DAFA-4B75-AFEB-B5A4A19C3417}"/>
    <cellStyle name="Normal 7 2 3 2 4 2" xfId="1784" xr:uid="{F19F5484-8F3F-406C-81D1-E82D1652A23D}"/>
    <cellStyle name="Normal 7 2 3 2 5" xfId="1785" xr:uid="{8C2C2278-077A-4BE8-B044-ECA2DA3DC900}"/>
    <cellStyle name="Normal 7 2 3 2 6" xfId="3436" xr:uid="{2B87468F-8264-4169-8073-61B1D48ED870}"/>
    <cellStyle name="Normal 7 2 3 3" xfId="352" xr:uid="{AB87D409-956D-4C78-A529-C6625F5EED6E}"/>
    <cellStyle name="Normal 7 2 3 3 2" xfId="697" xr:uid="{5668069D-60EB-4AD6-8C53-ADE874067CF1}"/>
    <cellStyle name="Normal 7 2 3 3 2 2" xfId="698" xr:uid="{379781B6-39E5-463D-9BF0-55F2F1E2F404}"/>
    <cellStyle name="Normal 7 2 3 3 2 2 2" xfId="1786" xr:uid="{E37B5407-E59B-4781-9A46-5B5FAE4E3701}"/>
    <cellStyle name="Normal 7 2 3 3 2 2 2 2" xfId="1787" xr:uid="{F3A015E2-8ABF-4F99-9548-5DE47B8302C7}"/>
    <cellStyle name="Normal 7 2 3 3 2 2 3" xfId="1788" xr:uid="{BF4C9494-2C93-4828-B3E1-C9F04E3EE886}"/>
    <cellStyle name="Normal 7 2 3 3 2 3" xfId="1789" xr:uid="{0F728606-4090-45C1-9C1C-62FFAAF6B3BA}"/>
    <cellStyle name="Normal 7 2 3 3 2 3 2" xfId="1790" xr:uid="{D2B81BC6-4A54-4EDD-B196-18BE0E4D96B5}"/>
    <cellStyle name="Normal 7 2 3 3 2 4" xfId="1791" xr:uid="{3567672A-22BE-44D0-A6DB-84F1E14D2F76}"/>
    <cellStyle name="Normal 7 2 3 3 3" xfId="699" xr:uid="{8F5BF7C7-291F-4C42-91EC-5353EA69FEF0}"/>
    <cellStyle name="Normal 7 2 3 3 3 2" xfId="1792" xr:uid="{FF45A185-2E9A-4601-B165-654DEFBCF270}"/>
    <cellStyle name="Normal 7 2 3 3 3 2 2" xfId="1793" xr:uid="{4DE8C743-DEDF-4C2C-99EF-5558D4908BF6}"/>
    <cellStyle name="Normal 7 2 3 3 3 3" xfId="1794" xr:uid="{BE71C9F8-FF3A-408D-A0BF-F9E7382ED270}"/>
    <cellStyle name="Normal 7 2 3 3 4" xfId="1795" xr:uid="{8AA774E5-5097-4B5A-B003-E29EB15E7454}"/>
    <cellStyle name="Normal 7 2 3 3 4 2" xfId="1796" xr:uid="{BA027BDF-EABD-4654-9334-F68AEE6E2FE5}"/>
    <cellStyle name="Normal 7 2 3 3 5" xfId="1797" xr:uid="{5AA84677-9CB9-4E9D-B2CD-50629B5602FC}"/>
    <cellStyle name="Normal 7 2 3 4" xfId="353" xr:uid="{A5BB8E4E-BBFC-44F3-A171-D922880B915C}"/>
    <cellStyle name="Normal 7 2 3 4 2" xfId="700" xr:uid="{3C76E4B2-2B2A-4226-A918-465F00B38E0D}"/>
    <cellStyle name="Normal 7 2 3 4 2 2" xfId="1798" xr:uid="{A97A43B5-89A8-45EA-B181-E30A183BC600}"/>
    <cellStyle name="Normal 7 2 3 4 2 2 2" xfId="1799" xr:uid="{5A84B6E9-A398-45D8-8FAE-BE4B5EC11386}"/>
    <cellStyle name="Normal 7 2 3 4 2 3" xfId="1800" xr:uid="{115B3E4B-83D1-4630-A602-846069C523C9}"/>
    <cellStyle name="Normal 7 2 3 4 3" xfId="1801" xr:uid="{12A980C6-0EE8-4102-9D09-BBB3E3528869}"/>
    <cellStyle name="Normal 7 2 3 4 3 2" xfId="1802" xr:uid="{4187EC2E-457A-4FFB-8E9B-02E48925E68C}"/>
    <cellStyle name="Normal 7 2 3 4 4" xfId="1803" xr:uid="{03F609F4-2C1D-4497-9EEA-81BD1AC7D240}"/>
    <cellStyle name="Normal 7 2 3 5" xfId="701" xr:uid="{297EABB6-456A-4B5A-BE8F-3B7FFA7E3084}"/>
    <cellStyle name="Normal 7 2 3 5 2" xfId="1804" xr:uid="{0AAE9ED6-F97F-4CAD-BC06-852DE03C661B}"/>
    <cellStyle name="Normal 7 2 3 5 2 2" xfId="1805" xr:uid="{6E9DF700-0806-4168-9CD1-178D44099520}"/>
    <cellStyle name="Normal 7 2 3 5 3" xfId="1806" xr:uid="{F864F53E-4465-4988-94F9-9CAFCFAF122D}"/>
    <cellStyle name="Normal 7 2 3 5 4" xfId="3437" xr:uid="{97A57AF6-9EB9-4E2C-BCB8-10D373EB87C9}"/>
    <cellStyle name="Normal 7 2 3 6" xfId="1807" xr:uid="{C1A5944D-7E94-4CB1-8C90-46A3618D6C06}"/>
    <cellStyle name="Normal 7 2 3 6 2" xfId="1808" xr:uid="{B51952A7-8D47-4CAC-BD1B-65CFECE0E988}"/>
    <cellStyle name="Normal 7 2 3 7" xfId="1809" xr:uid="{80B6B481-27A7-4BAD-8C4A-91980334AA4A}"/>
    <cellStyle name="Normal 7 2 3 8" xfId="3438" xr:uid="{FC85E6FA-25CC-46A7-B40A-614EFE781E34}"/>
    <cellStyle name="Normal 7 2 4" xfId="134" xr:uid="{D97CB303-D48E-4D39-BA1E-FF65005377E7}"/>
    <cellStyle name="Normal 7 2 4 2" xfId="448" xr:uid="{68F4D1C7-64A5-4BFA-B930-EFC8CCE411A9}"/>
    <cellStyle name="Normal 7 2 4 2 2" xfId="702" xr:uid="{0489D2D7-9E97-4D9E-BF64-146702C5D84D}"/>
    <cellStyle name="Normal 7 2 4 2 2 2" xfId="1810" xr:uid="{BF303D04-2531-44B6-81FC-0DE323408453}"/>
    <cellStyle name="Normal 7 2 4 2 2 2 2" xfId="1811" xr:uid="{48E459DE-B0D8-4DEC-8416-4B440F03F68F}"/>
    <cellStyle name="Normal 7 2 4 2 2 3" xfId="1812" xr:uid="{BC04DC62-BAF2-40C3-94CB-1D4A69C38479}"/>
    <cellStyle name="Normal 7 2 4 2 2 4" xfId="3439" xr:uid="{67C4C4CC-6D8B-4564-A009-FFF9EC36E2C2}"/>
    <cellStyle name="Normal 7 2 4 2 3" xfId="1813" xr:uid="{8C192142-4975-456C-9741-CEDA7BA5122C}"/>
    <cellStyle name="Normal 7 2 4 2 3 2" xfId="1814" xr:uid="{2FBC8B13-308D-42E4-A743-4D4CD83C84EF}"/>
    <cellStyle name="Normal 7 2 4 2 4" xfId="1815" xr:uid="{2E618940-DB46-48B1-9E7B-F44E0E26D0B5}"/>
    <cellStyle name="Normal 7 2 4 2 5" xfId="3440" xr:uid="{4C24D540-98B9-4201-B147-068F849539D0}"/>
    <cellStyle name="Normal 7 2 4 3" xfId="703" xr:uid="{8DDD6ED2-9E4A-447A-B553-3C1D04FF4970}"/>
    <cellStyle name="Normal 7 2 4 3 2" xfId="1816" xr:uid="{3FDE7870-3138-408F-A5AC-A2E31D38841E}"/>
    <cellStyle name="Normal 7 2 4 3 2 2" xfId="1817" xr:uid="{0C20C81B-372F-46B3-8B74-1D17BFCF9651}"/>
    <cellStyle name="Normal 7 2 4 3 3" xfId="1818" xr:uid="{2D015203-4153-4B81-8E88-0F3558F33C6A}"/>
    <cellStyle name="Normal 7 2 4 3 4" xfId="3441" xr:uid="{A7F95425-837A-4A17-9842-A04EE36C4866}"/>
    <cellStyle name="Normal 7 2 4 4" xfId="1819" xr:uid="{8655E92F-5CEB-4F62-8698-C2E5D6646955}"/>
    <cellStyle name="Normal 7 2 4 4 2" xfId="1820" xr:uid="{4E566EDD-CB02-415A-81ED-44C81C93E657}"/>
    <cellStyle name="Normal 7 2 4 4 3" xfId="3442" xr:uid="{FB64C7D5-C3E0-4BD3-B191-42E4B6B5E148}"/>
    <cellStyle name="Normal 7 2 4 4 4" xfId="3443" xr:uid="{D488A03F-4B2E-496B-96ED-83CB7A6EB020}"/>
    <cellStyle name="Normal 7 2 4 5" xfId="1821" xr:uid="{C9E38D73-089C-4453-A164-E3410EB08F93}"/>
    <cellStyle name="Normal 7 2 4 6" xfId="3444" xr:uid="{FB65F52F-EBD9-4BDA-9BA2-BA295C580D89}"/>
    <cellStyle name="Normal 7 2 4 7" xfId="3445" xr:uid="{92A428F1-4D3D-4190-B7FB-0877ADF1AE4D}"/>
    <cellStyle name="Normal 7 2 5" xfId="354" xr:uid="{E5D57575-8863-4019-B105-24CCAB21D53B}"/>
    <cellStyle name="Normal 7 2 5 2" xfId="704" xr:uid="{E5820867-9B7C-4410-9B03-992EB83F7C47}"/>
    <cellStyle name="Normal 7 2 5 2 2" xfId="705" xr:uid="{72449CFC-065E-4CE7-BD87-4D6E2F28872F}"/>
    <cellStyle name="Normal 7 2 5 2 2 2" xfId="1822" xr:uid="{BE42B4FA-5288-4F3B-91A9-B09EED960E78}"/>
    <cellStyle name="Normal 7 2 5 2 2 2 2" xfId="1823" xr:uid="{A3B05425-3651-416E-922D-6225356DAE9E}"/>
    <cellStyle name="Normal 7 2 5 2 2 3" xfId="1824" xr:uid="{B10100AA-EABC-4899-BB31-43C2CE446F4D}"/>
    <cellStyle name="Normal 7 2 5 2 3" xfId="1825" xr:uid="{A809F961-0B7B-47CB-AF74-1ED0CE9350ED}"/>
    <cellStyle name="Normal 7 2 5 2 3 2" xfId="1826" xr:uid="{0D65BAF4-F4B0-454D-9090-9C4B30C0C313}"/>
    <cellStyle name="Normal 7 2 5 2 4" xfId="1827" xr:uid="{99D538E6-4CA5-4FD1-80EE-4791BFB77588}"/>
    <cellStyle name="Normal 7 2 5 3" xfId="706" xr:uid="{F52336BF-08E1-4341-AB8B-041B16E75D9B}"/>
    <cellStyle name="Normal 7 2 5 3 2" xfId="1828" xr:uid="{AC94C678-46D3-4FAD-A137-AF6971F49029}"/>
    <cellStyle name="Normal 7 2 5 3 2 2" xfId="1829" xr:uid="{2677719B-B606-400E-B908-16EF0E47DA4E}"/>
    <cellStyle name="Normal 7 2 5 3 3" xfId="1830" xr:uid="{1448AF55-A496-4055-B1EB-5BAA64E02EFF}"/>
    <cellStyle name="Normal 7 2 5 3 4" xfId="3446" xr:uid="{0CC4F62D-CF56-4E6A-936A-11D0A864D8BA}"/>
    <cellStyle name="Normal 7 2 5 4" xfId="1831" xr:uid="{53C4D795-1D27-4E22-B051-F45D419F1C0A}"/>
    <cellStyle name="Normal 7 2 5 4 2" xfId="1832" xr:uid="{773356B4-EF70-47E5-B9BD-A1F59B1EC69F}"/>
    <cellStyle name="Normal 7 2 5 5" xfId="1833" xr:uid="{AF998C6B-1CA2-4305-91A4-FF1A0F36F42B}"/>
    <cellStyle name="Normal 7 2 5 6" xfId="3447" xr:uid="{77B7020D-A176-4888-958A-076C3CA67764}"/>
    <cellStyle name="Normal 7 2 6" xfId="355" xr:uid="{FCDFCF3E-6544-4825-98A1-69BA8FDA9463}"/>
    <cellStyle name="Normal 7 2 6 2" xfId="707" xr:uid="{452E6983-D3CD-4AF5-8029-97620AB64F3F}"/>
    <cellStyle name="Normal 7 2 6 2 2" xfId="1834" xr:uid="{FDF03ECC-1CE3-4ADC-88EE-6EC77AAE028F}"/>
    <cellStyle name="Normal 7 2 6 2 2 2" xfId="1835" xr:uid="{696E30A8-1A46-4661-BFA3-CEBCB1086037}"/>
    <cellStyle name="Normal 7 2 6 2 3" xfId="1836" xr:uid="{04B31B29-BA8A-4E4E-9F2F-6453BD0DAA0D}"/>
    <cellStyle name="Normal 7 2 6 2 4" xfId="3448" xr:uid="{A78CBC88-2109-455C-AB8A-7165E12DF4DA}"/>
    <cellStyle name="Normal 7 2 6 3" xfId="1837" xr:uid="{3DC300F7-B70F-4436-816B-1CDFF6B47EE8}"/>
    <cellStyle name="Normal 7 2 6 3 2" xfId="1838" xr:uid="{27B73490-5165-447E-8F08-085D7B5B1364}"/>
    <cellStyle name="Normal 7 2 6 4" xfId="1839" xr:uid="{9FC0DA89-B8AB-44C2-9EA0-B6DD0A962E2C}"/>
    <cellStyle name="Normal 7 2 6 5" xfId="3449" xr:uid="{DCF49709-1349-47A6-983A-5801BF044CAE}"/>
    <cellStyle name="Normal 7 2 7" xfId="708" xr:uid="{AEF86EB4-5CA4-4CEA-993F-6206F40C11AB}"/>
    <cellStyle name="Normal 7 2 7 2" xfId="1840" xr:uid="{1DDC181F-4518-426B-957B-4E344AD758AD}"/>
    <cellStyle name="Normal 7 2 7 2 2" xfId="1841" xr:uid="{3F4BF826-6738-4622-9EA3-834A164A9F1D}"/>
    <cellStyle name="Normal 7 2 7 2 3" xfId="4409" xr:uid="{1556621E-D812-44A5-BA19-28131BFFC669}"/>
    <cellStyle name="Normal 7 2 7 3" xfId="1842" xr:uid="{44F87F5B-AF94-484A-9C8F-9A0AD38D2AA7}"/>
    <cellStyle name="Normal 7 2 7 4" xfId="3450" xr:uid="{7BA30201-4ED5-492D-9DBA-EA0E477B24A8}"/>
    <cellStyle name="Normal 7 2 7 4 2" xfId="4579" xr:uid="{EC7DCFD4-240D-45CF-968E-FC50D47BD787}"/>
    <cellStyle name="Normal 7 2 7 4 3" xfId="4686" xr:uid="{5519BC62-860B-4516-82F4-3EF1FC3A490C}"/>
    <cellStyle name="Normal 7 2 7 4 4" xfId="4608" xr:uid="{A60B3656-F5F8-421D-B437-4373A302CF4A}"/>
    <cellStyle name="Normal 7 2 7 5" xfId="5347" xr:uid="{66842D14-B78D-4B14-93D8-1DD0CF9EE2F8}"/>
    <cellStyle name="Normal 7 2 8" xfId="1843" xr:uid="{4C88F6AB-1C37-42FF-B382-5CF62BEF29B1}"/>
    <cellStyle name="Normal 7 2 8 2" xfId="1844" xr:uid="{B0102DC0-F748-40B9-B89F-5B8E3CE5ABF7}"/>
    <cellStyle name="Normal 7 2 8 3" xfId="3451" xr:uid="{7F141B03-712F-49CB-990A-04364B1C15A1}"/>
    <cellStyle name="Normal 7 2 8 4" xfId="3452" xr:uid="{9AD083B1-E19B-46F3-83D1-B9A7AE8038D3}"/>
    <cellStyle name="Normal 7 2 9" xfId="1845" xr:uid="{FEE93DC6-E399-4CF0-B1C8-7B606874BEA4}"/>
    <cellStyle name="Normal 7 3" xfId="135" xr:uid="{ADCB8F5A-E898-4BE7-9FF1-50FADC508E44}"/>
    <cellStyle name="Normal 7 3 10" xfId="3453" xr:uid="{BC5736CD-2013-46AB-9B94-CFA2F5FA11F4}"/>
    <cellStyle name="Normal 7 3 11" xfId="3454" xr:uid="{F451DFD9-5D52-4CF2-B84C-5F7766D2A2BE}"/>
    <cellStyle name="Normal 7 3 2" xfId="136" xr:uid="{BF401EE7-7596-4249-BECD-334B21A400AE}"/>
    <cellStyle name="Normal 7 3 2 2" xfId="137" xr:uid="{4379E7AC-16BA-44F1-AD80-9CAE397B2C42}"/>
    <cellStyle name="Normal 7 3 2 2 2" xfId="356" xr:uid="{3C3A2FA6-F919-4905-81BB-86E45DD2F829}"/>
    <cellStyle name="Normal 7 3 2 2 2 2" xfId="709" xr:uid="{DA2A8A3B-878A-4212-A688-53F39B014BEE}"/>
    <cellStyle name="Normal 7 3 2 2 2 2 2" xfId="1846" xr:uid="{B3C6260E-9938-49F3-AE4F-6F0CF9BEDCD7}"/>
    <cellStyle name="Normal 7 3 2 2 2 2 2 2" xfId="1847" xr:uid="{E77AAD66-2FFA-43CE-879D-EA82A20E3DCE}"/>
    <cellStyle name="Normal 7 3 2 2 2 2 3" xfId="1848" xr:uid="{6FB80CF2-2B54-4F54-B973-D17B93691F04}"/>
    <cellStyle name="Normal 7 3 2 2 2 2 4" xfId="3455" xr:uid="{CA463853-21C4-47E7-8AA5-975DC6212D2D}"/>
    <cellStyle name="Normal 7 3 2 2 2 3" xfId="1849" xr:uid="{6FD0FD38-9AF0-4256-B145-0703A961AE78}"/>
    <cellStyle name="Normal 7 3 2 2 2 3 2" xfId="1850" xr:uid="{2615D30D-05F9-4157-8FD0-D990BC8F32E5}"/>
    <cellStyle name="Normal 7 3 2 2 2 3 3" xfId="3456" xr:uid="{88C91187-AACA-47E8-B8FD-22A3A4C47DD8}"/>
    <cellStyle name="Normal 7 3 2 2 2 3 4" xfId="3457" xr:uid="{F9C245CF-A2BC-4AFA-B1F8-834E626881BC}"/>
    <cellStyle name="Normal 7 3 2 2 2 4" xfId="1851" xr:uid="{97445C8F-D3AD-4C99-A819-413F8FEC3C10}"/>
    <cellStyle name="Normal 7 3 2 2 2 5" xfId="3458" xr:uid="{63704CA1-DF72-4BA5-9D2E-34DEC903D334}"/>
    <cellStyle name="Normal 7 3 2 2 2 6" xfId="3459" xr:uid="{2DE1CF33-D867-4899-8EBB-594EB242BE04}"/>
    <cellStyle name="Normal 7 3 2 2 3" xfId="710" xr:uid="{C5582ADD-D882-4346-867A-561B7B36F48E}"/>
    <cellStyle name="Normal 7 3 2 2 3 2" xfId="1852" xr:uid="{655EC384-0CD7-4ABF-989F-6E5B261ADF71}"/>
    <cellStyle name="Normal 7 3 2 2 3 2 2" xfId="1853" xr:uid="{34D4B048-C4CA-4F2A-9CB2-741348D72A6E}"/>
    <cellStyle name="Normal 7 3 2 2 3 2 3" xfId="3460" xr:uid="{0569B3E0-BB2B-419A-A6C0-E2804A729B9C}"/>
    <cellStyle name="Normal 7 3 2 2 3 2 4" xfId="3461" xr:uid="{281169E3-8888-4FEC-BDC4-F674CDD0A62A}"/>
    <cellStyle name="Normal 7 3 2 2 3 3" xfId="1854" xr:uid="{1CCD2CFA-D2D0-4E81-903B-554909D26152}"/>
    <cellStyle name="Normal 7 3 2 2 3 4" xfId="3462" xr:uid="{A9709AFB-A56F-4236-BECA-3F09C20A7533}"/>
    <cellStyle name="Normal 7 3 2 2 3 5" xfId="3463" xr:uid="{1DD2F0AF-7B8E-43F9-80A1-EB07E31412D4}"/>
    <cellStyle name="Normal 7 3 2 2 4" xfId="1855" xr:uid="{DD3DAB5B-5DC3-4E9C-9214-C86440FE0B41}"/>
    <cellStyle name="Normal 7 3 2 2 4 2" xfId="1856" xr:uid="{B7891BA0-3027-4387-A22F-222D1B441B16}"/>
    <cellStyle name="Normal 7 3 2 2 4 3" xfId="3464" xr:uid="{07E3112B-C0F1-469D-81EE-2734E69C7941}"/>
    <cellStyle name="Normal 7 3 2 2 4 4" xfId="3465" xr:uid="{8CBDB64F-1CC3-49DF-8AD3-468ACA9223CA}"/>
    <cellStyle name="Normal 7 3 2 2 5" xfId="1857" xr:uid="{3E5A4568-86DA-48B3-B61A-A1897BE2891B}"/>
    <cellStyle name="Normal 7 3 2 2 5 2" xfId="3466" xr:uid="{C1E9BE56-626B-4AC2-A596-4B10B7446F0C}"/>
    <cellStyle name="Normal 7 3 2 2 5 3" xfId="3467" xr:uid="{1AAF8FF2-A196-4063-8A99-039EA09A622A}"/>
    <cellStyle name="Normal 7 3 2 2 5 4" xfId="3468" xr:uid="{3F22E497-4DD7-462F-8D27-60E06E72926E}"/>
    <cellStyle name="Normal 7 3 2 2 6" xfId="3469" xr:uid="{82059AF2-EA7D-4965-B6B7-1A10267AF280}"/>
    <cellStyle name="Normal 7 3 2 2 7" xfId="3470" xr:uid="{3FDE541D-DF8E-49DF-9536-1D9155855E35}"/>
    <cellStyle name="Normal 7 3 2 2 8" xfId="3471" xr:uid="{21D715F6-E2BC-4AB4-BCAC-D859A53E128F}"/>
    <cellStyle name="Normal 7 3 2 3" xfId="357" xr:uid="{DA09E9CE-463D-4049-8B6A-DD6C35561E56}"/>
    <cellStyle name="Normal 7 3 2 3 2" xfId="711" xr:uid="{82CA6639-6D49-428A-9DD9-C785B9A4ED14}"/>
    <cellStyle name="Normal 7 3 2 3 2 2" xfId="712" xr:uid="{322969D4-2AA5-4E24-B6B9-2E8CE824AE45}"/>
    <cellStyle name="Normal 7 3 2 3 2 2 2" xfId="1858" xr:uid="{415A1BB6-FF0F-480E-849F-044CCE2F635C}"/>
    <cellStyle name="Normal 7 3 2 3 2 2 2 2" xfId="1859" xr:uid="{D44F9C8B-43D6-4FE1-AC7D-AC2B2108F5AE}"/>
    <cellStyle name="Normal 7 3 2 3 2 2 3" xfId="1860" xr:uid="{05324FD2-5566-4B64-973B-C064BDCB33CF}"/>
    <cellStyle name="Normal 7 3 2 3 2 3" xfId="1861" xr:uid="{CBB97FBB-020E-4396-86CC-A73C989440C8}"/>
    <cellStyle name="Normal 7 3 2 3 2 3 2" xfId="1862" xr:uid="{71DB7C00-562D-408D-9A34-9DF00E8D7F48}"/>
    <cellStyle name="Normal 7 3 2 3 2 4" xfId="1863" xr:uid="{60B69552-0827-4F9C-AE9A-0420F4FE3DB7}"/>
    <cellStyle name="Normal 7 3 2 3 3" xfId="713" xr:uid="{924BCDE7-2DF2-4E01-BC5D-CCAC97D47540}"/>
    <cellStyle name="Normal 7 3 2 3 3 2" xfId="1864" xr:uid="{0111BB32-FFAD-4E89-86D9-5A1369E0B33E}"/>
    <cellStyle name="Normal 7 3 2 3 3 2 2" xfId="1865" xr:uid="{CA6C4D83-3E5E-45B6-8D85-97E57F44AD68}"/>
    <cellStyle name="Normal 7 3 2 3 3 3" xfId="1866" xr:uid="{B0EFCA30-CC5B-4276-AC3C-038CBD395199}"/>
    <cellStyle name="Normal 7 3 2 3 3 4" xfId="3472" xr:uid="{980E52B9-7CFF-419A-A2BD-9A150D955D42}"/>
    <cellStyle name="Normal 7 3 2 3 4" xfId="1867" xr:uid="{F9F09105-5C6A-4C60-9B66-8A9DFD444273}"/>
    <cellStyle name="Normal 7 3 2 3 4 2" xfId="1868" xr:uid="{A080CB60-4CC6-4A1A-A0F8-A42AA98AA372}"/>
    <cellStyle name="Normal 7 3 2 3 5" xfId="1869" xr:uid="{DF27BAC4-75AF-44B7-B0C0-6DCDAF77C7E5}"/>
    <cellStyle name="Normal 7 3 2 3 6" xfId="3473" xr:uid="{1BD41E70-4B7A-4E20-989A-892ABFBC290E}"/>
    <cellStyle name="Normal 7 3 2 4" xfId="358" xr:uid="{221022CB-E3C4-426A-99E9-DE034003B491}"/>
    <cellStyle name="Normal 7 3 2 4 2" xfId="714" xr:uid="{F9458D8C-BD0C-4AD4-9764-A5D3589B587D}"/>
    <cellStyle name="Normal 7 3 2 4 2 2" xfId="1870" xr:uid="{00AAA6B7-78E5-4603-803E-924AAAD6121B}"/>
    <cellStyle name="Normal 7 3 2 4 2 2 2" xfId="1871" xr:uid="{58774BA9-7C05-4D1A-850F-D166E8CDA12F}"/>
    <cellStyle name="Normal 7 3 2 4 2 3" xfId="1872" xr:uid="{9D284647-19FB-4AF7-8FEA-0D787F170694}"/>
    <cellStyle name="Normal 7 3 2 4 2 4" xfId="3474" xr:uid="{959859D0-3622-4A71-9560-30209EF8218F}"/>
    <cellStyle name="Normal 7 3 2 4 3" xfId="1873" xr:uid="{800CFB46-AB6F-47C4-970F-DA6E1874BF05}"/>
    <cellStyle name="Normal 7 3 2 4 3 2" xfId="1874" xr:uid="{8C86448A-E762-4EA9-9651-97D4B56A76FF}"/>
    <cellStyle name="Normal 7 3 2 4 4" xfId="1875" xr:uid="{E2D7E0D6-A471-4529-9A69-1ED567B75DDB}"/>
    <cellStyle name="Normal 7 3 2 4 5" xfId="3475" xr:uid="{76204BF1-AE9B-44DD-9CD0-2F5A0C40596D}"/>
    <cellStyle name="Normal 7 3 2 5" xfId="359" xr:uid="{CD166A55-501A-4674-9282-BC6F4247794A}"/>
    <cellStyle name="Normal 7 3 2 5 2" xfId="1876" xr:uid="{99158F56-1FB1-4775-9310-BAD7FB333D4F}"/>
    <cellStyle name="Normal 7 3 2 5 2 2" xfId="1877" xr:uid="{DBB206CA-828B-4652-A0AD-7A17E413D4AC}"/>
    <cellStyle name="Normal 7 3 2 5 3" xfId="1878" xr:uid="{EF6C3382-0EA6-4C91-B5E0-6B722EA39A9F}"/>
    <cellStyle name="Normal 7 3 2 5 4" xfId="3476" xr:uid="{406ED015-9D92-4F0C-BCBA-C9E286261541}"/>
    <cellStyle name="Normal 7 3 2 6" xfId="1879" xr:uid="{46E2FFC2-B05B-45E7-98D5-D5699A386932}"/>
    <cellStyle name="Normal 7 3 2 6 2" xfId="1880" xr:uid="{9FFBF5DA-99A0-492D-BF22-00303D252280}"/>
    <cellStyle name="Normal 7 3 2 6 3" xfId="3477" xr:uid="{0C88E704-F596-47E8-B22B-157608111C51}"/>
    <cellStyle name="Normal 7 3 2 6 4" xfId="3478" xr:uid="{197785FA-3C08-4931-8C2C-B229E79926D1}"/>
    <cellStyle name="Normal 7 3 2 7" xfId="1881" xr:uid="{FAE8BF35-70B3-496F-94A9-5336059F0847}"/>
    <cellStyle name="Normal 7 3 2 8" xfId="3479" xr:uid="{C6E66F7A-7E30-47B3-9665-9ACBB8D32111}"/>
    <cellStyle name="Normal 7 3 2 9" xfId="3480" xr:uid="{4A06BEF8-BE45-43C8-B60C-5D0AB2ED3DFC}"/>
    <cellStyle name="Normal 7 3 3" xfId="138" xr:uid="{F47D2CC7-A4D7-4B3D-A111-92907E3D0CDB}"/>
    <cellStyle name="Normal 7 3 3 2" xfId="139" xr:uid="{0FE191ED-2F50-4721-B296-51858EABA44B}"/>
    <cellStyle name="Normal 7 3 3 2 2" xfId="715" xr:uid="{0EE27E29-FFDB-4376-9570-D636667EF60B}"/>
    <cellStyle name="Normal 7 3 3 2 2 2" xfId="1882" xr:uid="{91F7F690-0BC8-4F7E-BFD5-7B858FAA7047}"/>
    <cellStyle name="Normal 7 3 3 2 2 2 2" xfId="1883" xr:uid="{A00755BB-7850-4522-889E-91A3B658484A}"/>
    <cellStyle name="Normal 7 3 3 2 2 2 2 2" xfId="4484" xr:uid="{13E7A9F4-3D60-48AC-83C0-BEDF1CFB133E}"/>
    <cellStyle name="Normal 7 3 3 2 2 2 3" xfId="4485" xr:uid="{8DE72D77-E908-4E88-B871-D4D73CA96F4C}"/>
    <cellStyle name="Normal 7 3 3 2 2 3" xfId="1884" xr:uid="{778B2D2E-FC43-4B52-9D9C-6D8065E0C077}"/>
    <cellStyle name="Normal 7 3 3 2 2 3 2" xfId="4486" xr:uid="{51B3AB90-B50C-4C56-B66C-3E9270B311A9}"/>
    <cellStyle name="Normal 7 3 3 2 2 4" xfId="3481" xr:uid="{D24EA157-136C-4F18-AD3A-EFCD706FDA93}"/>
    <cellStyle name="Normal 7 3 3 2 3" xfId="1885" xr:uid="{625F737F-27C2-4A78-A507-E5747E6594FE}"/>
    <cellStyle name="Normal 7 3 3 2 3 2" xfId="1886" xr:uid="{B5C043F5-FB29-4984-B90D-9AF8FD376FC2}"/>
    <cellStyle name="Normal 7 3 3 2 3 2 2" xfId="4487" xr:uid="{A9099970-E136-417E-A5E7-8877F28788F5}"/>
    <cellStyle name="Normal 7 3 3 2 3 3" xfId="3482" xr:uid="{3445EC1C-17E4-4D56-BDF7-146F00DEC30E}"/>
    <cellStyle name="Normal 7 3 3 2 3 4" xfId="3483" xr:uid="{1E2A35A1-9911-4562-892E-F64A16280A5F}"/>
    <cellStyle name="Normal 7 3 3 2 4" xfId="1887" xr:uid="{8CFD3FC6-1C61-4148-A9AE-4ED15305A6D6}"/>
    <cellStyle name="Normal 7 3 3 2 4 2" xfId="4488" xr:uid="{4429D372-13EB-4F01-855E-F076F3C5B995}"/>
    <cellStyle name="Normal 7 3 3 2 5" xfId="3484" xr:uid="{EB034195-6436-4729-AD2C-62F2F00B6587}"/>
    <cellStyle name="Normal 7 3 3 2 6" xfId="3485" xr:uid="{A101A4CA-0FFB-415A-9A4A-3F25C910ED31}"/>
    <cellStyle name="Normal 7 3 3 3" xfId="360" xr:uid="{7749B6D2-ADC9-49AC-AE2D-6AC85D189B02}"/>
    <cellStyle name="Normal 7 3 3 3 2" xfId="1888" xr:uid="{E2DE3F2F-A4B5-4034-93FF-FD294D6DAFB5}"/>
    <cellStyle name="Normal 7 3 3 3 2 2" xfId="1889" xr:uid="{2939C6C7-8702-4CFF-87FD-0240580DFEA6}"/>
    <cellStyle name="Normal 7 3 3 3 2 2 2" xfId="4489" xr:uid="{F6B8D354-4552-4F60-988C-E812288E32D3}"/>
    <cellStyle name="Normal 7 3 3 3 2 3" xfId="3486" xr:uid="{136D3119-E0EF-40A5-A700-932005B1DEDA}"/>
    <cellStyle name="Normal 7 3 3 3 2 4" xfId="3487" xr:uid="{C7BD01D8-7292-41AE-B02A-76A1C3D139F9}"/>
    <cellStyle name="Normal 7 3 3 3 3" xfId="1890" xr:uid="{E0F6B421-7050-46F6-A959-DCE7CE97B52F}"/>
    <cellStyle name="Normal 7 3 3 3 3 2" xfId="4490" xr:uid="{AA2DF1E0-9B1C-4DA8-9AB1-0C9CD6FF30AA}"/>
    <cellStyle name="Normal 7 3 3 3 4" xfId="3488" xr:uid="{7583BBCD-6243-4FEE-A161-8443D568F48A}"/>
    <cellStyle name="Normal 7 3 3 3 5" xfId="3489" xr:uid="{3370AC73-AB84-4EF7-A573-73E0C1E4DEAC}"/>
    <cellStyle name="Normal 7 3 3 4" xfId="1891" xr:uid="{4C4E0163-D222-4827-8878-2923173232F3}"/>
    <cellStyle name="Normal 7 3 3 4 2" xfId="1892" xr:uid="{559E72B0-C8B1-4C8E-966D-528AC68C6E47}"/>
    <cellStyle name="Normal 7 3 3 4 2 2" xfId="4491" xr:uid="{FE55B984-ADA2-4F00-A230-2BFB77DBD4C5}"/>
    <cellStyle name="Normal 7 3 3 4 3" xfId="3490" xr:uid="{01E05E7F-4D0B-4A40-9E6B-E26963EC694A}"/>
    <cellStyle name="Normal 7 3 3 4 4" xfId="3491" xr:uid="{9F7D339D-4AA8-4434-8C75-B7B9FFDABB76}"/>
    <cellStyle name="Normal 7 3 3 5" xfId="1893" xr:uid="{983AA01A-765E-4F74-9BEE-85FB906CCA00}"/>
    <cellStyle name="Normal 7 3 3 5 2" xfId="3492" xr:uid="{7CF86E03-BA11-4DCB-B4D5-CBCABD7E5168}"/>
    <cellStyle name="Normal 7 3 3 5 3" xfId="3493" xr:uid="{DCFD752F-DE95-4ECD-9855-82B8E2E6FA9F}"/>
    <cellStyle name="Normal 7 3 3 5 4" xfId="3494" xr:uid="{D8C89EDE-1FC6-4980-A66B-AFA36F7D0799}"/>
    <cellStyle name="Normal 7 3 3 6" xfId="3495" xr:uid="{54BECFE2-498E-4C11-8E27-3FA8E7CE6B88}"/>
    <cellStyle name="Normal 7 3 3 7" xfId="3496" xr:uid="{B079E1AC-72C1-4BCB-884A-D3A1E082E67D}"/>
    <cellStyle name="Normal 7 3 3 8" xfId="3497" xr:uid="{18B43989-9777-42EC-816D-4E876A24CACE}"/>
    <cellStyle name="Normal 7 3 4" xfId="140" xr:uid="{174188B4-0FC7-49AE-BF9B-DE086467E154}"/>
    <cellStyle name="Normal 7 3 4 2" xfId="716" xr:uid="{C7DA2B39-3062-4C56-B3D1-0F8294A355B6}"/>
    <cellStyle name="Normal 7 3 4 2 2" xfId="717" xr:uid="{EC7A93D6-4AC9-45F9-AB93-7AF984A77172}"/>
    <cellStyle name="Normal 7 3 4 2 2 2" xfId="1894" xr:uid="{60A27047-E0B4-4C8A-AC8F-CBF8AD2EE046}"/>
    <cellStyle name="Normal 7 3 4 2 2 2 2" xfId="1895" xr:uid="{E4944608-C84B-4E03-9E1D-0B34F7209AA7}"/>
    <cellStyle name="Normal 7 3 4 2 2 3" xfId="1896" xr:uid="{8C68C821-124E-42DB-B880-37DFA08382C7}"/>
    <cellStyle name="Normal 7 3 4 2 2 4" xfId="3498" xr:uid="{952FB969-6669-48C2-AA15-FEB8E84BD1B8}"/>
    <cellStyle name="Normal 7 3 4 2 3" xfId="1897" xr:uid="{4344ACBD-A40C-4327-BB71-FD4CD1688AED}"/>
    <cellStyle name="Normal 7 3 4 2 3 2" xfId="1898" xr:uid="{4559C84E-6330-43DC-8D10-1CCFD7D8DB35}"/>
    <cellStyle name="Normal 7 3 4 2 4" xfId="1899" xr:uid="{2CBD44B2-5B04-4CF3-9B68-B8409C9D32CB}"/>
    <cellStyle name="Normal 7 3 4 2 5" xfId="3499" xr:uid="{872446A1-0E8F-427E-ADAC-640ED4488D19}"/>
    <cellStyle name="Normal 7 3 4 3" xfId="718" xr:uid="{21E40A2E-45F8-48AC-BF7A-7C0831222926}"/>
    <cellStyle name="Normal 7 3 4 3 2" xfId="1900" xr:uid="{13885A53-64DA-4617-AD48-BFF9F823DA67}"/>
    <cellStyle name="Normal 7 3 4 3 2 2" xfId="1901" xr:uid="{160B4704-386B-4235-9000-4EA1E17292FE}"/>
    <cellStyle name="Normal 7 3 4 3 3" xfId="1902" xr:uid="{A9EF3539-E442-4AB1-9286-F931CB155AC4}"/>
    <cellStyle name="Normal 7 3 4 3 4" xfId="3500" xr:uid="{4179605A-924A-4A90-B0E6-C16CFED350B4}"/>
    <cellStyle name="Normal 7 3 4 4" xfId="1903" xr:uid="{E714D3CE-8F76-40C8-81DD-2D4FFA079BC0}"/>
    <cellStyle name="Normal 7 3 4 4 2" xfId="1904" xr:uid="{9C050A1C-9899-499E-81C4-0839B411C22F}"/>
    <cellStyle name="Normal 7 3 4 4 3" xfId="3501" xr:uid="{A5795093-D0DC-4938-98EF-D1F352C5E99F}"/>
    <cellStyle name="Normal 7 3 4 4 4" xfId="3502" xr:uid="{C45D8964-5CEC-4D3C-901E-849451ADBB90}"/>
    <cellStyle name="Normal 7 3 4 5" xfId="1905" xr:uid="{0CF62BC8-B73F-4C2A-9D8C-9F50152B9940}"/>
    <cellStyle name="Normal 7 3 4 6" xfId="3503" xr:uid="{88A37927-339E-4F11-B680-3950FA8CD8A1}"/>
    <cellStyle name="Normal 7 3 4 7" xfId="3504" xr:uid="{06710506-D0A6-43B1-A39E-CE237FEE6B14}"/>
    <cellStyle name="Normal 7 3 5" xfId="361" xr:uid="{BD616BF7-79DD-4EBA-8581-2C78E835EEB6}"/>
    <cellStyle name="Normal 7 3 5 2" xfId="719" xr:uid="{98E5010F-81E2-46D1-841D-AAB85ADD6704}"/>
    <cellStyle name="Normal 7 3 5 2 2" xfId="1906" xr:uid="{2110DD20-80D7-4A03-A9B9-6517A171A449}"/>
    <cellStyle name="Normal 7 3 5 2 2 2" xfId="1907" xr:uid="{7CEA30AB-7B02-42C0-8160-821803E64416}"/>
    <cellStyle name="Normal 7 3 5 2 3" xfId="1908" xr:uid="{FA79D7E4-5C22-4333-9A77-A5EFA8A5CBDB}"/>
    <cellStyle name="Normal 7 3 5 2 4" xfId="3505" xr:uid="{C4B128CB-0BD5-44F4-877D-5C03867C43AC}"/>
    <cellStyle name="Normal 7 3 5 3" xfId="1909" xr:uid="{6C58B396-79BF-4A48-9271-E4526371F2FC}"/>
    <cellStyle name="Normal 7 3 5 3 2" xfId="1910" xr:uid="{30A31907-7FCA-4416-B273-49533127EA64}"/>
    <cellStyle name="Normal 7 3 5 3 3" xfId="3506" xr:uid="{EE586E6D-2A12-4487-B7A6-7CEB7233377D}"/>
    <cellStyle name="Normal 7 3 5 3 4" xfId="3507" xr:uid="{9CD04103-62F0-4AA5-9695-AFC65826ACDB}"/>
    <cellStyle name="Normal 7 3 5 4" xfId="1911" xr:uid="{57E13F76-76CF-43CE-B547-7E6C26C43B46}"/>
    <cellStyle name="Normal 7 3 5 5" xfId="3508" xr:uid="{D3A69E4A-D73A-4673-839A-653B49E6F5DF}"/>
    <cellStyle name="Normal 7 3 5 6" xfId="3509" xr:uid="{C9232232-BF0E-4BD9-96F9-7500E23A1CB8}"/>
    <cellStyle name="Normal 7 3 6" xfId="362" xr:uid="{361CF481-6E61-44D1-9685-796BD6BBBFB7}"/>
    <cellStyle name="Normal 7 3 6 2" xfId="1912" xr:uid="{ACFECD2B-3EB8-435A-8836-0856BF32AEB1}"/>
    <cellStyle name="Normal 7 3 6 2 2" xfId="1913" xr:uid="{BED9D730-780C-46DD-93BA-49E9A16BE7A2}"/>
    <cellStyle name="Normal 7 3 6 2 3" xfId="3510" xr:uid="{B45D44FC-A987-40B4-985D-B00ADA87350C}"/>
    <cellStyle name="Normal 7 3 6 2 4" xfId="3511" xr:uid="{2343D097-919A-431D-8FF9-98D1CF64BD96}"/>
    <cellStyle name="Normal 7 3 6 3" xfId="1914" xr:uid="{2AA3FD4D-5400-4CA8-9A6D-1CD657F1257C}"/>
    <cellStyle name="Normal 7 3 6 4" xfId="3512" xr:uid="{E1A28D03-B268-4DE5-AB09-F5F5259B6E02}"/>
    <cellStyle name="Normal 7 3 6 5" xfId="3513" xr:uid="{271E7C1F-CCE7-4762-81B5-6B19D0621E3D}"/>
    <cellStyle name="Normal 7 3 7" xfId="1915" xr:uid="{4A1BC80D-31F2-46AA-9509-4CBAB8209A69}"/>
    <cellStyle name="Normal 7 3 7 2" xfId="1916" xr:uid="{3CACC0F1-C705-4FC9-9104-CA0717E731DA}"/>
    <cellStyle name="Normal 7 3 7 3" xfId="3514" xr:uid="{AC3F1323-76CF-420A-9F35-6DE825605C6E}"/>
    <cellStyle name="Normal 7 3 7 4" xfId="3515" xr:uid="{74DC6001-2DC7-4AE6-AD27-640A4BE02314}"/>
    <cellStyle name="Normal 7 3 8" xfId="1917" xr:uid="{4306BEBA-DBCE-4B76-B09F-88421A962D88}"/>
    <cellStyle name="Normal 7 3 8 2" xfId="3516" xr:uid="{B296BDEC-6B01-4F62-8628-8F25E519D770}"/>
    <cellStyle name="Normal 7 3 8 3" xfId="3517" xr:uid="{67FDBACD-DD60-4BAF-B4E7-775B287938FC}"/>
    <cellStyle name="Normal 7 3 8 4" xfId="3518" xr:uid="{1755BB35-90F6-4BC6-B0CC-7087F056503F}"/>
    <cellStyle name="Normal 7 3 9" xfId="3519" xr:uid="{BF773DF9-8675-4DB9-AFC3-2EBE2A2EEA82}"/>
    <cellStyle name="Normal 7 4" xfId="141" xr:uid="{C88C690D-4FA3-4FCC-81A2-DDD65B38BD52}"/>
    <cellStyle name="Normal 7 4 10" xfId="3520" xr:uid="{17BA8D29-E629-46E2-9064-CC6B4D2DF01A}"/>
    <cellStyle name="Normal 7 4 11" xfId="3521" xr:uid="{E08603D2-6068-4A0D-84D9-84AB518539A9}"/>
    <cellStyle name="Normal 7 4 2" xfId="142" xr:uid="{F4F6CF2A-0349-406E-8BB0-41476B4DE87A}"/>
    <cellStyle name="Normal 7 4 2 2" xfId="363" xr:uid="{36DB8834-D93F-4C07-9779-2219B1694DA8}"/>
    <cellStyle name="Normal 7 4 2 2 2" xfId="720" xr:uid="{C3487854-BA0F-46A6-8A37-9D13FC957F4B}"/>
    <cellStyle name="Normal 7 4 2 2 2 2" xfId="721" xr:uid="{23072518-FA67-442A-A59A-0370B90CA886}"/>
    <cellStyle name="Normal 7 4 2 2 2 2 2" xfId="1918" xr:uid="{C616D597-E9A1-42A2-8DAF-27D073D58362}"/>
    <cellStyle name="Normal 7 4 2 2 2 2 3" xfId="3522" xr:uid="{7AF29663-F2D4-457B-A286-ACE0B32FAAE5}"/>
    <cellStyle name="Normal 7 4 2 2 2 2 4" xfId="3523" xr:uid="{A97D3182-E91C-41A6-B9B9-336C028D70CC}"/>
    <cellStyle name="Normal 7 4 2 2 2 3" xfId="1919" xr:uid="{86FD4708-31FB-4E99-8410-840B490773C3}"/>
    <cellStyle name="Normal 7 4 2 2 2 3 2" xfId="3524" xr:uid="{3DF59A3A-AFED-4CAB-A5C5-FDAE5BC94600}"/>
    <cellStyle name="Normal 7 4 2 2 2 3 3" xfId="3525" xr:uid="{8B93B8DA-C696-40FF-8639-99910AAE2A04}"/>
    <cellStyle name="Normal 7 4 2 2 2 3 4" xfId="3526" xr:uid="{D9B26B86-9CB6-4A51-B757-D61C1C2002F0}"/>
    <cellStyle name="Normal 7 4 2 2 2 4" xfId="3527" xr:uid="{F2573144-FFAE-4F77-8391-9E1175DC9396}"/>
    <cellStyle name="Normal 7 4 2 2 2 5" xfId="3528" xr:uid="{4744E04E-6A80-4787-8B08-2670A2BDCAAB}"/>
    <cellStyle name="Normal 7 4 2 2 2 6" xfId="3529" xr:uid="{D3AABB65-2185-4074-8134-1053351CF079}"/>
    <cellStyle name="Normal 7 4 2 2 3" xfId="722" xr:uid="{0A5E4A0E-4EAF-41E7-BEE3-43E38744CACE}"/>
    <cellStyle name="Normal 7 4 2 2 3 2" xfId="1920" xr:uid="{E1B56782-2B99-4FFA-AC55-90308E41625C}"/>
    <cellStyle name="Normal 7 4 2 2 3 2 2" xfId="3530" xr:uid="{63D8B2D9-13CD-4249-8843-A641A4476692}"/>
    <cellStyle name="Normal 7 4 2 2 3 2 3" xfId="3531" xr:uid="{1A3F8445-A396-4D1F-B315-99A230D45DCF}"/>
    <cellStyle name="Normal 7 4 2 2 3 2 4" xfId="3532" xr:uid="{053720CF-CA10-486A-913A-48846C1754AA}"/>
    <cellStyle name="Normal 7 4 2 2 3 3" xfId="3533" xr:uid="{E395B733-0221-430D-ABD1-E5522D99E092}"/>
    <cellStyle name="Normal 7 4 2 2 3 4" xfId="3534" xr:uid="{000D79F2-6481-4242-B4EC-B2754F396CE0}"/>
    <cellStyle name="Normal 7 4 2 2 3 5" xfId="3535" xr:uid="{AEE81BEF-37F4-4D9E-A7B8-036B3A723BEF}"/>
    <cellStyle name="Normal 7 4 2 2 4" xfId="1921" xr:uid="{F190F4CA-9944-428C-BE62-45312F06B7C1}"/>
    <cellStyle name="Normal 7 4 2 2 4 2" xfId="3536" xr:uid="{391A21F3-071D-400C-8A7B-F1449C14B76A}"/>
    <cellStyle name="Normal 7 4 2 2 4 3" xfId="3537" xr:uid="{6CE43274-0603-4F62-B7AB-58F0F529D26F}"/>
    <cellStyle name="Normal 7 4 2 2 4 4" xfId="3538" xr:uid="{D7D3216C-04ED-4104-9CD0-CBD1D81A689D}"/>
    <cellStyle name="Normal 7 4 2 2 5" xfId="3539" xr:uid="{7B535F4E-051A-4523-A267-B035293ADA7F}"/>
    <cellStyle name="Normal 7 4 2 2 5 2" xfId="3540" xr:uid="{7F86B868-54AD-483D-B22E-89C4B199A616}"/>
    <cellStyle name="Normal 7 4 2 2 5 3" xfId="3541" xr:uid="{6DAE2F63-55ED-433F-9110-02F15874FA38}"/>
    <cellStyle name="Normal 7 4 2 2 5 4" xfId="3542" xr:uid="{212186D8-7CDD-4BF4-850A-0A901866228F}"/>
    <cellStyle name="Normal 7 4 2 2 6" xfId="3543" xr:uid="{F58A071F-D728-41C7-B36C-A8B994BA7AA7}"/>
    <cellStyle name="Normal 7 4 2 2 7" xfId="3544" xr:uid="{94273D48-100B-45F7-94F1-5C36A863D888}"/>
    <cellStyle name="Normal 7 4 2 2 8" xfId="3545" xr:uid="{A496A9DF-5223-4DB4-A32F-E6478FE200CA}"/>
    <cellStyle name="Normal 7 4 2 3" xfId="723" xr:uid="{1DB55BF3-8B8A-4D3B-A93F-9E0A667D03DF}"/>
    <cellStyle name="Normal 7 4 2 3 2" xfId="724" xr:uid="{3111A6D5-2935-4947-8326-BE1A7849B3CF}"/>
    <cellStyle name="Normal 7 4 2 3 2 2" xfId="725" xr:uid="{E6B838AA-243F-4794-9B29-B84EAE541916}"/>
    <cellStyle name="Normal 7 4 2 3 2 3" xfId="3546" xr:uid="{3F8C500F-B3ED-44ED-B2B6-8DFCC08F7454}"/>
    <cellStyle name="Normal 7 4 2 3 2 4" xfId="3547" xr:uid="{47B339A9-0E33-49AB-9703-14025819691B}"/>
    <cellStyle name="Normal 7 4 2 3 3" xfId="726" xr:uid="{F732A51E-8680-483B-8FAC-793522FBED07}"/>
    <cellStyle name="Normal 7 4 2 3 3 2" xfId="3548" xr:uid="{18BDAF17-A8E3-42AC-9880-4444D87975F0}"/>
    <cellStyle name="Normal 7 4 2 3 3 3" xfId="3549" xr:uid="{B9A415AB-ABBE-4B8C-972D-04179CDB1983}"/>
    <cellStyle name="Normal 7 4 2 3 3 4" xfId="3550" xr:uid="{76F1140E-5FB8-4F3F-92FF-CFFC1DE7D4B6}"/>
    <cellStyle name="Normal 7 4 2 3 4" xfId="3551" xr:uid="{7244885B-90BD-4570-90CF-3BC81EC36F5B}"/>
    <cellStyle name="Normal 7 4 2 3 5" xfId="3552" xr:uid="{6EB9D862-7153-4814-A6D4-CE2B374C53A4}"/>
    <cellStyle name="Normal 7 4 2 3 6" xfId="3553" xr:uid="{94303E6B-90D6-476B-A57A-690440EA5213}"/>
    <cellStyle name="Normal 7 4 2 4" xfId="727" xr:uid="{528F0675-1993-4985-822C-7719EFF3221B}"/>
    <cellStyle name="Normal 7 4 2 4 2" xfId="728" xr:uid="{65453587-065E-4EE1-8EB5-A735DE0DAEF6}"/>
    <cellStyle name="Normal 7 4 2 4 2 2" xfId="3554" xr:uid="{76D458F3-8572-41A7-AFB3-9B55373E4FF5}"/>
    <cellStyle name="Normal 7 4 2 4 2 3" xfId="3555" xr:uid="{F6BEB10C-E2B5-41E7-9630-FAA7A8A5D4A5}"/>
    <cellStyle name="Normal 7 4 2 4 2 4" xfId="3556" xr:uid="{BE8CD5DE-9942-4073-B677-69F0EC55DD92}"/>
    <cellStyle name="Normal 7 4 2 4 3" xfId="3557" xr:uid="{0D7FBEE1-2523-426C-AECF-82E1047C73AB}"/>
    <cellStyle name="Normal 7 4 2 4 4" xfId="3558" xr:uid="{2A4C38CB-8355-44BF-95A5-A2E66F641B60}"/>
    <cellStyle name="Normal 7 4 2 4 5" xfId="3559" xr:uid="{E0AB8BAC-002F-4A0B-937F-557B6DDAE23F}"/>
    <cellStyle name="Normal 7 4 2 5" xfId="729" xr:uid="{A267EDD7-5B19-4BED-9FCB-02E96424E494}"/>
    <cellStyle name="Normal 7 4 2 5 2" xfId="3560" xr:uid="{CB040E6A-B861-43A3-B109-A1001D7B0BA8}"/>
    <cellStyle name="Normal 7 4 2 5 3" xfId="3561" xr:uid="{5C82669D-8A1D-457B-919E-4A56B2CF878A}"/>
    <cellStyle name="Normal 7 4 2 5 4" xfId="3562" xr:uid="{435C6445-C689-449B-B50C-CE92D3FB2952}"/>
    <cellStyle name="Normal 7 4 2 6" xfId="3563" xr:uid="{15CFD530-D31E-4D61-8AEE-F5231A6D3B08}"/>
    <cellStyle name="Normal 7 4 2 6 2" xfId="3564" xr:uid="{453BB874-801A-4381-848A-62366CEA0EBE}"/>
    <cellStyle name="Normal 7 4 2 6 3" xfId="3565" xr:uid="{43F72843-0E83-4341-B46B-8426C53BFB52}"/>
    <cellStyle name="Normal 7 4 2 6 4" xfId="3566" xr:uid="{D011A252-AB6B-4B45-9DA4-2FCD3FE51AA2}"/>
    <cellStyle name="Normal 7 4 2 7" xfId="3567" xr:uid="{0E8D0F6E-89F8-48CB-AE4C-F30C91A8445C}"/>
    <cellStyle name="Normal 7 4 2 8" xfId="3568" xr:uid="{3D62D28C-6D97-4182-829F-3DE8445B0CFD}"/>
    <cellStyle name="Normal 7 4 2 9" xfId="3569" xr:uid="{D94C1863-4E5C-4923-9AA6-B9E73A200851}"/>
    <cellStyle name="Normal 7 4 3" xfId="364" xr:uid="{EDBE10CC-6089-4422-AD29-425B78FBC7C1}"/>
    <cellStyle name="Normal 7 4 3 2" xfId="730" xr:uid="{921933FF-63E3-45B9-B040-B74D7EF0A99C}"/>
    <cellStyle name="Normal 7 4 3 2 2" xfId="731" xr:uid="{AFA1AAD8-F0B2-46C0-9BE0-448E91AB5443}"/>
    <cellStyle name="Normal 7 4 3 2 2 2" xfId="1922" xr:uid="{BAC1415C-D0E1-44FE-B79B-6C0527FEE923}"/>
    <cellStyle name="Normal 7 4 3 2 2 2 2" xfId="1923" xr:uid="{B1A3F42B-4ED7-4241-A48B-40CB28D60C02}"/>
    <cellStyle name="Normal 7 4 3 2 2 3" xfId="1924" xr:uid="{3DD15AC7-CF6F-4DBB-B8CD-80AB685B18C1}"/>
    <cellStyle name="Normal 7 4 3 2 2 4" xfId="3570" xr:uid="{72E594B9-28DB-4A2A-9905-FB6452F94A34}"/>
    <cellStyle name="Normal 7 4 3 2 3" xfId="1925" xr:uid="{C83BEACD-EFCF-4B2D-9314-B1FF7E24513C}"/>
    <cellStyle name="Normal 7 4 3 2 3 2" xfId="1926" xr:uid="{659BEAE5-A3C5-4DE1-8E2D-7ACC73742E8C}"/>
    <cellStyle name="Normal 7 4 3 2 3 3" xfId="3571" xr:uid="{2A0EDCE0-BB2A-439E-9672-11797B2A574F}"/>
    <cellStyle name="Normal 7 4 3 2 3 4" xfId="3572" xr:uid="{BD44908F-EA47-42D8-A211-D630F72654A2}"/>
    <cellStyle name="Normal 7 4 3 2 4" xfId="1927" xr:uid="{FFE04D12-02C5-404A-9B1F-7560310CDE21}"/>
    <cellStyle name="Normal 7 4 3 2 5" xfId="3573" xr:uid="{FA0E9366-628D-4041-BBDC-531605F96AF4}"/>
    <cellStyle name="Normal 7 4 3 2 6" xfId="3574" xr:uid="{EF47099E-1280-4481-A8C6-8A9D32B112FB}"/>
    <cellStyle name="Normal 7 4 3 3" xfId="732" xr:uid="{9E485DAD-4D1F-4749-ACC2-B47DEDD30DC8}"/>
    <cellStyle name="Normal 7 4 3 3 2" xfId="1928" xr:uid="{FBA1D2AC-F8B7-417C-AFD3-364AD063CD21}"/>
    <cellStyle name="Normal 7 4 3 3 2 2" xfId="1929" xr:uid="{53FCFA0A-BF02-4C92-8748-50F3064F780D}"/>
    <cellStyle name="Normal 7 4 3 3 2 3" xfId="3575" xr:uid="{165DE8C6-A3C9-4446-89A3-D06D4D525D3A}"/>
    <cellStyle name="Normal 7 4 3 3 2 4" xfId="3576" xr:uid="{A7AD6AA6-ECA3-4767-9518-7817962B89B4}"/>
    <cellStyle name="Normal 7 4 3 3 3" xfId="1930" xr:uid="{A976866E-E0C1-471D-8110-83FF628AAF73}"/>
    <cellStyle name="Normal 7 4 3 3 4" xfId="3577" xr:uid="{8580C92C-AEED-49D7-AF54-9DBEBE517EFF}"/>
    <cellStyle name="Normal 7 4 3 3 5" xfId="3578" xr:uid="{D70B8D20-9C55-415D-8F4C-B161671C1BC1}"/>
    <cellStyle name="Normal 7 4 3 4" xfId="1931" xr:uid="{861E1526-1F54-4771-A7C6-795C938E8C0C}"/>
    <cellStyle name="Normal 7 4 3 4 2" xfId="1932" xr:uid="{8B1676A1-164D-4D37-B5AA-C687E4389BFF}"/>
    <cellStyle name="Normal 7 4 3 4 3" xfId="3579" xr:uid="{7B811FA7-E621-49D3-913A-A4E57CBE64CB}"/>
    <cellStyle name="Normal 7 4 3 4 4" xfId="3580" xr:uid="{F453A0F9-9484-4B41-BF8F-8C27378B0E72}"/>
    <cellStyle name="Normal 7 4 3 5" xfId="1933" xr:uid="{2E07252B-9F42-48BE-B921-7D3652F3183A}"/>
    <cellStyle name="Normal 7 4 3 5 2" xfId="3581" xr:uid="{98769D91-D629-4146-956B-4C77F4D88B13}"/>
    <cellStyle name="Normal 7 4 3 5 3" xfId="3582" xr:uid="{17EEA0D7-1AE1-4BE1-A6EC-1741647A1FEF}"/>
    <cellStyle name="Normal 7 4 3 5 4" xfId="3583" xr:uid="{EC1A6EE4-DA82-47EE-A626-03425EEB1413}"/>
    <cellStyle name="Normal 7 4 3 6" xfId="3584" xr:uid="{E027590C-41E2-4B9A-B1B3-3075B3ADDDD7}"/>
    <cellStyle name="Normal 7 4 3 7" xfId="3585" xr:uid="{FDC59E31-BA04-4166-AAD9-327AF1A00149}"/>
    <cellStyle name="Normal 7 4 3 8" xfId="3586" xr:uid="{DF67ED40-38E3-4D94-8E4F-3A3F1F2DC11A}"/>
    <cellStyle name="Normal 7 4 4" xfId="365" xr:uid="{3FA50E53-E2DE-4DF1-AE4D-A45647E04168}"/>
    <cellStyle name="Normal 7 4 4 2" xfId="733" xr:uid="{7F4C9836-5C9B-4A9D-B9C0-05FE51A7E358}"/>
    <cellStyle name="Normal 7 4 4 2 2" xfId="734" xr:uid="{0F4F3B74-2C84-47C5-A2B3-F4F341D244FE}"/>
    <cellStyle name="Normal 7 4 4 2 2 2" xfId="1934" xr:uid="{5201A062-839E-47AD-B5A1-2783F9B02F16}"/>
    <cellStyle name="Normal 7 4 4 2 2 3" xfId="3587" xr:uid="{14E128B3-DE56-43FE-8B7C-61D17B17C973}"/>
    <cellStyle name="Normal 7 4 4 2 2 4" xfId="3588" xr:uid="{66F17473-D944-483C-84F1-280C93CF6087}"/>
    <cellStyle name="Normal 7 4 4 2 3" xfId="1935" xr:uid="{AE446416-2E1A-46D7-9B35-0EBD82744470}"/>
    <cellStyle name="Normal 7 4 4 2 4" xfId="3589" xr:uid="{EDEC9BCD-6A16-4B66-A43E-DE1B695E7CC8}"/>
    <cellStyle name="Normal 7 4 4 2 5" xfId="3590" xr:uid="{83BAD78E-2008-42BD-ACDD-D0FB632FE29C}"/>
    <cellStyle name="Normal 7 4 4 3" xfId="735" xr:uid="{3DB5842B-B31D-4BBD-B937-0A6ACFFC18DB}"/>
    <cellStyle name="Normal 7 4 4 3 2" xfId="1936" xr:uid="{CA0D564B-0B47-4754-B861-83762A4FE2D2}"/>
    <cellStyle name="Normal 7 4 4 3 3" xfId="3591" xr:uid="{0CAFF468-B2A5-430F-8338-F6AC9A8B6678}"/>
    <cellStyle name="Normal 7 4 4 3 4" xfId="3592" xr:uid="{5DD5191A-4190-4822-B149-E2A62D72C9D3}"/>
    <cellStyle name="Normal 7 4 4 4" xfId="1937" xr:uid="{8E342762-90C7-405D-8E5A-CA4BFC6CBDC3}"/>
    <cellStyle name="Normal 7 4 4 4 2" xfId="3593" xr:uid="{1B66B45D-485C-4EBB-AF78-E0390CF37BDE}"/>
    <cellStyle name="Normal 7 4 4 4 3" xfId="3594" xr:uid="{D43829EA-1D37-4F7F-BA7C-0C5A84B972E1}"/>
    <cellStyle name="Normal 7 4 4 4 4" xfId="3595" xr:uid="{8B8AF768-1982-4254-9DA2-B4F08747E58E}"/>
    <cellStyle name="Normal 7 4 4 5" xfId="3596" xr:uid="{F1598BCB-7D65-4113-9D99-708126F7F2CE}"/>
    <cellStyle name="Normal 7 4 4 6" xfId="3597" xr:uid="{B020226A-D260-435B-8ED5-64ED36061DD3}"/>
    <cellStyle name="Normal 7 4 4 7" xfId="3598" xr:uid="{56495420-806F-4EBC-AFF8-AA235CE57D0E}"/>
    <cellStyle name="Normal 7 4 5" xfId="366" xr:uid="{92A15454-08B3-4005-9597-1B5DA563A1C6}"/>
    <cellStyle name="Normal 7 4 5 2" xfId="736" xr:uid="{D93AF511-B24E-4C8C-8813-40C5E59C2B5C}"/>
    <cellStyle name="Normal 7 4 5 2 2" xfId="1938" xr:uid="{4EC200D4-1FA6-45E9-AB26-F956C7BF2B82}"/>
    <cellStyle name="Normal 7 4 5 2 3" xfId="3599" xr:uid="{199D7118-2116-4088-B0AC-173EC75E0191}"/>
    <cellStyle name="Normal 7 4 5 2 4" xfId="3600" xr:uid="{4E8BCB40-D403-40EE-8909-5FFA18185041}"/>
    <cellStyle name="Normal 7 4 5 3" xfId="1939" xr:uid="{20693087-6CCB-4275-A7E7-E1778F824296}"/>
    <cellStyle name="Normal 7 4 5 3 2" xfId="3601" xr:uid="{707B0F8F-0B8D-4921-9721-ECA041C95464}"/>
    <cellStyle name="Normal 7 4 5 3 3" xfId="3602" xr:uid="{FB1C4F80-4462-4245-B794-C4B0A3E2688F}"/>
    <cellStyle name="Normal 7 4 5 3 4" xfId="3603" xr:uid="{E8ECF5A9-E141-4007-A3DD-1C6A1E1B5249}"/>
    <cellStyle name="Normal 7 4 5 4" xfId="3604" xr:uid="{79134868-54F6-4D2E-88F2-C6F4E0B6E0A7}"/>
    <cellStyle name="Normal 7 4 5 5" xfId="3605" xr:uid="{78290671-E153-4C7D-9226-A2999EDFFA5E}"/>
    <cellStyle name="Normal 7 4 5 6" xfId="3606" xr:uid="{D7CE0063-75D5-4843-BC74-95177DFF2750}"/>
    <cellStyle name="Normal 7 4 6" xfId="737" xr:uid="{EC00D647-9E7B-461D-9D09-E87D97CF97AE}"/>
    <cellStyle name="Normal 7 4 6 2" xfId="1940" xr:uid="{604707E2-3D50-457B-BD25-161233B8A236}"/>
    <cellStyle name="Normal 7 4 6 2 2" xfId="3607" xr:uid="{1EE13EBB-B1EE-436B-AF11-FE7402E1DBCF}"/>
    <cellStyle name="Normal 7 4 6 2 3" xfId="3608" xr:uid="{60C54511-130F-4E57-AD05-EE9D24016D57}"/>
    <cellStyle name="Normal 7 4 6 2 4" xfId="3609" xr:uid="{CA40E365-AB52-40A0-BDCB-F6D9456F74A0}"/>
    <cellStyle name="Normal 7 4 6 3" xfId="3610" xr:uid="{A236D6F9-8A74-4BF2-ADCE-D59A308EA10E}"/>
    <cellStyle name="Normal 7 4 6 4" xfId="3611" xr:uid="{99038F4C-0E10-443A-93D7-04A648EAEF92}"/>
    <cellStyle name="Normal 7 4 6 5" xfId="3612" xr:uid="{E3778559-5E4E-489A-8283-742C018A4980}"/>
    <cellStyle name="Normal 7 4 7" xfId="1941" xr:uid="{CF0BF393-08E9-4282-8A99-7EDF4557E586}"/>
    <cellStyle name="Normal 7 4 7 2" xfId="3613" xr:uid="{2C24EA3E-F342-4F69-B9A6-CA237E160898}"/>
    <cellStyle name="Normal 7 4 7 3" xfId="3614" xr:uid="{1ED87F0D-0D0E-4431-8E5A-B80461C73AA2}"/>
    <cellStyle name="Normal 7 4 7 4" xfId="3615" xr:uid="{EE566CB4-D9CF-4A52-AD7A-FF57DEE4C1E5}"/>
    <cellStyle name="Normal 7 4 8" xfId="3616" xr:uid="{1DDEA112-A16E-4EA0-81C1-3B5E510ED525}"/>
    <cellStyle name="Normal 7 4 8 2" xfId="3617" xr:uid="{5835D049-730C-4358-BBF6-0BC17A5F9509}"/>
    <cellStyle name="Normal 7 4 8 3" xfId="3618" xr:uid="{78F638D4-D80E-404D-B9FF-8A73C32939FE}"/>
    <cellStyle name="Normal 7 4 8 4" xfId="3619" xr:uid="{450E44F9-6F19-4955-AC53-1BB731C7BEEB}"/>
    <cellStyle name="Normal 7 4 9" xfId="3620" xr:uid="{4C746DE9-ACEC-4131-B17C-A46D95A9359D}"/>
    <cellStyle name="Normal 7 5" xfId="143" xr:uid="{7BDE0281-4943-418D-87A7-589BCA5D45A3}"/>
    <cellStyle name="Normal 7 5 2" xfId="144" xr:uid="{638C1BF6-59DB-40CC-9AF5-A2FAC8E72BBA}"/>
    <cellStyle name="Normal 7 5 2 2" xfId="367" xr:uid="{EA09A1A2-DD21-4D82-AA61-3F4112FC5875}"/>
    <cellStyle name="Normal 7 5 2 2 2" xfId="738" xr:uid="{048408A2-ADB0-4EE8-841A-F9FDA1800F53}"/>
    <cellStyle name="Normal 7 5 2 2 2 2" xfId="1942" xr:uid="{9F5D7C2E-2FD2-4076-9A17-4DE7FFA8CBD0}"/>
    <cellStyle name="Normal 7 5 2 2 2 3" xfId="3621" xr:uid="{A6C1F66E-1615-4834-ABD8-100537BF96D0}"/>
    <cellStyle name="Normal 7 5 2 2 2 4" xfId="3622" xr:uid="{BA5E3BCF-0C42-45E4-94E4-FE911B8D7FE5}"/>
    <cellStyle name="Normal 7 5 2 2 3" xfId="1943" xr:uid="{123A60F1-EE27-4599-A1CF-F34D7F62120D}"/>
    <cellStyle name="Normal 7 5 2 2 3 2" xfId="3623" xr:uid="{F323F352-3CDE-4C97-8A8A-D186F60927A5}"/>
    <cellStyle name="Normal 7 5 2 2 3 3" xfId="3624" xr:uid="{D20083C1-4B69-4D80-B8A4-DE7D70E0F397}"/>
    <cellStyle name="Normal 7 5 2 2 3 4" xfId="3625" xr:uid="{ED5B4786-2F8B-4675-B3A0-BA2ADB3F6652}"/>
    <cellStyle name="Normal 7 5 2 2 4" xfId="3626" xr:uid="{0145AA2E-A85B-4F03-B37E-B2CEFDF19874}"/>
    <cellStyle name="Normal 7 5 2 2 5" xfId="3627" xr:uid="{281E2213-B2B7-4468-8E68-6DBFD3875864}"/>
    <cellStyle name="Normal 7 5 2 2 6" xfId="3628" xr:uid="{8A2173A4-A257-4590-B168-BDA4F92C181B}"/>
    <cellStyle name="Normal 7 5 2 3" xfId="739" xr:uid="{3AE1FFAB-FCD5-4CC1-ACAC-53C0C6B60FA6}"/>
    <cellStyle name="Normal 7 5 2 3 2" xfId="1944" xr:uid="{FF1DAF9A-A9EB-4217-8185-ED29F17DDCCC}"/>
    <cellStyle name="Normal 7 5 2 3 2 2" xfId="3629" xr:uid="{8E3FC5A1-9D3A-4D38-B3FA-054927BEB977}"/>
    <cellStyle name="Normal 7 5 2 3 2 3" xfId="3630" xr:uid="{3447E52C-F46B-4C63-A3FB-24BD2726578A}"/>
    <cellStyle name="Normal 7 5 2 3 2 4" xfId="3631" xr:uid="{463CF192-864F-4AAB-BB0A-B184055D72FE}"/>
    <cellStyle name="Normal 7 5 2 3 3" xfId="3632" xr:uid="{F89372F3-91C7-4417-B0E1-5D734ED390B3}"/>
    <cellStyle name="Normal 7 5 2 3 4" xfId="3633" xr:uid="{2CD2B25C-D5B2-43CD-91AF-F3117CE403F0}"/>
    <cellStyle name="Normal 7 5 2 3 5" xfId="3634" xr:uid="{731E800A-136D-4225-B3B8-143AA1555433}"/>
    <cellStyle name="Normal 7 5 2 4" xfId="1945" xr:uid="{5AFF5000-CB3F-40E9-AD54-EE6E76203024}"/>
    <cellStyle name="Normal 7 5 2 4 2" xfId="3635" xr:uid="{F8FD9480-B9EF-4BFC-B935-77564B7D8A8D}"/>
    <cellStyle name="Normal 7 5 2 4 3" xfId="3636" xr:uid="{490C34E6-0F4F-43E3-8857-3F03C7EB1A2B}"/>
    <cellStyle name="Normal 7 5 2 4 4" xfId="3637" xr:uid="{BD95155C-6183-4763-91A9-1784314F97DB}"/>
    <cellStyle name="Normal 7 5 2 5" xfId="3638" xr:uid="{69270CFD-53E0-4360-BB43-CEAD92D2F234}"/>
    <cellStyle name="Normal 7 5 2 5 2" xfId="3639" xr:uid="{BC0BABCE-F245-41C6-B05A-B47E07D621F3}"/>
    <cellStyle name="Normal 7 5 2 5 3" xfId="3640" xr:uid="{EBE3ABEE-0424-400F-94B0-65F5098BDFA7}"/>
    <cellStyle name="Normal 7 5 2 5 4" xfId="3641" xr:uid="{E259E564-BE66-440D-BED8-78AACF288EBD}"/>
    <cellStyle name="Normal 7 5 2 6" xfId="3642" xr:uid="{B58121FF-45BA-4F2A-8769-FAF263B30E2B}"/>
    <cellStyle name="Normal 7 5 2 7" xfId="3643" xr:uid="{EF48C192-06FB-4D93-B1F1-7242130454AC}"/>
    <cellStyle name="Normal 7 5 2 8" xfId="3644" xr:uid="{622ACD61-AA47-4536-83C7-DF26E7A1DF7B}"/>
    <cellStyle name="Normal 7 5 3" xfId="368" xr:uid="{30F7F0AC-EDE0-4EE8-BD8A-0FC143121C3A}"/>
    <cellStyle name="Normal 7 5 3 2" xfId="740" xr:uid="{C51E4CC6-72C4-43C3-8C00-B76906111DED}"/>
    <cellStyle name="Normal 7 5 3 2 2" xfId="741" xr:uid="{5EC467F7-1E4B-4E23-8455-AAE1EC52F286}"/>
    <cellStyle name="Normal 7 5 3 2 3" xfId="3645" xr:uid="{60AF4046-980C-4DCB-B2D4-C0B4CB411ED1}"/>
    <cellStyle name="Normal 7 5 3 2 4" xfId="3646" xr:uid="{242232C1-00DD-4777-A757-999AD076BE21}"/>
    <cellStyle name="Normal 7 5 3 3" xfId="742" xr:uid="{6979A51B-7791-4F47-B571-841FFFF70444}"/>
    <cellStyle name="Normal 7 5 3 3 2" xfId="3647" xr:uid="{430C3DCC-8FAF-4463-9532-B44C7BC81901}"/>
    <cellStyle name="Normal 7 5 3 3 3" xfId="3648" xr:uid="{16184217-F926-492E-97E8-A1FCB99C2280}"/>
    <cellStyle name="Normal 7 5 3 3 4" xfId="3649" xr:uid="{2CEE06E8-06CB-40F4-A239-0F91066B4BC9}"/>
    <cellStyle name="Normal 7 5 3 4" xfId="3650" xr:uid="{D0CDDDCC-9AAA-467A-8B62-D0C2E8A32632}"/>
    <cellStyle name="Normal 7 5 3 5" xfId="3651" xr:uid="{B57B3923-C4BF-4FD6-9E6C-9CF5B6C09D29}"/>
    <cellStyle name="Normal 7 5 3 6" xfId="3652" xr:uid="{4D213900-6EE4-421E-B95A-1C6B988A10B0}"/>
    <cellStyle name="Normal 7 5 4" xfId="369" xr:uid="{4A945486-1540-4B34-BE84-EA4CFD646CC0}"/>
    <cellStyle name="Normal 7 5 4 2" xfId="743" xr:uid="{C4F19B3F-5559-459F-9AF7-0955CD895657}"/>
    <cellStyle name="Normal 7 5 4 2 2" xfId="3653" xr:uid="{86DB173C-73DD-42C3-8B27-97AA6A7A1FEF}"/>
    <cellStyle name="Normal 7 5 4 2 3" xfId="3654" xr:uid="{25A42C50-5B0B-4AF7-80B4-5FA11E9C6C4B}"/>
    <cellStyle name="Normal 7 5 4 2 4" xfId="3655" xr:uid="{BB8592CC-6981-4259-A39F-85C2628436D8}"/>
    <cellStyle name="Normal 7 5 4 3" xfId="3656" xr:uid="{CC97DBC2-699A-4370-A1EE-F80A1874D42C}"/>
    <cellStyle name="Normal 7 5 4 4" xfId="3657" xr:uid="{3B78E022-5F7D-436D-BEF1-CAC7E3AE67A2}"/>
    <cellStyle name="Normal 7 5 4 5" xfId="3658" xr:uid="{6F4F8094-6099-4826-A088-634B3DFE06B1}"/>
    <cellStyle name="Normal 7 5 5" xfId="744" xr:uid="{57868925-A09A-47BD-AC26-275E2C9449C6}"/>
    <cellStyle name="Normal 7 5 5 2" xfId="3659" xr:uid="{B25E9C63-C36D-4E9E-8A51-E551687E0729}"/>
    <cellStyle name="Normal 7 5 5 3" xfId="3660" xr:uid="{EAB06026-0E8D-46C6-8CAE-35D83305324C}"/>
    <cellStyle name="Normal 7 5 5 4" xfId="3661" xr:uid="{1B54E875-6FE6-4E13-B08B-37C76C99F787}"/>
    <cellStyle name="Normal 7 5 6" xfId="3662" xr:uid="{09783472-0D94-4DD5-95CA-F480DC2837A3}"/>
    <cellStyle name="Normal 7 5 6 2" xfId="3663" xr:uid="{9BFCC092-8740-4FF8-802F-0A52C7C5E852}"/>
    <cellStyle name="Normal 7 5 6 3" xfId="3664" xr:uid="{B8D99F8B-F95E-4B5F-A679-921947AD0B67}"/>
    <cellStyle name="Normal 7 5 6 4" xfId="3665" xr:uid="{6AC79048-652D-405E-A7F5-89344B80F382}"/>
    <cellStyle name="Normal 7 5 7" xfId="3666" xr:uid="{A9D19FD9-143C-4D52-8D0B-5B27E81AE7B3}"/>
    <cellStyle name="Normal 7 5 8" xfId="3667" xr:uid="{4E85010A-E9BB-4893-AA57-176959E128FF}"/>
    <cellStyle name="Normal 7 5 9" xfId="3668" xr:uid="{C1EBE75E-7960-4BA9-821A-5C3BED7A470C}"/>
    <cellStyle name="Normal 7 6" xfId="145" xr:uid="{EA7B247F-732A-4455-9F81-21D50849B621}"/>
    <cellStyle name="Normal 7 6 2" xfId="370" xr:uid="{D4C0A0C7-B4A7-4431-A77F-60007B4A5961}"/>
    <cellStyle name="Normal 7 6 2 2" xfId="745" xr:uid="{D77AF45B-E37A-4347-A6F3-4E5EA3A719E9}"/>
    <cellStyle name="Normal 7 6 2 2 2" xfId="1946" xr:uid="{0253EEDC-C109-4E32-8FD7-4600198986C6}"/>
    <cellStyle name="Normal 7 6 2 2 2 2" xfId="1947" xr:uid="{72A7959D-89C6-4E23-BE95-1A0D3638FE4F}"/>
    <cellStyle name="Normal 7 6 2 2 3" xfId="1948" xr:uid="{0BBF6562-8AE5-4E07-A59D-DA85469467CB}"/>
    <cellStyle name="Normal 7 6 2 2 4" xfId="3669" xr:uid="{DF0C56C4-7B79-4239-92D1-B5675D086B6D}"/>
    <cellStyle name="Normal 7 6 2 3" xfId="1949" xr:uid="{97592282-5067-4C8D-BC18-E653F9F5D857}"/>
    <cellStyle name="Normal 7 6 2 3 2" xfId="1950" xr:uid="{83934E13-50CD-4AC2-80A9-8DF88BF39FF3}"/>
    <cellStyle name="Normal 7 6 2 3 3" xfId="3670" xr:uid="{35532021-0118-4C46-9AED-28A0D0EA39FA}"/>
    <cellStyle name="Normal 7 6 2 3 4" xfId="3671" xr:uid="{CF0385D2-9222-4F41-9EB9-3F73C29FC468}"/>
    <cellStyle name="Normal 7 6 2 4" xfId="1951" xr:uid="{FC831CF1-319B-4603-83F2-38CF989E397D}"/>
    <cellStyle name="Normal 7 6 2 5" xfId="3672" xr:uid="{E6F6321D-AF6C-4C07-8CFE-16EBE57E1195}"/>
    <cellStyle name="Normal 7 6 2 6" xfId="3673" xr:uid="{2B17096F-8F6E-4E1C-B66F-BA5828A2F1BC}"/>
    <cellStyle name="Normal 7 6 3" xfId="746" xr:uid="{F9941AFD-0B42-445C-9C00-B36109417B2C}"/>
    <cellStyle name="Normal 7 6 3 2" xfId="1952" xr:uid="{27CDA733-8540-4197-9B77-2302538B6BDB}"/>
    <cellStyle name="Normal 7 6 3 2 2" xfId="1953" xr:uid="{A83E4221-31CB-4143-8CA9-F9C0669C7EA5}"/>
    <cellStyle name="Normal 7 6 3 2 3" xfId="3674" xr:uid="{955DA6F5-EEAE-4F72-8C4F-A5027D432AE5}"/>
    <cellStyle name="Normal 7 6 3 2 4" xfId="3675" xr:uid="{0A79ABA8-641B-4465-8E07-2D05643CF097}"/>
    <cellStyle name="Normal 7 6 3 3" xfId="1954" xr:uid="{06EBD978-657E-4586-949A-892699C4C71B}"/>
    <cellStyle name="Normal 7 6 3 4" xfId="3676" xr:uid="{D6CE671D-1389-4CDE-B32C-A9B6D291890A}"/>
    <cellStyle name="Normal 7 6 3 5" xfId="3677" xr:uid="{44A64416-F28B-46BA-9FB2-265D15145EDA}"/>
    <cellStyle name="Normal 7 6 4" xfId="1955" xr:uid="{5541BD49-86D0-477E-8796-EB9CBD689C6A}"/>
    <cellStyle name="Normal 7 6 4 2" xfId="1956" xr:uid="{C9BCF497-666A-445F-87EC-02979065A745}"/>
    <cellStyle name="Normal 7 6 4 3" xfId="3678" xr:uid="{2FC6CFDC-2128-4CDB-A04D-ADCB70A9D5E1}"/>
    <cellStyle name="Normal 7 6 4 4" xfId="3679" xr:uid="{7061F6BD-8333-4EFB-9428-BB542BA924B3}"/>
    <cellStyle name="Normal 7 6 5" xfId="1957" xr:uid="{802D2A36-4DDE-49EB-8D2F-E795A9C87837}"/>
    <cellStyle name="Normal 7 6 5 2" xfId="3680" xr:uid="{F37D249C-9E9E-4FC3-8EFE-1FC6C16A905A}"/>
    <cellStyle name="Normal 7 6 5 3" xfId="3681" xr:uid="{F5C43B43-90E6-4B58-8EC7-CCB4C43B71C0}"/>
    <cellStyle name="Normal 7 6 5 4" xfId="3682" xr:uid="{594A78F6-A65D-4C5A-B733-413C117475B2}"/>
    <cellStyle name="Normal 7 6 6" xfId="3683" xr:uid="{8BAF8804-7EB8-4D36-8290-0395DC835C0A}"/>
    <cellStyle name="Normal 7 6 7" xfId="3684" xr:uid="{FAE2A91B-C89F-4D03-96D6-9076081B45E7}"/>
    <cellStyle name="Normal 7 6 8" xfId="3685" xr:uid="{6565831F-66D0-44FA-962B-4DACEC177DCC}"/>
    <cellStyle name="Normal 7 7" xfId="371" xr:uid="{5E7FCBB7-FD42-4349-B0E7-AFB16EBBAD1D}"/>
    <cellStyle name="Normal 7 7 2" xfId="747" xr:uid="{F8428A1E-6892-4767-AD19-A98D64A6BA97}"/>
    <cellStyle name="Normal 7 7 2 2" xfId="748" xr:uid="{CAE14ECA-6FBC-4746-A394-04729F3B1DF5}"/>
    <cellStyle name="Normal 7 7 2 2 2" xfId="1958" xr:uid="{53A096F7-AD21-40B5-A364-9EE9C3430132}"/>
    <cellStyle name="Normal 7 7 2 2 3" xfId="3686" xr:uid="{4FDE16BC-6D2C-41D8-87CC-A70B44AAA512}"/>
    <cellStyle name="Normal 7 7 2 2 4" xfId="3687" xr:uid="{8AC4011F-0A3F-4F29-BA22-E59BE0F9F91B}"/>
    <cellStyle name="Normal 7 7 2 3" xfId="1959" xr:uid="{A0EF4263-914C-4474-BC35-0416C7D4E73A}"/>
    <cellStyle name="Normal 7 7 2 4" xfId="3688" xr:uid="{E6DCF29A-3C19-4C98-973E-390084896DC6}"/>
    <cellStyle name="Normal 7 7 2 5" xfId="3689" xr:uid="{5AEA5CE4-535C-4F77-9C66-BB55B1C96458}"/>
    <cellStyle name="Normal 7 7 3" xfId="749" xr:uid="{EFF5FE26-996A-457F-BCDE-97A3E5FA49FF}"/>
    <cellStyle name="Normal 7 7 3 2" xfId="1960" xr:uid="{94F9042F-1AB6-45A6-BFD3-BDD3E88631D6}"/>
    <cellStyle name="Normal 7 7 3 3" xfId="3690" xr:uid="{77249632-3634-4E56-8FA0-7199F5C9954F}"/>
    <cellStyle name="Normal 7 7 3 4" xfId="3691" xr:uid="{708C76B9-98A8-4556-AC53-964CB1C4AB44}"/>
    <cellStyle name="Normal 7 7 4" xfId="1961" xr:uid="{85A76B8D-B99A-4710-8190-865F24148241}"/>
    <cellStyle name="Normal 7 7 4 2" xfId="3692" xr:uid="{C236E32D-8135-44DA-8135-7C3F65304547}"/>
    <cellStyle name="Normal 7 7 4 3" xfId="3693" xr:uid="{128B451F-B6B9-41B4-B945-6A2881CA8F5D}"/>
    <cellStyle name="Normal 7 7 4 4" xfId="3694" xr:uid="{00488C1D-DC31-4C35-AD6F-DE577BC31469}"/>
    <cellStyle name="Normal 7 7 5" xfId="3695" xr:uid="{A83D2320-D800-46C3-A47B-795A25FB5D2F}"/>
    <cellStyle name="Normal 7 7 6" xfId="3696" xr:uid="{F4B8F2D4-7267-4481-AA0B-8CD8E1A7221E}"/>
    <cellStyle name="Normal 7 7 7" xfId="3697" xr:uid="{60BACE27-5BA1-46B8-AE99-56DD2204AE9C}"/>
    <cellStyle name="Normal 7 8" xfId="372" xr:uid="{DB9F65B4-3F12-4827-9130-9BB93934E2FC}"/>
    <cellStyle name="Normal 7 8 2" xfId="750" xr:uid="{C5C370A8-77C8-400E-B317-FFFAB68543DE}"/>
    <cellStyle name="Normal 7 8 2 2" xfId="1962" xr:uid="{3855B9FD-7630-4AA8-A91C-6D1347C74048}"/>
    <cellStyle name="Normal 7 8 2 3" xfId="3698" xr:uid="{267F6BB3-63B1-48F7-B28B-1C1967E1D29D}"/>
    <cellStyle name="Normal 7 8 2 4" xfId="3699" xr:uid="{FC8C2F5D-F42B-4A82-9209-10354BE26E5D}"/>
    <cellStyle name="Normal 7 8 3" xfId="1963" xr:uid="{50EC5324-4274-4A36-85CB-EB5C5E504FD7}"/>
    <cellStyle name="Normal 7 8 3 2" xfId="3700" xr:uid="{4D5F0CBB-8653-49E2-9EE7-E0D09E04BE07}"/>
    <cellStyle name="Normal 7 8 3 3" xfId="3701" xr:uid="{15EC05AC-0599-45A5-8D75-FBBE8F350273}"/>
    <cellStyle name="Normal 7 8 3 4" xfId="3702" xr:uid="{618A23C8-C750-4709-AF95-3D3C78E62160}"/>
    <cellStyle name="Normal 7 8 4" xfId="3703" xr:uid="{58C1D6AA-8EAF-4B47-87B9-AD7E07866927}"/>
    <cellStyle name="Normal 7 8 5" xfId="3704" xr:uid="{064ACEBF-A737-46A0-926E-B1BB09684FF5}"/>
    <cellStyle name="Normal 7 8 6" xfId="3705" xr:uid="{42143F05-6217-4A4E-BA57-38B1CD78E4DC}"/>
    <cellStyle name="Normal 7 9" xfId="373" xr:uid="{0D118411-F1D8-4263-AE91-057A81E294DB}"/>
    <cellStyle name="Normal 7 9 2" xfId="1964" xr:uid="{B77D031C-5C14-42CD-A111-8D15D7B767CF}"/>
    <cellStyle name="Normal 7 9 2 2" xfId="3706" xr:uid="{FBF5A074-F9A8-410A-9588-CFF2D25240EE}"/>
    <cellStyle name="Normal 7 9 2 2 2" xfId="4408" xr:uid="{5644087A-7537-45BB-803C-249C8B7AB0C2}"/>
    <cellStyle name="Normal 7 9 2 2 3" xfId="4687" xr:uid="{EE524479-AC32-46E3-A465-DF2B844056F0}"/>
    <cellStyle name="Normal 7 9 2 3" xfId="3707" xr:uid="{39C5C2B1-3D0B-4C3D-A127-931C4965A732}"/>
    <cellStyle name="Normal 7 9 2 4" xfId="3708" xr:uid="{A4A2C6FC-1FD5-4232-8A3B-92C3421E28E7}"/>
    <cellStyle name="Normal 7 9 3" xfId="3709" xr:uid="{89802057-5C3E-41B1-8C0E-CF307F53C836}"/>
    <cellStyle name="Normal 7 9 3 2" xfId="5355" xr:uid="{25F35ADA-448A-48BA-870D-2EF5265C04DC}"/>
    <cellStyle name="Normal 7 9 4" xfId="3710" xr:uid="{65A48F41-A2F6-4A08-A309-B601215B2BBC}"/>
    <cellStyle name="Normal 7 9 4 2" xfId="4578" xr:uid="{C7324260-F5C7-44F4-96E4-20863D7CFE6E}"/>
    <cellStyle name="Normal 7 9 4 3" xfId="4688" xr:uid="{FA047BFA-EE91-4939-8BFB-3B7AE6E608BE}"/>
    <cellStyle name="Normal 7 9 4 4" xfId="4607" xr:uid="{D9B7855C-8E2C-49EB-B60D-C9678D554043}"/>
    <cellStyle name="Normal 7 9 5" xfId="3711" xr:uid="{37741973-2D57-475C-8C2C-56D7082D49CD}"/>
    <cellStyle name="Normal 8" xfId="146" xr:uid="{154734F3-F740-4D8F-8314-47F00AAF4FB5}"/>
    <cellStyle name="Normal 8 10" xfId="1965" xr:uid="{A45997DB-C776-41AE-B295-F1E7D21C4014}"/>
    <cellStyle name="Normal 8 10 2" xfId="3712" xr:uid="{3373A69F-ADE0-4B87-A7F8-EFF33FAD57EA}"/>
    <cellStyle name="Normal 8 10 3" xfId="3713" xr:uid="{9A29A4F4-2C41-43DB-8299-8DDA023AFC54}"/>
    <cellStyle name="Normal 8 10 4" xfId="3714" xr:uid="{A0343ACD-FD4F-4A9D-9318-5FF75A45490A}"/>
    <cellStyle name="Normal 8 11" xfId="3715" xr:uid="{AB6DC514-D68D-44C6-AAAB-7699484D1663}"/>
    <cellStyle name="Normal 8 11 2" xfId="3716" xr:uid="{FA8118DF-17A1-473B-884A-07EED71D8215}"/>
    <cellStyle name="Normal 8 11 3" xfId="3717" xr:uid="{85231959-3446-4120-AB33-64BAA4903106}"/>
    <cellStyle name="Normal 8 11 4" xfId="3718" xr:uid="{2CD96604-4A45-4860-ADF4-62D04E69CD86}"/>
    <cellStyle name="Normal 8 12" xfId="3719" xr:uid="{8AB611F9-8E26-40B7-998A-1FC460B97B53}"/>
    <cellStyle name="Normal 8 12 2" xfId="3720" xr:uid="{B8FEF4FF-9C38-46BA-BA5E-0775E872BDD1}"/>
    <cellStyle name="Normal 8 13" xfId="3721" xr:uid="{7AC04241-0393-441D-A0C9-C656ED232CDE}"/>
    <cellStyle name="Normal 8 14" xfId="3722" xr:uid="{3356D32F-BC04-458F-B743-150DB8208505}"/>
    <cellStyle name="Normal 8 15" xfId="3723" xr:uid="{23E135EC-9C4F-4057-B658-2250864EBC8C}"/>
    <cellStyle name="Normal 8 2" xfId="147" xr:uid="{0B291857-ECC8-4D95-9759-E98AEB8E8AAA}"/>
    <cellStyle name="Normal 8 2 10" xfId="3724" xr:uid="{6AD1B1DA-A556-49AB-AC8F-68B8B2B1154F}"/>
    <cellStyle name="Normal 8 2 11" xfId="3725" xr:uid="{24FDB809-3410-4220-8C76-BE859BB4170D}"/>
    <cellStyle name="Normal 8 2 2" xfId="148" xr:uid="{92392EF0-A1D4-40B5-BAFD-4ECC6973B510}"/>
    <cellStyle name="Normal 8 2 2 2" xfId="149" xr:uid="{7DBA7C19-9484-4DDD-AFE1-5981F6496244}"/>
    <cellStyle name="Normal 8 2 2 2 2" xfId="374" xr:uid="{967C9B80-2BD6-4E01-BFC5-B81EF89C613E}"/>
    <cellStyle name="Normal 8 2 2 2 2 2" xfId="751" xr:uid="{AD95876C-702F-4D55-8A53-2C5E032F0BCE}"/>
    <cellStyle name="Normal 8 2 2 2 2 2 2" xfId="752" xr:uid="{FC9409EE-5077-4F3F-8D45-B03B0F84F3EC}"/>
    <cellStyle name="Normal 8 2 2 2 2 2 2 2" xfId="1966" xr:uid="{03951986-BC0C-40B8-9071-DA04D7C87E8C}"/>
    <cellStyle name="Normal 8 2 2 2 2 2 2 2 2" xfId="1967" xr:uid="{534BFF13-C53C-46ED-952D-615EAB78F853}"/>
    <cellStyle name="Normal 8 2 2 2 2 2 2 3" xfId="1968" xr:uid="{B13163C7-BF56-4447-9077-D66A98CE3894}"/>
    <cellStyle name="Normal 8 2 2 2 2 2 3" xfId="1969" xr:uid="{8724C869-0D1A-45AC-9F8C-04533AEBA9E7}"/>
    <cellStyle name="Normal 8 2 2 2 2 2 3 2" xfId="1970" xr:uid="{24BABC0C-6FC5-4F33-B71A-00F54629DE9A}"/>
    <cellStyle name="Normal 8 2 2 2 2 2 4" xfId="1971" xr:uid="{F5A19B69-45B8-41B2-B2FA-DBAEE984C29E}"/>
    <cellStyle name="Normal 8 2 2 2 2 3" xfId="753" xr:uid="{D37FFD56-436A-44ED-9A03-8403D550D0F7}"/>
    <cellStyle name="Normal 8 2 2 2 2 3 2" xfId="1972" xr:uid="{42DE17A2-2558-42CC-95E8-71475F4A0DFC}"/>
    <cellStyle name="Normal 8 2 2 2 2 3 2 2" xfId="1973" xr:uid="{D8C150FB-9A0B-4F04-A8E4-8CF3E3ADBA33}"/>
    <cellStyle name="Normal 8 2 2 2 2 3 3" xfId="1974" xr:uid="{64297BE4-00CC-4980-A6E4-6B0AFF3E5112}"/>
    <cellStyle name="Normal 8 2 2 2 2 3 4" xfId="3726" xr:uid="{527CBA2A-EA14-4077-9102-1A8AED61BB92}"/>
    <cellStyle name="Normal 8 2 2 2 2 4" xfId="1975" xr:uid="{76219DDC-2652-4EBA-AB19-F051D85708ED}"/>
    <cellStyle name="Normal 8 2 2 2 2 4 2" xfId="1976" xr:uid="{D18B41F5-5D53-40FE-9B27-3D89BFB7B7E9}"/>
    <cellStyle name="Normal 8 2 2 2 2 5" xfId="1977" xr:uid="{40B1A1C1-070A-4D8A-BF26-76869AB2D841}"/>
    <cellStyle name="Normal 8 2 2 2 2 6" xfId="3727" xr:uid="{F754356B-DD95-48B1-A700-1F3133920F67}"/>
    <cellStyle name="Normal 8 2 2 2 3" xfId="375" xr:uid="{F83F9BB2-2C94-41BE-A619-BD235310C14D}"/>
    <cellStyle name="Normal 8 2 2 2 3 2" xfId="754" xr:uid="{DA04D405-19F9-46EC-9E97-C49108C68A82}"/>
    <cellStyle name="Normal 8 2 2 2 3 2 2" xfId="755" xr:uid="{4E578BBD-8AB2-47B3-9FF6-EB2F70A8D328}"/>
    <cellStyle name="Normal 8 2 2 2 3 2 2 2" xfId="1978" xr:uid="{F22D272D-B633-432A-8B3A-153A65FC189B}"/>
    <cellStyle name="Normal 8 2 2 2 3 2 2 2 2" xfId="1979" xr:uid="{0A12DC54-45F8-4EB0-A32B-0D53C3572F6D}"/>
    <cellStyle name="Normal 8 2 2 2 3 2 2 3" xfId="1980" xr:uid="{83AF174B-B6DE-48DD-8438-659CBBC80F46}"/>
    <cellStyle name="Normal 8 2 2 2 3 2 3" xfId="1981" xr:uid="{0C58F007-ADFB-41C0-AA28-958296B0ACB5}"/>
    <cellStyle name="Normal 8 2 2 2 3 2 3 2" xfId="1982" xr:uid="{CF5D5532-CA28-4318-A060-2674BE4A5D21}"/>
    <cellStyle name="Normal 8 2 2 2 3 2 4" xfId="1983" xr:uid="{19980CEC-7DE3-4602-AD47-6E88002C9B82}"/>
    <cellStyle name="Normal 8 2 2 2 3 3" xfId="756" xr:uid="{A0EB16A5-DD65-4579-8E11-67AB372050C3}"/>
    <cellStyle name="Normal 8 2 2 2 3 3 2" xfId="1984" xr:uid="{F11BE7DC-4439-4496-B68E-DDBFF0F1CE2D}"/>
    <cellStyle name="Normal 8 2 2 2 3 3 2 2" xfId="1985" xr:uid="{000C0451-86A0-4F61-AE68-9221F465469D}"/>
    <cellStyle name="Normal 8 2 2 2 3 3 3" xfId="1986" xr:uid="{40C07794-131B-45C5-857D-ADE609FB0AC4}"/>
    <cellStyle name="Normal 8 2 2 2 3 4" xfId="1987" xr:uid="{7B83FED4-3285-4AC0-8B26-3B36CA955E0F}"/>
    <cellStyle name="Normal 8 2 2 2 3 4 2" xfId="1988" xr:uid="{673A3344-7274-49B7-B408-652E2112E2BC}"/>
    <cellStyle name="Normal 8 2 2 2 3 5" xfId="1989" xr:uid="{E5230090-EEAE-4DF8-B12B-A366B8E5B3D5}"/>
    <cellStyle name="Normal 8 2 2 2 4" xfId="757" xr:uid="{A3F6649A-809D-4EB5-833B-A4919D398A25}"/>
    <cellStyle name="Normal 8 2 2 2 4 2" xfId="758" xr:uid="{678DBCD9-A401-4920-8D2B-38318C979CB4}"/>
    <cellStyle name="Normal 8 2 2 2 4 2 2" xfId="1990" xr:uid="{818C3883-3B9E-4ED7-85BD-1C623FC5505F}"/>
    <cellStyle name="Normal 8 2 2 2 4 2 2 2" xfId="1991" xr:uid="{7E53B304-DF84-424D-B93F-292B8516DC8A}"/>
    <cellStyle name="Normal 8 2 2 2 4 2 3" xfId="1992" xr:uid="{3D4BE7AE-44D3-4D34-B354-F7309537A5B4}"/>
    <cellStyle name="Normal 8 2 2 2 4 3" xfId="1993" xr:uid="{BE38B69E-4B67-4453-B77E-3A4063129260}"/>
    <cellStyle name="Normal 8 2 2 2 4 3 2" xfId="1994" xr:uid="{A2E7F0C9-7018-4CB6-AA4A-07D5E50CA8A6}"/>
    <cellStyle name="Normal 8 2 2 2 4 4" xfId="1995" xr:uid="{D2CB9749-1F02-4E08-9E4C-DFC5847AF594}"/>
    <cellStyle name="Normal 8 2 2 2 5" xfId="759" xr:uid="{B5BCB776-24F4-442E-873F-99CA824E80DA}"/>
    <cellStyle name="Normal 8 2 2 2 5 2" xfId="1996" xr:uid="{FCD927C6-147B-4A2F-A8D8-9284F9E9C3C5}"/>
    <cellStyle name="Normal 8 2 2 2 5 2 2" xfId="1997" xr:uid="{36935C85-457E-451E-81DE-705052501D34}"/>
    <cellStyle name="Normal 8 2 2 2 5 3" xfId="1998" xr:uid="{92807B76-CFC1-4983-85FA-0F18F1DCD645}"/>
    <cellStyle name="Normal 8 2 2 2 5 4" xfId="3728" xr:uid="{B0605F9E-B1ED-4356-8D69-7EF3D3BAC27A}"/>
    <cellStyle name="Normal 8 2 2 2 6" xfId="1999" xr:uid="{2E8BE1FC-5CA3-4F49-9324-542C636C8736}"/>
    <cellStyle name="Normal 8 2 2 2 6 2" xfId="2000" xr:uid="{6F8E716A-0845-4C15-B559-89D97E0FF0F0}"/>
    <cellStyle name="Normal 8 2 2 2 7" xfId="2001" xr:uid="{660817CB-229D-4179-807E-D0AA86B6254E}"/>
    <cellStyle name="Normal 8 2 2 2 8" xfId="3729" xr:uid="{FACC52EA-BC84-422D-9A15-F4FAC1ACF1AD}"/>
    <cellStyle name="Normal 8 2 2 3" xfId="376" xr:uid="{C28F7ACA-BA80-4D39-AEA3-277DE6BCF92A}"/>
    <cellStyle name="Normal 8 2 2 3 2" xfId="760" xr:uid="{89BCE751-4BE3-4151-B2E0-37D308AEA02A}"/>
    <cellStyle name="Normal 8 2 2 3 2 2" xfId="761" xr:uid="{C75820B7-1F71-48DE-9F79-5A5269B482F3}"/>
    <cellStyle name="Normal 8 2 2 3 2 2 2" xfId="2002" xr:uid="{6F80EC24-6F87-489A-8C08-90A989AFC898}"/>
    <cellStyle name="Normal 8 2 2 3 2 2 2 2" xfId="2003" xr:uid="{A07BF648-2FA7-4200-9CB1-D2D391AFA55C}"/>
    <cellStyle name="Normal 8 2 2 3 2 2 3" xfId="2004" xr:uid="{50768481-9EAC-4B7A-92E8-6B914117DEBF}"/>
    <cellStyle name="Normal 8 2 2 3 2 3" xfId="2005" xr:uid="{D27F7E58-BB76-4849-8CE0-8696E2A57102}"/>
    <cellStyle name="Normal 8 2 2 3 2 3 2" xfId="2006" xr:uid="{3FDC0C37-8885-4808-B7C5-157974246054}"/>
    <cellStyle name="Normal 8 2 2 3 2 4" xfId="2007" xr:uid="{B2799C93-6635-41DD-817A-40DA092C20B4}"/>
    <cellStyle name="Normal 8 2 2 3 3" xfId="762" xr:uid="{48DFD0FB-EC5B-497B-878D-36F0EF5A19BE}"/>
    <cellStyle name="Normal 8 2 2 3 3 2" xfId="2008" xr:uid="{D37ABF9A-1F25-4D9D-B15E-C43C0AB00206}"/>
    <cellStyle name="Normal 8 2 2 3 3 2 2" xfId="2009" xr:uid="{FA9B1424-736F-4A1E-B45A-8CE556A2AB94}"/>
    <cellStyle name="Normal 8 2 2 3 3 3" xfId="2010" xr:uid="{141D51EC-91B8-41D0-BB63-9356F40021DC}"/>
    <cellStyle name="Normal 8 2 2 3 3 4" xfId="3730" xr:uid="{26C19669-CABE-4FEF-A5AB-5B07A6991373}"/>
    <cellStyle name="Normal 8 2 2 3 4" xfId="2011" xr:uid="{3DD7470C-7CCA-446D-975B-0CA405AF2A31}"/>
    <cellStyle name="Normal 8 2 2 3 4 2" xfId="2012" xr:uid="{E3866DD9-85D2-4DB5-85BA-43FEF1E3EF0B}"/>
    <cellStyle name="Normal 8 2 2 3 5" xfId="2013" xr:uid="{942251AC-81E9-4DB7-8575-3587AC695D51}"/>
    <cellStyle name="Normal 8 2 2 3 6" xfId="3731" xr:uid="{3AB0CC4C-77D1-4ED9-A9CB-3AA813521324}"/>
    <cellStyle name="Normal 8 2 2 4" xfId="377" xr:uid="{EA99925E-34DF-458F-AE16-F9692294926C}"/>
    <cellStyle name="Normal 8 2 2 4 2" xfId="763" xr:uid="{B83B3090-29F3-42BC-956B-7691CEB1BFFC}"/>
    <cellStyle name="Normal 8 2 2 4 2 2" xfId="764" xr:uid="{7926E08F-238F-4292-BF45-EEAC208D1190}"/>
    <cellStyle name="Normal 8 2 2 4 2 2 2" xfId="2014" xr:uid="{020C16A3-16B2-45DE-97B9-07025155EB9A}"/>
    <cellStyle name="Normal 8 2 2 4 2 2 2 2" xfId="2015" xr:uid="{B017E1FB-343F-455C-A343-FF434C2AFE77}"/>
    <cellStyle name="Normal 8 2 2 4 2 2 3" xfId="2016" xr:uid="{53A2A47D-4C30-432E-A943-100497B18BD5}"/>
    <cellStyle name="Normal 8 2 2 4 2 3" xfId="2017" xr:uid="{DA0BCE2B-2666-4B3F-BF60-D2AC9CAA75F5}"/>
    <cellStyle name="Normal 8 2 2 4 2 3 2" xfId="2018" xr:uid="{0E2DD439-7534-48F7-8856-9F1D19DF2E6C}"/>
    <cellStyle name="Normal 8 2 2 4 2 4" xfId="2019" xr:uid="{6FFAEF3C-D629-4E29-B218-903725FA8C53}"/>
    <cellStyle name="Normal 8 2 2 4 3" xfId="765" xr:uid="{16011448-A275-40B8-8AC7-DD99E280B59F}"/>
    <cellStyle name="Normal 8 2 2 4 3 2" xfId="2020" xr:uid="{ACE10B3C-82D5-458F-BFBB-D1BD4BD3C39D}"/>
    <cellStyle name="Normal 8 2 2 4 3 2 2" xfId="2021" xr:uid="{44F46804-4A86-45A1-ABDC-2AD0038B56C5}"/>
    <cellStyle name="Normal 8 2 2 4 3 3" xfId="2022" xr:uid="{E3B39E4E-71E2-406E-94EA-997B33C0C597}"/>
    <cellStyle name="Normal 8 2 2 4 4" xfId="2023" xr:uid="{58697B3A-0238-4791-8FB8-B1A0604A18F2}"/>
    <cellStyle name="Normal 8 2 2 4 4 2" xfId="2024" xr:uid="{6E7C1A40-3096-46D4-8A21-C15DEB712976}"/>
    <cellStyle name="Normal 8 2 2 4 5" xfId="2025" xr:uid="{D533955E-53A3-46CE-BCA7-0D06C48071BF}"/>
    <cellStyle name="Normal 8 2 2 5" xfId="378" xr:uid="{6BA933FF-19B3-4653-846D-28E5FC57F875}"/>
    <cellStyle name="Normal 8 2 2 5 2" xfId="766" xr:uid="{25FD24DC-3E9E-47C5-8E88-4DE04FCC4875}"/>
    <cellStyle name="Normal 8 2 2 5 2 2" xfId="2026" xr:uid="{2C92B77D-0D64-408B-BB19-4226898AD80B}"/>
    <cellStyle name="Normal 8 2 2 5 2 2 2" xfId="2027" xr:uid="{542CC3D0-A53F-43CE-80EA-4D1218114F06}"/>
    <cellStyle name="Normal 8 2 2 5 2 3" xfId="2028" xr:uid="{C8824636-C9AA-43BA-B0BB-DAABD2DE52C0}"/>
    <cellStyle name="Normal 8 2 2 5 3" xfId="2029" xr:uid="{60A9EE05-085B-4F2C-84DB-9C7A3D543404}"/>
    <cellStyle name="Normal 8 2 2 5 3 2" xfId="2030" xr:uid="{C2DE097B-3606-4E1B-99CE-B6634C1B4BE5}"/>
    <cellStyle name="Normal 8 2 2 5 4" xfId="2031" xr:uid="{209074BC-2783-4A75-A5C6-19E8D1AE8CB3}"/>
    <cellStyle name="Normal 8 2 2 6" xfId="767" xr:uid="{3895917D-6D89-488E-86D5-715776B54156}"/>
    <cellStyle name="Normal 8 2 2 6 2" xfId="2032" xr:uid="{FF270D53-4000-4518-97C4-9A1700DAFF93}"/>
    <cellStyle name="Normal 8 2 2 6 2 2" xfId="2033" xr:uid="{B5F140D4-2093-4B0F-B107-8B8B509C76AB}"/>
    <cellStyle name="Normal 8 2 2 6 3" xfId="2034" xr:uid="{1FB819C2-9E02-4009-A6B8-4B450F193A21}"/>
    <cellStyle name="Normal 8 2 2 6 4" xfId="3732" xr:uid="{4ED12282-B59A-4E6E-BA76-1E720F5DBB46}"/>
    <cellStyle name="Normal 8 2 2 7" xfId="2035" xr:uid="{63BAF36D-CCFB-4A85-977B-CD9E566C08A1}"/>
    <cellStyle name="Normal 8 2 2 7 2" xfId="2036" xr:uid="{73DB26DF-73E5-459B-8903-BD0F44667677}"/>
    <cellStyle name="Normal 8 2 2 8" xfId="2037" xr:uid="{01E7A077-0AD9-4031-834A-846813DCB06F}"/>
    <cellStyle name="Normal 8 2 2 9" xfId="3733" xr:uid="{FD550574-353B-4B87-A1CB-F9AD719E3A6A}"/>
    <cellStyle name="Normal 8 2 3" xfId="150" xr:uid="{325CDE58-EFEC-4A01-BD21-4115131F71EA}"/>
    <cellStyle name="Normal 8 2 3 2" xfId="151" xr:uid="{EB70366D-8CFE-44D9-BD93-30BC4CBD3C1C}"/>
    <cellStyle name="Normal 8 2 3 2 2" xfId="768" xr:uid="{DEFDC12D-64CB-4BE0-83E7-D026F35E1094}"/>
    <cellStyle name="Normal 8 2 3 2 2 2" xfId="769" xr:uid="{7BA14F04-9672-4A0A-AD7B-A11E2366C14C}"/>
    <cellStyle name="Normal 8 2 3 2 2 2 2" xfId="2038" xr:uid="{71A0BA52-919A-4ED8-8793-818D368C46E1}"/>
    <cellStyle name="Normal 8 2 3 2 2 2 2 2" xfId="2039" xr:uid="{620C66E1-850A-4193-9679-3F13DABBF790}"/>
    <cellStyle name="Normal 8 2 3 2 2 2 3" xfId="2040" xr:uid="{207BEC5A-07E0-4D12-92E9-F36E80E5A5C4}"/>
    <cellStyle name="Normal 8 2 3 2 2 3" xfId="2041" xr:uid="{0CD4E140-806F-443C-8BC8-90680A913EBC}"/>
    <cellStyle name="Normal 8 2 3 2 2 3 2" xfId="2042" xr:uid="{F038E871-3F26-4930-935C-4471F0A81CED}"/>
    <cellStyle name="Normal 8 2 3 2 2 4" xfId="2043" xr:uid="{2C6EFC2B-3C65-4EA8-89BC-A5DB82664676}"/>
    <cellStyle name="Normal 8 2 3 2 3" xfId="770" xr:uid="{8646E14D-59E1-4FB5-B2E8-770E8B7B42FF}"/>
    <cellStyle name="Normal 8 2 3 2 3 2" xfId="2044" xr:uid="{07C6F1CD-771E-40CF-83FF-13457E76BAC9}"/>
    <cellStyle name="Normal 8 2 3 2 3 2 2" xfId="2045" xr:uid="{D90CF3E0-70FF-4717-AC2E-C0CD2832E38F}"/>
    <cellStyle name="Normal 8 2 3 2 3 3" xfId="2046" xr:uid="{0B0EC645-48D3-4E49-A88E-6E460765539B}"/>
    <cellStyle name="Normal 8 2 3 2 3 4" xfId="3734" xr:uid="{D6989BC3-E23D-4041-94E0-E3ED99E1189C}"/>
    <cellStyle name="Normal 8 2 3 2 4" xfId="2047" xr:uid="{58811254-8494-4117-A671-86B95112A089}"/>
    <cellStyle name="Normal 8 2 3 2 4 2" xfId="2048" xr:uid="{04742CAC-923E-4A3E-AB76-A14EF9B92F4C}"/>
    <cellStyle name="Normal 8 2 3 2 5" xfId="2049" xr:uid="{B4FD7E0C-6998-47CC-A431-4919EA910C6E}"/>
    <cellStyle name="Normal 8 2 3 2 6" xfId="3735" xr:uid="{07DE219B-31FC-48BA-BDCD-43CA9DD222BE}"/>
    <cellStyle name="Normal 8 2 3 3" xfId="379" xr:uid="{C7A466D4-014E-4C22-8C2B-48112C28A177}"/>
    <cellStyle name="Normal 8 2 3 3 2" xfId="771" xr:uid="{5F395B76-5FCC-4E43-A941-11EB31825FCA}"/>
    <cellStyle name="Normal 8 2 3 3 2 2" xfId="772" xr:uid="{4DF03CC7-A06A-4AF1-8082-41ED92781E03}"/>
    <cellStyle name="Normal 8 2 3 3 2 2 2" xfId="2050" xr:uid="{18338943-2D62-4D9D-A2D7-B3667848E18E}"/>
    <cellStyle name="Normal 8 2 3 3 2 2 2 2" xfId="2051" xr:uid="{97799DA4-9F25-4132-9329-9E740693DEAF}"/>
    <cellStyle name="Normal 8 2 3 3 2 2 3" xfId="2052" xr:uid="{22B6391A-CCF6-4A5B-A7EB-73893C25050A}"/>
    <cellStyle name="Normal 8 2 3 3 2 3" xfId="2053" xr:uid="{7E9436CA-67ED-4ABE-853F-25245FF21DD4}"/>
    <cellStyle name="Normal 8 2 3 3 2 3 2" xfId="2054" xr:uid="{A044C752-2720-4A9E-B597-F7ADAC35CE3C}"/>
    <cellStyle name="Normal 8 2 3 3 2 4" xfId="2055" xr:uid="{AC998931-821B-4BDA-B166-47177805B41B}"/>
    <cellStyle name="Normal 8 2 3 3 3" xfId="773" xr:uid="{B9BBB2FB-7656-436C-AE12-64F8AC27D513}"/>
    <cellStyle name="Normal 8 2 3 3 3 2" xfId="2056" xr:uid="{DBBEB89C-FD23-4E89-A783-3BEEF0E25A15}"/>
    <cellStyle name="Normal 8 2 3 3 3 2 2" xfId="2057" xr:uid="{AFC0E599-24A3-495A-A236-690F78F8848A}"/>
    <cellStyle name="Normal 8 2 3 3 3 3" xfId="2058" xr:uid="{AC363DBE-2B64-460A-A8FF-48FD722B3F53}"/>
    <cellStyle name="Normal 8 2 3 3 4" xfId="2059" xr:uid="{AF31230D-6A11-4FAC-B49E-31F3B117B73E}"/>
    <cellStyle name="Normal 8 2 3 3 4 2" xfId="2060" xr:uid="{A283F194-2556-4A1B-B90B-02D4BEB00A3E}"/>
    <cellStyle name="Normal 8 2 3 3 5" xfId="2061" xr:uid="{A5A6FCC5-031F-451C-84AE-653EA4A6C724}"/>
    <cellStyle name="Normal 8 2 3 4" xfId="380" xr:uid="{60BB8B87-45A8-4E3B-B7E8-C620DF5E4834}"/>
    <cellStyle name="Normal 8 2 3 4 2" xfId="774" xr:uid="{F8B2ADEF-7A6C-4479-A2BA-1FC7E31DB403}"/>
    <cellStyle name="Normal 8 2 3 4 2 2" xfId="2062" xr:uid="{CE1452EB-8B89-4115-8433-3921A39C8033}"/>
    <cellStyle name="Normal 8 2 3 4 2 2 2" xfId="2063" xr:uid="{56562E11-1F99-4E30-BDB3-1CBD9956D75E}"/>
    <cellStyle name="Normal 8 2 3 4 2 3" xfId="2064" xr:uid="{85832EF2-EAD7-4F99-8D78-F177F1E8300A}"/>
    <cellStyle name="Normal 8 2 3 4 3" xfId="2065" xr:uid="{5E348743-A206-4B5A-B607-51878F0B9113}"/>
    <cellStyle name="Normal 8 2 3 4 3 2" xfId="2066" xr:uid="{6913B423-17E8-4225-9079-2F4C6CB40CED}"/>
    <cellStyle name="Normal 8 2 3 4 4" xfId="2067" xr:uid="{28F7B4EB-1300-4629-A703-9366CAA6D2DE}"/>
    <cellStyle name="Normal 8 2 3 5" xfId="775" xr:uid="{34207133-2C7A-4CB2-8550-DEFEED3EBBCD}"/>
    <cellStyle name="Normal 8 2 3 5 2" xfId="2068" xr:uid="{5AD8B14C-516F-46B4-910C-8EDFDEA022D2}"/>
    <cellStyle name="Normal 8 2 3 5 2 2" xfId="2069" xr:uid="{E747DA9F-5B53-45FE-91D9-219F4019CFFD}"/>
    <cellStyle name="Normal 8 2 3 5 3" xfId="2070" xr:uid="{6CCBEEF6-7501-4F96-B10A-7C30CBA6FF2C}"/>
    <cellStyle name="Normal 8 2 3 5 4" xfId="3736" xr:uid="{F02DF9A3-D0B2-44FF-B9C6-D2562BCAE308}"/>
    <cellStyle name="Normal 8 2 3 6" xfId="2071" xr:uid="{09674E33-2FCC-4BE8-80A3-2AD304A8343D}"/>
    <cellStyle name="Normal 8 2 3 6 2" xfId="2072" xr:uid="{A0848B4B-4B00-487B-992C-D4EF218328F1}"/>
    <cellStyle name="Normal 8 2 3 7" xfId="2073" xr:uid="{3E438519-6495-430A-8D26-39AFE93A9E51}"/>
    <cellStyle name="Normal 8 2 3 8" xfId="3737" xr:uid="{2BF1859B-2DB2-469D-93CB-11602C693C89}"/>
    <cellStyle name="Normal 8 2 4" xfId="152" xr:uid="{5B015318-C509-48D7-87AE-C568CB59E8F3}"/>
    <cellStyle name="Normal 8 2 4 2" xfId="449" xr:uid="{2DCD31C5-828A-4F2D-B6F5-3E574C3FC328}"/>
    <cellStyle name="Normal 8 2 4 2 2" xfId="776" xr:uid="{AD35D752-B15B-4437-AF54-FB64417572DA}"/>
    <cellStyle name="Normal 8 2 4 2 2 2" xfId="2074" xr:uid="{4640B9E6-A425-4668-9C3E-39BF5DBE9C44}"/>
    <cellStyle name="Normal 8 2 4 2 2 2 2" xfId="2075" xr:uid="{F0591EF5-0212-44F2-A9D5-F1FF97F987F8}"/>
    <cellStyle name="Normal 8 2 4 2 2 3" xfId="2076" xr:uid="{2F6625D0-B012-4A0E-B58A-F6A1958E91E8}"/>
    <cellStyle name="Normal 8 2 4 2 2 4" xfId="3738" xr:uid="{1C94EA76-C093-4EE5-BAAF-C110819E5F57}"/>
    <cellStyle name="Normal 8 2 4 2 3" xfId="2077" xr:uid="{E5C20E21-468C-4F46-B259-17EAD7095EEE}"/>
    <cellStyle name="Normal 8 2 4 2 3 2" xfId="2078" xr:uid="{826F37B7-7B1C-442C-AA24-39FFC714EE24}"/>
    <cellStyle name="Normal 8 2 4 2 4" xfId="2079" xr:uid="{E289A755-0487-44FA-AA51-F31DA33CFC7A}"/>
    <cellStyle name="Normal 8 2 4 2 5" xfId="3739" xr:uid="{FC29F773-145C-4DA0-BD57-D9A45E6B8360}"/>
    <cellStyle name="Normal 8 2 4 3" xfId="777" xr:uid="{90B04145-3444-49AB-9DD4-A8A98DDE5D48}"/>
    <cellStyle name="Normal 8 2 4 3 2" xfId="2080" xr:uid="{CFF5611D-CEC8-41D5-9337-6CCDF855DC22}"/>
    <cellStyle name="Normal 8 2 4 3 2 2" xfId="2081" xr:uid="{BCF87426-E2C9-4CD9-9BC4-344B065C058F}"/>
    <cellStyle name="Normal 8 2 4 3 3" xfId="2082" xr:uid="{7B6707F7-1F02-4AA2-8C0A-B053D18FAF42}"/>
    <cellStyle name="Normal 8 2 4 3 4" xfId="3740" xr:uid="{2A911150-383A-449A-8CEB-2EC6D22C7FBE}"/>
    <cellStyle name="Normal 8 2 4 4" xfId="2083" xr:uid="{3A6A01AD-5823-4C02-B4E1-FE23404B52E3}"/>
    <cellStyle name="Normal 8 2 4 4 2" xfId="2084" xr:uid="{82561502-3243-4EAE-AD67-66A08FA3C33C}"/>
    <cellStyle name="Normal 8 2 4 4 3" xfId="3741" xr:uid="{CE3D7B8F-4C42-42D2-A9D5-DFA1C1CEF016}"/>
    <cellStyle name="Normal 8 2 4 4 4" xfId="3742" xr:uid="{F28770B2-4060-486F-9765-D429C7084725}"/>
    <cellStyle name="Normal 8 2 4 5" xfId="2085" xr:uid="{4D91673E-FB43-49AD-B3D1-7C93D9E0F349}"/>
    <cellStyle name="Normal 8 2 4 6" xfId="3743" xr:uid="{28467A17-A254-4B3C-B6FC-1AD05C51DE1A}"/>
    <cellStyle name="Normal 8 2 4 7" xfId="3744" xr:uid="{DF44D5B3-AA12-4BFA-B3F0-EF6E7054B539}"/>
    <cellStyle name="Normal 8 2 5" xfId="381" xr:uid="{76ADAA1A-E694-446E-BB3E-3A1834AF1788}"/>
    <cellStyle name="Normal 8 2 5 2" xfId="778" xr:uid="{0D58795F-BCCB-4E10-A9A4-204BFB91C042}"/>
    <cellStyle name="Normal 8 2 5 2 2" xfId="779" xr:uid="{5FEEA6C8-9EE8-42EA-BCA2-752098F759BC}"/>
    <cellStyle name="Normal 8 2 5 2 2 2" xfId="2086" xr:uid="{0AC9B286-72B2-448F-818A-52D3CF434A60}"/>
    <cellStyle name="Normal 8 2 5 2 2 2 2" xfId="2087" xr:uid="{9D577C72-0FC9-4085-84CB-C1A13814CF0C}"/>
    <cellStyle name="Normal 8 2 5 2 2 3" xfId="2088" xr:uid="{14A8BF66-E8FD-4F61-8E13-9A9B049FFE74}"/>
    <cellStyle name="Normal 8 2 5 2 3" xfId="2089" xr:uid="{7074BC00-43F2-4DFF-AB8D-3EB5FA3827E5}"/>
    <cellStyle name="Normal 8 2 5 2 3 2" xfId="2090" xr:uid="{DF6A12D8-C127-4125-B236-065DE4A25E1C}"/>
    <cellStyle name="Normal 8 2 5 2 4" xfId="2091" xr:uid="{348266A9-B2E6-4E91-A96A-3FC89052F5D3}"/>
    <cellStyle name="Normal 8 2 5 3" xfId="780" xr:uid="{77611A7E-A71B-47BF-9736-CEBF56F9EB09}"/>
    <cellStyle name="Normal 8 2 5 3 2" xfId="2092" xr:uid="{053BB4A9-CB42-4BD0-A0A6-0BF293D59107}"/>
    <cellStyle name="Normal 8 2 5 3 2 2" xfId="2093" xr:uid="{0BDC4FEE-FB78-4F05-A9AB-7578247E8306}"/>
    <cellStyle name="Normal 8 2 5 3 3" xfId="2094" xr:uid="{7C194603-CDB1-4D32-852D-760DCAA32EF9}"/>
    <cellStyle name="Normal 8 2 5 3 4" xfId="3745" xr:uid="{C6185908-B85D-403B-8347-C226AFA92A80}"/>
    <cellStyle name="Normal 8 2 5 4" xfId="2095" xr:uid="{112A2E0F-ED50-4927-A62F-ECF26FF63025}"/>
    <cellStyle name="Normal 8 2 5 4 2" xfId="2096" xr:uid="{AD0AC5F7-E261-448E-B078-EC12A13CD573}"/>
    <cellStyle name="Normal 8 2 5 5" xfId="2097" xr:uid="{9E84D32B-2943-41ED-9064-77E1BC35F055}"/>
    <cellStyle name="Normal 8 2 5 6" xfId="3746" xr:uid="{2B15C1F4-402B-42F2-BEDA-A3463F0DCCB6}"/>
    <cellStyle name="Normal 8 2 6" xfId="382" xr:uid="{62ECD9DB-4E79-4CB4-8C97-64E2B15875E9}"/>
    <cellStyle name="Normal 8 2 6 2" xfId="781" xr:uid="{8B33AF8D-F3ED-4940-BF1B-A6A5E83C2DCA}"/>
    <cellStyle name="Normal 8 2 6 2 2" xfId="2098" xr:uid="{AB4FEB1E-F644-4DF5-BA3E-21DC9BD82B48}"/>
    <cellStyle name="Normal 8 2 6 2 2 2" xfId="2099" xr:uid="{A4A3FE31-1609-464F-993D-9605B9A4B334}"/>
    <cellStyle name="Normal 8 2 6 2 3" xfId="2100" xr:uid="{8F307EA5-4DBD-402F-A022-03CD5F980944}"/>
    <cellStyle name="Normal 8 2 6 2 4" xfId="3747" xr:uid="{D15CBCC6-A829-4D85-BAEB-EC7A9309A62F}"/>
    <cellStyle name="Normal 8 2 6 3" xfId="2101" xr:uid="{2B59DBE5-FE7F-42EA-8C1F-EC254950D1B3}"/>
    <cellStyle name="Normal 8 2 6 3 2" xfId="2102" xr:uid="{DB718272-7B41-4CC5-ACCF-0C59AB062ADB}"/>
    <cellStyle name="Normal 8 2 6 4" xfId="2103" xr:uid="{A710A9A5-8932-4880-91D5-E790E67E480C}"/>
    <cellStyle name="Normal 8 2 6 5" xfId="3748" xr:uid="{295EBFD4-DDD3-433B-9597-0091721B0E42}"/>
    <cellStyle name="Normal 8 2 7" xfId="782" xr:uid="{11F61492-F45B-4585-B710-8A0AF5393ED1}"/>
    <cellStyle name="Normal 8 2 7 2" xfId="2104" xr:uid="{CB155F51-EB46-4B39-A760-564A8D4F6CE1}"/>
    <cellStyle name="Normal 8 2 7 2 2" xfId="2105" xr:uid="{60CB0EE4-E90D-43CF-8AA5-6D89C8FC536B}"/>
    <cellStyle name="Normal 8 2 7 3" xfId="2106" xr:uid="{9B8E3E1F-B1D2-4B50-9B7A-2B5641334211}"/>
    <cellStyle name="Normal 8 2 7 4" xfId="3749" xr:uid="{6A7811D1-ACD1-4951-8B94-FB2A5295CC2D}"/>
    <cellStyle name="Normal 8 2 8" xfId="2107" xr:uid="{B23C0323-ED10-4013-9731-51C44AF0169B}"/>
    <cellStyle name="Normal 8 2 8 2" xfId="2108" xr:uid="{7019E986-90B6-43BB-892D-20E0848F48C8}"/>
    <cellStyle name="Normal 8 2 8 3" xfId="3750" xr:uid="{FB575FFE-6B59-4725-AE64-4FF38C501EA9}"/>
    <cellStyle name="Normal 8 2 8 4" xfId="3751" xr:uid="{0D703851-7C79-4703-A35C-579B337332CB}"/>
    <cellStyle name="Normal 8 2 9" xfId="2109" xr:uid="{842CE181-C239-42D8-B23B-165AE6A93F6A}"/>
    <cellStyle name="Normal 8 3" xfId="153" xr:uid="{FD9EA20C-6803-4066-8921-9A5E4763AAC1}"/>
    <cellStyle name="Normal 8 3 10" xfId="3752" xr:uid="{CD167788-D781-4BAB-B2CB-CBD813DC7ECF}"/>
    <cellStyle name="Normal 8 3 11" xfId="3753" xr:uid="{AACA4477-99DA-4F90-B978-5D6744E834BB}"/>
    <cellStyle name="Normal 8 3 2" xfId="154" xr:uid="{CD7F8FD1-0B9A-453E-9FF3-4175A6157805}"/>
    <cellStyle name="Normal 8 3 2 2" xfId="155" xr:uid="{7A9F6377-A114-4359-BB30-29D268D17262}"/>
    <cellStyle name="Normal 8 3 2 2 2" xfId="383" xr:uid="{137FFF00-B2D5-4B58-8DC3-8C3EB290A446}"/>
    <cellStyle name="Normal 8 3 2 2 2 2" xfId="783" xr:uid="{0024209D-56FD-4B29-991B-7E6465F60B17}"/>
    <cellStyle name="Normal 8 3 2 2 2 2 2" xfId="2110" xr:uid="{DE885DA1-8BF0-4B1D-AF07-49B30E054683}"/>
    <cellStyle name="Normal 8 3 2 2 2 2 2 2" xfId="2111" xr:uid="{F923F7E9-575E-46C3-B7A4-6BDDC9E58B88}"/>
    <cellStyle name="Normal 8 3 2 2 2 2 3" xfId="2112" xr:uid="{30E819B4-0DBE-4A36-AAEC-1268CDB70071}"/>
    <cellStyle name="Normal 8 3 2 2 2 2 4" xfId="3754" xr:uid="{260C087F-D229-415E-9A03-31CB131EFCAC}"/>
    <cellStyle name="Normal 8 3 2 2 2 3" xfId="2113" xr:uid="{C57B78AC-40A3-4746-A4E1-B4BB6AD79335}"/>
    <cellStyle name="Normal 8 3 2 2 2 3 2" xfId="2114" xr:uid="{7A4F7DBA-6963-41BE-8420-C4AF925C1058}"/>
    <cellStyle name="Normal 8 3 2 2 2 3 3" xfId="3755" xr:uid="{A1E48DB0-F7BD-453F-84D9-D21199E60B5C}"/>
    <cellStyle name="Normal 8 3 2 2 2 3 4" xfId="3756" xr:uid="{B23E5A48-5423-4F36-AA44-372C2A95914F}"/>
    <cellStyle name="Normal 8 3 2 2 2 4" xfId="2115" xr:uid="{C62AD396-A9DF-46A3-9D26-5B0D6C9E156C}"/>
    <cellStyle name="Normal 8 3 2 2 2 5" xfId="3757" xr:uid="{F8674C1F-5A3C-496F-AA8D-A758132290CB}"/>
    <cellStyle name="Normal 8 3 2 2 2 6" xfId="3758" xr:uid="{B13BF6B1-D217-41EB-903E-B094A0F8B589}"/>
    <cellStyle name="Normal 8 3 2 2 3" xfId="784" xr:uid="{7A3764BD-F40B-4110-9B17-3CFCAC1A528F}"/>
    <cellStyle name="Normal 8 3 2 2 3 2" xfId="2116" xr:uid="{91863DE2-3B85-4303-924D-1A9F81EF5E17}"/>
    <cellStyle name="Normal 8 3 2 2 3 2 2" xfId="2117" xr:uid="{7F99DF01-3E72-4AC1-87AD-90CD695905B6}"/>
    <cellStyle name="Normal 8 3 2 2 3 2 3" xfId="3759" xr:uid="{9F23431D-F355-46BE-9053-CB83CD4BB3BB}"/>
    <cellStyle name="Normal 8 3 2 2 3 2 4" xfId="3760" xr:uid="{A1DF848C-86FB-40F8-A3CB-856DCBA76F56}"/>
    <cellStyle name="Normal 8 3 2 2 3 3" xfId="2118" xr:uid="{57579B88-9FCF-4A46-B384-B9C9BBE9AD0A}"/>
    <cellStyle name="Normal 8 3 2 2 3 4" xfId="3761" xr:uid="{2EA41D3C-7C2E-4F66-9DF3-62094C94EF5C}"/>
    <cellStyle name="Normal 8 3 2 2 3 5" xfId="3762" xr:uid="{7C5DB9D8-98DD-418F-B482-36ABCAD6E6DA}"/>
    <cellStyle name="Normal 8 3 2 2 4" xfId="2119" xr:uid="{898F2D79-596C-4F03-8647-8CDE7C73D161}"/>
    <cellStyle name="Normal 8 3 2 2 4 2" xfId="2120" xr:uid="{19E194BB-BCA7-4E54-9BD3-C3B72A98AD11}"/>
    <cellStyle name="Normal 8 3 2 2 4 3" xfId="3763" xr:uid="{5C2F9E9C-80A5-4FC8-80E1-9FB5A5D16A50}"/>
    <cellStyle name="Normal 8 3 2 2 4 4" xfId="3764" xr:uid="{8A7B8CDF-190B-452A-8E69-7C00C1836096}"/>
    <cellStyle name="Normal 8 3 2 2 5" xfId="2121" xr:uid="{842F1118-BAB3-4770-9CE5-5B6A27668C9F}"/>
    <cellStyle name="Normal 8 3 2 2 5 2" xfId="3765" xr:uid="{682EEA80-14CF-4193-8AD4-8641EBA1F5B4}"/>
    <cellStyle name="Normal 8 3 2 2 5 3" xfId="3766" xr:uid="{6E12CD59-B675-4AA5-89D8-404E6816A17C}"/>
    <cellStyle name="Normal 8 3 2 2 5 4" xfId="3767" xr:uid="{FF0B08C5-65C0-4986-A26A-31DB39E1A60E}"/>
    <cellStyle name="Normal 8 3 2 2 6" xfId="3768" xr:uid="{FEFC4188-6606-45E9-B0C5-4BBDA891E13F}"/>
    <cellStyle name="Normal 8 3 2 2 7" xfId="3769" xr:uid="{3117AF46-A6F8-4D42-9626-994AA5E00493}"/>
    <cellStyle name="Normal 8 3 2 2 8" xfId="3770" xr:uid="{AA96903B-90E6-44F1-AF84-1AC09C0CF69F}"/>
    <cellStyle name="Normal 8 3 2 3" xfId="384" xr:uid="{21E539E0-7D72-4F71-84D4-C8FB8EB5526A}"/>
    <cellStyle name="Normal 8 3 2 3 2" xfId="785" xr:uid="{C1F75190-52AA-41C0-AE72-3537BE2E8E80}"/>
    <cellStyle name="Normal 8 3 2 3 2 2" xfId="786" xr:uid="{D39D6F31-AA60-4DE3-B230-3CB897CC13EC}"/>
    <cellStyle name="Normal 8 3 2 3 2 2 2" xfId="2122" xr:uid="{6DE85DD6-4EE7-48FB-B08D-0036EFA4AD42}"/>
    <cellStyle name="Normal 8 3 2 3 2 2 2 2" xfId="2123" xr:uid="{1C002620-209D-40A4-9FC1-EC1893345066}"/>
    <cellStyle name="Normal 8 3 2 3 2 2 3" xfId="2124" xr:uid="{81790036-EB9E-43A1-B85D-5F827B8F0D2F}"/>
    <cellStyle name="Normal 8 3 2 3 2 3" xfId="2125" xr:uid="{FC30A581-F54D-4D29-96BC-DE176021FDCF}"/>
    <cellStyle name="Normal 8 3 2 3 2 3 2" xfId="2126" xr:uid="{A1EC4BE4-1034-4662-89D3-7E458E039EF2}"/>
    <cellStyle name="Normal 8 3 2 3 2 4" xfId="2127" xr:uid="{FCEA17E9-3F43-40C7-AE09-7AC73266DB2F}"/>
    <cellStyle name="Normal 8 3 2 3 3" xfId="787" xr:uid="{948DC4DE-7A01-47B4-A096-A2FDDC1606B0}"/>
    <cellStyle name="Normal 8 3 2 3 3 2" xfId="2128" xr:uid="{2F0AB678-735E-4916-B437-ABEA7FBA8569}"/>
    <cellStyle name="Normal 8 3 2 3 3 2 2" xfId="2129" xr:uid="{2AF9417D-3A90-4499-BDAE-8C71DEFA4184}"/>
    <cellStyle name="Normal 8 3 2 3 3 3" xfId="2130" xr:uid="{45E276B4-C148-4847-8F67-59A394D711B5}"/>
    <cellStyle name="Normal 8 3 2 3 3 4" xfId="3771" xr:uid="{3485ED1F-0A73-45FC-A918-B89B3BFC761E}"/>
    <cellStyle name="Normal 8 3 2 3 4" xfId="2131" xr:uid="{3BEA2C86-5222-4C17-BB34-567DCD53C4A5}"/>
    <cellStyle name="Normal 8 3 2 3 4 2" xfId="2132" xr:uid="{84BB771D-0496-43DD-B98D-5A920E8CEC53}"/>
    <cellStyle name="Normal 8 3 2 3 5" xfId="2133" xr:uid="{F5CAC233-C34D-4629-B85E-1F591C7E17B6}"/>
    <cellStyle name="Normal 8 3 2 3 6" xfId="3772" xr:uid="{EDB2DA5F-F813-46CD-8CD5-DC6C829A1C34}"/>
    <cellStyle name="Normal 8 3 2 4" xfId="385" xr:uid="{0953CCC2-41BF-4A7B-8E16-95A22E6756AB}"/>
    <cellStyle name="Normal 8 3 2 4 2" xfId="788" xr:uid="{B7F9272C-2E3F-4015-A0DA-8A51892CE628}"/>
    <cellStyle name="Normal 8 3 2 4 2 2" xfId="2134" xr:uid="{700D4833-C7BB-4E8C-84DB-E55D9F83A6C2}"/>
    <cellStyle name="Normal 8 3 2 4 2 2 2" xfId="2135" xr:uid="{852ECCD3-78A4-40BE-B807-D537721E2DA1}"/>
    <cellStyle name="Normal 8 3 2 4 2 3" xfId="2136" xr:uid="{6E2294B7-D89F-4650-973C-82A0CD14843F}"/>
    <cellStyle name="Normal 8 3 2 4 2 4" xfId="3773" xr:uid="{1A917591-272D-4587-B77A-3D576C0C1804}"/>
    <cellStyle name="Normal 8 3 2 4 3" xfId="2137" xr:uid="{D62B6749-B751-4264-A403-D9ACD04D10C7}"/>
    <cellStyle name="Normal 8 3 2 4 3 2" xfId="2138" xr:uid="{FBCB4D53-C764-4671-AC0D-B47E7A244437}"/>
    <cellStyle name="Normal 8 3 2 4 4" xfId="2139" xr:uid="{DC937AEC-8794-4507-8C3E-3EDFBEF103EB}"/>
    <cellStyle name="Normal 8 3 2 4 5" xfId="3774" xr:uid="{1F77AC07-5F26-4D17-AAF8-BADD14A87D58}"/>
    <cellStyle name="Normal 8 3 2 5" xfId="386" xr:uid="{C948A671-B64A-453A-A4B1-ABE72CC41369}"/>
    <cellStyle name="Normal 8 3 2 5 2" xfId="2140" xr:uid="{E7202D57-0C3F-4269-9D86-7EAEBAE3AA99}"/>
    <cellStyle name="Normal 8 3 2 5 2 2" xfId="2141" xr:uid="{60B05597-3A83-45A9-A49C-4EFC7716643B}"/>
    <cellStyle name="Normal 8 3 2 5 3" xfId="2142" xr:uid="{4BCC029F-887B-475B-BF00-65673C266C4A}"/>
    <cellStyle name="Normal 8 3 2 5 4" xfId="3775" xr:uid="{6CA37658-8877-40EB-8220-B4B998671385}"/>
    <cellStyle name="Normal 8 3 2 6" xfId="2143" xr:uid="{A577BCDE-A292-4A12-8525-0131BD80D721}"/>
    <cellStyle name="Normal 8 3 2 6 2" xfId="2144" xr:uid="{0D402326-844F-47E9-82CF-93B99EAA2DCA}"/>
    <cellStyle name="Normal 8 3 2 6 3" xfId="3776" xr:uid="{64D96357-4B2C-4D7A-972B-363D8FB9D417}"/>
    <cellStyle name="Normal 8 3 2 6 4" xfId="3777" xr:uid="{3CE15078-89A9-41D4-80A2-98298E706A9C}"/>
    <cellStyle name="Normal 8 3 2 7" xfId="2145" xr:uid="{02E96F7C-98A8-4F82-997B-5D8A447BEF57}"/>
    <cellStyle name="Normal 8 3 2 8" xfId="3778" xr:uid="{46333B95-46BC-4258-997C-3872CDEA045F}"/>
    <cellStyle name="Normal 8 3 2 9" xfId="3779" xr:uid="{713DDB36-5729-4E69-AA44-7637ACE8362B}"/>
    <cellStyle name="Normal 8 3 3" xfId="156" xr:uid="{E4D09655-22E8-407A-8A7A-2965F73018CF}"/>
    <cellStyle name="Normal 8 3 3 2" xfId="157" xr:uid="{B7D5FFDF-B247-4060-BB0D-545F8B56B790}"/>
    <cellStyle name="Normal 8 3 3 2 2" xfId="789" xr:uid="{0BC9E114-6A58-4BDB-AAE8-F4CC5B219D45}"/>
    <cellStyle name="Normal 8 3 3 2 2 2" xfId="2146" xr:uid="{B7B1D584-415F-42AE-BF05-53009B72E550}"/>
    <cellStyle name="Normal 8 3 3 2 2 2 2" xfId="2147" xr:uid="{9FAEC7E9-0D61-4C22-A26D-C879B32413AE}"/>
    <cellStyle name="Normal 8 3 3 2 2 2 2 2" xfId="4492" xr:uid="{1CB9D746-11CB-4E33-82AF-31CB04823C37}"/>
    <cellStyle name="Normal 8 3 3 2 2 2 3" xfId="4493" xr:uid="{FE333275-D46D-4628-99CD-9067120E4B3D}"/>
    <cellStyle name="Normal 8 3 3 2 2 3" xfId="2148" xr:uid="{B57C5A66-A4FD-4FF9-B85A-641968601D5E}"/>
    <cellStyle name="Normal 8 3 3 2 2 3 2" xfId="4494" xr:uid="{F43658E1-A2EA-45E1-A123-23B0FE5184FE}"/>
    <cellStyle name="Normal 8 3 3 2 2 4" xfId="3780" xr:uid="{55EAD101-4704-4F9D-B9A7-58993DE91F0A}"/>
    <cellStyle name="Normal 8 3 3 2 3" xfId="2149" xr:uid="{B6718D4B-ABCA-43A9-8A85-20EF1482AC36}"/>
    <cellStyle name="Normal 8 3 3 2 3 2" xfId="2150" xr:uid="{327240B0-2F2E-4F52-A845-271534AA8258}"/>
    <cellStyle name="Normal 8 3 3 2 3 2 2" xfId="4495" xr:uid="{9A092721-880B-4719-89DF-390F4523B663}"/>
    <cellStyle name="Normal 8 3 3 2 3 3" xfId="3781" xr:uid="{704A1F07-031E-4A16-AB7F-F8FCB0962EA8}"/>
    <cellStyle name="Normal 8 3 3 2 3 4" xfId="3782" xr:uid="{AD69FF0E-83D0-4C2E-845F-734EDCE9A6A9}"/>
    <cellStyle name="Normal 8 3 3 2 4" xfId="2151" xr:uid="{10B21FA9-5368-44C5-AB0B-29D00EE97DBB}"/>
    <cellStyle name="Normal 8 3 3 2 4 2" xfId="4496" xr:uid="{6D5CCEAD-7961-4F88-9713-E373FB068897}"/>
    <cellStyle name="Normal 8 3 3 2 5" xfId="3783" xr:uid="{15756CB3-74C9-4649-ADCC-D020F94C575F}"/>
    <cellStyle name="Normal 8 3 3 2 6" xfId="3784" xr:uid="{2DAC6DA1-4649-416B-B177-E3F9D7E6377A}"/>
    <cellStyle name="Normal 8 3 3 3" xfId="387" xr:uid="{CFE0AC09-6E75-4265-8C37-BB19936C7053}"/>
    <cellStyle name="Normal 8 3 3 3 2" xfId="2152" xr:uid="{BE490F85-A170-4408-A1DE-092D8DA64557}"/>
    <cellStyle name="Normal 8 3 3 3 2 2" xfId="2153" xr:uid="{1EF6C7C6-AA0E-41E9-8736-DBEF4F0C62B0}"/>
    <cellStyle name="Normal 8 3 3 3 2 2 2" xfId="4497" xr:uid="{9C1E30E7-3E3C-45A3-A073-80545CA388A2}"/>
    <cellStyle name="Normal 8 3 3 3 2 3" xfId="3785" xr:uid="{71877A69-8910-4112-8694-2262185A7E8A}"/>
    <cellStyle name="Normal 8 3 3 3 2 4" xfId="3786" xr:uid="{873FEA6F-0C8B-47B2-A163-475B4C29624F}"/>
    <cellStyle name="Normal 8 3 3 3 3" xfId="2154" xr:uid="{DAF06AC2-2766-408C-8F27-3FAAF33755F2}"/>
    <cellStyle name="Normal 8 3 3 3 3 2" xfId="4498" xr:uid="{83209359-DCEA-4A7F-AB21-B8861313CA8F}"/>
    <cellStyle name="Normal 8 3 3 3 4" xfId="3787" xr:uid="{25F2935E-B1A4-41EE-90C0-93034AF7F96D}"/>
    <cellStyle name="Normal 8 3 3 3 5" xfId="3788" xr:uid="{2C7C304A-0A1F-4FDA-B23E-F0C2A1648AC8}"/>
    <cellStyle name="Normal 8 3 3 4" xfId="2155" xr:uid="{7385829A-46E8-4B99-87EE-F05795857DC1}"/>
    <cellStyle name="Normal 8 3 3 4 2" xfId="2156" xr:uid="{9EA0014E-ED37-4431-90DE-61E7D458E9A0}"/>
    <cellStyle name="Normal 8 3 3 4 2 2" xfId="4499" xr:uid="{E5EC6074-60EA-4A0F-9156-B819A2553F1C}"/>
    <cellStyle name="Normal 8 3 3 4 3" xfId="3789" xr:uid="{F9930F93-4218-4A09-A702-D081C00CF5AB}"/>
    <cellStyle name="Normal 8 3 3 4 4" xfId="3790" xr:uid="{A32353BD-6CAB-4400-A8E2-605B48133E12}"/>
    <cellStyle name="Normal 8 3 3 5" xfId="2157" xr:uid="{4B4D2E89-5F46-40E8-89E2-9E1596FBDDB0}"/>
    <cellStyle name="Normal 8 3 3 5 2" xfId="3791" xr:uid="{CEB33332-A40E-4E89-9DB1-4DF763B2669B}"/>
    <cellStyle name="Normal 8 3 3 5 3" xfId="3792" xr:uid="{F0E5425A-8067-489A-B88A-F4DF45295D97}"/>
    <cellStyle name="Normal 8 3 3 5 4" xfId="3793" xr:uid="{DC7B24CD-3B71-40C3-BE52-E5AC026D08F6}"/>
    <cellStyle name="Normal 8 3 3 6" xfId="3794" xr:uid="{D5A2A61C-596C-44FE-A300-DF304AA727B3}"/>
    <cellStyle name="Normal 8 3 3 7" xfId="3795" xr:uid="{4D2B2596-91F8-4E7C-8492-DBBF051A496F}"/>
    <cellStyle name="Normal 8 3 3 8" xfId="3796" xr:uid="{0FFDF309-6112-41FB-BC20-8FB405D01607}"/>
    <cellStyle name="Normal 8 3 4" xfId="158" xr:uid="{F3C26041-DF99-4ABB-A6B9-C39D4195587F}"/>
    <cellStyle name="Normal 8 3 4 2" xfId="790" xr:uid="{3873454B-8884-4F4A-ADE0-82721A33E8AD}"/>
    <cellStyle name="Normal 8 3 4 2 2" xfId="791" xr:uid="{CFB0EA9F-82EF-4504-B554-5D4A6DBD160D}"/>
    <cellStyle name="Normal 8 3 4 2 2 2" xfId="2158" xr:uid="{4AFF89E1-F8BB-4284-8F3C-85EA36D813C8}"/>
    <cellStyle name="Normal 8 3 4 2 2 2 2" xfId="2159" xr:uid="{8334DB16-AF8B-467C-A702-639DD4C78BD9}"/>
    <cellStyle name="Normal 8 3 4 2 2 3" xfId="2160" xr:uid="{1CCEC0DC-FA1C-40D7-B4BD-AF19755BCD9A}"/>
    <cellStyle name="Normal 8 3 4 2 2 4" xfId="3797" xr:uid="{1D3667C4-A5D3-49FB-9063-05172044E0FD}"/>
    <cellStyle name="Normal 8 3 4 2 3" xfId="2161" xr:uid="{160153AA-9A0A-437D-AB37-1D75CDC74476}"/>
    <cellStyle name="Normal 8 3 4 2 3 2" xfId="2162" xr:uid="{05CB6DF9-50FF-437D-BA54-5DE8346411A5}"/>
    <cellStyle name="Normal 8 3 4 2 4" xfId="2163" xr:uid="{6F5698EE-A195-483C-A54F-B975A3C53AEF}"/>
    <cellStyle name="Normal 8 3 4 2 5" xfId="3798" xr:uid="{B9DCDA1E-CB40-4B58-91E7-B777AE25E69E}"/>
    <cellStyle name="Normal 8 3 4 3" xfId="792" xr:uid="{C7733277-3AE1-4799-B48C-D42DAD20FD73}"/>
    <cellStyle name="Normal 8 3 4 3 2" xfId="2164" xr:uid="{969AFC53-8F62-410E-8034-67AB9C4EA632}"/>
    <cellStyle name="Normal 8 3 4 3 2 2" xfId="2165" xr:uid="{247D9890-6752-4FBE-A15E-6E435B799F15}"/>
    <cellStyle name="Normal 8 3 4 3 3" xfId="2166" xr:uid="{BFC9954E-D052-4D17-AC2A-3DF0A5BCF048}"/>
    <cellStyle name="Normal 8 3 4 3 4" xfId="3799" xr:uid="{843D83DB-FD56-48B3-A4E6-B1381E31EEBA}"/>
    <cellStyle name="Normal 8 3 4 4" xfId="2167" xr:uid="{AACD2C75-1740-4653-A8B8-0C22F5D6B04E}"/>
    <cellStyle name="Normal 8 3 4 4 2" xfId="2168" xr:uid="{080C08CE-D3DE-4E59-BD51-99D3228AC024}"/>
    <cellStyle name="Normal 8 3 4 4 3" xfId="3800" xr:uid="{D58E1EE5-00FB-4B86-B9B7-2177D257EDC8}"/>
    <cellStyle name="Normal 8 3 4 4 4" xfId="3801" xr:uid="{CD0D8652-DEBE-43D6-AA37-FAE0D4A16421}"/>
    <cellStyle name="Normal 8 3 4 5" xfId="2169" xr:uid="{96A1EDC9-EBF1-48A1-A6DC-37A0003A8C56}"/>
    <cellStyle name="Normal 8 3 4 6" xfId="3802" xr:uid="{7CF76DEE-1D27-47A9-B254-AE36F80DFD6C}"/>
    <cellStyle name="Normal 8 3 4 7" xfId="3803" xr:uid="{7FEA0C18-2EE7-429A-8747-13D3B08BCCD0}"/>
    <cellStyle name="Normal 8 3 5" xfId="388" xr:uid="{DBC2AD4A-EFDB-4C54-B4AE-CF824CFDECB2}"/>
    <cellStyle name="Normal 8 3 5 2" xfId="793" xr:uid="{D2F628B3-2E61-4AE0-874C-5EBA9AC1A01D}"/>
    <cellStyle name="Normal 8 3 5 2 2" xfId="2170" xr:uid="{EDB7EDA5-A036-484A-BE63-2EB1B9138027}"/>
    <cellStyle name="Normal 8 3 5 2 2 2" xfId="2171" xr:uid="{179E2769-C1D0-4395-B56B-ECBF99132D27}"/>
    <cellStyle name="Normal 8 3 5 2 3" xfId="2172" xr:uid="{DBBA5476-DB50-4F41-BA88-B3DB417153E7}"/>
    <cellStyle name="Normal 8 3 5 2 4" xfId="3804" xr:uid="{23D6D8E3-870A-4AC0-9970-35C5F8AB537B}"/>
    <cellStyle name="Normal 8 3 5 3" xfId="2173" xr:uid="{F117026F-B61D-4FFC-87CA-9C19D4D47F83}"/>
    <cellStyle name="Normal 8 3 5 3 2" xfId="2174" xr:uid="{3014208B-2E33-44F7-9B87-89C544F3E449}"/>
    <cellStyle name="Normal 8 3 5 3 3" xfId="3805" xr:uid="{AF85319E-3A77-4ACA-919C-14332DE73998}"/>
    <cellStyle name="Normal 8 3 5 3 4" xfId="3806" xr:uid="{747EA8CB-E240-4D50-B688-BEF88D1F2B63}"/>
    <cellStyle name="Normal 8 3 5 4" xfId="2175" xr:uid="{F4B30E26-3768-4093-8CCF-5E6587EB19C7}"/>
    <cellStyle name="Normal 8 3 5 5" xfId="3807" xr:uid="{10F8EB60-255F-4E63-8379-29E244B66C1D}"/>
    <cellStyle name="Normal 8 3 5 6" xfId="3808" xr:uid="{966461C3-2793-4825-94F7-B01CE07D75B3}"/>
    <cellStyle name="Normal 8 3 6" xfId="389" xr:uid="{43AB106E-F367-4018-985E-F270F55C5847}"/>
    <cellStyle name="Normal 8 3 6 2" xfId="2176" xr:uid="{2319C6D1-8F38-4629-BE60-852CA4575DB5}"/>
    <cellStyle name="Normal 8 3 6 2 2" xfId="2177" xr:uid="{C605E091-2F67-4E5A-946E-516A0998D82B}"/>
    <cellStyle name="Normal 8 3 6 2 3" xfId="3809" xr:uid="{025D3B82-B3FB-469D-A0F6-6AE5DC21BDCF}"/>
    <cellStyle name="Normal 8 3 6 2 4" xfId="3810" xr:uid="{36F63859-21EB-4EB6-8EE5-2E4C5F6A35C4}"/>
    <cellStyle name="Normal 8 3 6 3" xfId="2178" xr:uid="{6E304752-9A50-467D-98D0-3C5917FF0513}"/>
    <cellStyle name="Normal 8 3 6 4" xfId="3811" xr:uid="{66196C64-1955-49E5-A54D-0019C39A6E6A}"/>
    <cellStyle name="Normal 8 3 6 5" xfId="3812" xr:uid="{6BF26B22-7AE1-45CE-A505-726909EC7862}"/>
    <cellStyle name="Normal 8 3 7" xfId="2179" xr:uid="{F6F1FB86-CECB-42AE-B473-B7F99C8848E7}"/>
    <cellStyle name="Normal 8 3 7 2" xfId="2180" xr:uid="{6849AF41-68EC-42DA-9CA1-82DF751885F4}"/>
    <cellStyle name="Normal 8 3 7 3" xfId="3813" xr:uid="{B74CED0C-EFEF-4C63-A9FD-6229FC6D3712}"/>
    <cellStyle name="Normal 8 3 7 4" xfId="3814" xr:uid="{1A34CC7B-1EDE-4894-86B7-A51332D8C252}"/>
    <cellStyle name="Normal 8 3 8" xfId="2181" xr:uid="{E29F69FA-67D9-41BF-A5A4-ACC3D8644D11}"/>
    <cellStyle name="Normal 8 3 8 2" xfId="3815" xr:uid="{552C7D89-9D72-49F5-90FB-745F363AEDD5}"/>
    <cellStyle name="Normal 8 3 8 3" xfId="3816" xr:uid="{E4C2F9D4-D207-4F74-AAB7-E707AEBBDDDA}"/>
    <cellStyle name="Normal 8 3 8 4" xfId="3817" xr:uid="{0563F01A-B890-427C-B91F-9F0CE51000C6}"/>
    <cellStyle name="Normal 8 3 9" xfId="3818" xr:uid="{A266AF40-9B12-4803-AD27-3BF91841CB19}"/>
    <cellStyle name="Normal 8 4" xfId="159" xr:uid="{84083263-CA55-4D16-A003-BA147D225AF3}"/>
    <cellStyle name="Normal 8 4 10" xfId="3819" xr:uid="{E2EFA00E-CBF4-4843-BD0E-38E18C7E9901}"/>
    <cellStyle name="Normal 8 4 11" xfId="3820" xr:uid="{04AC081B-82E8-4CB7-8298-EE832D7580FA}"/>
    <cellStyle name="Normal 8 4 2" xfId="160" xr:uid="{A36BCD84-8D03-479D-B348-AFAFA46E3B11}"/>
    <cellStyle name="Normal 8 4 2 2" xfId="390" xr:uid="{C395D6C0-D811-4BE1-92F2-AD454DC60B44}"/>
    <cellStyle name="Normal 8 4 2 2 2" xfId="794" xr:uid="{68444BCB-C760-401D-9AFF-E1E23D372F4B}"/>
    <cellStyle name="Normal 8 4 2 2 2 2" xfId="795" xr:uid="{BF5042B8-3FF6-41AE-880E-7729F257710F}"/>
    <cellStyle name="Normal 8 4 2 2 2 2 2" xfId="2182" xr:uid="{FD15AEC5-0C1C-46EA-9E5F-1A20693879D5}"/>
    <cellStyle name="Normal 8 4 2 2 2 2 3" xfId="3821" xr:uid="{D3588F2F-E320-48E9-9C1D-D1245BC115B0}"/>
    <cellStyle name="Normal 8 4 2 2 2 2 4" xfId="3822" xr:uid="{F3DF1746-557A-4742-8F4F-BC46A1227E83}"/>
    <cellStyle name="Normal 8 4 2 2 2 3" xfId="2183" xr:uid="{A947E2DD-25A5-4EFA-BD5B-B201BC2F7CBF}"/>
    <cellStyle name="Normal 8 4 2 2 2 3 2" xfId="3823" xr:uid="{E7B2D237-9D79-410A-A03A-A5CEC0404953}"/>
    <cellStyle name="Normal 8 4 2 2 2 3 3" xfId="3824" xr:uid="{A61BC45C-D69C-4B28-91BC-F12979BD9C41}"/>
    <cellStyle name="Normal 8 4 2 2 2 3 4" xfId="3825" xr:uid="{602A6FAA-3FA4-49E0-AA33-05AA8CF0D184}"/>
    <cellStyle name="Normal 8 4 2 2 2 4" xfId="3826" xr:uid="{3912F641-8D63-495F-ACA0-B534D25E57FE}"/>
    <cellStyle name="Normal 8 4 2 2 2 5" xfId="3827" xr:uid="{E1B2E8C0-8A57-4F32-842F-20034FF10631}"/>
    <cellStyle name="Normal 8 4 2 2 2 6" xfId="3828" xr:uid="{4A8AE730-3768-4721-B9C4-3A69323F65C4}"/>
    <cellStyle name="Normal 8 4 2 2 3" xfId="796" xr:uid="{E82C55CA-C3C3-4563-94EB-45E4706863D0}"/>
    <cellStyle name="Normal 8 4 2 2 3 2" xfId="2184" xr:uid="{7BD47ECE-BFDE-4F2B-B208-1C657D6470A6}"/>
    <cellStyle name="Normal 8 4 2 2 3 2 2" xfId="3829" xr:uid="{F052D991-E15B-40B6-852E-74BC491039C3}"/>
    <cellStyle name="Normal 8 4 2 2 3 2 3" xfId="3830" xr:uid="{A4238F7A-61CE-440B-9B76-965EDB328DC9}"/>
    <cellStyle name="Normal 8 4 2 2 3 2 4" xfId="3831" xr:uid="{9EF7E7FD-59B4-466F-8711-1C38F11274BF}"/>
    <cellStyle name="Normal 8 4 2 2 3 3" xfId="3832" xr:uid="{CDB1FA4F-7D42-449C-93CC-0324DBAEC447}"/>
    <cellStyle name="Normal 8 4 2 2 3 4" xfId="3833" xr:uid="{67F9F875-059C-425D-ACA6-088B3BBE6086}"/>
    <cellStyle name="Normal 8 4 2 2 3 5" xfId="3834" xr:uid="{7F40A176-F1E0-4EA3-AF4B-795691A7148C}"/>
    <cellStyle name="Normal 8 4 2 2 4" xfId="2185" xr:uid="{A0774AA6-B77A-4AF2-A583-ECBBD03DA0B6}"/>
    <cellStyle name="Normal 8 4 2 2 4 2" xfId="3835" xr:uid="{6F376A98-4BD1-4325-975B-801724B4030D}"/>
    <cellStyle name="Normal 8 4 2 2 4 3" xfId="3836" xr:uid="{AE9A869B-C4E3-40B3-9077-31098FB0D3AC}"/>
    <cellStyle name="Normal 8 4 2 2 4 4" xfId="3837" xr:uid="{B5112416-1D20-4FA7-AAF5-89FB2BB20C1A}"/>
    <cellStyle name="Normal 8 4 2 2 5" xfId="3838" xr:uid="{D9D6E04B-02A4-4F49-AE7B-4AC175ACA0FC}"/>
    <cellStyle name="Normal 8 4 2 2 5 2" xfId="3839" xr:uid="{E62BAEF1-81E0-4E7F-A6FC-659C626CED94}"/>
    <cellStyle name="Normal 8 4 2 2 5 3" xfId="3840" xr:uid="{899DDF90-E78A-46C8-B8A6-AD64C0A77E77}"/>
    <cellStyle name="Normal 8 4 2 2 5 4" xfId="3841" xr:uid="{93AF2E2E-7963-4862-AAFA-EAC238A9B2F8}"/>
    <cellStyle name="Normal 8 4 2 2 6" xfId="3842" xr:uid="{44C1330F-DF0B-424C-A1D7-99735E771C94}"/>
    <cellStyle name="Normal 8 4 2 2 7" xfId="3843" xr:uid="{FDC33C61-49A4-44E8-B8E2-DB70C5CE2AC0}"/>
    <cellStyle name="Normal 8 4 2 2 8" xfId="3844" xr:uid="{D5BF6733-6BF7-4ADA-A1A7-A4991CA4B438}"/>
    <cellStyle name="Normal 8 4 2 3" xfId="797" xr:uid="{498B604C-4529-4241-9353-98B39691D96F}"/>
    <cellStyle name="Normal 8 4 2 3 2" xfId="798" xr:uid="{C4CA2B5B-177F-4F36-BA4A-48BC2A39543F}"/>
    <cellStyle name="Normal 8 4 2 3 2 2" xfId="799" xr:uid="{0E4E06BA-0538-47F2-9931-5388283BB667}"/>
    <cellStyle name="Normal 8 4 2 3 2 3" xfId="3845" xr:uid="{7327BC1D-6C0B-4F71-B061-AEBA7DE44C85}"/>
    <cellStyle name="Normal 8 4 2 3 2 4" xfId="3846" xr:uid="{B847BC30-E9F9-4F74-891A-76D70944788A}"/>
    <cellStyle name="Normal 8 4 2 3 3" xfId="800" xr:uid="{D5C9E711-A2CC-499D-A884-AF7A1FA2EE59}"/>
    <cellStyle name="Normal 8 4 2 3 3 2" xfId="3847" xr:uid="{D20936D9-1B96-44AD-93F7-87D04806DC2C}"/>
    <cellStyle name="Normal 8 4 2 3 3 3" xfId="3848" xr:uid="{DFDF0435-A397-4A56-96E3-11CA3A2345FA}"/>
    <cellStyle name="Normal 8 4 2 3 3 4" xfId="3849" xr:uid="{93D9600E-FD21-4457-910B-941971384358}"/>
    <cellStyle name="Normal 8 4 2 3 4" xfId="3850" xr:uid="{3CCD53EA-0429-49E1-9BCF-EAF7D113C06C}"/>
    <cellStyle name="Normal 8 4 2 3 5" xfId="3851" xr:uid="{FA74F52C-FDDA-49A9-A97F-828AF96E8B3D}"/>
    <cellStyle name="Normal 8 4 2 3 6" xfId="3852" xr:uid="{7593ED68-F2B4-4969-BC0C-F9149C636F92}"/>
    <cellStyle name="Normal 8 4 2 4" xfId="801" xr:uid="{FF1F3E2F-8D47-4ACF-8A4C-22ACD897A9E4}"/>
    <cellStyle name="Normal 8 4 2 4 2" xfId="802" xr:uid="{60312733-1ED7-41FE-B60D-842600737512}"/>
    <cellStyle name="Normal 8 4 2 4 2 2" xfId="3853" xr:uid="{D900B492-65A7-461E-A9C2-574DEB86DA16}"/>
    <cellStyle name="Normal 8 4 2 4 2 3" xfId="3854" xr:uid="{79718EC6-CA9E-4ACF-96AA-4440FED4C56E}"/>
    <cellStyle name="Normal 8 4 2 4 2 4" xfId="3855" xr:uid="{DEFC03C9-C26F-46EB-B395-8F7B4700BED2}"/>
    <cellStyle name="Normal 8 4 2 4 3" xfId="3856" xr:uid="{13D5D607-7190-469A-B02D-37B6E9CE73B7}"/>
    <cellStyle name="Normal 8 4 2 4 4" xfId="3857" xr:uid="{A6A336DC-62E0-48ED-A754-E8D610FA5AB0}"/>
    <cellStyle name="Normal 8 4 2 4 5" xfId="3858" xr:uid="{F2902DE4-D502-468F-93F7-769EB612A937}"/>
    <cellStyle name="Normal 8 4 2 5" xfId="803" xr:uid="{D69C6393-CE71-41FE-8363-6E83DFE54115}"/>
    <cellStyle name="Normal 8 4 2 5 2" xfId="3859" xr:uid="{C568EDE7-CE49-4F45-8834-67FB55EEFA24}"/>
    <cellStyle name="Normal 8 4 2 5 3" xfId="3860" xr:uid="{BE3D3936-6449-4952-AC40-6923E9CCC1A9}"/>
    <cellStyle name="Normal 8 4 2 5 4" xfId="3861" xr:uid="{6BCC5B74-1767-469C-AD26-A25D7CEA3C7F}"/>
    <cellStyle name="Normal 8 4 2 6" xfId="3862" xr:uid="{404425C8-25AC-400C-B609-8755E2266169}"/>
    <cellStyle name="Normal 8 4 2 6 2" xfId="3863" xr:uid="{0C8FEAEB-366D-4C2E-9A4A-3FE4DC703176}"/>
    <cellStyle name="Normal 8 4 2 6 3" xfId="3864" xr:uid="{6AA3DB51-B389-4649-BEEB-93334D0DB5D1}"/>
    <cellStyle name="Normal 8 4 2 6 4" xfId="3865" xr:uid="{DE3E56F4-B53F-42C6-83B6-759AF4836CBD}"/>
    <cellStyle name="Normal 8 4 2 7" xfId="3866" xr:uid="{ADBCA0AF-CD3D-43BC-A2D1-FB33B8B3EDF9}"/>
    <cellStyle name="Normal 8 4 2 8" xfId="3867" xr:uid="{7660F041-C0FD-4A2E-918E-CD0E6D7C84EB}"/>
    <cellStyle name="Normal 8 4 2 9" xfId="3868" xr:uid="{FAE045F8-CAE3-499F-A74D-A451A641FED8}"/>
    <cellStyle name="Normal 8 4 3" xfId="391" xr:uid="{C2A09D70-D83F-4940-874B-9F18992F64AB}"/>
    <cellStyle name="Normal 8 4 3 2" xfId="804" xr:uid="{C2EC2601-5738-4C14-97DF-CBB621C2B9F4}"/>
    <cellStyle name="Normal 8 4 3 2 2" xfId="805" xr:uid="{782FE284-ACDF-4F56-A8E1-CBAC6701E251}"/>
    <cellStyle name="Normal 8 4 3 2 2 2" xfId="2186" xr:uid="{BA121392-D8DF-44A3-8C11-6F3EBFA91951}"/>
    <cellStyle name="Normal 8 4 3 2 2 2 2" xfId="2187" xr:uid="{AC641E9E-C151-43A5-8724-3806F17C9782}"/>
    <cellStyle name="Normal 8 4 3 2 2 3" xfId="2188" xr:uid="{EFAD1972-C788-47FE-96EC-3999EC726AAC}"/>
    <cellStyle name="Normal 8 4 3 2 2 4" xfId="3869" xr:uid="{7C6F05E7-BC25-42AE-B184-31C5CCD8435A}"/>
    <cellStyle name="Normal 8 4 3 2 3" xfId="2189" xr:uid="{F978D010-8814-4DE9-9B9B-A09752CB3113}"/>
    <cellStyle name="Normal 8 4 3 2 3 2" xfId="2190" xr:uid="{132784C2-B1F3-4E4D-A13F-058A5676868B}"/>
    <cellStyle name="Normal 8 4 3 2 3 3" xfId="3870" xr:uid="{DAA842C7-FA72-4D50-9B27-CBC52C277695}"/>
    <cellStyle name="Normal 8 4 3 2 3 4" xfId="3871" xr:uid="{6BB12F2D-86AC-4651-8E5E-5E88B2EE3D65}"/>
    <cellStyle name="Normal 8 4 3 2 4" xfId="2191" xr:uid="{7E85ED9C-1A5E-4E79-9706-9E69FF58A5CD}"/>
    <cellStyle name="Normal 8 4 3 2 5" xfId="3872" xr:uid="{200B849C-C5AD-4D8A-91F6-07028047B85C}"/>
    <cellStyle name="Normal 8 4 3 2 6" xfId="3873" xr:uid="{F7DCE72B-6CCF-46B0-98A9-0F8BC7374124}"/>
    <cellStyle name="Normal 8 4 3 3" xfId="806" xr:uid="{B4FC2010-D9B2-4861-B76D-ABCBCD4A4875}"/>
    <cellStyle name="Normal 8 4 3 3 2" xfId="2192" xr:uid="{C6589010-9E6F-471F-820B-D841123F4E7F}"/>
    <cellStyle name="Normal 8 4 3 3 2 2" xfId="2193" xr:uid="{3BDB7201-A0F3-410D-A098-17AC84FDAA3A}"/>
    <cellStyle name="Normal 8 4 3 3 2 3" xfId="3874" xr:uid="{EBB38D3D-02CD-4305-909C-1CC463AE136E}"/>
    <cellStyle name="Normal 8 4 3 3 2 4" xfId="3875" xr:uid="{00A9E475-F0DD-4AE1-BB49-A8BAC04BC703}"/>
    <cellStyle name="Normal 8 4 3 3 3" xfId="2194" xr:uid="{B6B5BED7-8F9B-45B6-981E-0DB7A4E3CE21}"/>
    <cellStyle name="Normal 8 4 3 3 4" xfId="3876" xr:uid="{4AB0D584-1763-4A3F-B82D-A49FF0790074}"/>
    <cellStyle name="Normal 8 4 3 3 5" xfId="3877" xr:uid="{E4ED54D3-717F-4865-AD4E-3C490B780FC8}"/>
    <cellStyle name="Normal 8 4 3 4" xfId="2195" xr:uid="{878A21F1-CD98-476F-BCDC-4226BAF654C1}"/>
    <cellStyle name="Normal 8 4 3 4 2" xfId="2196" xr:uid="{252F971F-374F-467E-B4FF-40DD3CB719D7}"/>
    <cellStyle name="Normal 8 4 3 4 3" xfId="3878" xr:uid="{8A5AB0C2-316D-4383-8D04-3BB60A30CD7D}"/>
    <cellStyle name="Normal 8 4 3 4 4" xfId="3879" xr:uid="{BD13F426-DF8C-44E7-8203-CD1DC5664907}"/>
    <cellStyle name="Normal 8 4 3 5" xfId="2197" xr:uid="{056BC2AC-C4C2-4A6C-8602-3EC96239050B}"/>
    <cellStyle name="Normal 8 4 3 5 2" xfId="3880" xr:uid="{2D9C1A46-8597-41A6-866C-FB58CE3E5047}"/>
    <cellStyle name="Normal 8 4 3 5 3" xfId="3881" xr:uid="{7CD0EC8D-2F7F-40BC-A90C-CDFA7D9B0649}"/>
    <cellStyle name="Normal 8 4 3 5 4" xfId="3882" xr:uid="{FF07E379-C35C-430F-8854-AF08315E4B27}"/>
    <cellStyle name="Normal 8 4 3 6" xfId="3883" xr:uid="{7D89AABA-4C65-4195-AB82-F6C7E9C9D9DE}"/>
    <cellStyle name="Normal 8 4 3 7" xfId="3884" xr:uid="{9EEBE622-37C5-44BB-AACD-2CCD7666A5F7}"/>
    <cellStyle name="Normal 8 4 3 8" xfId="3885" xr:uid="{6583B3AE-18F8-4CF9-B893-59D7B99B5452}"/>
    <cellStyle name="Normal 8 4 4" xfId="392" xr:uid="{49528FEF-A2CB-467C-B773-24CCAC9C77C7}"/>
    <cellStyle name="Normal 8 4 4 2" xfId="807" xr:uid="{CFE0DF78-40D8-4871-9D10-A850B6B10E5A}"/>
    <cellStyle name="Normal 8 4 4 2 2" xfId="808" xr:uid="{0B0728C5-2FC5-4C36-934B-51D2C736F990}"/>
    <cellStyle name="Normal 8 4 4 2 2 2" xfId="2198" xr:uid="{D175E2D8-A619-40A2-890D-5299ADB28059}"/>
    <cellStyle name="Normal 8 4 4 2 2 3" xfId="3886" xr:uid="{59F8B827-4983-4E03-983A-F08A49DB6464}"/>
    <cellStyle name="Normal 8 4 4 2 2 4" xfId="3887" xr:uid="{31AC1104-DB92-4565-B87E-28ED837FDC4C}"/>
    <cellStyle name="Normal 8 4 4 2 3" xfId="2199" xr:uid="{51913FEA-19EB-496D-B12C-6A33DD78FADE}"/>
    <cellStyle name="Normal 8 4 4 2 4" xfId="3888" xr:uid="{AF2F9B5B-5555-4C5D-8CC4-4AA1711DFCD0}"/>
    <cellStyle name="Normal 8 4 4 2 5" xfId="3889" xr:uid="{C0C736F0-5A52-483F-88AD-86D8ED0C8D41}"/>
    <cellStyle name="Normal 8 4 4 3" xfId="809" xr:uid="{07B6D9B4-01C7-45CD-A005-DF4990E18804}"/>
    <cellStyle name="Normal 8 4 4 3 2" xfId="2200" xr:uid="{F36372BF-F627-4786-B09E-B3DF9C39790D}"/>
    <cellStyle name="Normal 8 4 4 3 3" xfId="3890" xr:uid="{DB18C011-F79E-4DF2-9095-3BAA45CF6DAA}"/>
    <cellStyle name="Normal 8 4 4 3 4" xfId="3891" xr:uid="{E216C5ED-7F7A-471F-A9EC-4EE9578F466E}"/>
    <cellStyle name="Normal 8 4 4 4" xfId="2201" xr:uid="{635E930B-7A84-4E8B-B084-FD6A373A3AC4}"/>
    <cellStyle name="Normal 8 4 4 4 2" xfId="3892" xr:uid="{4C4837C2-9FDB-4B6E-9813-9FA98020EF75}"/>
    <cellStyle name="Normal 8 4 4 4 3" xfId="3893" xr:uid="{98CF8BBE-FDFE-4AB0-9D8A-D14109453118}"/>
    <cellStyle name="Normal 8 4 4 4 4" xfId="3894" xr:uid="{AAEA96D1-D202-40EF-843C-92A43931FB0D}"/>
    <cellStyle name="Normal 8 4 4 5" xfId="3895" xr:uid="{56AC7C3C-F900-4EBE-8738-5F0F1343066B}"/>
    <cellStyle name="Normal 8 4 4 6" xfId="3896" xr:uid="{FAC1781C-ED83-4F32-87FF-E16E2AE153E2}"/>
    <cellStyle name="Normal 8 4 4 7" xfId="3897" xr:uid="{3B5778D6-32C7-4BC9-9691-610EF51D0944}"/>
    <cellStyle name="Normal 8 4 5" xfId="393" xr:uid="{BEC92FFA-BC07-4B09-8786-C776623C7B97}"/>
    <cellStyle name="Normal 8 4 5 2" xfId="810" xr:uid="{F8172D0E-7354-4C16-9EC8-5955D0139707}"/>
    <cellStyle name="Normal 8 4 5 2 2" xfId="2202" xr:uid="{E61E2D3A-4143-4BC1-9943-54A662711037}"/>
    <cellStyle name="Normal 8 4 5 2 3" xfId="3898" xr:uid="{EBFBDAFD-D146-42DF-8306-DC5B2C99DD17}"/>
    <cellStyle name="Normal 8 4 5 2 4" xfId="3899" xr:uid="{D4284EC4-82CA-47C0-B67E-1F05B65F3633}"/>
    <cellStyle name="Normal 8 4 5 3" xfId="2203" xr:uid="{4F5FCB09-CCD5-412E-AC42-3136C92C3799}"/>
    <cellStyle name="Normal 8 4 5 3 2" xfId="3900" xr:uid="{EAEC98B3-13EF-42A0-856D-6A19773DA25A}"/>
    <cellStyle name="Normal 8 4 5 3 3" xfId="3901" xr:uid="{D21B3268-8922-4442-915B-9A1E88724B19}"/>
    <cellStyle name="Normal 8 4 5 3 4" xfId="3902" xr:uid="{3C4A3A23-BDE1-4AF2-95AD-238DA6099865}"/>
    <cellStyle name="Normal 8 4 5 4" xfId="3903" xr:uid="{7CD9C082-3708-4CF6-9E10-909599A62554}"/>
    <cellStyle name="Normal 8 4 5 5" xfId="3904" xr:uid="{7FAA95F6-9C4A-42BA-A59B-7984FB48C432}"/>
    <cellStyle name="Normal 8 4 5 6" xfId="3905" xr:uid="{47461196-5335-4BD0-81AA-ED69DF5B2897}"/>
    <cellStyle name="Normal 8 4 6" xfId="811" xr:uid="{3D73C79E-66F6-49CF-8DF5-57C7D7F8482E}"/>
    <cellStyle name="Normal 8 4 6 2" xfId="2204" xr:uid="{8FD897D6-DDB0-442A-B2C8-C9D547DBA7B0}"/>
    <cellStyle name="Normal 8 4 6 2 2" xfId="3906" xr:uid="{05AB5439-EB9C-4306-99DE-5A45B8EC0DE6}"/>
    <cellStyle name="Normal 8 4 6 2 3" xfId="3907" xr:uid="{19A2365F-BCED-4676-8AAF-4BFB7B8C46A0}"/>
    <cellStyle name="Normal 8 4 6 2 4" xfId="3908" xr:uid="{A7741C7D-3B48-4600-93B7-A0A78A942B12}"/>
    <cellStyle name="Normal 8 4 6 3" xfId="3909" xr:uid="{CA0454BE-9F5F-47C0-9831-69DC96D9E1F7}"/>
    <cellStyle name="Normal 8 4 6 4" xfId="3910" xr:uid="{C7DCAAFD-B919-4506-9875-F4C060D3C203}"/>
    <cellStyle name="Normal 8 4 6 5" xfId="3911" xr:uid="{26255588-5F38-43DE-B0D1-DCD7F1AEECD6}"/>
    <cellStyle name="Normal 8 4 7" xfId="2205" xr:uid="{8B37B2DB-6210-4A0B-A230-1E9097B064A7}"/>
    <cellStyle name="Normal 8 4 7 2" xfId="3912" xr:uid="{E47317EC-6DF5-4C0B-B1B3-75CEC6F3A2E6}"/>
    <cellStyle name="Normal 8 4 7 3" xfId="3913" xr:uid="{DC995F64-0B91-429C-A7F0-81ED3D2BB592}"/>
    <cellStyle name="Normal 8 4 7 4" xfId="3914" xr:uid="{B6BD0ABD-E590-4D2C-B9B8-4C7AF92CD66B}"/>
    <cellStyle name="Normal 8 4 8" xfId="3915" xr:uid="{D33552B7-ACCE-481B-A431-72100A679CA6}"/>
    <cellStyle name="Normal 8 4 8 2" xfId="3916" xr:uid="{553BF235-DAE2-4D8A-894C-C7D848855EF8}"/>
    <cellStyle name="Normal 8 4 8 3" xfId="3917" xr:uid="{56A6488D-B4E4-4586-A93C-E7B4476FC8CD}"/>
    <cellStyle name="Normal 8 4 8 4" xfId="3918" xr:uid="{A2EADBC5-1CA9-41D7-BDF0-9A3E81C95A05}"/>
    <cellStyle name="Normal 8 4 9" xfId="3919" xr:uid="{9A8D75E1-3A48-4A56-8C5E-2C8681781994}"/>
    <cellStyle name="Normal 8 5" xfId="161" xr:uid="{C73184BD-A993-44A7-8451-8AB983F8883C}"/>
    <cellStyle name="Normal 8 5 2" xfId="162" xr:uid="{54D3A15F-5522-4C82-8CAA-DE57271E7308}"/>
    <cellStyle name="Normal 8 5 2 2" xfId="394" xr:uid="{F5B5F7B8-9EEF-4539-9737-A28507058514}"/>
    <cellStyle name="Normal 8 5 2 2 2" xfId="812" xr:uid="{36493343-8180-4BAD-A1AE-4EACFCF57FA4}"/>
    <cellStyle name="Normal 8 5 2 2 2 2" xfId="2206" xr:uid="{CD290E88-5381-493B-8E86-2C8A3A091BCF}"/>
    <cellStyle name="Normal 8 5 2 2 2 3" xfId="3920" xr:uid="{B34E2960-5DD6-4BAF-BE90-87E78D5ACFC5}"/>
    <cellStyle name="Normal 8 5 2 2 2 4" xfId="3921" xr:uid="{9FE0816F-AE46-42DE-9ABC-23AAFEABFBBC}"/>
    <cellStyle name="Normal 8 5 2 2 3" xfId="2207" xr:uid="{0B67B812-6B6E-47E8-8B5A-2F9BD32E2209}"/>
    <cellStyle name="Normal 8 5 2 2 3 2" xfId="3922" xr:uid="{8E568D2F-B376-44BF-B78A-F9287574834F}"/>
    <cellStyle name="Normal 8 5 2 2 3 3" xfId="3923" xr:uid="{29EB9433-ECF8-45C2-964A-1137A44AB0E8}"/>
    <cellStyle name="Normal 8 5 2 2 3 4" xfId="3924" xr:uid="{D618D84E-8C6B-411F-9111-C69A4CFBFB97}"/>
    <cellStyle name="Normal 8 5 2 2 4" xfId="3925" xr:uid="{D87E325C-3FA6-4F72-AB73-CCC5C49776FC}"/>
    <cellStyle name="Normal 8 5 2 2 5" xfId="3926" xr:uid="{0509D478-796C-41B0-B210-F34E4227B563}"/>
    <cellStyle name="Normal 8 5 2 2 6" xfId="3927" xr:uid="{37F1D172-5A61-4599-9969-289D09C9692E}"/>
    <cellStyle name="Normal 8 5 2 3" xfId="813" xr:uid="{005E54FE-381B-4DDE-940C-1A031D740347}"/>
    <cellStyle name="Normal 8 5 2 3 2" xfId="2208" xr:uid="{ABE6B130-97E7-4AC9-AF85-8A54B0B2F6B9}"/>
    <cellStyle name="Normal 8 5 2 3 2 2" xfId="3928" xr:uid="{5ADE6EE8-10EC-48C9-BAEB-804C242C8705}"/>
    <cellStyle name="Normal 8 5 2 3 2 3" xfId="3929" xr:uid="{C13F7FFD-85C8-4D2D-A775-07E321CFC3AE}"/>
    <cellStyle name="Normal 8 5 2 3 2 4" xfId="3930" xr:uid="{0B1DD640-D48A-4789-B099-6DF53AB6C4AF}"/>
    <cellStyle name="Normal 8 5 2 3 3" xfId="3931" xr:uid="{CCA64220-944C-4B8D-970A-E7A124D9E969}"/>
    <cellStyle name="Normal 8 5 2 3 4" xfId="3932" xr:uid="{57F3E861-8B2C-4498-971E-F5D945971BBF}"/>
    <cellStyle name="Normal 8 5 2 3 5" xfId="3933" xr:uid="{46C02A60-0EBD-44AA-83A4-A1706129A879}"/>
    <cellStyle name="Normal 8 5 2 4" xfId="2209" xr:uid="{31743127-4743-4882-AD26-859F12726D34}"/>
    <cellStyle name="Normal 8 5 2 4 2" xfId="3934" xr:uid="{8A9A8B04-18B0-44B7-8846-BC36C955CFA0}"/>
    <cellStyle name="Normal 8 5 2 4 3" xfId="3935" xr:uid="{D3481762-E5C5-4674-B375-CDA5ABFA7188}"/>
    <cellStyle name="Normal 8 5 2 4 4" xfId="3936" xr:uid="{9127697E-6E89-4B15-91AF-2F45A1FE7C79}"/>
    <cellStyle name="Normal 8 5 2 5" xfId="3937" xr:uid="{F6412CDC-6796-4989-9F48-5900C814D217}"/>
    <cellStyle name="Normal 8 5 2 5 2" xfId="3938" xr:uid="{400143AC-689E-4757-8704-32EC8959D5D4}"/>
    <cellStyle name="Normal 8 5 2 5 3" xfId="3939" xr:uid="{A65B40B6-2469-4B41-9971-82E5451D48A4}"/>
    <cellStyle name="Normal 8 5 2 5 4" xfId="3940" xr:uid="{E883D4CD-B1FB-4019-872D-8552BE6D0863}"/>
    <cellStyle name="Normal 8 5 2 6" xfId="3941" xr:uid="{A82F9582-13A4-49BE-939C-46964950A235}"/>
    <cellStyle name="Normal 8 5 2 7" xfId="3942" xr:uid="{166B88B5-1ADD-4A79-8D62-FC7E7B47111D}"/>
    <cellStyle name="Normal 8 5 2 8" xfId="3943" xr:uid="{A195E2A6-145B-4D18-8C08-4848D93E48E1}"/>
    <cellStyle name="Normal 8 5 3" xfId="395" xr:uid="{CFC12841-2F94-4C22-806E-44386977B3D6}"/>
    <cellStyle name="Normal 8 5 3 2" xfId="814" xr:uid="{5FC062BF-368E-4F38-914C-CB634544392C}"/>
    <cellStyle name="Normal 8 5 3 2 2" xfId="815" xr:uid="{FF16976D-FDA6-4813-9C8E-4C9D875555A1}"/>
    <cellStyle name="Normal 8 5 3 2 3" xfId="3944" xr:uid="{503652C1-B369-4A55-A20D-3FB079056239}"/>
    <cellStyle name="Normal 8 5 3 2 4" xfId="3945" xr:uid="{D8AADE28-B671-4644-A9B9-686482E759C4}"/>
    <cellStyle name="Normal 8 5 3 3" xfId="816" xr:uid="{1C8E63B1-589E-408F-8DF5-3E0940B13B6C}"/>
    <cellStyle name="Normal 8 5 3 3 2" xfId="3946" xr:uid="{A0DF7DC6-7C63-4D37-9D95-8CC83BCA4989}"/>
    <cellStyle name="Normal 8 5 3 3 3" xfId="3947" xr:uid="{CEF6F8D9-F417-4115-9300-F5C88A1C59FF}"/>
    <cellStyle name="Normal 8 5 3 3 4" xfId="3948" xr:uid="{241AB8C0-5B07-49A1-B97C-9C14159F0C57}"/>
    <cellStyle name="Normal 8 5 3 4" xfId="3949" xr:uid="{B0D93DAB-5962-4A86-9723-D0761A1BA086}"/>
    <cellStyle name="Normal 8 5 3 5" xfId="3950" xr:uid="{E1DDC2FC-E7DE-4103-B6CC-7ECDB6AD999A}"/>
    <cellStyle name="Normal 8 5 3 6" xfId="3951" xr:uid="{8074004F-BDB9-418B-AD66-D8E626710B7E}"/>
    <cellStyle name="Normal 8 5 4" xfId="396" xr:uid="{DAB80798-8BBD-45BF-A728-7D7F4722ED04}"/>
    <cellStyle name="Normal 8 5 4 2" xfId="817" xr:uid="{443BF58A-EC59-41DB-8A4A-1A87BC3C1651}"/>
    <cellStyle name="Normal 8 5 4 2 2" xfId="3952" xr:uid="{3BC9CEE6-5E06-47D3-BB43-CAD813993FB8}"/>
    <cellStyle name="Normal 8 5 4 2 3" xfId="3953" xr:uid="{827C0889-8239-4D6B-9408-ECCF1B96797F}"/>
    <cellStyle name="Normal 8 5 4 2 4" xfId="3954" xr:uid="{21D13CA0-888C-4336-B627-99EC46D32C97}"/>
    <cellStyle name="Normal 8 5 4 3" xfId="3955" xr:uid="{E6B91573-78E8-41CA-9DCA-B1C75235D3B1}"/>
    <cellStyle name="Normal 8 5 4 4" xfId="3956" xr:uid="{C2D48F58-D06D-41BD-8B57-F86662C4FD8A}"/>
    <cellStyle name="Normal 8 5 4 5" xfId="3957" xr:uid="{1E06302C-F2FA-47A9-A843-D7365A23AF9A}"/>
    <cellStyle name="Normal 8 5 5" xfId="818" xr:uid="{732F9F1C-8C3A-4572-A44F-9E909D54A276}"/>
    <cellStyle name="Normal 8 5 5 2" xfId="3958" xr:uid="{E535A4C8-0C81-4528-ABBE-002F6116FFC3}"/>
    <cellStyle name="Normal 8 5 5 3" xfId="3959" xr:uid="{23B04CB1-2B65-4753-AF4D-ABFA79BC794D}"/>
    <cellStyle name="Normal 8 5 5 4" xfId="3960" xr:uid="{638C7849-E374-410A-8199-C32CC89E8E83}"/>
    <cellStyle name="Normal 8 5 6" xfId="3961" xr:uid="{F51C8C9E-A3A1-4D35-A5F7-9F2359E388B5}"/>
    <cellStyle name="Normal 8 5 6 2" xfId="3962" xr:uid="{AADEEC97-B16A-43EB-B3CA-330538F8028F}"/>
    <cellStyle name="Normal 8 5 6 3" xfId="3963" xr:uid="{B4702AC2-B2EA-403C-8C54-FCAC69FFB8C0}"/>
    <cellStyle name="Normal 8 5 6 4" xfId="3964" xr:uid="{3003C340-431E-4E1A-9BC0-9B3776A2165F}"/>
    <cellStyle name="Normal 8 5 7" xfId="3965" xr:uid="{09D404D7-6083-4EEA-8441-B7BAEF3AE542}"/>
    <cellStyle name="Normal 8 5 8" xfId="3966" xr:uid="{B31B7CE5-5BDA-46A1-A21C-B919F47473A2}"/>
    <cellStyle name="Normal 8 5 9" xfId="3967" xr:uid="{26346CEA-F830-4536-8A9E-70EBF6B3370F}"/>
    <cellStyle name="Normal 8 6" xfId="163" xr:uid="{CE3F97DE-8EC0-4B3C-8C01-076CB1F3701D}"/>
    <cellStyle name="Normal 8 6 2" xfId="397" xr:uid="{3D76040F-3569-43C1-B12B-672024274078}"/>
    <cellStyle name="Normal 8 6 2 2" xfId="819" xr:uid="{22E4F270-A19E-4A23-B7DF-E2B90C838FDA}"/>
    <cellStyle name="Normal 8 6 2 2 2" xfId="2210" xr:uid="{505F950C-B1DD-4D4F-9F60-FD620FF3E2D0}"/>
    <cellStyle name="Normal 8 6 2 2 2 2" xfId="2211" xr:uid="{8450F70D-AD1A-4B3D-B78E-EF3D69218B45}"/>
    <cellStyle name="Normal 8 6 2 2 3" xfId="2212" xr:uid="{807748F7-578F-4949-9FBC-FB06FA096275}"/>
    <cellStyle name="Normal 8 6 2 2 4" xfId="3968" xr:uid="{157E137F-634A-41AE-9B2A-B1ADB0D15107}"/>
    <cellStyle name="Normal 8 6 2 3" xfId="2213" xr:uid="{963DDE0A-307A-4E34-8A4B-ACC4D681E84F}"/>
    <cellStyle name="Normal 8 6 2 3 2" xfId="2214" xr:uid="{A1A7AD2D-B32A-4B3E-9DD4-9CD755C0901A}"/>
    <cellStyle name="Normal 8 6 2 3 3" xfId="3969" xr:uid="{A6265B97-22DC-4F5B-A589-6EF78BD1DBF6}"/>
    <cellStyle name="Normal 8 6 2 3 4" xfId="3970" xr:uid="{0F20191B-6A59-4DF0-9188-523A77CC5031}"/>
    <cellStyle name="Normal 8 6 2 4" xfId="2215" xr:uid="{89EF0971-9D03-4D8C-BF54-9C46975446D3}"/>
    <cellStyle name="Normal 8 6 2 5" xfId="3971" xr:uid="{329242E3-B27D-4D1A-84B5-2606C06D0AA0}"/>
    <cellStyle name="Normal 8 6 2 6" xfId="3972" xr:uid="{CC5ABEE2-6F1E-4D18-A39B-2A4C6C12C7F9}"/>
    <cellStyle name="Normal 8 6 3" xfId="820" xr:uid="{B467C42D-CC2A-4EB1-88F9-F65453D3B32A}"/>
    <cellStyle name="Normal 8 6 3 2" xfId="2216" xr:uid="{DB50E103-DBE7-428F-9F7D-D9B19F54C6D8}"/>
    <cellStyle name="Normal 8 6 3 2 2" xfId="2217" xr:uid="{8872E59C-A537-4D37-8C14-4EF7880436F1}"/>
    <cellStyle name="Normal 8 6 3 2 3" xfId="3973" xr:uid="{E3233890-A48C-4C87-B3C2-09EA1ED7CE02}"/>
    <cellStyle name="Normal 8 6 3 2 4" xfId="3974" xr:uid="{7343F993-8405-42EC-9548-43EE4F4DC464}"/>
    <cellStyle name="Normal 8 6 3 3" xfId="2218" xr:uid="{F6E4AFFA-DE67-4107-B86E-43EA08A00F59}"/>
    <cellStyle name="Normal 8 6 3 4" xfId="3975" xr:uid="{687D19EA-58F7-4A59-917D-D375E0B3AC9D}"/>
    <cellStyle name="Normal 8 6 3 5" xfId="3976" xr:uid="{30CA8D49-915A-451C-B058-C408237DF582}"/>
    <cellStyle name="Normal 8 6 4" xfId="2219" xr:uid="{BB4D3B9A-91AA-4B5C-B0E0-A624F4B54B01}"/>
    <cellStyle name="Normal 8 6 4 2" xfId="2220" xr:uid="{E70404A2-58A4-4D1C-9A0D-AEFD350C6355}"/>
    <cellStyle name="Normal 8 6 4 3" xfId="3977" xr:uid="{732A87EB-2207-4018-A6B0-2B3667723DEA}"/>
    <cellStyle name="Normal 8 6 4 4" xfId="3978" xr:uid="{8A852DD9-C2CD-44DE-9F87-0AD6C76C03B0}"/>
    <cellStyle name="Normal 8 6 5" xfId="2221" xr:uid="{B6E9395B-B76D-409F-A7D7-858A5AD9EA7C}"/>
    <cellStyle name="Normal 8 6 5 2" xfId="3979" xr:uid="{858C772B-C6D5-47C8-B90D-B885B5159355}"/>
    <cellStyle name="Normal 8 6 5 3" xfId="3980" xr:uid="{D2F50542-4F6C-43F0-B579-CD91EAA261F4}"/>
    <cellStyle name="Normal 8 6 5 4" xfId="3981" xr:uid="{3BFC7BBC-AD7A-434A-876A-75F87E91350C}"/>
    <cellStyle name="Normal 8 6 6" xfId="3982" xr:uid="{07081DD3-2B2D-4EC9-8046-C506FE5A33DA}"/>
    <cellStyle name="Normal 8 6 7" xfId="3983" xr:uid="{2A4537EC-91F8-4002-84FD-FF7FFB12845F}"/>
    <cellStyle name="Normal 8 6 8" xfId="3984" xr:uid="{9E14F5E4-7542-4650-929F-F57EE7172ED7}"/>
    <cellStyle name="Normal 8 7" xfId="398" xr:uid="{B01CE0E9-E59A-44BA-B892-D7CCE4A9D9AE}"/>
    <cellStyle name="Normal 8 7 2" xfId="821" xr:uid="{DDA62F3B-5E19-462D-B0A1-13D2D07EC8A7}"/>
    <cellStyle name="Normal 8 7 2 2" xfId="822" xr:uid="{E67DE261-DBE5-4C81-BE7A-CBD19BA12580}"/>
    <cellStyle name="Normal 8 7 2 2 2" xfId="2222" xr:uid="{44335A6D-51C5-4300-A015-0A35545C6DF6}"/>
    <cellStyle name="Normal 8 7 2 2 3" xfId="3985" xr:uid="{F97787A9-36BA-407B-9381-33E5821444EE}"/>
    <cellStyle name="Normal 8 7 2 2 4" xfId="3986" xr:uid="{E21CDEF0-EA4C-4717-826C-904C9EA17FF2}"/>
    <cellStyle name="Normal 8 7 2 3" xfId="2223" xr:uid="{9087F024-CDBC-48E3-B24C-54F13AB3B8EA}"/>
    <cellStyle name="Normal 8 7 2 4" xfId="3987" xr:uid="{E7BBFB00-0B78-430E-82DF-A0C2C312696D}"/>
    <cellStyle name="Normal 8 7 2 5" xfId="3988" xr:uid="{045C26BE-5045-429A-B0F5-835EA4168CD9}"/>
    <cellStyle name="Normal 8 7 3" xfId="823" xr:uid="{B48DBF51-22B9-4264-8C7F-BB23F26D21E8}"/>
    <cellStyle name="Normal 8 7 3 2" xfId="2224" xr:uid="{BD97026D-DB07-44B4-B57A-C0B500FF08BA}"/>
    <cellStyle name="Normal 8 7 3 3" xfId="3989" xr:uid="{CEF5DA0F-3481-46D6-AB7C-BAE4EA0D4FD9}"/>
    <cellStyle name="Normal 8 7 3 4" xfId="3990" xr:uid="{4AFDC3D7-DD66-4510-94C6-6D5F1E9D1D98}"/>
    <cellStyle name="Normal 8 7 4" xfId="2225" xr:uid="{FE438211-CCEA-472A-97C4-6AB9CC6E0BD6}"/>
    <cellStyle name="Normal 8 7 4 2" xfId="3991" xr:uid="{F9DA49E9-ABED-4832-ADC0-9D35F9D9586D}"/>
    <cellStyle name="Normal 8 7 4 3" xfId="3992" xr:uid="{4F0AA8EA-E816-4ABC-8BE2-CA76BB3BD286}"/>
    <cellStyle name="Normal 8 7 4 4" xfId="3993" xr:uid="{0A34721F-A74E-4BC9-869A-B9904819377E}"/>
    <cellStyle name="Normal 8 7 5" xfId="3994" xr:uid="{EBE8F3DE-5A74-4622-9F9A-0E6F9208C911}"/>
    <cellStyle name="Normal 8 7 6" xfId="3995" xr:uid="{FCB66289-0430-45EE-88B9-15AFE8B6ADEC}"/>
    <cellStyle name="Normal 8 7 7" xfId="3996" xr:uid="{AA62F591-FB08-4334-B320-1AA35B128117}"/>
    <cellStyle name="Normal 8 8" xfId="399" xr:uid="{B958DFBD-2ECC-44E8-AFCA-3C2AA4B0D99E}"/>
    <cellStyle name="Normal 8 8 2" xfId="824" xr:uid="{BF207039-1C73-4FDA-B760-3679DAAE9DB0}"/>
    <cellStyle name="Normal 8 8 2 2" xfId="2226" xr:uid="{44D28F98-D00A-45A6-9CD4-693310EA388A}"/>
    <cellStyle name="Normal 8 8 2 3" xfId="3997" xr:uid="{3B73019F-B6C8-4DD6-AD89-0FCB5B64243C}"/>
    <cellStyle name="Normal 8 8 2 4" xfId="3998" xr:uid="{68BA9E0C-C168-4F0D-ADFC-A939ABCAD819}"/>
    <cellStyle name="Normal 8 8 3" xfId="2227" xr:uid="{DB129785-2AC2-4067-B646-8A872A3B9A96}"/>
    <cellStyle name="Normal 8 8 3 2" xfId="3999" xr:uid="{E014598F-389A-4C40-BA36-BFAF271240EA}"/>
    <cellStyle name="Normal 8 8 3 3" xfId="4000" xr:uid="{CA0604AD-F242-4DAF-9CA6-9CB23B9A4851}"/>
    <cellStyle name="Normal 8 8 3 4" xfId="4001" xr:uid="{9A14083F-ADA4-4161-9B44-EEC2A21F4768}"/>
    <cellStyle name="Normal 8 8 4" xfId="4002" xr:uid="{8C19E552-7637-45F3-94D3-170A224D31BB}"/>
    <cellStyle name="Normal 8 8 5" xfId="4003" xr:uid="{D9988AAA-980B-453F-AFAB-C74678679B35}"/>
    <cellStyle name="Normal 8 8 6" xfId="4004" xr:uid="{052DB898-DDB1-4262-AF05-2CF2D966EA94}"/>
    <cellStyle name="Normal 8 9" xfId="400" xr:uid="{4DF0C7C0-718C-461E-96A3-098887AB8E74}"/>
    <cellStyle name="Normal 8 9 2" xfId="2228" xr:uid="{A869534B-4827-4522-8512-A07F2C6AAD30}"/>
    <cellStyle name="Normal 8 9 2 2" xfId="4005" xr:uid="{A5786AEF-82B6-429B-87E1-9CCD0C4742EC}"/>
    <cellStyle name="Normal 8 9 2 2 2" xfId="4410" xr:uid="{34C18526-3602-4668-866F-7CB96A99D63B}"/>
    <cellStyle name="Normal 8 9 2 2 3" xfId="4689" xr:uid="{DE08914D-6CE0-4CD4-87D4-EC6C452A73B5}"/>
    <cellStyle name="Normal 8 9 2 3" xfId="4006" xr:uid="{3D362F5B-D2CD-4DC1-8EDC-51DDC90AA21C}"/>
    <cellStyle name="Normal 8 9 2 4" xfId="4007" xr:uid="{8E85DFF9-7AE6-41F7-B98D-918280CDF23E}"/>
    <cellStyle name="Normal 8 9 3" xfId="4008" xr:uid="{E5B522D0-8036-443D-8229-03303A3C5D6D}"/>
    <cellStyle name="Normal 8 9 3 2" xfId="5356" xr:uid="{47DFE77B-DE53-42A2-9674-0EF093D25C76}"/>
    <cellStyle name="Normal 8 9 4" xfId="4009" xr:uid="{2B916C6B-CC09-4778-9F66-B2586B07DF21}"/>
    <cellStyle name="Normal 8 9 4 2" xfId="4580" xr:uid="{D5A456CD-2628-49D1-B4F1-0B2281598838}"/>
    <cellStyle name="Normal 8 9 4 3" xfId="4690" xr:uid="{4DEF2A53-F08F-45B3-93E6-225E67D69AFA}"/>
    <cellStyle name="Normal 8 9 4 4" xfId="4609" xr:uid="{2596F946-B4C5-4484-9B6D-3E0B8178D8DF}"/>
    <cellStyle name="Normal 8 9 5" xfId="4010" xr:uid="{F950636E-4229-4CAA-A565-9563E4A47B4E}"/>
    <cellStyle name="Normal 9" xfId="164" xr:uid="{CAFD30CF-30E2-46E4-A206-F59FFDAE68AD}"/>
    <cellStyle name="Normal 9 10" xfId="401" xr:uid="{5230C4CF-12E8-4496-B9B8-05C52FD0A700}"/>
    <cellStyle name="Normal 9 10 2" xfId="2229" xr:uid="{38D9350D-E30C-4F34-AF16-B7F439857BD5}"/>
    <cellStyle name="Normal 9 10 2 2" xfId="4011" xr:uid="{1C5D4979-2A95-41B3-B8D6-A0F5C08BA722}"/>
    <cellStyle name="Normal 9 10 2 3" xfId="4012" xr:uid="{E08EE4E2-A8CB-4D9F-A392-A209F8BE6DC1}"/>
    <cellStyle name="Normal 9 10 2 4" xfId="4013" xr:uid="{765266E6-07C3-468C-99F6-8B43700956FD}"/>
    <cellStyle name="Normal 9 10 3" xfId="4014" xr:uid="{5EA7992E-DFB7-4785-AF4B-6AE68335D6B4}"/>
    <cellStyle name="Normal 9 10 4" xfId="4015" xr:uid="{64642120-FD8C-476B-83D9-597E789EB46B}"/>
    <cellStyle name="Normal 9 10 5" xfId="4016" xr:uid="{AB66FD93-DF44-4A65-90B6-944D21F5837D}"/>
    <cellStyle name="Normal 9 11" xfId="2230" xr:uid="{E09CA3BE-2D03-4BB3-ABAF-9AA7102695EA}"/>
    <cellStyle name="Normal 9 11 2" xfId="4017" xr:uid="{0F09C559-AAE0-4CDA-98ED-FAF0C4B0EB04}"/>
    <cellStyle name="Normal 9 11 3" xfId="4018" xr:uid="{5383B88A-D84B-483E-8DF0-B47DD297C837}"/>
    <cellStyle name="Normal 9 11 4" xfId="4019" xr:uid="{190223C1-4224-4197-BBE0-2473E9A64830}"/>
    <cellStyle name="Normal 9 12" xfId="4020" xr:uid="{6B77FAFC-D2EB-4C9B-8764-2A5571B5A1D1}"/>
    <cellStyle name="Normal 9 12 2" xfId="4021" xr:uid="{9EABE4AB-A0DD-4D2E-AF93-0C08D8D4DBE9}"/>
    <cellStyle name="Normal 9 12 3" xfId="4022" xr:uid="{5C5C49A0-453C-463B-895C-5FF099C2DE30}"/>
    <cellStyle name="Normal 9 12 4" xfId="4023" xr:uid="{F4DCC1DC-1FF9-4E81-B573-7F2AE2D9264B}"/>
    <cellStyle name="Normal 9 13" xfId="4024" xr:uid="{3C1C6B75-E1B2-4529-8634-4093F9BAE8C4}"/>
    <cellStyle name="Normal 9 13 2" xfId="4025" xr:uid="{BC97DDE8-30B0-4E0C-B3BA-44F18FD159C4}"/>
    <cellStyle name="Normal 9 14" xfId="4026" xr:uid="{C947FCA6-EB38-4FFF-ABC7-2227E239CF9F}"/>
    <cellStyle name="Normal 9 15" xfId="4027" xr:uid="{B134306E-EFCC-44AE-9F89-5BADE9221AED}"/>
    <cellStyle name="Normal 9 16" xfId="4028" xr:uid="{4F393F85-5202-4673-B9D6-CDC3A2D7362E}"/>
    <cellStyle name="Normal 9 2" xfId="165" xr:uid="{3E4111D5-53A7-4C13-8328-3DF67FCBF4DB}"/>
    <cellStyle name="Normal 9 2 2" xfId="402" xr:uid="{BF627966-7C52-459C-8350-4F299496311C}"/>
    <cellStyle name="Normal 9 2 2 2" xfId="4672" xr:uid="{A886A057-4E63-48AE-AF1C-D217FBAEB9BD}"/>
    <cellStyle name="Normal 9 2 3" xfId="4561" xr:uid="{EEBD5BF2-7408-49D8-9104-AD50DFBFA5BB}"/>
    <cellStyle name="Normal 9 3" xfId="166" xr:uid="{E1A46FB2-9DA1-448E-8CD8-1C1AF3CA100C}"/>
    <cellStyle name="Normal 9 3 10" xfId="4029" xr:uid="{06F618DA-B952-4204-B7CF-6C2ADD4BE207}"/>
    <cellStyle name="Normal 9 3 11" xfId="4030" xr:uid="{AB6895B4-10D5-4561-9B80-5E37E0019FB1}"/>
    <cellStyle name="Normal 9 3 2" xfId="167" xr:uid="{786E748E-46D0-448C-A92F-90D8225270F1}"/>
    <cellStyle name="Normal 9 3 2 2" xfId="168" xr:uid="{8AF8F584-55A5-4A6B-84C9-E9D54962F2D1}"/>
    <cellStyle name="Normal 9 3 2 2 2" xfId="403" xr:uid="{086F71E1-D000-45D4-BC71-3A0A4A79D598}"/>
    <cellStyle name="Normal 9 3 2 2 2 2" xfId="825" xr:uid="{90B1B0B7-99E2-42B3-920B-1A46C75E3D7A}"/>
    <cellStyle name="Normal 9 3 2 2 2 2 2" xfId="826" xr:uid="{0D2096EE-75A1-4DEB-905C-07C88E968DD7}"/>
    <cellStyle name="Normal 9 3 2 2 2 2 2 2" xfId="2231" xr:uid="{D490272A-7C3A-4D56-A971-5DDAF3401F61}"/>
    <cellStyle name="Normal 9 3 2 2 2 2 2 2 2" xfId="2232" xr:uid="{4EC10746-61A5-4733-88C2-5F7BC3F5BE05}"/>
    <cellStyle name="Normal 9 3 2 2 2 2 2 3" xfId="2233" xr:uid="{7B978298-D7A3-4B5B-8C73-F8165236E373}"/>
    <cellStyle name="Normal 9 3 2 2 2 2 3" xfId="2234" xr:uid="{54E58791-D197-4A6B-90C3-C9967370FAB7}"/>
    <cellStyle name="Normal 9 3 2 2 2 2 3 2" xfId="2235" xr:uid="{94D1E5B7-6F0A-4E8F-ABE7-692D4870E7A1}"/>
    <cellStyle name="Normal 9 3 2 2 2 2 4" xfId="2236" xr:uid="{5A6A0AE5-4B6B-4A74-B335-3483DE4888BF}"/>
    <cellStyle name="Normal 9 3 2 2 2 3" xfId="827" xr:uid="{8F1C344E-95C4-4B85-9192-20FDDE510E71}"/>
    <cellStyle name="Normal 9 3 2 2 2 3 2" xfId="2237" xr:uid="{824CDC12-783B-4725-A815-B916336181D1}"/>
    <cellStyle name="Normal 9 3 2 2 2 3 2 2" xfId="2238" xr:uid="{E676A322-7164-4884-9B99-BFB1EECBC393}"/>
    <cellStyle name="Normal 9 3 2 2 2 3 3" xfId="2239" xr:uid="{18817D50-8EEA-4DB3-9232-5C53FE2B6005}"/>
    <cellStyle name="Normal 9 3 2 2 2 3 4" xfId="4031" xr:uid="{779D921C-5232-4DD1-BF33-8DB4AF47FD79}"/>
    <cellStyle name="Normal 9 3 2 2 2 4" xfId="2240" xr:uid="{4C33853A-F9E0-42A1-9C4F-E9B9F81C78A0}"/>
    <cellStyle name="Normal 9 3 2 2 2 4 2" xfId="2241" xr:uid="{43815DF8-C6A4-4572-A8E3-E0CB7EA954D8}"/>
    <cellStyle name="Normal 9 3 2 2 2 5" xfId="2242" xr:uid="{3D04666C-A776-4CDD-873C-206C03D27165}"/>
    <cellStyle name="Normal 9 3 2 2 2 6" xfId="4032" xr:uid="{05F874C0-C19C-43AF-8BA6-A263AEA9BCC0}"/>
    <cellStyle name="Normal 9 3 2 2 3" xfId="404" xr:uid="{6134B3AA-BAD3-477B-A022-E93F2DF15723}"/>
    <cellStyle name="Normal 9 3 2 2 3 2" xfId="828" xr:uid="{E78DF205-CC91-4F61-8E78-5EB46DAEC016}"/>
    <cellStyle name="Normal 9 3 2 2 3 2 2" xfId="829" xr:uid="{50D7F0E8-3576-4BE1-B972-00802A9EE884}"/>
    <cellStyle name="Normal 9 3 2 2 3 2 2 2" xfId="2243" xr:uid="{E8B629BF-7AAD-4266-8DED-023E61E36C95}"/>
    <cellStyle name="Normal 9 3 2 2 3 2 2 2 2" xfId="2244" xr:uid="{BAD56DD4-F1F5-43CE-8AB2-491CF856F4F0}"/>
    <cellStyle name="Normal 9 3 2 2 3 2 2 3" xfId="2245" xr:uid="{5AA3D525-4BFF-4321-82BA-344666FB10B8}"/>
    <cellStyle name="Normal 9 3 2 2 3 2 3" xfId="2246" xr:uid="{57C8CB5A-4575-4142-8323-FDB93AA742ED}"/>
    <cellStyle name="Normal 9 3 2 2 3 2 3 2" xfId="2247" xr:uid="{9136D51D-E3DA-4987-946F-0C443AEDF82E}"/>
    <cellStyle name="Normal 9 3 2 2 3 2 4" xfId="2248" xr:uid="{3BA060AB-B427-445C-9084-A7EAFCE8ED20}"/>
    <cellStyle name="Normal 9 3 2 2 3 3" xfId="830" xr:uid="{F07E261F-29C7-4328-BB4D-D1C79CF22FFB}"/>
    <cellStyle name="Normal 9 3 2 2 3 3 2" xfId="2249" xr:uid="{40ACD390-94A4-4972-81E9-F8A5D361363B}"/>
    <cellStyle name="Normal 9 3 2 2 3 3 2 2" xfId="2250" xr:uid="{B40BA5E6-5717-4AEF-8724-92B034868626}"/>
    <cellStyle name="Normal 9 3 2 2 3 3 3" xfId="2251" xr:uid="{E562B35C-7891-49D9-8EAC-0CE6618FBB76}"/>
    <cellStyle name="Normal 9 3 2 2 3 4" xfId="2252" xr:uid="{EE8DC5B2-6DB5-45F2-860C-78534C7AE262}"/>
    <cellStyle name="Normal 9 3 2 2 3 4 2" xfId="2253" xr:uid="{335E9543-61C2-4923-8084-173CDAF4E906}"/>
    <cellStyle name="Normal 9 3 2 2 3 5" xfId="2254" xr:uid="{ACEB7590-0230-40CC-986D-271BCD57911B}"/>
    <cellStyle name="Normal 9 3 2 2 4" xfId="831" xr:uid="{A405AFA0-2FF5-4E0A-AA61-A4AC65385A20}"/>
    <cellStyle name="Normal 9 3 2 2 4 2" xfId="832" xr:uid="{D951B9B1-20AD-4655-8AEA-33C73526F192}"/>
    <cellStyle name="Normal 9 3 2 2 4 2 2" xfId="2255" xr:uid="{17BFC6BC-55C9-4D0D-8A4E-4D7BBDF95C45}"/>
    <cellStyle name="Normal 9 3 2 2 4 2 2 2" xfId="2256" xr:uid="{6E23788F-0686-4C91-96DB-C6B4ACA7CC7C}"/>
    <cellStyle name="Normal 9 3 2 2 4 2 3" xfId="2257" xr:uid="{C6613A3C-1E48-4845-A9D1-2989978C0569}"/>
    <cellStyle name="Normal 9 3 2 2 4 3" xfId="2258" xr:uid="{E2574E31-FD45-4629-9A21-34CAE0754AE1}"/>
    <cellStyle name="Normal 9 3 2 2 4 3 2" xfId="2259" xr:uid="{1E82F9C1-23FE-448B-8110-10431F5FCF39}"/>
    <cellStyle name="Normal 9 3 2 2 4 4" xfId="2260" xr:uid="{C8C11F1B-733D-4FC8-B0D6-21CEFFD09EE0}"/>
    <cellStyle name="Normal 9 3 2 2 5" xfId="833" xr:uid="{5E04821A-D29B-41AF-972E-89F656DF6606}"/>
    <cellStyle name="Normal 9 3 2 2 5 2" xfId="2261" xr:uid="{3B0DA6DE-DED1-483A-9481-454CD829CFCE}"/>
    <cellStyle name="Normal 9 3 2 2 5 2 2" xfId="2262" xr:uid="{5486805B-FCF6-4F7F-B2C7-E2ECAB460ACD}"/>
    <cellStyle name="Normal 9 3 2 2 5 3" xfId="2263" xr:uid="{89AD550E-00C4-4849-A7F1-D8BAD04D1C00}"/>
    <cellStyle name="Normal 9 3 2 2 5 4" xfId="4033" xr:uid="{277D9B68-4073-4C5A-A422-FCA75F35F107}"/>
    <cellStyle name="Normal 9 3 2 2 6" xfId="2264" xr:uid="{825D191A-F959-4A33-8EF6-4C342847FDA2}"/>
    <cellStyle name="Normal 9 3 2 2 6 2" xfId="2265" xr:uid="{E3625C53-E66B-48E5-A4E3-F8F19B9CBE28}"/>
    <cellStyle name="Normal 9 3 2 2 7" xfId="2266" xr:uid="{6B412056-4651-4259-9E97-44733FA02473}"/>
    <cellStyle name="Normal 9 3 2 2 8" xfId="4034" xr:uid="{ED6CE956-39A1-4F83-A022-903C48982462}"/>
    <cellStyle name="Normal 9 3 2 3" xfId="405" xr:uid="{117A400E-A886-49C8-A18C-C051EF1BD4B6}"/>
    <cellStyle name="Normal 9 3 2 3 2" xfId="834" xr:uid="{0C3D4902-2BC6-4A88-8A36-157D8DA97AB2}"/>
    <cellStyle name="Normal 9 3 2 3 2 2" xfId="835" xr:uid="{12916CB4-45AC-409B-91A8-E058C6129017}"/>
    <cellStyle name="Normal 9 3 2 3 2 2 2" xfId="2267" xr:uid="{74042194-E99A-4F8A-AF64-380F3D36146C}"/>
    <cellStyle name="Normal 9 3 2 3 2 2 2 2" xfId="2268" xr:uid="{C9CE1A91-79B6-4AC9-B0EF-839A9571E120}"/>
    <cellStyle name="Normal 9 3 2 3 2 2 3" xfId="2269" xr:uid="{73408344-D947-43BC-843A-8831A7540319}"/>
    <cellStyle name="Normal 9 3 2 3 2 3" xfId="2270" xr:uid="{D51793DF-CCA2-44FD-B580-DCC3FBA18CDE}"/>
    <cellStyle name="Normal 9 3 2 3 2 3 2" xfId="2271" xr:uid="{7B8D4B24-D38D-48C1-ACEF-54A174692351}"/>
    <cellStyle name="Normal 9 3 2 3 2 4" xfId="2272" xr:uid="{312C40B7-13B1-44C8-B070-B8266234587C}"/>
    <cellStyle name="Normal 9 3 2 3 3" xfId="836" xr:uid="{7BD0991B-5BF7-4ED3-AF3C-22015DEB6683}"/>
    <cellStyle name="Normal 9 3 2 3 3 2" xfId="2273" xr:uid="{334EA5C2-6EDE-4FF9-9E11-5DC623D8FC7A}"/>
    <cellStyle name="Normal 9 3 2 3 3 2 2" xfId="2274" xr:uid="{D3B3341A-F9E4-45C1-9C8C-77EEEE924BB8}"/>
    <cellStyle name="Normal 9 3 2 3 3 3" xfId="2275" xr:uid="{12E22EE5-5CC8-415C-BE45-771C73F17736}"/>
    <cellStyle name="Normal 9 3 2 3 3 4" xfId="4035" xr:uid="{547495C5-6807-476B-80EA-83FF8E678BA5}"/>
    <cellStyle name="Normal 9 3 2 3 4" xfId="2276" xr:uid="{1D658E22-BFC0-4580-8BA9-4920B7DBE8FD}"/>
    <cellStyle name="Normal 9 3 2 3 4 2" xfId="2277" xr:uid="{4CAC150F-8F8D-4C46-837C-AF0342C98FE3}"/>
    <cellStyle name="Normal 9 3 2 3 5" xfId="2278" xr:uid="{46313957-D8FF-44E5-BDC4-AEC3237C5DAB}"/>
    <cellStyle name="Normal 9 3 2 3 6" xfId="4036" xr:uid="{AAEAF7DB-D6E1-4E77-98DE-0FC5D100C4CC}"/>
    <cellStyle name="Normal 9 3 2 4" xfId="406" xr:uid="{B814E05D-54E1-4AEF-A526-C4FBBFF469D8}"/>
    <cellStyle name="Normal 9 3 2 4 2" xfId="837" xr:uid="{AF94174C-198D-4635-A59D-B5AAC78C6B41}"/>
    <cellStyle name="Normal 9 3 2 4 2 2" xfId="838" xr:uid="{F6312DE7-9903-4852-9A43-2641133B0E84}"/>
    <cellStyle name="Normal 9 3 2 4 2 2 2" xfId="2279" xr:uid="{70CF3037-3AB0-4398-93EF-2263E59D2BB5}"/>
    <cellStyle name="Normal 9 3 2 4 2 2 2 2" xfId="2280" xr:uid="{5CD45A2E-4D3E-477D-9C2A-5A22A110645B}"/>
    <cellStyle name="Normal 9 3 2 4 2 2 3" xfId="2281" xr:uid="{513B8825-12AC-40C9-955D-05A09041DE56}"/>
    <cellStyle name="Normal 9 3 2 4 2 3" xfId="2282" xr:uid="{0F62F7DB-8DE5-4C28-AFE5-C31CF6AC663D}"/>
    <cellStyle name="Normal 9 3 2 4 2 3 2" xfId="2283" xr:uid="{5357987E-B6D5-4D5C-90DE-DDFC5E2C6900}"/>
    <cellStyle name="Normal 9 3 2 4 2 4" xfId="2284" xr:uid="{37676204-B219-4B23-A519-F28C5E5EF6C8}"/>
    <cellStyle name="Normal 9 3 2 4 3" xfId="839" xr:uid="{D1021A50-E7B0-4978-B27E-47FEBF12B8E2}"/>
    <cellStyle name="Normal 9 3 2 4 3 2" xfId="2285" xr:uid="{7E52A0B3-D8B0-4709-8335-F2D910419567}"/>
    <cellStyle name="Normal 9 3 2 4 3 2 2" xfId="2286" xr:uid="{CC592639-D0F8-4B18-8391-4A3DD2EBC6C1}"/>
    <cellStyle name="Normal 9 3 2 4 3 3" xfId="2287" xr:uid="{8BEF7F36-DCB6-41C3-AD5C-D1E26D0513F5}"/>
    <cellStyle name="Normal 9 3 2 4 4" xfId="2288" xr:uid="{C357E692-8C34-457B-AEB4-B61CBDDCAF7C}"/>
    <cellStyle name="Normal 9 3 2 4 4 2" xfId="2289" xr:uid="{ECC58972-AF81-427F-BCCE-0B98491F8740}"/>
    <cellStyle name="Normal 9 3 2 4 5" xfId="2290" xr:uid="{191FA1F7-6D05-4E3A-A324-F3BB4A79DC7E}"/>
    <cellStyle name="Normal 9 3 2 5" xfId="407" xr:uid="{A21A4B86-BF7C-4CC1-BB25-993D9993A4C8}"/>
    <cellStyle name="Normal 9 3 2 5 2" xfId="840" xr:uid="{E6496145-40CC-485B-9E22-F3B4722918E9}"/>
    <cellStyle name="Normal 9 3 2 5 2 2" xfId="2291" xr:uid="{F29EBB86-8FE3-4AE0-A29C-54D7A33866D5}"/>
    <cellStyle name="Normal 9 3 2 5 2 2 2" xfId="2292" xr:uid="{705E2F44-DC18-409D-86A8-8EE5C1202F9E}"/>
    <cellStyle name="Normal 9 3 2 5 2 3" xfId="2293" xr:uid="{22D71133-3271-4A61-B3FC-D481314F7E0C}"/>
    <cellStyle name="Normal 9 3 2 5 3" xfId="2294" xr:uid="{12AD0148-4DF2-4782-8F40-042F7162BF79}"/>
    <cellStyle name="Normal 9 3 2 5 3 2" xfId="2295" xr:uid="{60434FD6-77D5-4FD7-ADB8-D77E01E8EF41}"/>
    <cellStyle name="Normal 9 3 2 5 4" xfId="2296" xr:uid="{7630C72D-39BA-4021-8E87-B857559B4F4B}"/>
    <cellStyle name="Normal 9 3 2 6" xfId="841" xr:uid="{EBF4493F-FAE0-42C6-BFC3-F0761669C6A2}"/>
    <cellStyle name="Normal 9 3 2 6 2" xfId="2297" xr:uid="{6319C9A0-CEE2-40AD-BA9A-63E07DDCD8BE}"/>
    <cellStyle name="Normal 9 3 2 6 2 2" xfId="2298" xr:uid="{CFD81E9D-8649-4245-8D0F-23737D916E31}"/>
    <cellStyle name="Normal 9 3 2 6 3" xfId="2299" xr:uid="{7B70D078-C490-42FC-92A4-2C4AAE029931}"/>
    <cellStyle name="Normal 9 3 2 6 4" xfId="4037" xr:uid="{8B6FBD27-3D4B-435B-9959-7B765DF7367B}"/>
    <cellStyle name="Normal 9 3 2 7" xfId="2300" xr:uid="{8577CAE7-0820-4DBD-A23C-C97CC9CA0A91}"/>
    <cellStyle name="Normal 9 3 2 7 2" xfId="2301" xr:uid="{564893DF-4462-47AD-8137-DEB6F0E4B264}"/>
    <cellStyle name="Normal 9 3 2 8" xfId="2302" xr:uid="{CF6AF299-C540-484D-85D7-3F7E55421544}"/>
    <cellStyle name="Normal 9 3 2 9" xfId="4038" xr:uid="{93BB034F-8F67-4B80-95E8-2C19360E9277}"/>
    <cellStyle name="Normal 9 3 3" xfId="169" xr:uid="{2FAAC419-4429-4AF7-815C-47DB75205A91}"/>
    <cellStyle name="Normal 9 3 3 2" xfId="170" xr:uid="{E19F3F5C-E1E4-4497-9867-85981BDBF3EB}"/>
    <cellStyle name="Normal 9 3 3 2 2" xfId="842" xr:uid="{6ED37DCC-DDCB-496E-8F3A-7EEDF4E8BED9}"/>
    <cellStyle name="Normal 9 3 3 2 2 2" xfId="843" xr:uid="{44966EB8-9E01-4E77-B939-6CA99B2B42F7}"/>
    <cellStyle name="Normal 9 3 3 2 2 2 2" xfId="2303" xr:uid="{1BA9C52D-65A2-4AC5-B3A9-3305CA26A79A}"/>
    <cellStyle name="Normal 9 3 3 2 2 2 2 2" xfId="2304" xr:uid="{0CBDFAA7-B06C-444F-9855-4E6C1029B82E}"/>
    <cellStyle name="Normal 9 3 3 2 2 2 3" xfId="2305" xr:uid="{807B27FE-303D-4DCD-91E6-547850BA7B1E}"/>
    <cellStyle name="Normal 9 3 3 2 2 3" xfId="2306" xr:uid="{CF36E724-00D2-485A-B08D-859DD66E59D1}"/>
    <cellStyle name="Normal 9 3 3 2 2 3 2" xfId="2307" xr:uid="{6C0CD0C9-9B66-4DF0-862A-44E2AA46024D}"/>
    <cellStyle name="Normal 9 3 3 2 2 4" xfId="2308" xr:uid="{6864E1FB-A553-4550-8E17-72F7BB07140C}"/>
    <cellStyle name="Normal 9 3 3 2 3" xfId="844" xr:uid="{053E5AA5-379F-4A82-AFEF-DE84F9B5B6DA}"/>
    <cellStyle name="Normal 9 3 3 2 3 2" xfId="2309" xr:uid="{36FAFB55-BB37-436A-AEDF-6B76E6DA6DED}"/>
    <cellStyle name="Normal 9 3 3 2 3 2 2" xfId="2310" xr:uid="{7E0C3DB5-B7C4-45AB-9F64-54E022A2A063}"/>
    <cellStyle name="Normal 9 3 3 2 3 3" xfId="2311" xr:uid="{F35EAE5D-7D0E-4BBC-826E-8451F0ED831D}"/>
    <cellStyle name="Normal 9 3 3 2 3 4" xfId="4039" xr:uid="{D705C2B8-5D80-4AD5-8710-1FD89BD1DEEB}"/>
    <cellStyle name="Normal 9 3 3 2 4" xfId="2312" xr:uid="{9A8E38B2-F239-42D1-8E74-2EF602C8173B}"/>
    <cellStyle name="Normal 9 3 3 2 4 2" xfId="2313" xr:uid="{0220CE44-DAC4-45E8-B311-E5509190C643}"/>
    <cellStyle name="Normal 9 3 3 2 5" xfId="2314" xr:uid="{7B2E2933-49F1-469D-BE0F-A148DBF2CF76}"/>
    <cellStyle name="Normal 9 3 3 2 6" xfId="4040" xr:uid="{7F4BF823-764A-4C55-AE01-E7846B2A8C5A}"/>
    <cellStyle name="Normal 9 3 3 3" xfId="408" xr:uid="{2C5E5A75-054B-4DBE-8593-C76F8BFE72F1}"/>
    <cellStyle name="Normal 9 3 3 3 2" xfId="845" xr:uid="{014A1DE9-AC6E-4418-AF5F-F5B6F83E9342}"/>
    <cellStyle name="Normal 9 3 3 3 2 2" xfId="846" xr:uid="{C19DAB7C-859F-4A07-975E-8244DD296168}"/>
    <cellStyle name="Normal 9 3 3 3 2 2 2" xfId="2315" xr:uid="{294C6AF2-63B3-4AC0-A574-F429D13D95D3}"/>
    <cellStyle name="Normal 9 3 3 3 2 2 2 2" xfId="2316" xr:uid="{8DA3DBDA-31D9-45F9-8216-D94D0EB49445}"/>
    <cellStyle name="Normal 9 3 3 3 2 2 2 2 2" xfId="4765" xr:uid="{CB8753BA-5277-40DC-BFBC-BC38CD600CAB}"/>
    <cellStyle name="Normal 9 3 3 3 2 2 3" xfId="2317" xr:uid="{2477BF1E-5E62-45D1-B21B-D3B4B1274B4F}"/>
    <cellStyle name="Normal 9 3 3 3 2 2 3 2" xfId="4766" xr:uid="{DE82D372-2E22-4BCA-8067-F9DC99F9233D}"/>
    <cellStyle name="Normal 9 3 3 3 2 3" xfId="2318" xr:uid="{6AD9B89A-46B6-46D3-96CD-2012146119E8}"/>
    <cellStyle name="Normal 9 3 3 3 2 3 2" xfId="2319" xr:uid="{25974FBE-D62C-4B9C-9CCC-426EF44B7EC3}"/>
    <cellStyle name="Normal 9 3 3 3 2 3 2 2" xfId="4768" xr:uid="{48040F97-5F66-4954-B659-AAFB72BD196B}"/>
    <cellStyle name="Normal 9 3 3 3 2 3 3" xfId="4767" xr:uid="{C4089D61-44B3-4F20-B58A-438123C28FF5}"/>
    <cellStyle name="Normal 9 3 3 3 2 4" xfId="2320" xr:uid="{5476C600-84A7-4550-A626-77506FE0D11D}"/>
    <cellStyle name="Normal 9 3 3 3 2 4 2" xfId="4769" xr:uid="{8F4141F5-D36A-44D0-B042-549F4683AD27}"/>
    <cellStyle name="Normal 9 3 3 3 3" xfId="847" xr:uid="{0FDFDA36-B059-46DA-903D-B49779A8BD2B}"/>
    <cellStyle name="Normal 9 3 3 3 3 2" xfId="2321" xr:uid="{DDBA4B4C-BE5A-4F3D-9F71-46DA9177E5F8}"/>
    <cellStyle name="Normal 9 3 3 3 3 2 2" xfId="2322" xr:uid="{57D87935-A61E-41B0-BFEE-D61B8816E665}"/>
    <cellStyle name="Normal 9 3 3 3 3 2 2 2" xfId="4772" xr:uid="{528F85D7-43B0-442D-A72A-0C25C76092C2}"/>
    <cellStyle name="Normal 9 3 3 3 3 2 3" xfId="4771" xr:uid="{2BFD4111-664A-467F-92AE-F58453964CBB}"/>
    <cellStyle name="Normal 9 3 3 3 3 3" xfId="2323" xr:uid="{3CFD5F5B-1736-4751-94CD-EC6D9CD49E59}"/>
    <cellStyle name="Normal 9 3 3 3 3 3 2" xfId="4773" xr:uid="{B118B418-CF5C-469A-9703-A115F8AE2810}"/>
    <cellStyle name="Normal 9 3 3 3 3 4" xfId="4770" xr:uid="{19052D53-470D-4F2F-9D82-984421EA221E}"/>
    <cellStyle name="Normal 9 3 3 3 4" xfId="2324" xr:uid="{E53EB8D8-2FC9-4286-8EDA-A29CA953FA54}"/>
    <cellStyle name="Normal 9 3 3 3 4 2" xfId="2325" xr:uid="{23AD3329-F819-49DB-9050-16FA4DF5DE83}"/>
    <cellStyle name="Normal 9 3 3 3 4 2 2" xfId="4775" xr:uid="{14ED6D48-8BB1-49CA-81BE-162BC0640CB4}"/>
    <cellStyle name="Normal 9 3 3 3 4 3" xfId="4774" xr:uid="{0F599CF7-3E39-442F-BDE9-23B415743246}"/>
    <cellStyle name="Normal 9 3 3 3 5" xfId="2326" xr:uid="{F76CB0A8-A4B3-48C1-ABA6-B73F6F1AD33B}"/>
    <cellStyle name="Normal 9 3 3 3 5 2" xfId="4776" xr:uid="{26DF2511-033D-432B-8C33-27C2ED6DE158}"/>
    <cellStyle name="Normal 9 3 3 4" xfId="409" xr:uid="{BCBC1D91-ADCC-4D08-9A82-CB00C55B89AC}"/>
    <cellStyle name="Normal 9 3 3 4 2" xfId="848" xr:uid="{FA1E70DF-BC8A-425D-8AA0-5CD69156B2F8}"/>
    <cellStyle name="Normal 9 3 3 4 2 2" xfId="2327" xr:uid="{8F49E1FA-FAF2-4483-B1D4-71144CAE9B06}"/>
    <cellStyle name="Normal 9 3 3 4 2 2 2" xfId="2328" xr:uid="{D3098158-40ED-4192-8E41-97B14688D013}"/>
    <cellStyle name="Normal 9 3 3 4 2 2 2 2" xfId="4780" xr:uid="{E4C6FC76-FE89-4F12-A826-E67EC950308B}"/>
    <cellStyle name="Normal 9 3 3 4 2 2 3" xfId="4779" xr:uid="{078DA09A-CD01-4CD4-90AA-E42DED72097B}"/>
    <cellStyle name="Normal 9 3 3 4 2 3" xfId="2329" xr:uid="{DA5CEFCE-F0F5-414D-B84B-427F04C5CDBC}"/>
    <cellStyle name="Normal 9 3 3 4 2 3 2" xfId="4781" xr:uid="{A2DF23D5-C2A9-4180-B89B-1B5FA7675005}"/>
    <cellStyle name="Normal 9 3 3 4 2 4" xfId="4778" xr:uid="{FD6DC302-8C30-4CCE-80F1-FCB2B0D9C270}"/>
    <cellStyle name="Normal 9 3 3 4 3" xfId="2330" xr:uid="{658271A1-7518-4D9A-BA09-7C2017B882FD}"/>
    <cellStyle name="Normal 9 3 3 4 3 2" xfId="2331" xr:uid="{AFB74B73-F4C2-44E7-9887-D7D5D396A7E5}"/>
    <cellStyle name="Normal 9 3 3 4 3 2 2" xfId="4783" xr:uid="{BF28F240-1C81-4B11-B56E-93F7B2A4A4CA}"/>
    <cellStyle name="Normal 9 3 3 4 3 3" xfId="4782" xr:uid="{1A8E0B3C-0CBA-457C-A7A8-A8F450222671}"/>
    <cellStyle name="Normal 9 3 3 4 4" xfId="2332" xr:uid="{8534C538-E2AF-4C22-9073-542554E4719E}"/>
    <cellStyle name="Normal 9 3 3 4 4 2" xfId="4784" xr:uid="{8DAFAE17-D456-4D1A-B9E1-48CB54238C27}"/>
    <cellStyle name="Normal 9 3 3 4 5" xfId="4777" xr:uid="{D470E185-A989-405E-85FA-F726E4B61061}"/>
    <cellStyle name="Normal 9 3 3 5" xfId="849" xr:uid="{D66B424E-7DC8-40BF-93FB-0F7FAEBD877F}"/>
    <cellStyle name="Normal 9 3 3 5 2" xfId="2333" xr:uid="{718236B8-D6CC-466E-99CA-BDD844C4D585}"/>
    <cellStyle name="Normal 9 3 3 5 2 2" xfId="2334" xr:uid="{B8836C32-C904-40AF-B95D-A05DFDBEC784}"/>
    <cellStyle name="Normal 9 3 3 5 2 2 2" xfId="4787" xr:uid="{7486C66F-0AAB-4922-BDCF-B0B4F7ED794C}"/>
    <cellStyle name="Normal 9 3 3 5 2 3" xfId="4786" xr:uid="{9B81EE97-BB99-47A1-811D-664C57A38B4F}"/>
    <cellStyle name="Normal 9 3 3 5 3" xfId="2335" xr:uid="{1C76D589-8A32-4FD9-83F8-BE2F9312C639}"/>
    <cellStyle name="Normal 9 3 3 5 3 2" xfId="4788" xr:uid="{D69E9FF0-05C7-48B5-A327-BDB49DAE1D72}"/>
    <cellStyle name="Normal 9 3 3 5 4" xfId="4041" xr:uid="{7B23B6CE-0A66-4FB5-9AAC-9B445508DCE1}"/>
    <cellStyle name="Normal 9 3 3 5 4 2" xfId="4789" xr:uid="{B919B78C-75D8-4D67-92B2-7F5FB56F1410}"/>
    <cellStyle name="Normal 9 3 3 5 5" xfId="4785" xr:uid="{4BF48D02-CD1A-4CF3-8B52-01477AFD6230}"/>
    <cellStyle name="Normal 9 3 3 6" xfId="2336" xr:uid="{3B3068F6-9EBA-4A03-B4D5-7679E3400CEA}"/>
    <cellStyle name="Normal 9 3 3 6 2" xfId="2337" xr:uid="{71D75F7D-1E89-4303-8B00-CCC8B8BC4134}"/>
    <cellStyle name="Normal 9 3 3 6 2 2" xfId="4791" xr:uid="{75E790E9-9A8F-4FD8-82C7-EE8E210A9E20}"/>
    <cellStyle name="Normal 9 3 3 6 3" xfId="4790" xr:uid="{4892542E-06F9-437E-8694-50B0EE68D41E}"/>
    <cellStyle name="Normal 9 3 3 7" xfId="2338" xr:uid="{AE3E6C21-FA7E-420C-BAE2-793BB8B796FB}"/>
    <cellStyle name="Normal 9 3 3 7 2" xfId="4792" xr:uid="{3D6657C8-1523-4EB5-B187-D7DC0FCC57DE}"/>
    <cellStyle name="Normal 9 3 3 8" xfId="4042" xr:uid="{6AF75035-78BC-44DF-A9DD-4BC8D864D04D}"/>
    <cellStyle name="Normal 9 3 3 8 2" xfId="4793" xr:uid="{0878FD44-3EC9-44D0-BBB8-981095F52D40}"/>
    <cellStyle name="Normal 9 3 4" xfId="171" xr:uid="{3542876E-37C3-43E3-BAB8-82F7D7D8224D}"/>
    <cellStyle name="Normal 9 3 4 2" xfId="450" xr:uid="{7DD5F1A1-6C80-4374-AC06-905CC20DE62F}"/>
    <cellStyle name="Normal 9 3 4 2 2" xfId="850" xr:uid="{1EEA7970-03E4-400A-A427-9A31FAF7ECBA}"/>
    <cellStyle name="Normal 9 3 4 2 2 2" xfId="2339" xr:uid="{9039032C-B15A-4067-8D4B-D82EA60DB502}"/>
    <cellStyle name="Normal 9 3 4 2 2 2 2" xfId="2340" xr:uid="{915EB688-076F-4330-B9AD-19B2C18339CE}"/>
    <cellStyle name="Normal 9 3 4 2 2 2 2 2" xfId="4798" xr:uid="{764CA48C-2A48-4C36-B009-B609F04CF7D5}"/>
    <cellStyle name="Normal 9 3 4 2 2 2 3" xfId="4797" xr:uid="{EB6AF65C-0521-4D51-900F-AF396960C783}"/>
    <cellStyle name="Normal 9 3 4 2 2 3" xfId="2341" xr:uid="{A25D527D-878C-4537-91DD-922092390756}"/>
    <cellStyle name="Normal 9 3 4 2 2 3 2" xfId="4799" xr:uid="{5B893122-1007-488D-AEC1-7224FA8D9EC6}"/>
    <cellStyle name="Normal 9 3 4 2 2 4" xfId="4043" xr:uid="{A32D9481-41E9-452C-9B87-50204E60B3D2}"/>
    <cellStyle name="Normal 9 3 4 2 2 4 2" xfId="4800" xr:uid="{84758B0C-D51A-49A9-AEC5-71E48BE5BE36}"/>
    <cellStyle name="Normal 9 3 4 2 2 5" xfId="4796" xr:uid="{307CAC61-03A9-4219-A566-031FF3FCD15E}"/>
    <cellStyle name="Normal 9 3 4 2 3" xfId="2342" xr:uid="{B6AB8D5F-58F3-4D62-B1D4-AB885AEE228F}"/>
    <cellStyle name="Normal 9 3 4 2 3 2" xfId="2343" xr:uid="{2821B8B4-0C0D-4A89-AF3B-AA48B4132A15}"/>
    <cellStyle name="Normal 9 3 4 2 3 2 2" xfId="4802" xr:uid="{528482AB-AA06-4661-A59D-184CD1B502DE}"/>
    <cellStyle name="Normal 9 3 4 2 3 3" xfId="4801" xr:uid="{4F011B98-4D8E-4B36-AF7B-6A38445224FF}"/>
    <cellStyle name="Normal 9 3 4 2 4" xfId="2344" xr:uid="{A72BB278-E368-4FD3-B256-90A313B48C20}"/>
    <cellStyle name="Normal 9 3 4 2 4 2" xfId="4803" xr:uid="{A69451C6-F42E-42D4-A2D3-BCF38A87583F}"/>
    <cellStyle name="Normal 9 3 4 2 5" xfId="4044" xr:uid="{7E28B802-7B99-4237-B1CD-8D496B75C6B5}"/>
    <cellStyle name="Normal 9 3 4 2 5 2" xfId="4804" xr:uid="{AFECC1D1-F83A-43A1-AD17-D1DED3E98461}"/>
    <cellStyle name="Normal 9 3 4 2 6" xfId="4795" xr:uid="{76CF56F5-8A85-4235-B77E-237440D84DD9}"/>
    <cellStyle name="Normal 9 3 4 3" xfId="851" xr:uid="{C5F9ACD5-1EFE-42C9-88CF-556431B48C2C}"/>
    <cellStyle name="Normal 9 3 4 3 2" xfId="2345" xr:uid="{91D5797B-7FD3-4C9B-A570-566D9D558A0B}"/>
    <cellStyle name="Normal 9 3 4 3 2 2" xfId="2346" xr:uid="{D3CFD667-C1CD-4568-9DA6-41895F22DD72}"/>
    <cellStyle name="Normal 9 3 4 3 2 2 2" xfId="4807" xr:uid="{108CEF66-DF13-4EAC-BEA8-104EE5A465CE}"/>
    <cellStyle name="Normal 9 3 4 3 2 3" xfId="4806" xr:uid="{6D7CC02F-A1F3-45E8-A981-131D76DC7C49}"/>
    <cellStyle name="Normal 9 3 4 3 3" xfId="2347" xr:uid="{A4F45C36-3E66-4A16-8CEB-F39CAAB2AFF3}"/>
    <cellStyle name="Normal 9 3 4 3 3 2" xfId="4808" xr:uid="{15AC291C-3CE2-4194-9EE8-3B8ABA0836EE}"/>
    <cellStyle name="Normal 9 3 4 3 4" xfId="4045" xr:uid="{89086EFF-2E31-42C3-A44F-9ED9F0DFBA28}"/>
    <cellStyle name="Normal 9 3 4 3 4 2" xfId="4809" xr:uid="{A6300FC1-6896-432C-9AA5-2967618B885A}"/>
    <cellStyle name="Normal 9 3 4 3 5" xfId="4805" xr:uid="{E0CB9566-F32D-482B-9A09-963ABD13DFFD}"/>
    <cellStyle name="Normal 9 3 4 4" xfId="2348" xr:uid="{3C70C6AF-A4CB-43BC-B4BF-8EC7976C3B43}"/>
    <cellStyle name="Normal 9 3 4 4 2" xfId="2349" xr:uid="{A805BD52-71B5-4280-997F-9919D5646FE3}"/>
    <cellStyle name="Normal 9 3 4 4 2 2" xfId="4811" xr:uid="{BDA3AAA5-D4E3-4371-A46F-0F7E14C47885}"/>
    <cellStyle name="Normal 9 3 4 4 3" xfId="4046" xr:uid="{794A6ED9-8FD0-4EA3-9DBD-A5C6EB025C1C}"/>
    <cellStyle name="Normal 9 3 4 4 3 2" xfId="4812" xr:uid="{972F4162-40A0-4224-9059-5D162911A91E}"/>
    <cellStyle name="Normal 9 3 4 4 4" xfId="4047" xr:uid="{407E87E4-98BF-4524-B66B-DF6725A81321}"/>
    <cellStyle name="Normal 9 3 4 4 4 2" xfId="4813" xr:uid="{45A6AC15-096A-4CD5-AD5F-860C611E3BB2}"/>
    <cellStyle name="Normal 9 3 4 4 5" xfId="4810" xr:uid="{AEE3EDAC-5DB7-4005-B37E-9C46C218B72C}"/>
    <cellStyle name="Normal 9 3 4 5" xfId="2350" xr:uid="{8603E1AF-5C0C-4856-AFB5-D326D5503EAB}"/>
    <cellStyle name="Normal 9 3 4 5 2" xfId="4814" xr:uid="{A401543D-D9A8-432F-85A8-C80B3BB45CE1}"/>
    <cellStyle name="Normal 9 3 4 6" xfId="4048" xr:uid="{935BC819-5390-47C0-9371-CEE157722637}"/>
    <cellStyle name="Normal 9 3 4 6 2" xfId="4815" xr:uid="{92182354-6E88-4FF5-8987-4FF1E9556C8F}"/>
    <cellStyle name="Normal 9 3 4 7" xfId="4049" xr:uid="{15670BD6-39AF-45F4-9B06-05B2C59AC167}"/>
    <cellStyle name="Normal 9 3 4 7 2" xfId="4816" xr:uid="{F98CAD5A-799F-4AD7-89AF-4A5005CA1304}"/>
    <cellStyle name="Normal 9 3 4 8" xfId="4794" xr:uid="{8C95CAC3-C8FB-492F-A605-556B70842F9E}"/>
    <cellStyle name="Normal 9 3 5" xfId="410" xr:uid="{CEC4F40E-765B-4CB9-B764-2C7FD8652B54}"/>
    <cellStyle name="Normal 9 3 5 2" xfId="852" xr:uid="{C489EC4F-F183-4B96-9C60-AFF842D1EE1C}"/>
    <cellStyle name="Normal 9 3 5 2 2" xfId="853" xr:uid="{72663C51-149D-459A-84E6-3CFAFD4A766F}"/>
    <cellStyle name="Normal 9 3 5 2 2 2" xfId="2351" xr:uid="{97DAC554-FDC2-4FF4-9F50-E4F75FF1F6CD}"/>
    <cellStyle name="Normal 9 3 5 2 2 2 2" xfId="2352" xr:uid="{DBF4D9CD-9EB4-47FE-98DC-7AB99BF21196}"/>
    <cellStyle name="Normal 9 3 5 2 2 2 2 2" xfId="4821" xr:uid="{322BF979-E0A8-43B1-BDE8-8FC30EF1BBE4}"/>
    <cellStyle name="Normal 9 3 5 2 2 2 3" xfId="4820" xr:uid="{147B75AE-E4E9-493E-A792-D7E58F816A68}"/>
    <cellStyle name="Normal 9 3 5 2 2 3" xfId="2353" xr:uid="{6FB12556-FF57-464B-B6A4-4D108E7463AD}"/>
    <cellStyle name="Normal 9 3 5 2 2 3 2" xfId="4822" xr:uid="{2DFFCE73-5326-490D-B414-A35D4515F773}"/>
    <cellStyle name="Normal 9 3 5 2 2 4" xfId="4819" xr:uid="{4759AE56-7B9A-4E37-A97A-15CCE8ABAFD2}"/>
    <cellStyle name="Normal 9 3 5 2 3" xfId="2354" xr:uid="{C8EC0E4D-D393-453F-B5E6-F90D4DAE38D7}"/>
    <cellStyle name="Normal 9 3 5 2 3 2" xfId="2355" xr:uid="{8EA56F51-317C-48B3-9A1F-4F91A067F1B9}"/>
    <cellStyle name="Normal 9 3 5 2 3 2 2" xfId="4824" xr:uid="{E48E37A6-2A26-4489-BD56-2124ED6306AC}"/>
    <cellStyle name="Normal 9 3 5 2 3 3" xfId="4823" xr:uid="{E595645E-BEE1-4E92-9FF2-9CE693073713}"/>
    <cellStyle name="Normal 9 3 5 2 4" xfId="2356" xr:uid="{7FB019A0-C2C6-4A85-945D-D9D220CF3E67}"/>
    <cellStyle name="Normal 9 3 5 2 4 2" xfId="4825" xr:uid="{7E3B2A72-2673-4730-80C1-0DBCD584CCDE}"/>
    <cellStyle name="Normal 9 3 5 2 5" xfId="4818" xr:uid="{2C6E9367-9973-4B8A-9B17-D6CA5EBBA8EE}"/>
    <cellStyle name="Normal 9 3 5 3" xfId="854" xr:uid="{D8CB3325-F72A-42F5-AC2A-6EEDCC13A0EF}"/>
    <cellStyle name="Normal 9 3 5 3 2" xfId="2357" xr:uid="{652CF6A3-43EE-40CE-83A5-E41496B83709}"/>
    <cellStyle name="Normal 9 3 5 3 2 2" xfId="2358" xr:uid="{3FA2D048-4056-471E-ABDD-EB643BB6FD19}"/>
    <cellStyle name="Normal 9 3 5 3 2 2 2" xfId="4828" xr:uid="{EBEAF1CC-1FD9-48BF-A99F-8C0FF09072B0}"/>
    <cellStyle name="Normal 9 3 5 3 2 3" xfId="4827" xr:uid="{22A61C23-20B8-43D4-84B1-74620F10DA0C}"/>
    <cellStyle name="Normal 9 3 5 3 3" xfId="2359" xr:uid="{0BC082A8-C3A6-42C9-A54E-780551EA64C8}"/>
    <cellStyle name="Normal 9 3 5 3 3 2" xfId="4829" xr:uid="{CE38DB3B-AC86-4679-A96C-EBE0B05FBEAD}"/>
    <cellStyle name="Normal 9 3 5 3 4" xfId="4050" xr:uid="{7A242728-D4BB-4443-83F7-7E986C36966C}"/>
    <cellStyle name="Normal 9 3 5 3 4 2" xfId="4830" xr:uid="{09FC138F-8F47-4AAA-B585-6A8DE0C181B7}"/>
    <cellStyle name="Normal 9 3 5 3 5" xfId="4826" xr:uid="{850A419F-C869-448D-88C4-3A0B4E716268}"/>
    <cellStyle name="Normal 9 3 5 4" xfId="2360" xr:uid="{EAB5DA78-4CAE-4A47-927D-1489FE43E5A6}"/>
    <cellStyle name="Normal 9 3 5 4 2" xfId="2361" xr:uid="{E25B7D2E-C89E-4B28-AD14-1A67D55B376E}"/>
    <cellStyle name="Normal 9 3 5 4 2 2" xfId="4832" xr:uid="{0B317DB9-EA17-48BE-86AC-A5471B5AF7AF}"/>
    <cellStyle name="Normal 9 3 5 4 3" xfId="4831" xr:uid="{BD1A861E-C9DE-4A68-BF51-A5B7CD1B2541}"/>
    <cellStyle name="Normal 9 3 5 5" xfId="2362" xr:uid="{E2B76943-1E7A-4365-B1C5-BA8DEA6D7465}"/>
    <cellStyle name="Normal 9 3 5 5 2" xfId="4833" xr:uid="{FF4D58FB-AB63-4060-A69E-D2F45B36E781}"/>
    <cellStyle name="Normal 9 3 5 6" xfId="4051" xr:uid="{4D351C0E-5A9E-4F52-A5D0-BAAF2646A226}"/>
    <cellStyle name="Normal 9 3 5 6 2" xfId="4834" xr:uid="{DCCF1A16-9F5A-4741-8837-90A9A3F2CFF9}"/>
    <cellStyle name="Normal 9 3 5 7" xfId="4817" xr:uid="{E5F454CD-6FF6-4BEB-A1C7-82F21781B154}"/>
    <cellStyle name="Normal 9 3 6" xfId="411" xr:uid="{19BE945A-A63A-4FA8-B72E-CA1080F16474}"/>
    <cellStyle name="Normal 9 3 6 2" xfId="855" xr:uid="{0545312B-01A6-421B-A294-97C3E490EB31}"/>
    <cellStyle name="Normal 9 3 6 2 2" xfId="2363" xr:uid="{8F209634-7F97-4CF7-B3A6-BC0BEBD0C05A}"/>
    <cellStyle name="Normal 9 3 6 2 2 2" xfId="2364" xr:uid="{578B6B52-F7B2-4AF7-BB7B-46BB92562881}"/>
    <cellStyle name="Normal 9 3 6 2 2 2 2" xfId="4838" xr:uid="{4027D0CD-2850-4093-A60A-760CD3EEBB5E}"/>
    <cellStyle name="Normal 9 3 6 2 2 3" xfId="4837" xr:uid="{1ACBC5E8-206E-418A-93EC-E996FBB4128D}"/>
    <cellStyle name="Normal 9 3 6 2 3" xfId="2365" xr:uid="{676C9FAF-848A-4E57-8107-A32B0C72A142}"/>
    <cellStyle name="Normal 9 3 6 2 3 2" xfId="4839" xr:uid="{4A4A5186-D105-455A-9236-4622CAEFB567}"/>
    <cellStyle name="Normal 9 3 6 2 4" xfId="4052" xr:uid="{99032B3F-464E-4E37-9063-A55FCBFA8537}"/>
    <cellStyle name="Normal 9 3 6 2 4 2" xfId="4840" xr:uid="{CC2D839E-AC2E-43DA-8C2C-385EB513EF52}"/>
    <cellStyle name="Normal 9 3 6 2 5" xfId="4836" xr:uid="{D5060B71-2424-43F0-A3D6-D96AB1CE7C8B}"/>
    <cellStyle name="Normal 9 3 6 3" xfId="2366" xr:uid="{3584C653-23A0-4699-99BA-FBD64BF7E9EB}"/>
    <cellStyle name="Normal 9 3 6 3 2" xfId="2367" xr:uid="{3298F2CB-8E75-4092-8014-8126A82F28AD}"/>
    <cellStyle name="Normal 9 3 6 3 2 2" xfId="4842" xr:uid="{15AE5813-8790-4B72-B872-80AA0830E9C2}"/>
    <cellStyle name="Normal 9 3 6 3 3" xfId="4841" xr:uid="{7BFACF8E-4426-4FCC-8E73-710CAFB05B08}"/>
    <cellStyle name="Normal 9 3 6 4" xfId="2368" xr:uid="{9333B830-63AC-4502-8AF3-B3B25C1187D8}"/>
    <cellStyle name="Normal 9 3 6 4 2" xfId="4843" xr:uid="{E474B3F3-56B8-4E4B-AC37-FB58F15F19A7}"/>
    <cellStyle name="Normal 9 3 6 5" xfId="4053" xr:uid="{5FF5CB56-7490-48B1-B219-F86B96B3C96D}"/>
    <cellStyle name="Normal 9 3 6 5 2" xfId="4844" xr:uid="{2C709EAC-38D6-4610-8A66-D519B29D8751}"/>
    <cellStyle name="Normal 9 3 6 6" xfId="4835" xr:uid="{003FEF08-2B75-4AFA-8D94-1D67E89EA3ED}"/>
    <cellStyle name="Normal 9 3 7" xfId="856" xr:uid="{731D2133-60A0-4A44-8059-2F174E3746C7}"/>
    <cellStyle name="Normal 9 3 7 2" xfId="2369" xr:uid="{F9DDC5B9-4BCC-4D99-9545-678767F96376}"/>
    <cellStyle name="Normal 9 3 7 2 2" xfId="2370" xr:uid="{17047ADA-4DFB-4CFE-BFCF-D8652C3D3B36}"/>
    <cellStyle name="Normal 9 3 7 2 2 2" xfId="4847" xr:uid="{9508B493-A499-496C-A0B9-A25F8103F81C}"/>
    <cellStyle name="Normal 9 3 7 2 3" xfId="4846" xr:uid="{4AB8C1F2-77DE-4BF7-ABC7-B0282156665C}"/>
    <cellStyle name="Normal 9 3 7 3" xfId="2371" xr:uid="{F318606A-8ABF-4035-B12E-02E6FB46640D}"/>
    <cellStyle name="Normal 9 3 7 3 2" xfId="4848" xr:uid="{363DD8CA-9946-4800-A8AE-D23AC30945E6}"/>
    <cellStyle name="Normal 9 3 7 4" xfId="4054" xr:uid="{11046762-C6AB-4A07-95FB-4B889CA74A2E}"/>
    <cellStyle name="Normal 9 3 7 4 2" xfId="4849" xr:uid="{0AB14C05-D5FD-4654-ADE8-D249B8780C01}"/>
    <cellStyle name="Normal 9 3 7 5" xfId="4845" xr:uid="{EEE9D502-F7C7-4317-A2FC-681120F56629}"/>
    <cellStyle name="Normal 9 3 8" xfId="2372" xr:uid="{1BEA9BC2-1BDB-432D-9680-E8A595D50BD0}"/>
    <cellStyle name="Normal 9 3 8 2" xfId="2373" xr:uid="{0EB715F6-6BEE-4252-B97D-F6A6CDC89D4E}"/>
    <cellStyle name="Normal 9 3 8 2 2" xfId="4851" xr:uid="{C35A1C56-388C-4764-81BE-BEDDC1109652}"/>
    <cellStyle name="Normal 9 3 8 3" xfId="4055" xr:uid="{3E6A98E2-D67F-4C2F-9222-7D029C404A01}"/>
    <cellStyle name="Normal 9 3 8 3 2" xfId="4852" xr:uid="{5CD0364F-CDFE-4A20-92FE-076D21187494}"/>
    <cellStyle name="Normal 9 3 8 4" xfId="4056" xr:uid="{12962363-EA04-473F-A09F-CDB3C00FD426}"/>
    <cellStyle name="Normal 9 3 8 4 2" xfId="4853" xr:uid="{C5B93597-275C-48EC-8969-BF9AE98C705E}"/>
    <cellStyle name="Normal 9 3 8 5" xfId="4850" xr:uid="{0D3ACA68-49C0-4441-96B9-451B688B22A3}"/>
    <cellStyle name="Normal 9 3 9" xfId="2374" xr:uid="{CD324610-DC25-4905-85E3-317765CA0259}"/>
    <cellStyle name="Normal 9 3 9 2" xfId="4854" xr:uid="{5534709C-3291-4674-B9AA-0039D831B6D7}"/>
    <cellStyle name="Normal 9 4" xfId="172" xr:uid="{A4002C73-FED3-4188-9EEA-F6ECF06A38E6}"/>
    <cellStyle name="Normal 9 4 10" xfId="4057" xr:uid="{7BD22D79-016C-46FC-B44B-ECAF0FACCE3F}"/>
    <cellStyle name="Normal 9 4 10 2" xfId="4856" xr:uid="{10107381-21E5-4601-8694-4118DDE2A835}"/>
    <cellStyle name="Normal 9 4 11" xfId="4058" xr:uid="{C0401154-C8FD-4E7A-98B4-8F5CC2563D62}"/>
    <cellStyle name="Normal 9 4 11 2" xfId="4857" xr:uid="{C0EEC3DF-F127-4DA1-A272-C30807A3CF40}"/>
    <cellStyle name="Normal 9 4 12" xfId="4855" xr:uid="{D3AFB037-1F03-4DA4-AA4C-C5CDC607FDF2}"/>
    <cellStyle name="Normal 9 4 2" xfId="173" xr:uid="{0FEF7E89-A3E9-42B0-A2C4-316F80261989}"/>
    <cellStyle name="Normal 9 4 2 10" xfId="4858" xr:uid="{DA2EEEBB-E24E-41B7-89F9-C0060A0A7469}"/>
    <cellStyle name="Normal 9 4 2 2" xfId="174" xr:uid="{317F466A-5CE7-4D15-9B1E-2F9A7E491098}"/>
    <cellStyle name="Normal 9 4 2 2 2" xfId="412" xr:uid="{5319DC40-A390-4F08-9D5D-9DFE7A224557}"/>
    <cellStyle name="Normal 9 4 2 2 2 2" xfId="857" xr:uid="{8F5825AD-FD2C-4483-B471-0C292C68D72E}"/>
    <cellStyle name="Normal 9 4 2 2 2 2 2" xfId="2375" xr:uid="{EF601B00-F99B-4DC3-910E-4CB257C76AE2}"/>
    <cellStyle name="Normal 9 4 2 2 2 2 2 2" xfId="2376" xr:uid="{0732811B-EA1E-4070-853C-84303AD827CE}"/>
    <cellStyle name="Normal 9 4 2 2 2 2 2 2 2" xfId="4863" xr:uid="{635A227B-3B89-4607-8989-4B6F52EE6903}"/>
    <cellStyle name="Normal 9 4 2 2 2 2 2 3" xfId="4862" xr:uid="{884961A3-1198-467C-8700-95D14E280811}"/>
    <cellStyle name="Normal 9 4 2 2 2 2 3" xfId="2377" xr:uid="{43551B8F-7816-45F1-9B6C-49858C33EF9C}"/>
    <cellStyle name="Normal 9 4 2 2 2 2 3 2" xfId="4864" xr:uid="{443A8A09-094B-4B4A-A666-5820FA26CB9A}"/>
    <cellStyle name="Normal 9 4 2 2 2 2 4" xfId="4059" xr:uid="{D971A46D-25CA-446D-8069-3FDA93EED3B2}"/>
    <cellStyle name="Normal 9 4 2 2 2 2 4 2" xfId="4865" xr:uid="{C0608C14-0785-4BD3-8542-4FC2323E1C6B}"/>
    <cellStyle name="Normal 9 4 2 2 2 2 5" xfId="4861" xr:uid="{E6627F34-F980-439C-A502-88D6313A20D6}"/>
    <cellStyle name="Normal 9 4 2 2 2 3" xfId="2378" xr:uid="{6E45358D-AF76-45B3-AB17-4EE5BB28F769}"/>
    <cellStyle name="Normal 9 4 2 2 2 3 2" xfId="2379" xr:uid="{7F4A8A59-3BDF-4D84-94C9-3A3577A1F537}"/>
    <cellStyle name="Normal 9 4 2 2 2 3 2 2" xfId="4867" xr:uid="{E123B324-CC98-4151-BAE2-F1B8BA106F25}"/>
    <cellStyle name="Normal 9 4 2 2 2 3 3" xfId="4060" xr:uid="{CAA283DA-C9E9-4C6C-9E15-01B17CCD5756}"/>
    <cellStyle name="Normal 9 4 2 2 2 3 3 2" xfId="4868" xr:uid="{700F5173-0557-42E3-9D65-85825DEC0F39}"/>
    <cellStyle name="Normal 9 4 2 2 2 3 4" xfId="4061" xr:uid="{B8ADD76F-CD12-4C52-A384-C7C434911E45}"/>
    <cellStyle name="Normal 9 4 2 2 2 3 4 2" xfId="4869" xr:uid="{516F0965-C6ED-4135-822D-8E10B80D8F60}"/>
    <cellStyle name="Normal 9 4 2 2 2 3 5" xfId="4866" xr:uid="{9DBCB1EA-4BF6-46A9-8CA5-68DD1BA5DF4F}"/>
    <cellStyle name="Normal 9 4 2 2 2 4" xfId="2380" xr:uid="{F7772194-7725-4158-B8A3-CE8FC0C185C8}"/>
    <cellStyle name="Normal 9 4 2 2 2 4 2" xfId="4870" xr:uid="{C3217253-6833-49C3-AFE6-022489198CB4}"/>
    <cellStyle name="Normal 9 4 2 2 2 5" xfId="4062" xr:uid="{E9779D95-1977-47FB-A792-E4E60DA19C91}"/>
    <cellStyle name="Normal 9 4 2 2 2 5 2" xfId="4871" xr:uid="{49A041B0-CC33-4FC3-A55D-B765D93FA3DD}"/>
    <cellStyle name="Normal 9 4 2 2 2 6" xfId="4063" xr:uid="{33CF9BC8-0301-4201-9D9A-2FD945CAB8D6}"/>
    <cellStyle name="Normal 9 4 2 2 2 6 2" xfId="4872" xr:uid="{1DA947A6-1742-4865-A8AF-3761A8EC3883}"/>
    <cellStyle name="Normal 9 4 2 2 2 7" xfId="4860" xr:uid="{C3FAF581-27FF-4C9B-AF61-E366F23E494D}"/>
    <cellStyle name="Normal 9 4 2 2 3" xfId="858" xr:uid="{40CF3D9A-F851-448B-B265-50A69BF66BB3}"/>
    <cellStyle name="Normal 9 4 2 2 3 2" xfId="2381" xr:uid="{014C01C6-ECD7-4C9E-9C50-863D18D5A894}"/>
    <cellStyle name="Normal 9 4 2 2 3 2 2" xfId="2382" xr:uid="{2633DD50-D83B-4F55-BFB4-F73D7D64CA8E}"/>
    <cellStyle name="Normal 9 4 2 2 3 2 2 2" xfId="4875" xr:uid="{0522212A-D234-4166-A8DD-5DF9A876579C}"/>
    <cellStyle name="Normal 9 4 2 2 3 2 3" xfId="4064" xr:uid="{9AD680BC-526E-4BF4-9D99-D1943A2C9DFA}"/>
    <cellStyle name="Normal 9 4 2 2 3 2 3 2" xfId="4876" xr:uid="{CFB30503-93BA-4B2E-A0FA-97BCEDDD307F}"/>
    <cellStyle name="Normal 9 4 2 2 3 2 4" xfId="4065" xr:uid="{5E73590F-C955-4C47-BBF9-90CAE777D1A9}"/>
    <cellStyle name="Normal 9 4 2 2 3 2 4 2" xfId="4877" xr:uid="{83AA25BD-D791-4983-8FE8-5CEDB31ECCDD}"/>
    <cellStyle name="Normal 9 4 2 2 3 2 5" xfId="4874" xr:uid="{DA1C3E06-7B23-48FC-936B-6CCACFAA2B32}"/>
    <cellStyle name="Normal 9 4 2 2 3 3" xfId="2383" xr:uid="{EF7A6759-2585-4F65-B501-1AF3C892C577}"/>
    <cellStyle name="Normal 9 4 2 2 3 3 2" xfId="4878" xr:uid="{50AA4DA0-104F-470F-AA44-AA2C9940213D}"/>
    <cellStyle name="Normal 9 4 2 2 3 4" xfId="4066" xr:uid="{8E2EECD4-C64E-4262-AB5F-1F7AD8F8ECE7}"/>
    <cellStyle name="Normal 9 4 2 2 3 4 2" xfId="4879" xr:uid="{FFECF0EE-A018-42FD-AF1E-ADD7F19C7130}"/>
    <cellStyle name="Normal 9 4 2 2 3 5" xfId="4067" xr:uid="{B2A31F2B-0480-4E7D-B706-952FAF527118}"/>
    <cellStyle name="Normal 9 4 2 2 3 5 2" xfId="4880" xr:uid="{68D88DD1-9A27-4A10-83DF-7E80F3F7F44F}"/>
    <cellStyle name="Normal 9 4 2 2 3 6" xfId="4873" xr:uid="{4C457ADA-ADFF-469E-9CB6-E1FEDDD7BE25}"/>
    <cellStyle name="Normal 9 4 2 2 4" xfId="2384" xr:uid="{73E90369-7D80-44E1-BFE8-FEA5D632C571}"/>
    <cellStyle name="Normal 9 4 2 2 4 2" xfId="2385" xr:uid="{28F24D62-AA04-46E4-9273-D04C34386B26}"/>
    <cellStyle name="Normal 9 4 2 2 4 2 2" xfId="4882" xr:uid="{AD98870F-7D8D-4BFF-895A-BFE431122A2F}"/>
    <cellStyle name="Normal 9 4 2 2 4 3" xfId="4068" xr:uid="{27B50354-14BD-43C0-A9DE-E7AA15B6FB82}"/>
    <cellStyle name="Normal 9 4 2 2 4 3 2" xfId="4883" xr:uid="{ACBEE9C0-BC85-45BE-B6FC-7A438A25DE75}"/>
    <cellStyle name="Normal 9 4 2 2 4 4" xfId="4069" xr:uid="{3035F58F-8F41-4A9C-8F56-8F6FFC7D4752}"/>
    <cellStyle name="Normal 9 4 2 2 4 4 2" xfId="4884" xr:uid="{5BEA0FCD-9D5F-4361-84FF-5038DD3C7905}"/>
    <cellStyle name="Normal 9 4 2 2 4 5" xfId="4881" xr:uid="{CA24EB1F-3B72-4166-99B4-7982B903EA2F}"/>
    <cellStyle name="Normal 9 4 2 2 5" xfId="2386" xr:uid="{CDEDA427-123B-4423-B611-1D3D8E76D2B3}"/>
    <cellStyle name="Normal 9 4 2 2 5 2" xfId="4070" xr:uid="{4C06562E-F46C-4F50-8807-D1FB58E5FD57}"/>
    <cellStyle name="Normal 9 4 2 2 5 2 2" xfId="4886" xr:uid="{6C0EA557-ADDC-4035-B6BA-B75CAB60545F}"/>
    <cellStyle name="Normal 9 4 2 2 5 3" xfId="4071" xr:uid="{52F94B64-3A0E-4339-9790-45E3970B639C}"/>
    <cellStyle name="Normal 9 4 2 2 5 3 2" xfId="4887" xr:uid="{D3F920F2-0FCB-49EC-A853-0E994D3AE685}"/>
    <cellStyle name="Normal 9 4 2 2 5 4" xfId="4072" xr:uid="{8832FD1A-114B-45F8-AEBE-0FE904835422}"/>
    <cellStyle name="Normal 9 4 2 2 5 4 2" xfId="4888" xr:uid="{5761720D-CFAF-4B1C-854B-6CA3BB624F7F}"/>
    <cellStyle name="Normal 9 4 2 2 5 5" xfId="4885" xr:uid="{7BE5698A-D2FB-4D17-B667-F79AD5737B28}"/>
    <cellStyle name="Normal 9 4 2 2 6" xfId="4073" xr:uid="{2064580A-E12B-4A1F-A426-8E927A2284C5}"/>
    <cellStyle name="Normal 9 4 2 2 6 2" xfId="4889" xr:uid="{38478E7F-88DF-4B86-BAF9-BC2D4062BBA7}"/>
    <cellStyle name="Normal 9 4 2 2 7" xfId="4074" xr:uid="{E4D92E2E-B586-4867-8066-6B67A15E64CB}"/>
    <cellStyle name="Normal 9 4 2 2 7 2" xfId="4890" xr:uid="{C8EA00D8-983C-4B24-B7D2-DF7B93702E3D}"/>
    <cellStyle name="Normal 9 4 2 2 8" xfId="4075" xr:uid="{1DF62F1D-E02F-4244-AD2E-B07BE59E8394}"/>
    <cellStyle name="Normal 9 4 2 2 8 2" xfId="4891" xr:uid="{55C7B19B-ED1B-4642-8069-E3CC3C6BA9C2}"/>
    <cellStyle name="Normal 9 4 2 2 9" xfId="4859" xr:uid="{914DC9F2-DEAB-447D-9F15-6951A8B89A77}"/>
    <cellStyle name="Normal 9 4 2 3" xfId="413" xr:uid="{82C7126F-B54C-44CC-8BA5-121E2C8495F3}"/>
    <cellStyle name="Normal 9 4 2 3 2" xfId="859" xr:uid="{586AACF7-1004-4D5E-8234-A7BAB9DF5195}"/>
    <cellStyle name="Normal 9 4 2 3 2 2" xfId="860" xr:uid="{2E7BD300-CBF9-4159-8676-997C2E74CAF1}"/>
    <cellStyle name="Normal 9 4 2 3 2 2 2" xfId="2387" xr:uid="{FCC5AAF0-9892-40E1-9AF7-7277A5BB1199}"/>
    <cellStyle name="Normal 9 4 2 3 2 2 2 2" xfId="2388" xr:uid="{105FF07C-307D-45BE-880E-86AAD379B60E}"/>
    <cellStyle name="Normal 9 4 2 3 2 2 2 2 2" xfId="4896" xr:uid="{7A207A0C-3526-481F-938A-20473D0BF541}"/>
    <cellStyle name="Normal 9 4 2 3 2 2 2 3" xfId="4895" xr:uid="{964FD352-2B2C-4AEB-A3EA-84211AA99CAA}"/>
    <cellStyle name="Normal 9 4 2 3 2 2 3" xfId="2389" xr:uid="{22F3B85F-1A0E-4CFC-9735-74CFC6B54F66}"/>
    <cellStyle name="Normal 9 4 2 3 2 2 3 2" xfId="4897" xr:uid="{60ED499F-E65A-4624-BBB4-188AA3883BC9}"/>
    <cellStyle name="Normal 9 4 2 3 2 2 4" xfId="4894" xr:uid="{B9A1ECE2-BAED-499E-A083-CFE0EFDAC80C}"/>
    <cellStyle name="Normal 9 4 2 3 2 3" xfId="2390" xr:uid="{9BBEC940-3338-45FA-B13D-CB23530140ED}"/>
    <cellStyle name="Normal 9 4 2 3 2 3 2" xfId="2391" xr:uid="{2E74D0EA-D5B8-4D2E-B3DC-017C318497F1}"/>
    <cellStyle name="Normal 9 4 2 3 2 3 2 2" xfId="4899" xr:uid="{22E8671E-CC77-42A3-B519-4A5013B4CDFD}"/>
    <cellStyle name="Normal 9 4 2 3 2 3 3" xfId="4898" xr:uid="{C6F51686-9CB7-48C1-AF9A-CC3C0F32131B}"/>
    <cellStyle name="Normal 9 4 2 3 2 4" xfId="2392" xr:uid="{C9351761-6433-48BD-BB4A-337C07AC3A8B}"/>
    <cellStyle name="Normal 9 4 2 3 2 4 2" xfId="4900" xr:uid="{835424DA-C349-4797-89BC-73B5C4A5FD6E}"/>
    <cellStyle name="Normal 9 4 2 3 2 5" xfId="4893" xr:uid="{97843BB0-6C9F-48A8-97EA-D347A108AB37}"/>
    <cellStyle name="Normal 9 4 2 3 3" xfId="861" xr:uid="{1C79F990-9A97-4FF1-9359-81FC72219904}"/>
    <cellStyle name="Normal 9 4 2 3 3 2" xfId="2393" xr:uid="{DFE94CD4-8915-42AF-BA8B-9AB0200F0654}"/>
    <cellStyle name="Normal 9 4 2 3 3 2 2" xfId="2394" xr:uid="{5415FC56-056F-4A8C-9888-4493EA2F4809}"/>
    <cellStyle name="Normal 9 4 2 3 3 2 2 2" xfId="4903" xr:uid="{78DF3F21-0068-4A31-A237-F961B5EC1E66}"/>
    <cellStyle name="Normal 9 4 2 3 3 2 3" xfId="4902" xr:uid="{75B13477-5D9F-4761-B02D-0B367E905F4A}"/>
    <cellStyle name="Normal 9 4 2 3 3 3" xfId="2395" xr:uid="{79CF9B79-62D7-42CB-8D06-E1AAD46D893C}"/>
    <cellStyle name="Normal 9 4 2 3 3 3 2" xfId="4904" xr:uid="{D5A51E3C-87B7-4CBF-8D2D-3603AFB60B6A}"/>
    <cellStyle name="Normal 9 4 2 3 3 4" xfId="4076" xr:uid="{E93E793F-C38B-4F35-B9F1-0F90F07916DF}"/>
    <cellStyle name="Normal 9 4 2 3 3 4 2" xfId="4905" xr:uid="{0B63FEE3-0B3B-4717-B06C-E9FF79B3908F}"/>
    <cellStyle name="Normal 9 4 2 3 3 5" xfId="4901" xr:uid="{2B482C47-5E60-4016-A6AE-392A769B16ED}"/>
    <cellStyle name="Normal 9 4 2 3 4" xfId="2396" xr:uid="{C284B85F-FBE3-40C1-A37D-8B436F1B2D29}"/>
    <cellStyle name="Normal 9 4 2 3 4 2" xfId="2397" xr:uid="{176DE2FE-498B-4486-9563-82A453A048A6}"/>
    <cellStyle name="Normal 9 4 2 3 4 2 2" xfId="4907" xr:uid="{907A056A-BB14-4CC1-B11E-8523EAE3E37F}"/>
    <cellStyle name="Normal 9 4 2 3 4 3" xfId="4906" xr:uid="{FCF74599-48FD-42E5-8567-99024698B761}"/>
    <cellStyle name="Normal 9 4 2 3 5" xfId="2398" xr:uid="{50B417AB-765F-4AC3-B3D2-0FD8D79A4A74}"/>
    <cellStyle name="Normal 9 4 2 3 5 2" xfId="4908" xr:uid="{3D3CDFAE-6A29-4A14-8447-C8714D89A76F}"/>
    <cellStyle name="Normal 9 4 2 3 6" xfId="4077" xr:uid="{5D006FDF-28C7-4330-8D61-C08046780836}"/>
    <cellStyle name="Normal 9 4 2 3 6 2" xfId="4909" xr:uid="{9E846959-FCD5-4E75-9703-DBE799899D51}"/>
    <cellStyle name="Normal 9 4 2 3 7" xfId="4892" xr:uid="{D12E0F3B-9C9E-4542-8DD4-6CAC67978041}"/>
    <cellStyle name="Normal 9 4 2 4" xfId="414" xr:uid="{D8FC95CA-01FF-44B0-BB93-63FC2A8EE89D}"/>
    <cellStyle name="Normal 9 4 2 4 2" xfId="862" xr:uid="{5CD7A696-91F2-4C4B-B34C-0837B5BFD89B}"/>
    <cellStyle name="Normal 9 4 2 4 2 2" xfId="2399" xr:uid="{7CDAAA92-5C8D-4CCB-9E70-0EED8F0FE20D}"/>
    <cellStyle name="Normal 9 4 2 4 2 2 2" xfId="2400" xr:uid="{9C2A0F5C-B183-41E7-9638-BD69E22A13AF}"/>
    <cellStyle name="Normal 9 4 2 4 2 2 2 2" xfId="4913" xr:uid="{1DCF67FB-0AC0-4F16-860C-861DE95FA588}"/>
    <cellStyle name="Normal 9 4 2 4 2 2 3" xfId="4912" xr:uid="{349AF7AA-3309-48C8-B749-7CE3B9C04E25}"/>
    <cellStyle name="Normal 9 4 2 4 2 3" xfId="2401" xr:uid="{A5C9EA7E-41C3-41F1-B339-595566A0E926}"/>
    <cellStyle name="Normal 9 4 2 4 2 3 2" xfId="4914" xr:uid="{96A903B1-A261-4E00-ADAC-2E1AB1BB013F}"/>
    <cellStyle name="Normal 9 4 2 4 2 4" xfId="4078" xr:uid="{9E08BB6B-96BB-44D6-A818-C0EA68D02A2D}"/>
    <cellStyle name="Normal 9 4 2 4 2 4 2" xfId="4915" xr:uid="{4B95992B-C724-4D71-BB8B-D98866DD961E}"/>
    <cellStyle name="Normal 9 4 2 4 2 5" xfId="4911" xr:uid="{C41202D0-8D25-4440-9932-A40011803A95}"/>
    <cellStyle name="Normal 9 4 2 4 3" xfId="2402" xr:uid="{E22E530A-098B-4891-BFF2-F0B91C4F19A5}"/>
    <cellStyle name="Normal 9 4 2 4 3 2" xfId="2403" xr:uid="{9A14CA74-E5C1-46D1-B759-4632991070D7}"/>
    <cellStyle name="Normal 9 4 2 4 3 2 2" xfId="4917" xr:uid="{A75B5036-FA53-427F-9A82-8A4594FDAFE6}"/>
    <cellStyle name="Normal 9 4 2 4 3 3" xfId="4916" xr:uid="{A3BC0B69-ECE5-4350-8F36-C846D9C2487A}"/>
    <cellStyle name="Normal 9 4 2 4 4" xfId="2404" xr:uid="{245DD27F-B4F5-4ABB-BA6F-1A20C5D8CDB8}"/>
    <cellStyle name="Normal 9 4 2 4 4 2" xfId="4918" xr:uid="{6309373B-42CD-4C7F-8175-5AFBD43EE175}"/>
    <cellStyle name="Normal 9 4 2 4 5" xfId="4079" xr:uid="{FE80D8F1-31C9-41CF-8372-7245E31DCC50}"/>
    <cellStyle name="Normal 9 4 2 4 5 2" xfId="4919" xr:uid="{6CCFA06F-6A58-4FE0-BD49-1116ECA1884D}"/>
    <cellStyle name="Normal 9 4 2 4 6" xfId="4910" xr:uid="{B43E2DE7-58C1-403A-A2AB-56B8AD071664}"/>
    <cellStyle name="Normal 9 4 2 5" xfId="415" xr:uid="{227D0A95-4CD7-4D4D-B520-89EDF744FF83}"/>
    <cellStyle name="Normal 9 4 2 5 2" xfId="2405" xr:uid="{4395154F-A24C-42DE-8D55-73555D89F8E9}"/>
    <cellStyle name="Normal 9 4 2 5 2 2" xfId="2406" xr:uid="{E9C38A91-1F0B-45E3-ABDA-A71487ADCC66}"/>
    <cellStyle name="Normal 9 4 2 5 2 2 2" xfId="4922" xr:uid="{53FBB662-485B-477A-86A3-16E3FEF6ED96}"/>
    <cellStyle name="Normal 9 4 2 5 2 3" xfId="4921" xr:uid="{F8FEDBBD-5477-486C-A3E9-E8ED59A9FA21}"/>
    <cellStyle name="Normal 9 4 2 5 3" xfId="2407" xr:uid="{A8BFFA70-82F7-41B6-801E-4616636AF4ED}"/>
    <cellStyle name="Normal 9 4 2 5 3 2" xfId="4923" xr:uid="{114D0618-2A8A-411C-AFC2-AA92B7D9E2DC}"/>
    <cellStyle name="Normal 9 4 2 5 4" xfId="4080" xr:uid="{4C19A5E9-78D0-4533-AAE0-DE82BF722B4B}"/>
    <cellStyle name="Normal 9 4 2 5 4 2" xfId="4924" xr:uid="{F7995F0D-E3A9-4517-8A14-331B25DE1309}"/>
    <cellStyle name="Normal 9 4 2 5 5" xfId="4920" xr:uid="{03E355CD-7537-4BDD-9E6C-ED74F628D892}"/>
    <cellStyle name="Normal 9 4 2 6" xfId="2408" xr:uid="{AD593538-C49B-4FB6-BD1E-99EA964ABF7C}"/>
    <cellStyle name="Normal 9 4 2 6 2" xfId="2409" xr:uid="{FC90C654-A93E-4FF5-B77C-09A594C515DB}"/>
    <cellStyle name="Normal 9 4 2 6 2 2" xfId="4926" xr:uid="{A8E54EDF-E1A4-45C4-9840-C33E0F7AD3CC}"/>
    <cellStyle name="Normal 9 4 2 6 3" xfId="4081" xr:uid="{99D8187A-E128-4353-8764-14307971763F}"/>
    <cellStyle name="Normal 9 4 2 6 3 2" xfId="4927" xr:uid="{35DA964D-51C0-492D-92FD-DD7C8D546301}"/>
    <cellStyle name="Normal 9 4 2 6 4" xfId="4082" xr:uid="{AED8A0E8-E195-460D-A99D-70906D9AE1D8}"/>
    <cellStyle name="Normal 9 4 2 6 4 2" xfId="4928" xr:uid="{6252C6A5-7E98-460F-B660-FCA7DB7DB5B3}"/>
    <cellStyle name="Normal 9 4 2 6 5" xfId="4925" xr:uid="{34F1CF97-6C36-462B-B8D2-676AFDDA23E6}"/>
    <cellStyle name="Normal 9 4 2 7" xfId="2410" xr:uid="{0E2B5D5F-A7A2-4A33-A173-12A57498F2BE}"/>
    <cellStyle name="Normal 9 4 2 7 2" xfId="4929" xr:uid="{C0B6E492-E4F6-447C-8BE5-F5549051FF15}"/>
    <cellStyle name="Normal 9 4 2 8" xfId="4083" xr:uid="{10A08158-DCAD-4DD2-927F-146954D68808}"/>
    <cellStyle name="Normal 9 4 2 8 2" xfId="4930" xr:uid="{4A605E76-C294-4913-B38D-73E2DBE729FA}"/>
    <cellStyle name="Normal 9 4 2 9" xfId="4084" xr:uid="{5ECC9720-7017-411F-9F07-4D3180E6D386}"/>
    <cellStyle name="Normal 9 4 2 9 2" xfId="4931" xr:uid="{FE62F657-DC05-4844-BA8E-2468025A2D2B}"/>
    <cellStyle name="Normal 9 4 3" xfId="175" xr:uid="{A5ECBA4B-E046-4F1A-B023-DF36FAE465A3}"/>
    <cellStyle name="Normal 9 4 3 2" xfId="176" xr:uid="{9CE7CF55-2193-4499-9607-9A52324A36BC}"/>
    <cellStyle name="Normal 9 4 3 2 2" xfId="863" xr:uid="{4D917729-0103-44BA-A65F-F1EBF47D48EC}"/>
    <cellStyle name="Normal 9 4 3 2 2 2" xfId="2411" xr:uid="{B0DA6B95-FACC-49B9-9B15-1805681A6648}"/>
    <cellStyle name="Normal 9 4 3 2 2 2 2" xfId="2412" xr:uid="{DA128BF9-92FB-4DA7-89C8-8470C89D4AE6}"/>
    <cellStyle name="Normal 9 4 3 2 2 2 2 2" xfId="4500" xr:uid="{3F181ACA-1F23-417C-9AC8-23CB87F0E97F}"/>
    <cellStyle name="Normal 9 4 3 2 2 2 2 2 2" xfId="5307" xr:uid="{A6E5CA70-2776-4429-912D-E53345AD78FE}"/>
    <cellStyle name="Normal 9 4 3 2 2 2 2 2 3" xfId="4936" xr:uid="{67E6A186-6A5F-462A-A0F2-AD57FAB1090A}"/>
    <cellStyle name="Normal 9 4 3 2 2 2 3" xfId="4501" xr:uid="{2ACA1520-EB1E-42C1-A582-DB53B71DA765}"/>
    <cellStyle name="Normal 9 4 3 2 2 2 3 2" xfId="5308" xr:uid="{638AAA40-3730-4FB7-808D-1E6534503C7B}"/>
    <cellStyle name="Normal 9 4 3 2 2 2 3 3" xfId="4935" xr:uid="{7C1BCC86-9D43-4EFA-A356-3E88ED71BFCD}"/>
    <cellStyle name="Normal 9 4 3 2 2 3" xfId="2413" xr:uid="{7C766B71-8559-44D4-BB05-55F2A80ED473}"/>
    <cellStyle name="Normal 9 4 3 2 2 3 2" xfId="4502" xr:uid="{0F963800-39C7-4DC3-A486-043840F6AC4B}"/>
    <cellStyle name="Normal 9 4 3 2 2 3 2 2" xfId="5309" xr:uid="{A21BEAED-5A78-4AE2-AA6B-41F4C5090A36}"/>
    <cellStyle name="Normal 9 4 3 2 2 3 2 3" xfId="4937" xr:uid="{0BE7131E-9506-42A4-8DE5-DD6BAFB48500}"/>
    <cellStyle name="Normal 9 4 3 2 2 4" xfId="4085" xr:uid="{39697058-BDA8-47ED-BF01-A3A7FB685AC9}"/>
    <cellStyle name="Normal 9 4 3 2 2 4 2" xfId="4938" xr:uid="{F1239B2F-BF9B-4D1C-A992-DE29023A214E}"/>
    <cellStyle name="Normal 9 4 3 2 2 5" xfId="4934" xr:uid="{D08103FE-16FF-40A9-AA71-195949AF546F}"/>
    <cellStyle name="Normal 9 4 3 2 3" xfId="2414" xr:uid="{8600F6DD-34B1-492A-A56D-AD9DB5197FAF}"/>
    <cellStyle name="Normal 9 4 3 2 3 2" xfId="2415" xr:uid="{85CEADCB-CA31-4239-BB4B-A6F3FEAD4D68}"/>
    <cellStyle name="Normal 9 4 3 2 3 2 2" xfId="4503" xr:uid="{8AE3726C-AE92-477C-9AB9-C4549FE08A90}"/>
    <cellStyle name="Normal 9 4 3 2 3 2 2 2" xfId="5310" xr:uid="{A071F406-321E-4296-93CF-196A9521049A}"/>
    <cellStyle name="Normal 9 4 3 2 3 2 2 3" xfId="4940" xr:uid="{E7A90268-CA8B-4100-83FB-F3999BFF0AFF}"/>
    <cellStyle name="Normal 9 4 3 2 3 3" xfId="4086" xr:uid="{588BA924-0E3D-4D29-9324-C1D0C58D133A}"/>
    <cellStyle name="Normal 9 4 3 2 3 3 2" xfId="4941" xr:uid="{F3CA1A09-3276-4A62-BF7B-6B75C588F05E}"/>
    <cellStyle name="Normal 9 4 3 2 3 4" xfId="4087" xr:uid="{CA85992E-2056-4395-A878-8D2E47D6E851}"/>
    <cellStyle name="Normal 9 4 3 2 3 4 2" xfId="4942" xr:uid="{CCA05F74-C06C-4284-86FA-4FAF5CEB6CA9}"/>
    <cellStyle name="Normal 9 4 3 2 3 5" xfId="4939" xr:uid="{209E8E3C-2A04-4B46-B527-C59B80EFC9D1}"/>
    <cellStyle name="Normal 9 4 3 2 4" xfId="2416" xr:uid="{A4475D15-76DB-4273-BB39-50BD75A35C00}"/>
    <cellStyle name="Normal 9 4 3 2 4 2" xfId="4504" xr:uid="{CB9871EC-A92E-4151-A1AC-B6F407156936}"/>
    <cellStyle name="Normal 9 4 3 2 4 2 2" xfId="5311" xr:uid="{6A9635C0-E7DE-45E4-A65C-A365AF0E3DD2}"/>
    <cellStyle name="Normal 9 4 3 2 4 2 3" xfId="4943" xr:uid="{01A49193-EFB2-4084-8A80-FEE2C3AAA2CF}"/>
    <cellStyle name="Normal 9 4 3 2 5" xfId="4088" xr:uid="{23CDE45B-9D0E-4C78-8708-291B96A507D8}"/>
    <cellStyle name="Normal 9 4 3 2 5 2" xfId="4944" xr:uid="{27F84632-24D7-4FC1-AB31-403502D36E57}"/>
    <cellStyle name="Normal 9 4 3 2 6" xfId="4089" xr:uid="{5DC24E70-4778-4CB6-AEEA-E7CF7A5E131D}"/>
    <cellStyle name="Normal 9 4 3 2 6 2" xfId="4945" xr:uid="{43683678-0178-416B-933D-0EF372290A9C}"/>
    <cellStyle name="Normal 9 4 3 2 7" xfId="4933" xr:uid="{E9E16FFE-323F-43A5-825F-EBB7AE4AA0F7}"/>
    <cellStyle name="Normal 9 4 3 3" xfId="416" xr:uid="{732038DD-521D-498A-988B-26E269C6B0BF}"/>
    <cellStyle name="Normal 9 4 3 3 2" xfId="2417" xr:uid="{29902EBC-F2A3-4FDF-91AE-6ACC0FC10787}"/>
    <cellStyle name="Normal 9 4 3 3 2 2" xfId="2418" xr:uid="{22311797-8CB2-4366-B5B6-7EBF09D762F2}"/>
    <cellStyle name="Normal 9 4 3 3 2 2 2" xfId="4505" xr:uid="{00059844-7F80-478E-AD4A-FFBDEA840567}"/>
    <cellStyle name="Normal 9 4 3 3 2 2 2 2" xfId="5312" xr:uid="{C87A4BD9-B73E-4184-97FD-6BF0CFB6E431}"/>
    <cellStyle name="Normal 9 4 3 3 2 2 2 3" xfId="4948" xr:uid="{C304C854-6BE1-49D9-9534-C70B2B7EBBDA}"/>
    <cellStyle name="Normal 9 4 3 3 2 3" xfId="4090" xr:uid="{0B592163-4DBB-40DE-AA44-232AAE2D077F}"/>
    <cellStyle name="Normal 9 4 3 3 2 3 2" xfId="4949" xr:uid="{056C5BF6-FF4D-48B8-9F75-661C22D5E4A7}"/>
    <cellStyle name="Normal 9 4 3 3 2 4" xfId="4091" xr:uid="{6DA9999D-55EF-475B-A13B-AEDACB0C3558}"/>
    <cellStyle name="Normal 9 4 3 3 2 4 2" xfId="4950" xr:uid="{285A47D5-8FE6-4294-B815-23D0400C0C86}"/>
    <cellStyle name="Normal 9 4 3 3 2 5" xfId="4947" xr:uid="{6DE8B844-BD77-498C-85F9-B61D0EFD58DF}"/>
    <cellStyle name="Normal 9 4 3 3 3" xfId="2419" xr:uid="{6A565534-4826-4313-A8A2-AD9AF7194A20}"/>
    <cellStyle name="Normal 9 4 3 3 3 2" xfId="4506" xr:uid="{2627E05D-DB5B-40B3-9447-55DBBC35A5F0}"/>
    <cellStyle name="Normal 9 4 3 3 3 2 2" xfId="5313" xr:uid="{AF7E9EB4-A669-444D-A8FC-C9E40C06D399}"/>
    <cellStyle name="Normal 9 4 3 3 3 2 3" xfId="4951" xr:uid="{886EADA7-87FC-40A0-93D3-02719520EA6C}"/>
    <cellStyle name="Normal 9 4 3 3 4" xfId="4092" xr:uid="{A8F8443C-1E8F-49BC-9972-5F0F840008EF}"/>
    <cellStyle name="Normal 9 4 3 3 4 2" xfId="4952" xr:uid="{93FE9ECD-180A-4B5B-A594-9B93CDEF8141}"/>
    <cellStyle name="Normal 9 4 3 3 5" xfId="4093" xr:uid="{E5588C35-0A30-441F-9955-836F6D87FAB1}"/>
    <cellStyle name="Normal 9 4 3 3 5 2" xfId="4953" xr:uid="{2978EC96-8FE5-4990-93DC-EE93425C2A16}"/>
    <cellStyle name="Normal 9 4 3 3 6" xfId="4946" xr:uid="{A935E75D-BAFB-483A-B1F8-A917A4B92F9A}"/>
    <cellStyle name="Normal 9 4 3 4" xfId="2420" xr:uid="{909D2541-BE83-481E-B646-2FFC365E01E8}"/>
    <cellStyle name="Normal 9 4 3 4 2" xfId="2421" xr:uid="{3D58D6F6-66FF-47C3-8244-7C09543FE8C4}"/>
    <cellStyle name="Normal 9 4 3 4 2 2" xfId="4507" xr:uid="{95869869-0CA4-41FC-95DE-03F3BA8DD366}"/>
    <cellStyle name="Normal 9 4 3 4 2 2 2" xfId="5314" xr:uid="{B971A222-8A4D-4F8A-9C4B-3D5579B59F39}"/>
    <cellStyle name="Normal 9 4 3 4 2 2 3" xfId="4955" xr:uid="{E7C56FD4-908B-4D5D-9645-1723E74A6499}"/>
    <cellStyle name="Normal 9 4 3 4 3" xfId="4094" xr:uid="{9E3CC03B-D55D-4A78-8DFD-6A55ACA2494C}"/>
    <cellStyle name="Normal 9 4 3 4 3 2" xfId="4956" xr:uid="{4B0BBED6-CB1C-4A13-B82D-CFF7E5B77D70}"/>
    <cellStyle name="Normal 9 4 3 4 4" xfId="4095" xr:uid="{7746FD22-2901-4EAC-83B6-7D085042A613}"/>
    <cellStyle name="Normal 9 4 3 4 4 2" xfId="4957" xr:uid="{10A0F5C4-6D43-48F1-AFB3-C5B2077D36F3}"/>
    <cellStyle name="Normal 9 4 3 4 5" xfId="4954" xr:uid="{D72012F1-9B96-409B-A064-E0762BCABF16}"/>
    <cellStyle name="Normal 9 4 3 5" xfId="2422" xr:uid="{08397E32-2C95-4EE8-8D72-295802C6A931}"/>
    <cellStyle name="Normal 9 4 3 5 2" xfId="4096" xr:uid="{FD1FCD3E-4D69-42E0-AE81-D5CC0FFA15F3}"/>
    <cellStyle name="Normal 9 4 3 5 2 2" xfId="4959" xr:uid="{F85D7802-0E50-4687-8B35-D23614149DB5}"/>
    <cellStyle name="Normal 9 4 3 5 3" xfId="4097" xr:uid="{409679FD-79E2-4BA9-84E4-19FD0345F9CF}"/>
    <cellStyle name="Normal 9 4 3 5 3 2" xfId="4960" xr:uid="{CE128E46-BFCA-4177-82CF-4741936B3851}"/>
    <cellStyle name="Normal 9 4 3 5 4" xfId="4098" xr:uid="{B6822D23-540B-4C0D-928C-23DA93195AB9}"/>
    <cellStyle name="Normal 9 4 3 5 4 2" xfId="4961" xr:uid="{116A14A7-DEA1-4CB3-9EE9-864DDE298CB7}"/>
    <cellStyle name="Normal 9 4 3 5 5" xfId="4958" xr:uid="{48EC893D-FB2C-4E67-B260-C31148378122}"/>
    <cellStyle name="Normal 9 4 3 6" xfId="4099" xr:uid="{7917D2C3-39CA-46B8-B2DF-9DA0B6344A52}"/>
    <cellStyle name="Normal 9 4 3 6 2" xfId="4962" xr:uid="{938CE2F5-AF27-4328-A675-2E9888ABBCBC}"/>
    <cellStyle name="Normal 9 4 3 7" xfId="4100" xr:uid="{3ECD174D-E1FB-4FEF-82FE-077650C0C600}"/>
    <cellStyle name="Normal 9 4 3 7 2" xfId="4963" xr:uid="{7D2B3E42-3237-455F-903E-03F9818D0544}"/>
    <cellStyle name="Normal 9 4 3 8" xfId="4101" xr:uid="{4AB863F0-C579-4336-AA4F-113A24136E22}"/>
    <cellStyle name="Normal 9 4 3 8 2" xfId="4964" xr:uid="{B9E94B0B-A7B5-4E7F-94D5-8030BB74AA66}"/>
    <cellStyle name="Normal 9 4 3 9" xfId="4932" xr:uid="{78682EDF-960C-4121-99E4-06F599F1548E}"/>
    <cellStyle name="Normal 9 4 4" xfId="177" xr:uid="{E2E21C0F-D3FE-43B0-86EF-BDA0B7067417}"/>
    <cellStyle name="Normal 9 4 4 2" xfId="864" xr:uid="{5983D247-A6AE-4A2C-B58B-9B494D120381}"/>
    <cellStyle name="Normal 9 4 4 2 2" xfId="865" xr:uid="{AF0E4D77-0861-44CB-88EF-6B1EED14301D}"/>
    <cellStyle name="Normal 9 4 4 2 2 2" xfId="2423" xr:uid="{26784F1F-C947-412C-B0A3-90293178E782}"/>
    <cellStyle name="Normal 9 4 4 2 2 2 2" xfId="2424" xr:uid="{5F38A7E8-B2F1-4FFB-9E24-492202BDE22C}"/>
    <cellStyle name="Normal 9 4 4 2 2 2 2 2" xfId="4969" xr:uid="{C1585A80-33E3-42C4-BAF2-36207636D8E6}"/>
    <cellStyle name="Normal 9 4 4 2 2 2 3" xfId="4968" xr:uid="{6B9CC8C2-14C8-4ABC-92CC-1EF21DD8B22C}"/>
    <cellStyle name="Normal 9 4 4 2 2 3" xfId="2425" xr:uid="{F452A3EE-131E-4A66-9255-DCA755325A6D}"/>
    <cellStyle name="Normal 9 4 4 2 2 3 2" xfId="4970" xr:uid="{EA06DCAE-0283-417F-8571-CCE59977086A}"/>
    <cellStyle name="Normal 9 4 4 2 2 4" xfId="4102" xr:uid="{ACDC033C-C81D-4D02-A85E-D67B5507B2DF}"/>
    <cellStyle name="Normal 9 4 4 2 2 4 2" xfId="4971" xr:uid="{E061DDBB-054E-4EC3-A1AA-1E024C28A13E}"/>
    <cellStyle name="Normal 9 4 4 2 2 5" xfId="4967" xr:uid="{23BE1FD3-CB20-4D13-9BFD-8C4F30B33A49}"/>
    <cellStyle name="Normal 9 4 4 2 3" xfId="2426" xr:uid="{CB781451-EF99-4419-9234-23C8632B29A1}"/>
    <cellStyle name="Normal 9 4 4 2 3 2" xfId="2427" xr:uid="{F3FD1238-E50F-4B78-8C14-DA81E28DCB98}"/>
    <cellStyle name="Normal 9 4 4 2 3 2 2" xfId="4973" xr:uid="{36D452DA-92E2-4C55-B51C-E44D15DFC694}"/>
    <cellStyle name="Normal 9 4 4 2 3 3" xfId="4972" xr:uid="{FBD088A6-4885-442B-9BDD-C699EAAABDC0}"/>
    <cellStyle name="Normal 9 4 4 2 4" xfId="2428" xr:uid="{4BA67937-735B-4715-B5B8-79FCDD423B92}"/>
    <cellStyle name="Normal 9 4 4 2 4 2" xfId="4974" xr:uid="{CAC5FB77-08D8-4851-9928-347C4398EE20}"/>
    <cellStyle name="Normal 9 4 4 2 5" xfId="4103" xr:uid="{213340F5-B5E2-41A6-B95B-BBB38BC6DCC9}"/>
    <cellStyle name="Normal 9 4 4 2 5 2" xfId="4975" xr:uid="{8EB57872-7BB0-49A7-9F21-8AB39746762A}"/>
    <cellStyle name="Normal 9 4 4 2 6" xfId="4966" xr:uid="{C8571556-B963-4B8E-8D7C-B83EA3745F5E}"/>
    <cellStyle name="Normal 9 4 4 3" xfId="866" xr:uid="{C9AAD4CA-1BBC-4303-9163-E9272371E46D}"/>
    <cellStyle name="Normal 9 4 4 3 2" xfId="2429" xr:uid="{BDB6EA03-55BA-4C75-B8D7-68CD3BC2B37A}"/>
    <cellStyle name="Normal 9 4 4 3 2 2" xfId="2430" xr:uid="{98F52A28-98AA-4E07-9D90-DC02A0AB5971}"/>
    <cellStyle name="Normal 9 4 4 3 2 2 2" xfId="4978" xr:uid="{64043198-7B71-40B3-A2E6-5D4959219EDB}"/>
    <cellStyle name="Normal 9 4 4 3 2 3" xfId="4977" xr:uid="{67040663-6F3F-45B9-94D5-C75F7EA39646}"/>
    <cellStyle name="Normal 9 4 4 3 3" xfId="2431" xr:uid="{8AC6645F-3217-4162-8B36-956C867B19C1}"/>
    <cellStyle name="Normal 9 4 4 3 3 2" xfId="4979" xr:uid="{651D3D42-5FF7-43CF-9570-D095B53606D3}"/>
    <cellStyle name="Normal 9 4 4 3 4" xfId="4104" xr:uid="{45731F65-A7C2-4280-9793-3E8010CC3FEC}"/>
    <cellStyle name="Normal 9 4 4 3 4 2" xfId="4980" xr:uid="{C620AC3C-EA39-4E88-A34B-8F2320A0074E}"/>
    <cellStyle name="Normal 9 4 4 3 5" xfId="4976" xr:uid="{0DCAADD2-9B35-4A6B-926F-9C713B81CA89}"/>
    <cellStyle name="Normal 9 4 4 4" xfId="2432" xr:uid="{18892AC0-4953-442E-9CCA-F1BE9A386F18}"/>
    <cellStyle name="Normal 9 4 4 4 2" xfId="2433" xr:uid="{38657DB0-123C-430E-BE4C-BC0E28699CA4}"/>
    <cellStyle name="Normal 9 4 4 4 2 2" xfId="4982" xr:uid="{BB53A163-146A-4401-ACC9-5EB21BE21FC2}"/>
    <cellStyle name="Normal 9 4 4 4 3" xfId="4105" xr:uid="{B3173B65-B5AC-48CD-AE3B-D04532A8C303}"/>
    <cellStyle name="Normal 9 4 4 4 3 2" xfId="4983" xr:uid="{9BD7C286-43D8-48AB-BABE-402CF445C064}"/>
    <cellStyle name="Normal 9 4 4 4 4" xfId="4106" xr:uid="{F24AF764-F7E5-4E97-87F8-40A55D5FAF7B}"/>
    <cellStyle name="Normal 9 4 4 4 4 2" xfId="4984" xr:uid="{7BFA1FD3-4555-43B5-A928-529A28A6E76F}"/>
    <cellStyle name="Normal 9 4 4 4 5" xfId="4981" xr:uid="{48651F2C-974A-49AE-90D4-2FBF2ECBE8E5}"/>
    <cellStyle name="Normal 9 4 4 5" xfId="2434" xr:uid="{CBE42067-2CCD-4969-8B60-D95494648F8F}"/>
    <cellStyle name="Normal 9 4 4 5 2" xfId="4985" xr:uid="{00C3BD13-D158-464B-8C49-84D5C3B7A04C}"/>
    <cellStyle name="Normal 9 4 4 6" xfId="4107" xr:uid="{6357F6AF-C3F4-45A1-87D6-CF812853B79A}"/>
    <cellStyle name="Normal 9 4 4 6 2" xfId="4986" xr:uid="{282DAAF9-7EFC-4007-9D99-CA8EA8765F95}"/>
    <cellStyle name="Normal 9 4 4 7" xfId="4108" xr:uid="{C1C6F874-37D7-4432-9E16-301871678047}"/>
    <cellStyle name="Normal 9 4 4 7 2" xfId="4987" xr:uid="{BE22DA8E-DD50-4A96-9C8C-A782DAD6B6D7}"/>
    <cellStyle name="Normal 9 4 4 8" xfId="4965" xr:uid="{CAFD9CDD-1294-42F5-81C1-37EDF79BC429}"/>
    <cellStyle name="Normal 9 4 5" xfId="417" xr:uid="{A6A349C7-35EE-4486-9FE1-44671357F372}"/>
    <cellStyle name="Normal 9 4 5 2" xfId="867" xr:uid="{A5C70237-FF1D-49EE-8002-EB3B223930F8}"/>
    <cellStyle name="Normal 9 4 5 2 2" xfId="2435" xr:uid="{06362F22-8CF6-48DF-BDE9-2C4B084DF0D2}"/>
    <cellStyle name="Normal 9 4 5 2 2 2" xfId="2436" xr:uid="{854D298F-1C39-4088-B058-5D469F52E787}"/>
    <cellStyle name="Normal 9 4 5 2 2 2 2" xfId="4991" xr:uid="{F70310FA-19BB-4AFA-B602-F7CB9414FFA9}"/>
    <cellStyle name="Normal 9 4 5 2 2 3" xfId="4990" xr:uid="{8E7CC17B-53E7-4650-BFB4-1BB61B7DBF0D}"/>
    <cellStyle name="Normal 9 4 5 2 3" xfId="2437" xr:uid="{B6F36BF5-159C-44A0-8779-6CFCE1B32368}"/>
    <cellStyle name="Normal 9 4 5 2 3 2" xfId="4992" xr:uid="{D13E1563-10D6-4162-9483-34BFE9C17285}"/>
    <cellStyle name="Normal 9 4 5 2 4" xfId="4109" xr:uid="{07F72255-E487-42D2-832F-724028068DA2}"/>
    <cellStyle name="Normal 9 4 5 2 4 2" xfId="4993" xr:uid="{49235C4E-2A9C-4975-815C-3C74735984EE}"/>
    <cellStyle name="Normal 9 4 5 2 5" xfId="4989" xr:uid="{E558D8FB-9D47-4FB2-BFAB-883E22FEAE5E}"/>
    <cellStyle name="Normal 9 4 5 3" xfId="2438" xr:uid="{F9C2D3F4-BD6E-4AD7-B349-471CCB90247A}"/>
    <cellStyle name="Normal 9 4 5 3 2" xfId="2439" xr:uid="{5B3CC9B7-2523-44E6-A8FF-732B28D2D63F}"/>
    <cellStyle name="Normal 9 4 5 3 2 2" xfId="4995" xr:uid="{CA0875FC-E3A1-459B-81FB-74A3E80D63E1}"/>
    <cellStyle name="Normal 9 4 5 3 3" xfId="4110" xr:uid="{07D44693-B110-43B4-B7CB-A758FBB3F9F5}"/>
    <cellStyle name="Normal 9 4 5 3 3 2" xfId="4996" xr:uid="{10ED1BEF-2C31-4422-90F3-13A64152D9AB}"/>
    <cellStyle name="Normal 9 4 5 3 4" xfId="4111" xr:uid="{0C523EB8-082F-41F3-BA85-60894E1C16C2}"/>
    <cellStyle name="Normal 9 4 5 3 4 2" xfId="4997" xr:uid="{927149EE-02BB-45B8-8659-D4F20418B22E}"/>
    <cellStyle name="Normal 9 4 5 3 5" xfId="4994" xr:uid="{0196F4D7-409C-45E1-BEDB-2A9EB5610BA0}"/>
    <cellStyle name="Normal 9 4 5 4" xfId="2440" xr:uid="{C33504B8-EEFB-4977-A740-BF5DC40A9FAC}"/>
    <cellStyle name="Normal 9 4 5 4 2" xfId="4998" xr:uid="{2930BA5A-3DA1-46DA-B8F1-9DF9A937F864}"/>
    <cellStyle name="Normal 9 4 5 5" xfId="4112" xr:uid="{FBA65BF1-FE62-4CDC-BBB0-3FB70E94AED9}"/>
    <cellStyle name="Normal 9 4 5 5 2" xfId="4999" xr:uid="{C31583F1-BC34-40B0-9BE5-088771ED63C9}"/>
    <cellStyle name="Normal 9 4 5 6" xfId="4113" xr:uid="{3814A79F-5387-442C-BB6F-35745D222F4B}"/>
    <cellStyle name="Normal 9 4 5 6 2" xfId="5000" xr:uid="{E09802C1-786E-476F-95EE-18D12BC903E0}"/>
    <cellStyle name="Normal 9 4 5 7" xfId="4988" xr:uid="{2C789D32-CEAB-40D0-973D-57F8760DC445}"/>
    <cellStyle name="Normal 9 4 6" xfId="418" xr:uid="{7E6C4F11-4DF0-4A3B-8A52-43AA978B731D}"/>
    <cellStyle name="Normal 9 4 6 2" xfId="2441" xr:uid="{C1030731-5DB5-4441-B959-0F65F8A1C831}"/>
    <cellStyle name="Normal 9 4 6 2 2" xfId="2442" xr:uid="{62018726-AAA7-44E8-802A-E78592C10F84}"/>
    <cellStyle name="Normal 9 4 6 2 2 2" xfId="5003" xr:uid="{132E3CB8-1FE4-4E9A-B87D-95DF6EC19A54}"/>
    <cellStyle name="Normal 9 4 6 2 3" xfId="4114" xr:uid="{8AD24415-9B16-43DE-ABA1-961414F406CB}"/>
    <cellStyle name="Normal 9 4 6 2 3 2" xfId="5004" xr:uid="{EF00737C-2786-4828-9BD3-8B2BD28E0D11}"/>
    <cellStyle name="Normal 9 4 6 2 4" xfId="4115" xr:uid="{B9B0932D-8614-46D0-94B4-3F33CFF15BBA}"/>
    <cellStyle name="Normal 9 4 6 2 4 2" xfId="5005" xr:uid="{B2C5E867-4D3C-4887-B99D-7217B72CA965}"/>
    <cellStyle name="Normal 9 4 6 2 5" xfId="5002" xr:uid="{E840B714-5043-4B41-AACC-005F05011F89}"/>
    <cellStyle name="Normal 9 4 6 3" xfId="2443" xr:uid="{B8F70536-9A50-465C-9390-6DC3BFA1CF04}"/>
    <cellStyle name="Normal 9 4 6 3 2" xfId="5006" xr:uid="{01C396CA-0BA8-4985-A9FF-6378E9297A16}"/>
    <cellStyle name="Normal 9 4 6 4" xfId="4116" xr:uid="{C113F66C-525E-49A6-AC2E-BA6FC0E65964}"/>
    <cellStyle name="Normal 9 4 6 4 2" xfId="5007" xr:uid="{7968AB18-218D-4E76-834B-ACA047CB75E4}"/>
    <cellStyle name="Normal 9 4 6 5" xfId="4117" xr:uid="{D3EBFB2A-FC8B-4E0E-ACC7-13360374BFB5}"/>
    <cellStyle name="Normal 9 4 6 5 2" xfId="5008" xr:uid="{23EABFF0-31B5-4D4B-A4A5-35FC37321C4A}"/>
    <cellStyle name="Normal 9 4 6 6" xfId="5001" xr:uid="{DF82B661-886B-4AEE-ADBE-4E59CB039B38}"/>
    <cellStyle name="Normal 9 4 7" xfId="2444" xr:uid="{93D1E05D-6D7B-4773-9170-02984233DA22}"/>
    <cellStyle name="Normal 9 4 7 2" xfId="2445" xr:uid="{143AA1C3-67F1-4BDC-90E7-9053855003B4}"/>
    <cellStyle name="Normal 9 4 7 2 2" xfId="5010" xr:uid="{D0F0A19F-F1D3-4DB3-927A-26334E86E889}"/>
    <cellStyle name="Normal 9 4 7 3" xfId="4118" xr:uid="{CBFB793F-F299-4BA6-B7E0-B6EF4D65F259}"/>
    <cellStyle name="Normal 9 4 7 3 2" xfId="5011" xr:uid="{E6281FE5-616A-4A26-A4AB-CF9B7BFBA3C6}"/>
    <cellStyle name="Normal 9 4 7 4" xfId="4119" xr:uid="{578EE2D0-D3C1-4282-A8C6-E5890B634C1D}"/>
    <cellStyle name="Normal 9 4 7 4 2" xfId="5012" xr:uid="{E9598AE6-F540-4694-909F-94CA89D497AE}"/>
    <cellStyle name="Normal 9 4 7 5" xfId="5009" xr:uid="{E06B142E-45DE-4504-A913-A863543C8753}"/>
    <cellStyle name="Normal 9 4 8" xfId="2446" xr:uid="{68C2F2BB-E5AB-4C50-92FE-659857ABA362}"/>
    <cellStyle name="Normal 9 4 8 2" xfId="4120" xr:uid="{C94CC9E9-D814-40A7-8E4A-D2C1BE481CAB}"/>
    <cellStyle name="Normal 9 4 8 2 2" xfId="5014" xr:uid="{F8C36CE5-8D8D-4563-926B-27E9542037DB}"/>
    <cellStyle name="Normal 9 4 8 3" xfId="4121" xr:uid="{738E22B3-A5A5-45D3-809B-56412759A104}"/>
    <cellStyle name="Normal 9 4 8 3 2" xfId="5015" xr:uid="{29DFA053-5198-4B57-A5C4-8355ECBFDF93}"/>
    <cellStyle name="Normal 9 4 8 4" xfId="4122" xr:uid="{68C1C71F-EC26-4ABF-8CD6-200AE3FDCFBF}"/>
    <cellStyle name="Normal 9 4 8 4 2" xfId="5016" xr:uid="{4489B860-D0C7-4DC8-B40C-E86A728CF051}"/>
    <cellStyle name="Normal 9 4 8 5" xfId="5013" xr:uid="{DD0BA689-2D88-4D39-92E7-E658B917825C}"/>
    <cellStyle name="Normal 9 4 9" xfId="4123" xr:uid="{C7B5BD6B-2246-4860-B4B9-B6076109BD6B}"/>
    <cellStyle name="Normal 9 4 9 2" xfId="5017" xr:uid="{1694BD10-7AD9-4693-875C-0E68AF90E448}"/>
    <cellStyle name="Normal 9 5" xfId="178" xr:uid="{1C0FCC6A-6505-4979-B307-F9C6B766628E}"/>
    <cellStyle name="Normal 9 5 10" xfId="4124" xr:uid="{71DDAFEE-9364-4319-9286-4C3D67B25557}"/>
    <cellStyle name="Normal 9 5 10 2" xfId="5019" xr:uid="{6CF0146A-62B7-4FA5-9D28-F223275D9989}"/>
    <cellStyle name="Normal 9 5 11" xfId="4125" xr:uid="{A3D041CB-0025-4ED4-9FB2-F515562D9282}"/>
    <cellStyle name="Normal 9 5 11 2" xfId="5020" xr:uid="{4CC85DFF-A0C6-48E1-977D-4D2857DBAF4A}"/>
    <cellStyle name="Normal 9 5 12" xfId="5018" xr:uid="{1B89EEC3-8E6C-4908-ABBD-E38329A6063A}"/>
    <cellStyle name="Normal 9 5 2" xfId="179" xr:uid="{C7208D7C-BB98-4C18-A095-769BCAC5B7CD}"/>
    <cellStyle name="Normal 9 5 2 10" xfId="5021" xr:uid="{C6FB16D3-1931-4541-8244-3599CC929B70}"/>
    <cellStyle name="Normal 9 5 2 2" xfId="419" xr:uid="{6D0DA5E5-413F-4D63-8546-6EAE20888557}"/>
    <cellStyle name="Normal 9 5 2 2 2" xfId="868" xr:uid="{B8C56F5B-4E3A-401A-891B-607752E64448}"/>
    <cellStyle name="Normal 9 5 2 2 2 2" xfId="869" xr:uid="{853C8CA5-FE50-456E-B0E7-9826854D5C00}"/>
    <cellStyle name="Normal 9 5 2 2 2 2 2" xfId="2447" xr:uid="{071692E7-7FC0-4C9F-972C-85FBFE984615}"/>
    <cellStyle name="Normal 9 5 2 2 2 2 2 2" xfId="5025" xr:uid="{5FE30435-CF71-4E14-9547-40E418DDC2CC}"/>
    <cellStyle name="Normal 9 5 2 2 2 2 3" xfId="4126" xr:uid="{CC771EA3-3199-4EBC-A47A-7C876D1AAD44}"/>
    <cellStyle name="Normal 9 5 2 2 2 2 3 2" xfId="5026" xr:uid="{AB57143E-25FA-4CC4-988C-E453AB0C8FEF}"/>
    <cellStyle name="Normal 9 5 2 2 2 2 4" xfId="4127" xr:uid="{EC774636-3F81-4976-9AF4-154022672566}"/>
    <cellStyle name="Normal 9 5 2 2 2 2 4 2" xfId="5027" xr:uid="{73B457A6-A0DE-4EA2-9E27-1DE772B6D64D}"/>
    <cellStyle name="Normal 9 5 2 2 2 2 5" xfId="5024" xr:uid="{753531D4-1806-465E-80BB-83CA7CA87664}"/>
    <cellStyle name="Normal 9 5 2 2 2 3" xfId="2448" xr:uid="{1A635702-B7F5-4362-BF2A-068AB5389D19}"/>
    <cellStyle name="Normal 9 5 2 2 2 3 2" xfId="4128" xr:uid="{95DBA469-2EDB-453D-ADD1-D2EAFA37B802}"/>
    <cellStyle name="Normal 9 5 2 2 2 3 2 2" xfId="5029" xr:uid="{83D779F1-0089-406E-A9B5-9E3C9C22EF6A}"/>
    <cellStyle name="Normal 9 5 2 2 2 3 3" xfId="4129" xr:uid="{D261E8B0-8139-4059-BF06-8A0D54AE6600}"/>
    <cellStyle name="Normal 9 5 2 2 2 3 3 2" xfId="5030" xr:uid="{025BF507-B281-4356-98C3-8BEC1CB43807}"/>
    <cellStyle name="Normal 9 5 2 2 2 3 4" xfId="4130" xr:uid="{FD76AD15-55B9-4447-9DA6-741F7329DA47}"/>
    <cellStyle name="Normal 9 5 2 2 2 3 4 2" xfId="5031" xr:uid="{96D5B7CF-C9FA-4B98-B1A3-AE73FB40BB0E}"/>
    <cellStyle name="Normal 9 5 2 2 2 3 5" xfId="5028" xr:uid="{AEE50B41-CBA5-45BA-8E80-5A6CDDD1DB1A}"/>
    <cellStyle name="Normal 9 5 2 2 2 4" xfId="4131" xr:uid="{B0E9E697-ED13-4723-89F8-0438FE65DF9F}"/>
    <cellStyle name="Normal 9 5 2 2 2 4 2" xfId="5032" xr:uid="{AD651D84-2B45-44E3-9E88-DA234FF0E77A}"/>
    <cellStyle name="Normal 9 5 2 2 2 5" xfId="4132" xr:uid="{E04A0C56-642E-4BF8-93FE-046C499C00AE}"/>
    <cellStyle name="Normal 9 5 2 2 2 5 2" xfId="5033" xr:uid="{1FC808EF-5F52-44AB-8309-59D5BE55992A}"/>
    <cellStyle name="Normal 9 5 2 2 2 6" xfId="4133" xr:uid="{4A6DB804-FC7B-4203-BA9C-4F03B9DAB763}"/>
    <cellStyle name="Normal 9 5 2 2 2 6 2" xfId="5034" xr:uid="{0587A37D-0468-4602-86F9-AB45C5627265}"/>
    <cellStyle name="Normal 9 5 2 2 2 7" xfId="5023" xr:uid="{63CB8F31-E966-4C51-B3C6-230F7A3AB582}"/>
    <cellStyle name="Normal 9 5 2 2 3" xfId="870" xr:uid="{86AEA1A1-F4FC-4236-9FF9-159E9B8B12FC}"/>
    <cellStyle name="Normal 9 5 2 2 3 2" xfId="2449" xr:uid="{36182EDD-39CA-42B1-838B-BEE819ECFC79}"/>
    <cellStyle name="Normal 9 5 2 2 3 2 2" xfId="4134" xr:uid="{2D21D90F-9197-4739-A4CB-5274567A9C9A}"/>
    <cellStyle name="Normal 9 5 2 2 3 2 2 2" xfId="5037" xr:uid="{8DBC439F-E10E-4056-B77A-8FAAFD06A169}"/>
    <cellStyle name="Normal 9 5 2 2 3 2 3" xfId="4135" xr:uid="{6343174B-491B-4F3A-B47E-8EF9F842CAFC}"/>
    <cellStyle name="Normal 9 5 2 2 3 2 3 2" xfId="5038" xr:uid="{1F2909E5-CAAA-471C-9C5E-C8779BFFC18D}"/>
    <cellStyle name="Normal 9 5 2 2 3 2 4" xfId="4136" xr:uid="{244CCCD5-5042-4444-A6CA-8DFE565AAEFB}"/>
    <cellStyle name="Normal 9 5 2 2 3 2 4 2" xfId="5039" xr:uid="{72570335-EB85-4872-A8C7-3BF401931833}"/>
    <cellStyle name="Normal 9 5 2 2 3 2 5" xfId="5036" xr:uid="{09DCC298-4706-47B5-8644-6129E16FC5E7}"/>
    <cellStyle name="Normal 9 5 2 2 3 3" xfId="4137" xr:uid="{256BDBFD-52DC-42F3-84E3-1C846C18DC58}"/>
    <cellStyle name="Normal 9 5 2 2 3 3 2" xfId="5040" xr:uid="{516F3D72-A46C-4576-B274-67E698853B12}"/>
    <cellStyle name="Normal 9 5 2 2 3 4" xfId="4138" xr:uid="{37A25393-D189-4BB2-89F7-BAA7D7991EEF}"/>
    <cellStyle name="Normal 9 5 2 2 3 4 2" xfId="5041" xr:uid="{0EF680EB-844B-4B33-8486-7C11D1259678}"/>
    <cellStyle name="Normal 9 5 2 2 3 5" xfId="4139" xr:uid="{3A90933E-1B7D-4B4B-9169-A8FD3699A4DC}"/>
    <cellStyle name="Normal 9 5 2 2 3 5 2" xfId="5042" xr:uid="{2ECCC810-B132-45D3-A2C5-832EAF31BBFC}"/>
    <cellStyle name="Normal 9 5 2 2 3 6" xfId="5035" xr:uid="{E87F670C-5A8B-4A2B-9A05-DE169DE20406}"/>
    <cellStyle name="Normal 9 5 2 2 4" xfId="2450" xr:uid="{C31CA262-D51E-480B-A7F4-3A6418DFC310}"/>
    <cellStyle name="Normal 9 5 2 2 4 2" xfId="4140" xr:uid="{DB00A3BE-A7AF-43EB-858A-13C47CC3DBB2}"/>
    <cellStyle name="Normal 9 5 2 2 4 2 2" xfId="5044" xr:uid="{0E52EA08-7BA7-40B1-A747-810394E01CF3}"/>
    <cellStyle name="Normal 9 5 2 2 4 3" xfId="4141" xr:uid="{76192992-CF77-440C-A069-D9248CA08AB1}"/>
    <cellStyle name="Normal 9 5 2 2 4 3 2" xfId="5045" xr:uid="{ECC64C03-725E-4E18-ADA0-07F6567B67B2}"/>
    <cellStyle name="Normal 9 5 2 2 4 4" xfId="4142" xr:uid="{D1254505-DE5D-4B56-8AD6-601241278372}"/>
    <cellStyle name="Normal 9 5 2 2 4 4 2" xfId="5046" xr:uid="{CF9A5730-B1AC-4C5E-8599-71390234C986}"/>
    <cellStyle name="Normal 9 5 2 2 4 5" xfId="5043" xr:uid="{22AF01F0-7C55-440F-9C0F-0BFF68F3EC6D}"/>
    <cellStyle name="Normal 9 5 2 2 5" xfId="4143" xr:uid="{82ADE0BB-B8CF-4FF8-BDFE-A56DD04DF440}"/>
    <cellStyle name="Normal 9 5 2 2 5 2" xfId="4144" xr:uid="{F9484EE0-F638-4D5C-B448-CF311FFB29FD}"/>
    <cellStyle name="Normal 9 5 2 2 5 2 2" xfId="5048" xr:uid="{12C07F8D-EF30-4F0E-A685-58264B5DC160}"/>
    <cellStyle name="Normal 9 5 2 2 5 3" xfId="4145" xr:uid="{67AAEEC8-18C6-4606-9D0C-70F4B6A39B97}"/>
    <cellStyle name="Normal 9 5 2 2 5 3 2" xfId="5049" xr:uid="{78207E5D-7465-4FBB-9F8F-890D0D55FB6D}"/>
    <cellStyle name="Normal 9 5 2 2 5 4" xfId="4146" xr:uid="{1EE67834-F795-49D5-94EB-9B74C9AB6027}"/>
    <cellStyle name="Normal 9 5 2 2 5 4 2" xfId="5050" xr:uid="{0D7A9550-46CB-4CE2-B156-E5BD073FB513}"/>
    <cellStyle name="Normal 9 5 2 2 5 5" xfId="5047" xr:uid="{77B56050-B3D8-40AC-9BAD-E957F3DF1550}"/>
    <cellStyle name="Normal 9 5 2 2 6" xfId="4147" xr:uid="{E7C92C97-1A23-4A16-A3E8-F74744DD41F3}"/>
    <cellStyle name="Normal 9 5 2 2 6 2" xfId="5051" xr:uid="{8FB979C0-A8A7-4C25-B76C-E1866CC52FF0}"/>
    <cellStyle name="Normal 9 5 2 2 7" xfId="4148" xr:uid="{A9DDB9BD-1AF6-4881-B254-6280CB39CD77}"/>
    <cellStyle name="Normal 9 5 2 2 7 2" xfId="5052" xr:uid="{72AD37DF-E3BC-4C9A-AA3E-2DB240A84402}"/>
    <cellStyle name="Normal 9 5 2 2 8" xfId="4149" xr:uid="{07A314EB-24CC-45DC-845A-265EEE5C3709}"/>
    <cellStyle name="Normal 9 5 2 2 8 2" xfId="5053" xr:uid="{F9B42936-B644-46EE-AEB2-879542BF4AA1}"/>
    <cellStyle name="Normal 9 5 2 2 9" xfId="5022" xr:uid="{ECCBF38E-313C-43B2-A83B-F133A9CC2A75}"/>
    <cellStyle name="Normal 9 5 2 3" xfId="871" xr:uid="{CDCD3CA6-88A4-49C2-8AB3-27AD8E9D2BF8}"/>
    <cellStyle name="Normal 9 5 2 3 2" xfId="872" xr:uid="{D0742415-8013-464E-82FA-BD316135006E}"/>
    <cellStyle name="Normal 9 5 2 3 2 2" xfId="873" xr:uid="{E9DAF76A-4E06-4BAE-991F-4F04FEEE5E06}"/>
    <cellStyle name="Normal 9 5 2 3 2 2 2" xfId="5056" xr:uid="{BD6EF308-4290-4BBC-8837-D803B0F5D1BC}"/>
    <cellStyle name="Normal 9 5 2 3 2 3" xfId="4150" xr:uid="{61A2E7A3-CF90-4EAE-B243-69A6798B1C71}"/>
    <cellStyle name="Normal 9 5 2 3 2 3 2" xfId="5057" xr:uid="{BD48D694-3FA7-43B8-85B9-D4DEBB8C5901}"/>
    <cellStyle name="Normal 9 5 2 3 2 4" xfId="4151" xr:uid="{0501E968-4924-4718-96AF-7F7E5AA98575}"/>
    <cellStyle name="Normal 9 5 2 3 2 4 2" xfId="5058" xr:uid="{18CE6608-AA81-44E6-88C0-CA1338EFCC98}"/>
    <cellStyle name="Normal 9 5 2 3 2 5" xfId="5055" xr:uid="{AA835550-7212-4A5A-A7CB-24758670E618}"/>
    <cellStyle name="Normal 9 5 2 3 3" xfId="874" xr:uid="{3E08D2D8-3DB1-43BE-A4D1-C62905C802FC}"/>
    <cellStyle name="Normal 9 5 2 3 3 2" xfId="4152" xr:uid="{DAA8F795-4448-4F1F-A2C0-56E3DB5C4D0C}"/>
    <cellStyle name="Normal 9 5 2 3 3 2 2" xfId="5060" xr:uid="{ADF0DD54-61BB-4CAF-82AF-4CE63176CC91}"/>
    <cellStyle name="Normal 9 5 2 3 3 3" xfId="4153" xr:uid="{DEB8AF03-FE0C-4887-96A9-C15BC9C9C6A6}"/>
    <cellStyle name="Normal 9 5 2 3 3 3 2" xfId="5061" xr:uid="{721CCAD6-7209-4953-9EBD-61A7FFD48412}"/>
    <cellStyle name="Normal 9 5 2 3 3 4" xfId="4154" xr:uid="{D5371760-24AD-4F4B-97F4-34EB40D36B49}"/>
    <cellStyle name="Normal 9 5 2 3 3 4 2" xfId="5062" xr:uid="{C7D4812E-2F78-41C8-BD2F-5897AFE55CF7}"/>
    <cellStyle name="Normal 9 5 2 3 3 5" xfId="5059" xr:uid="{6125F717-FD56-499D-8689-EF89CBF46219}"/>
    <cellStyle name="Normal 9 5 2 3 4" xfId="4155" xr:uid="{1BBCDF4D-97C3-45DC-A4EB-4F7A100AE08B}"/>
    <cellStyle name="Normal 9 5 2 3 4 2" xfId="5063" xr:uid="{9CBF701C-E460-45D8-BF2E-F2E7ED17FC39}"/>
    <cellStyle name="Normal 9 5 2 3 5" xfId="4156" xr:uid="{260209FF-224D-47E0-8194-D5D7F01AC442}"/>
    <cellStyle name="Normal 9 5 2 3 5 2" xfId="5064" xr:uid="{CA7B4C0E-9B68-4DB6-97F5-0C5E70F1A669}"/>
    <cellStyle name="Normal 9 5 2 3 6" xfId="4157" xr:uid="{8ABB3533-BBDD-4412-8777-0587D80A8663}"/>
    <cellStyle name="Normal 9 5 2 3 6 2" xfId="5065" xr:uid="{963B763D-692B-4680-8125-B0004BB144E3}"/>
    <cellStyle name="Normal 9 5 2 3 7" xfId="5054" xr:uid="{052332F2-C5FF-4072-9830-35F6F82368FC}"/>
    <cellStyle name="Normal 9 5 2 4" xfId="875" xr:uid="{5CCF4E6E-8783-4066-A05B-12053B95C713}"/>
    <cellStyle name="Normal 9 5 2 4 2" xfId="876" xr:uid="{EC595214-480E-49D5-9302-F026AB638876}"/>
    <cellStyle name="Normal 9 5 2 4 2 2" xfId="4158" xr:uid="{863FD216-95E7-4DCF-ACCE-DA04B0173D7D}"/>
    <cellStyle name="Normal 9 5 2 4 2 2 2" xfId="5068" xr:uid="{0BD8EFD5-A3B0-4494-A5C3-60521C42E136}"/>
    <cellStyle name="Normal 9 5 2 4 2 3" xfId="4159" xr:uid="{5C25B079-7EBA-48E4-8458-F725B47653C5}"/>
    <cellStyle name="Normal 9 5 2 4 2 3 2" xfId="5069" xr:uid="{55F81461-56CC-4444-98D1-DBA9B921E569}"/>
    <cellStyle name="Normal 9 5 2 4 2 4" xfId="4160" xr:uid="{1B0B4203-2D82-4AD0-9A54-DE1460C45798}"/>
    <cellStyle name="Normal 9 5 2 4 2 4 2" xfId="5070" xr:uid="{9E8660D8-AA66-4DD6-BFEA-0698C92FDF05}"/>
    <cellStyle name="Normal 9 5 2 4 2 5" xfId="5067" xr:uid="{B512EF8C-4A2A-40DD-9288-322F7FBC9CAE}"/>
    <cellStyle name="Normal 9 5 2 4 3" xfId="4161" xr:uid="{0CFB1EA4-8437-44FA-AB70-63D11668BFB4}"/>
    <cellStyle name="Normal 9 5 2 4 3 2" xfId="5071" xr:uid="{EF84AFE6-3D06-48B6-A07E-8752032A25E9}"/>
    <cellStyle name="Normal 9 5 2 4 4" xfId="4162" xr:uid="{2FE4151E-EACD-40FF-8F36-418752863D8B}"/>
    <cellStyle name="Normal 9 5 2 4 4 2" xfId="5072" xr:uid="{A9077D59-3738-4C20-85E8-E35D7D344615}"/>
    <cellStyle name="Normal 9 5 2 4 5" xfId="4163" xr:uid="{0CBDFE53-D79B-416A-B343-280181672728}"/>
    <cellStyle name="Normal 9 5 2 4 5 2" xfId="5073" xr:uid="{04791086-1F1E-4D54-B1EF-634F8F14FBE2}"/>
    <cellStyle name="Normal 9 5 2 4 6" xfId="5066" xr:uid="{0E2B6B1A-0012-42B3-90E7-CC2FAD9707C7}"/>
    <cellStyle name="Normal 9 5 2 5" xfId="877" xr:uid="{D5EAB5C7-3582-44AC-810D-9BA1B1B638FA}"/>
    <cellStyle name="Normal 9 5 2 5 2" xfId="4164" xr:uid="{4EDFA49F-4F53-40A9-A338-75FD61AA4B34}"/>
    <cellStyle name="Normal 9 5 2 5 2 2" xfId="5075" xr:uid="{BA169B4E-65A7-4141-8E43-75F6411BCB14}"/>
    <cellStyle name="Normal 9 5 2 5 3" xfId="4165" xr:uid="{B32FFED4-4F1D-4730-ABB9-52BAB7CE60FF}"/>
    <cellStyle name="Normal 9 5 2 5 3 2" xfId="5076" xr:uid="{9969829C-0919-4BD8-8469-FAB394FABF48}"/>
    <cellStyle name="Normal 9 5 2 5 4" xfId="4166" xr:uid="{0D8D26FD-7764-4C8F-95C5-6B1609508892}"/>
    <cellStyle name="Normal 9 5 2 5 4 2" xfId="5077" xr:uid="{7E2E37EB-3B4F-4B13-AA13-436E80DAD3E4}"/>
    <cellStyle name="Normal 9 5 2 5 5" xfId="5074" xr:uid="{C0F20027-1034-47E8-860C-D5166CDB23E2}"/>
    <cellStyle name="Normal 9 5 2 6" xfId="4167" xr:uid="{B0E73C48-025B-4A1C-962A-33AED77F460E}"/>
    <cellStyle name="Normal 9 5 2 6 2" xfId="4168" xr:uid="{2017CE86-C043-497E-BECD-BDF538C4206A}"/>
    <cellStyle name="Normal 9 5 2 6 2 2" xfId="5079" xr:uid="{C9DB75F6-21C7-4224-8DB1-8F633155ABA9}"/>
    <cellStyle name="Normal 9 5 2 6 3" xfId="4169" xr:uid="{56F5CC4D-A0DC-47E4-A11A-CC36F37B6976}"/>
    <cellStyle name="Normal 9 5 2 6 3 2" xfId="5080" xr:uid="{32EE071C-3F30-4BBF-BB38-8674E1C6E34E}"/>
    <cellStyle name="Normal 9 5 2 6 4" xfId="4170" xr:uid="{40181ADB-1B9C-4252-988B-33BB41C58ECB}"/>
    <cellStyle name="Normal 9 5 2 6 4 2" xfId="5081" xr:uid="{540C2810-22FF-4FDC-BD6B-E5A18362F4E2}"/>
    <cellStyle name="Normal 9 5 2 6 5" xfId="5078" xr:uid="{D1894F17-8BF6-4FAE-BB70-399CCC3B3C53}"/>
    <cellStyle name="Normal 9 5 2 7" xfId="4171" xr:uid="{3E86208D-6498-4878-94A0-144D44CA0A9F}"/>
    <cellStyle name="Normal 9 5 2 7 2" xfId="5082" xr:uid="{0AB58BE7-97C1-41BD-AF62-9075D0E45434}"/>
    <cellStyle name="Normal 9 5 2 8" xfId="4172" xr:uid="{927582BD-2A2D-48A3-9926-909E2E31897F}"/>
    <cellStyle name="Normal 9 5 2 8 2" xfId="5083" xr:uid="{B9E106D4-3030-4EAD-AC63-6C6D05CCA316}"/>
    <cellStyle name="Normal 9 5 2 9" xfId="4173" xr:uid="{46CE1055-3520-4882-9A5B-E7E9B0CF7559}"/>
    <cellStyle name="Normal 9 5 2 9 2" xfId="5084" xr:uid="{9260A893-E49A-456C-A9B7-C0B05460D799}"/>
    <cellStyle name="Normal 9 5 3" xfId="420" xr:uid="{86D573C1-3564-4DAF-82BC-5D907048459E}"/>
    <cellStyle name="Normal 9 5 3 2" xfId="878" xr:uid="{BD79FCFD-0BA2-46C6-8903-4BC777BEEC16}"/>
    <cellStyle name="Normal 9 5 3 2 2" xfId="879" xr:uid="{90C19FC4-2AB9-4DA5-A212-B1297987B059}"/>
    <cellStyle name="Normal 9 5 3 2 2 2" xfId="2451" xr:uid="{8194E658-C19B-46DD-B4C7-BF36AF723D29}"/>
    <cellStyle name="Normal 9 5 3 2 2 2 2" xfId="2452" xr:uid="{2A6898C9-59D6-4897-8040-28362CCD8F5D}"/>
    <cellStyle name="Normal 9 5 3 2 2 2 2 2" xfId="5089" xr:uid="{2B7BAD17-385E-4CCD-9DAC-327252DA5824}"/>
    <cellStyle name="Normal 9 5 3 2 2 2 3" xfId="5088" xr:uid="{E97A2099-D9D3-4D3D-A068-BA18A0C42B82}"/>
    <cellStyle name="Normal 9 5 3 2 2 3" xfId="2453" xr:uid="{A03B38EA-3938-48FE-A0F2-A1AA25E965AA}"/>
    <cellStyle name="Normal 9 5 3 2 2 3 2" xfId="5090" xr:uid="{98F8CFD5-68E6-4850-9C10-D18E7918991B}"/>
    <cellStyle name="Normal 9 5 3 2 2 4" xfId="4174" xr:uid="{A4EAA7E2-452F-4F97-82C2-CD85D2A7CF53}"/>
    <cellStyle name="Normal 9 5 3 2 2 4 2" xfId="5091" xr:uid="{8BEED18A-0A61-4356-8B9E-5966ACB2FD1F}"/>
    <cellStyle name="Normal 9 5 3 2 2 5" xfId="5087" xr:uid="{CE480A9E-C66B-456B-96ED-F0D92B2ABBB2}"/>
    <cellStyle name="Normal 9 5 3 2 3" xfId="2454" xr:uid="{D1D8FF0C-3635-4DCE-BF14-35E86E44B04D}"/>
    <cellStyle name="Normal 9 5 3 2 3 2" xfId="2455" xr:uid="{73429F85-AB4A-4C80-B959-10E2CDDD0539}"/>
    <cellStyle name="Normal 9 5 3 2 3 2 2" xfId="5093" xr:uid="{5CA0108E-6FFC-4E26-9490-479D7093A8B3}"/>
    <cellStyle name="Normal 9 5 3 2 3 3" xfId="4175" xr:uid="{B7D224AD-EB68-40A5-8440-A91DAA7D2176}"/>
    <cellStyle name="Normal 9 5 3 2 3 3 2" xfId="5094" xr:uid="{D7D59EC9-0105-454C-B45A-DB56A8DCD7CD}"/>
    <cellStyle name="Normal 9 5 3 2 3 4" xfId="4176" xr:uid="{44D227A7-E421-4180-A234-75AF21C5EDC6}"/>
    <cellStyle name="Normal 9 5 3 2 3 4 2" xfId="5095" xr:uid="{093C35C0-DAA1-4328-9D71-21F453CC6EE5}"/>
    <cellStyle name="Normal 9 5 3 2 3 5" xfId="5092" xr:uid="{D5F88727-20EE-4D54-B4FD-BBAE949F3F2D}"/>
    <cellStyle name="Normal 9 5 3 2 4" xfId="2456" xr:uid="{348D889C-7901-488C-87F8-A0F3CE226BC0}"/>
    <cellStyle name="Normal 9 5 3 2 4 2" xfId="5096" xr:uid="{AE921576-A111-40A0-9864-ED0C1220422A}"/>
    <cellStyle name="Normal 9 5 3 2 5" xfId="4177" xr:uid="{ECC46599-6A5F-47C5-A1E0-EDFD8819BEFE}"/>
    <cellStyle name="Normal 9 5 3 2 5 2" xfId="5097" xr:uid="{AD3D41B9-428C-44AB-AEA4-7487C3F4CC2C}"/>
    <cellStyle name="Normal 9 5 3 2 6" xfId="4178" xr:uid="{8E038A96-F206-45E1-B7E7-6FE7BD1D0E67}"/>
    <cellStyle name="Normal 9 5 3 2 6 2" xfId="5098" xr:uid="{E89A8733-DE12-4C56-B17E-116CA2659C9B}"/>
    <cellStyle name="Normal 9 5 3 2 7" xfId="5086" xr:uid="{11277EC9-940A-44A3-BBF3-BCF6071EC09B}"/>
    <cellStyle name="Normal 9 5 3 3" xfId="880" xr:uid="{915D757F-2609-462E-A8C0-27CDC466DEDE}"/>
    <cellStyle name="Normal 9 5 3 3 2" xfId="2457" xr:uid="{4E9F0C11-037F-4987-BE9B-AF37F5F91A87}"/>
    <cellStyle name="Normal 9 5 3 3 2 2" xfId="2458" xr:uid="{85CE2833-0B30-40DF-B044-E5F27CA060B2}"/>
    <cellStyle name="Normal 9 5 3 3 2 2 2" xfId="5101" xr:uid="{75657B23-0431-4BFF-BDFB-C87747231335}"/>
    <cellStyle name="Normal 9 5 3 3 2 3" xfId="4179" xr:uid="{0A31B9BA-A73B-4F41-984C-FD241B138F6E}"/>
    <cellStyle name="Normal 9 5 3 3 2 3 2" xfId="5102" xr:uid="{338B86EC-F179-41A8-A70D-F649E81404E3}"/>
    <cellStyle name="Normal 9 5 3 3 2 4" xfId="4180" xr:uid="{3544616D-97F1-4DF7-8F02-9FFB4F331475}"/>
    <cellStyle name="Normal 9 5 3 3 2 4 2" xfId="5103" xr:uid="{23F2C0C3-24C0-4D0F-AE58-89D6589B874F}"/>
    <cellStyle name="Normal 9 5 3 3 2 5" xfId="5100" xr:uid="{C7CC265D-1F86-4BE1-9A17-08CC66D43305}"/>
    <cellStyle name="Normal 9 5 3 3 3" xfId="2459" xr:uid="{79497E17-6BC1-4E91-BF75-9A9A8297FB19}"/>
    <cellStyle name="Normal 9 5 3 3 3 2" xfId="5104" xr:uid="{1DED8551-B70C-49BC-82A5-D0612C4D7D8C}"/>
    <cellStyle name="Normal 9 5 3 3 4" xfId="4181" xr:uid="{E634DFDC-D21D-40CA-B052-4C725B3B94D8}"/>
    <cellStyle name="Normal 9 5 3 3 4 2" xfId="5105" xr:uid="{B9F07A56-7650-4F6E-8DBF-3F139F1E73CA}"/>
    <cellStyle name="Normal 9 5 3 3 5" xfId="4182" xr:uid="{0920D3EC-A7D4-4F03-905E-60782E818314}"/>
    <cellStyle name="Normal 9 5 3 3 5 2" xfId="5106" xr:uid="{71CCF229-19D1-4F67-865E-3C3739102B6A}"/>
    <cellStyle name="Normal 9 5 3 3 6" xfId="5099" xr:uid="{10B357A4-2C94-4686-9796-ECB1BF3A1DAF}"/>
    <cellStyle name="Normal 9 5 3 4" xfId="2460" xr:uid="{50678F0F-97E9-49EF-853F-92B20CA70390}"/>
    <cellStyle name="Normal 9 5 3 4 2" xfId="2461" xr:uid="{1E308149-3295-43A4-A26F-EA29BF58E7BD}"/>
    <cellStyle name="Normal 9 5 3 4 2 2" xfId="5108" xr:uid="{95376118-AC13-4D1E-872B-36BDAD100F7C}"/>
    <cellStyle name="Normal 9 5 3 4 3" xfId="4183" xr:uid="{F393C9E6-26A0-4FEA-A45B-F0EC26B6F8E6}"/>
    <cellStyle name="Normal 9 5 3 4 3 2" xfId="5109" xr:uid="{6B2B8A08-00FF-4342-A38B-DE0C8D623856}"/>
    <cellStyle name="Normal 9 5 3 4 4" xfId="4184" xr:uid="{65DE15EA-19AF-4F8D-8357-459BA9D5FC83}"/>
    <cellStyle name="Normal 9 5 3 4 4 2" xfId="5110" xr:uid="{EB72DF60-D40E-4A14-A6AD-CA42AD800206}"/>
    <cellStyle name="Normal 9 5 3 4 5" xfId="5107" xr:uid="{06CE6776-5622-4535-9656-4C746AED4229}"/>
    <cellStyle name="Normal 9 5 3 5" xfId="2462" xr:uid="{AAE9B583-3ED0-43CB-AE05-D5EF3B1276D3}"/>
    <cellStyle name="Normal 9 5 3 5 2" xfId="4185" xr:uid="{8912636B-5DC0-4224-9150-653F76200FAE}"/>
    <cellStyle name="Normal 9 5 3 5 2 2" xfId="5112" xr:uid="{C4132616-4EDE-4CB2-BB46-F3670BF07BF8}"/>
    <cellStyle name="Normal 9 5 3 5 3" xfId="4186" xr:uid="{46A45EDF-63E6-44A3-92D3-E72DA2B11C50}"/>
    <cellStyle name="Normal 9 5 3 5 3 2" xfId="5113" xr:uid="{ECDA71A3-A715-4029-BA14-8884644D7F75}"/>
    <cellStyle name="Normal 9 5 3 5 4" xfId="4187" xr:uid="{72F8D4DB-4535-485A-B9A8-DFE826DB8EBE}"/>
    <cellStyle name="Normal 9 5 3 5 4 2" xfId="5114" xr:uid="{3916DE0F-4516-408D-B725-E3087D18F07D}"/>
    <cellStyle name="Normal 9 5 3 5 5" xfId="5111" xr:uid="{1138AE19-E2A4-41A2-ABD9-09C33CD70930}"/>
    <cellStyle name="Normal 9 5 3 6" xfId="4188" xr:uid="{0996FE67-536A-4966-AAC6-DEFC44EBF93F}"/>
    <cellStyle name="Normal 9 5 3 6 2" xfId="5115" xr:uid="{F843E741-4716-4B42-B61E-A3E2F18D4D6F}"/>
    <cellStyle name="Normal 9 5 3 7" xfId="4189" xr:uid="{EF730A00-833F-4B7E-BD7D-A894CAF96DEC}"/>
    <cellStyle name="Normal 9 5 3 7 2" xfId="5116" xr:uid="{E506F47B-EBEF-490C-B007-65590A60FA01}"/>
    <cellStyle name="Normal 9 5 3 8" xfId="4190" xr:uid="{FF54D320-00B8-476E-9997-C23A3A6187BB}"/>
    <cellStyle name="Normal 9 5 3 8 2" xfId="5117" xr:uid="{A9698E3E-0090-4D56-8F94-A66A8879FEEE}"/>
    <cellStyle name="Normal 9 5 3 9" xfId="5085" xr:uid="{7042B7C3-4878-4811-B3EE-CE7C155CA0E6}"/>
    <cellStyle name="Normal 9 5 4" xfId="421" xr:uid="{133AA210-1F66-4CD1-925E-A3E05490738C}"/>
    <cellStyle name="Normal 9 5 4 2" xfId="881" xr:uid="{42837658-348E-4AD6-BF68-217BC5BA62D8}"/>
    <cellStyle name="Normal 9 5 4 2 2" xfId="882" xr:uid="{7E7E5538-1364-4B78-930F-D31A6D469EFE}"/>
    <cellStyle name="Normal 9 5 4 2 2 2" xfId="2463" xr:uid="{88A50B5F-804F-4BC8-8A66-B0108151262E}"/>
    <cellStyle name="Normal 9 5 4 2 2 2 2" xfId="5121" xr:uid="{58101670-F56C-49D7-A9E4-03A3E52FA2E1}"/>
    <cellStyle name="Normal 9 5 4 2 2 3" xfId="4191" xr:uid="{D7AC7C2A-48D7-4C9A-A6A8-8160CD2B955D}"/>
    <cellStyle name="Normal 9 5 4 2 2 3 2" xfId="5122" xr:uid="{F2E76344-778C-4773-8823-240AAFDD0AC3}"/>
    <cellStyle name="Normal 9 5 4 2 2 4" xfId="4192" xr:uid="{CAF9485B-2E87-4732-B1B6-6739506326AC}"/>
    <cellStyle name="Normal 9 5 4 2 2 4 2" xfId="5123" xr:uid="{63DCAB35-A7AE-4A2D-B42D-3220B6E1B1CE}"/>
    <cellStyle name="Normal 9 5 4 2 2 5" xfId="5120" xr:uid="{BC3CA856-D581-47FC-8CC8-F4038AF84305}"/>
    <cellStyle name="Normal 9 5 4 2 3" xfId="2464" xr:uid="{D5D315D7-444E-4106-8F93-71934F751706}"/>
    <cellStyle name="Normal 9 5 4 2 3 2" xfId="5124" xr:uid="{A40D2713-176C-4E06-9A62-373284147CCF}"/>
    <cellStyle name="Normal 9 5 4 2 4" xfId="4193" xr:uid="{20743625-E2B7-4313-86EC-E665213CB927}"/>
    <cellStyle name="Normal 9 5 4 2 4 2" xfId="5125" xr:uid="{F78D410E-8759-4183-8D14-5021CA1EDDBF}"/>
    <cellStyle name="Normal 9 5 4 2 5" xfId="4194" xr:uid="{F391454D-E63A-47DA-942F-232C29FF7F24}"/>
    <cellStyle name="Normal 9 5 4 2 5 2" xfId="5126" xr:uid="{119527E6-293B-49A6-9D27-BC065FE5DCB1}"/>
    <cellStyle name="Normal 9 5 4 2 6" xfId="5119" xr:uid="{E02386C3-B878-4228-A3AD-40E54092071B}"/>
    <cellStyle name="Normal 9 5 4 3" xfId="883" xr:uid="{3E19E184-0395-4676-8AC3-F3FAA479D991}"/>
    <cellStyle name="Normal 9 5 4 3 2" xfId="2465" xr:uid="{508E9868-2E8A-4B50-872B-1AD9BB1D83F2}"/>
    <cellStyle name="Normal 9 5 4 3 2 2" xfId="5128" xr:uid="{14F71011-C5DA-4141-B365-52795289BA4C}"/>
    <cellStyle name="Normal 9 5 4 3 3" xfId="4195" xr:uid="{ED262C94-C4A4-4FF8-BBB9-547EF5053811}"/>
    <cellStyle name="Normal 9 5 4 3 3 2" xfId="5129" xr:uid="{B68E2104-9322-4898-830C-A7262B033C2B}"/>
    <cellStyle name="Normal 9 5 4 3 4" xfId="4196" xr:uid="{C5F9564A-EE82-4939-B158-16BEC1C18EF0}"/>
    <cellStyle name="Normal 9 5 4 3 4 2" xfId="5130" xr:uid="{9CEC87BC-867F-41CB-B230-4FADDFCB97D0}"/>
    <cellStyle name="Normal 9 5 4 3 5" xfId="5127" xr:uid="{C1F404ED-0801-403B-B787-B369063DF46A}"/>
    <cellStyle name="Normal 9 5 4 4" xfId="2466" xr:uid="{A89C410C-EFD9-4555-BEA8-B9B386EB9AA9}"/>
    <cellStyle name="Normal 9 5 4 4 2" xfId="4197" xr:uid="{7956EA19-7317-447C-A42B-2ED4BADEA0F3}"/>
    <cellStyle name="Normal 9 5 4 4 2 2" xfId="5132" xr:uid="{B5BCDDF4-18F0-452A-8051-6810D83F3252}"/>
    <cellStyle name="Normal 9 5 4 4 3" xfId="4198" xr:uid="{41781EA4-07FD-4D9E-9CC4-FAA6E2D14757}"/>
    <cellStyle name="Normal 9 5 4 4 3 2" xfId="5133" xr:uid="{708ABAF1-FED8-41C1-94EF-CEFE9930F234}"/>
    <cellStyle name="Normal 9 5 4 4 4" xfId="4199" xr:uid="{8DA7A067-E09A-40C1-A33A-4A80E664DF2A}"/>
    <cellStyle name="Normal 9 5 4 4 4 2" xfId="5134" xr:uid="{C92DCC8E-8C27-4DD9-B960-5D7A91B45649}"/>
    <cellStyle name="Normal 9 5 4 4 5" xfId="5131" xr:uid="{2B3D4F7B-A603-4114-9B72-0B81CA6017F7}"/>
    <cellStyle name="Normal 9 5 4 5" xfId="4200" xr:uid="{2CFE30C1-0396-4D25-A2D8-AF4C249FFDA8}"/>
    <cellStyle name="Normal 9 5 4 5 2" xfId="5135" xr:uid="{958ACF00-CECE-4B44-87C5-B3AE4704ABF2}"/>
    <cellStyle name="Normal 9 5 4 6" xfId="4201" xr:uid="{90E0C30C-EDD6-433D-A706-E582878E661E}"/>
    <cellStyle name="Normal 9 5 4 6 2" xfId="5136" xr:uid="{719FF2BA-7BA8-4B34-97EB-856A35C01984}"/>
    <cellStyle name="Normal 9 5 4 7" xfId="4202" xr:uid="{217DA777-E2BC-4EAC-A79B-9D4EAE4925C0}"/>
    <cellStyle name="Normal 9 5 4 7 2" xfId="5137" xr:uid="{B61BFE84-E166-4036-B4B7-63CDE60C30CC}"/>
    <cellStyle name="Normal 9 5 4 8" xfId="5118" xr:uid="{549B1793-92CC-44C6-9568-A9ED9FA0228A}"/>
    <cellStyle name="Normal 9 5 5" xfId="422" xr:uid="{5A3E40D8-FC5E-4475-8D68-FBDF3CA2849C}"/>
    <cellStyle name="Normal 9 5 5 2" xfId="884" xr:uid="{AB2C1176-6857-442D-9CD4-739F210F456F}"/>
    <cellStyle name="Normal 9 5 5 2 2" xfId="2467" xr:uid="{6E3A04CE-5B8E-4342-80CA-402E26E01534}"/>
    <cellStyle name="Normal 9 5 5 2 2 2" xfId="5140" xr:uid="{748DE25E-F52C-4342-A517-55E339718A5E}"/>
    <cellStyle name="Normal 9 5 5 2 3" xfId="4203" xr:uid="{7E936CD1-8BA3-4B65-A82B-6EEAA98E1463}"/>
    <cellStyle name="Normal 9 5 5 2 3 2" xfId="5141" xr:uid="{EB9F7281-417D-42CC-A6E9-63D8825E8464}"/>
    <cellStyle name="Normal 9 5 5 2 4" xfId="4204" xr:uid="{9EFC39E2-1F65-4263-8CB0-21D6418CEDB1}"/>
    <cellStyle name="Normal 9 5 5 2 4 2" xfId="5142" xr:uid="{66EDB921-A7B8-407A-941A-8F1469E0E639}"/>
    <cellStyle name="Normal 9 5 5 2 5" xfId="5139" xr:uid="{D513FBBC-CC51-463E-8C84-AA98E3E00C23}"/>
    <cellStyle name="Normal 9 5 5 3" xfId="2468" xr:uid="{C967AF7A-CB24-4240-B07D-5B8399B6A5CE}"/>
    <cellStyle name="Normal 9 5 5 3 2" xfId="4205" xr:uid="{63E2010D-96CB-4D0C-B9A6-C87DCD8D12B5}"/>
    <cellStyle name="Normal 9 5 5 3 2 2" xfId="5144" xr:uid="{5FE08BAE-0BC3-42F8-A0F2-9E09C4760367}"/>
    <cellStyle name="Normal 9 5 5 3 3" xfId="4206" xr:uid="{3E1F9EC4-260A-4887-A263-6B22877246E8}"/>
    <cellStyle name="Normal 9 5 5 3 3 2" xfId="5145" xr:uid="{D25C9965-4F5A-4C71-9036-291F5C7C3D9E}"/>
    <cellStyle name="Normal 9 5 5 3 4" xfId="4207" xr:uid="{18D2014E-59BF-4654-875F-B6D567F39F5E}"/>
    <cellStyle name="Normal 9 5 5 3 4 2" xfId="5146" xr:uid="{22CDC544-53D9-4F00-B310-55EE0A165B44}"/>
    <cellStyle name="Normal 9 5 5 3 5" xfId="5143" xr:uid="{19C3A3EF-3438-4F14-AD9D-21890183E093}"/>
    <cellStyle name="Normal 9 5 5 4" xfId="4208" xr:uid="{1F8E0070-4B20-45D3-B8F0-25832839956C}"/>
    <cellStyle name="Normal 9 5 5 4 2" xfId="5147" xr:uid="{3B96DF99-E024-4196-8B1F-85F7B7ED3EC7}"/>
    <cellStyle name="Normal 9 5 5 5" xfId="4209" xr:uid="{24E3F201-5ABF-4F08-9AB3-D4A8A168B11B}"/>
    <cellStyle name="Normal 9 5 5 5 2" xfId="5148" xr:uid="{896E507F-46CE-4E00-9742-88E8B432F53C}"/>
    <cellStyle name="Normal 9 5 5 6" xfId="4210" xr:uid="{6E9CB9E5-88B9-4746-9CA0-100C7B559327}"/>
    <cellStyle name="Normal 9 5 5 6 2" xfId="5149" xr:uid="{BB120FDD-B785-4215-98EC-D187A49E12AB}"/>
    <cellStyle name="Normal 9 5 5 7" xfId="5138" xr:uid="{79683BAA-2554-401D-8D28-27674B85B042}"/>
    <cellStyle name="Normal 9 5 6" xfId="885" xr:uid="{FE98E87A-01D0-4B6C-A4D6-0CB81E53C1BA}"/>
    <cellStyle name="Normal 9 5 6 2" xfId="2469" xr:uid="{976EC694-A441-48F8-94D2-9599F326CA20}"/>
    <cellStyle name="Normal 9 5 6 2 2" xfId="4211" xr:uid="{70AD5A20-52E4-4BF5-B732-4162E08647FA}"/>
    <cellStyle name="Normal 9 5 6 2 2 2" xfId="5152" xr:uid="{0E80F65B-CD17-45A4-8CDD-0B973FE9D84C}"/>
    <cellStyle name="Normal 9 5 6 2 3" xfId="4212" xr:uid="{227CD863-0C7F-473B-B0B8-2D3E77B68982}"/>
    <cellStyle name="Normal 9 5 6 2 3 2" xfId="5153" xr:uid="{C5A5C129-18A7-4D05-8702-E59CA3501EDE}"/>
    <cellStyle name="Normal 9 5 6 2 4" xfId="4213" xr:uid="{6BF7FCAE-4C67-4B1D-9D00-2D9E0BF67A41}"/>
    <cellStyle name="Normal 9 5 6 2 4 2" xfId="5154" xr:uid="{731FCB26-BB8E-4ECF-A4D6-2C26257F51A0}"/>
    <cellStyle name="Normal 9 5 6 2 5" xfId="5151" xr:uid="{6EEFF5C3-49BA-40F4-AA34-1C29829DCB95}"/>
    <cellStyle name="Normal 9 5 6 3" xfId="4214" xr:uid="{D1F3639D-8003-43C0-8FE0-953755AF0342}"/>
    <cellStyle name="Normal 9 5 6 3 2" xfId="5155" xr:uid="{ED69A542-5267-4F8C-96F2-022DEFD3783E}"/>
    <cellStyle name="Normal 9 5 6 4" xfId="4215" xr:uid="{9DBDDE19-BD35-4EC8-940D-2EECFC4670F5}"/>
    <cellStyle name="Normal 9 5 6 4 2" xfId="5156" xr:uid="{E6602C55-DBCA-4777-9730-278DB4048596}"/>
    <cellStyle name="Normal 9 5 6 5" xfId="4216" xr:uid="{54B906F7-6375-4D23-BEBB-563D54E26615}"/>
    <cellStyle name="Normal 9 5 6 5 2" xfId="5157" xr:uid="{EF778378-17C5-4007-A24A-EECB3DA4A13D}"/>
    <cellStyle name="Normal 9 5 6 6" xfId="5150" xr:uid="{4D3DC765-CA8F-46A5-B0B2-DEED6A5A67A7}"/>
    <cellStyle name="Normal 9 5 7" xfId="2470" xr:uid="{0EFEC4AB-F178-4A3F-A65B-8DCA5A0FA191}"/>
    <cellStyle name="Normal 9 5 7 2" xfId="4217" xr:uid="{E3AD12D9-7100-4DB3-B560-6BDEA23485C7}"/>
    <cellStyle name="Normal 9 5 7 2 2" xfId="5159" xr:uid="{0517B1E0-7C61-4491-9327-7D36CE3764AE}"/>
    <cellStyle name="Normal 9 5 7 3" xfId="4218" xr:uid="{F006DB23-773F-4BE1-A262-1150695C8C02}"/>
    <cellStyle name="Normal 9 5 7 3 2" xfId="5160" xr:uid="{D4515B07-6A6E-40C3-9CB4-4BF4E0B5649C}"/>
    <cellStyle name="Normal 9 5 7 4" xfId="4219" xr:uid="{28EE3C8A-3EF7-4B6E-89AB-98661CCA651B}"/>
    <cellStyle name="Normal 9 5 7 4 2" xfId="5161" xr:uid="{C2DF1742-2014-4DFE-8A62-A96A39D580B7}"/>
    <cellStyle name="Normal 9 5 7 5" xfId="5158" xr:uid="{62C3416F-D5DE-447B-A43F-925B9F3F7BA9}"/>
    <cellStyle name="Normal 9 5 8" xfId="4220" xr:uid="{5E614E0D-BF41-42EB-AB1A-491039E0371F}"/>
    <cellStyle name="Normal 9 5 8 2" xfId="4221" xr:uid="{0746AFF7-4B5D-47A3-8730-C9733BF72BD0}"/>
    <cellStyle name="Normal 9 5 8 2 2" xfId="5163" xr:uid="{A4647418-122E-4F03-AC4F-FD89E4683CAD}"/>
    <cellStyle name="Normal 9 5 8 3" xfId="4222" xr:uid="{0FB13EEF-60CF-49D6-B9EE-9BADA050DF5E}"/>
    <cellStyle name="Normal 9 5 8 3 2" xfId="5164" xr:uid="{466F1C12-F927-4053-8E54-19E57CCB9862}"/>
    <cellStyle name="Normal 9 5 8 4" xfId="4223" xr:uid="{09A3D4EB-0415-4CAE-A86F-687EEA05EBDE}"/>
    <cellStyle name="Normal 9 5 8 4 2" xfId="5165" xr:uid="{FE8B8A8C-04DF-4626-AC24-26751580BB82}"/>
    <cellStyle name="Normal 9 5 8 5" xfId="5162" xr:uid="{335DF28A-7801-49F8-ADA4-3656A4474BAB}"/>
    <cellStyle name="Normal 9 5 9" xfId="4224" xr:uid="{6EB59F53-574D-4C8E-8608-DA6FB324DDB9}"/>
    <cellStyle name="Normal 9 5 9 2" xfId="5166" xr:uid="{CE7FF778-FE0A-44F9-8A70-842F153D5786}"/>
    <cellStyle name="Normal 9 6" xfId="180" xr:uid="{376D4F2D-983F-490A-A923-9EB56E073319}"/>
    <cellStyle name="Normal 9 6 10" xfId="5167" xr:uid="{53D2CD3B-9AB3-41E2-8BEE-2091ED32B947}"/>
    <cellStyle name="Normal 9 6 2" xfId="181" xr:uid="{3B18B859-7712-4B28-AB91-1FEFB323600F}"/>
    <cellStyle name="Normal 9 6 2 2" xfId="423" xr:uid="{E47694E5-124C-47C6-9692-2B254E922358}"/>
    <cellStyle name="Normal 9 6 2 2 2" xfId="886" xr:uid="{551564D3-190A-4274-9334-5E4BE13F6004}"/>
    <cellStyle name="Normal 9 6 2 2 2 2" xfId="2471" xr:uid="{4FE774C6-678B-4BDC-B2F6-8E9BFE974A55}"/>
    <cellStyle name="Normal 9 6 2 2 2 2 2" xfId="5171" xr:uid="{EE783905-C82A-427A-9DE1-64024E649725}"/>
    <cellStyle name="Normal 9 6 2 2 2 3" xfId="4225" xr:uid="{2D578C90-A109-4FDB-908A-3CD4CB6F06AA}"/>
    <cellStyle name="Normal 9 6 2 2 2 3 2" xfId="5172" xr:uid="{33C16124-5282-4FB0-9739-886D8B06E0F5}"/>
    <cellStyle name="Normal 9 6 2 2 2 4" xfId="4226" xr:uid="{7DBB2373-8958-4368-9547-FAEE07CAD0BA}"/>
    <cellStyle name="Normal 9 6 2 2 2 4 2" xfId="5173" xr:uid="{6CC13132-A85B-4F08-BD46-91A5926667B5}"/>
    <cellStyle name="Normal 9 6 2 2 2 5" xfId="5170" xr:uid="{BA6A53CD-B51D-43F7-8785-31ABC7081835}"/>
    <cellStyle name="Normal 9 6 2 2 3" xfId="2472" xr:uid="{57D1D604-B367-4830-AA14-CCD9D3D0FF32}"/>
    <cellStyle name="Normal 9 6 2 2 3 2" xfId="4227" xr:uid="{5A102058-E719-4B79-A75F-FCE8B75692A8}"/>
    <cellStyle name="Normal 9 6 2 2 3 2 2" xfId="5175" xr:uid="{D12D08E2-42A7-4F73-9844-FD27A2AF6C13}"/>
    <cellStyle name="Normal 9 6 2 2 3 3" xfId="4228" xr:uid="{D85DCFA3-6BC3-49B4-8F25-95601A89C4BD}"/>
    <cellStyle name="Normal 9 6 2 2 3 3 2" xfId="5176" xr:uid="{A1965763-1E6A-4ABD-9A5B-2810EC78B4DA}"/>
    <cellStyle name="Normal 9 6 2 2 3 4" xfId="4229" xr:uid="{A64DF651-9610-462F-9293-4AFEF2CF596D}"/>
    <cellStyle name="Normal 9 6 2 2 3 4 2" xfId="5177" xr:uid="{C9043DE1-EC2C-4E6C-B3ED-2111A67B4F81}"/>
    <cellStyle name="Normal 9 6 2 2 3 5" xfId="5174" xr:uid="{C5336417-5B7B-4567-8EC3-0EAEC7984B73}"/>
    <cellStyle name="Normal 9 6 2 2 4" xfId="4230" xr:uid="{A67F9B9E-5536-4750-8938-A92102CA23CF}"/>
    <cellStyle name="Normal 9 6 2 2 4 2" xfId="5178" xr:uid="{17BDE547-14B8-4C53-974B-4BD26360642E}"/>
    <cellStyle name="Normal 9 6 2 2 5" xfId="4231" xr:uid="{C9A46FDC-FF88-42CA-9AB1-57201A0BABE8}"/>
    <cellStyle name="Normal 9 6 2 2 5 2" xfId="5179" xr:uid="{B2A4A675-C431-4B80-882C-59886951AC6F}"/>
    <cellStyle name="Normal 9 6 2 2 6" xfId="4232" xr:uid="{993CFDA3-A3C2-4962-A749-286D2D840111}"/>
    <cellStyle name="Normal 9 6 2 2 6 2" xfId="5180" xr:uid="{9531FAC9-1CEF-49F6-B094-A1BB76EC7042}"/>
    <cellStyle name="Normal 9 6 2 2 7" xfId="5169" xr:uid="{6074E615-8490-478C-8721-02133B6B1941}"/>
    <cellStyle name="Normal 9 6 2 3" xfId="887" xr:uid="{24AF0F55-889F-40E0-8CA2-9F9AB9DD3FA4}"/>
    <cellStyle name="Normal 9 6 2 3 2" xfId="2473" xr:uid="{1303E446-BD7B-4006-BDC8-E580C7FBBB14}"/>
    <cellStyle name="Normal 9 6 2 3 2 2" xfId="4233" xr:uid="{730729B6-DB74-4310-A564-06C8A6A6CAD1}"/>
    <cellStyle name="Normal 9 6 2 3 2 2 2" xfId="5183" xr:uid="{E27F4959-7709-4DDD-8452-753821F2C93C}"/>
    <cellStyle name="Normal 9 6 2 3 2 3" xfId="4234" xr:uid="{BD5E834F-5A81-4B8B-A290-636AADFAB283}"/>
    <cellStyle name="Normal 9 6 2 3 2 3 2" xfId="5184" xr:uid="{1F869890-933E-4DB8-A40F-C7CFB1CC1589}"/>
    <cellStyle name="Normal 9 6 2 3 2 4" xfId="4235" xr:uid="{D93DEEEC-18F0-4F7B-8A44-8F0A6641B8E8}"/>
    <cellStyle name="Normal 9 6 2 3 2 4 2" xfId="5185" xr:uid="{AA876B37-C2B7-432A-851C-CC455FADFF5A}"/>
    <cellStyle name="Normal 9 6 2 3 2 5" xfId="5182" xr:uid="{9E63EB5E-437D-46F8-9296-4D9EDAE38974}"/>
    <cellStyle name="Normal 9 6 2 3 3" xfId="4236" xr:uid="{AB98028A-9116-4824-ADB4-EBA6C38675DC}"/>
    <cellStyle name="Normal 9 6 2 3 3 2" xfId="5186" xr:uid="{B735C046-F3EE-486E-B839-5E5BB993747B}"/>
    <cellStyle name="Normal 9 6 2 3 4" xfId="4237" xr:uid="{E23FBA7D-6EEA-44BD-813A-AFD1245DBC8F}"/>
    <cellStyle name="Normal 9 6 2 3 4 2" xfId="5187" xr:uid="{0FF82999-0620-4CB2-80A8-01419B787067}"/>
    <cellStyle name="Normal 9 6 2 3 5" xfId="4238" xr:uid="{27FDF6ED-26B7-46D1-AB3E-871B7C7E098B}"/>
    <cellStyle name="Normal 9 6 2 3 5 2" xfId="5188" xr:uid="{DBC8E554-B070-4DD0-8A19-16CB5039CEC1}"/>
    <cellStyle name="Normal 9 6 2 3 6" xfId="5181" xr:uid="{7EEDFFFE-AB21-401D-98F3-C096ACE4912E}"/>
    <cellStyle name="Normal 9 6 2 4" xfId="2474" xr:uid="{4EA10832-C10A-4ECC-BCFF-B13B5BB36765}"/>
    <cellStyle name="Normal 9 6 2 4 2" xfId="4239" xr:uid="{7132511F-BAA1-44E1-A8DE-399F147BDD06}"/>
    <cellStyle name="Normal 9 6 2 4 2 2" xfId="5190" xr:uid="{6B7AD043-B5B4-4811-9DE8-D21CF5E88022}"/>
    <cellStyle name="Normal 9 6 2 4 3" xfId="4240" xr:uid="{0CB3A17B-DE8D-4055-8891-F98D6F286B47}"/>
    <cellStyle name="Normal 9 6 2 4 3 2" xfId="5191" xr:uid="{BFB37696-5786-4052-BBFA-BE13279A7E35}"/>
    <cellStyle name="Normal 9 6 2 4 4" xfId="4241" xr:uid="{704BBFBF-833E-41EF-ACA1-48B44DA4E4E0}"/>
    <cellStyle name="Normal 9 6 2 4 4 2" xfId="5192" xr:uid="{719195E8-B7A5-499F-B10E-6A79E0AF63B7}"/>
    <cellStyle name="Normal 9 6 2 4 5" xfId="5189" xr:uid="{FB0D0333-3733-4F12-B00F-97E5121D9D67}"/>
    <cellStyle name="Normal 9 6 2 5" xfId="4242" xr:uid="{5F8AF8DB-C302-468F-B087-A304538C02D2}"/>
    <cellStyle name="Normal 9 6 2 5 2" xfId="4243" xr:uid="{BA6D7213-6463-4EE4-A836-130208375151}"/>
    <cellStyle name="Normal 9 6 2 5 2 2" xfId="5194" xr:uid="{CB89860D-3A01-4ED0-B175-8E5B487DA436}"/>
    <cellStyle name="Normal 9 6 2 5 3" xfId="4244" xr:uid="{E88DA605-858A-40A5-B760-C32AA83BF9DA}"/>
    <cellStyle name="Normal 9 6 2 5 3 2" xfId="5195" xr:uid="{457C346F-85FF-4882-AEA0-9B8CACBE1F9B}"/>
    <cellStyle name="Normal 9 6 2 5 4" xfId="4245" xr:uid="{D18F59CC-FBA7-43AB-8B51-4E66DD9A7CF3}"/>
    <cellStyle name="Normal 9 6 2 5 4 2" xfId="5196" xr:uid="{5945D6DB-BB0E-4C6A-89DB-310CBDE64B48}"/>
    <cellStyle name="Normal 9 6 2 5 5" xfId="5193" xr:uid="{E28C9B16-5027-4117-A22F-76B5E7A92D92}"/>
    <cellStyle name="Normal 9 6 2 6" xfId="4246" xr:uid="{CD03E9AF-5EE1-4BE2-9790-AFE66C7CE93A}"/>
    <cellStyle name="Normal 9 6 2 6 2" xfId="5197" xr:uid="{9F54A69E-9984-4355-B61E-D6D640A173E8}"/>
    <cellStyle name="Normal 9 6 2 7" xfId="4247" xr:uid="{CD58AA97-5DBE-407B-9752-47ECC53250FD}"/>
    <cellStyle name="Normal 9 6 2 7 2" xfId="5198" xr:uid="{5504E36D-CD5F-4767-A4F8-0F2BE4E7C792}"/>
    <cellStyle name="Normal 9 6 2 8" xfId="4248" xr:uid="{340E2774-C4B0-4E42-9B2E-C647993048F3}"/>
    <cellStyle name="Normal 9 6 2 8 2" xfId="5199" xr:uid="{2873C83D-8F80-4FDA-AA50-44535A1E55A6}"/>
    <cellStyle name="Normal 9 6 2 9" xfId="5168" xr:uid="{67019289-9C63-438B-925B-F818D1FF5BB4}"/>
    <cellStyle name="Normal 9 6 3" xfId="424" xr:uid="{A4F20246-1446-4DB5-835D-8C0AF64D66A1}"/>
    <cellStyle name="Normal 9 6 3 2" xfId="888" xr:uid="{76015705-9827-41F3-82C5-CAD93EDBCF09}"/>
    <cellStyle name="Normal 9 6 3 2 2" xfId="889" xr:uid="{B53FCACA-AB7F-46E8-B76C-82197B9064B9}"/>
    <cellStyle name="Normal 9 6 3 2 2 2" xfId="5202" xr:uid="{604E54C4-FE7A-423F-A5FF-3DF09195B045}"/>
    <cellStyle name="Normal 9 6 3 2 3" xfId="4249" xr:uid="{7A744B3F-838E-4790-9FEF-5851585D86B8}"/>
    <cellStyle name="Normal 9 6 3 2 3 2" xfId="5203" xr:uid="{325DDCC4-6436-4BB8-BCB7-137412F516CE}"/>
    <cellStyle name="Normal 9 6 3 2 4" xfId="4250" xr:uid="{6261832B-CEEC-4758-8508-44A21A8BC0E6}"/>
    <cellStyle name="Normal 9 6 3 2 4 2" xfId="5204" xr:uid="{4FD99D95-2EBB-447E-851B-0DBAB8E3105A}"/>
    <cellStyle name="Normal 9 6 3 2 5" xfId="5201" xr:uid="{5529D0B9-A769-49C1-8F3F-7A8452FE66F8}"/>
    <cellStyle name="Normal 9 6 3 3" xfId="890" xr:uid="{92215CE3-D590-44AD-BF02-6AC29CEE8188}"/>
    <cellStyle name="Normal 9 6 3 3 2" xfId="4251" xr:uid="{3B939F10-3C3B-4D19-B5C8-BEEEA7F82EC4}"/>
    <cellStyle name="Normal 9 6 3 3 2 2" xfId="5206" xr:uid="{CFB74895-89A3-481E-823F-7454D27053B0}"/>
    <cellStyle name="Normal 9 6 3 3 3" xfId="4252" xr:uid="{26A92012-736C-4648-890A-B1D8496C316F}"/>
    <cellStyle name="Normal 9 6 3 3 3 2" xfId="5207" xr:uid="{BD656444-FB30-408A-A1B0-C8186CD8AE0F}"/>
    <cellStyle name="Normal 9 6 3 3 4" xfId="4253" xr:uid="{4454664D-5D4B-4C64-A4FD-F29573AC4A6E}"/>
    <cellStyle name="Normal 9 6 3 3 4 2" xfId="5208" xr:uid="{00A6689A-F52E-49DA-ABCE-4B8AFB6DD3C8}"/>
    <cellStyle name="Normal 9 6 3 3 5" xfId="5205" xr:uid="{086FE541-39A9-4C2E-8144-CEC6214E0D3A}"/>
    <cellStyle name="Normal 9 6 3 4" xfId="4254" xr:uid="{5F07EC8C-3BAA-46EF-AAE9-14A57BEF004C}"/>
    <cellStyle name="Normal 9 6 3 4 2" xfId="5209" xr:uid="{105B72A9-8123-42D1-B82F-305A24E71B00}"/>
    <cellStyle name="Normal 9 6 3 5" xfId="4255" xr:uid="{A99D4FA7-4463-4140-9F4A-BDD3425D4506}"/>
    <cellStyle name="Normal 9 6 3 5 2" xfId="5210" xr:uid="{CA84327D-5DC3-4114-8B16-17D0A530C296}"/>
    <cellStyle name="Normal 9 6 3 6" xfId="4256" xr:uid="{CAA43A51-1B33-4480-A93C-A5850455A4D8}"/>
    <cellStyle name="Normal 9 6 3 6 2" xfId="5211" xr:uid="{87DAB1C4-E851-4347-AE5A-42EA2975CCBA}"/>
    <cellStyle name="Normal 9 6 3 7" xfId="5200" xr:uid="{8A1F61C3-5D31-4AD8-A0A1-C154AF1D0C3E}"/>
    <cellStyle name="Normal 9 6 4" xfId="425" xr:uid="{7B768D30-0E3D-4A6E-8D50-06DFF2EEA56C}"/>
    <cellStyle name="Normal 9 6 4 2" xfId="891" xr:uid="{BDF6710D-98E5-49E3-851B-611C852C8AA2}"/>
    <cellStyle name="Normal 9 6 4 2 2" xfId="4257" xr:uid="{B10C4EE0-DAFB-4B9F-9A6F-F6869C387C1E}"/>
    <cellStyle name="Normal 9 6 4 2 2 2" xfId="5214" xr:uid="{A89DE4D9-75B5-481D-AD59-42BCE520985A}"/>
    <cellStyle name="Normal 9 6 4 2 3" xfId="4258" xr:uid="{C2EB700F-70FA-4C69-8478-9187575F91A0}"/>
    <cellStyle name="Normal 9 6 4 2 3 2" xfId="5215" xr:uid="{F1382F99-EE44-474C-A6BC-DB99EE9EA74B}"/>
    <cellStyle name="Normal 9 6 4 2 4" xfId="4259" xr:uid="{4F04A04D-F00C-43AA-B2A2-67C2836820BF}"/>
    <cellStyle name="Normal 9 6 4 2 4 2" xfId="5216" xr:uid="{B6964A0E-8FAA-4E49-A65C-B91C0E958D3A}"/>
    <cellStyle name="Normal 9 6 4 2 5" xfId="5213" xr:uid="{E8A629A9-2AA7-4318-B3BE-6E78F6124F08}"/>
    <cellStyle name="Normal 9 6 4 3" xfId="4260" xr:uid="{3BBEB945-C589-4429-93D0-6D3A563C87E6}"/>
    <cellStyle name="Normal 9 6 4 3 2" xfId="5217" xr:uid="{9D7F5EE3-8213-44AA-828A-F9702803CECE}"/>
    <cellStyle name="Normal 9 6 4 4" xfId="4261" xr:uid="{8A41C1BC-5F8D-4B04-A226-04E69A53B389}"/>
    <cellStyle name="Normal 9 6 4 4 2" xfId="5218" xr:uid="{9BE91DE0-18B4-4705-8C1E-85BDBD7DFB9B}"/>
    <cellStyle name="Normal 9 6 4 5" xfId="4262" xr:uid="{09A08C77-DC2C-4787-98D7-96A9C9BC078C}"/>
    <cellStyle name="Normal 9 6 4 5 2" xfId="5219" xr:uid="{563434A1-9BAA-4134-BDCB-2AE55619679D}"/>
    <cellStyle name="Normal 9 6 4 6" xfId="5212" xr:uid="{2C88B1E7-CD05-42E2-B308-55711FA39865}"/>
    <cellStyle name="Normal 9 6 5" xfId="892" xr:uid="{45FBDE01-35B3-4581-92B8-B8B0BDF804E8}"/>
    <cellStyle name="Normal 9 6 5 2" xfId="4263" xr:uid="{98D19D1E-36F8-4DF2-80AA-A139FC494759}"/>
    <cellStyle name="Normal 9 6 5 2 2" xfId="5221" xr:uid="{6C7BD31F-55B2-482A-8CE4-69DCF45C50C6}"/>
    <cellStyle name="Normal 9 6 5 3" xfId="4264" xr:uid="{1A8B5B5C-D583-4452-8669-8D0C5778A0D4}"/>
    <cellStyle name="Normal 9 6 5 3 2" xfId="5222" xr:uid="{A122EA6E-CF9D-4CD2-957D-DEC10F3C9E81}"/>
    <cellStyle name="Normal 9 6 5 4" xfId="4265" xr:uid="{A7FC56EB-26F4-41F4-96E0-EACF660F3F63}"/>
    <cellStyle name="Normal 9 6 5 4 2" xfId="5223" xr:uid="{08829C57-9CB2-4AB5-A3AF-0E230A1586CE}"/>
    <cellStyle name="Normal 9 6 5 5" xfId="5220" xr:uid="{C0363F2A-2ED6-44B0-93CC-1018E948A7E1}"/>
    <cellStyle name="Normal 9 6 6" xfId="4266" xr:uid="{874651AD-9F7D-44D0-A169-010A3A7E4D58}"/>
    <cellStyle name="Normal 9 6 6 2" xfId="4267" xr:uid="{16BDADC7-B118-468C-8B24-704CF3513653}"/>
    <cellStyle name="Normal 9 6 6 2 2" xfId="5225" xr:uid="{AB454508-65AD-45D0-B0A8-3BF5E950994D}"/>
    <cellStyle name="Normal 9 6 6 3" xfId="4268" xr:uid="{4D5C457A-9517-4C1F-8198-2BD736F214A0}"/>
    <cellStyle name="Normal 9 6 6 3 2" xfId="5226" xr:uid="{180CC483-BFDC-4F4E-917C-26A97ED1EAFE}"/>
    <cellStyle name="Normal 9 6 6 4" xfId="4269" xr:uid="{EF1CB936-30D7-470A-B4C4-28B9FC3E16D4}"/>
    <cellStyle name="Normal 9 6 6 4 2" xfId="5227" xr:uid="{01D75E2A-8DD4-403B-8FF9-3CD76C9C9205}"/>
    <cellStyle name="Normal 9 6 6 5" xfId="5224" xr:uid="{AF38922F-9D64-4A1F-9A8F-1C62919543AE}"/>
    <cellStyle name="Normal 9 6 7" xfId="4270" xr:uid="{1CFDA286-D135-4509-AA91-895B55C92F96}"/>
    <cellStyle name="Normal 9 6 7 2" xfId="5228" xr:uid="{A416445A-B9DC-4204-946C-D7793E2BEF0D}"/>
    <cellStyle name="Normal 9 6 8" xfId="4271" xr:uid="{C295048B-B9C1-4893-8092-BA8567290F3B}"/>
    <cellStyle name="Normal 9 6 8 2" xfId="5229" xr:uid="{493FD261-EEF0-4813-A00A-47118B940549}"/>
    <cellStyle name="Normal 9 6 9" xfId="4272" xr:uid="{829FBC31-A88B-424E-9EE1-736328DF16FD}"/>
    <cellStyle name="Normal 9 6 9 2" xfId="5230" xr:uid="{306A477F-4770-4FA7-B6FE-98D342BD4B2F}"/>
    <cellStyle name="Normal 9 7" xfId="182" xr:uid="{4A0FD9FA-79A0-4274-BA41-54D918D41980}"/>
    <cellStyle name="Normal 9 7 2" xfId="426" xr:uid="{ED340A42-8081-4AC7-AF54-5B01F5138E46}"/>
    <cellStyle name="Normal 9 7 2 2" xfId="893" xr:uid="{D956B46C-8B4F-4CE0-9A67-250DFA8DD6EB}"/>
    <cellStyle name="Normal 9 7 2 2 2" xfId="2475" xr:uid="{ADF4F82E-C3C3-47CC-A3B3-86B9A78D304F}"/>
    <cellStyle name="Normal 9 7 2 2 2 2" xfId="2476" xr:uid="{3BD423A4-0574-4A90-94B6-4E9363A0FEFB}"/>
    <cellStyle name="Normal 9 7 2 2 2 2 2" xfId="5235" xr:uid="{A9AE21D2-E33C-4C01-B9B7-7EBFE5996C1E}"/>
    <cellStyle name="Normal 9 7 2 2 2 3" xfId="5234" xr:uid="{24FDF3E5-FA04-4305-BA1B-647BA1030F23}"/>
    <cellStyle name="Normal 9 7 2 2 3" xfId="2477" xr:uid="{8067C9C7-6D77-4387-9483-D457446D0501}"/>
    <cellStyle name="Normal 9 7 2 2 3 2" xfId="5236" xr:uid="{73E5FB2E-8663-4C6A-B0A9-01BABFED8D70}"/>
    <cellStyle name="Normal 9 7 2 2 4" xfId="4273" xr:uid="{E34D9C3D-2BB9-4973-9D38-4F6F6B09F9C6}"/>
    <cellStyle name="Normal 9 7 2 2 4 2" xfId="5237" xr:uid="{F40E784C-5034-47FD-B206-E511621DAAC2}"/>
    <cellStyle name="Normal 9 7 2 2 5" xfId="5233" xr:uid="{ED7FB9D7-2730-406C-A8F1-2F5FE636B543}"/>
    <cellStyle name="Normal 9 7 2 3" xfId="2478" xr:uid="{DB208B53-8DAB-46A0-AF9A-E813E189BBD4}"/>
    <cellStyle name="Normal 9 7 2 3 2" xfId="2479" xr:uid="{D08CE713-ACEE-4689-84BE-E3D45ADEE72D}"/>
    <cellStyle name="Normal 9 7 2 3 2 2" xfId="5239" xr:uid="{5499AD82-AF2A-4CD6-B0FF-6E56B36B39E5}"/>
    <cellStyle name="Normal 9 7 2 3 3" xfId="4274" xr:uid="{83CD8E4B-E58D-41EC-8296-B5DBAE49FFCB}"/>
    <cellStyle name="Normal 9 7 2 3 3 2" xfId="5240" xr:uid="{08D8F379-EBC0-4630-9E0E-279521924D77}"/>
    <cellStyle name="Normal 9 7 2 3 4" xfId="4275" xr:uid="{EABDF8CE-4AE3-4D9C-9FEC-FCAB9F7BEA2D}"/>
    <cellStyle name="Normal 9 7 2 3 4 2" xfId="5241" xr:uid="{924B2FD5-B88A-4DAC-8788-73677F841612}"/>
    <cellStyle name="Normal 9 7 2 3 5" xfId="5238" xr:uid="{95B95276-F7C2-492D-B533-1086C42B0646}"/>
    <cellStyle name="Normal 9 7 2 4" xfId="2480" xr:uid="{8CBEA8AA-F1A1-493A-8AC3-8331C579DE89}"/>
    <cellStyle name="Normal 9 7 2 4 2" xfId="5242" xr:uid="{046CA97F-588D-41E0-AA06-0D5D9FA527DA}"/>
    <cellStyle name="Normal 9 7 2 5" xfId="4276" xr:uid="{971402D8-BA8F-4765-A60A-B1671C730BE2}"/>
    <cellStyle name="Normal 9 7 2 5 2" xfId="5243" xr:uid="{11BE6B07-EDA2-4034-97DB-5AD480B01648}"/>
    <cellStyle name="Normal 9 7 2 6" xfId="4277" xr:uid="{1B512D57-C5F3-47E8-A63A-E1E5C385C012}"/>
    <cellStyle name="Normal 9 7 2 6 2" xfId="5244" xr:uid="{285BFD13-D4A4-4A6E-9E8C-9305A2FA30B9}"/>
    <cellStyle name="Normal 9 7 2 7" xfId="5232" xr:uid="{10BBC607-D0B9-4CB9-960A-96235E1EA3D2}"/>
    <cellStyle name="Normal 9 7 3" xfId="894" xr:uid="{0299E0EE-379A-43A5-9C39-C77F538941C7}"/>
    <cellStyle name="Normal 9 7 3 2" xfId="2481" xr:uid="{8639306F-56E5-4148-BEE5-8F777C937923}"/>
    <cellStyle name="Normal 9 7 3 2 2" xfId="2482" xr:uid="{F5A59913-59D9-4359-B38C-3E18A4B8C809}"/>
    <cellStyle name="Normal 9 7 3 2 2 2" xfId="5247" xr:uid="{77F063DE-567B-4804-B68A-C8D155FD9C24}"/>
    <cellStyle name="Normal 9 7 3 2 3" xfId="4278" xr:uid="{4E112130-10E3-499C-8704-29EAA4BCFD94}"/>
    <cellStyle name="Normal 9 7 3 2 3 2" xfId="5248" xr:uid="{02394B92-F304-4D78-9E67-EB699EBB5BE6}"/>
    <cellStyle name="Normal 9 7 3 2 4" xfId="4279" xr:uid="{7443BBB1-16B4-4068-B4E3-8E23EA34CC23}"/>
    <cellStyle name="Normal 9 7 3 2 4 2" xfId="5249" xr:uid="{9B39E3A9-7701-438F-8F5B-8EEBACE40F78}"/>
    <cellStyle name="Normal 9 7 3 2 5" xfId="5246" xr:uid="{0A4DAC3F-B3FD-4606-A299-9681F57CAD44}"/>
    <cellStyle name="Normal 9 7 3 3" xfId="2483" xr:uid="{D7EB170D-16DB-4727-994A-D8914AA895B9}"/>
    <cellStyle name="Normal 9 7 3 3 2" xfId="5250" xr:uid="{E880A4FA-9E37-4510-A378-DEC48A40B0A6}"/>
    <cellStyle name="Normal 9 7 3 4" xfId="4280" xr:uid="{262B0FC8-97C6-4955-AAFA-8F4EBF18DEBF}"/>
    <cellStyle name="Normal 9 7 3 4 2" xfId="5251" xr:uid="{5653B5A0-FB99-4DEF-B606-F9D1C8683122}"/>
    <cellStyle name="Normal 9 7 3 5" xfId="4281" xr:uid="{ACECC872-E8C6-4FF9-AD34-F4D65C608580}"/>
    <cellStyle name="Normal 9 7 3 5 2" xfId="5252" xr:uid="{EF3A71B2-AC29-4482-ADAE-F874B4A73E47}"/>
    <cellStyle name="Normal 9 7 3 6" xfId="5245" xr:uid="{6F8ABF3A-C159-4489-9DF8-90E6C3C02EE5}"/>
    <cellStyle name="Normal 9 7 4" xfId="2484" xr:uid="{65E6409E-9663-4331-BE13-95BD1413D890}"/>
    <cellStyle name="Normal 9 7 4 2" xfId="2485" xr:uid="{8CDC2ECF-F95D-4815-A4D2-72E9BC4A23C9}"/>
    <cellStyle name="Normal 9 7 4 2 2" xfId="5254" xr:uid="{8B5F06F3-48C7-479D-AD80-E6F33402E11F}"/>
    <cellStyle name="Normal 9 7 4 3" xfId="4282" xr:uid="{ACD35198-5802-457A-8484-395BBF4ED95C}"/>
    <cellStyle name="Normal 9 7 4 3 2" xfId="5255" xr:uid="{1DB56BC5-47ED-4E25-8AF4-ACDFBFAA41D7}"/>
    <cellStyle name="Normal 9 7 4 4" xfId="4283" xr:uid="{22AEDF29-4CF8-461D-97E9-D764A71C4C73}"/>
    <cellStyle name="Normal 9 7 4 4 2" xfId="5256" xr:uid="{9052924E-F782-4595-ABA9-619D057671D7}"/>
    <cellStyle name="Normal 9 7 4 5" xfId="5253" xr:uid="{8859F7CE-C34D-4C57-8EB5-404E92130011}"/>
    <cellStyle name="Normal 9 7 5" xfId="2486" xr:uid="{1EF556D2-54EE-443C-93DF-E3C3DFEC7495}"/>
    <cellStyle name="Normal 9 7 5 2" xfId="4284" xr:uid="{E876C03D-82F4-421E-88B2-5C38C67CBC59}"/>
    <cellStyle name="Normal 9 7 5 2 2" xfId="5258" xr:uid="{3B93B5E4-6804-4048-A40D-222DC454E48B}"/>
    <cellStyle name="Normal 9 7 5 3" xfId="4285" xr:uid="{CA457215-9F9D-4EB0-A145-4D71140092A6}"/>
    <cellStyle name="Normal 9 7 5 3 2" xfId="5259" xr:uid="{56222487-EA37-4A09-8043-D379DC2890EF}"/>
    <cellStyle name="Normal 9 7 5 4" xfId="4286" xr:uid="{F05ABE7A-73B1-4F3F-AD99-CF5630A985A0}"/>
    <cellStyle name="Normal 9 7 5 4 2" xfId="5260" xr:uid="{F5FD7338-4374-4205-A7AA-5B347DF0E2E3}"/>
    <cellStyle name="Normal 9 7 5 5" xfId="5257" xr:uid="{BC0EEAC5-0326-4AAD-B63C-DC84DC2E5A35}"/>
    <cellStyle name="Normal 9 7 6" xfId="4287" xr:uid="{25BFE890-F6A8-49CC-ABDE-DD994EE93F60}"/>
    <cellStyle name="Normal 9 7 6 2" xfId="5261" xr:uid="{C0648A32-4FEF-49CD-BFBB-396130C91FBB}"/>
    <cellStyle name="Normal 9 7 7" xfId="4288" xr:uid="{467C8DEB-1D8C-4680-B25A-1D3234F9C5B3}"/>
    <cellStyle name="Normal 9 7 7 2" xfId="5262" xr:uid="{3E90798D-076B-4B1C-BAA2-49BA5933256A}"/>
    <cellStyle name="Normal 9 7 8" xfId="4289" xr:uid="{3044556A-361C-422B-8E42-A02962EA04C6}"/>
    <cellStyle name="Normal 9 7 8 2" xfId="5263" xr:uid="{90A903FF-F535-40F8-B9C1-8E4A3729C93C}"/>
    <cellStyle name="Normal 9 7 9" xfId="5231" xr:uid="{246760C2-F9A6-442E-B8FC-A1BA266EB30C}"/>
    <cellStyle name="Normal 9 8" xfId="427" xr:uid="{A39A4BA9-2003-445C-83C3-6A2BD47CCCB4}"/>
    <cellStyle name="Normal 9 8 2" xfId="895" xr:uid="{7FBB5408-9BB7-4692-BD17-5E1169BD9013}"/>
    <cellStyle name="Normal 9 8 2 2" xfId="896" xr:uid="{504494CE-1D7D-401B-B179-00A856D25AC9}"/>
    <cellStyle name="Normal 9 8 2 2 2" xfId="2487" xr:uid="{5F9E7639-64AF-4F1A-9F05-925AE1B41967}"/>
    <cellStyle name="Normal 9 8 2 2 2 2" xfId="5267" xr:uid="{1B0A7026-CD83-410E-AAEA-B55E3B074A8D}"/>
    <cellStyle name="Normal 9 8 2 2 3" xfId="4290" xr:uid="{0159F89D-3326-46BA-876C-64F60B4E8C32}"/>
    <cellStyle name="Normal 9 8 2 2 3 2" xfId="5268" xr:uid="{5825337C-7526-4A86-8A60-BD9F52ED6F4D}"/>
    <cellStyle name="Normal 9 8 2 2 4" xfId="4291" xr:uid="{82145634-E6D0-4F23-B580-F2B559531546}"/>
    <cellStyle name="Normal 9 8 2 2 4 2" xfId="5269" xr:uid="{67C7C4DC-1731-4615-8358-EFDAAA255E63}"/>
    <cellStyle name="Normal 9 8 2 2 5" xfId="5266" xr:uid="{443D32D2-AC9F-4BA6-AD2B-B9EB4231FB86}"/>
    <cellStyle name="Normal 9 8 2 3" xfId="2488" xr:uid="{2BADB5A1-0761-470C-8771-CE2B4D65EC38}"/>
    <cellStyle name="Normal 9 8 2 3 2" xfId="5270" xr:uid="{04E475C5-9FB4-4BB9-BDB3-1F565BEBCD1D}"/>
    <cellStyle name="Normal 9 8 2 4" xfId="4292" xr:uid="{D03FF1A4-6E54-438B-8A57-42E55BB38F20}"/>
    <cellStyle name="Normal 9 8 2 4 2" xfId="5271" xr:uid="{89854CFC-04E8-454F-988E-DCF39B892FDD}"/>
    <cellStyle name="Normal 9 8 2 5" xfId="4293" xr:uid="{FB65AA66-89F0-4DCC-9C5D-AD03CE0F877D}"/>
    <cellStyle name="Normal 9 8 2 5 2" xfId="5272" xr:uid="{A1A1AA60-5678-4738-A566-92E2785D723D}"/>
    <cellStyle name="Normal 9 8 2 6" xfId="5265" xr:uid="{E911654E-936F-40B9-A158-E360AAADEA73}"/>
    <cellStyle name="Normal 9 8 3" xfId="897" xr:uid="{1883C0F7-7E33-47CD-B2B2-650AC73EF105}"/>
    <cellStyle name="Normal 9 8 3 2" xfId="2489" xr:uid="{DDE26935-091F-43D5-B3CC-6F43D1013A4F}"/>
    <cellStyle name="Normal 9 8 3 2 2" xfId="5274" xr:uid="{885FBCB7-60E3-412F-990A-88DF91BD1410}"/>
    <cellStyle name="Normal 9 8 3 3" xfId="4294" xr:uid="{1173AAAD-6D8F-4C63-A6E7-75CAB738DF21}"/>
    <cellStyle name="Normal 9 8 3 3 2" xfId="5275" xr:uid="{91249F72-60FD-483B-9F11-A705238D9ED0}"/>
    <cellStyle name="Normal 9 8 3 4" xfId="4295" xr:uid="{9A67627D-8D1A-470B-8790-6D2793E8E655}"/>
    <cellStyle name="Normal 9 8 3 4 2" xfId="5276" xr:uid="{0AF983D1-56F3-4A32-90A6-C89B314AA8F9}"/>
    <cellStyle name="Normal 9 8 3 5" xfId="5273" xr:uid="{5B630C31-F675-4BE7-8129-A6A12AB27EEC}"/>
    <cellStyle name="Normal 9 8 4" xfId="2490" xr:uid="{B7EDF9A4-9221-4AD8-9A01-D939AADF1B62}"/>
    <cellStyle name="Normal 9 8 4 2" xfId="4296" xr:uid="{F92423B2-3DFA-4813-BBEB-4CE6CCE3E42C}"/>
    <cellStyle name="Normal 9 8 4 2 2" xfId="5278" xr:uid="{A300E45F-912D-4D4B-B9B0-32D9519587E9}"/>
    <cellStyle name="Normal 9 8 4 3" xfId="4297" xr:uid="{D073F369-5DB7-4CD1-90D8-E73B872DFA2F}"/>
    <cellStyle name="Normal 9 8 4 3 2" xfId="5279" xr:uid="{1EE9B36B-7F6C-47EA-8168-F6D715334911}"/>
    <cellStyle name="Normal 9 8 4 4" xfId="4298" xr:uid="{5CD7FFB7-82AA-4922-8D21-8765C8006705}"/>
    <cellStyle name="Normal 9 8 4 4 2" xfId="5280" xr:uid="{EAE958B4-F352-4646-AF37-D2D103486E38}"/>
    <cellStyle name="Normal 9 8 4 5" xfId="5277" xr:uid="{E8190C17-5902-4E97-A061-C3D091B9910A}"/>
    <cellStyle name="Normal 9 8 5" xfId="4299" xr:uid="{E2FEA0E1-4063-4598-9306-1BF3FBC213E6}"/>
    <cellStyle name="Normal 9 8 5 2" xfId="5281" xr:uid="{56B63493-BFDE-4D6B-964A-14E07DD3003D}"/>
    <cellStyle name="Normal 9 8 6" xfId="4300" xr:uid="{65D3239E-0BB8-4F3C-9923-9E8426DB678F}"/>
    <cellStyle name="Normal 9 8 6 2" xfId="5282" xr:uid="{3A0165C5-44D4-467B-AB12-DB27AAB93A22}"/>
    <cellStyle name="Normal 9 8 7" xfId="4301" xr:uid="{EA43AA1E-ABB0-4263-9CA4-CE8F5119D63F}"/>
    <cellStyle name="Normal 9 8 7 2" xfId="5283" xr:uid="{1E4547EE-FA31-4A29-91AA-804BC11F6A06}"/>
    <cellStyle name="Normal 9 8 8" xfId="5264" xr:uid="{DAAF7F87-9CA7-44C3-B57B-2C8FFB7287BA}"/>
    <cellStyle name="Normal 9 9" xfId="428" xr:uid="{88101A1B-5B3A-4EDC-8345-567FEB7D73A5}"/>
    <cellStyle name="Normal 9 9 2" xfId="898" xr:uid="{761889A0-1174-4DBE-9B3E-6E64CD56A7D7}"/>
    <cellStyle name="Normal 9 9 2 2" xfId="2491" xr:uid="{8333FD90-8463-4315-93BF-0EB2B890C976}"/>
    <cellStyle name="Normal 9 9 2 2 2" xfId="5286" xr:uid="{3CE0103A-2156-47CC-ADCA-C18B7D24F5AA}"/>
    <cellStyle name="Normal 9 9 2 3" xfId="4302" xr:uid="{24651129-F209-46FF-8AB1-6E0035953EDE}"/>
    <cellStyle name="Normal 9 9 2 3 2" xfId="5287" xr:uid="{0FDCEBAA-D1D7-46A1-BACA-2E8FD27A31C5}"/>
    <cellStyle name="Normal 9 9 2 4" xfId="4303" xr:uid="{A8D9868C-2C89-4919-BA2F-164E433DD000}"/>
    <cellStyle name="Normal 9 9 2 4 2" xfId="5288" xr:uid="{5CAD0F68-077A-4083-B9BC-3AF3F72B949F}"/>
    <cellStyle name="Normal 9 9 2 5" xfId="5285" xr:uid="{4FC521BA-13C9-444F-A04E-7A2FBD7B8818}"/>
    <cellStyle name="Normal 9 9 3" xfId="2492" xr:uid="{117656C4-6770-48AA-A631-D47DBB5A21EC}"/>
    <cellStyle name="Normal 9 9 3 2" xfId="4304" xr:uid="{35981A92-66E3-4E2E-8542-13A27A384E99}"/>
    <cellStyle name="Normal 9 9 3 2 2" xfId="5290" xr:uid="{A7ABC13A-D6DF-4C3B-AABF-D75BCC9B4EC9}"/>
    <cellStyle name="Normal 9 9 3 3" xfId="4305" xr:uid="{63CD1147-11E5-462E-B1C1-D0C252F9F62B}"/>
    <cellStyle name="Normal 9 9 3 3 2" xfId="5291" xr:uid="{29A03B6A-79A0-48AC-9E41-CA7B9BD95870}"/>
    <cellStyle name="Normal 9 9 3 4" xfId="4306" xr:uid="{61E72504-4BBE-4162-A9A9-CAA330AD1CFB}"/>
    <cellStyle name="Normal 9 9 3 4 2" xfId="5292" xr:uid="{E539ED79-C35A-4781-9543-0796D5EA18EC}"/>
    <cellStyle name="Normal 9 9 3 5" xfId="5289" xr:uid="{5C1780F4-873E-48F9-B475-B068F388B755}"/>
    <cellStyle name="Normal 9 9 4" xfId="4307" xr:uid="{89C83473-346C-4C04-A860-F718831B3C66}"/>
    <cellStyle name="Normal 9 9 4 2" xfId="5293" xr:uid="{FD2F8E1C-2BB5-4DE0-A32A-B8062B49F60A}"/>
    <cellStyle name="Normal 9 9 5" xfId="4308" xr:uid="{35137165-6409-47EA-B414-2E2EA9587574}"/>
    <cellStyle name="Normal 9 9 5 2" xfId="5294" xr:uid="{999B7F72-7B51-4F9E-B3E2-DB003D7AE89D}"/>
    <cellStyle name="Normal 9 9 6" xfId="4309" xr:uid="{E6190DAB-E417-439D-A2A2-A748979AB171}"/>
    <cellStyle name="Normal 9 9 6 2" xfId="5295" xr:uid="{86BAC518-EBCA-4FF2-8B73-1BE552CA09CC}"/>
    <cellStyle name="Normal 9 9 7" xfId="5284" xr:uid="{9F7FA818-4FE1-46A5-8816-9CACC2A12BBC}"/>
    <cellStyle name="Percent 2" xfId="183" xr:uid="{541C7026-6052-480E-A173-821E505777BC}"/>
    <cellStyle name="Percent 2 2" xfId="5296" xr:uid="{2BC303EE-3E9C-44E8-B10A-5CBB128EA3CE}"/>
    <cellStyle name="Гиперссылка 2" xfId="4" xr:uid="{49BAA0F8-B3D3-41B5-87DD-435502328B29}"/>
    <cellStyle name="Гиперссылка 2 2" xfId="5297" xr:uid="{420209EB-9FB0-4A30-8552-B777FA102E77}"/>
    <cellStyle name="Обычный 2" xfId="1" xr:uid="{A3CD5D5E-4502-4158-8112-08CDD679ACF5}"/>
    <cellStyle name="Обычный 2 2" xfId="5" xr:uid="{D19F253E-EE9B-4476-9D91-2EE3A6D7A3DC}"/>
    <cellStyle name="Обычный 2 2 2" xfId="5299" xr:uid="{BAE14187-5CC5-47BF-9A0E-F32A6B78A542}"/>
    <cellStyle name="Обычный 2 3" xfId="5298" xr:uid="{BBCA9CE9-26B0-488C-B36E-41D3CAE1FF26}"/>
    <cellStyle name="常规_Sheet1_1" xfId="4411" xr:uid="{F6FC1515-74BE-43EB-91A4-EE929380AF4F}"/>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P30" sqref="P30"/>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6" t="s">
        <v>2</v>
      </c>
      <c r="C8" s="94"/>
      <c r="D8" s="94"/>
      <c r="E8" s="94"/>
      <c r="F8" s="94"/>
      <c r="G8" s="95"/>
    </row>
    <row r="9" spans="2:7" ht="14.25">
      <c r="B9" s="146"/>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57"/>
  <sheetViews>
    <sheetView view="pageBreakPreview" topLeftCell="A23" zoomScale="60" zoomScaleNormal="90" workbookViewId="0">
      <selection activeCell="O61" sqref="O61"/>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716</v>
      </c>
      <c r="C10" s="132"/>
      <c r="D10" s="132"/>
      <c r="E10" s="132"/>
      <c r="F10" s="127"/>
      <c r="G10" s="128"/>
      <c r="H10" s="128" t="s">
        <v>716</v>
      </c>
      <c r="I10" s="132"/>
      <c r="J10" s="149">
        <v>50957</v>
      </c>
      <c r="K10" s="127"/>
    </row>
    <row r="11" spans="1:11">
      <c r="A11" s="126"/>
      <c r="B11" s="128" t="s">
        <v>720</v>
      </c>
      <c r="C11" s="132"/>
      <c r="D11" s="132"/>
      <c r="E11" s="132"/>
      <c r="F11" s="127"/>
      <c r="G11" s="128"/>
      <c r="H11" s="128" t="s">
        <v>720</v>
      </c>
      <c r="I11" s="132"/>
      <c r="J11" s="150"/>
      <c r="K11" s="127"/>
    </row>
    <row r="12" spans="1:11">
      <c r="A12" s="126"/>
      <c r="B12" s="128" t="s">
        <v>721</v>
      </c>
      <c r="C12" s="132"/>
      <c r="D12" s="132"/>
      <c r="E12" s="132"/>
      <c r="F12" s="127"/>
      <c r="G12" s="128"/>
      <c r="H12" s="128" t="s">
        <v>721</v>
      </c>
      <c r="I12" s="132"/>
      <c r="J12" s="132"/>
      <c r="K12" s="127"/>
    </row>
    <row r="13" spans="1:11">
      <c r="A13" s="126"/>
      <c r="B13" s="128" t="s">
        <v>719</v>
      </c>
      <c r="C13" s="132"/>
      <c r="D13" s="132"/>
      <c r="E13" s="132"/>
      <c r="F13" s="127"/>
      <c r="G13" s="128"/>
      <c r="H13" s="128" t="s">
        <v>719</v>
      </c>
      <c r="I13" s="132"/>
      <c r="J13" s="111" t="s">
        <v>16</v>
      </c>
      <c r="K13" s="127"/>
    </row>
    <row r="14" spans="1:11" ht="15" customHeight="1">
      <c r="A14" s="126"/>
      <c r="B14" s="126"/>
      <c r="C14" s="132"/>
      <c r="D14" s="132"/>
      <c r="E14" s="132"/>
      <c r="F14" s="127"/>
      <c r="G14" s="128"/>
      <c r="H14" s="128" t="s">
        <v>11</v>
      </c>
      <c r="I14" s="132"/>
      <c r="J14" s="151">
        <v>45145</v>
      </c>
      <c r="K14" s="127"/>
    </row>
    <row r="15" spans="1:11" ht="15" customHeight="1">
      <c r="A15" s="126"/>
      <c r="B15" s="6" t="s">
        <v>11</v>
      </c>
      <c r="C15" s="7"/>
      <c r="D15" s="7"/>
      <c r="E15" s="7"/>
      <c r="F15" s="8"/>
      <c r="G15" s="128"/>
      <c r="H15" s="9"/>
      <c r="I15" s="132"/>
      <c r="J15" s="152"/>
      <c r="K15" s="127"/>
    </row>
    <row r="16" spans="1:11" ht="15" customHeight="1">
      <c r="A16" s="126"/>
      <c r="B16" s="132"/>
      <c r="C16" s="132"/>
      <c r="D16" s="132"/>
      <c r="E16" s="132"/>
      <c r="F16" s="132"/>
      <c r="G16" s="132"/>
      <c r="H16" s="132"/>
      <c r="I16" s="135" t="s">
        <v>147</v>
      </c>
      <c r="J16" s="141">
        <v>39549</v>
      </c>
      <c r="K16" s="127"/>
    </row>
    <row r="17" spans="1:11">
      <c r="A17" s="126"/>
      <c r="B17" s="132" t="s">
        <v>722</v>
      </c>
      <c r="C17" s="132"/>
      <c r="D17" s="132"/>
      <c r="E17" s="132"/>
      <c r="F17" s="132"/>
      <c r="G17" s="132"/>
      <c r="H17" s="132"/>
      <c r="I17" s="135" t="s">
        <v>148</v>
      </c>
      <c r="J17" s="141" t="s">
        <v>767</v>
      </c>
      <c r="K17" s="127"/>
    </row>
    <row r="18" spans="1:11" ht="18">
      <c r="A18" s="126"/>
      <c r="B18" s="132" t="s">
        <v>723</v>
      </c>
      <c r="C18" s="132"/>
      <c r="D18" s="132"/>
      <c r="E18" s="132"/>
      <c r="F18" s="132"/>
      <c r="G18" s="132"/>
      <c r="H18" s="132"/>
      <c r="I18" s="134" t="s">
        <v>264</v>
      </c>
      <c r="J18" s="116" t="s">
        <v>179</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3" t="s">
        <v>207</v>
      </c>
      <c r="G20" s="154"/>
      <c r="H20" s="112" t="s">
        <v>174</v>
      </c>
      <c r="I20" s="112" t="s">
        <v>208</v>
      </c>
      <c r="J20" s="112" t="s">
        <v>26</v>
      </c>
      <c r="K20" s="127"/>
    </row>
    <row r="21" spans="1:11">
      <c r="A21" s="126"/>
      <c r="B21" s="117"/>
      <c r="C21" s="117"/>
      <c r="D21" s="118"/>
      <c r="E21" s="118"/>
      <c r="F21" s="155"/>
      <c r="G21" s="156"/>
      <c r="H21" s="117" t="s">
        <v>146</v>
      </c>
      <c r="I21" s="117"/>
      <c r="J21" s="117"/>
      <c r="K21" s="127"/>
    </row>
    <row r="22" spans="1:11" ht="24">
      <c r="A22" s="126"/>
      <c r="B22" s="119">
        <v>4</v>
      </c>
      <c r="C22" s="10" t="s">
        <v>724</v>
      </c>
      <c r="D22" s="130" t="s">
        <v>725</v>
      </c>
      <c r="E22" s="130" t="s">
        <v>30</v>
      </c>
      <c r="F22" s="147" t="s">
        <v>278</v>
      </c>
      <c r="G22" s="148"/>
      <c r="H22" s="11" t="s">
        <v>726</v>
      </c>
      <c r="I22" s="14">
        <v>6.59</v>
      </c>
      <c r="J22" s="121">
        <f t="shared" ref="J22:J42" si="0">I22*B22</f>
        <v>26.36</v>
      </c>
      <c r="K22" s="127"/>
    </row>
    <row r="23" spans="1:11" ht="24">
      <c r="A23" s="126"/>
      <c r="B23" s="119">
        <v>2</v>
      </c>
      <c r="C23" s="10" t="s">
        <v>727</v>
      </c>
      <c r="D23" s="130" t="s">
        <v>728</v>
      </c>
      <c r="E23" s="130" t="s">
        <v>30</v>
      </c>
      <c r="F23" s="147"/>
      <c r="G23" s="148"/>
      <c r="H23" s="11" t="s">
        <v>729</v>
      </c>
      <c r="I23" s="14">
        <v>16.64</v>
      </c>
      <c r="J23" s="121">
        <f t="shared" si="0"/>
        <v>33.28</v>
      </c>
      <c r="K23" s="127"/>
    </row>
    <row r="24" spans="1:11">
      <c r="A24" s="126"/>
      <c r="B24" s="119">
        <v>2</v>
      </c>
      <c r="C24" s="10" t="s">
        <v>730</v>
      </c>
      <c r="D24" s="130" t="s">
        <v>731</v>
      </c>
      <c r="E24" s="130" t="s">
        <v>30</v>
      </c>
      <c r="F24" s="147"/>
      <c r="G24" s="148"/>
      <c r="H24" s="11" t="s">
        <v>732</v>
      </c>
      <c r="I24" s="14">
        <v>12.17</v>
      </c>
      <c r="J24" s="121">
        <f t="shared" si="0"/>
        <v>24.34</v>
      </c>
      <c r="K24" s="127"/>
    </row>
    <row r="25" spans="1:11">
      <c r="A25" s="126"/>
      <c r="B25" s="119">
        <v>1</v>
      </c>
      <c r="C25" s="10" t="s">
        <v>733</v>
      </c>
      <c r="D25" s="130" t="s">
        <v>734</v>
      </c>
      <c r="E25" s="130" t="s">
        <v>30</v>
      </c>
      <c r="F25" s="147"/>
      <c r="G25" s="148"/>
      <c r="H25" s="11" t="s">
        <v>732</v>
      </c>
      <c r="I25" s="14">
        <v>13.29</v>
      </c>
      <c r="J25" s="121">
        <f t="shared" si="0"/>
        <v>13.29</v>
      </c>
      <c r="K25" s="127"/>
    </row>
    <row r="26" spans="1:11" ht="36">
      <c r="A26" s="126"/>
      <c r="B26" s="119">
        <v>5</v>
      </c>
      <c r="C26" s="10" t="s">
        <v>735</v>
      </c>
      <c r="D26" s="130" t="s">
        <v>736</v>
      </c>
      <c r="E26" s="130" t="s">
        <v>245</v>
      </c>
      <c r="F26" s="147" t="s">
        <v>737</v>
      </c>
      <c r="G26" s="148"/>
      <c r="H26" s="11" t="s">
        <v>738</v>
      </c>
      <c r="I26" s="14">
        <v>27.8</v>
      </c>
      <c r="J26" s="121">
        <f t="shared" si="0"/>
        <v>139</v>
      </c>
      <c r="K26" s="127"/>
    </row>
    <row r="27" spans="1:11" ht="24">
      <c r="A27" s="126"/>
      <c r="B27" s="119">
        <v>3</v>
      </c>
      <c r="C27" s="10" t="s">
        <v>739</v>
      </c>
      <c r="D27" s="130" t="s">
        <v>740</v>
      </c>
      <c r="E27" s="130" t="s">
        <v>42</v>
      </c>
      <c r="F27" s="147"/>
      <c r="G27" s="148"/>
      <c r="H27" s="11" t="s">
        <v>741</v>
      </c>
      <c r="I27" s="14">
        <v>8.15</v>
      </c>
      <c r="J27" s="121">
        <f t="shared" si="0"/>
        <v>24.450000000000003</v>
      </c>
      <c r="K27" s="127"/>
    </row>
    <row r="28" spans="1:11" ht="24">
      <c r="A28" s="126"/>
      <c r="B28" s="119">
        <v>2</v>
      </c>
      <c r="C28" s="10" t="s">
        <v>742</v>
      </c>
      <c r="D28" s="130" t="s">
        <v>743</v>
      </c>
      <c r="E28" s="130" t="s">
        <v>34</v>
      </c>
      <c r="F28" s="147"/>
      <c r="G28" s="148"/>
      <c r="H28" s="11" t="s">
        <v>744</v>
      </c>
      <c r="I28" s="14">
        <v>7.59</v>
      </c>
      <c r="J28" s="121">
        <f t="shared" si="0"/>
        <v>15.18</v>
      </c>
      <c r="K28" s="127"/>
    </row>
    <row r="29" spans="1:11" ht="24">
      <c r="A29" s="126"/>
      <c r="B29" s="119">
        <v>2</v>
      </c>
      <c r="C29" s="10" t="s">
        <v>742</v>
      </c>
      <c r="D29" s="130" t="s">
        <v>743</v>
      </c>
      <c r="E29" s="130" t="s">
        <v>52</v>
      </c>
      <c r="F29" s="147"/>
      <c r="G29" s="148"/>
      <c r="H29" s="11" t="s">
        <v>744</v>
      </c>
      <c r="I29" s="14">
        <v>7.59</v>
      </c>
      <c r="J29" s="121">
        <f t="shared" si="0"/>
        <v>15.18</v>
      </c>
      <c r="K29" s="127"/>
    </row>
    <row r="30" spans="1:11" ht="36">
      <c r="A30" s="126"/>
      <c r="B30" s="119">
        <v>10</v>
      </c>
      <c r="C30" s="10" t="s">
        <v>745</v>
      </c>
      <c r="D30" s="130" t="s">
        <v>215</v>
      </c>
      <c r="E30" s="130" t="s">
        <v>32</v>
      </c>
      <c r="F30" s="147" t="s">
        <v>112</v>
      </c>
      <c r="G30" s="148"/>
      <c r="H30" s="11" t="s">
        <v>765</v>
      </c>
      <c r="I30" s="14">
        <v>14.4</v>
      </c>
      <c r="J30" s="121">
        <f t="shared" si="0"/>
        <v>144</v>
      </c>
      <c r="K30" s="127"/>
    </row>
    <row r="31" spans="1:11" ht="36">
      <c r="A31" s="126"/>
      <c r="B31" s="119">
        <v>3</v>
      </c>
      <c r="C31" s="10" t="s">
        <v>746</v>
      </c>
      <c r="D31" s="130" t="s">
        <v>747</v>
      </c>
      <c r="E31" s="130" t="s">
        <v>245</v>
      </c>
      <c r="F31" s="147" t="s">
        <v>737</v>
      </c>
      <c r="G31" s="148"/>
      <c r="H31" s="11" t="s">
        <v>748</v>
      </c>
      <c r="I31" s="14">
        <v>26.24</v>
      </c>
      <c r="J31" s="121">
        <f t="shared" si="0"/>
        <v>78.72</v>
      </c>
      <c r="K31" s="127"/>
    </row>
    <row r="32" spans="1:11" ht="36">
      <c r="A32" s="126"/>
      <c r="B32" s="119">
        <v>15</v>
      </c>
      <c r="C32" s="10" t="s">
        <v>746</v>
      </c>
      <c r="D32" s="130" t="s">
        <v>749</v>
      </c>
      <c r="E32" s="130" t="s">
        <v>245</v>
      </c>
      <c r="F32" s="147" t="s">
        <v>235</v>
      </c>
      <c r="G32" s="148"/>
      <c r="H32" s="11" t="s">
        <v>748</v>
      </c>
      <c r="I32" s="14">
        <v>27.36</v>
      </c>
      <c r="J32" s="121">
        <f t="shared" si="0"/>
        <v>410.4</v>
      </c>
      <c r="K32" s="127"/>
    </row>
    <row r="33" spans="1:11" ht="24">
      <c r="A33" s="126"/>
      <c r="B33" s="119">
        <v>5</v>
      </c>
      <c r="C33" s="10" t="s">
        <v>80</v>
      </c>
      <c r="D33" s="130" t="s">
        <v>653</v>
      </c>
      <c r="E33" s="130" t="s">
        <v>30</v>
      </c>
      <c r="F33" s="147"/>
      <c r="G33" s="148"/>
      <c r="H33" s="11" t="s">
        <v>654</v>
      </c>
      <c r="I33" s="14">
        <v>8.26</v>
      </c>
      <c r="J33" s="121">
        <f t="shared" si="0"/>
        <v>41.3</v>
      </c>
      <c r="K33" s="127"/>
    </row>
    <row r="34" spans="1:11" ht="24">
      <c r="A34" s="126"/>
      <c r="B34" s="119">
        <v>2</v>
      </c>
      <c r="C34" s="10" t="s">
        <v>750</v>
      </c>
      <c r="D34" s="130" t="s">
        <v>751</v>
      </c>
      <c r="E34" s="130" t="s">
        <v>34</v>
      </c>
      <c r="F34" s="147"/>
      <c r="G34" s="148"/>
      <c r="H34" s="11" t="s">
        <v>752</v>
      </c>
      <c r="I34" s="14">
        <v>7.37</v>
      </c>
      <c r="J34" s="121">
        <f t="shared" si="0"/>
        <v>14.74</v>
      </c>
      <c r="K34" s="127"/>
    </row>
    <row r="35" spans="1:11" ht="24">
      <c r="A35" s="126"/>
      <c r="B35" s="119">
        <v>5</v>
      </c>
      <c r="C35" s="10" t="s">
        <v>753</v>
      </c>
      <c r="D35" s="130" t="s">
        <v>754</v>
      </c>
      <c r="E35" s="130" t="s">
        <v>30</v>
      </c>
      <c r="F35" s="147"/>
      <c r="G35" s="148"/>
      <c r="H35" s="11" t="s">
        <v>755</v>
      </c>
      <c r="I35" s="14">
        <v>7.37</v>
      </c>
      <c r="J35" s="121">
        <f t="shared" si="0"/>
        <v>36.85</v>
      </c>
      <c r="K35" s="127"/>
    </row>
    <row r="36" spans="1:11" ht="24">
      <c r="A36" s="126"/>
      <c r="B36" s="119">
        <v>10</v>
      </c>
      <c r="C36" s="10" t="s">
        <v>753</v>
      </c>
      <c r="D36" s="130" t="s">
        <v>754</v>
      </c>
      <c r="E36" s="130" t="s">
        <v>31</v>
      </c>
      <c r="F36" s="147"/>
      <c r="G36" s="148"/>
      <c r="H36" s="11" t="s">
        <v>755</v>
      </c>
      <c r="I36" s="14">
        <v>7.37</v>
      </c>
      <c r="J36" s="121">
        <f t="shared" si="0"/>
        <v>73.7</v>
      </c>
      <c r="K36" s="127"/>
    </row>
    <row r="37" spans="1:11" ht="36">
      <c r="A37" s="126"/>
      <c r="B37" s="119">
        <v>10</v>
      </c>
      <c r="C37" s="10" t="s">
        <v>756</v>
      </c>
      <c r="D37" s="130" t="s">
        <v>757</v>
      </c>
      <c r="E37" s="130" t="s">
        <v>112</v>
      </c>
      <c r="F37" s="147" t="s">
        <v>737</v>
      </c>
      <c r="G37" s="148"/>
      <c r="H37" s="11" t="s">
        <v>758</v>
      </c>
      <c r="I37" s="14">
        <v>14.4</v>
      </c>
      <c r="J37" s="121">
        <f t="shared" si="0"/>
        <v>144</v>
      </c>
      <c r="K37" s="127"/>
    </row>
    <row r="38" spans="1:11" ht="36">
      <c r="A38" s="126"/>
      <c r="B38" s="119">
        <v>15</v>
      </c>
      <c r="C38" s="10" t="s">
        <v>756</v>
      </c>
      <c r="D38" s="130" t="s">
        <v>757</v>
      </c>
      <c r="E38" s="130" t="s">
        <v>112</v>
      </c>
      <c r="F38" s="147" t="s">
        <v>759</v>
      </c>
      <c r="G38" s="148"/>
      <c r="H38" s="11" t="s">
        <v>758</v>
      </c>
      <c r="I38" s="14">
        <v>14.4</v>
      </c>
      <c r="J38" s="121">
        <f t="shared" si="0"/>
        <v>216</v>
      </c>
      <c r="K38" s="127"/>
    </row>
    <row r="39" spans="1:11" ht="36">
      <c r="A39" s="126"/>
      <c r="B39" s="119">
        <v>15</v>
      </c>
      <c r="C39" s="10" t="s">
        <v>756</v>
      </c>
      <c r="D39" s="130" t="s">
        <v>757</v>
      </c>
      <c r="E39" s="130" t="s">
        <v>112</v>
      </c>
      <c r="F39" s="147" t="s">
        <v>226</v>
      </c>
      <c r="G39" s="148"/>
      <c r="H39" s="11" t="s">
        <v>758</v>
      </c>
      <c r="I39" s="14">
        <v>14.4</v>
      </c>
      <c r="J39" s="121">
        <f t="shared" si="0"/>
        <v>216</v>
      </c>
      <c r="K39" s="127"/>
    </row>
    <row r="40" spans="1:11" ht="36">
      <c r="A40" s="126"/>
      <c r="B40" s="119">
        <v>8</v>
      </c>
      <c r="C40" s="10" t="s">
        <v>756</v>
      </c>
      <c r="D40" s="130" t="s">
        <v>760</v>
      </c>
      <c r="E40" s="130" t="s">
        <v>112</v>
      </c>
      <c r="F40" s="147" t="s">
        <v>237</v>
      </c>
      <c r="G40" s="148"/>
      <c r="H40" s="11" t="s">
        <v>758</v>
      </c>
      <c r="I40" s="14">
        <v>14.96</v>
      </c>
      <c r="J40" s="121">
        <f t="shared" si="0"/>
        <v>119.68</v>
      </c>
      <c r="K40" s="127"/>
    </row>
    <row r="41" spans="1:11" ht="36">
      <c r="A41" s="126"/>
      <c r="B41" s="119">
        <v>8</v>
      </c>
      <c r="C41" s="10" t="s">
        <v>756</v>
      </c>
      <c r="D41" s="130" t="s">
        <v>760</v>
      </c>
      <c r="E41" s="130" t="s">
        <v>112</v>
      </c>
      <c r="F41" s="147" t="s">
        <v>238</v>
      </c>
      <c r="G41" s="148"/>
      <c r="H41" s="11" t="s">
        <v>758</v>
      </c>
      <c r="I41" s="14">
        <v>14.96</v>
      </c>
      <c r="J41" s="121">
        <f t="shared" si="0"/>
        <v>119.68</v>
      </c>
      <c r="K41" s="127"/>
    </row>
    <row r="42" spans="1:11" ht="24">
      <c r="A42" s="126"/>
      <c r="B42" s="120">
        <v>5</v>
      </c>
      <c r="C42" s="12" t="s">
        <v>761</v>
      </c>
      <c r="D42" s="131" t="s">
        <v>762</v>
      </c>
      <c r="E42" s="131" t="s">
        <v>72</v>
      </c>
      <c r="F42" s="157"/>
      <c r="G42" s="158"/>
      <c r="H42" s="13" t="s">
        <v>763</v>
      </c>
      <c r="I42" s="15">
        <v>23.34</v>
      </c>
      <c r="J42" s="122">
        <f t="shared" si="0"/>
        <v>116.7</v>
      </c>
      <c r="K42" s="127"/>
    </row>
    <row r="43" spans="1:11">
      <c r="A43" s="126"/>
      <c r="B43" s="138"/>
      <c r="C43" s="138"/>
      <c r="D43" s="138"/>
      <c r="E43" s="138"/>
      <c r="F43" s="138"/>
      <c r="G43" s="138"/>
      <c r="H43" s="138"/>
      <c r="I43" s="139" t="s">
        <v>261</v>
      </c>
      <c r="J43" s="140">
        <f>SUM(J22:J42)</f>
        <v>2022.8500000000001</v>
      </c>
      <c r="K43" s="127"/>
    </row>
    <row r="44" spans="1:11" ht="14.25" customHeight="1">
      <c r="A44" s="126"/>
      <c r="B44" s="138"/>
      <c r="C44" s="138"/>
      <c r="D44" s="138"/>
      <c r="E44" s="138"/>
      <c r="F44" s="138"/>
      <c r="G44" s="138"/>
      <c r="H44" s="138"/>
      <c r="I44" s="139" t="s">
        <v>768</v>
      </c>
      <c r="J44" s="140">
        <v>223.32</v>
      </c>
      <c r="K44" s="127"/>
    </row>
    <row r="45" spans="1:11" hidden="1" outlineLevel="1">
      <c r="A45" s="126"/>
      <c r="B45" s="138"/>
      <c r="C45" s="138"/>
      <c r="D45" s="138"/>
      <c r="E45" s="138"/>
      <c r="F45" s="138"/>
      <c r="G45" s="138"/>
      <c r="H45" s="138"/>
      <c r="I45" s="139" t="s">
        <v>191</v>
      </c>
      <c r="J45" s="140"/>
      <c r="K45" s="127"/>
    </row>
    <row r="46" spans="1:11" collapsed="1">
      <c r="A46" s="126"/>
      <c r="B46" s="138"/>
      <c r="C46" s="138"/>
      <c r="D46" s="138"/>
      <c r="E46" s="138"/>
      <c r="F46" s="138"/>
      <c r="G46" s="138"/>
      <c r="H46" s="138"/>
      <c r="I46" s="139" t="s">
        <v>263</v>
      </c>
      <c r="J46" s="140">
        <f>SUM(J43:J45)</f>
        <v>2246.17</v>
      </c>
      <c r="K46" s="127"/>
    </row>
    <row r="47" spans="1:11">
      <c r="A47" s="6"/>
      <c r="B47" s="7"/>
      <c r="C47" s="7"/>
      <c r="D47" s="7"/>
      <c r="E47" s="7"/>
      <c r="F47" s="7"/>
      <c r="G47" s="7"/>
      <c r="H47" s="143" t="s">
        <v>764</v>
      </c>
      <c r="I47" s="7"/>
      <c r="J47" s="7"/>
      <c r="K47" s="8"/>
    </row>
    <row r="49" spans="8:9">
      <c r="H49" s="1" t="s">
        <v>771</v>
      </c>
      <c r="I49" s="2">
        <v>2264.17</v>
      </c>
    </row>
    <row r="50" spans="8:9">
      <c r="H50" s="144" t="s">
        <v>772</v>
      </c>
      <c r="I50" s="145">
        <f>I49-J46</f>
        <v>18</v>
      </c>
    </row>
    <row r="52" spans="8:9">
      <c r="H52" s="1" t="s">
        <v>766</v>
      </c>
      <c r="I52" s="103">
        <f>'Tax Invoice'!E14</f>
        <v>3.26</v>
      </c>
    </row>
    <row r="53" spans="8:9">
      <c r="H53" s="1" t="s">
        <v>711</v>
      </c>
      <c r="I53" s="103">
        <f>'Tax Invoice'!M11</f>
        <v>34.799999999999997</v>
      </c>
    </row>
    <row r="54" spans="8:9">
      <c r="H54" s="1" t="s">
        <v>714</v>
      </c>
      <c r="I54" s="103">
        <f>I56/I53</f>
        <v>189.49686781609196</v>
      </c>
    </row>
    <row r="55" spans="8:9">
      <c r="H55" s="1" t="s">
        <v>715</v>
      </c>
      <c r="I55" s="103">
        <f>I57/I53</f>
        <v>210.41707471264368</v>
      </c>
    </row>
    <row r="56" spans="8:9">
      <c r="H56" s="1" t="s">
        <v>712</v>
      </c>
      <c r="I56" s="103">
        <f>J43*I52</f>
        <v>6594.491</v>
      </c>
    </row>
    <row r="57" spans="8:9">
      <c r="H57" s="1" t="s">
        <v>713</v>
      </c>
      <c r="I57" s="103">
        <f>J46*I52</f>
        <v>7322.5141999999996</v>
      </c>
    </row>
  </sheetData>
  <mergeCells count="25">
    <mergeCell ref="F38:G38"/>
    <mergeCell ref="F39:G39"/>
    <mergeCell ref="F40:G40"/>
    <mergeCell ref="F41:G41"/>
    <mergeCell ref="F42:G42"/>
    <mergeCell ref="F33:G33"/>
    <mergeCell ref="F34:G34"/>
    <mergeCell ref="F35:G35"/>
    <mergeCell ref="F36:G36"/>
    <mergeCell ref="F37:G37"/>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2"/>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132</v>
      </c>
      <c r="O1" t="s">
        <v>149</v>
      </c>
      <c r="T1" t="s">
        <v>261</v>
      </c>
      <c r="U1">
        <v>2022.8500000000001</v>
      </c>
    </row>
    <row r="2" spans="1:21" ht="15.75">
      <c r="A2" s="126"/>
      <c r="B2" s="136" t="s">
        <v>139</v>
      </c>
      <c r="C2" s="132"/>
      <c r="D2" s="132"/>
      <c r="E2" s="132"/>
      <c r="F2" s="132"/>
      <c r="G2" s="132"/>
      <c r="H2" s="132"/>
      <c r="I2" s="137" t="s">
        <v>145</v>
      </c>
      <c r="J2" s="127"/>
      <c r="T2" t="s">
        <v>190</v>
      </c>
      <c r="U2">
        <v>223.32</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2246.17</v>
      </c>
    </row>
    <row r="5" spans="1:21">
      <c r="A5" s="126"/>
      <c r="B5" s="133" t="s">
        <v>142</v>
      </c>
      <c r="C5" s="132"/>
      <c r="D5" s="132"/>
      <c r="E5" s="132"/>
      <c r="F5" s="132"/>
      <c r="G5" s="132"/>
      <c r="H5" s="132"/>
      <c r="I5" s="132"/>
      <c r="J5" s="127"/>
      <c r="S5" t="s">
        <v>764</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716</v>
      </c>
      <c r="C10" s="132"/>
      <c r="D10" s="132"/>
      <c r="E10" s="127"/>
      <c r="F10" s="128"/>
      <c r="G10" s="128" t="s">
        <v>716</v>
      </c>
      <c r="H10" s="132"/>
      <c r="I10" s="149"/>
      <c r="J10" s="127"/>
    </row>
    <row r="11" spans="1:21">
      <c r="A11" s="126"/>
      <c r="B11" s="126" t="s">
        <v>717</v>
      </c>
      <c r="C11" s="132"/>
      <c r="D11" s="132"/>
      <c r="E11" s="127"/>
      <c r="F11" s="128"/>
      <c r="G11" s="128" t="s">
        <v>720</v>
      </c>
      <c r="H11" s="132"/>
      <c r="I11" s="150"/>
      <c r="J11" s="127"/>
    </row>
    <row r="12" spans="1:21">
      <c r="A12" s="126"/>
      <c r="B12" s="126" t="s">
        <v>718</v>
      </c>
      <c r="C12" s="132"/>
      <c r="D12" s="132"/>
      <c r="E12" s="127"/>
      <c r="F12" s="128"/>
      <c r="G12" s="128" t="s">
        <v>721</v>
      </c>
      <c r="H12" s="132"/>
      <c r="I12" s="132"/>
      <c r="J12" s="127"/>
    </row>
    <row r="13" spans="1:21">
      <c r="A13" s="126"/>
      <c r="B13" s="126" t="s">
        <v>719</v>
      </c>
      <c r="C13" s="132"/>
      <c r="D13" s="132"/>
      <c r="E13" s="127"/>
      <c r="F13" s="128"/>
      <c r="G13" s="128" t="s">
        <v>719</v>
      </c>
      <c r="H13" s="132"/>
      <c r="I13" s="111" t="s">
        <v>16</v>
      </c>
      <c r="J13" s="127"/>
    </row>
    <row r="14" spans="1:21">
      <c r="A14" s="126"/>
      <c r="B14" s="126"/>
      <c r="C14" s="132"/>
      <c r="D14" s="132"/>
      <c r="E14" s="127"/>
      <c r="F14" s="128"/>
      <c r="G14" s="128" t="s">
        <v>11</v>
      </c>
      <c r="H14" s="132"/>
      <c r="I14" s="151">
        <v>45145</v>
      </c>
      <c r="J14" s="127"/>
    </row>
    <row r="15" spans="1:21">
      <c r="A15" s="126"/>
      <c r="B15" s="6" t="s">
        <v>11</v>
      </c>
      <c r="C15" s="7"/>
      <c r="D15" s="7"/>
      <c r="E15" s="8"/>
      <c r="F15" s="128"/>
      <c r="G15" s="9"/>
      <c r="H15" s="132"/>
      <c r="I15" s="152"/>
      <c r="J15" s="127"/>
    </row>
    <row r="16" spans="1:21">
      <c r="A16" s="126"/>
      <c r="B16" s="132"/>
      <c r="C16" s="132"/>
      <c r="D16" s="132"/>
      <c r="E16" s="132"/>
      <c r="F16" s="132"/>
      <c r="G16" s="132"/>
      <c r="H16" s="135" t="s">
        <v>147</v>
      </c>
      <c r="I16" s="141">
        <v>39549</v>
      </c>
      <c r="J16" s="127"/>
    </row>
    <row r="17" spans="1:16">
      <c r="A17" s="126"/>
      <c r="B17" s="132" t="s">
        <v>722</v>
      </c>
      <c r="C17" s="132"/>
      <c r="D17" s="132"/>
      <c r="E17" s="132"/>
      <c r="F17" s="132"/>
      <c r="G17" s="132"/>
      <c r="H17" s="135" t="s">
        <v>148</v>
      </c>
      <c r="I17" s="141"/>
      <c r="J17" s="127"/>
    </row>
    <row r="18" spans="1:16" ht="18">
      <c r="A18" s="126"/>
      <c r="B18" s="132" t="s">
        <v>723</v>
      </c>
      <c r="C18" s="132"/>
      <c r="D18" s="132"/>
      <c r="E18" s="132"/>
      <c r="F18" s="132"/>
      <c r="G18" s="132"/>
      <c r="H18" s="134" t="s">
        <v>264</v>
      </c>
      <c r="I18" s="116" t="s">
        <v>179</v>
      </c>
      <c r="J18" s="127"/>
    </row>
    <row r="19" spans="1:16">
      <c r="A19" s="126"/>
      <c r="B19" s="132"/>
      <c r="C19" s="132"/>
      <c r="D19" s="132"/>
      <c r="E19" s="132"/>
      <c r="F19" s="132"/>
      <c r="G19" s="132"/>
      <c r="H19" s="132"/>
      <c r="I19" s="132"/>
      <c r="J19" s="127"/>
      <c r="P19">
        <v>45145</v>
      </c>
    </row>
    <row r="20" spans="1:16">
      <c r="A20" s="126"/>
      <c r="B20" s="112" t="s">
        <v>204</v>
      </c>
      <c r="C20" s="112" t="s">
        <v>205</v>
      </c>
      <c r="D20" s="129" t="s">
        <v>206</v>
      </c>
      <c r="E20" s="153" t="s">
        <v>207</v>
      </c>
      <c r="F20" s="154"/>
      <c r="G20" s="112" t="s">
        <v>174</v>
      </c>
      <c r="H20" s="112" t="s">
        <v>208</v>
      </c>
      <c r="I20" s="112" t="s">
        <v>26</v>
      </c>
      <c r="J20" s="127"/>
    </row>
    <row r="21" spans="1:16">
      <c r="A21" s="126"/>
      <c r="B21" s="117"/>
      <c r="C21" s="117"/>
      <c r="D21" s="118"/>
      <c r="E21" s="155"/>
      <c r="F21" s="156"/>
      <c r="G21" s="117" t="s">
        <v>146</v>
      </c>
      <c r="H21" s="117"/>
      <c r="I21" s="117"/>
      <c r="J21" s="127"/>
    </row>
    <row r="22" spans="1:16" ht="108">
      <c r="A22" s="126"/>
      <c r="B22" s="119">
        <v>4</v>
      </c>
      <c r="C22" s="10" t="s">
        <v>724</v>
      </c>
      <c r="D22" s="130" t="s">
        <v>30</v>
      </c>
      <c r="E22" s="147" t="s">
        <v>278</v>
      </c>
      <c r="F22" s="148"/>
      <c r="G22" s="11" t="s">
        <v>726</v>
      </c>
      <c r="H22" s="14">
        <v>6.59</v>
      </c>
      <c r="I22" s="121">
        <f t="shared" ref="I22:I42" si="0">H22*B22</f>
        <v>26.36</v>
      </c>
      <c r="J22" s="127"/>
    </row>
    <row r="23" spans="1:16" ht="120">
      <c r="A23" s="126"/>
      <c r="B23" s="119">
        <v>2</v>
      </c>
      <c r="C23" s="10" t="s">
        <v>727</v>
      </c>
      <c r="D23" s="130" t="s">
        <v>30</v>
      </c>
      <c r="E23" s="147"/>
      <c r="F23" s="148"/>
      <c r="G23" s="11" t="s">
        <v>729</v>
      </c>
      <c r="H23" s="14">
        <v>16.64</v>
      </c>
      <c r="I23" s="121">
        <f t="shared" si="0"/>
        <v>33.28</v>
      </c>
      <c r="J23" s="127"/>
    </row>
    <row r="24" spans="1:16" ht="72">
      <c r="A24" s="126"/>
      <c r="B24" s="119">
        <v>2</v>
      </c>
      <c r="C24" s="10" t="s">
        <v>730</v>
      </c>
      <c r="D24" s="130" t="s">
        <v>30</v>
      </c>
      <c r="E24" s="147"/>
      <c r="F24" s="148"/>
      <c r="G24" s="11" t="s">
        <v>732</v>
      </c>
      <c r="H24" s="14">
        <v>12.17</v>
      </c>
      <c r="I24" s="121">
        <f t="shared" si="0"/>
        <v>24.34</v>
      </c>
      <c r="J24" s="127"/>
    </row>
    <row r="25" spans="1:16" ht="72">
      <c r="A25" s="126"/>
      <c r="B25" s="119">
        <v>1</v>
      </c>
      <c r="C25" s="10" t="s">
        <v>733</v>
      </c>
      <c r="D25" s="130" t="s">
        <v>30</v>
      </c>
      <c r="E25" s="147"/>
      <c r="F25" s="148"/>
      <c r="G25" s="11" t="s">
        <v>732</v>
      </c>
      <c r="H25" s="14">
        <v>13.29</v>
      </c>
      <c r="I25" s="121">
        <f t="shared" si="0"/>
        <v>13.29</v>
      </c>
      <c r="J25" s="127"/>
    </row>
    <row r="26" spans="1:16" ht="252">
      <c r="A26" s="126"/>
      <c r="B26" s="119">
        <v>5</v>
      </c>
      <c r="C26" s="10" t="s">
        <v>735</v>
      </c>
      <c r="D26" s="130" t="s">
        <v>245</v>
      </c>
      <c r="E26" s="147" t="s">
        <v>737</v>
      </c>
      <c r="F26" s="148"/>
      <c r="G26" s="11" t="s">
        <v>738</v>
      </c>
      <c r="H26" s="14">
        <v>27.8</v>
      </c>
      <c r="I26" s="121">
        <f t="shared" si="0"/>
        <v>139</v>
      </c>
      <c r="J26" s="127"/>
    </row>
    <row r="27" spans="1:16" ht="132">
      <c r="A27" s="126"/>
      <c r="B27" s="119">
        <v>3</v>
      </c>
      <c r="C27" s="10" t="s">
        <v>739</v>
      </c>
      <c r="D27" s="130" t="s">
        <v>42</v>
      </c>
      <c r="E27" s="147"/>
      <c r="F27" s="148"/>
      <c r="G27" s="11" t="s">
        <v>741</v>
      </c>
      <c r="H27" s="14">
        <v>8.15</v>
      </c>
      <c r="I27" s="121">
        <f t="shared" si="0"/>
        <v>24.450000000000003</v>
      </c>
      <c r="J27" s="127"/>
    </row>
    <row r="28" spans="1:16" ht="120">
      <c r="A28" s="126"/>
      <c r="B28" s="119">
        <v>2</v>
      </c>
      <c r="C28" s="10" t="s">
        <v>742</v>
      </c>
      <c r="D28" s="130" t="s">
        <v>34</v>
      </c>
      <c r="E28" s="147"/>
      <c r="F28" s="148"/>
      <c r="G28" s="11" t="s">
        <v>744</v>
      </c>
      <c r="H28" s="14">
        <v>7.59</v>
      </c>
      <c r="I28" s="121">
        <f t="shared" si="0"/>
        <v>15.18</v>
      </c>
      <c r="J28" s="127"/>
    </row>
    <row r="29" spans="1:16" ht="120">
      <c r="A29" s="126"/>
      <c r="B29" s="119">
        <v>2</v>
      </c>
      <c r="C29" s="10" t="s">
        <v>742</v>
      </c>
      <c r="D29" s="130" t="s">
        <v>52</v>
      </c>
      <c r="E29" s="147"/>
      <c r="F29" s="148"/>
      <c r="G29" s="11" t="s">
        <v>744</v>
      </c>
      <c r="H29" s="14">
        <v>7.59</v>
      </c>
      <c r="I29" s="121">
        <f t="shared" si="0"/>
        <v>15.18</v>
      </c>
      <c r="J29" s="127"/>
    </row>
    <row r="30" spans="1:16" ht="180">
      <c r="A30" s="126"/>
      <c r="B30" s="119">
        <v>10</v>
      </c>
      <c r="C30" s="10" t="s">
        <v>745</v>
      </c>
      <c r="D30" s="130" t="s">
        <v>32</v>
      </c>
      <c r="E30" s="147" t="s">
        <v>112</v>
      </c>
      <c r="F30" s="148"/>
      <c r="G30" s="11" t="s">
        <v>765</v>
      </c>
      <c r="H30" s="14">
        <v>14.4</v>
      </c>
      <c r="I30" s="121">
        <f t="shared" si="0"/>
        <v>144</v>
      </c>
      <c r="J30" s="127"/>
    </row>
    <row r="31" spans="1:16" ht="204">
      <c r="A31" s="126"/>
      <c r="B31" s="119">
        <v>3</v>
      </c>
      <c r="C31" s="10" t="s">
        <v>746</v>
      </c>
      <c r="D31" s="130" t="s">
        <v>245</v>
      </c>
      <c r="E31" s="147" t="s">
        <v>737</v>
      </c>
      <c r="F31" s="148"/>
      <c r="G31" s="11" t="s">
        <v>748</v>
      </c>
      <c r="H31" s="14">
        <v>26.24</v>
      </c>
      <c r="I31" s="121">
        <f t="shared" si="0"/>
        <v>78.72</v>
      </c>
      <c r="J31" s="127"/>
    </row>
    <row r="32" spans="1:16" ht="204">
      <c r="A32" s="126"/>
      <c r="B32" s="119">
        <v>15</v>
      </c>
      <c r="C32" s="10" t="s">
        <v>746</v>
      </c>
      <c r="D32" s="130" t="s">
        <v>245</v>
      </c>
      <c r="E32" s="147" t="s">
        <v>235</v>
      </c>
      <c r="F32" s="148"/>
      <c r="G32" s="11" t="s">
        <v>748</v>
      </c>
      <c r="H32" s="14">
        <v>27.36</v>
      </c>
      <c r="I32" s="121">
        <f t="shared" si="0"/>
        <v>410.4</v>
      </c>
      <c r="J32" s="127"/>
    </row>
    <row r="33" spans="1:10" ht="144">
      <c r="A33" s="126"/>
      <c r="B33" s="119">
        <v>5</v>
      </c>
      <c r="C33" s="10" t="s">
        <v>80</v>
      </c>
      <c r="D33" s="130" t="s">
        <v>30</v>
      </c>
      <c r="E33" s="147"/>
      <c r="F33" s="148"/>
      <c r="G33" s="11" t="s">
        <v>654</v>
      </c>
      <c r="H33" s="14">
        <v>8.26</v>
      </c>
      <c r="I33" s="121">
        <f t="shared" si="0"/>
        <v>41.3</v>
      </c>
      <c r="J33" s="127"/>
    </row>
    <row r="34" spans="1:10" ht="108">
      <c r="A34" s="126"/>
      <c r="B34" s="119">
        <v>2</v>
      </c>
      <c r="C34" s="10" t="s">
        <v>750</v>
      </c>
      <c r="D34" s="130" t="s">
        <v>34</v>
      </c>
      <c r="E34" s="147"/>
      <c r="F34" s="148"/>
      <c r="G34" s="11" t="s">
        <v>752</v>
      </c>
      <c r="H34" s="14">
        <v>7.37</v>
      </c>
      <c r="I34" s="121">
        <f t="shared" si="0"/>
        <v>14.74</v>
      </c>
      <c r="J34" s="127"/>
    </row>
    <row r="35" spans="1:10" ht="108">
      <c r="A35" s="126"/>
      <c r="B35" s="119">
        <v>5</v>
      </c>
      <c r="C35" s="10" t="s">
        <v>753</v>
      </c>
      <c r="D35" s="130" t="s">
        <v>30</v>
      </c>
      <c r="E35" s="147"/>
      <c r="F35" s="148"/>
      <c r="G35" s="11" t="s">
        <v>755</v>
      </c>
      <c r="H35" s="14">
        <v>7.37</v>
      </c>
      <c r="I35" s="121">
        <f t="shared" si="0"/>
        <v>36.85</v>
      </c>
      <c r="J35" s="127"/>
    </row>
    <row r="36" spans="1:10" ht="108">
      <c r="A36" s="126"/>
      <c r="B36" s="119">
        <v>10</v>
      </c>
      <c r="C36" s="10" t="s">
        <v>753</v>
      </c>
      <c r="D36" s="130" t="s">
        <v>31</v>
      </c>
      <c r="E36" s="147"/>
      <c r="F36" s="148"/>
      <c r="G36" s="11" t="s">
        <v>755</v>
      </c>
      <c r="H36" s="14">
        <v>7.37</v>
      </c>
      <c r="I36" s="121">
        <f t="shared" si="0"/>
        <v>73.7</v>
      </c>
      <c r="J36" s="127"/>
    </row>
    <row r="37" spans="1:10" ht="204">
      <c r="A37" s="126"/>
      <c r="B37" s="119">
        <v>10</v>
      </c>
      <c r="C37" s="10" t="s">
        <v>756</v>
      </c>
      <c r="D37" s="130" t="s">
        <v>112</v>
      </c>
      <c r="E37" s="147" t="s">
        <v>737</v>
      </c>
      <c r="F37" s="148"/>
      <c r="G37" s="11" t="s">
        <v>758</v>
      </c>
      <c r="H37" s="14">
        <v>14.4</v>
      </c>
      <c r="I37" s="121">
        <f t="shared" si="0"/>
        <v>144</v>
      </c>
      <c r="J37" s="127"/>
    </row>
    <row r="38" spans="1:10" ht="204">
      <c r="A38" s="126"/>
      <c r="B38" s="119">
        <v>15</v>
      </c>
      <c r="C38" s="10" t="s">
        <v>756</v>
      </c>
      <c r="D38" s="130" t="s">
        <v>112</v>
      </c>
      <c r="E38" s="147" t="s">
        <v>759</v>
      </c>
      <c r="F38" s="148"/>
      <c r="G38" s="11" t="s">
        <v>758</v>
      </c>
      <c r="H38" s="14">
        <v>14.4</v>
      </c>
      <c r="I38" s="121">
        <f t="shared" si="0"/>
        <v>216</v>
      </c>
      <c r="J38" s="127"/>
    </row>
    <row r="39" spans="1:10" ht="204">
      <c r="A39" s="126"/>
      <c r="B39" s="119">
        <v>15</v>
      </c>
      <c r="C39" s="10" t="s">
        <v>756</v>
      </c>
      <c r="D39" s="130" t="s">
        <v>112</v>
      </c>
      <c r="E39" s="147" t="s">
        <v>226</v>
      </c>
      <c r="F39" s="148"/>
      <c r="G39" s="11" t="s">
        <v>758</v>
      </c>
      <c r="H39" s="14">
        <v>14.4</v>
      </c>
      <c r="I39" s="121">
        <f t="shared" si="0"/>
        <v>216</v>
      </c>
      <c r="J39" s="127"/>
    </row>
    <row r="40" spans="1:10" ht="204">
      <c r="A40" s="126"/>
      <c r="B40" s="119">
        <v>8</v>
      </c>
      <c r="C40" s="10" t="s">
        <v>756</v>
      </c>
      <c r="D40" s="130" t="s">
        <v>112</v>
      </c>
      <c r="E40" s="147" t="s">
        <v>237</v>
      </c>
      <c r="F40" s="148"/>
      <c r="G40" s="11" t="s">
        <v>758</v>
      </c>
      <c r="H40" s="14">
        <v>14.96</v>
      </c>
      <c r="I40" s="121">
        <f t="shared" si="0"/>
        <v>119.68</v>
      </c>
      <c r="J40" s="127"/>
    </row>
    <row r="41" spans="1:10" ht="204">
      <c r="A41" s="126"/>
      <c r="B41" s="119">
        <v>8</v>
      </c>
      <c r="C41" s="10" t="s">
        <v>756</v>
      </c>
      <c r="D41" s="130" t="s">
        <v>112</v>
      </c>
      <c r="E41" s="147" t="s">
        <v>238</v>
      </c>
      <c r="F41" s="148"/>
      <c r="G41" s="11" t="s">
        <v>758</v>
      </c>
      <c r="H41" s="14">
        <v>14.96</v>
      </c>
      <c r="I41" s="121">
        <f t="shared" si="0"/>
        <v>119.68</v>
      </c>
      <c r="J41" s="127"/>
    </row>
    <row r="42" spans="1:10" ht="108">
      <c r="A42" s="126"/>
      <c r="B42" s="120">
        <v>5</v>
      </c>
      <c r="C42" s="12" t="s">
        <v>761</v>
      </c>
      <c r="D42" s="131" t="s">
        <v>72</v>
      </c>
      <c r="E42" s="157"/>
      <c r="F42" s="158"/>
      <c r="G42" s="13" t="s">
        <v>763</v>
      </c>
      <c r="H42" s="15">
        <v>23.34</v>
      </c>
      <c r="I42" s="122">
        <f t="shared" si="0"/>
        <v>116.7</v>
      </c>
      <c r="J42" s="127"/>
    </row>
  </sheetData>
  <mergeCells count="25">
    <mergeCell ref="E40:F40"/>
    <mergeCell ref="E41:F41"/>
    <mergeCell ref="E42:F42"/>
    <mergeCell ref="E35:F35"/>
    <mergeCell ref="E36:F36"/>
    <mergeCell ref="E37:F37"/>
    <mergeCell ref="E38:F38"/>
    <mergeCell ref="E39:F39"/>
    <mergeCell ref="I10:I11"/>
    <mergeCell ref="I14:I15"/>
    <mergeCell ref="E20:F20"/>
    <mergeCell ref="E21:F21"/>
    <mergeCell ref="E22:F22"/>
    <mergeCell ref="E34:F34"/>
    <mergeCell ref="E24:F24"/>
    <mergeCell ref="E25:F25"/>
    <mergeCell ref="E26:F26"/>
    <mergeCell ref="E27:F27"/>
    <mergeCell ref="E28:F28"/>
    <mergeCell ref="E29:F29"/>
    <mergeCell ref="E23:F23"/>
    <mergeCell ref="E30:F30"/>
    <mergeCell ref="E31:F31"/>
    <mergeCell ref="E32:F32"/>
    <mergeCell ref="E33:F3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54"/>
  <sheetViews>
    <sheetView tabSelected="1" view="pageBreakPreview" topLeftCell="A28" zoomScale="60" zoomScaleNormal="90" workbookViewId="0"/>
  </sheetViews>
  <sheetFormatPr defaultRowHeight="15" outlineLevelRow="1"/>
  <cols>
    <col min="1" max="1" width="1.5703125" customWidth="1"/>
    <col min="2" max="2" width="5.7109375" customWidth="1"/>
    <col min="3" max="4" width="12.85546875"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v>0.4</v>
      </c>
      <c r="O1" t="s">
        <v>187</v>
      </c>
    </row>
    <row r="2" spans="1:15" ht="15.75" customHeight="1">
      <c r="A2" s="126"/>
      <c r="B2" s="136" t="s">
        <v>139</v>
      </c>
      <c r="C2" s="132"/>
      <c r="D2" s="132"/>
      <c r="E2" s="132"/>
      <c r="F2" s="132"/>
      <c r="G2" s="132"/>
      <c r="H2" s="132"/>
      <c r="I2" s="132"/>
      <c r="J2" s="132"/>
      <c r="K2" s="137" t="s">
        <v>145</v>
      </c>
      <c r="L2" s="127"/>
      <c r="N2">
        <v>2022.8500000000001</v>
      </c>
      <c r="O2" t="s">
        <v>188</v>
      </c>
    </row>
    <row r="3" spans="1:15" ht="12.75" customHeight="1">
      <c r="A3" s="126"/>
      <c r="B3" s="133" t="s">
        <v>140</v>
      </c>
      <c r="C3" s="132"/>
      <c r="D3" s="132"/>
      <c r="E3" s="132"/>
      <c r="F3" s="132"/>
      <c r="G3" s="132"/>
      <c r="H3" s="132"/>
      <c r="I3" s="132"/>
      <c r="J3" s="132"/>
      <c r="K3" s="132"/>
      <c r="L3" s="127"/>
      <c r="N3">
        <v>2022.8500000000001</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hidden="1"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716</v>
      </c>
      <c r="C10" s="132"/>
      <c r="D10" s="132"/>
      <c r="E10" s="132"/>
      <c r="F10" s="127"/>
      <c r="G10" s="128"/>
      <c r="H10" s="128" t="s">
        <v>716</v>
      </c>
      <c r="I10" s="132"/>
      <c r="J10" s="132"/>
      <c r="K10" s="149">
        <f>IF(Invoice!J10&lt;&gt;"",Invoice!J10,"")</f>
        <v>50957</v>
      </c>
      <c r="L10" s="127"/>
    </row>
    <row r="11" spans="1:15" ht="12.75" customHeight="1">
      <c r="A11" s="126"/>
      <c r="B11" s="128" t="s">
        <v>720</v>
      </c>
      <c r="C11" s="132"/>
      <c r="D11" s="132"/>
      <c r="E11" s="132"/>
      <c r="F11" s="127"/>
      <c r="G11" s="128"/>
      <c r="H11" s="128" t="s">
        <v>720</v>
      </c>
      <c r="I11" s="132"/>
      <c r="J11" s="132"/>
      <c r="K11" s="150"/>
      <c r="L11" s="127"/>
    </row>
    <row r="12" spans="1:15" ht="12.75" customHeight="1">
      <c r="A12" s="126"/>
      <c r="B12" s="128" t="s">
        <v>721</v>
      </c>
      <c r="C12" s="132"/>
      <c r="D12" s="132"/>
      <c r="E12" s="132"/>
      <c r="F12" s="127"/>
      <c r="G12" s="128"/>
      <c r="H12" s="128" t="s">
        <v>721</v>
      </c>
      <c r="I12" s="132"/>
      <c r="J12" s="132"/>
      <c r="K12" s="132"/>
      <c r="L12" s="127"/>
    </row>
    <row r="13" spans="1:15" ht="12.75" customHeight="1">
      <c r="A13" s="126"/>
      <c r="B13" s="126" t="s">
        <v>719</v>
      </c>
      <c r="C13" s="132"/>
      <c r="D13" s="132"/>
      <c r="E13" s="132"/>
      <c r="F13" s="127"/>
      <c r="G13" s="128"/>
      <c r="H13" s="128" t="s">
        <v>719</v>
      </c>
      <c r="I13" s="132"/>
      <c r="J13" s="132"/>
      <c r="K13" s="111" t="s">
        <v>16</v>
      </c>
      <c r="L13" s="127"/>
    </row>
    <row r="14" spans="1:15" ht="15" customHeight="1">
      <c r="A14" s="126"/>
      <c r="B14" s="126"/>
      <c r="C14" s="132"/>
      <c r="D14" s="132"/>
      <c r="E14" s="132"/>
      <c r="F14" s="127"/>
      <c r="G14" s="128"/>
      <c r="H14" s="128" t="s">
        <v>11</v>
      </c>
      <c r="I14" s="132"/>
      <c r="J14" s="132"/>
      <c r="K14" s="151">
        <f>Invoice!J14</f>
        <v>45145</v>
      </c>
      <c r="L14" s="127"/>
    </row>
    <row r="15" spans="1:15" ht="15" customHeight="1">
      <c r="A15" s="126"/>
      <c r="B15" s="6" t="s">
        <v>11</v>
      </c>
      <c r="C15" s="7"/>
      <c r="D15" s="7"/>
      <c r="E15" s="7"/>
      <c r="F15" s="8"/>
      <c r="G15" s="128"/>
      <c r="H15" s="9"/>
      <c r="I15" s="132"/>
      <c r="J15" s="132"/>
      <c r="K15" s="152"/>
      <c r="L15" s="127"/>
    </row>
    <row r="16" spans="1:15" ht="15" customHeight="1">
      <c r="A16" s="126"/>
      <c r="B16" s="132"/>
      <c r="C16" s="132"/>
      <c r="D16" s="132"/>
      <c r="E16" s="132"/>
      <c r="F16" s="132"/>
      <c r="G16" s="132"/>
      <c r="H16" s="132"/>
      <c r="I16" s="135" t="s">
        <v>147</v>
      </c>
      <c r="J16" s="135" t="s">
        <v>147</v>
      </c>
      <c r="K16" s="141">
        <v>39549</v>
      </c>
      <c r="L16" s="127"/>
    </row>
    <row r="17" spans="1:12" ht="12.75" customHeight="1">
      <c r="A17" s="126"/>
      <c r="B17" s="132" t="s">
        <v>722</v>
      </c>
      <c r="C17" s="132"/>
      <c r="D17" s="132"/>
      <c r="E17" s="132"/>
      <c r="F17" s="132"/>
      <c r="G17" s="132"/>
      <c r="H17" s="132"/>
      <c r="I17" s="135" t="s">
        <v>148</v>
      </c>
      <c r="J17" s="135" t="s">
        <v>148</v>
      </c>
      <c r="K17" s="141" t="str">
        <f>IF(Invoice!J17&lt;&gt;"",Invoice!J17,"")</f>
        <v>Didi</v>
      </c>
      <c r="L17" s="127"/>
    </row>
    <row r="18" spans="1:12" ht="18" customHeight="1">
      <c r="A18" s="126"/>
      <c r="B18" s="132" t="s">
        <v>723</v>
      </c>
      <c r="C18" s="132"/>
      <c r="D18" s="132"/>
      <c r="E18" s="132"/>
      <c r="F18" s="132"/>
      <c r="G18" s="132"/>
      <c r="H18" s="132"/>
      <c r="I18" s="134" t="s">
        <v>264</v>
      </c>
      <c r="J18" s="134" t="s">
        <v>264</v>
      </c>
      <c r="K18" s="116" t="s">
        <v>179</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53" t="s">
        <v>207</v>
      </c>
      <c r="G20" s="154"/>
      <c r="H20" s="112" t="s">
        <v>174</v>
      </c>
      <c r="I20" s="112" t="s">
        <v>208</v>
      </c>
      <c r="J20" s="112" t="s">
        <v>208</v>
      </c>
      <c r="K20" s="112" t="s">
        <v>26</v>
      </c>
      <c r="L20" s="127"/>
    </row>
    <row r="21" spans="1:12" ht="12.75" customHeight="1">
      <c r="A21" s="126"/>
      <c r="B21" s="117"/>
      <c r="C21" s="117"/>
      <c r="D21" s="117"/>
      <c r="E21" s="118"/>
      <c r="F21" s="155"/>
      <c r="G21" s="156"/>
      <c r="H21" s="117" t="s">
        <v>146</v>
      </c>
      <c r="I21" s="117"/>
      <c r="J21" s="117"/>
      <c r="K21" s="117"/>
      <c r="L21" s="127"/>
    </row>
    <row r="22" spans="1:12" ht="24" customHeight="1">
      <c r="A22" s="126"/>
      <c r="B22" s="119">
        <f>'Tax Invoice'!D18</f>
        <v>4</v>
      </c>
      <c r="C22" s="10" t="s">
        <v>724</v>
      </c>
      <c r="D22" s="10" t="s">
        <v>725</v>
      </c>
      <c r="E22" s="130" t="s">
        <v>30</v>
      </c>
      <c r="F22" s="147" t="s">
        <v>278</v>
      </c>
      <c r="G22" s="148"/>
      <c r="H22" s="11" t="s">
        <v>726</v>
      </c>
      <c r="I22" s="14">
        <f t="shared" ref="I22:I42" si="0">J22*$N$1</f>
        <v>2.6360000000000001</v>
      </c>
      <c r="J22" s="14">
        <v>6.59</v>
      </c>
      <c r="K22" s="121">
        <f t="shared" ref="K22:K42" si="1">I22*B22</f>
        <v>10.544</v>
      </c>
      <c r="L22" s="127"/>
    </row>
    <row r="23" spans="1:12" ht="24" customHeight="1">
      <c r="A23" s="126"/>
      <c r="B23" s="119">
        <f>'Tax Invoice'!D19</f>
        <v>2</v>
      </c>
      <c r="C23" s="10" t="s">
        <v>727</v>
      </c>
      <c r="D23" s="10" t="s">
        <v>728</v>
      </c>
      <c r="E23" s="130" t="s">
        <v>30</v>
      </c>
      <c r="F23" s="147"/>
      <c r="G23" s="148"/>
      <c r="H23" s="11" t="s">
        <v>729</v>
      </c>
      <c r="I23" s="14">
        <f t="shared" si="0"/>
        <v>6.6560000000000006</v>
      </c>
      <c r="J23" s="14">
        <v>16.64</v>
      </c>
      <c r="K23" s="121">
        <f t="shared" si="1"/>
        <v>13.312000000000001</v>
      </c>
      <c r="L23" s="127"/>
    </row>
    <row r="24" spans="1:12" ht="12.75" customHeight="1">
      <c r="A24" s="126"/>
      <c r="B24" s="119">
        <f>'Tax Invoice'!D20</f>
        <v>2</v>
      </c>
      <c r="C24" s="10" t="s">
        <v>730</v>
      </c>
      <c r="D24" s="10" t="s">
        <v>731</v>
      </c>
      <c r="E24" s="130" t="s">
        <v>30</v>
      </c>
      <c r="F24" s="147"/>
      <c r="G24" s="148"/>
      <c r="H24" s="11" t="s">
        <v>732</v>
      </c>
      <c r="I24" s="14">
        <f t="shared" si="0"/>
        <v>4.8680000000000003</v>
      </c>
      <c r="J24" s="14">
        <v>12.17</v>
      </c>
      <c r="K24" s="121">
        <f t="shared" si="1"/>
        <v>9.7360000000000007</v>
      </c>
      <c r="L24" s="127"/>
    </row>
    <row r="25" spans="1:12" ht="12.75" customHeight="1">
      <c r="A25" s="126"/>
      <c r="B25" s="119">
        <f>'Tax Invoice'!D21</f>
        <v>1</v>
      </c>
      <c r="C25" s="10" t="s">
        <v>733</v>
      </c>
      <c r="D25" s="10" t="s">
        <v>734</v>
      </c>
      <c r="E25" s="130" t="s">
        <v>30</v>
      </c>
      <c r="F25" s="147"/>
      <c r="G25" s="148"/>
      <c r="H25" s="11" t="s">
        <v>732</v>
      </c>
      <c r="I25" s="14">
        <f t="shared" si="0"/>
        <v>5.3159999999999998</v>
      </c>
      <c r="J25" s="14">
        <v>13.29</v>
      </c>
      <c r="K25" s="121">
        <f t="shared" si="1"/>
        <v>5.3159999999999998</v>
      </c>
      <c r="L25" s="127"/>
    </row>
    <row r="26" spans="1:12" ht="36" customHeight="1">
      <c r="A26" s="126"/>
      <c r="B26" s="119">
        <f>'Tax Invoice'!D22</f>
        <v>5</v>
      </c>
      <c r="C26" s="10" t="s">
        <v>735</v>
      </c>
      <c r="D26" s="10" t="s">
        <v>736</v>
      </c>
      <c r="E26" s="130" t="s">
        <v>245</v>
      </c>
      <c r="F26" s="147" t="s">
        <v>737</v>
      </c>
      <c r="G26" s="148"/>
      <c r="H26" s="11" t="s">
        <v>738</v>
      </c>
      <c r="I26" s="14">
        <f t="shared" si="0"/>
        <v>11.120000000000001</v>
      </c>
      <c r="J26" s="14">
        <v>27.8</v>
      </c>
      <c r="K26" s="121">
        <f t="shared" si="1"/>
        <v>55.600000000000009</v>
      </c>
      <c r="L26" s="127"/>
    </row>
    <row r="27" spans="1:12" ht="24" customHeight="1">
      <c r="A27" s="126"/>
      <c r="B27" s="119">
        <f>'Tax Invoice'!D23</f>
        <v>3</v>
      </c>
      <c r="C27" s="10" t="s">
        <v>739</v>
      </c>
      <c r="D27" s="10" t="s">
        <v>740</v>
      </c>
      <c r="E27" s="130" t="s">
        <v>42</v>
      </c>
      <c r="F27" s="147"/>
      <c r="G27" s="148"/>
      <c r="H27" s="11" t="s">
        <v>741</v>
      </c>
      <c r="I27" s="14">
        <f t="shared" si="0"/>
        <v>3.2600000000000002</v>
      </c>
      <c r="J27" s="14">
        <v>8.15</v>
      </c>
      <c r="K27" s="121">
        <f t="shared" si="1"/>
        <v>9.7800000000000011</v>
      </c>
      <c r="L27" s="127"/>
    </row>
    <row r="28" spans="1:12" ht="24" customHeight="1">
      <c r="A28" s="126"/>
      <c r="B28" s="119">
        <f>'Tax Invoice'!D24</f>
        <v>2</v>
      </c>
      <c r="C28" s="10" t="s">
        <v>742</v>
      </c>
      <c r="D28" s="10" t="s">
        <v>743</v>
      </c>
      <c r="E28" s="130" t="s">
        <v>34</v>
      </c>
      <c r="F28" s="147"/>
      <c r="G28" s="148"/>
      <c r="H28" s="11" t="s">
        <v>744</v>
      </c>
      <c r="I28" s="14">
        <f t="shared" si="0"/>
        <v>3.036</v>
      </c>
      <c r="J28" s="14">
        <v>7.59</v>
      </c>
      <c r="K28" s="121">
        <f t="shared" si="1"/>
        <v>6.0720000000000001</v>
      </c>
      <c r="L28" s="127"/>
    </row>
    <row r="29" spans="1:12" ht="24" customHeight="1">
      <c r="A29" s="126"/>
      <c r="B29" s="119">
        <f>'Tax Invoice'!D25</f>
        <v>2</v>
      </c>
      <c r="C29" s="10" t="s">
        <v>742</v>
      </c>
      <c r="D29" s="10" t="s">
        <v>743</v>
      </c>
      <c r="E29" s="130" t="s">
        <v>52</v>
      </c>
      <c r="F29" s="147"/>
      <c r="G29" s="148"/>
      <c r="H29" s="11" t="s">
        <v>744</v>
      </c>
      <c r="I29" s="14">
        <f t="shared" si="0"/>
        <v>3.036</v>
      </c>
      <c r="J29" s="14">
        <v>7.59</v>
      </c>
      <c r="K29" s="121">
        <f t="shared" si="1"/>
        <v>6.0720000000000001</v>
      </c>
      <c r="L29" s="127"/>
    </row>
    <row r="30" spans="1:12" ht="36" customHeight="1">
      <c r="A30" s="126"/>
      <c r="B30" s="119">
        <f>'Tax Invoice'!D26</f>
        <v>10</v>
      </c>
      <c r="C30" s="10" t="s">
        <v>745</v>
      </c>
      <c r="D30" s="10" t="s">
        <v>215</v>
      </c>
      <c r="E30" s="130" t="s">
        <v>32</v>
      </c>
      <c r="F30" s="147" t="s">
        <v>112</v>
      </c>
      <c r="G30" s="148"/>
      <c r="H30" s="11" t="s">
        <v>765</v>
      </c>
      <c r="I30" s="14">
        <f t="shared" si="0"/>
        <v>5.7600000000000007</v>
      </c>
      <c r="J30" s="14">
        <v>14.4</v>
      </c>
      <c r="K30" s="121">
        <f t="shared" si="1"/>
        <v>57.600000000000009</v>
      </c>
      <c r="L30" s="127"/>
    </row>
    <row r="31" spans="1:12" ht="36" customHeight="1">
      <c r="A31" s="126"/>
      <c r="B31" s="119">
        <f>'Tax Invoice'!D27</f>
        <v>3</v>
      </c>
      <c r="C31" s="10" t="s">
        <v>746</v>
      </c>
      <c r="D31" s="10" t="s">
        <v>747</v>
      </c>
      <c r="E31" s="130" t="s">
        <v>245</v>
      </c>
      <c r="F31" s="147" t="s">
        <v>737</v>
      </c>
      <c r="G31" s="148"/>
      <c r="H31" s="11" t="s">
        <v>748</v>
      </c>
      <c r="I31" s="14">
        <f t="shared" si="0"/>
        <v>10.496</v>
      </c>
      <c r="J31" s="14">
        <v>26.24</v>
      </c>
      <c r="K31" s="121">
        <f t="shared" si="1"/>
        <v>31.488</v>
      </c>
      <c r="L31" s="127"/>
    </row>
    <row r="32" spans="1:12" ht="36" customHeight="1">
      <c r="A32" s="126"/>
      <c r="B32" s="119">
        <f>'Tax Invoice'!D28</f>
        <v>15</v>
      </c>
      <c r="C32" s="10" t="s">
        <v>746</v>
      </c>
      <c r="D32" s="10" t="s">
        <v>749</v>
      </c>
      <c r="E32" s="130" t="s">
        <v>245</v>
      </c>
      <c r="F32" s="147" t="s">
        <v>235</v>
      </c>
      <c r="G32" s="148"/>
      <c r="H32" s="11" t="s">
        <v>748</v>
      </c>
      <c r="I32" s="14">
        <f t="shared" si="0"/>
        <v>10.944000000000001</v>
      </c>
      <c r="J32" s="14">
        <v>27.36</v>
      </c>
      <c r="K32" s="121">
        <f t="shared" si="1"/>
        <v>164.16000000000003</v>
      </c>
      <c r="L32" s="127"/>
    </row>
    <row r="33" spans="1:12" ht="24" customHeight="1">
      <c r="A33" s="126"/>
      <c r="B33" s="119">
        <f>'Tax Invoice'!D29</f>
        <v>5</v>
      </c>
      <c r="C33" s="10" t="s">
        <v>80</v>
      </c>
      <c r="D33" s="10" t="s">
        <v>653</v>
      </c>
      <c r="E33" s="130" t="s">
        <v>30</v>
      </c>
      <c r="F33" s="147"/>
      <c r="G33" s="148"/>
      <c r="H33" s="11" t="s">
        <v>654</v>
      </c>
      <c r="I33" s="14">
        <f t="shared" si="0"/>
        <v>3.3040000000000003</v>
      </c>
      <c r="J33" s="14">
        <v>8.26</v>
      </c>
      <c r="K33" s="121">
        <f t="shared" si="1"/>
        <v>16.520000000000003</v>
      </c>
      <c r="L33" s="127"/>
    </row>
    <row r="34" spans="1:12" ht="24" customHeight="1">
      <c r="A34" s="126"/>
      <c r="B34" s="119">
        <f>'Tax Invoice'!D30</f>
        <v>2</v>
      </c>
      <c r="C34" s="10" t="s">
        <v>750</v>
      </c>
      <c r="D34" s="10" t="s">
        <v>751</v>
      </c>
      <c r="E34" s="130" t="s">
        <v>34</v>
      </c>
      <c r="F34" s="147"/>
      <c r="G34" s="148"/>
      <c r="H34" s="11" t="s">
        <v>752</v>
      </c>
      <c r="I34" s="14">
        <f t="shared" si="0"/>
        <v>2.9480000000000004</v>
      </c>
      <c r="J34" s="14">
        <v>7.37</v>
      </c>
      <c r="K34" s="121">
        <f t="shared" si="1"/>
        <v>5.8960000000000008</v>
      </c>
      <c r="L34" s="127"/>
    </row>
    <row r="35" spans="1:12" ht="24" customHeight="1">
      <c r="A35" s="126"/>
      <c r="B35" s="119">
        <f>'Tax Invoice'!D31</f>
        <v>5</v>
      </c>
      <c r="C35" s="10" t="s">
        <v>753</v>
      </c>
      <c r="D35" s="10" t="s">
        <v>754</v>
      </c>
      <c r="E35" s="130" t="s">
        <v>30</v>
      </c>
      <c r="F35" s="147"/>
      <c r="G35" s="148"/>
      <c r="H35" s="11" t="s">
        <v>755</v>
      </c>
      <c r="I35" s="14">
        <f t="shared" si="0"/>
        <v>2.9480000000000004</v>
      </c>
      <c r="J35" s="14">
        <v>7.37</v>
      </c>
      <c r="K35" s="121">
        <f t="shared" si="1"/>
        <v>14.740000000000002</v>
      </c>
      <c r="L35" s="127"/>
    </row>
    <row r="36" spans="1:12" ht="24" customHeight="1">
      <c r="A36" s="126"/>
      <c r="B36" s="119">
        <f>'Tax Invoice'!D32</f>
        <v>10</v>
      </c>
      <c r="C36" s="10" t="s">
        <v>753</v>
      </c>
      <c r="D36" s="10" t="s">
        <v>754</v>
      </c>
      <c r="E36" s="130" t="s">
        <v>31</v>
      </c>
      <c r="F36" s="147"/>
      <c r="G36" s="148"/>
      <c r="H36" s="11" t="s">
        <v>755</v>
      </c>
      <c r="I36" s="14">
        <f t="shared" si="0"/>
        <v>2.9480000000000004</v>
      </c>
      <c r="J36" s="14">
        <v>7.37</v>
      </c>
      <c r="K36" s="121">
        <f t="shared" si="1"/>
        <v>29.480000000000004</v>
      </c>
      <c r="L36" s="127"/>
    </row>
    <row r="37" spans="1:12" ht="36" customHeight="1">
      <c r="A37" s="126"/>
      <c r="B37" s="119">
        <f>'Tax Invoice'!D33</f>
        <v>10</v>
      </c>
      <c r="C37" s="10" t="s">
        <v>756</v>
      </c>
      <c r="D37" s="10" t="s">
        <v>757</v>
      </c>
      <c r="E37" s="130" t="s">
        <v>112</v>
      </c>
      <c r="F37" s="147" t="s">
        <v>737</v>
      </c>
      <c r="G37" s="148"/>
      <c r="H37" s="11" t="s">
        <v>758</v>
      </c>
      <c r="I37" s="14">
        <f t="shared" si="0"/>
        <v>5.7600000000000007</v>
      </c>
      <c r="J37" s="14">
        <v>14.4</v>
      </c>
      <c r="K37" s="121">
        <f t="shared" si="1"/>
        <v>57.600000000000009</v>
      </c>
      <c r="L37" s="127"/>
    </row>
    <row r="38" spans="1:12" ht="36" customHeight="1">
      <c r="A38" s="126"/>
      <c r="B38" s="119">
        <f>'Tax Invoice'!D34</f>
        <v>15</v>
      </c>
      <c r="C38" s="10" t="s">
        <v>756</v>
      </c>
      <c r="D38" s="10" t="s">
        <v>757</v>
      </c>
      <c r="E38" s="130" t="s">
        <v>112</v>
      </c>
      <c r="F38" s="147" t="s">
        <v>759</v>
      </c>
      <c r="G38" s="148"/>
      <c r="H38" s="11" t="s">
        <v>758</v>
      </c>
      <c r="I38" s="14">
        <f t="shared" si="0"/>
        <v>5.7600000000000007</v>
      </c>
      <c r="J38" s="14">
        <v>14.4</v>
      </c>
      <c r="K38" s="121">
        <f t="shared" si="1"/>
        <v>86.4</v>
      </c>
      <c r="L38" s="127"/>
    </row>
    <row r="39" spans="1:12" ht="36" customHeight="1">
      <c r="A39" s="126"/>
      <c r="B39" s="119">
        <f>'Tax Invoice'!D35</f>
        <v>15</v>
      </c>
      <c r="C39" s="10" t="s">
        <v>756</v>
      </c>
      <c r="D39" s="10" t="s">
        <v>757</v>
      </c>
      <c r="E39" s="130" t="s">
        <v>112</v>
      </c>
      <c r="F39" s="147" t="s">
        <v>226</v>
      </c>
      <c r="G39" s="148"/>
      <c r="H39" s="11" t="s">
        <v>758</v>
      </c>
      <c r="I39" s="14">
        <f t="shared" si="0"/>
        <v>5.7600000000000007</v>
      </c>
      <c r="J39" s="14">
        <v>14.4</v>
      </c>
      <c r="K39" s="121">
        <f t="shared" si="1"/>
        <v>86.4</v>
      </c>
      <c r="L39" s="127"/>
    </row>
    <row r="40" spans="1:12" ht="36" customHeight="1">
      <c r="A40" s="126"/>
      <c r="B40" s="119">
        <f>'Tax Invoice'!D36</f>
        <v>8</v>
      </c>
      <c r="C40" s="10" t="s">
        <v>756</v>
      </c>
      <c r="D40" s="10" t="s">
        <v>760</v>
      </c>
      <c r="E40" s="130" t="s">
        <v>112</v>
      </c>
      <c r="F40" s="147" t="s">
        <v>237</v>
      </c>
      <c r="G40" s="148"/>
      <c r="H40" s="11" t="s">
        <v>758</v>
      </c>
      <c r="I40" s="14">
        <f t="shared" si="0"/>
        <v>5.9840000000000009</v>
      </c>
      <c r="J40" s="14">
        <v>14.96</v>
      </c>
      <c r="K40" s="121">
        <f t="shared" si="1"/>
        <v>47.872000000000007</v>
      </c>
      <c r="L40" s="127"/>
    </row>
    <row r="41" spans="1:12" ht="36" customHeight="1">
      <c r="A41" s="126"/>
      <c r="B41" s="119">
        <f>'Tax Invoice'!D37</f>
        <v>8</v>
      </c>
      <c r="C41" s="10" t="s">
        <v>756</v>
      </c>
      <c r="D41" s="10" t="s">
        <v>760</v>
      </c>
      <c r="E41" s="130" t="s">
        <v>112</v>
      </c>
      <c r="F41" s="147" t="s">
        <v>238</v>
      </c>
      <c r="G41" s="148"/>
      <c r="H41" s="11" t="s">
        <v>758</v>
      </c>
      <c r="I41" s="14">
        <f t="shared" si="0"/>
        <v>5.9840000000000009</v>
      </c>
      <c r="J41" s="14">
        <v>14.96</v>
      </c>
      <c r="K41" s="121">
        <f t="shared" si="1"/>
        <v>47.872000000000007</v>
      </c>
      <c r="L41" s="127"/>
    </row>
    <row r="42" spans="1:12" ht="24" customHeight="1">
      <c r="A42" s="126"/>
      <c r="B42" s="120">
        <f>'Tax Invoice'!D38</f>
        <v>5</v>
      </c>
      <c r="C42" s="12" t="s">
        <v>761</v>
      </c>
      <c r="D42" s="12" t="s">
        <v>762</v>
      </c>
      <c r="E42" s="131" t="s">
        <v>72</v>
      </c>
      <c r="F42" s="157"/>
      <c r="G42" s="158"/>
      <c r="H42" s="13" t="s">
        <v>763</v>
      </c>
      <c r="I42" s="15">
        <f t="shared" si="0"/>
        <v>9.3360000000000003</v>
      </c>
      <c r="J42" s="15">
        <v>23.34</v>
      </c>
      <c r="K42" s="122">
        <f t="shared" si="1"/>
        <v>46.68</v>
      </c>
      <c r="L42" s="127"/>
    </row>
    <row r="43" spans="1:12" ht="12.75" customHeight="1">
      <c r="A43" s="126"/>
      <c r="B43" s="138">
        <f>SUM(B22:B42)</f>
        <v>132</v>
      </c>
      <c r="C43" s="138" t="s">
        <v>149</v>
      </c>
      <c r="D43" s="138"/>
      <c r="E43" s="138"/>
      <c r="F43" s="138"/>
      <c r="G43" s="138"/>
      <c r="H43" s="138"/>
      <c r="I43" s="139" t="s">
        <v>261</v>
      </c>
      <c r="J43" s="139" t="s">
        <v>261</v>
      </c>
      <c r="K43" s="140">
        <f>SUM(K22:K42)</f>
        <v>809.14</v>
      </c>
      <c r="L43" s="127"/>
    </row>
    <row r="44" spans="1:12" ht="12.75" customHeight="1">
      <c r="A44" s="126"/>
      <c r="B44" s="138"/>
      <c r="C44" s="138"/>
      <c r="D44" s="138"/>
      <c r="E44" s="138"/>
      <c r="F44" s="138"/>
      <c r="G44" s="138"/>
      <c r="H44" s="138"/>
      <c r="I44" s="139" t="s">
        <v>769</v>
      </c>
      <c r="J44" s="139" t="s">
        <v>190</v>
      </c>
      <c r="K44" s="140">
        <v>0</v>
      </c>
      <c r="L44" s="127"/>
    </row>
    <row r="45" spans="1:12" ht="12.75" hidden="1" customHeight="1" outlineLevel="1">
      <c r="A45" s="126"/>
      <c r="B45" s="138"/>
      <c r="C45" s="138"/>
      <c r="D45" s="138"/>
      <c r="E45" s="138"/>
      <c r="F45" s="138"/>
      <c r="G45" s="138"/>
      <c r="H45" s="138"/>
      <c r="I45" s="139" t="s">
        <v>191</v>
      </c>
      <c r="J45" s="139" t="s">
        <v>191</v>
      </c>
      <c r="K45" s="140">
        <f>Invoice!J45</f>
        <v>0</v>
      </c>
      <c r="L45" s="127"/>
    </row>
    <row r="46" spans="1:12" ht="12.75" customHeight="1" collapsed="1">
      <c r="A46" s="126"/>
      <c r="B46" s="138"/>
      <c r="C46" s="138"/>
      <c r="D46" s="138"/>
      <c r="E46" s="138"/>
      <c r="F46" s="138"/>
      <c r="G46" s="138"/>
      <c r="H46" s="138"/>
      <c r="I46" s="139" t="s">
        <v>263</v>
      </c>
      <c r="J46" s="139" t="s">
        <v>263</v>
      </c>
      <c r="K46" s="142">
        <f>SUM(K43:K45)</f>
        <v>809.14</v>
      </c>
      <c r="L46" s="127"/>
    </row>
    <row r="47" spans="1:12" ht="12.75" customHeight="1">
      <c r="A47" s="6"/>
      <c r="B47" s="7"/>
      <c r="C47" s="7"/>
      <c r="D47" s="7"/>
      <c r="E47" s="7"/>
      <c r="F47" s="7"/>
      <c r="G47" s="7"/>
      <c r="H47" s="143" t="s">
        <v>770</v>
      </c>
      <c r="I47" s="7"/>
      <c r="J47" s="7"/>
      <c r="K47" s="7"/>
      <c r="L47" s="8"/>
    </row>
    <row r="48" spans="1:12" ht="12.75" customHeight="1"/>
    <row r="49" ht="12.75" customHeight="1"/>
    <row r="50" ht="12.75" customHeight="1"/>
    <row r="51" ht="12.75" customHeight="1"/>
    <row r="52" ht="12.75" customHeight="1"/>
    <row r="53" ht="12.75" customHeight="1"/>
    <row r="54" ht="12.75" customHeight="1"/>
  </sheetData>
  <mergeCells count="25">
    <mergeCell ref="F40:G40"/>
    <mergeCell ref="F41:G41"/>
    <mergeCell ref="F42:G42"/>
    <mergeCell ref="F35:G35"/>
    <mergeCell ref="F36:G36"/>
    <mergeCell ref="F37:G37"/>
    <mergeCell ref="F38:G38"/>
    <mergeCell ref="F39:G39"/>
    <mergeCell ref="F20:G20"/>
    <mergeCell ref="F21:G21"/>
    <mergeCell ref="F22:G22"/>
    <mergeCell ref="K10:K11"/>
    <mergeCell ref="K14:K15"/>
    <mergeCell ref="F33:G33"/>
    <mergeCell ref="F34:G34"/>
    <mergeCell ref="F30:G30"/>
    <mergeCell ref="F31:G31"/>
    <mergeCell ref="F32:G32"/>
    <mergeCell ref="F24:G24"/>
    <mergeCell ref="F25:G25"/>
    <mergeCell ref="F23:G23"/>
    <mergeCell ref="F28:G28"/>
    <mergeCell ref="F29:G29"/>
    <mergeCell ref="F26:G26"/>
    <mergeCell ref="F27:G27"/>
  </mergeCells>
  <printOptions horizontalCentered="1"/>
  <pageMargins left="0.11" right="0.11" top="0.32" bottom="0.31" header="0.17" footer="0.12000000000000001"/>
  <pageSetup paperSize="9" scale="70"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38" zoomScaleNormal="100" workbookViewId="0">
      <selection activeCell="M18" sqref="M18"/>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2022.8500000000001</v>
      </c>
      <c r="O2" s="21" t="s">
        <v>265</v>
      </c>
    </row>
    <row r="3" spans="1:15" s="21" customFormat="1" ht="15" customHeight="1" thickBot="1">
      <c r="A3" s="22" t="s">
        <v>156</v>
      </c>
      <c r="G3" s="28">
        <v>45146</v>
      </c>
      <c r="H3" s="29"/>
      <c r="N3" s="21">
        <v>2022.8500000000001</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SEK</v>
      </c>
    </row>
    <row r="10" spans="1:15" s="21" customFormat="1" ht="13.5" thickBot="1">
      <c r="A10" s="36" t="str">
        <f>'Copy paste to Here'!G10</f>
        <v>Sara Jonsson</v>
      </c>
      <c r="B10" s="37"/>
      <c r="C10" s="37"/>
      <c r="D10" s="37"/>
      <c r="F10" s="38" t="str">
        <f>'Copy paste to Here'!B10</f>
        <v>Sara Jonsson</v>
      </c>
      <c r="G10" s="39"/>
      <c r="H10" s="40"/>
      <c r="K10" s="107" t="s">
        <v>282</v>
      </c>
      <c r="L10" s="35" t="s">
        <v>282</v>
      </c>
      <c r="M10" s="21">
        <v>1</v>
      </c>
    </row>
    <row r="11" spans="1:15" s="21" customFormat="1" ht="15.75" thickBot="1">
      <c r="A11" s="41" t="str">
        <f>'Copy paste to Here'!G11</f>
        <v>Örtstigen 2</v>
      </c>
      <c r="B11" s="42"/>
      <c r="C11" s="42"/>
      <c r="D11" s="42"/>
      <c r="F11" s="43" t="str">
        <f>'Copy paste to Here'!B11</f>
        <v>[PLEASE ENTER VALUE]</v>
      </c>
      <c r="G11" s="44"/>
      <c r="H11" s="45"/>
      <c r="K11" s="105" t="s">
        <v>163</v>
      </c>
      <c r="L11" s="46" t="s">
        <v>164</v>
      </c>
      <c r="M11" s="21">
        <f>VLOOKUP(G3,[1]Sheet1!$A$9:$I$7290,2,FALSE)</f>
        <v>34.799999999999997</v>
      </c>
    </row>
    <row r="12" spans="1:15" s="21" customFormat="1" ht="15.75" thickBot="1">
      <c r="A12" s="41" t="str">
        <f>'Copy paste to Here'!G12</f>
        <v>91233 Vilhelmina</v>
      </c>
      <c r="B12" s="42"/>
      <c r="C12" s="42"/>
      <c r="D12" s="42"/>
      <c r="E12" s="89"/>
      <c r="F12" s="43" t="str">
        <f>'Copy paste to Here'!B12</f>
        <v>[PLEASE ENTER VALUE] [PLEASE ENTER VALUE]</v>
      </c>
      <c r="G12" s="44"/>
      <c r="H12" s="45"/>
      <c r="K12" s="105" t="s">
        <v>165</v>
      </c>
      <c r="L12" s="46" t="s">
        <v>138</v>
      </c>
      <c r="M12" s="21">
        <f>VLOOKUP(G3,[1]Sheet1!$A$9:$I$7290,3,FALSE)</f>
        <v>38.03</v>
      </c>
    </row>
    <row r="13" spans="1:15" s="21" customFormat="1" ht="15.75" thickBot="1">
      <c r="A13" s="41" t="str">
        <f>'Copy paste to Here'!G13</f>
        <v>Sweden</v>
      </c>
      <c r="B13" s="42"/>
      <c r="C13" s="42"/>
      <c r="D13" s="42"/>
      <c r="E13" s="123" t="s">
        <v>179</v>
      </c>
      <c r="F13" s="43" t="str">
        <f>'Copy paste to Here'!B13</f>
        <v>Sweden</v>
      </c>
      <c r="G13" s="44"/>
      <c r="H13" s="45"/>
      <c r="K13" s="105" t="s">
        <v>166</v>
      </c>
      <c r="L13" s="46" t="s">
        <v>167</v>
      </c>
      <c r="M13" s="125">
        <f>VLOOKUP(G3,[1]Sheet1!$A$9:$I$7290,4,FALSE)</f>
        <v>44.18</v>
      </c>
    </row>
    <row r="14" spans="1:15" s="21" customFormat="1" ht="15.75" thickBot="1">
      <c r="A14" s="41" t="str">
        <f>'Copy paste to Here'!G14</f>
        <v xml:space="preserve"> </v>
      </c>
      <c r="B14" s="42"/>
      <c r="C14" s="42"/>
      <c r="D14" s="42"/>
      <c r="E14" s="123">
        <v>3.26</v>
      </c>
      <c r="F14" s="43">
        <f>'Copy paste to Here'!B14</f>
        <v>0</v>
      </c>
      <c r="G14" s="44"/>
      <c r="H14" s="45"/>
      <c r="K14" s="105" t="s">
        <v>168</v>
      </c>
      <c r="L14" s="46" t="s">
        <v>169</v>
      </c>
      <c r="M14" s="21">
        <f>VLOOKUP(G3,[1]Sheet1!$A$9:$I$7290,5,FALSE)</f>
        <v>22.41</v>
      </c>
    </row>
    <row r="15" spans="1:15" s="21" customFormat="1" ht="15.75" thickBot="1">
      <c r="A15" s="47">
        <f>'Copy paste to Here'!G15</f>
        <v>0</v>
      </c>
      <c r="F15" s="48" t="str">
        <f>'Copy paste to Here'!B15</f>
        <v xml:space="preserve"> </v>
      </c>
      <c r="G15" s="49"/>
      <c r="H15" s="50"/>
      <c r="K15" s="106" t="s">
        <v>170</v>
      </c>
      <c r="L15" s="51" t="s">
        <v>171</v>
      </c>
      <c r="M15" s="21">
        <f>VLOOKUP(G3,[1]Sheet1!$A$9:$I$7290,6,FALSE)</f>
        <v>25.8</v>
      </c>
    </row>
    <row r="16" spans="1:15" s="21" customFormat="1" ht="13.7" customHeight="1" thickBot="1">
      <c r="A16" s="52"/>
      <c r="K16" s="106" t="s">
        <v>172</v>
      </c>
      <c r="L16" s="51" t="s">
        <v>173</v>
      </c>
      <c r="M16" s="21">
        <f>VLOOKUP(G3,[1]Sheet1!$A$9:$I$7290,7,FALSE)</f>
        <v>20.9</v>
      </c>
    </row>
    <row r="17" spans="1:13" s="21" customFormat="1" ht="13.5" thickBot="1">
      <c r="A17" s="53" t="s">
        <v>174</v>
      </c>
      <c r="B17" s="54" t="s">
        <v>175</v>
      </c>
      <c r="C17" s="54" t="s">
        <v>290</v>
      </c>
      <c r="D17" s="55" t="s">
        <v>204</v>
      </c>
      <c r="E17" s="55" t="s">
        <v>267</v>
      </c>
      <c r="F17" s="55" t="str">
        <f>CONCATENATE("Amount ",,J9)</f>
        <v>Amount SEK</v>
      </c>
      <c r="G17" s="54" t="s">
        <v>176</v>
      </c>
      <c r="H17" s="54" t="s">
        <v>177</v>
      </c>
      <c r="J17" s="21" t="s">
        <v>178</v>
      </c>
      <c r="K17" s="21" t="s">
        <v>179</v>
      </c>
      <c r="L17" s="21" t="s">
        <v>179</v>
      </c>
      <c r="M17" s="21">
        <v>3.26</v>
      </c>
    </row>
    <row r="18" spans="1:13" s="62" customFormat="1" ht="24">
      <c r="A18" s="56" t="str">
        <f>IF((LEN('Copy paste to Here'!G22))&gt;5,((CONCATENATE('Copy paste to Here'!G22," &amp; ",'Copy paste to Here'!D22,"  &amp;  ",'Copy paste to Here'!E22))),"Empty Cell")</f>
        <v>PVD plated annealed 316L steel seamless hoop ring, 16g (1.2mm) &amp; Length: 8mm  &amp;  Color: Gold</v>
      </c>
      <c r="B18" s="57" t="str">
        <f>'Copy paste to Here'!C22</f>
        <v>SELT16</v>
      </c>
      <c r="C18" s="57" t="s">
        <v>725</v>
      </c>
      <c r="D18" s="58">
        <f>Invoice!B22</f>
        <v>4</v>
      </c>
      <c r="E18" s="59">
        <f>'Shipping Invoice'!J22*$N$1</f>
        <v>6.59</v>
      </c>
      <c r="F18" s="59">
        <f>D18*E18</f>
        <v>26.36</v>
      </c>
      <c r="G18" s="60">
        <f>E18*$E$14</f>
        <v>21.4834</v>
      </c>
      <c r="H18" s="61">
        <f>D18*G18</f>
        <v>85.933599999999998</v>
      </c>
    </row>
    <row r="19" spans="1:13" s="62" customFormat="1" ht="24">
      <c r="A19" s="124" t="str">
        <f>IF((LEN('Copy paste to Here'!G23))&gt;5,((CONCATENATE('Copy paste to Here'!G23," &amp; ",'Copy paste to Here'!D23,"  &amp;  ",'Copy paste to Here'!E23))),"Empty Cell")</f>
        <v xml:space="preserve">Annealed surgical steel seamless septum ring, 16g (1.2mm) with a rough pattern &amp; Length: 8mm  &amp;  </v>
      </c>
      <c r="B19" s="57" t="str">
        <f>'Copy paste to Here'!C23</f>
        <v>SEPDD</v>
      </c>
      <c r="C19" s="57" t="s">
        <v>728</v>
      </c>
      <c r="D19" s="58">
        <f>Invoice!B23</f>
        <v>2</v>
      </c>
      <c r="E19" s="59">
        <f>'Shipping Invoice'!J23*$N$1</f>
        <v>16.64</v>
      </c>
      <c r="F19" s="59">
        <f t="shared" ref="F19:F82" si="0">D19*E19</f>
        <v>33.28</v>
      </c>
      <c r="G19" s="60">
        <f t="shared" ref="G19:G82" si="1">E19*$E$14</f>
        <v>54.246400000000001</v>
      </c>
      <c r="H19" s="63">
        <f t="shared" ref="H19:H82" si="2">D19*G19</f>
        <v>108.4928</v>
      </c>
    </row>
    <row r="20" spans="1:13" s="62" customFormat="1" ht="24">
      <c r="A20" s="56" t="str">
        <f>IF((LEN('Copy paste to Here'!G24))&gt;5,((CONCATENATE('Copy paste to Here'!G24," &amp; ",'Copy paste to Here'!D24,"  &amp;  ",'Copy paste to Here'!E24))),"Empty Cell")</f>
        <v xml:space="preserve">Annealed 316L steel septum ring, 16g (1.2mm) &amp; Length: 8mm  &amp;  </v>
      </c>
      <c r="B20" s="57" t="str">
        <f>'Copy paste to Here'!C24</f>
        <v>SEPLL</v>
      </c>
      <c r="C20" s="57" t="s">
        <v>731</v>
      </c>
      <c r="D20" s="58">
        <f>Invoice!B24</f>
        <v>2</v>
      </c>
      <c r="E20" s="59">
        <f>'Shipping Invoice'!J24*$N$1</f>
        <v>12.17</v>
      </c>
      <c r="F20" s="59">
        <f t="shared" si="0"/>
        <v>24.34</v>
      </c>
      <c r="G20" s="60">
        <f t="shared" si="1"/>
        <v>39.674199999999999</v>
      </c>
      <c r="H20" s="63">
        <f t="shared" si="2"/>
        <v>79.348399999999998</v>
      </c>
    </row>
    <row r="21" spans="1:13" s="62" customFormat="1" ht="24">
      <c r="A21" s="56" t="str">
        <f>IF((LEN('Copy paste to Here'!G25))&gt;5,((CONCATENATE('Copy paste to Here'!G25," &amp; ",'Copy paste to Here'!D25,"  &amp;  ",'Copy paste to Here'!E25))),"Empty Cell")</f>
        <v xml:space="preserve">Annealed 316L steel septum ring, 16g (1.2mm) &amp; Length: 8mm  &amp;  </v>
      </c>
      <c r="B21" s="57" t="str">
        <f>'Copy paste to Here'!C25</f>
        <v>SEPN</v>
      </c>
      <c r="C21" s="57" t="s">
        <v>734</v>
      </c>
      <c r="D21" s="58">
        <f>Invoice!B25</f>
        <v>1</v>
      </c>
      <c r="E21" s="59">
        <f>'Shipping Invoice'!J25*$N$1</f>
        <v>13.29</v>
      </c>
      <c r="F21" s="59">
        <f t="shared" si="0"/>
        <v>13.29</v>
      </c>
      <c r="G21" s="60">
        <f t="shared" si="1"/>
        <v>43.325399999999995</v>
      </c>
      <c r="H21" s="63">
        <f t="shared" si="2"/>
        <v>43.325399999999995</v>
      </c>
    </row>
    <row r="22" spans="1:13" s="62" customFormat="1" ht="48">
      <c r="A22" s="56" t="str">
        <f>IF((LEN('Copy paste to Here'!G26))&gt;5,((CONCATENATE('Copy paste to Here'!G26," &amp; ",'Copy paste to Here'!D26,"  &amp;  ",'Copy paste to Here'!E26))),"Empty Cell")</f>
        <v>Titanium G23 labret, 1mm (18g) with threadless push pin top with1.5mm to 3mm round clear bezel set Cubic Zirconia (CZ) stone, and 2.5mm base plate &amp; Cz Color: Clear  &amp;  Length: 6mm with 2mm top part</v>
      </c>
      <c r="B22" s="57" t="str">
        <f>'Copy paste to Here'!C26</f>
        <v>ULBPISZ18</v>
      </c>
      <c r="C22" s="57" t="s">
        <v>736</v>
      </c>
      <c r="D22" s="58">
        <f>Invoice!B26</f>
        <v>5</v>
      </c>
      <c r="E22" s="59">
        <f>'Shipping Invoice'!J26*$N$1</f>
        <v>27.8</v>
      </c>
      <c r="F22" s="59">
        <f t="shared" si="0"/>
        <v>139</v>
      </c>
      <c r="G22" s="60">
        <f t="shared" si="1"/>
        <v>90.628</v>
      </c>
      <c r="H22" s="63">
        <f t="shared" si="2"/>
        <v>453.14</v>
      </c>
    </row>
    <row r="23" spans="1:13" s="62" customFormat="1" ht="24">
      <c r="A23" s="56" t="str">
        <f>IF((LEN('Copy paste to Here'!G27))&gt;5,((CONCATENATE('Copy paste to Here'!G27," &amp; ",'Copy paste to Here'!D27,"  &amp;  ",'Copy paste to Here'!E27))),"Empty Cell")</f>
        <v xml:space="preserve">EO gas sterilized 316L steel industrial barbell, 14g (1.6mm) with two 5mm balls &amp; Length: 38mm  &amp;  </v>
      </c>
      <c r="B23" s="57" t="str">
        <f>'Copy paste to Here'!C27</f>
        <v>ZBBIND</v>
      </c>
      <c r="C23" s="57" t="s">
        <v>740</v>
      </c>
      <c r="D23" s="58">
        <f>Invoice!B27</f>
        <v>3</v>
      </c>
      <c r="E23" s="59">
        <f>'Shipping Invoice'!J27*$N$1</f>
        <v>8.15</v>
      </c>
      <c r="F23" s="59">
        <f t="shared" si="0"/>
        <v>24.450000000000003</v>
      </c>
      <c r="G23" s="60">
        <f t="shared" si="1"/>
        <v>26.568999999999999</v>
      </c>
      <c r="H23" s="63">
        <f t="shared" si="2"/>
        <v>79.706999999999994</v>
      </c>
    </row>
    <row r="24" spans="1:13" s="62" customFormat="1" ht="24">
      <c r="A24" s="56" t="str">
        <f>IF((LEN('Copy paste to Here'!G28))&gt;5,((CONCATENATE('Copy paste to Here'!G28," &amp; ",'Copy paste to Here'!D28,"  &amp;  ",'Copy paste to Here'!E28))),"Empty Cell")</f>
        <v xml:space="preserve">EO gas sterilized 316L steel nipple barbell, 1.6mm (14g) with two 4mm balls &amp; Length: 16mm  &amp;  </v>
      </c>
      <c r="B24" s="57" t="str">
        <f>'Copy paste to Here'!C28</f>
        <v>ZBBNPS</v>
      </c>
      <c r="C24" s="57" t="s">
        <v>743</v>
      </c>
      <c r="D24" s="58">
        <f>Invoice!B28</f>
        <v>2</v>
      </c>
      <c r="E24" s="59">
        <f>'Shipping Invoice'!J28*$N$1</f>
        <v>7.59</v>
      </c>
      <c r="F24" s="59">
        <f t="shared" si="0"/>
        <v>15.18</v>
      </c>
      <c r="G24" s="60">
        <f t="shared" si="1"/>
        <v>24.743399999999998</v>
      </c>
      <c r="H24" s="63">
        <f t="shared" si="2"/>
        <v>49.486799999999995</v>
      </c>
    </row>
    <row r="25" spans="1:13" s="62" customFormat="1" ht="24">
      <c r="A25" s="56" t="str">
        <f>IF((LEN('Copy paste to Here'!G29))&gt;5,((CONCATENATE('Copy paste to Here'!G29," &amp; ",'Copy paste to Here'!D29,"  &amp;  ",'Copy paste to Here'!E29))),"Empty Cell")</f>
        <v xml:space="preserve">EO gas sterilized 316L steel nipple barbell, 1.6mm (14g) with two 4mm balls &amp; Length: 18mm  &amp;  </v>
      </c>
      <c r="B25" s="57" t="str">
        <f>'Copy paste to Here'!C29</f>
        <v>ZBBNPS</v>
      </c>
      <c r="C25" s="57" t="s">
        <v>743</v>
      </c>
      <c r="D25" s="58">
        <f>Invoice!B29</f>
        <v>2</v>
      </c>
      <c r="E25" s="59">
        <f>'Shipping Invoice'!J29*$N$1</f>
        <v>7.59</v>
      </c>
      <c r="F25" s="59">
        <f t="shared" si="0"/>
        <v>15.18</v>
      </c>
      <c r="G25" s="60">
        <f t="shared" si="1"/>
        <v>24.743399999999998</v>
      </c>
      <c r="H25" s="63">
        <f t="shared" si="2"/>
        <v>49.486799999999995</v>
      </c>
    </row>
    <row r="26" spans="1:13" s="62" customFormat="1" ht="36">
      <c r="A26" s="56" t="str">
        <f>IF((LEN('Copy paste to Here'!G30))&gt;5,((CONCATENATE('Copy paste to Here'!G30," &amp; ",'Copy paste to Here'!D30,"  &amp;  ",'Copy paste to Here'!E30))),"Empty Cell")</f>
        <v>EO gas sterilized piercing: 316L steel belly banana, 14g (1.6mm) with 8mm and 5mm jewel ball - length 5/16'' or 1/2'' (8mm - 14mm) &amp; Length: 12mm  &amp;  Crystal Color: Clear</v>
      </c>
      <c r="B26" s="57" t="str">
        <f>'Copy paste to Here'!C30</f>
        <v>ZBN2CG</v>
      </c>
      <c r="C26" s="57" t="s">
        <v>215</v>
      </c>
      <c r="D26" s="58">
        <f>Invoice!B30</f>
        <v>10</v>
      </c>
      <c r="E26" s="59">
        <f>'Shipping Invoice'!J30*$N$1</f>
        <v>14.4</v>
      </c>
      <c r="F26" s="59">
        <f t="shared" si="0"/>
        <v>144</v>
      </c>
      <c r="G26" s="60">
        <f t="shared" si="1"/>
        <v>46.943999999999996</v>
      </c>
      <c r="H26" s="63">
        <f t="shared" si="2"/>
        <v>469.43999999999994</v>
      </c>
    </row>
    <row r="27" spans="1:13" s="62" customFormat="1" ht="36">
      <c r="A27" s="56" t="str">
        <f>IF((LEN('Copy paste to Here'!G31))&gt;5,((CONCATENATE('Copy paste to Here'!G31," &amp; ",'Copy paste to Here'!D31,"  &amp;  ",'Copy paste to Here'!E31))),"Empty Cell")</f>
        <v>EO gas sterilized 316L steel internally threaded banana, 1.2mm (16g) with prong set 2mm to 5mm color Cubic Zirconia (CZ) stones &amp; Cz Color: Clear  &amp;  Length: 6mm with 2mm top part</v>
      </c>
      <c r="B27" s="57" t="str">
        <f>'Copy paste to Here'!C31</f>
        <v>ZBNE2CZIN</v>
      </c>
      <c r="C27" s="57" t="s">
        <v>747</v>
      </c>
      <c r="D27" s="58">
        <f>Invoice!B31</f>
        <v>3</v>
      </c>
      <c r="E27" s="59">
        <f>'Shipping Invoice'!J31*$N$1</f>
        <v>26.24</v>
      </c>
      <c r="F27" s="59">
        <f t="shared" si="0"/>
        <v>78.72</v>
      </c>
      <c r="G27" s="60">
        <f t="shared" si="1"/>
        <v>85.542399999999986</v>
      </c>
      <c r="H27" s="63">
        <f t="shared" si="2"/>
        <v>256.62719999999996</v>
      </c>
    </row>
    <row r="28" spans="1:13" s="62" customFormat="1" ht="36">
      <c r="A28" s="56" t="str">
        <f>IF((LEN('Copy paste to Here'!G32))&gt;5,((CONCATENATE('Copy paste to Here'!G32," &amp; ",'Copy paste to Here'!D32,"  &amp;  ",'Copy paste to Here'!E32))),"Empty Cell")</f>
        <v>EO gas sterilized 316L steel internally threaded banana, 1.2mm (16g) with prong set 2mm to 5mm color Cubic Zirconia (CZ) stones &amp; Cz Color: Clear  &amp;  Length: 10mm with 2.5mm top part</v>
      </c>
      <c r="B28" s="57" t="str">
        <f>'Copy paste to Here'!C32</f>
        <v>ZBNE2CZIN</v>
      </c>
      <c r="C28" s="57" t="s">
        <v>749</v>
      </c>
      <c r="D28" s="58">
        <f>Invoice!B32</f>
        <v>15</v>
      </c>
      <c r="E28" s="59">
        <f>'Shipping Invoice'!J32*$N$1</f>
        <v>27.36</v>
      </c>
      <c r="F28" s="59">
        <f t="shared" si="0"/>
        <v>410.4</v>
      </c>
      <c r="G28" s="60">
        <f t="shared" si="1"/>
        <v>89.193599999999989</v>
      </c>
      <c r="H28" s="63">
        <f t="shared" si="2"/>
        <v>1337.9039999999998</v>
      </c>
    </row>
    <row r="29" spans="1:13" s="62" customFormat="1" ht="24">
      <c r="A29" s="56" t="str">
        <f>IF((LEN('Copy paste to Here'!G33))&gt;5,((CONCATENATE('Copy paste to Here'!G33," &amp; ",'Copy paste to Here'!D33,"  &amp;  ",'Copy paste to Here'!E33))),"Empty Cell")</f>
        <v xml:space="preserve">EO gas sterilized piercing: 316L steel circular barbell, 16g (1.2mm) with two 3mm balls &amp; Length: 8mm  &amp;  </v>
      </c>
      <c r="B29" s="57" t="str">
        <f>'Copy paste to Here'!C33</f>
        <v>ZCBEB</v>
      </c>
      <c r="C29" s="57" t="s">
        <v>653</v>
      </c>
      <c r="D29" s="58">
        <f>Invoice!B33</f>
        <v>5</v>
      </c>
      <c r="E29" s="59">
        <f>'Shipping Invoice'!J33*$N$1</f>
        <v>8.26</v>
      </c>
      <c r="F29" s="59">
        <f t="shared" si="0"/>
        <v>41.3</v>
      </c>
      <c r="G29" s="60">
        <f t="shared" si="1"/>
        <v>26.927599999999998</v>
      </c>
      <c r="H29" s="63">
        <f t="shared" si="2"/>
        <v>134.63799999999998</v>
      </c>
    </row>
    <row r="30" spans="1:13" s="62" customFormat="1" ht="24">
      <c r="A30" s="56" t="str">
        <f>IF((LEN('Copy paste to Here'!G34))&gt;5,((CONCATENATE('Copy paste to Here'!G34," &amp; ",'Copy paste to Here'!D34,"  &amp;  ",'Copy paste to Here'!E34))),"Empty Cell")</f>
        <v xml:space="preserve">EO gas sterilized 316L steel labret, 1.6mm (14g) with a 3mm ball &amp; Length: 16mm  &amp;  </v>
      </c>
      <c r="B30" s="57" t="str">
        <f>'Copy paste to Here'!C34</f>
        <v>ZLBB3G</v>
      </c>
      <c r="C30" s="57" t="s">
        <v>751</v>
      </c>
      <c r="D30" s="58">
        <f>Invoice!B34</f>
        <v>2</v>
      </c>
      <c r="E30" s="59">
        <f>'Shipping Invoice'!J34*$N$1</f>
        <v>7.37</v>
      </c>
      <c r="F30" s="59">
        <f t="shared" si="0"/>
        <v>14.74</v>
      </c>
      <c r="G30" s="60">
        <f t="shared" si="1"/>
        <v>24.026199999999999</v>
      </c>
      <c r="H30" s="63">
        <f t="shared" si="2"/>
        <v>48.052399999999999</v>
      </c>
    </row>
    <row r="31" spans="1:13" s="62" customFormat="1" ht="24">
      <c r="A31" s="56" t="str">
        <f>IF((LEN('Copy paste to Here'!G35))&gt;5,((CONCATENATE('Copy paste to Here'!G35," &amp; ",'Copy paste to Here'!D35,"  &amp;  ",'Copy paste to Here'!E35))),"Empty Cell")</f>
        <v xml:space="preserve">EO gas sterilized 316L steel labret, 1.2mm (16g) with a 4mm ball &amp; Length: 8mm  &amp;  </v>
      </c>
      <c r="B31" s="57" t="str">
        <f>'Copy paste to Here'!C35</f>
        <v>ZLBB4S</v>
      </c>
      <c r="C31" s="57" t="s">
        <v>754</v>
      </c>
      <c r="D31" s="58">
        <f>Invoice!B35</f>
        <v>5</v>
      </c>
      <c r="E31" s="59">
        <f>'Shipping Invoice'!J35*$N$1</f>
        <v>7.37</v>
      </c>
      <c r="F31" s="59">
        <f t="shared" si="0"/>
        <v>36.85</v>
      </c>
      <c r="G31" s="60">
        <f t="shared" si="1"/>
        <v>24.026199999999999</v>
      </c>
      <c r="H31" s="63">
        <f t="shared" si="2"/>
        <v>120.131</v>
      </c>
    </row>
    <row r="32" spans="1:13" s="62" customFormat="1" ht="24">
      <c r="A32" s="56" t="str">
        <f>IF((LEN('Copy paste to Here'!G36))&gt;5,((CONCATENATE('Copy paste to Here'!G36," &amp; ",'Copy paste to Here'!D36,"  &amp;  ",'Copy paste to Here'!E36))),"Empty Cell")</f>
        <v xml:space="preserve">EO gas sterilized 316L steel labret, 1.2mm (16g) with a 4mm ball &amp; Length: 10mm  &amp;  </v>
      </c>
      <c r="B32" s="57" t="str">
        <f>'Copy paste to Here'!C36</f>
        <v>ZLBB4S</v>
      </c>
      <c r="C32" s="57" t="s">
        <v>754</v>
      </c>
      <c r="D32" s="58">
        <f>Invoice!B36</f>
        <v>10</v>
      </c>
      <c r="E32" s="59">
        <f>'Shipping Invoice'!J36*$N$1</f>
        <v>7.37</v>
      </c>
      <c r="F32" s="59">
        <f t="shared" si="0"/>
        <v>73.7</v>
      </c>
      <c r="G32" s="60">
        <f t="shared" si="1"/>
        <v>24.026199999999999</v>
      </c>
      <c r="H32" s="63">
        <f t="shared" si="2"/>
        <v>240.262</v>
      </c>
    </row>
    <row r="33" spans="1:8" s="62" customFormat="1" ht="48">
      <c r="A33" s="56" t="str">
        <f>IF((LEN('Copy paste to Here'!G37))&gt;5,((CONCATENATE('Copy paste to Here'!G37," &amp; ",'Copy paste to Here'!D37,"  &amp;  ",'Copy paste to Here'!E37))),"Empty Cell")</f>
        <v>EO gas sterilized 316L steel internally threaded labret, 1.2mm (16g) with 1.5mm to 4mm flat head bezel set jewel for triple tragus piercings &amp; Crystal Color: Clear  &amp;  Length: 6mm with 2mm top part</v>
      </c>
      <c r="B33" s="57" t="str">
        <f>'Copy paste to Here'!C37</f>
        <v>ZLBIRC</v>
      </c>
      <c r="C33" s="57" t="s">
        <v>757</v>
      </c>
      <c r="D33" s="58">
        <f>Invoice!B37</f>
        <v>10</v>
      </c>
      <c r="E33" s="59">
        <f>'Shipping Invoice'!J37*$N$1</f>
        <v>14.4</v>
      </c>
      <c r="F33" s="59">
        <f t="shared" si="0"/>
        <v>144</v>
      </c>
      <c r="G33" s="60">
        <f t="shared" si="1"/>
        <v>46.943999999999996</v>
      </c>
      <c r="H33" s="63">
        <f t="shared" si="2"/>
        <v>469.43999999999994</v>
      </c>
    </row>
    <row r="34" spans="1:8" s="62" customFormat="1" ht="48">
      <c r="A34" s="56" t="str">
        <f>IF((LEN('Copy paste to Here'!G38))&gt;5,((CONCATENATE('Copy paste to Here'!G38," &amp; ",'Copy paste to Here'!D38,"  &amp;  ",'Copy paste to Here'!E38))),"Empty Cell")</f>
        <v>EO gas sterilized 316L steel internally threaded labret, 1.2mm (16g) with 1.5mm to 4mm flat head bezel set jewel for triple tragus piercings &amp; Crystal Color: Clear  &amp;  Length: 8mm with 2mm top part</v>
      </c>
      <c r="B34" s="57" t="str">
        <f>'Copy paste to Here'!C38</f>
        <v>ZLBIRC</v>
      </c>
      <c r="C34" s="57" t="s">
        <v>757</v>
      </c>
      <c r="D34" s="58">
        <f>Invoice!B38</f>
        <v>15</v>
      </c>
      <c r="E34" s="59">
        <f>'Shipping Invoice'!J38*$N$1</f>
        <v>14.4</v>
      </c>
      <c r="F34" s="59">
        <f t="shared" si="0"/>
        <v>216</v>
      </c>
      <c r="G34" s="60">
        <f t="shared" si="1"/>
        <v>46.943999999999996</v>
      </c>
      <c r="H34" s="63">
        <f t="shared" si="2"/>
        <v>704.16</v>
      </c>
    </row>
    <row r="35" spans="1:8" s="62" customFormat="1" ht="48">
      <c r="A35" s="56" t="str">
        <f>IF((LEN('Copy paste to Here'!G39))&gt;5,((CONCATENATE('Copy paste to Here'!G39," &amp; ",'Copy paste to Here'!D39,"  &amp;  ",'Copy paste to Here'!E39))),"Empty Cell")</f>
        <v>EO gas sterilized 316L steel internally threaded labret, 1.2mm (16g) with 1.5mm to 4mm flat head bezel set jewel for triple tragus piercings &amp; Crystal Color: Clear  &amp;  Length: 10mm with 2mm top part</v>
      </c>
      <c r="B35" s="57" t="str">
        <f>'Copy paste to Here'!C39</f>
        <v>ZLBIRC</v>
      </c>
      <c r="C35" s="57" t="s">
        <v>757</v>
      </c>
      <c r="D35" s="58">
        <f>Invoice!B39</f>
        <v>15</v>
      </c>
      <c r="E35" s="59">
        <f>'Shipping Invoice'!J39*$N$1</f>
        <v>14.4</v>
      </c>
      <c r="F35" s="59">
        <f t="shared" si="0"/>
        <v>216</v>
      </c>
      <c r="G35" s="60">
        <f t="shared" si="1"/>
        <v>46.943999999999996</v>
      </c>
      <c r="H35" s="63">
        <f t="shared" si="2"/>
        <v>704.16</v>
      </c>
    </row>
    <row r="36" spans="1:8" s="62" customFormat="1" ht="48">
      <c r="A36" s="56" t="str">
        <f>IF((LEN('Copy paste to Here'!G40))&gt;5,((CONCATENATE('Copy paste to Here'!G40," &amp; ",'Copy paste to Here'!D40,"  &amp;  ",'Copy paste to Here'!E40))),"Empty Cell")</f>
        <v>EO gas sterilized 316L steel internally threaded labret, 1.2mm (16g) with 1.5mm to 4mm flat head bezel set jewel for triple tragus piercings &amp; Crystal Color: Clear  &amp;  Length: 8mm with 3mm top part</v>
      </c>
      <c r="B36" s="57" t="str">
        <f>'Copy paste to Here'!C40</f>
        <v>ZLBIRC</v>
      </c>
      <c r="C36" s="57" t="s">
        <v>760</v>
      </c>
      <c r="D36" s="58">
        <f>Invoice!B40</f>
        <v>8</v>
      </c>
      <c r="E36" s="59">
        <f>'Shipping Invoice'!J40*$N$1</f>
        <v>14.96</v>
      </c>
      <c r="F36" s="59">
        <f t="shared" si="0"/>
        <v>119.68</v>
      </c>
      <c r="G36" s="60">
        <f t="shared" si="1"/>
        <v>48.769599999999997</v>
      </c>
      <c r="H36" s="63">
        <f t="shared" si="2"/>
        <v>390.15679999999998</v>
      </c>
    </row>
    <row r="37" spans="1:8" s="62" customFormat="1" ht="48">
      <c r="A37" s="56" t="str">
        <f>IF((LEN('Copy paste to Here'!G41))&gt;5,((CONCATENATE('Copy paste to Here'!G41," &amp; ",'Copy paste to Here'!D41,"  &amp;  ",'Copy paste to Here'!E41))),"Empty Cell")</f>
        <v>EO gas sterilized 316L steel internally threaded labret, 1.2mm (16g) with 1.5mm to 4mm flat head bezel set jewel for triple tragus piercings &amp; Crystal Color: Clear  &amp;  Length: 10mm with 3mm top part</v>
      </c>
      <c r="B37" s="57" t="str">
        <f>'Copy paste to Here'!C41</f>
        <v>ZLBIRC</v>
      </c>
      <c r="C37" s="57" t="s">
        <v>760</v>
      </c>
      <c r="D37" s="58">
        <f>Invoice!B41</f>
        <v>8</v>
      </c>
      <c r="E37" s="59">
        <f>'Shipping Invoice'!J41*$N$1</f>
        <v>14.96</v>
      </c>
      <c r="F37" s="59">
        <f t="shared" si="0"/>
        <v>119.68</v>
      </c>
      <c r="G37" s="60">
        <f t="shared" si="1"/>
        <v>48.769599999999997</v>
      </c>
      <c r="H37" s="63">
        <f t="shared" si="2"/>
        <v>390.15679999999998</v>
      </c>
    </row>
    <row r="38" spans="1:8" s="62" customFormat="1" ht="25.5">
      <c r="A38" s="56" t="str">
        <f>IF((LEN('Copy paste to Here'!G42))&gt;5,((CONCATENATE('Copy paste to Here'!G42," &amp; ",'Copy paste to Here'!D42,"  &amp;  ",'Copy paste to Here'!E42))),"Empty Cell")</f>
        <v xml:space="preserve">EO gas sterilized 316L steel hinged segment ring, 1.2mm (16g) &amp; Length: 9mm  &amp;  </v>
      </c>
      <c r="B38" s="57" t="str">
        <f>'Copy paste to Here'!C42</f>
        <v>ZSEGH16</v>
      </c>
      <c r="C38" s="57" t="s">
        <v>762</v>
      </c>
      <c r="D38" s="58">
        <f>Invoice!B42</f>
        <v>5</v>
      </c>
      <c r="E38" s="59">
        <f>'Shipping Invoice'!J42*$N$1</f>
        <v>23.34</v>
      </c>
      <c r="F38" s="59">
        <f t="shared" si="0"/>
        <v>116.7</v>
      </c>
      <c r="G38" s="60">
        <f t="shared" si="1"/>
        <v>76.088399999999993</v>
      </c>
      <c r="H38" s="63">
        <f t="shared" si="2"/>
        <v>380.44199999999995</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2022.8500000000001</v>
      </c>
      <c r="G1000" s="60"/>
      <c r="H1000" s="61">
        <f t="shared" ref="H1000:H1007" si="49">F1000*$E$14</f>
        <v>6594.491</v>
      </c>
    </row>
    <row r="1001" spans="1:8" s="62" customFormat="1">
      <c r="A1001" s="56" t="s">
        <v>768</v>
      </c>
      <c r="B1001" s="75"/>
      <c r="C1001" s="75"/>
      <c r="D1001" s="76"/>
      <c r="E1001" s="67"/>
      <c r="F1001" s="59">
        <f>Invoice!J44</f>
        <v>223.32</v>
      </c>
      <c r="G1001" s="60"/>
      <c r="H1001" s="61">
        <f t="shared" si="49"/>
        <v>728.02319999999997</v>
      </c>
    </row>
    <row r="1002" spans="1:8" s="62" customFormat="1" outlineLevel="1">
      <c r="A1002" s="56"/>
      <c r="B1002" s="75"/>
      <c r="C1002" s="75"/>
      <c r="D1002" s="76"/>
      <c r="E1002" s="67"/>
      <c r="F1002" s="59">
        <f>Invoice!J45</f>
        <v>0</v>
      </c>
      <c r="G1002" s="60"/>
      <c r="H1002" s="61">
        <f t="shared" si="49"/>
        <v>0</v>
      </c>
    </row>
    <row r="1003" spans="1:8" s="62" customFormat="1">
      <c r="A1003" s="56" t="str">
        <f>'[2]Copy paste to Here'!T4</f>
        <v>Total:</v>
      </c>
      <c r="B1003" s="75"/>
      <c r="C1003" s="75"/>
      <c r="D1003" s="76"/>
      <c r="E1003" s="67"/>
      <c r="F1003" s="59">
        <f>SUM(F1000:F1002)</f>
        <v>2246.17</v>
      </c>
      <c r="G1003" s="60"/>
      <c r="H1003" s="61">
        <f t="shared" si="49"/>
        <v>7322.5141999999996</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6594.4909999999991</v>
      </c>
    </row>
    <row r="1010" spans="1:8" s="21" customFormat="1">
      <c r="A1010" s="22"/>
      <c r="E1010" s="21" t="s">
        <v>182</v>
      </c>
      <c r="H1010" s="84">
        <f>(SUMIF($A$1000:$A$1008,"Total:",$H$1000:$H$1008))</f>
        <v>7322.5141999999996</v>
      </c>
    </row>
    <row r="1011" spans="1:8" s="21" customFormat="1">
      <c r="E1011" s="21" t="s">
        <v>183</v>
      </c>
      <c r="H1011" s="85">
        <f>H1013-H1012</f>
        <v>6843.47</v>
      </c>
    </row>
    <row r="1012" spans="1:8" s="21" customFormat="1">
      <c r="E1012" s="21" t="s">
        <v>184</v>
      </c>
      <c r="H1012" s="85">
        <f>ROUND((H1013*7)/107,2)</f>
        <v>479.04</v>
      </c>
    </row>
    <row r="1013" spans="1:8" s="21" customFormat="1">
      <c r="E1013" s="22" t="s">
        <v>185</v>
      </c>
      <c r="H1013" s="86">
        <f>ROUND((SUMIF($A$1000:$A$1008,"Total:",$H$1000:$H$1008)),2)</f>
        <v>7322.51</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75"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21"/>
  <sheetViews>
    <sheetView workbookViewId="0"/>
  </sheetViews>
  <sheetFormatPr defaultRowHeight="15"/>
  <sheetData>
    <row r="1" spans="1:1">
      <c r="A1" s="2" t="s">
        <v>725</v>
      </c>
    </row>
    <row r="2" spans="1:1">
      <c r="A2" s="2" t="s">
        <v>728</v>
      </c>
    </row>
    <row r="3" spans="1:1">
      <c r="A3" s="2" t="s">
        <v>731</v>
      </c>
    </row>
    <row r="4" spans="1:1">
      <c r="A4" s="2" t="s">
        <v>734</v>
      </c>
    </row>
    <row r="5" spans="1:1">
      <c r="A5" s="2" t="s">
        <v>736</v>
      </c>
    </row>
    <row r="6" spans="1:1">
      <c r="A6" s="2" t="s">
        <v>740</v>
      </c>
    </row>
    <row r="7" spans="1:1">
      <c r="A7" s="2" t="s">
        <v>743</v>
      </c>
    </row>
    <row r="8" spans="1:1">
      <c r="A8" s="2" t="s">
        <v>743</v>
      </c>
    </row>
    <row r="9" spans="1:1">
      <c r="A9" s="2" t="s">
        <v>215</v>
      </c>
    </row>
    <row r="10" spans="1:1">
      <c r="A10" s="2" t="s">
        <v>747</v>
      </c>
    </row>
    <row r="11" spans="1:1">
      <c r="A11" s="2" t="s">
        <v>749</v>
      </c>
    </row>
    <row r="12" spans="1:1">
      <c r="A12" s="2" t="s">
        <v>653</v>
      </c>
    </row>
    <row r="13" spans="1:1">
      <c r="A13" s="2" t="s">
        <v>751</v>
      </c>
    </row>
    <row r="14" spans="1:1">
      <c r="A14" s="2" t="s">
        <v>754</v>
      </c>
    </row>
    <row r="15" spans="1:1">
      <c r="A15" s="2" t="s">
        <v>754</v>
      </c>
    </row>
    <row r="16" spans="1:1">
      <c r="A16" s="2" t="s">
        <v>757</v>
      </c>
    </row>
    <row r="17" spans="1:1">
      <c r="A17" s="2" t="s">
        <v>757</v>
      </c>
    </row>
    <row r="18" spans="1:1">
      <c r="A18" s="2" t="s">
        <v>757</v>
      </c>
    </row>
    <row r="19" spans="1:1">
      <c r="A19" s="2" t="s">
        <v>760</v>
      </c>
    </row>
    <row r="20" spans="1:1">
      <c r="A20" s="2" t="s">
        <v>760</v>
      </c>
    </row>
    <row r="21" spans="1:1">
      <c r="A21" s="2" t="s">
        <v>762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UserAcha</cp:lastModifiedBy>
  <cp:lastPrinted>2023-09-07T09:09:50Z</cp:lastPrinted>
  <dcterms:created xsi:type="dcterms:W3CDTF">2009-06-02T18:56:54Z</dcterms:created>
  <dcterms:modified xsi:type="dcterms:W3CDTF">2023-09-07T09:09:53Z</dcterms:modified>
</cp:coreProperties>
</file>