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B5DD1CDF-F0D3-469A-81A9-657917FA0B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Invoice!$A$1:$L$29</definedName>
    <definedName name="_xlnm.Print_Area" localSheetId="2">'Shipping Invoice'!$A$1:$M$29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6" l="1"/>
  <c r="L6" i="7"/>
  <c r="L27" i="7"/>
  <c r="E20" i="6"/>
  <c r="E19" i="6"/>
  <c r="E18" i="6"/>
  <c r="L10" i="7"/>
  <c r="L17" i="7"/>
  <c r="B24" i="7"/>
  <c r="J24" i="7"/>
  <c r="J23" i="7"/>
  <c r="J22" i="7"/>
  <c r="O1" i="7"/>
  <c r="N1" i="6"/>
  <c r="F1002" i="6"/>
  <c r="F1001" i="6"/>
  <c r="D20" i="6"/>
  <c r="D19" i="6"/>
  <c r="B23" i="7" s="1"/>
  <c r="D18" i="6"/>
  <c r="B22" i="7" s="1"/>
  <c r="I24" i="5"/>
  <c r="I23" i="5"/>
  <c r="I22" i="5"/>
  <c r="K24" i="2"/>
  <c r="K25" i="2" s="1"/>
  <c r="K28" i="2" s="1"/>
  <c r="K23" i="2"/>
  <c r="K22" i="2"/>
  <c r="L23" i="7" l="1"/>
  <c r="L24" i="7"/>
  <c r="L22" i="7"/>
  <c r="L25" i="7" s="1"/>
  <c r="L28" i="7" s="1"/>
  <c r="B25" i="7"/>
  <c r="A20" i="6" l="1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M11" i="6" l="1"/>
  <c r="J31" i="2" s="1"/>
  <c r="J33" i="2" l="1"/>
  <c r="J32" i="2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H1007" i="6" l="1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<sst xmlns="http://schemas.openxmlformats.org/spreadsheetml/2006/main" count="254" uniqueCount="114">
  <si>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</si>
  <si>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</si>
  <si>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</si>
  <si>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</si>
  <si>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</si>
  <si>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</si>
  <si>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</si>
  <si>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</si>
  <si>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</si>
  <si>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</si>
  <si>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</si>
  <si>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</si>
  <si>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</si>
  <si>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</si>
  <si>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</si>
  <si>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</si>
  <si>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</si>
  <si>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</si>
  <si>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</si>
  <si>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</si>
  <si>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</si>
  <si>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</si>
  <si>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</si>
  <si>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</si>
  <si>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</si>
  <si>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</si>
  <si>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</si>
  <si>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</si>
  <si>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</si>
  <si>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</si>
  <si>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</si>
  <si>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</si>
  <si>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</si>
  <si>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</si>
  <si>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</si>
  <si>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</si>
  <si>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</si>
  <si>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</si>
  <si>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</si>
  <si>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</si>
  <si>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</si>
  <si>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</si>
  <si>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</si>
  <si>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</si>
  <si>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</si>
  <si>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</si>
  <si>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</si>
  <si>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</si>
  <si>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</si>
  <si>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</si>
  <si>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</si>
  <si>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</si>
  <si>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</si>
  <si>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</si>
  <si>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</si>
  <si>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</si>
  <si>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</si>
  <si>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</si>
  <si>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</si>
  <si>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</si>
  <si>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</si>
  <si>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</si>
  <si>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</si>
  <si>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</si>
  <si>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</si>
  <si>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</si>
  <si>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</si>
  <si>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</si>
  <si>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</si>
  <si>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</si>
  <si>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</si>
  <si>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</si>
  <si>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</si>
  <si>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</si>
  <si>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</si>
  <si>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</si>
  <si>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</si>
  <si>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</si>
  <si>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>Nine</t>
  </si>
  <si>
    <t>Crystal Color: Clear</t>
  </si>
  <si>
    <t>Color: Black</t>
  </si>
  <si>
    <t>Sinister Tattoo</t>
  </si>
  <si>
    <t>Tyler Bruno</t>
  </si>
  <si>
    <t>6577 walsh rd</t>
  </si>
  <si>
    <t>38053 Millington</t>
  </si>
  <si>
    <t>United States</t>
  </si>
  <si>
    <t>1423 tutwiler Ave</t>
  </si>
  <si>
    <t>38107 Memphis</t>
  </si>
  <si>
    <t>Tel: 9016433747</t>
  </si>
  <si>
    <t>Email: tdavidbruno901@gmail.com</t>
  </si>
  <si>
    <t>BLK483</t>
  </si>
  <si>
    <t>BLK483-I13B01</t>
  </si>
  <si>
    <t>Quantity In Bulk: 100 pcs.</t>
  </si>
  <si>
    <t>Piercing supplies: Assortment of 12 to 250 pcs. of EO gas sterilized piercing: 316L surgical steel nose screws, 0.8mm (20g) with 2mm bezel set color crystal in a round ball (including the size of the cup is 2.5mm )</t>
  </si>
  <si>
    <t>CLAMPB</t>
  </si>
  <si>
    <t>CLAMPB-G54A07</t>
  </si>
  <si>
    <t>Packing Option: Sold as Bulk of 50 pcs. without Acha Logo</t>
  </si>
  <si>
    <t>Eo gas sterilized single use piercing clamp: Rounded slotted top forceps</t>
  </si>
  <si>
    <t>ZBBIND</t>
  </si>
  <si>
    <t>ZBBIND-F21000</t>
  </si>
  <si>
    <t>Length: 38mm</t>
  </si>
  <si>
    <t>EO gas sterilized 316L surgical steel industrial barbell, 1.6mm (14g) with two 5mm balls</t>
  </si>
  <si>
    <t>BLK483B</t>
  </si>
  <si>
    <t>NOCLAMPBLKB</t>
  </si>
  <si>
    <t>One Hundred Seventy-Nine and 60/100 USD</t>
  </si>
  <si>
    <t>56222</t>
  </si>
  <si>
    <t>38107 Memphis, Tennessee</t>
  </si>
  <si>
    <t>38053 Millington, Tennessee</t>
  </si>
  <si>
    <t>Shipping cost to USA via UPS:</t>
  </si>
  <si>
    <t>6577 Walsh Rd</t>
  </si>
  <si>
    <t>1423 Tutwiler Ave</t>
  </si>
  <si>
    <t>GSP Eligible</t>
  </si>
  <si>
    <t>HTS - A7117.19.9000: Imitation jewelry of base metal</t>
  </si>
  <si>
    <t>One Hundred Fifty-Nine and 60/100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</si>
</sst>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595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2" fillId="0" borderId="0"/>
    <xf numFmtId="43" fontId="2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4" fontId="18" fillId="3" borderId="15" xfId="0" applyNumberFormat="1" applyFont="1" applyFill="1" applyBorder="1" applyAlignment="1">
      <alignment horizontal="center"/>
    </xf>
    <xf numFmtId="4" fontId="18" fillId="3" borderId="19" xfId="0" applyNumberFormat="1" applyFont="1" applyFill="1" applyBorder="1" applyAlignment="1">
      <alignment horizontal="center"/>
    </xf>
    <xf numFmtId="4" fontId="1" fillId="2" borderId="19" xfId="0" applyNumberFormat="1" applyFont="1" applyFill="1" applyBorder="1" applyAlignment="1">
      <alignment horizontal="right" vertical="top" wrapText="1"/>
    </xf>
    <xf numFmtId="4" fontId="1" fillId="2" borderId="20" xfId="0" applyNumberFormat="1" applyFont="1" applyFill="1" applyBorder="1" applyAlignment="1">
      <alignment horizontal="right" vertical="top" wrapText="1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5" fontId="5" fillId="2" borderId="29" xfId="3" applyNumberForma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right" vertical="top" wrapText="1"/>
    </xf>
    <xf numFmtId="0" fontId="1" fillId="0" borderId="46" xfId="0" applyFont="1" applyBorder="1" applyAlignment="1">
      <alignment horizontal="right" vertical="center"/>
    </xf>
    <xf numFmtId="0" fontId="19" fillId="2" borderId="0" xfId="0" applyFont="1" applyFill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/>
    </xf>
    <xf numFmtId="15" fontId="1" fillId="2" borderId="21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5595">
    <cellStyle name="Comma 2" xfId="7" xr:uid="{07EBDB42-8F92-4BFB-B91E-1F84BA0118C6}"/>
    <cellStyle name="Comma 2 2" xfId="4409" xr:uid="{150297A4-B598-44A0-B5E6-18EB6CA99D00}"/>
    <cellStyle name="Comma 2 2 2" xfId="4929" xr:uid="{82551262-BF26-4D15-A143-B012CC2F1313}"/>
    <cellStyle name="Comma 2 2 2 2" xfId="5499" xr:uid="{48DF805D-4C2B-45A1-A142-78A2C904DBE1}"/>
    <cellStyle name="Comma 2 2 3" xfId="4811" xr:uid="{340AB1D5-39B8-487B-B280-907AAE1FD471}"/>
    <cellStyle name="Comma 2 2 4" xfId="5518" xr:uid="{48E6EF33-E733-437A-82DC-882C4BC0C86D}"/>
    <cellStyle name="Comma 2 2 5" xfId="5535" xr:uid="{5365EAC5-2FB8-459B-AD7B-78FBC94A9917}"/>
    <cellStyle name="Comma 2 2 5 2" xfId="5585" xr:uid="{62BB6A8B-F4C6-4E1C-8557-64E57DD82136}"/>
    <cellStyle name="Comma 2 2 5 3" xfId="5580" xr:uid="{15BB5414-7C16-4AFC-AD79-69838D520520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30" xr:uid="{9AFD87F1-11A3-457F-9E02-D5A7818E5456}"/>
    <cellStyle name="Comma 3 2 2 2" xfId="5500" xr:uid="{6EDA2481-A356-404C-A8ED-A015DE311790}"/>
    <cellStyle name="Comma 3 2 3" xfId="5498" xr:uid="{DFE483BA-49A6-45C9-8A42-E9D139A18A23}"/>
    <cellStyle name="Comma 3 2 4" xfId="5519" xr:uid="{BDD364CC-59D8-498C-9D57-9E5F1BAE9333}"/>
    <cellStyle name="Comma 3 2 5" xfId="5536" xr:uid="{B2235A16-D294-4250-BAF1-1F1771DC66D4}"/>
    <cellStyle name="Comma 3 2 5 2" xfId="5586" xr:uid="{F41FDC76-6D95-48D2-9F44-441B74505B91}"/>
    <cellStyle name="Comma 3 2 5 3" xfId="5582" xr:uid="{92363C1C-6495-4CF6-AAEF-4BA6E2978EFA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9" xr:uid="{08930B37-87DD-4E53-8413-1D35DA9B67B5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705" xr:uid="{6A87D4C5-FDF6-451B-93F2-0B5F7B311C8A}"/>
    <cellStyle name="Currency 11 5 3" xfId="4894" xr:uid="{640CC1ED-4434-4845-94FD-B5856EFD5409}"/>
    <cellStyle name="Currency 11 5 3 2" xfId="5489" xr:uid="{8F078401-276A-4736-8309-EEA271300174}"/>
    <cellStyle name="Currency 11 5 3 3" xfId="4931" xr:uid="{C0B89616-1929-41C9-B85A-5FE9B1201658}"/>
    <cellStyle name="Currency 11 5 4" xfId="4871" xr:uid="{E45E6F37-B170-4A3D-A6F5-2EC0807365B7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33" xr:uid="{4EE578BC-81F4-4F36-AA71-51682D562F65}"/>
    <cellStyle name="Currency 13 4" xfId="4295" xr:uid="{BA07601C-D51B-4BC1-8732-754F15EBA5CA}"/>
    <cellStyle name="Currency 13 4 2" xfId="4578" xr:uid="{8EEB68E9-B27C-4202-B3AF-AF92F10EC3A6}"/>
    <cellStyle name="Currency 13 5" xfId="4932" xr:uid="{3EEBCF21-77DA-4208-B249-7FD46468E4AE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5 2 2" xfId="5594" xr:uid="{2ED88F62-4E15-42CD-9A3F-52A3AEB2ACB2}"/>
    <cellStyle name="Currency 15 3" xfId="5593" xr:uid="{391ED04A-08D3-40A9-8437-1F2D192266B7}"/>
    <cellStyle name="Currency 15 4" xfId="5592" xr:uid="{A508A1A9-E963-4C8B-9685-5B2EBEB58E3F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34" xr:uid="{B10345F5-A600-47C8-994E-DF3E47D04296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90" xr:uid="{D02DEC8E-D423-4B54-B7E7-84BA8BC7771D}"/>
    <cellStyle name="Currency 2 6" xfId="4691" xr:uid="{1BD3767E-CB8E-41B3-B516-58095E7877D8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6" xr:uid="{75612F31-E6E2-48EB-A9CF-99005769F47E}"/>
    <cellStyle name="Currency 4 5 3" xfId="4895" xr:uid="{1FEF3FAE-5881-43C5-8F34-A059B2A4D5D1}"/>
    <cellStyle name="Currency 4 5 3 2" xfId="5490" xr:uid="{8B81A576-A193-4008-A814-FB4C6B287F7B}"/>
    <cellStyle name="Currency 4 5 3 3" xfId="4935" xr:uid="{77CA0085-A4E5-49AE-A785-ACFF85CE6B60}"/>
    <cellStyle name="Currency 4 5 4" xfId="4872" xr:uid="{5E8EF173-E928-4872-A46A-F56B5079A8AA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7" xr:uid="{CBA71CA1-030D-4D6B-866A-6994D18E9E7F}"/>
    <cellStyle name="Currency 5 3 2 2" xfId="5480" xr:uid="{06D40797-D36A-46C0-99D7-0EB3C2C0E6E8}"/>
    <cellStyle name="Currency 5 3 2 3" xfId="4937" xr:uid="{C1FD92B0-5053-4563-89A9-67DDF65B555B}"/>
    <cellStyle name="Currency 5 4" xfId="4936" xr:uid="{39C022CD-4F9E-495F-9E2C-A06AFFB99EC2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8" xr:uid="{C64F2368-009E-4BAE-B476-D4799D0A2927}"/>
    <cellStyle name="Currency 6 3 3" xfId="4896" xr:uid="{F7B4ED2D-B05C-4535-AA58-D9AB1007E531}"/>
    <cellStyle name="Currency 6 3 3 2" xfId="5491" xr:uid="{E47B61DF-8D61-42EE-9B90-BC87EE2800FF}"/>
    <cellStyle name="Currency 6 3 3 3" xfId="4938" xr:uid="{0BA55627-E122-4CEB-88A2-3D86807045AB}"/>
    <cellStyle name="Currency 6 3 4" xfId="4873" xr:uid="{0BDE5B21-AA49-4B48-BC87-B10ACAF24D53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70" xr:uid="{F67813FD-2D7E-4145-A7E7-E2043AE5D4CA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71" xr:uid="{49A26709-753B-4C38-B782-076E81B420E7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9" xr:uid="{7F11FF5C-12D4-4FC8-A171-A3A57ADABA41}"/>
    <cellStyle name="Currency 9 5 3" xfId="4897" xr:uid="{9CCF977E-0787-4823-964F-C5B7ABE09CC1}"/>
    <cellStyle name="Currency 9 5 4" xfId="4874" xr:uid="{DA7BB86A-7323-4315-B882-EB673271AD24}"/>
    <cellStyle name="Currency 9 6" xfId="4439" xr:uid="{8342876A-405C-4CEC-8691-EE7DFE839E1E}"/>
    <cellStyle name="Hyperlink 2" xfId="6" xr:uid="{6CFFD761-E1C4-4FFC-9C82-FDD569F38491}"/>
    <cellStyle name="Hyperlink 2 2" xfId="5532" xr:uid="{5BCD71D0-02B4-4759-9D3D-9E9869D9C838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7" xr:uid="{4AD7DADE-AAAE-4102-AC3B-7AFD43DCE2FF}"/>
    <cellStyle name="Hyperlink 4 2 2" xfId="5549" xr:uid="{1E8D178A-4EF6-49B8-9284-07CB6C3105C4}"/>
    <cellStyle name="Hyperlink 4 2 3" xfId="5548" xr:uid="{9F6DADDB-B988-455F-B4AE-C92B29B48BE6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9" xr:uid="{380E6D72-DF84-42AE-8D0C-FA106DA929AD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84" xr:uid="{9886B670-E49A-43E6-BE5C-DB385F46F46F}"/>
    <cellStyle name="Normal 10 2 2 6 4 3" xfId="4850" xr:uid="{D41E5F37-DD01-4657-AC8F-F89FD6AD2FED}"/>
    <cellStyle name="Normal 10 2 2 6 4 4" xfId="4822" xr:uid="{DB5A0002-5358-4A98-AD47-05302831EEC5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85" xr:uid="{4362D093-0778-4208-BE1E-C9714608D065}"/>
    <cellStyle name="Normal 10 2 3 5 4 3" xfId="4851" xr:uid="{172245F3-911D-4FC4-8775-AE8460977D63}"/>
    <cellStyle name="Normal 10 2 3 5 4 4" xfId="4823" xr:uid="{8AF4F6A0-0433-4B24-BC8C-C8050BAF218C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83" xr:uid="{E2A7F1A2-E1F0-46B8-A495-26B28563B010}"/>
    <cellStyle name="Normal 10 2 7 4 3" xfId="4852" xr:uid="{140BC061-021E-4AE5-A476-A4B6FF15E64E}"/>
    <cellStyle name="Normal 10 2 7 4 4" xfId="4821" xr:uid="{C53C0A0C-E17C-490C-8AAC-769AC52461E1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10" xr:uid="{F4EFA005-C0E1-4490-9A97-086A90CD4EA5}"/>
    <cellStyle name="Normal 10 3 3 2 2 2 3" xfId="4711" xr:uid="{768D5DEC-657D-4F99-A9A6-B089A7D153B7}"/>
    <cellStyle name="Normal 10 3 3 2 2 3" xfId="328" xr:uid="{03EA47A2-FCA6-493E-8BCB-8143C776488D}"/>
    <cellStyle name="Normal 10 3 3 2 2 3 2" xfId="4712" xr:uid="{41E4C343-45B9-440C-B537-B6555BA6360B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13" xr:uid="{B5D3DD4C-9EF8-48BA-B06C-789350A73558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14" xr:uid="{C7918787-04FF-4786-A0CA-D57DBAD5D42E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15" xr:uid="{F574D90E-1E4B-4142-87FF-234E643B884D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6" xr:uid="{BEC79650-781A-4758-B0C9-D8A279AF5941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7" xr:uid="{78A2A0CE-485F-4BD3-82D7-C3E4A3DF2614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53" xr:uid="{4F59324D-7E9C-4F17-A008-CEC428915996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12" xr:uid="{FBB53769-EED3-4693-AF7C-07AA2D5BFCC2}"/>
    <cellStyle name="Normal 10 9 4" xfId="687" xr:uid="{B2FEB87C-CA84-46E0-B15C-D3D05C2A3E26}"/>
    <cellStyle name="Normal 10 9 4 2" xfId="4782" xr:uid="{60833BEA-D797-44B6-BC3A-3A8350CB3CAD}"/>
    <cellStyle name="Normal 10 9 4 3" xfId="4854" xr:uid="{16DD09D1-76AF-4DA6-8745-602BCE0360FD}"/>
    <cellStyle name="Normal 10 9 4 4" xfId="4820" xr:uid="{E4595338-D2FA-46E0-ACD6-85C3CD3CC098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72" xr:uid="{16A06637-8D62-47EF-8EF9-91D9CAB8E823}"/>
    <cellStyle name="Normal 11 3 3" xfId="4898" xr:uid="{3B654CF0-182A-4611-90C9-041B98B0D244}"/>
    <cellStyle name="Normal 11 3 4" xfId="4875" xr:uid="{67FAF541-C45D-446D-BABA-CBBE4727D117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73" xr:uid="{8AA97932-4370-4D9A-9700-704E2C967ADB}"/>
    <cellStyle name="Normal 13 2 3 3" xfId="4899" xr:uid="{9D323F51-E18C-467F-8FFE-C72B41891109}"/>
    <cellStyle name="Normal 13 2 3 4" xfId="4876" xr:uid="{6DAA5004-F7B3-49C6-9FD1-348E8A887466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6" xr:uid="{DC42E451-6EF2-4A77-BB7A-E78F53E20E49}"/>
    <cellStyle name="Normal 13 3 5" xfId="4900" xr:uid="{FCAC1112-75CC-43F9-9F01-5788C1410F44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74" xr:uid="{017A0C16-66A2-4576-AFFB-19A1F868DC27}"/>
    <cellStyle name="Normal 14 4 3" xfId="4901" xr:uid="{CCBD0D00-F6FC-4723-B334-7557D45823F5}"/>
    <cellStyle name="Normal 14 4 4" xfId="4877" xr:uid="{C72346DC-D6DD-4032-9A1C-17D15027C590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7" xr:uid="{72C3A216-E7A5-48D4-BE80-838EEF2C88F4}"/>
    <cellStyle name="Normal 15 3 5" xfId="4903" xr:uid="{2B7BAB4B-FF7A-4204-87F4-DCC350DDFC40}"/>
    <cellStyle name="Normal 15 4" xfId="4317" xr:uid="{8D39809D-26D4-4C6B-9648-4D8B4EE914CC}"/>
    <cellStyle name="Normal 15 4 2" xfId="4589" xr:uid="{64FD5A7D-8B84-4992-9D1F-34D88340CC06}"/>
    <cellStyle name="Normal 15 4 2 2" xfId="4775" xr:uid="{4A1E16E3-BDF8-4AA2-B78B-968AAB40F7A1}"/>
    <cellStyle name="Normal 15 4 3" xfId="4902" xr:uid="{1670E28A-3B20-48B1-BDE1-CFCA0146AC82}"/>
    <cellStyle name="Normal 15 4 4" xfId="4878" xr:uid="{1AA7442C-AC5F-4991-BF6E-CB62CD4F15EB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8" xr:uid="{5B35B579-1FED-426C-A112-BD5D856B1288}"/>
    <cellStyle name="Normal 16 2 5" xfId="4904" xr:uid="{17A74D4F-D3A9-4023-8490-410C76A7C011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9" xr:uid="{9A041595-534C-492E-8972-D83AFC00EE60}"/>
    <cellStyle name="Normal 17 2 5" xfId="4905" xr:uid="{C176892D-8949-4A53-9C9C-0F1432B94061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6" xr:uid="{F9AF7414-2B81-4F77-BB74-A3DA0E9681D3}"/>
    <cellStyle name="Normal 18 3 3" xfId="4906" xr:uid="{C22E090C-836B-46B5-8F3A-9510437C594D}"/>
    <cellStyle name="Normal 18 3 4" xfId="4879" xr:uid="{B0C696ED-923E-462A-8A15-6DD1E11717EC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805" xr:uid="{21274F71-CB40-44F6-943A-AF500A5611A8}"/>
    <cellStyle name="Normal 2 2 3 2 2 2" xfId="4838" xr:uid="{0FCA0142-033F-45CC-9354-F6E03EF985ED}"/>
    <cellStyle name="Normal 2 2 3 2 2 3" xfId="5520" xr:uid="{1C55AD5A-766F-47BA-8E95-431B5DE2B538}"/>
    <cellStyle name="Normal 2 2 3 2 2 4" xfId="5537" xr:uid="{2B2D5077-895F-4D72-92C9-DD7A8796541E}"/>
    <cellStyle name="Normal 2 2 3 2 3" xfId="4924" xr:uid="{D5CF8B47-C65F-40E8-86BB-1BE46C85D5D0}"/>
    <cellStyle name="Normal 2 2 3 2 4" xfId="5479" xr:uid="{4DAE02C3-59FB-4EDB-938F-6EADAC381920}"/>
    <cellStyle name="Normal 2 2 3 2 5" xfId="5578" xr:uid="{CFAE6ABD-22FC-4C7D-858B-BF837D7088F4}"/>
    <cellStyle name="Normal 2 2 3 3" xfId="4703" xr:uid="{BF76F699-840A-44A8-9675-313FE21E128A}"/>
    <cellStyle name="Normal 2 2 3 4" xfId="4880" xr:uid="{A29332FE-A73D-4749-98CE-141EBD86DE1A}"/>
    <cellStyle name="Normal 2 2 3 5" xfId="4869" xr:uid="{8566B7D6-162F-4BD3-85C9-4A0606B1A887}"/>
    <cellStyle name="Normal 2 2 4" xfId="4324" xr:uid="{8879226F-2111-4565-AF46-876A7BE55D44}"/>
    <cellStyle name="Normal 2 2 4 2" xfId="4595" xr:uid="{2D91A38E-CD3B-44CD-BF6E-21C05E055A25}"/>
    <cellStyle name="Normal 2 2 4 2 2" xfId="4777" xr:uid="{16D227C1-64B7-4304-919D-30EA593BFB3C}"/>
    <cellStyle name="Normal 2 2 4 3" xfId="4907" xr:uid="{280B2DBE-62C6-49A9-88C0-CA58F983F346}"/>
    <cellStyle name="Normal 2 2 4 4" xfId="4881" xr:uid="{B672152D-51F2-4B07-A7CF-4527B554D7C9}"/>
    <cellStyle name="Normal 2 2 5" xfId="4454" xr:uid="{598C08F5-11D4-4448-A08A-BF99F7CDF576}"/>
    <cellStyle name="Normal 2 2 5 2" xfId="4837" xr:uid="{AC7DECEA-0ED4-4745-A252-9E44CF5299B9}"/>
    <cellStyle name="Normal 2 2 6" xfId="4927" xr:uid="{5F7F35E5-2BD9-4836-8E6C-F804E6832F02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9" xr:uid="{0366D9B1-6833-4C26-8A27-369AE27B9D8D}"/>
    <cellStyle name="Normal 2 3 2 3 3" xfId="4909" xr:uid="{843079F3-B506-4049-B44D-2FEF5EE15992}"/>
    <cellStyle name="Normal 2 3 2 3 4" xfId="4882" xr:uid="{78502A54-8419-424E-94CA-132F909B35D6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8" xr:uid="{EFB41094-F955-4425-BB8F-762B7FA0DA63}"/>
    <cellStyle name="Normal 2 3 6 3" xfId="4908" xr:uid="{D00753A9-5DAA-4530-A20A-78C3FAB3914F}"/>
    <cellStyle name="Normal 2 3 6 4" xfId="4883" xr:uid="{1B430C17-5162-430C-8C1C-249AD7DE4921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7" xr:uid="{E40DF575-EC3B-446C-82EA-47AB13C9AD38}"/>
    <cellStyle name="Normal 2 4 4" xfId="4458" xr:uid="{68194DA7-C351-4737-A6E2-1FA81ADAED31}"/>
    <cellStyle name="Normal 2 4 5" xfId="4928" xr:uid="{40DAC841-7332-446C-9CA4-1724F47564B6}"/>
    <cellStyle name="Normal 2 4 6" xfId="4926" xr:uid="{B3E4B412-F90C-4FC3-B3D9-2B163929A659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7" xr:uid="{26C102AD-7A3D-48DC-8F6F-9B1A583126C3}"/>
    <cellStyle name="Normal 2 5 3" xfId="4543" xr:uid="{4AF2022B-5ED7-4D45-893D-83AF6474317F}"/>
    <cellStyle name="Normal 2 5 3 2" xfId="4806" xr:uid="{B33B1288-4BC4-4702-BC3D-D5BA5999F2CC}"/>
    <cellStyle name="Normal 2 5 3 3" xfId="4920" xr:uid="{B4A63983-8278-49D8-9B7D-56F040FA7F5E}"/>
    <cellStyle name="Normal 2 5 3 4" xfId="5476" xr:uid="{EBA323AE-967F-4E03-ADF5-27DF0C53941B}"/>
    <cellStyle name="Normal 2 5 3 4 2" xfId="5525" xr:uid="{4A84526E-9D9F-4A5E-99CF-D2CDFB339696}"/>
    <cellStyle name="Normal 2 5 4" xfId="4839" xr:uid="{81F0520B-CD56-47AD-B54C-8B19BDEF7B49}"/>
    <cellStyle name="Normal 2 5 5" xfId="4835" xr:uid="{4272A211-E0AA-48B2-8EDB-FA6A06F7C192}"/>
    <cellStyle name="Normal 2 5 6" xfId="4834" xr:uid="{88079376-869C-4AF0-851B-27BD0FE51E19}"/>
    <cellStyle name="Normal 2 5 7" xfId="4923" xr:uid="{9CEC8658-6A06-4EBB-97E3-9C76028D0EAB}"/>
    <cellStyle name="Normal 2 5 8" xfId="4893" xr:uid="{80ED02A5-31DD-4D66-8F59-DB0BD4EFAF49}"/>
    <cellStyle name="Normal 2 6" xfId="3736" xr:uid="{062F5EAA-23BD-48A8-8B68-75D1E89C1A45}"/>
    <cellStyle name="Normal 2 6 2" xfId="4559" xr:uid="{E258376E-FD3C-449C-AEEB-382F70BAADD5}"/>
    <cellStyle name="Normal 2 6 2 2" xfId="4693" xr:uid="{6C0B16EC-44EE-438E-9D67-26E866DA853C}"/>
    <cellStyle name="Normal 2 6 3" xfId="4696" xr:uid="{3726F16B-5CAA-4239-9364-088B6AA069FA}"/>
    <cellStyle name="Normal 2 6 3 2" xfId="5508" xr:uid="{526B69B5-B5D0-40CF-8A78-2DF43CBBD0C9}"/>
    <cellStyle name="Normal 2 6 4" xfId="4840" xr:uid="{FF22A43B-15B2-4AE8-A7B9-E5BE2099BD9F}"/>
    <cellStyle name="Normal 2 6 4 2" xfId="5589" xr:uid="{5787534E-FC90-441F-AF31-9B8327B6D69D}"/>
    <cellStyle name="Normal 2 6 5" xfId="4832" xr:uid="{0F907448-30A2-4BA7-B8EF-093C5724E1B9}"/>
    <cellStyle name="Normal 2 6 5 2" xfId="4884" xr:uid="{9AA85257-A6EF-452F-A717-4D3A5E1C5162}"/>
    <cellStyle name="Normal 2 6 6" xfId="4818" xr:uid="{E756C97D-0B80-4B0E-8B6F-841BE415C3A4}"/>
    <cellStyle name="Normal 2 6 7" xfId="5495" xr:uid="{1D0E8DF6-AFB8-48D3-B914-270F45DE8089}"/>
    <cellStyle name="Normal 2 6 8" xfId="5504" xr:uid="{404A10ED-B427-45AD-8C83-7C32559F3AC7}"/>
    <cellStyle name="Normal 2 6 9" xfId="4692" xr:uid="{3F9F2066-854D-4A63-8D79-EE52BE773194}"/>
    <cellStyle name="Normal 2 7" xfId="4406" xr:uid="{8D366A65-FEDC-4227-BE49-6A36FE242731}"/>
    <cellStyle name="Normal 2 7 2" xfId="4718" xr:uid="{DF409C19-5276-4034-A0F2-CFC73861AA9C}"/>
    <cellStyle name="Normal 2 7 2 2" xfId="5588" xr:uid="{7D0C9C3C-03AD-458D-A6E7-44AB480DD975}"/>
    <cellStyle name="Normal 2 7 3" xfId="4841" xr:uid="{DE44D5F7-EFD9-469C-ABED-FE4009D6A025}"/>
    <cellStyle name="Normal 2 7 4" xfId="5477" xr:uid="{E3BDB01A-247B-4906-B094-1BB728376D4D}"/>
    <cellStyle name="Normal 2 7 5" xfId="4694" xr:uid="{25779399-F4A7-42DD-8543-B543C52A89FC}"/>
    <cellStyle name="Normal 2 8" xfId="4767" xr:uid="{AC845332-6997-4A31-AD6D-7E493360F50D}"/>
    <cellStyle name="Normal 2 9" xfId="4836" xr:uid="{62206F05-B0D6-4D1B-BE5C-F113E7DF05C6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802" xr:uid="{68DB372B-8BDA-44E1-9BB2-FD1FC2F2FE6A}"/>
    <cellStyle name="Normal 20 2 2 5" xfId="4918" xr:uid="{3710543C-202C-487D-B276-9902725C0427}"/>
    <cellStyle name="Normal 20 2 3" xfId="4395" xr:uid="{189E0452-68CF-421D-BC5F-11D3096407C1}"/>
    <cellStyle name="Normal 20 2 3 2" xfId="4656" xr:uid="{BCFCDCE6-5624-4B4E-9CF8-FD91B7D903BB}"/>
    <cellStyle name="Normal 20 2 3 2 2" xfId="5565" xr:uid="{22BA14BE-DA54-4C3B-B2FE-52037DEF591D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801" xr:uid="{F9C34FB2-1535-4DDA-9FE3-F86ED890B8A2}"/>
    <cellStyle name="Normal 20 2 6" xfId="4917" xr:uid="{F1CFC814-D51D-4332-8794-46F928D62AFA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80" xr:uid="{78F56458-E756-485C-BA3D-5D5CAFD8BEBA}"/>
    <cellStyle name="Normal 20 4 3" xfId="4910" xr:uid="{166E11A1-7A7F-402B-8E69-6870721D0E03}"/>
    <cellStyle name="Normal 20 4 4" xfId="4885" xr:uid="{406FCB9E-63F0-467C-AFC0-4C2A292271E1}"/>
    <cellStyle name="Normal 20 5" xfId="4468" xr:uid="{8FB8BD1E-8933-4262-8885-0601B296D845}"/>
    <cellStyle name="Normal 20 5 2" xfId="5501" xr:uid="{8DCFD784-9A66-4C5B-90F7-31ED17D4E2EA}"/>
    <cellStyle name="Normal 20 6" xfId="4807" xr:uid="{4DF083BA-6ED0-42A9-B040-05717CAF23E8}"/>
    <cellStyle name="Normal 20 7" xfId="4870" xr:uid="{295A38CE-4014-4C99-892A-667FC039FBCA}"/>
    <cellStyle name="Normal 20 8" xfId="4891" xr:uid="{681F8794-B655-48FE-BA24-6C89DE9EF0E0}"/>
    <cellStyle name="Normal 20 9" xfId="4890" xr:uid="{30F69F61-B6BA-45F8-88F2-28348430E3AC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20" xr:uid="{71F17D98-5E7A-4FAD-93FD-126415C02D49}"/>
    <cellStyle name="Normal 21 3 2 2" xfId="5529" xr:uid="{05298700-C414-4FE7-9A67-E79074881577}"/>
    <cellStyle name="Normal 21 3 3" xfId="4719" xr:uid="{433A496F-DE99-401A-AC80-088C3DFFD533}"/>
    <cellStyle name="Normal 21 4" xfId="4469" xr:uid="{BBBF06E8-86E3-4B41-B53F-687957D82874}"/>
    <cellStyle name="Normal 21 4 2" xfId="5530" xr:uid="{3FB0FBC3-FBDC-4AB3-A0D2-FC9BD4ED8CDF}"/>
    <cellStyle name="Normal 21 4 2 2" xfId="5583" xr:uid="{89BB9B50-A7CE-418F-9414-43ABC0304422}"/>
    <cellStyle name="Normal 21 4 2 3" xfId="5581" xr:uid="{5BB1B9E5-BAF4-4A6D-B308-A846AEE72112}"/>
    <cellStyle name="Normal 21 4 2 4" xfId="5563" xr:uid="{D650B2D5-2736-4D44-BEC4-2C3FC6379C5B}"/>
    <cellStyle name="Normal 21 4 2 5" xfId="5561" xr:uid="{726BA356-8C00-4E04-BB55-EB11412D725E}"/>
    <cellStyle name="Normal 21 4 2 6" xfId="5558" xr:uid="{489B1509-8DD8-4B2D-AE7F-15346E58841E}"/>
    <cellStyle name="Normal 21 4 2 7" xfId="4671" xr:uid="{936ED4C4-B52B-4225-A6A3-196B33B1E9D0}"/>
    <cellStyle name="Normal 21 4 3" xfId="4790" xr:uid="{6448C93E-CD73-4D6D-81FD-4C67F6142D8B}"/>
    <cellStyle name="Normal 21 5" xfId="4911" xr:uid="{42A1D4F1-42F4-4559-AADF-07D086C9C939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21" xr:uid="{3C58006E-CB2E-4131-B856-2AD174855D4E}"/>
    <cellStyle name="Normal 22 3 3" xfId="4487" xr:uid="{A8140693-B090-44C0-A1DB-C305F5FCCC2C}"/>
    <cellStyle name="Normal 22 3 4" xfId="4865" xr:uid="{629BDF4A-CBA2-477D-BA27-C63F0E426CC7}"/>
    <cellStyle name="Normal 22 4" xfId="3668" xr:uid="{1FC7FC2B-4DAF-48EB-BD08-6EBC158583EB}"/>
    <cellStyle name="Normal 22 4 10" xfId="5528" xr:uid="{0AA8F64C-3726-47F3-92DC-9743E76788B4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10" xr:uid="{4994C0F7-9923-4C03-99F1-7624AD9D5BF3}"/>
    <cellStyle name="Normal 22 4 3 2 2" xfId="5541" xr:uid="{98A10906-AF68-478E-B579-2D823E949E50}"/>
    <cellStyle name="Normal 22 4 3 3" xfId="4922" xr:uid="{2AB205B7-02F2-4E2C-8801-91E0B6B5F0E2}"/>
    <cellStyle name="Normal 22 4 3 4" xfId="5511" xr:uid="{F0FB29F7-716A-4B89-96B4-1A135748FF2B}"/>
    <cellStyle name="Normal 22 4 3 5" xfId="5507" xr:uid="{F7ECDCE1-FAF6-438D-88AA-A544070EA740}"/>
    <cellStyle name="Normal 22 4 3 6" xfId="4791" xr:uid="{A8B8730C-C598-465B-AFED-27768C80564B}"/>
    <cellStyle name="Normal 22 4 4" xfId="4866" xr:uid="{84EBFD48-2BBA-47A6-A2D2-B51FBF8BEB29}"/>
    <cellStyle name="Normal 22 4 5" xfId="4824" xr:uid="{66AC2DDD-2E2E-4E18-AFD2-0DEDD72D6003}"/>
    <cellStyle name="Normal 22 4 5 2" xfId="5540" xr:uid="{B77EF87F-9FD1-427D-9D7A-ED9992A0FFEA}"/>
    <cellStyle name="Normal 22 4 5 2 2" xfId="5575" xr:uid="{7EDEDB18-BC6D-4953-A53D-2A97B9D1A5C5}"/>
    <cellStyle name="Normal 22 4 5 3" xfId="5574" xr:uid="{C6405FCE-D951-45DB-A942-CEC404C9B3CB}"/>
    <cellStyle name="Normal 22 4 6" xfId="4815" xr:uid="{0CC4D5AC-11E4-4D02-9336-71971A4B5DEB}"/>
    <cellStyle name="Normal 22 4 7" xfId="4814" xr:uid="{E7575BF9-2DF9-433E-92F5-9191B4789F97}"/>
    <cellStyle name="Normal 22 4 8" xfId="4813" xr:uid="{4703CE92-6051-413C-A1D7-0BB3CC4CFDDA}"/>
    <cellStyle name="Normal 22 4 9" xfId="4812" xr:uid="{7EBAA27D-04BD-491B-82A2-AFDE4E4B0C39}"/>
    <cellStyle name="Normal 22 5" xfId="4472" xr:uid="{97F37249-F920-4DF6-BF87-0C9CCDCCDF2D}"/>
    <cellStyle name="Normal 22 5 2" xfId="4912" xr:uid="{9E1D4134-C1E8-4269-994A-4CFDF82BC891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25" xr:uid="{C74E2BC6-AFC0-44CF-97AE-F24CBB9BEAA0}"/>
    <cellStyle name="Normal 23 2 2 3" xfId="4867" xr:uid="{58E7594D-3CCE-49D2-93DF-F7F9436FD51F}"/>
    <cellStyle name="Normal 23 2 2 4" xfId="4842" xr:uid="{8EB8A688-98CB-40B4-AB42-92922262CB51}"/>
    <cellStyle name="Normal 23 2 3" xfId="4572" xr:uid="{EA02A35C-556D-4352-B529-8B4731D40F41}"/>
    <cellStyle name="Normal 23 2 3 2" xfId="4825" xr:uid="{B6F22F9D-78C4-4979-B6A0-89794A873454}"/>
    <cellStyle name="Normal 23 2 4" xfId="4886" xr:uid="{2022A0B6-3E79-4602-8B37-BCFF24B557DC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92" xr:uid="{678CE626-1F1F-42BF-994C-D85DE26B5514}"/>
    <cellStyle name="Normal 23 6" xfId="4913" xr:uid="{71788A63-E8B9-4331-9175-87A84F6AB1A2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94" xr:uid="{E24F6298-483C-40EC-A68B-9ECB49223645}"/>
    <cellStyle name="Normal 24 2 5" xfId="4915" xr:uid="{654CB92D-C4F7-4874-ADF0-1514E32471B4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93" xr:uid="{7D09B46C-3A03-433C-9F34-BF8D04335413}"/>
    <cellStyle name="Normal 24 6" xfId="4914" xr:uid="{52E820BB-48C3-4B6A-A525-4EE5EEDFC891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10" xr:uid="{C30826D3-152C-4E00-A680-D2FD1AA6963E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95" xr:uid="{FA96A43F-E675-470C-A991-3C06D4458EE3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704" xr:uid="{B284A04B-65FA-4DCB-9FEE-9CE483E973C8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3 2" xfId="5591" xr:uid="{E880294F-BB9B-4542-8B0B-8962A8C8302C}"/>
    <cellStyle name="Normal 27 4" xfId="4819" xr:uid="{CF2F4BCE-01C4-4E71-BFE7-F42BD74205E8}"/>
    <cellStyle name="Normal 27 5" xfId="5493" xr:uid="{79AB4E74-F5E2-4955-8890-A9B408C72B7F}"/>
    <cellStyle name="Normal 27 5 2" xfId="5544" xr:uid="{0580A66D-930D-46C7-8E0E-39527E6545FB}"/>
    <cellStyle name="Normal 27 6" xfId="4809" xr:uid="{971BE62D-DB33-4960-B6B9-E451E3AC40BF}"/>
    <cellStyle name="Normal 27 7" xfId="5505" xr:uid="{64693D5D-2650-4AEE-B349-548D62BF4778}"/>
    <cellStyle name="Normal 27 8" xfId="4699" xr:uid="{6CF22EF4-DBF0-4531-BFF1-21AFFACE3E84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2 3 2" xfId="5557" xr:uid="{23FE3013-2B24-45CD-A999-8015C87F4422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8" xr:uid="{E223A537-10D2-44BA-A255-31209E569EB8}"/>
    <cellStyle name="Normal 3 2 5 3" xfId="5478" xr:uid="{961DC1A8-D5E4-4CB0-9241-0E32768E543A}"/>
    <cellStyle name="Normal 3 2 5 4" xfId="4698" xr:uid="{E17BB12F-FA4B-49C4-A792-70EA9107681A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44" xr:uid="{FD365579-F1D5-4F18-8EDB-84707E2CE9C8}"/>
    <cellStyle name="Normal 3 4 2 2 2" xfId="5573" xr:uid="{29A5F1C9-4E13-48C9-AA8A-F22B6481F73B}"/>
    <cellStyle name="Normal 3 4 2 2 3" xfId="5571" xr:uid="{EE350635-F72B-4BE5-BE57-3DFCE5DCA090}"/>
    <cellStyle name="Normal 3 4 2 3" xfId="5572" xr:uid="{EFBDC105-3FEF-4E3E-B57A-28F7177F5083}"/>
    <cellStyle name="Normal 3 4 2 4" xfId="5576" xr:uid="{EDC8817C-B50F-4D8F-BDB2-FEFDF7D5230A}"/>
    <cellStyle name="Normal 3 4 2 5" xfId="5569" xr:uid="{6939A07D-CE8F-48D1-BA31-03185C9D71D6}"/>
    <cellStyle name="Normal 3 4 3" xfId="4560" xr:uid="{6FE9DBBC-F0C4-4131-937D-B504FC092390}"/>
    <cellStyle name="Normal 3 4 3 2" xfId="5553" xr:uid="{FDCF864A-7538-4D66-9B67-BF1D0FEB1EAF}"/>
    <cellStyle name="Normal 3 5" xfId="4287" xr:uid="{046AE01D-A4D4-47BC-A4B9-2FC83F7E5298}"/>
    <cellStyle name="Normal 3 5 2" xfId="4573" xr:uid="{2C41BE8F-B6A0-4666-A092-ED91F048346C}"/>
    <cellStyle name="Normal 3 5 2 2" xfId="4845" xr:uid="{5F44EAB1-72AA-470E-BBE1-39D0719C0D9E}"/>
    <cellStyle name="Normal 3 5 3" xfId="4919" xr:uid="{E31FA608-7B50-4CD3-BC5A-25C20AEF435A}"/>
    <cellStyle name="Normal 3 5 4" xfId="4887" xr:uid="{9A7207EC-183A-4C98-A089-62D5AB552B8E}"/>
    <cellStyle name="Normal 3 6" xfId="83" xr:uid="{EC173372-2831-41ED-88C4-207DAEED39E8}"/>
    <cellStyle name="Normal 3 6 2" xfId="5509" xr:uid="{0D0628F2-5465-4003-A0A9-0103D5BE831F}"/>
    <cellStyle name="Normal 3 6 2 2" xfId="5506" xr:uid="{073AFF15-6EB3-4BD5-A025-AA6547217ADC}"/>
    <cellStyle name="Normal 3 6 2 3" xfId="4673" xr:uid="{5FFCB459-C0B7-4895-B593-957C4CFA2FD6}"/>
    <cellStyle name="Normal 3 6 3" xfId="4843" xr:uid="{83EF7CA5-5632-4C20-941C-5CE5F7029089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2 2 2" xfId="5570" xr:uid="{C170DFAA-D026-4467-9BBE-E7FAB95FEB9E}"/>
    <cellStyle name="Normal 4 2 2 2 2 3" xfId="5568" xr:uid="{9FC4CE35-B063-43F9-99AA-86FB063F4ECA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22" xr:uid="{D48C2DF0-19A0-4783-991C-D44AEDBDE338}"/>
    <cellStyle name="Normal 4 2 3 2 2 2" xfId="4668" xr:uid="{CBA8BDE6-88BB-4106-9D5E-5F5A6FFB5592}"/>
    <cellStyle name="Normal 4 2 3 2 3" xfId="5522" xr:uid="{E64F959E-BF5D-43CD-9763-9E9FEC5C0A90}"/>
    <cellStyle name="Normal 4 2 3 3" xfId="4566" xr:uid="{BE4FC7CD-F34D-4F1B-96B8-4C951C03170E}"/>
    <cellStyle name="Normal 4 2 3 3 2" xfId="4723" xr:uid="{607B5C8D-41E3-4A53-BDA9-F76AC7014AB5}"/>
    <cellStyle name="Normal 4 2 3 4" xfId="4724" xr:uid="{13C09612-D3EB-47E2-B397-482245DA6C5A}"/>
    <cellStyle name="Normal 4 2 3 5" xfId="4725" xr:uid="{726C8FAD-81F1-4EDA-904A-FFBC73F7A7F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6" xr:uid="{4455E0D2-36F8-47D4-93B2-4B66107B3DA9}"/>
    <cellStyle name="Normal 4 2 4 2 3" xfId="4868" xr:uid="{D9DCF47B-7A92-4E42-9DCA-BA5090ED4058}"/>
    <cellStyle name="Normal 4 2 4 2 4" xfId="4833" xr:uid="{B8E4F26D-E11A-46D7-A2A5-5168BF71148D}"/>
    <cellStyle name="Normal 4 2 4 3" xfId="4567" xr:uid="{12E74042-91BB-4385-858A-F89982E395B7}"/>
    <cellStyle name="Normal 4 2 4 3 2" xfId="5554" xr:uid="{7D6A3FC8-5669-47C7-BA22-7B3062C925EA}"/>
    <cellStyle name="Normal 4 2 4 3 2 2" xfId="5560" xr:uid="{B0B38A87-2EB6-4DA7-AE92-410925A0C6E9}"/>
    <cellStyle name="Normal 4 2 4 3 2 3" xfId="5559" xr:uid="{59357C13-E9C1-4200-9BF7-277F8577913F}"/>
    <cellStyle name="Normal 4 2 4 3 2 4" xfId="4669" xr:uid="{75D20300-984B-4BFB-A243-1F8103842E42}"/>
    <cellStyle name="Normal 4 2 4 3 3" xfId="4796" xr:uid="{6345F745-9689-4D99-8A62-9A0E2B301C1F}"/>
    <cellStyle name="Normal 4 2 4 4" xfId="4888" xr:uid="{5ABF0A52-5A59-4FE5-8E78-9426C837EFCE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269D1181-EDD7-4F2B-B9DA-A04260A54888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702" xr:uid="{80AA63CD-D06C-4FCD-9693-A366AB2F9166}"/>
    <cellStyle name="Normal 4 3 4" xfId="699" xr:uid="{76085EC5-0529-4D74-A1F6-0D35DFA8D307}"/>
    <cellStyle name="Normal 4 3 4 2" xfId="4482" xr:uid="{CA580C14-4467-4359-83FA-4F1DD5AAABF4}"/>
    <cellStyle name="Normal 4 3 4 2 2" xfId="5533" xr:uid="{7C0A7B79-64AB-4C13-AC78-CE8ADF70798E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26" xr:uid="{8D899D96-4C29-4528-8B8D-8B24B822B1E5}"/>
    <cellStyle name="Normal 4 4" xfId="3738" xr:uid="{FD6CD9AE-9EA2-45AF-84AA-DCD5B84564E0}"/>
    <cellStyle name="Normal 4 4 2" xfId="4281" xr:uid="{519939FC-48BF-4502-9F01-34B063D97408}"/>
    <cellStyle name="Normal 4 4 2 2" xfId="5521" xr:uid="{A01D91B8-DAD4-403A-9F31-6BA29D953CB0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34" xr:uid="{18552E82-CD8F-4A7F-8EC6-E15482D30AAF}"/>
    <cellStyle name="Normal 4 4 4 2 2" xfId="5584" xr:uid="{6675325E-AC11-4483-81B3-A77DECE389E8}"/>
    <cellStyle name="Normal 4 4 4 2 3" xfId="5579" xr:uid="{D1AAC0B7-5893-4317-981A-5F60806DEC52}"/>
    <cellStyle name="Normal 4 4 4 2 4" xfId="5564" xr:uid="{17ADFD1B-25AC-4489-9410-266639375728}"/>
    <cellStyle name="Normal 4 4 4 2 5" xfId="5562" xr:uid="{AE799D7D-FB3D-436F-84AA-64F122343C9A}"/>
    <cellStyle name="Normal 4 4 4 2 6" xfId="4670" xr:uid="{34B64E67-AC67-4B88-9BEC-0EB13FDF6DBE}"/>
    <cellStyle name="Normal 4 4 4 2 7" xfId="4672" xr:uid="{9DD35203-6177-4774-B0CB-BACD592814EC}"/>
    <cellStyle name="Normal 4 4 4 3" xfId="4921" xr:uid="{DD707094-ACDB-4554-904E-9B4BE32B8229}"/>
    <cellStyle name="Normal 4 4 5" xfId="5523" xr:uid="{F1912D80-9791-4F31-839B-A90836892967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03B2CDAF-C4A1-4411-905B-A3F2A1739A25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8" xr:uid="{0A3F28B7-8F20-4C02-8322-1C4DDFAAC5E0}"/>
    <cellStyle name="Normal 45 2" xfId="5497" xr:uid="{9A704EB8-42B4-4E84-AD62-5151C2212729}"/>
    <cellStyle name="Normal 45 3" xfId="5496" xr:uid="{43E4857D-B2F5-4CE9-AE80-1A4D92DF9A0F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55" xr:uid="{813FED92-BD78-4F36-BFE2-D2388B80763D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13" xr:uid="{51B2DE07-5695-44E4-A521-FA9E7EACCC3A}"/>
    <cellStyle name="Normal 5 11 4" xfId="722" xr:uid="{808FA53A-B689-4E59-8801-716276933DAC}"/>
    <cellStyle name="Normal 5 11 4 2" xfId="4797" xr:uid="{76818AC2-30F6-40E2-851C-A2C45FBE6B3F}"/>
    <cellStyle name="Normal 5 11 4 3" xfId="4856" xr:uid="{0B58342E-1071-46B1-9AE3-98A4F3A09C28}"/>
    <cellStyle name="Normal 5 11 4 4" xfId="4826" xr:uid="{EC2ABD33-322D-4E74-94F1-0385FB8BA7B9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31" xr:uid="{2008D0B2-2ABD-4E32-9282-54CD52A12E74}"/>
    <cellStyle name="Normal 5 2" xfId="71" xr:uid="{5FD15914-3F03-4756-83EA-A0A5DDC3F081}"/>
    <cellStyle name="Normal 5 2 2" xfId="3731" xr:uid="{84FC1069-AC15-48C7-8402-933A81DDC88B}"/>
    <cellStyle name="Normal 5 2 2 10" xfId="4675" xr:uid="{7381C714-8946-482B-9875-F047275717E5}"/>
    <cellStyle name="Normal 5 2 2 2" xfId="4554" xr:uid="{0D7F9483-26FB-4016-8F36-C10FFEDAF706}"/>
    <cellStyle name="Normal 5 2 2 2 2" xfId="4677" xr:uid="{06DED48D-4631-4F25-AB02-A3A1C8A82089}"/>
    <cellStyle name="Normal 5 2 2 2 2 2" xfId="4678" xr:uid="{C9DCDC4E-CF40-45F8-A99F-2A7929D53BA9}"/>
    <cellStyle name="Normal 5 2 2 2 3" xfId="4679" xr:uid="{211BC98F-B218-4EBA-857D-8FB46BC26768}"/>
    <cellStyle name="Normal 5 2 2 2 4" xfId="4846" xr:uid="{A219F3AD-3A28-454D-9FB4-74F42AE44AD8}"/>
    <cellStyle name="Normal 5 2 2 2 5" xfId="5474" xr:uid="{464899C3-6048-4F16-997B-C5C27E73C1BC}"/>
    <cellStyle name="Normal 5 2 2 2 6" xfId="4676" xr:uid="{96A7ECB4-5359-4DA2-84E5-F5D5B7B11765}"/>
    <cellStyle name="Normal 5 2 2 3" xfId="4680" xr:uid="{028F5BC1-1E18-4EDA-8069-BC55649B4003}"/>
    <cellStyle name="Normal 5 2 2 3 2" xfId="4681" xr:uid="{28CAB971-EA00-45F9-B253-90EDA226754C}"/>
    <cellStyle name="Normal 5 2 2 4" xfId="4682" xr:uid="{3A75CA61-999E-48E5-BC9B-CB48AE8A09CA}"/>
    <cellStyle name="Normal 5 2 2 5" xfId="4695" xr:uid="{8B16CB0D-55EA-4FBF-A081-6860B41A049F}"/>
    <cellStyle name="Normal 5 2 2 6" xfId="4816" xr:uid="{CD1800F0-01BD-489B-A78F-046B754A3B17}"/>
    <cellStyle name="Normal 5 2 2 7" xfId="5502" xr:uid="{81737D75-A1A1-4D50-833C-18C5D4ABCB5A}"/>
    <cellStyle name="Normal 5 2 2 8" xfId="5542" xr:uid="{D7BEB620-0707-4A1B-9415-94358B9DBFAF}"/>
    <cellStyle name="Normal 5 2 2 9" xfId="5538" xr:uid="{6ED320DB-7C6E-420F-9D2E-B052F9CBE6C0}"/>
    <cellStyle name="Normal 5 2 3" xfId="4379" xr:uid="{3D93D95F-1BD9-416C-9A99-DD561FAA9933}"/>
    <cellStyle name="Normal 5 2 3 10" xfId="4683" xr:uid="{43C6EB81-6B5B-4D55-9D7C-D5D91AE81AE5}"/>
    <cellStyle name="Normal 5 2 3 2" xfId="4645" xr:uid="{76A8864A-5186-4FC7-A979-D53475351AAC}"/>
    <cellStyle name="Normal 5 2 3 2 2" xfId="4685" xr:uid="{094C7AC9-CC0B-412F-99EE-7780BC8CF9E2}"/>
    <cellStyle name="Normal 5 2 3 2 3" xfId="4781" xr:uid="{93371091-0553-489E-BFC7-EA4163035B6E}"/>
    <cellStyle name="Normal 5 2 3 2 3 2" xfId="5546" xr:uid="{ADBF9E6C-A18F-47DD-AEF9-C098F4B34656}"/>
    <cellStyle name="Normal 5 2 3 2 4" xfId="5475" xr:uid="{398EAEFB-41F0-4679-813A-6D1C1232619C}"/>
    <cellStyle name="Normal 5 2 3 2 4 2" xfId="5545" xr:uid="{2433A475-61A4-4EC9-A08E-DBDB0C1E3453}"/>
    <cellStyle name="Normal 5 2 3 2 5" xfId="4684" xr:uid="{3823377D-B6D0-45FD-8EBC-F681759EF31C}"/>
    <cellStyle name="Normal 5 2 3 3" xfId="4686" xr:uid="{6EBA99F5-91D3-49E8-A5E1-A0F568C12F1B}"/>
    <cellStyle name="Normal 5 2 3 3 2" xfId="4916" xr:uid="{C7B05197-0608-48FD-A0FB-E6CA5C42531B}"/>
    <cellStyle name="Normal 5 2 3 4" xfId="4701" xr:uid="{33D3AF73-F6B9-4039-8C14-704A8D4D8312}"/>
    <cellStyle name="Normal 5 2 3 4 2" xfId="4889" xr:uid="{472D5CD9-82A3-483C-AD01-82B629B5D390}"/>
    <cellStyle name="Normal 5 2 3 4 3" xfId="5590" xr:uid="{D39D28ED-3431-4C02-9738-400D8D92FBAF}"/>
    <cellStyle name="Normal 5 2 3 5" xfId="4817" xr:uid="{251AA511-2312-45DF-B6B5-A59F1B185CCA}"/>
    <cellStyle name="Normal 5 2 3 6" xfId="5494" xr:uid="{9A6F2D6F-24B5-4B7C-8AA9-31998916BDF6}"/>
    <cellStyle name="Normal 5 2 3 7" xfId="5503" xr:uid="{49CDAA61-B008-4453-848A-4008EF923AAF}"/>
    <cellStyle name="Normal 5 2 3 8" xfId="5543" xr:uid="{997F1137-94EB-4DC4-950F-9EBF6F721868}"/>
    <cellStyle name="Normal 5 2 3 9" xfId="5539" xr:uid="{A7C0F0D6-5FB1-456F-9826-2A3964875764}"/>
    <cellStyle name="Normal 5 2 4" xfId="4463" xr:uid="{3BDC48C5-D13C-4EC2-B528-694BF8E816E1}"/>
    <cellStyle name="Normal 5 2 4 2" xfId="4688" xr:uid="{85227A40-C9B3-4C91-8A17-C0DAE49C368F}"/>
    <cellStyle name="Normal 5 2 4 3" xfId="4687" xr:uid="{457F478B-4DEF-4FF8-AAD7-CF39F3976B58}"/>
    <cellStyle name="Normal 5 2 5" xfId="4689" xr:uid="{3937AD17-5752-4F52-AA36-D47C63C58525}"/>
    <cellStyle name="Normal 5 2 6" xfId="4674" xr:uid="{7EA62313-F0EB-40DB-8768-743656EA310C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6 3" xfId="5555" xr:uid="{D5308E59-66AF-4ECB-A5BC-42642DAA960A}"/>
    <cellStyle name="Normal 5 4 2 2 6 3 2" xfId="5566" xr:uid="{64461E92-7D43-40F9-B67D-7A405CC07F07}"/>
    <cellStyle name="Normal 5 4 2 2 6 4" xfId="5550" xr:uid="{B53002B1-6A68-4BB7-A66A-D1E2C0070DEC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804" xr:uid="{5304BE54-C2B5-4F6F-A14A-6F44210B9CC6}"/>
    <cellStyle name="Normal 5 4 2 6 4 3" xfId="4857" xr:uid="{6A8A70CC-0DCA-4F40-A1C3-218C3C1352BA}"/>
    <cellStyle name="Normal 5 4 2 6 4 4" xfId="4831" xr:uid="{19F13706-4BA9-4688-B3F4-D4E3BC654DD8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4 3" xfId="5556" xr:uid="{C4773328-4B6D-4567-993E-6E8C723DCDAB}"/>
    <cellStyle name="Normal 5 4 3 2 4 3 2" xfId="5567" xr:uid="{224CFD5A-A91A-4588-8CB6-6C95CABEEB17}"/>
    <cellStyle name="Normal 5 4 3 2 4 4" xfId="5552" xr:uid="{DA582CD5-0DCB-4256-AFB3-78E1EF469734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4 5" xfId="5551" xr:uid="{B9304143-99F1-419E-876D-7E5585FA06DA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803" xr:uid="{45DFADC3-274A-45A3-801C-281099BCB1DE}"/>
    <cellStyle name="Normal 5 4 7 4 3" xfId="4858" xr:uid="{EE89336D-571B-4842-A406-C35F3A8DF6FF}"/>
    <cellStyle name="Normal 5 4 7 4 4" xfId="4830" xr:uid="{350B67C0-599E-484B-9C83-BF5B30B9224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7" xr:uid="{183E65EB-6770-4A2A-805E-EAE174A3E79C}"/>
    <cellStyle name="Normal 5 5 3 2 2 2 3" xfId="4728" xr:uid="{1B8A8852-5756-40C7-A09B-9849F1B7FC99}"/>
    <cellStyle name="Normal 5 5 3 2 2 3" xfId="955" xr:uid="{0B9A5734-1A3C-4682-8F6A-A2961F3F3809}"/>
    <cellStyle name="Normal 5 5 3 2 2 3 2" xfId="4729" xr:uid="{F79A48B9-B289-47E6-83FA-512FA5E06182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30" xr:uid="{A96978C1-E5DC-4DE5-96ED-E025D47C134E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31" xr:uid="{C2741486-2A3F-4E56-8282-680A1B779FC0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32" xr:uid="{D45ECBB0-FB2C-412D-8D41-0BBDE9618A08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33" xr:uid="{35BDE7FE-2016-45B0-B97A-9B7A92116DD9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34" xr:uid="{5122C7EC-0B74-4137-BA93-4123179CC65C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8" xr:uid="{8BCF0453-4F83-4033-93C6-4F314CA27AF8}"/>
    <cellStyle name="Normal 6 10 2 3" xfId="1299" xr:uid="{78ED2972-A832-4B12-A26A-7E53F0E44244}"/>
    <cellStyle name="Normal 6 10 2 4" xfId="1300" xr:uid="{70F04B64-70C0-4A7D-9AFB-9BD63129E3AD}"/>
    <cellStyle name="Normal 6 10 2 5" xfId="5524" xr:uid="{82B3EFAC-C329-4F8B-ADBE-D2AC0755E3B5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700" xr:uid="{91C307EF-A97A-4882-B2D8-3C02431DD339}"/>
    <cellStyle name="Normal 6 13 5" xfId="5492" xr:uid="{CF3BA8D7-3ABB-4807-A4E1-B4FC35A5E1BB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5 6 2" xfId="5577" xr:uid="{776989FB-1F50-4630-8521-DE3DA8BF76FA}"/>
    <cellStyle name="Normal 6 3 5 7" xfId="5587" xr:uid="{846AB9F2-F92C-4DA2-B41F-CA32569FB798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7 5" xfId="5547" xr:uid="{E3BF969B-996A-40AF-B936-E34547E002B9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92" xr:uid="{51AFF7D2-EF5F-4404-8116-943D0BA3ABC5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35" xr:uid="{A76E08C7-6842-4B6D-90A1-3B6F7811F3C3}"/>
    <cellStyle name="Normal 6 4 3 2 2 2 3" xfId="4736" xr:uid="{3BFC8684-FB08-484C-9DAB-191B4293F85A}"/>
    <cellStyle name="Normal 6 4 3 2 2 3" xfId="1535" xr:uid="{54EDD147-8464-49D6-9FD8-FBE229AE6C84}"/>
    <cellStyle name="Normal 6 4 3 2 2 3 2" xfId="4737" xr:uid="{DFB08142-D811-4753-8F4B-94C9C77B41FF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8" xr:uid="{E169250A-095B-452A-BF52-1EA5C9D0CED7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9" xr:uid="{46F8FF98-C23D-4C16-88C8-4C4234A0AE33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40" xr:uid="{5788CBE4-5CEF-483C-8775-D096265FFD77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41" xr:uid="{ABE0F16F-19E2-437A-A246-47012FB6C308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42" xr:uid="{1FE153F3-4EC1-4C7B-A075-09EA8AE86F4F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9" xr:uid="{D454F44C-F863-40B7-B349-E8505EC8E7F1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9" xr:uid="{9E5C6EEA-FE80-4B18-9DCB-581B82E3433D}"/>
    <cellStyle name="Normal 7 2 7 4 3" xfId="4860" xr:uid="{FB09FC47-A9FA-43E2-B809-114CD448613C}"/>
    <cellStyle name="Normal 7 2 7 4 4" xfId="4828" xr:uid="{CBD485CB-CDEF-468E-A90F-AE86A90CC4D0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43" xr:uid="{05DADD41-2C19-4BAC-A724-D1E7EEA139C5}"/>
    <cellStyle name="Normal 7 3 3 2 2 2 3" xfId="4744" xr:uid="{B46DA19E-A936-4933-AE28-085C734235EC}"/>
    <cellStyle name="Normal 7 3 3 2 2 3" xfId="2119" xr:uid="{59EE3DA1-DB0B-4770-AA07-504ACC639355}"/>
    <cellStyle name="Normal 7 3 3 2 2 3 2" xfId="4745" xr:uid="{1AE2F910-E42D-4FFC-86FF-E8453F3C9B2C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6" xr:uid="{F04AE7E4-6413-4168-A24F-3D4C14C811F8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7" xr:uid="{544E7C9F-857F-4B55-B1FF-CE9A5A87386E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8" xr:uid="{F504694D-17FE-41B8-AB01-0F45504AF74F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9" xr:uid="{071057C8-94A4-4E8D-B1B6-62E11A0F3E9A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50" xr:uid="{E68D54AE-7E03-451E-9B14-9CED08AC7208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61" xr:uid="{36075A97-D0C2-41EC-B15A-37C051EA283E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14" xr:uid="{90A34F6C-1E2E-43C0-A2E0-1DD80D4F2867}"/>
    <cellStyle name="Normal 7 9 4" xfId="2478" xr:uid="{E54CEC28-D8CE-4A63-B422-E849457E4CFD}"/>
    <cellStyle name="Normal 7 9 4 2" xfId="4798" xr:uid="{30BCBC49-96DD-4FB6-BDEA-9DA19857CC4F}"/>
    <cellStyle name="Normal 7 9 4 3" xfId="4862" xr:uid="{D0676CA0-63A6-470F-8E47-8C758E911AD2}"/>
    <cellStyle name="Normal 7 9 4 4" xfId="4827" xr:uid="{C0F899E2-7EA6-4B57-8CF3-55EC95B31C3B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51" xr:uid="{F48266C5-4F79-49E2-9F0C-6B8F2EAC6678}"/>
    <cellStyle name="Normal 8 3 3 2 2 2 3" xfId="4752" xr:uid="{A90BC1BA-17EF-46DB-8044-810C3FC13266}"/>
    <cellStyle name="Normal 8 3 3 2 2 3" xfId="2711" xr:uid="{61611B3B-040E-4461-B4C8-0DDB13582815}"/>
    <cellStyle name="Normal 8 3 3 2 2 3 2" xfId="4753" xr:uid="{E7CB4F31-2BCD-44B3-8F39-724EBD5411BB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54" xr:uid="{242F1496-4A46-4BCD-BFBD-BAACDD3335B3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55" xr:uid="{4CBC83F0-3357-4533-9F56-6954484AF1AF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6" xr:uid="{45FD4073-28B5-4B32-92ED-16931F117856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7" xr:uid="{3507B3AE-DA6A-4579-A020-8E22D3318DC0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8" xr:uid="{FF9CAAA7-170D-455D-B27C-F447CB91BCF4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63" xr:uid="{9CB1013A-E936-416D-B663-0F5AB77FF284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15" xr:uid="{B7978AE2-9886-4D81-8AB8-8F66D4FB53FE}"/>
    <cellStyle name="Normal 8 9 4" xfId="3070" xr:uid="{536FF2B0-038F-4AE5-9FE7-52C6BA46A005}"/>
    <cellStyle name="Normal 8 9 4 2" xfId="4800" xr:uid="{35EEDB7C-4AD6-4136-9791-5D2926190B6A}"/>
    <cellStyle name="Normal 8 9 4 3" xfId="4864" xr:uid="{8E78E6E4-B4CD-4354-82D2-2F98C95B4BD0}"/>
    <cellStyle name="Normal 8 9 4 4" xfId="4829" xr:uid="{40E1E22D-D70F-413F-AAB5-69F686ADC313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9" xr:uid="{2C8F9F63-1744-4569-A698-6C5DCF4A686C}"/>
    <cellStyle name="Normal 9 3 3 3 2 2 3" xfId="4238" xr:uid="{5EC2DB2A-3429-4C68-9A9E-182529ED8F67}"/>
    <cellStyle name="Normal 9 3 3 3 2 2 3 2" xfId="4940" xr:uid="{287D4BC3-D050-45B3-B41A-19A9B9B19437}"/>
    <cellStyle name="Normal 9 3 3 3 2 3" xfId="3175" xr:uid="{85E4EB72-0899-4CDE-B2A3-D779D0CB8684}"/>
    <cellStyle name="Normal 9 3 3 3 2 3 2" xfId="4239" xr:uid="{0D35D169-A9E1-4217-A710-3312CC798062}"/>
    <cellStyle name="Normal 9 3 3 3 2 3 2 2" xfId="4942" xr:uid="{D3680B39-451D-4B35-8879-73D1687DBB6C}"/>
    <cellStyle name="Normal 9 3 3 3 2 3 3" xfId="4941" xr:uid="{8FF9CC6F-81A0-4117-A35A-2A7D793B6ED0}"/>
    <cellStyle name="Normal 9 3 3 3 2 4" xfId="3176" xr:uid="{FF234467-C34C-4526-9E6D-A8AAC1711BAD}"/>
    <cellStyle name="Normal 9 3 3 3 2 4 2" xfId="4943" xr:uid="{D4CABF75-9C4B-4D95-8BF9-9F294571F095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6" xr:uid="{086106E9-D90C-499A-BED6-245D47BC1024}"/>
    <cellStyle name="Normal 9 3 3 3 3 2 3" xfId="4945" xr:uid="{2BC233B2-CDF4-4502-948F-A0F6BC14350A}"/>
    <cellStyle name="Normal 9 3 3 3 3 3" xfId="4242" xr:uid="{75AF3F6B-4569-446D-9042-B4223F0A5F58}"/>
    <cellStyle name="Normal 9 3 3 3 3 3 2" xfId="4947" xr:uid="{513AF091-8770-408D-AECC-8532FBC4FFFB}"/>
    <cellStyle name="Normal 9 3 3 3 3 4" xfId="4944" xr:uid="{AC17EF93-BA90-4FE0-B611-37AFA00FCDE3}"/>
    <cellStyle name="Normal 9 3 3 3 4" xfId="3178" xr:uid="{FAA61678-B95A-4658-BF1B-C0F2FEF8E4A4}"/>
    <cellStyle name="Normal 9 3 3 3 4 2" xfId="4243" xr:uid="{327ADF0C-6426-4F53-9C38-1819753EFB63}"/>
    <cellStyle name="Normal 9 3 3 3 4 2 2" xfId="4949" xr:uid="{9E7CBFDA-F691-478C-A01C-E5FE364E11D8}"/>
    <cellStyle name="Normal 9 3 3 3 4 3" xfId="4948" xr:uid="{BF0D6387-8EC9-4523-AB13-FBC23D6FFF7D}"/>
    <cellStyle name="Normal 9 3 3 3 5" xfId="3179" xr:uid="{09A1ACBC-C0CB-4C1A-8729-8B9CDF8C6C5B}"/>
    <cellStyle name="Normal 9 3 3 3 5 2" xfId="4950" xr:uid="{78699A12-EC11-433E-937C-457AD544322D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54" xr:uid="{715FD0B1-1274-4B6C-B213-DA9DE2B4D1E6}"/>
    <cellStyle name="Normal 9 3 3 4 2 2 3" xfId="4953" xr:uid="{AD756D54-F493-4B79-A649-5E585E118DFB}"/>
    <cellStyle name="Normal 9 3 3 4 2 3" xfId="4246" xr:uid="{6C0DE8CA-5730-4C8F-A9EC-F72076C6D58A}"/>
    <cellStyle name="Normal 9 3 3 4 2 3 2" xfId="4955" xr:uid="{53B57E3B-5DD4-4FF9-876C-3B36D3D4D6E1}"/>
    <cellStyle name="Normal 9 3 3 4 2 4" xfId="4952" xr:uid="{40413276-95D5-49FB-AEA5-908A91A2633B}"/>
    <cellStyle name="Normal 9 3 3 4 3" xfId="3182" xr:uid="{635E208F-86A3-4AB7-9738-B6A06CB3C906}"/>
    <cellStyle name="Normal 9 3 3 4 3 2" xfId="4247" xr:uid="{A8D1A167-6002-4C17-84E2-4A455CFC55EE}"/>
    <cellStyle name="Normal 9 3 3 4 3 2 2" xfId="4957" xr:uid="{77B8421F-4F6D-4244-9C9C-929062D1C3A3}"/>
    <cellStyle name="Normal 9 3 3 4 3 3" xfId="4956" xr:uid="{656A67C5-47F7-4263-921E-E99B1186282A}"/>
    <cellStyle name="Normal 9 3 3 4 4" xfId="3183" xr:uid="{E098A52F-FD89-44CF-9487-669FF6468F75}"/>
    <cellStyle name="Normal 9 3 3 4 4 2" xfId="4958" xr:uid="{E06BA145-D70A-4E4F-9CEE-7818FE8BC4F6}"/>
    <cellStyle name="Normal 9 3 3 4 5" xfId="4951" xr:uid="{C175C299-4751-4C0E-823B-4B7329486802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61" xr:uid="{ECC1E86F-4DAF-4243-8C67-D18E5F97E8A9}"/>
    <cellStyle name="Normal 9 3 3 5 2 3" xfId="4960" xr:uid="{838FA2CE-A925-4594-9674-52884DFA8DF9}"/>
    <cellStyle name="Normal 9 3 3 5 3" xfId="3186" xr:uid="{F5A394A9-821F-408B-884A-6587DD2A7753}"/>
    <cellStyle name="Normal 9 3 3 5 3 2" xfId="4962" xr:uid="{1AAE9B93-FB74-4FC3-9A4E-CF9BC80C5C76}"/>
    <cellStyle name="Normal 9 3 3 5 4" xfId="3187" xr:uid="{673F3A29-4FF4-449F-A591-44EDFB635A51}"/>
    <cellStyle name="Normal 9 3 3 5 4 2" xfId="4963" xr:uid="{A31AA51A-7CEA-4FE9-82CF-F7F3F819736C}"/>
    <cellStyle name="Normal 9 3 3 5 5" xfId="4959" xr:uid="{FD4FF3E1-2825-45DB-B98C-8313A1C2A103}"/>
    <cellStyle name="Normal 9 3 3 6" xfId="3188" xr:uid="{C450359E-1F3A-45B5-A2FF-BCCF081E102A}"/>
    <cellStyle name="Normal 9 3 3 6 2" xfId="4249" xr:uid="{E3FDC8C8-FEA9-4756-B2B8-70E5900D1294}"/>
    <cellStyle name="Normal 9 3 3 6 2 2" xfId="4965" xr:uid="{4962B9F6-46DC-47DB-B4B1-A4979364E85A}"/>
    <cellStyle name="Normal 9 3 3 6 3" xfId="4964" xr:uid="{57BBB3A1-1279-4566-B280-D72AE04DBD9E}"/>
    <cellStyle name="Normal 9 3 3 7" xfId="3189" xr:uid="{B65396C8-6144-4577-B70A-7A0F4766CBEF}"/>
    <cellStyle name="Normal 9 3 3 7 2" xfId="4966" xr:uid="{E46F5789-97BB-404F-82AE-87E132AF5838}"/>
    <cellStyle name="Normal 9 3 3 8" xfId="3190" xr:uid="{49F58DF3-23CF-40F1-B1C5-BF29FD744974}"/>
    <cellStyle name="Normal 9 3 3 8 2" xfId="4967" xr:uid="{4ADDAC33-132E-4283-8F5B-B829333BB731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72" xr:uid="{E9F3A03D-28CF-4BCF-A8D0-B83070BD7D9B}"/>
    <cellStyle name="Normal 9 3 4 2 2 2 3" xfId="4971" xr:uid="{67416083-0566-4F81-90C1-E4566A64F0E9}"/>
    <cellStyle name="Normal 9 3 4 2 2 3" xfId="3195" xr:uid="{402E439A-DB24-4ED0-9CC6-488A5F999901}"/>
    <cellStyle name="Normal 9 3 4 2 2 3 2" xfId="4973" xr:uid="{17DED93A-1B99-49ED-90B4-38064266F655}"/>
    <cellStyle name="Normal 9 3 4 2 2 4" xfId="3196" xr:uid="{56B6DAED-1368-4989-BC5D-03577D2F313D}"/>
    <cellStyle name="Normal 9 3 4 2 2 4 2" xfId="4974" xr:uid="{24D1327E-94EB-4A1A-AFEF-026CC7F7406E}"/>
    <cellStyle name="Normal 9 3 4 2 2 5" xfId="4970" xr:uid="{7E2FE5F3-6AA1-4C59-AA14-DA4DC5643C40}"/>
    <cellStyle name="Normal 9 3 4 2 3" xfId="3197" xr:uid="{AE0C72F5-C65C-40F8-997A-BE82FE4AAEF2}"/>
    <cellStyle name="Normal 9 3 4 2 3 2" xfId="4251" xr:uid="{74522319-1DFD-4241-AD02-C95B2C2F3055}"/>
    <cellStyle name="Normal 9 3 4 2 3 2 2" xfId="4976" xr:uid="{6FBA6E1F-29B2-434C-985E-CE6C4FE80F1A}"/>
    <cellStyle name="Normal 9 3 4 2 3 3" xfId="4975" xr:uid="{F43CC745-564C-4E45-B106-BE9135B2EC58}"/>
    <cellStyle name="Normal 9 3 4 2 4" xfId="3198" xr:uid="{1964B088-DD81-4689-8774-DC35D99AC0A7}"/>
    <cellStyle name="Normal 9 3 4 2 4 2" xfId="4977" xr:uid="{2627D6C1-D1C5-4844-925F-148922561302}"/>
    <cellStyle name="Normal 9 3 4 2 5" xfId="3199" xr:uid="{85AA862A-566A-4298-95CA-001900BFF469}"/>
    <cellStyle name="Normal 9 3 4 2 5 2" xfId="4978" xr:uid="{6AA0FF5A-BFBE-4763-B30D-840892AB0A6C}"/>
    <cellStyle name="Normal 9 3 4 2 6" xfId="4969" xr:uid="{A180DE46-5018-49BA-96D0-650026B04874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81" xr:uid="{53389B29-9995-41C7-AA0C-9C9436BBA329}"/>
    <cellStyle name="Normal 9 3 4 3 2 3" xfId="4980" xr:uid="{A7554A40-1A9C-4D86-9E6D-16997E15D79E}"/>
    <cellStyle name="Normal 9 3 4 3 3" xfId="3202" xr:uid="{859E553D-2322-4DB5-9E80-3DCC002E1CE7}"/>
    <cellStyle name="Normal 9 3 4 3 3 2" xfId="4982" xr:uid="{503A2BB8-F3F3-46A9-A6AD-F169969EE312}"/>
    <cellStyle name="Normal 9 3 4 3 4" xfId="3203" xr:uid="{C9E2BC69-2D11-4B5E-8793-867FEC47FD74}"/>
    <cellStyle name="Normal 9 3 4 3 4 2" xfId="4983" xr:uid="{7247DBA7-B0A5-490B-B7EB-1C9F97200010}"/>
    <cellStyle name="Normal 9 3 4 3 5" xfId="4979" xr:uid="{BC054D27-280B-4970-A5FB-DE2EAA150D09}"/>
    <cellStyle name="Normal 9 3 4 4" xfId="3204" xr:uid="{B7E52E64-CF8F-4FA1-BD38-E40D2DE1CA8F}"/>
    <cellStyle name="Normal 9 3 4 4 2" xfId="3205" xr:uid="{6A5A9A9D-6477-4EC3-91D0-8634064021F4}"/>
    <cellStyle name="Normal 9 3 4 4 2 2" xfId="4985" xr:uid="{03506EF5-291C-452E-859A-2EBE9E9B77CB}"/>
    <cellStyle name="Normal 9 3 4 4 3" xfId="3206" xr:uid="{BE61994C-C61D-45B9-A15A-8CA2F75F275C}"/>
    <cellStyle name="Normal 9 3 4 4 3 2" xfId="4986" xr:uid="{002CDB46-A0A9-4DCD-BDF7-46FBB56C2791}"/>
    <cellStyle name="Normal 9 3 4 4 4" xfId="3207" xr:uid="{38B0C644-8565-442D-8A70-0CDFD71267BE}"/>
    <cellStyle name="Normal 9 3 4 4 4 2" xfId="4987" xr:uid="{B6B9F93F-5F04-4E42-B391-74E359A12440}"/>
    <cellStyle name="Normal 9 3 4 4 5" xfId="4984" xr:uid="{0CCE391B-D4EB-4DE2-9807-8387BF3BF2CF}"/>
    <cellStyle name="Normal 9 3 4 5" xfId="3208" xr:uid="{F3E6D4C4-EA5D-43E6-AA16-6FCFED5CAC01}"/>
    <cellStyle name="Normal 9 3 4 5 2" xfId="4988" xr:uid="{9B4B9E43-4787-4C81-841A-C11C024EF67A}"/>
    <cellStyle name="Normal 9 3 4 6" xfId="3209" xr:uid="{803A3E4C-71C6-4C73-BF27-0215576BC0DE}"/>
    <cellStyle name="Normal 9 3 4 6 2" xfId="4989" xr:uid="{2DD319FB-8659-441A-BDC8-E6E9BD377711}"/>
    <cellStyle name="Normal 9 3 4 7" xfId="3210" xr:uid="{2D7083F8-557C-4B17-B563-D93C0384D675}"/>
    <cellStyle name="Normal 9 3 4 7 2" xfId="4990" xr:uid="{1C73C7CF-13CB-418C-A0DD-6CDA18A17606}"/>
    <cellStyle name="Normal 9 3 4 8" xfId="4968" xr:uid="{EE90304F-A23B-47F4-9319-9BBE525F0562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95" xr:uid="{A873872F-CAD0-4AED-A8AF-F8DA17B571D8}"/>
    <cellStyle name="Normal 9 3 5 2 2 2 3" xfId="4994" xr:uid="{37A6F7EA-9308-430F-8953-6B0D6DFB79B9}"/>
    <cellStyle name="Normal 9 3 5 2 2 3" xfId="4255" xr:uid="{CDCA4BF1-82E3-45DD-8C87-BEDE17AF3A01}"/>
    <cellStyle name="Normal 9 3 5 2 2 3 2" xfId="4996" xr:uid="{718D9E0D-18AD-46D4-8FC2-075568D9A021}"/>
    <cellStyle name="Normal 9 3 5 2 2 4" xfId="4993" xr:uid="{EB2832A7-F0D7-42CC-95C4-147AAEC101AA}"/>
    <cellStyle name="Normal 9 3 5 2 3" xfId="3214" xr:uid="{E9D1AAEF-09A2-445F-BED7-13D463E938FC}"/>
    <cellStyle name="Normal 9 3 5 2 3 2" xfId="4256" xr:uid="{2E65939E-F180-4EF8-9329-2AEA0F8150D2}"/>
    <cellStyle name="Normal 9 3 5 2 3 2 2" xfId="4998" xr:uid="{24AF18C1-8D72-468A-B09F-7BBEA38D8188}"/>
    <cellStyle name="Normal 9 3 5 2 3 3" xfId="4997" xr:uid="{4B66AC29-E9B2-4A60-BDDF-E08F1FF89EE9}"/>
    <cellStyle name="Normal 9 3 5 2 4" xfId="3215" xr:uid="{B907F800-23B2-472F-AB26-899EAA492952}"/>
    <cellStyle name="Normal 9 3 5 2 4 2" xfId="4999" xr:uid="{4272032A-39FC-4548-A699-59CABCC58D90}"/>
    <cellStyle name="Normal 9 3 5 2 5" xfId="4992" xr:uid="{812A35D7-6229-47A2-9033-780B1F115555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5002" xr:uid="{F34E385F-4DEE-4EF5-B5FD-0C4CF2A0F835}"/>
    <cellStyle name="Normal 9 3 5 3 2 3" xfId="5001" xr:uid="{0D517187-1399-4108-A3DA-BE9D613A7689}"/>
    <cellStyle name="Normal 9 3 5 3 3" xfId="3218" xr:uid="{D376B54B-4288-4988-92BA-FE9EEEB32519}"/>
    <cellStyle name="Normal 9 3 5 3 3 2" xfId="5003" xr:uid="{032F5536-4FBC-4BC5-8973-9FCED823DA2C}"/>
    <cellStyle name="Normal 9 3 5 3 4" xfId="3219" xr:uid="{7B79ED67-678A-4700-95E9-FD42624D2D91}"/>
    <cellStyle name="Normal 9 3 5 3 4 2" xfId="5004" xr:uid="{FC134601-00F6-4F01-8F56-301003205A30}"/>
    <cellStyle name="Normal 9 3 5 3 5" xfId="5000" xr:uid="{6BD96AFB-C76D-491C-8031-983C246234CB}"/>
    <cellStyle name="Normal 9 3 5 4" xfId="3220" xr:uid="{E37FD5A4-8D85-4AF9-8746-2A27AD14D583}"/>
    <cellStyle name="Normal 9 3 5 4 2" xfId="4258" xr:uid="{D6C9FA30-B072-4839-ACB0-40FDE19D79FB}"/>
    <cellStyle name="Normal 9 3 5 4 2 2" xfId="5006" xr:uid="{87F3A0CF-0E70-441D-B7E9-BDD655073219}"/>
    <cellStyle name="Normal 9 3 5 4 3" xfId="5005" xr:uid="{A86F7A96-0BB3-4D5B-A601-AE0E6A2B12CF}"/>
    <cellStyle name="Normal 9 3 5 5" xfId="3221" xr:uid="{81B55BE6-F6F2-41F3-B85B-B0837804FE64}"/>
    <cellStyle name="Normal 9 3 5 5 2" xfId="5007" xr:uid="{5A764998-395E-4328-B83E-4F809DED1EE9}"/>
    <cellStyle name="Normal 9 3 5 6" xfId="3222" xr:uid="{3A11D87E-9994-4FC6-809F-B4E217F15DB3}"/>
    <cellStyle name="Normal 9 3 5 6 2" xfId="5008" xr:uid="{9C1420EF-34D2-4D1C-95FB-2B36B0E8624D}"/>
    <cellStyle name="Normal 9 3 5 7" xfId="4991" xr:uid="{8C0C057A-3A14-418B-8489-0CBBE69AF9D7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12" xr:uid="{7B8E2036-53DC-41AE-B47B-498B114AB91D}"/>
    <cellStyle name="Normal 9 3 6 2 2 3" xfId="5011" xr:uid="{2CB30FD4-D0EB-4E30-B581-F8368FB1FD4F}"/>
    <cellStyle name="Normal 9 3 6 2 3" xfId="3226" xr:uid="{BFB16D22-425E-4A4C-9E8B-76A55139CE48}"/>
    <cellStyle name="Normal 9 3 6 2 3 2" xfId="5013" xr:uid="{5AC2E5B6-03CB-4B94-BA5C-ED8EFCD7031B}"/>
    <cellStyle name="Normal 9 3 6 2 4" xfId="3227" xr:uid="{DEE05BC0-CAED-4A4E-AA58-32B1C758C8FE}"/>
    <cellStyle name="Normal 9 3 6 2 4 2" xfId="5014" xr:uid="{5A30C5F4-07DD-41A6-92B7-9525F22E47C2}"/>
    <cellStyle name="Normal 9 3 6 2 5" xfId="5010" xr:uid="{638F1BEA-C2CE-4E69-829F-1D7588827B35}"/>
    <cellStyle name="Normal 9 3 6 3" xfId="3228" xr:uid="{9B268206-27D9-4036-B757-17A679EBF9F6}"/>
    <cellStyle name="Normal 9 3 6 3 2" xfId="4260" xr:uid="{F4A59E7F-A319-4A3D-BDFE-4A802922E196}"/>
    <cellStyle name="Normal 9 3 6 3 2 2" xfId="5016" xr:uid="{BDA1B17A-39FE-43AF-B4E3-FB22B74EB772}"/>
    <cellStyle name="Normal 9 3 6 3 3" xfId="5015" xr:uid="{9FED7006-C042-4EFE-944D-80BAB54A5ECD}"/>
    <cellStyle name="Normal 9 3 6 4" xfId="3229" xr:uid="{2A25F579-A2F9-4E80-98F9-BE1CA3AA2300}"/>
    <cellStyle name="Normal 9 3 6 4 2" xfId="5017" xr:uid="{6D2883A7-9667-4777-B32A-29875C12547E}"/>
    <cellStyle name="Normal 9 3 6 5" xfId="3230" xr:uid="{A38065C7-B910-4346-8B42-57F6B4E3B824}"/>
    <cellStyle name="Normal 9 3 6 5 2" xfId="5018" xr:uid="{7BECC9C6-8151-4656-A9FB-20550F459607}"/>
    <cellStyle name="Normal 9 3 6 6" xfId="5009" xr:uid="{71B75B10-59A4-40BD-8C4C-5FB4C7B3F5A3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21" xr:uid="{3C43A016-80C9-4FB6-8FA4-71309CEFE72A}"/>
    <cellStyle name="Normal 9 3 7 2 3" xfId="5020" xr:uid="{1E0D21B1-FBF7-4C93-891B-B360DA224238}"/>
    <cellStyle name="Normal 9 3 7 3" xfId="3233" xr:uid="{38775F42-C864-4A35-9A6E-6EB8D771FAB3}"/>
    <cellStyle name="Normal 9 3 7 3 2" xfId="5022" xr:uid="{3991DEAA-B934-4483-BF98-AA4165EC119D}"/>
    <cellStyle name="Normal 9 3 7 4" xfId="3234" xr:uid="{7F377F1D-7586-4C1C-AC60-FA8942F86B23}"/>
    <cellStyle name="Normal 9 3 7 4 2" xfId="5023" xr:uid="{919DFCA9-0390-4272-AD92-90DE73F55227}"/>
    <cellStyle name="Normal 9 3 7 5" xfId="5019" xr:uid="{F98B5AD4-329D-4F94-B681-A5BA008301DE}"/>
    <cellStyle name="Normal 9 3 8" xfId="3235" xr:uid="{3EE253FF-82BE-49E8-B59F-DC9BEF7DAF32}"/>
    <cellStyle name="Normal 9 3 8 2" xfId="3236" xr:uid="{41429C95-83AF-4EE0-A816-07E56C62A355}"/>
    <cellStyle name="Normal 9 3 8 2 2" xfId="5025" xr:uid="{A63DB738-897C-4593-9FF8-7B66B715602C}"/>
    <cellStyle name="Normal 9 3 8 3" xfId="3237" xr:uid="{F8F46510-84F2-451B-872B-5E61B548F04B}"/>
    <cellStyle name="Normal 9 3 8 3 2" xfId="5026" xr:uid="{272C13C2-7206-408B-81DF-2A51553DC5EA}"/>
    <cellStyle name="Normal 9 3 8 4" xfId="3238" xr:uid="{5B25F764-DE19-4C03-9C12-57F7E42DB5E6}"/>
    <cellStyle name="Normal 9 3 8 4 2" xfId="5027" xr:uid="{C7469C93-4582-44EB-BF3A-3445968575DE}"/>
    <cellStyle name="Normal 9 3 8 5" xfId="5024" xr:uid="{74258B87-C0F8-4E17-B93F-FD7787D545B4}"/>
    <cellStyle name="Normal 9 3 9" xfId="3239" xr:uid="{4F151668-A318-42FE-9B66-03C6CECE435F}"/>
    <cellStyle name="Normal 9 3 9 2" xfId="5028" xr:uid="{39AB3CA5-A85A-4387-8353-BC4785050790}"/>
    <cellStyle name="Normal 9 4" xfId="3240" xr:uid="{B36AF820-063D-4106-AA68-C19939629719}"/>
    <cellStyle name="Normal 9 4 10" xfId="3241" xr:uid="{05587996-56E9-472F-9AEA-D541525D9EDB}"/>
    <cellStyle name="Normal 9 4 10 2" xfId="5030" xr:uid="{892C7B54-EC40-43D6-8540-1C0200C0837E}"/>
    <cellStyle name="Normal 9 4 11" xfId="3242" xr:uid="{D10EDA6B-A4CA-4A9B-A25A-EB03B9568D01}"/>
    <cellStyle name="Normal 9 4 11 2" xfId="5031" xr:uid="{F62F2B16-BC3B-46B3-AD58-FF4E56083AF4}"/>
    <cellStyle name="Normal 9 4 12" xfId="5029" xr:uid="{856F0202-11B7-4249-82E7-303B42B386C2}"/>
    <cellStyle name="Normal 9 4 2" xfId="3243" xr:uid="{8AC80D2C-D820-4EC4-8604-A26386C0B4D5}"/>
    <cellStyle name="Normal 9 4 2 10" xfId="5032" xr:uid="{663DBABF-2E96-4136-9408-29948111002A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7" xr:uid="{20212F4B-C687-4B8A-A900-A21E469DE5BC}"/>
    <cellStyle name="Normal 9 4 2 2 2 2 2 3" xfId="5036" xr:uid="{CE397A31-915C-4B76-98E2-7407BD329093}"/>
    <cellStyle name="Normal 9 4 2 2 2 2 3" xfId="3248" xr:uid="{4EC5BD16-BFA6-4F0A-8F5C-336B40266A81}"/>
    <cellStyle name="Normal 9 4 2 2 2 2 3 2" xfId="5038" xr:uid="{49280BC5-93ED-437F-974A-3D4ED9BCCE57}"/>
    <cellStyle name="Normal 9 4 2 2 2 2 4" xfId="3249" xr:uid="{61228715-DA0D-4526-8B76-26E7220A911F}"/>
    <cellStyle name="Normal 9 4 2 2 2 2 4 2" xfId="5039" xr:uid="{32129A17-5FE8-4D39-9FA0-71F30BBA3DF8}"/>
    <cellStyle name="Normal 9 4 2 2 2 2 5" xfId="5035" xr:uid="{D691F74D-F36F-4F76-95C6-5DED52DC3B8E}"/>
    <cellStyle name="Normal 9 4 2 2 2 3" xfId="3250" xr:uid="{044B7EE5-169B-45B6-BB06-F969673A29EC}"/>
    <cellStyle name="Normal 9 4 2 2 2 3 2" xfId="3251" xr:uid="{9934C75E-97DC-4A5F-92D9-9BB9518D6B7A}"/>
    <cellStyle name="Normal 9 4 2 2 2 3 2 2" xfId="5041" xr:uid="{8D3DCA1F-21C2-4DAC-8221-06BE12252E05}"/>
    <cellStyle name="Normal 9 4 2 2 2 3 3" xfId="3252" xr:uid="{CC6D834B-C4D9-4194-84D9-E271FA2738D2}"/>
    <cellStyle name="Normal 9 4 2 2 2 3 3 2" xfId="5042" xr:uid="{F8971AE1-9DA4-424B-A789-BE1C4C63428A}"/>
    <cellStyle name="Normal 9 4 2 2 2 3 4" xfId="3253" xr:uid="{C0DFF6F1-8303-4F5C-BA12-2A0C67856970}"/>
    <cellStyle name="Normal 9 4 2 2 2 3 4 2" xfId="5043" xr:uid="{80CC63B2-0A6B-4FB6-9983-BFD0E564EE62}"/>
    <cellStyle name="Normal 9 4 2 2 2 3 5" xfId="5040" xr:uid="{3461513C-9EFB-4E8B-8DDE-CD034172BB02}"/>
    <cellStyle name="Normal 9 4 2 2 2 4" xfId="3254" xr:uid="{8E6B803C-95FC-4CC7-BD71-A248E7196F0B}"/>
    <cellStyle name="Normal 9 4 2 2 2 4 2" xfId="5044" xr:uid="{2F876E10-8E98-4A27-888E-FC5E2862B197}"/>
    <cellStyle name="Normal 9 4 2 2 2 5" xfId="3255" xr:uid="{1586594D-1969-4E74-AE57-6F0C25308D6E}"/>
    <cellStyle name="Normal 9 4 2 2 2 5 2" xfId="5045" xr:uid="{9F84C9F3-AFCF-4BE8-8F49-23C593B1ED44}"/>
    <cellStyle name="Normal 9 4 2 2 2 6" xfId="3256" xr:uid="{8EF72C3A-1B20-4919-A3FF-7A4971B0B7F8}"/>
    <cellStyle name="Normal 9 4 2 2 2 6 2" xfId="5046" xr:uid="{8781E4F6-054D-4C80-9920-6D99CC1F9224}"/>
    <cellStyle name="Normal 9 4 2 2 2 7" xfId="5034" xr:uid="{577D7907-9C16-4AEF-907D-60D86D56C76D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9" xr:uid="{B397FFF6-81EB-407D-9F74-124146E5B651}"/>
    <cellStyle name="Normal 9 4 2 2 3 2 3" xfId="3260" xr:uid="{6F8DDBC6-3E3A-40CD-A4F4-C1180DC5667B}"/>
    <cellStyle name="Normal 9 4 2 2 3 2 3 2" xfId="5050" xr:uid="{3FDE9355-23BD-4074-BCB3-4840F7E018F7}"/>
    <cellStyle name="Normal 9 4 2 2 3 2 4" xfId="3261" xr:uid="{219981AE-239B-4A9A-8E59-0EE983D2BF3D}"/>
    <cellStyle name="Normal 9 4 2 2 3 2 4 2" xfId="5051" xr:uid="{DD796A9D-D3C6-442C-B269-7691CFB1462B}"/>
    <cellStyle name="Normal 9 4 2 2 3 2 5" xfId="5048" xr:uid="{60631DFF-9D43-4828-B2C0-E802C382E710}"/>
    <cellStyle name="Normal 9 4 2 2 3 3" xfId="3262" xr:uid="{23E1501E-7B04-40CD-A487-2F219F247E65}"/>
    <cellStyle name="Normal 9 4 2 2 3 3 2" xfId="5052" xr:uid="{F802F5D1-2E2B-4758-9E61-1F69A266B66D}"/>
    <cellStyle name="Normal 9 4 2 2 3 4" xfId="3263" xr:uid="{E1B79620-2A9C-4A0F-B2AD-3E033A2CE8F8}"/>
    <cellStyle name="Normal 9 4 2 2 3 4 2" xfId="5053" xr:uid="{F60D269E-5F4D-4317-BF3C-10CF7245ABB9}"/>
    <cellStyle name="Normal 9 4 2 2 3 5" xfId="3264" xr:uid="{110D809D-0BC3-46CD-B72B-711780E9050F}"/>
    <cellStyle name="Normal 9 4 2 2 3 5 2" xfId="5054" xr:uid="{7C351226-CBCE-4111-9F65-AFCE51B2C7A2}"/>
    <cellStyle name="Normal 9 4 2 2 3 6" xfId="5047" xr:uid="{F408FA49-72A0-4925-B35C-3F29CDB7EA05}"/>
    <cellStyle name="Normal 9 4 2 2 4" xfId="3265" xr:uid="{B8C2EED8-CB66-47A1-ADA3-DD4BA98651F3}"/>
    <cellStyle name="Normal 9 4 2 2 4 2" xfId="3266" xr:uid="{0BC5AF3E-CC97-466E-ACF1-9AA392D62128}"/>
    <cellStyle name="Normal 9 4 2 2 4 2 2" xfId="5056" xr:uid="{B534AB0E-8A97-4C75-AF9A-73B17B253A95}"/>
    <cellStyle name="Normal 9 4 2 2 4 3" xfId="3267" xr:uid="{17E09A5C-8A59-4EB1-8865-BE6EC04B6B60}"/>
    <cellStyle name="Normal 9 4 2 2 4 3 2" xfId="5057" xr:uid="{2B7D27FF-2DF2-4177-9E6D-FFBD891642A2}"/>
    <cellStyle name="Normal 9 4 2 2 4 4" xfId="3268" xr:uid="{71E5044D-E050-4A67-87BB-3B7AEAEEA0E1}"/>
    <cellStyle name="Normal 9 4 2 2 4 4 2" xfId="5058" xr:uid="{7FE6B223-3E4B-4024-96E1-D9BAF9111C97}"/>
    <cellStyle name="Normal 9 4 2 2 4 5" xfId="5055" xr:uid="{055CF679-64A9-483A-813F-F0F2C042747A}"/>
    <cellStyle name="Normal 9 4 2 2 5" xfId="3269" xr:uid="{A1A31F0E-5E48-40A1-A790-F81542757042}"/>
    <cellStyle name="Normal 9 4 2 2 5 2" xfId="3270" xr:uid="{B07BD559-0B0D-479E-8705-6D1395CB3079}"/>
    <cellStyle name="Normal 9 4 2 2 5 2 2" xfId="5060" xr:uid="{B09C743B-0316-47C0-9E1A-479B25C705C7}"/>
    <cellStyle name="Normal 9 4 2 2 5 3" xfId="3271" xr:uid="{D696B72D-DA5D-432D-B7FC-060A1F34C1ED}"/>
    <cellStyle name="Normal 9 4 2 2 5 3 2" xfId="5061" xr:uid="{C807D5A4-4CDF-4114-9AD1-B2958D81F2A0}"/>
    <cellStyle name="Normal 9 4 2 2 5 4" xfId="3272" xr:uid="{13EBF954-1F08-4D3B-B5FA-D19F1D84E502}"/>
    <cellStyle name="Normal 9 4 2 2 5 4 2" xfId="5062" xr:uid="{BA08491A-DA9C-414D-AB3E-5FB6627C3A3D}"/>
    <cellStyle name="Normal 9 4 2 2 5 5" xfId="5059" xr:uid="{1F04654C-868A-431E-AF01-7155A1D34137}"/>
    <cellStyle name="Normal 9 4 2 2 6" xfId="3273" xr:uid="{FAF572B2-5516-4FEC-B5D0-D8BB079B286A}"/>
    <cellStyle name="Normal 9 4 2 2 6 2" xfId="5063" xr:uid="{C6F5F9D1-CECE-4F3B-9E5F-2F4C049A887A}"/>
    <cellStyle name="Normal 9 4 2 2 7" xfId="3274" xr:uid="{8B112F79-1278-4631-81D6-9972DA2AC6D9}"/>
    <cellStyle name="Normal 9 4 2 2 7 2" xfId="5064" xr:uid="{FA9A478E-EA7E-41D9-9F6E-C2EF06BCE844}"/>
    <cellStyle name="Normal 9 4 2 2 8" xfId="3275" xr:uid="{6CF4D569-8D5B-414E-922F-009464BABB7D}"/>
    <cellStyle name="Normal 9 4 2 2 8 2" xfId="5065" xr:uid="{369A3BF3-20BF-4C91-ACDE-F7BE1A72A144}"/>
    <cellStyle name="Normal 9 4 2 2 9" xfId="5033" xr:uid="{0177EDCC-D16A-45D2-810D-B62B818CF17B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70" xr:uid="{31731C3D-3BA5-4CD6-A62E-261874CF793D}"/>
    <cellStyle name="Normal 9 4 2 3 2 2 2 3" xfId="5069" xr:uid="{223468E9-F452-4879-AE28-2A480E613A6B}"/>
    <cellStyle name="Normal 9 4 2 3 2 2 3" xfId="4265" xr:uid="{2ECDEDAD-A212-4492-8F74-A6CEEF34DDEA}"/>
    <cellStyle name="Normal 9 4 2 3 2 2 3 2" xfId="5071" xr:uid="{6DB9DCB5-5447-4917-BCD3-F0E8D2061FA7}"/>
    <cellStyle name="Normal 9 4 2 3 2 2 4" xfId="5068" xr:uid="{EB230386-9002-4FA3-99E0-CC1C78B276DD}"/>
    <cellStyle name="Normal 9 4 2 3 2 3" xfId="3279" xr:uid="{8CDEB715-07C0-4FE4-A61E-49CC1FB8EB0C}"/>
    <cellStyle name="Normal 9 4 2 3 2 3 2" xfId="4266" xr:uid="{49793AFE-CA67-4B52-AE66-F411EC6ECE11}"/>
    <cellStyle name="Normal 9 4 2 3 2 3 2 2" xfId="5073" xr:uid="{805B05E4-16B7-482B-8EC6-4AEED0480CDA}"/>
    <cellStyle name="Normal 9 4 2 3 2 3 3" xfId="5072" xr:uid="{6023C9F5-F81C-4A29-A71E-9D45F9246A60}"/>
    <cellStyle name="Normal 9 4 2 3 2 4" xfId="3280" xr:uid="{6813B584-FABB-43CA-AEE4-24CDD72D4F7D}"/>
    <cellStyle name="Normal 9 4 2 3 2 4 2" xfId="5074" xr:uid="{4FB865F7-389B-463D-945A-12522FB0E99B}"/>
    <cellStyle name="Normal 9 4 2 3 2 5" xfId="5067" xr:uid="{1DE95699-EFC1-40ED-9BC7-7DC0E1331432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7" xr:uid="{7E9648D2-FBB3-458F-9EAF-263C4A399661}"/>
    <cellStyle name="Normal 9 4 2 3 3 2 3" xfId="5076" xr:uid="{A321D68C-75C4-4818-B259-3C1B77F194AC}"/>
    <cellStyle name="Normal 9 4 2 3 3 3" xfId="3283" xr:uid="{ABFF89AF-85E3-46C9-B362-41EEC11E2AEE}"/>
    <cellStyle name="Normal 9 4 2 3 3 3 2" xfId="5078" xr:uid="{726446E2-B07F-4149-AA2B-69211C81901B}"/>
    <cellStyle name="Normal 9 4 2 3 3 4" xfId="3284" xr:uid="{549A0934-7F38-4FBF-B25D-0C11B396FC8C}"/>
    <cellStyle name="Normal 9 4 2 3 3 4 2" xfId="5079" xr:uid="{8D727043-2256-4871-8F9A-5F25A7130174}"/>
    <cellStyle name="Normal 9 4 2 3 3 5" xfId="5075" xr:uid="{CBF1D409-5B35-4F3C-9BFD-AE7589B38C41}"/>
    <cellStyle name="Normal 9 4 2 3 4" xfId="3285" xr:uid="{EE1C93E9-6800-4BBD-A6DA-7EAAA8FB2FD6}"/>
    <cellStyle name="Normal 9 4 2 3 4 2" xfId="4268" xr:uid="{D58037FC-2370-4193-A0C1-F8E06A91FC04}"/>
    <cellStyle name="Normal 9 4 2 3 4 2 2" xfId="5081" xr:uid="{B46B0344-7697-427C-9B21-A1F590B7E97B}"/>
    <cellStyle name="Normal 9 4 2 3 4 3" xfId="5080" xr:uid="{A3C2345F-C402-4FF3-BA79-E8893256601C}"/>
    <cellStyle name="Normal 9 4 2 3 5" xfId="3286" xr:uid="{E8C37C29-FD4B-49BC-8E22-AC2EBE7DF593}"/>
    <cellStyle name="Normal 9 4 2 3 5 2" xfId="5082" xr:uid="{98FC6884-436B-4BC7-8BE8-E870BDC45DEE}"/>
    <cellStyle name="Normal 9 4 2 3 6" xfId="3287" xr:uid="{906AEEC2-8CF4-473F-99C6-F43E29750A31}"/>
    <cellStyle name="Normal 9 4 2 3 6 2" xfId="5083" xr:uid="{71BE1319-0A9D-40BF-B315-F22BDD2DF72A}"/>
    <cellStyle name="Normal 9 4 2 3 7" xfId="5066" xr:uid="{D46555EE-0BAC-4451-A2E9-EFB6CFEACB1B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7" xr:uid="{5CE5CDC8-8706-4CF2-9437-2FECC65579C5}"/>
    <cellStyle name="Normal 9 4 2 4 2 2 3" xfId="5086" xr:uid="{F5BD2549-0FF6-4DF7-8EA1-352AEC937985}"/>
    <cellStyle name="Normal 9 4 2 4 2 3" xfId="3291" xr:uid="{B5DF5C07-B2AB-4224-A98B-82ABF32D17FE}"/>
    <cellStyle name="Normal 9 4 2 4 2 3 2" xfId="5088" xr:uid="{19B1D747-A410-4ED3-920D-8B843D98A85F}"/>
    <cellStyle name="Normal 9 4 2 4 2 4" xfId="3292" xr:uid="{E3649021-61EE-422C-820F-959F7B2F146A}"/>
    <cellStyle name="Normal 9 4 2 4 2 4 2" xfId="5089" xr:uid="{44020D1A-2A4D-41D8-9925-C99E4FD6805C}"/>
    <cellStyle name="Normal 9 4 2 4 2 5" xfId="5085" xr:uid="{EB1F4747-BD72-44B7-97DF-6213887E5D60}"/>
    <cellStyle name="Normal 9 4 2 4 3" xfId="3293" xr:uid="{A9E734C7-CD7B-445D-A574-47F4C6690C6E}"/>
    <cellStyle name="Normal 9 4 2 4 3 2" xfId="4270" xr:uid="{4F7E71AF-2EBC-4F6C-BBB1-729B073D06F1}"/>
    <cellStyle name="Normal 9 4 2 4 3 2 2" xfId="5091" xr:uid="{2D2F89B7-AA66-4A51-931E-BEBF0FF4E679}"/>
    <cellStyle name="Normal 9 4 2 4 3 3" xfId="5090" xr:uid="{24CD9E51-E502-45A0-841A-903DD8C5D5CD}"/>
    <cellStyle name="Normal 9 4 2 4 4" xfId="3294" xr:uid="{DC7FEBBA-CC56-40D6-96FC-5EF4CE97DDAF}"/>
    <cellStyle name="Normal 9 4 2 4 4 2" xfId="5092" xr:uid="{A210E819-FB40-4C73-835E-E4FC0E7E3510}"/>
    <cellStyle name="Normal 9 4 2 4 5" xfId="3295" xr:uid="{8DE7B1EA-9A22-4B40-B828-D5462898E796}"/>
    <cellStyle name="Normal 9 4 2 4 5 2" xfId="5093" xr:uid="{F83E343B-720A-4393-B3DA-543F964BE2AE}"/>
    <cellStyle name="Normal 9 4 2 4 6" xfId="5084" xr:uid="{E4DC6E20-DAD1-480A-B97D-EA188ED2C19D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6" xr:uid="{3E2C64F3-4FD5-49DE-BC4D-EAE9B7A5F495}"/>
    <cellStyle name="Normal 9 4 2 5 2 3" xfId="5095" xr:uid="{490C84DF-F25C-40C5-A1CD-6B23481695A9}"/>
    <cellStyle name="Normal 9 4 2 5 3" xfId="3298" xr:uid="{515F52F5-1FF6-4780-AB0D-57AC1901353A}"/>
    <cellStyle name="Normal 9 4 2 5 3 2" xfId="5097" xr:uid="{63BBF889-AD78-4C58-952D-72A63CD08761}"/>
    <cellStyle name="Normal 9 4 2 5 4" xfId="3299" xr:uid="{E7E48E44-7E34-4478-905F-783CE06C0F36}"/>
    <cellStyle name="Normal 9 4 2 5 4 2" xfId="5098" xr:uid="{6CECF04F-13C9-4325-981B-CDA56D467F42}"/>
    <cellStyle name="Normal 9 4 2 5 5" xfId="5094" xr:uid="{37BA8DF3-F1AF-4122-9E3F-668161A9A683}"/>
    <cellStyle name="Normal 9 4 2 6" xfId="3300" xr:uid="{5C803D0A-6AEB-4A8F-8E80-8D3622118DA2}"/>
    <cellStyle name="Normal 9 4 2 6 2" xfId="3301" xr:uid="{EBA2872D-81A5-4177-BD14-9D3F5247FA3D}"/>
    <cellStyle name="Normal 9 4 2 6 2 2" xfId="5100" xr:uid="{8585830D-1742-4DC0-956C-B54CF5890FC4}"/>
    <cellStyle name="Normal 9 4 2 6 3" xfId="3302" xr:uid="{30B89C50-1B50-431D-AE16-A9B691624786}"/>
    <cellStyle name="Normal 9 4 2 6 3 2" xfId="5101" xr:uid="{06F5F383-B6CC-4B08-B997-CEFC913778DC}"/>
    <cellStyle name="Normal 9 4 2 6 4" xfId="3303" xr:uid="{E02EA51D-AE4E-4A27-B385-1D45F1D7B0F0}"/>
    <cellStyle name="Normal 9 4 2 6 4 2" xfId="5102" xr:uid="{1D8259D4-EAE7-4EC9-945D-DA99090B158F}"/>
    <cellStyle name="Normal 9 4 2 6 5" xfId="5099" xr:uid="{322E6FCF-E0C2-4083-B68A-A39AE7BFC81A}"/>
    <cellStyle name="Normal 9 4 2 7" xfId="3304" xr:uid="{717EC764-6200-4781-9DBE-7AE01DC492DD}"/>
    <cellStyle name="Normal 9 4 2 7 2" xfId="5103" xr:uid="{3AC03577-2C53-46CD-9BFE-7BD3BBB1FFBB}"/>
    <cellStyle name="Normal 9 4 2 8" xfId="3305" xr:uid="{D54AE50E-6751-456D-B814-0BC1D4404099}"/>
    <cellStyle name="Normal 9 4 2 8 2" xfId="5104" xr:uid="{850EDEC5-5086-46F1-8C1E-71DE9AE79A8A}"/>
    <cellStyle name="Normal 9 4 2 9" xfId="3306" xr:uid="{B26C6B3A-C714-4834-A076-37A046B30935}"/>
    <cellStyle name="Normal 9 4 2 9 2" xfId="5105" xr:uid="{86996E6B-9E9B-4B53-AFA7-4EE3062A6202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9" xr:uid="{184D3605-11AC-498C-B845-E82EE7B31E72}"/>
    <cellStyle name="Normal 9 4 3 2 2 2 2 2 2" xfId="5481" xr:uid="{CEB68F9C-E440-4339-9C76-76FA16E809D7}"/>
    <cellStyle name="Normal 9 4 3 2 2 2 2 2 3" xfId="5110" xr:uid="{5C39AF0C-5163-4514-ACCD-5371A5DD7080}"/>
    <cellStyle name="Normal 9 4 3 2 2 2 3" xfId="4760" xr:uid="{FA9D16CC-39D0-461A-839C-3BEECC8509FE}"/>
    <cellStyle name="Normal 9 4 3 2 2 2 3 2" xfId="5482" xr:uid="{049DB240-C849-4782-8757-ADEF8BA34C71}"/>
    <cellStyle name="Normal 9 4 3 2 2 2 3 3" xfId="5109" xr:uid="{52CF80C0-F026-4713-81C9-D973DF22D48F}"/>
    <cellStyle name="Normal 9 4 3 2 2 3" xfId="3311" xr:uid="{11006371-3CA0-4985-B591-71D72B539045}"/>
    <cellStyle name="Normal 9 4 3 2 2 3 2" xfId="4761" xr:uid="{67ACA17F-70AB-40B4-8DFF-10DB94AF6B27}"/>
    <cellStyle name="Normal 9 4 3 2 2 3 2 2" xfId="5483" xr:uid="{83E3EC41-25AC-4F31-BEC2-0E50C8AD6912}"/>
    <cellStyle name="Normal 9 4 3 2 2 3 2 3" xfId="5111" xr:uid="{05EBF3AE-B9F0-4225-AA67-5A5D2C6036C0}"/>
    <cellStyle name="Normal 9 4 3 2 2 4" xfId="3312" xr:uid="{E62A273D-F6D5-433E-B6BD-74AE87A1D16D}"/>
    <cellStyle name="Normal 9 4 3 2 2 4 2" xfId="5112" xr:uid="{76450630-F5A3-4A57-8207-C84947D6E70F}"/>
    <cellStyle name="Normal 9 4 3 2 2 5" xfId="5108" xr:uid="{79EA7DCC-2475-4DE4-838A-7429F3E18C33}"/>
    <cellStyle name="Normal 9 4 3 2 3" xfId="3313" xr:uid="{CDF820E3-1F8D-4790-8EBB-F35BAB48E074}"/>
    <cellStyle name="Normal 9 4 3 2 3 2" xfId="3314" xr:uid="{C6D6D191-4345-4124-95DB-DA72114A04AD}"/>
    <cellStyle name="Normal 9 4 3 2 3 2 2" xfId="4762" xr:uid="{587599DB-FC75-4094-A208-896B6EE85A16}"/>
    <cellStyle name="Normal 9 4 3 2 3 2 2 2" xfId="5484" xr:uid="{71714F95-65D6-4350-B42D-D3EF1A826165}"/>
    <cellStyle name="Normal 9 4 3 2 3 2 2 3" xfId="5114" xr:uid="{1D382F1F-DC57-473A-B3E9-A04E7CD524BC}"/>
    <cellStyle name="Normal 9 4 3 2 3 3" xfId="3315" xr:uid="{F82A6596-11F2-4F37-AE15-33682F6E3CCA}"/>
    <cellStyle name="Normal 9 4 3 2 3 3 2" xfId="5115" xr:uid="{F7F0D80E-8903-482E-82B1-B3B83C2ADE28}"/>
    <cellStyle name="Normal 9 4 3 2 3 4" xfId="3316" xr:uid="{93A4C50D-082E-4EAA-80B5-ABA592ACE146}"/>
    <cellStyle name="Normal 9 4 3 2 3 4 2" xfId="5116" xr:uid="{290D1F13-5AEC-4F5D-B6FA-E6C16E697695}"/>
    <cellStyle name="Normal 9 4 3 2 3 5" xfId="5113" xr:uid="{EFE2A6C5-BAC7-4634-8AD7-668F6A07DE53}"/>
    <cellStyle name="Normal 9 4 3 2 4" xfId="3317" xr:uid="{0989A098-235A-42A9-8FF4-60D3A72B6897}"/>
    <cellStyle name="Normal 9 4 3 2 4 2" xfId="4763" xr:uid="{4378FA3A-49A7-4437-A204-E572919709FE}"/>
    <cellStyle name="Normal 9 4 3 2 4 2 2" xfId="5485" xr:uid="{DFEEA3AA-4D41-49C2-B038-EB0A50EAD96A}"/>
    <cellStyle name="Normal 9 4 3 2 4 2 3" xfId="5117" xr:uid="{0B19010E-A7DA-471C-9DCA-71A89483F241}"/>
    <cellStyle name="Normal 9 4 3 2 5" xfId="3318" xr:uid="{74781C37-F52E-4614-9623-0B5315CC4C21}"/>
    <cellStyle name="Normal 9 4 3 2 5 2" xfId="5118" xr:uid="{77A12C97-83B3-4EB5-AE60-852AC25AF0C3}"/>
    <cellStyle name="Normal 9 4 3 2 6" xfId="3319" xr:uid="{47557503-8191-4F66-A55C-0066518F1329}"/>
    <cellStyle name="Normal 9 4 3 2 6 2" xfId="5119" xr:uid="{BE08D46E-6BE6-4DD0-916D-5EB815E4912A}"/>
    <cellStyle name="Normal 9 4 3 2 7" xfId="5107" xr:uid="{CA2BD7A8-DD26-4C1C-87E2-B4C7F449EA10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64" xr:uid="{79D8FEE2-1569-43F1-9A85-09020FB421E9}"/>
    <cellStyle name="Normal 9 4 3 3 2 2 2 2" xfId="5486" xr:uid="{1B305F3D-93AB-4758-9030-9E77EDBFE665}"/>
    <cellStyle name="Normal 9 4 3 3 2 2 2 3" xfId="5122" xr:uid="{80F0749E-A0B4-491C-B310-28BDAA0C8CC4}"/>
    <cellStyle name="Normal 9 4 3 3 2 3" xfId="3323" xr:uid="{7540B3B3-BE63-4382-8788-035841DB8000}"/>
    <cellStyle name="Normal 9 4 3 3 2 3 2" xfId="5123" xr:uid="{14A5DD80-DC56-400C-A7B5-F09C268D64F0}"/>
    <cellStyle name="Normal 9 4 3 3 2 4" xfId="3324" xr:uid="{4D05D9EA-2B64-4F3B-97E4-EE0965D522EA}"/>
    <cellStyle name="Normal 9 4 3 3 2 4 2" xfId="5124" xr:uid="{C504BC9D-1D85-4264-94A9-9254D732181D}"/>
    <cellStyle name="Normal 9 4 3 3 2 5" xfId="5121" xr:uid="{4935EACF-A85E-4224-A3D2-17887DB742C1}"/>
    <cellStyle name="Normal 9 4 3 3 3" xfId="3325" xr:uid="{1695321A-5755-4761-9344-30D1F8022A20}"/>
    <cellStyle name="Normal 9 4 3 3 3 2" xfId="4765" xr:uid="{AAC932E1-1D79-496C-82C7-7C9D6B42A0A2}"/>
    <cellStyle name="Normal 9 4 3 3 3 2 2" xfId="5487" xr:uid="{408B379B-558A-4134-8368-FF451C41FBEF}"/>
    <cellStyle name="Normal 9 4 3 3 3 2 3" xfId="5125" xr:uid="{5B24741E-E952-4851-B6E3-821A1B0010F4}"/>
    <cellStyle name="Normal 9 4 3 3 4" xfId="3326" xr:uid="{E5D4892A-4307-46D8-9909-A239FFC90172}"/>
    <cellStyle name="Normal 9 4 3 3 4 2" xfId="5126" xr:uid="{9B1186FE-A2A2-4523-8EEC-4A6CD56084E8}"/>
    <cellStyle name="Normal 9 4 3 3 5" xfId="3327" xr:uid="{4FF37372-DFBC-4372-9252-087A62240A77}"/>
    <cellStyle name="Normal 9 4 3 3 5 2" xfId="5127" xr:uid="{42B4F62C-75A3-43AA-B00E-897175FFB864}"/>
    <cellStyle name="Normal 9 4 3 3 6" xfId="5120" xr:uid="{1A17526B-E6CF-44E9-90B1-392CEAAF65B6}"/>
    <cellStyle name="Normal 9 4 3 4" xfId="3328" xr:uid="{B65728D1-7259-48BA-B3D2-BD4C2CBF7246}"/>
    <cellStyle name="Normal 9 4 3 4 2" xfId="3329" xr:uid="{BE4EE3B0-ECF7-4EF0-ADD3-F7F9BC0D8FBD}"/>
    <cellStyle name="Normal 9 4 3 4 2 2" xfId="4766" xr:uid="{F5261F8F-41AF-4A31-9AFD-EB47A9914156}"/>
    <cellStyle name="Normal 9 4 3 4 2 2 2" xfId="5488" xr:uid="{323BBA1A-DF8C-4E8F-8E43-6D542EB97D27}"/>
    <cellStyle name="Normal 9 4 3 4 2 2 3" xfId="5129" xr:uid="{9ACA9A35-D579-45E6-B2B0-10FAD106DFD5}"/>
    <cellStyle name="Normal 9 4 3 4 3" xfId="3330" xr:uid="{B566C851-B38D-41FF-BF26-4880290593F5}"/>
    <cellStyle name="Normal 9 4 3 4 3 2" xfId="5130" xr:uid="{5B253787-278C-4B93-995C-C61367B1BFEE}"/>
    <cellStyle name="Normal 9 4 3 4 4" xfId="3331" xr:uid="{C4DF18AD-95DD-4803-8718-861871550545}"/>
    <cellStyle name="Normal 9 4 3 4 4 2" xfId="5131" xr:uid="{95F6FDE8-DEE0-40FF-AAD8-619E3363451C}"/>
    <cellStyle name="Normal 9 4 3 4 5" xfId="5128" xr:uid="{685EF1FD-005C-449D-BD77-D005DBA90C57}"/>
    <cellStyle name="Normal 9 4 3 5" xfId="3332" xr:uid="{6BE34A0C-5247-4E0E-8C18-CBEF482FD451}"/>
    <cellStyle name="Normal 9 4 3 5 2" xfId="3333" xr:uid="{69C0B82B-E59E-451D-8DA8-F3B070829995}"/>
    <cellStyle name="Normal 9 4 3 5 2 2" xfId="5133" xr:uid="{8ED3D4C3-F853-456E-B4C7-024C1D0F5E89}"/>
    <cellStyle name="Normal 9 4 3 5 3" xfId="3334" xr:uid="{C658907C-AF6D-45D3-88AB-E4B8019AE96D}"/>
    <cellStyle name="Normal 9 4 3 5 3 2" xfId="5134" xr:uid="{962369FD-D742-43B1-95A9-2A93630BDA8B}"/>
    <cellStyle name="Normal 9 4 3 5 4" xfId="3335" xr:uid="{8BAF2CE6-A7BF-40F0-8222-1362BA7F2706}"/>
    <cellStyle name="Normal 9 4 3 5 4 2" xfId="5135" xr:uid="{00459B38-0F5B-47DF-AC6E-A8C76666D90C}"/>
    <cellStyle name="Normal 9 4 3 5 5" xfId="5132" xr:uid="{E661AC6F-E9C0-455B-B004-6C87FD728B13}"/>
    <cellStyle name="Normal 9 4 3 6" xfId="3336" xr:uid="{663F01B0-33FA-4D39-B6E1-F587E2B0AF15}"/>
    <cellStyle name="Normal 9 4 3 6 2" xfId="5136" xr:uid="{CC15AA4D-CE41-4451-9547-C4D755EDD0F8}"/>
    <cellStyle name="Normal 9 4 3 7" xfId="3337" xr:uid="{ED672016-18E9-4ABB-90F2-C09EC1FDC260}"/>
    <cellStyle name="Normal 9 4 3 7 2" xfId="5137" xr:uid="{D6B574ED-C1B7-4782-B5FD-8050E5E2CE04}"/>
    <cellStyle name="Normal 9 4 3 8" xfId="3338" xr:uid="{818A346A-71F6-4324-9525-50E86AB2A0BA}"/>
    <cellStyle name="Normal 9 4 3 8 2" xfId="5138" xr:uid="{11328F5C-1BD9-4B65-823E-593D61FDCE6C}"/>
    <cellStyle name="Normal 9 4 3 9" xfId="5106" xr:uid="{F54FFE09-49C1-47C3-87D5-5EC25BAD3D5B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43" xr:uid="{CAF28438-E0AF-45E5-9319-94DA307FF0A5}"/>
    <cellStyle name="Normal 9 4 4 2 2 2 3" xfId="5142" xr:uid="{CB4BA3E6-80CE-423E-81E1-0AC629069EF1}"/>
    <cellStyle name="Normal 9 4 4 2 2 3" xfId="3343" xr:uid="{1B8C1CF7-E5C9-4880-B588-E7606850BBF2}"/>
    <cellStyle name="Normal 9 4 4 2 2 3 2" xfId="5144" xr:uid="{7F2910B5-6761-4DCE-82E3-5E80640C420C}"/>
    <cellStyle name="Normal 9 4 4 2 2 4" xfId="3344" xr:uid="{A6BBA61C-2B58-4B6A-8522-D19F9275B174}"/>
    <cellStyle name="Normal 9 4 4 2 2 4 2" xfId="5145" xr:uid="{19E7B5AD-3A93-430F-A96C-966E4B715590}"/>
    <cellStyle name="Normal 9 4 4 2 2 5" xfId="5141" xr:uid="{B00088F9-7EC0-4E23-BB75-78429A040B2A}"/>
    <cellStyle name="Normal 9 4 4 2 3" xfId="3345" xr:uid="{58AD18EB-8B28-4CCF-A2F5-A6C00EBA9C96}"/>
    <cellStyle name="Normal 9 4 4 2 3 2" xfId="4274" xr:uid="{7633241B-2A2F-4012-9F3C-417098F53043}"/>
    <cellStyle name="Normal 9 4 4 2 3 2 2" xfId="5147" xr:uid="{8A315BF2-8013-4026-9FC4-09F99DC56D09}"/>
    <cellStyle name="Normal 9 4 4 2 3 3" xfId="5146" xr:uid="{EAE2FC1B-4526-4984-954A-3CAF1AEEA733}"/>
    <cellStyle name="Normal 9 4 4 2 4" xfId="3346" xr:uid="{3F26112B-9D0F-4391-92B1-84B930FB740C}"/>
    <cellStyle name="Normal 9 4 4 2 4 2" xfId="5148" xr:uid="{57B415F6-C76C-409F-932E-988C9617B379}"/>
    <cellStyle name="Normal 9 4 4 2 5" xfId="3347" xr:uid="{97EBE7D5-F65F-460B-9708-FD331A512542}"/>
    <cellStyle name="Normal 9 4 4 2 5 2" xfId="5149" xr:uid="{EF1A32AB-4D35-4B07-9B75-7E1BF59C8FCC}"/>
    <cellStyle name="Normal 9 4 4 2 6" xfId="5140" xr:uid="{46DAFF0D-15F9-4762-837C-832B5B1A288A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52" xr:uid="{B85D4541-BC2C-4076-9728-C37D92FD7C33}"/>
    <cellStyle name="Normal 9 4 4 3 2 3" xfId="5151" xr:uid="{52698973-CE6C-4C65-902E-FD50DFCEFE7C}"/>
    <cellStyle name="Normal 9 4 4 3 3" xfId="3350" xr:uid="{677283A2-FBAA-4A7D-BF93-5C581F8828B9}"/>
    <cellStyle name="Normal 9 4 4 3 3 2" xfId="5153" xr:uid="{50B38639-82F5-41ED-9D74-72743F1B9853}"/>
    <cellStyle name="Normal 9 4 4 3 4" xfId="3351" xr:uid="{086C0F03-BD4C-4343-9F4F-C5C72CC9C108}"/>
    <cellStyle name="Normal 9 4 4 3 4 2" xfId="5154" xr:uid="{872594A2-A95B-47C3-BC22-9109E1F9BE52}"/>
    <cellStyle name="Normal 9 4 4 3 5" xfId="5150" xr:uid="{865F90A5-8701-49E0-BC95-D9B91F736FF8}"/>
    <cellStyle name="Normal 9 4 4 4" xfId="3352" xr:uid="{373083DB-45F7-467D-8220-0D1AFD273947}"/>
    <cellStyle name="Normal 9 4 4 4 2" xfId="3353" xr:uid="{321DF2AC-9CAD-420A-9817-3F63C8157AEA}"/>
    <cellStyle name="Normal 9 4 4 4 2 2" xfId="5156" xr:uid="{CEB81053-6374-4E3D-9745-063D849E2569}"/>
    <cellStyle name="Normal 9 4 4 4 3" xfId="3354" xr:uid="{B396A407-E763-4E74-9620-D29DAC74A0C9}"/>
    <cellStyle name="Normal 9 4 4 4 3 2" xfId="5157" xr:uid="{7958A1FE-D964-4EE0-87FA-58A55D04026D}"/>
    <cellStyle name="Normal 9 4 4 4 4" xfId="3355" xr:uid="{49057117-C5D1-4F54-9358-182822105648}"/>
    <cellStyle name="Normal 9 4 4 4 4 2" xfId="5158" xr:uid="{DBE7EE6D-B197-4D7D-BC63-B747045E2404}"/>
    <cellStyle name="Normal 9 4 4 4 5" xfId="5155" xr:uid="{BB448DB3-EDD7-4A9F-8681-7392D3E8DD3A}"/>
    <cellStyle name="Normal 9 4 4 5" xfId="3356" xr:uid="{C64D3DB9-8FB5-481D-8C0E-356859EB31C3}"/>
    <cellStyle name="Normal 9 4 4 5 2" xfId="5159" xr:uid="{BD384384-5310-4F14-8E7A-D0A15DF1F5AE}"/>
    <cellStyle name="Normal 9 4 4 6" xfId="3357" xr:uid="{CE611F52-669B-4434-9538-3DE5D1953BF8}"/>
    <cellStyle name="Normal 9 4 4 6 2" xfId="5160" xr:uid="{52AF4F56-AC81-42AD-A4AB-8744DC592E8D}"/>
    <cellStyle name="Normal 9 4 4 7" xfId="3358" xr:uid="{E42AA119-7F29-4E69-B4D7-3893569B3A67}"/>
    <cellStyle name="Normal 9 4 4 7 2" xfId="5161" xr:uid="{E963AF4F-5A90-4BEE-A278-C6C0BB228A08}"/>
    <cellStyle name="Normal 9 4 4 8" xfId="5139" xr:uid="{6F3E8A39-357F-478C-AE15-8FCFA7C2565E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65" xr:uid="{A88AC7E5-3CC0-49FF-8727-F6D40AA87053}"/>
    <cellStyle name="Normal 9 4 5 2 2 3" xfId="5164" xr:uid="{BE436693-1D8B-4816-A0F2-ECDFF75729FC}"/>
    <cellStyle name="Normal 9 4 5 2 3" xfId="3362" xr:uid="{DC9331B7-1C1E-4DEF-8ACA-BBB92E1435CA}"/>
    <cellStyle name="Normal 9 4 5 2 3 2" xfId="5166" xr:uid="{60DB3135-EF37-4886-86CD-5308BF36EEB0}"/>
    <cellStyle name="Normal 9 4 5 2 4" xfId="3363" xr:uid="{A08CA7CB-1D88-4572-B0F9-EF195DDDD5C2}"/>
    <cellStyle name="Normal 9 4 5 2 4 2" xfId="5167" xr:uid="{0E7234F4-327B-43EA-BB87-7D427A3BE890}"/>
    <cellStyle name="Normal 9 4 5 2 5" xfId="5163" xr:uid="{7431E30D-2244-4BD3-831E-87D15156200F}"/>
    <cellStyle name="Normal 9 4 5 3" xfId="3364" xr:uid="{A1E9C33C-C94E-4FFB-BAAF-493B0788A2C1}"/>
    <cellStyle name="Normal 9 4 5 3 2" xfId="3365" xr:uid="{3876BB89-BE58-496A-92CB-3F4DBDAC9F60}"/>
    <cellStyle name="Normal 9 4 5 3 2 2" xfId="5169" xr:uid="{5C291ADF-22CC-48F8-BC15-A70D3C395A0C}"/>
    <cellStyle name="Normal 9 4 5 3 3" xfId="3366" xr:uid="{F73D1800-06A9-4D99-8554-9DB4BC2DCF62}"/>
    <cellStyle name="Normal 9 4 5 3 3 2" xfId="5170" xr:uid="{6FE46141-5BD1-4A02-B142-838CD51D7B38}"/>
    <cellStyle name="Normal 9 4 5 3 4" xfId="3367" xr:uid="{41C66C3B-088B-4235-9A2A-04856B8649BA}"/>
    <cellStyle name="Normal 9 4 5 3 4 2" xfId="5171" xr:uid="{721EBCF2-2ADA-437C-83BE-B76523256FB1}"/>
    <cellStyle name="Normal 9 4 5 3 5" xfId="5168" xr:uid="{3375D836-DB23-4FE6-AA50-19427AEDA7D4}"/>
    <cellStyle name="Normal 9 4 5 4" xfId="3368" xr:uid="{E2116F0C-A7ED-4018-B37E-6460DD191EFB}"/>
    <cellStyle name="Normal 9 4 5 4 2" xfId="5172" xr:uid="{3E15CBC9-6AC9-4466-87E5-4F635BBA3D5E}"/>
    <cellStyle name="Normal 9 4 5 5" xfId="3369" xr:uid="{10597110-38DF-4F4E-BF64-F79F5D4481D5}"/>
    <cellStyle name="Normal 9 4 5 5 2" xfId="5173" xr:uid="{C81D85A3-FD80-4A7B-8B61-F0DACE68DDBA}"/>
    <cellStyle name="Normal 9 4 5 6" xfId="3370" xr:uid="{6193CB2F-0D4F-4003-B651-78D0486386BF}"/>
    <cellStyle name="Normal 9 4 5 6 2" xfId="5174" xr:uid="{7EFF9DF2-AF84-4954-88F2-236DF113A7F6}"/>
    <cellStyle name="Normal 9 4 5 7" xfId="5162" xr:uid="{378AB80A-C9BD-464E-8F2A-A9460A24D476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7" xr:uid="{ED4BFF29-01CC-4498-9B23-F05226C3D37C}"/>
    <cellStyle name="Normal 9 4 6 2 3" xfId="3374" xr:uid="{936E98DF-DA76-41C5-997F-EDEF1086A88A}"/>
    <cellStyle name="Normal 9 4 6 2 3 2" xfId="5178" xr:uid="{33CA2844-559A-4360-A310-C6044FF8D902}"/>
    <cellStyle name="Normal 9 4 6 2 4" xfId="3375" xr:uid="{D86FE3C7-4910-4F6A-AFE5-FB872984644E}"/>
    <cellStyle name="Normal 9 4 6 2 4 2" xfId="5179" xr:uid="{352625B0-C74B-4B8F-A056-CDE5DA1FFC66}"/>
    <cellStyle name="Normal 9 4 6 2 5" xfId="5176" xr:uid="{24539E91-C93B-4212-AE8A-70E10521FC04}"/>
    <cellStyle name="Normal 9 4 6 3" xfId="3376" xr:uid="{7D42B768-6197-45F7-A266-F5094882D122}"/>
    <cellStyle name="Normal 9 4 6 3 2" xfId="5180" xr:uid="{812B3BC3-079C-464E-B546-422F351D94CE}"/>
    <cellStyle name="Normal 9 4 6 4" xfId="3377" xr:uid="{7DB71026-A14B-43C5-8F56-41602DDF0746}"/>
    <cellStyle name="Normal 9 4 6 4 2" xfId="5181" xr:uid="{62559BDD-6417-4049-827D-3BB1812BFADB}"/>
    <cellStyle name="Normal 9 4 6 5" xfId="3378" xr:uid="{331CA8AB-5B2B-4241-B49C-65027FE1626C}"/>
    <cellStyle name="Normal 9 4 6 5 2" xfId="5182" xr:uid="{E1726D47-761B-468E-BC7E-905E445D3E79}"/>
    <cellStyle name="Normal 9 4 6 6" xfId="5175" xr:uid="{4917E030-7A69-46C1-AE9B-82F91DBDA759}"/>
    <cellStyle name="Normal 9 4 7" xfId="3379" xr:uid="{23E879BA-5EDE-4527-B83F-BD3E7C5CD9E1}"/>
    <cellStyle name="Normal 9 4 7 2" xfId="3380" xr:uid="{FE6BB645-9DCD-439A-AA54-1D20CA64AABA}"/>
    <cellStyle name="Normal 9 4 7 2 2" xfId="5184" xr:uid="{51E44683-47A4-4645-AF8E-31F5DCE21AEB}"/>
    <cellStyle name="Normal 9 4 7 3" xfId="3381" xr:uid="{63EACFD9-C165-4BCD-83BB-E9C03CCCBB36}"/>
    <cellStyle name="Normal 9 4 7 3 2" xfId="5185" xr:uid="{C4CF4834-3B35-43BF-9BFB-EB95896C1BDF}"/>
    <cellStyle name="Normal 9 4 7 4" xfId="3382" xr:uid="{A237818C-2634-4E2F-A320-E14CE2E43306}"/>
    <cellStyle name="Normal 9 4 7 4 2" xfId="5186" xr:uid="{DC995A60-4F8F-44AC-81F3-2E30FE389761}"/>
    <cellStyle name="Normal 9 4 7 5" xfId="5183" xr:uid="{ED12F236-4A10-4F46-84E2-6637FE2A1031}"/>
    <cellStyle name="Normal 9 4 8" xfId="3383" xr:uid="{4B3F0F96-7698-4C1B-9352-DFB8A143B4C0}"/>
    <cellStyle name="Normal 9 4 8 2" xfId="3384" xr:uid="{1652C9F7-EF06-4CE0-89E5-AD33D943B7C8}"/>
    <cellStyle name="Normal 9 4 8 2 2" xfId="5188" xr:uid="{E2BE3F87-1936-4BC8-8EBC-DAAA4DA05FEE}"/>
    <cellStyle name="Normal 9 4 8 3" xfId="3385" xr:uid="{42C48E4C-0A45-4969-A540-285C636278BC}"/>
    <cellStyle name="Normal 9 4 8 3 2" xfId="5189" xr:uid="{8A46B31C-012A-4D9B-A799-7804683245FC}"/>
    <cellStyle name="Normal 9 4 8 4" xfId="3386" xr:uid="{6ED60723-E769-4128-AB65-7053B9A54F85}"/>
    <cellStyle name="Normal 9 4 8 4 2" xfId="5190" xr:uid="{4B3200DA-87CA-40C8-9B4C-17B0231DF107}"/>
    <cellStyle name="Normal 9 4 8 5" xfId="5187" xr:uid="{F52362B1-2581-4B62-B25F-AC214076296A}"/>
    <cellStyle name="Normal 9 4 9" xfId="3387" xr:uid="{0A0D880C-0BFC-41C8-B227-974676FB3A25}"/>
    <cellStyle name="Normal 9 4 9 2" xfId="5191" xr:uid="{045E792C-0F52-43B2-8C10-E8107E57A015}"/>
    <cellStyle name="Normal 9 5" xfId="3388" xr:uid="{F86CC073-51FB-4947-B60F-A224C8F5AAAD}"/>
    <cellStyle name="Normal 9 5 10" xfId="3389" xr:uid="{A9761081-2313-4CCE-946F-97186494E246}"/>
    <cellStyle name="Normal 9 5 10 2" xfId="5193" xr:uid="{39EEB010-6108-4C33-B3D2-8946BA01DA02}"/>
    <cellStyle name="Normal 9 5 11" xfId="3390" xr:uid="{D20600A0-E03E-4CBD-8164-D0D21344248F}"/>
    <cellStyle name="Normal 9 5 11 2" xfId="5194" xr:uid="{C3859DA6-FA48-4F1E-A6C6-98CCC6699A90}"/>
    <cellStyle name="Normal 9 5 12" xfId="5192" xr:uid="{8F091481-DDA8-4F41-8774-19736E720BF3}"/>
    <cellStyle name="Normal 9 5 2" xfId="3391" xr:uid="{A630278B-53B1-4F67-ABBD-AD5D7E85E57A}"/>
    <cellStyle name="Normal 9 5 2 10" xfId="5195" xr:uid="{D04CB008-EBD6-4D8D-B2A6-EF4E06CAB286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9" xr:uid="{9B87C32A-4E8C-4C0E-8936-F98309396E71}"/>
    <cellStyle name="Normal 9 5 2 2 2 2 3" xfId="3396" xr:uid="{3E2CCF73-B1F9-4F05-80C1-CDC65940B91F}"/>
    <cellStyle name="Normal 9 5 2 2 2 2 3 2" xfId="5200" xr:uid="{DBEEE1DB-1372-4B1E-89F4-FBFFB99A5CB6}"/>
    <cellStyle name="Normal 9 5 2 2 2 2 4" xfId="3397" xr:uid="{BF6CCD5E-E621-4573-AA38-665E2F75835D}"/>
    <cellStyle name="Normal 9 5 2 2 2 2 4 2" xfId="5201" xr:uid="{B6C8AA86-1C36-489F-8EDD-EDAAB3179157}"/>
    <cellStyle name="Normal 9 5 2 2 2 2 5" xfId="5198" xr:uid="{F1B5675D-6E6D-48F5-A77F-AC73E3576C52}"/>
    <cellStyle name="Normal 9 5 2 2 2 3" xfId="3398" xr:uid="{52C60F68-7D3D-4FAB-9822-F8D800416909}"/>
    <cellStyle name="Normal 9 5 2 2 2 3 2" xfId="3399" xr:uid="{A7D84D49-75C3-492F-8483-A4BA44E1ED1E}"/>
    <cellStyle name="Normal 9 5 2 2 2 3 2 2" xfId="5203" xr:uid="{38851142-1FD4-4397-8CF3-2B392FBFDA97}"/>
    <cellStyle name="Normal 9 5 2 2 2 3 3" xfId="3400" xr:uid="{DEB0BFC0-6AC8-47D9-B90F-FD577C17CA56}"/>
    <cellStyle name="Normal 9 5 2 2 2 3 3 2" xfId="5204" xr:uid="{53479432-74DC-4EC1-A874-23C91FB53B13}"/>
    <cellStyle name="Normal 9 5 2 2 2 3 4" xfId="3401" xr:uid="{03CA0861-E115-40D7-AD98-93C13EA8709B}"/>
    <cellStyle name="Normal 9 5 2 2 2 3 4 2" xfId="5205" xr:uid="{617EF60C-F725-400D-939B-4043338F7CCB}"/>
    <cellStyle name="Normal 9 5 2 2 2 3 5" xfId="5202" xr:uid="{2488CB50-C120-4BA5-9B3B-50767DCD0F38}"/>
    <cellStyle name="Normal 9 5 2 2 2 4" xfId="3402" xr:uid="{5D86A963-245A-49A6-A2B1-B654F7A5EFF0}"/>
    <cellStyle name="Normal 9 5 2 2 2 4 2" xfId="5206" xr:uid="{6EE94D0E-E95B-41F7-8311-525112DE88EA}"/>
    <cellStyle name="Normal 9 5 2 2 2 5" xfId="3403" xr:uid="{0D7CCE81-E84A-4D9A-80E7-BF2B58D2C1DD}"/>
    <cellStyle name="Normal 9 5 2 2 2 5 2" xfId="5207" xr:uid="{77943572-0550-469D-B2BB-7676FD2A3513}"/>
    <cellStyle name="Normal 9 5 2 2 2 6" xfId="3404" xr:uid="{FE0A2B1A-1FB6-4859-A93A-8CAF03C86E3D}"/>
    <cellStyle name="Normal 9 5 2 2 2 6 2" xfId="5208" xr:uid="{17E3FAEA-4E88-4CB6-B068-69EF61BB7C6B}"/>
    <cellStyle name="Normal 9 5 2 2 2 7" xfId="5197" xr:uid="{233F9F3B-6D03-4FA8-A408-7A4DDA675FF9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11" xr:uid="{D30EFAD0-7035-4026-81D2-733A8E64B9E9}"/>
    <cellStyle name="Normal 9 5 2 2 3 2 3" xfId="3408" xr:uid="{460C8630-68AB-426D-9D9D-763D724AF965}"/>
    <cellStyle name="Normal 9 5 2 2 3 2 3 2" xfId="5212" xr:uid="{3020AB91-39A0-4C91-8739-414760339633}"/>
    <cellStyle name="Normal 9 5 2 2 3 2 4" xfId="3409" xr:uid="{D555BAE4-2377-4ABA-9575-DA6DB052A73A}"/>
    <cellStyle name="Normal 9 5 2 2 3 2 4 2" xfId="5213" xr:uid="{E23D8765-9DF9-4F2A-86E3-46A4F7D67D22}"/>
    <cellStyle name="Normal 9 5 2 2 3 2 5" xfId="5210" xr:uid="{741201D2-29D9-4E67-A636-355E7A8CA5B2}"/>
    <cellStyle name="Normal 9 5 2 2 3 3" xfId="3410" xr:uid="{C505AA95-563E-408B-A1CC-731CD37B53A9}"/>
    <cellStyle name="Normal 9 5 2 2 3 3 2" xfId="5214" xr:uid="{EF638EEE-2B75-422A-8000-03ACBDDAAB16}"/>
    <cellStyle name="Normal 9 5 2 2 3 4" xfId="3411" xr:uid="{D68FF109-AC44-43B9-9469-DF21F3BAECA0}"/>
    <cellStyle name="Normal 9 5 2 2 3 4 2" xfId="5215" xr:uid="{24D8CF6C-AC58-4454-92E8-7351B96E200F}"/>
    <cellStyle name="Normal 9 5 2 2 3 5" xfId="3412" xr:uid="{48D2BC56-2EE9-4334-A763-D2EDC87911F4}"/>
    <cellStyle name="Normal 9 5 2 2 3 5 2" xfId="5216" xr:uid="{420EC342-0096-4732-992F-3DB2210A92B9}"/>
    <cellStyle name="Normal 9 5 2 2 3 6" xfId="5209" xr:uid="{6D0BC245-21CA-463A-8395-4171DA907955}"/>
    <cellStyle name="Normal 9 5 2 2 4" xfId="3413" xr:uid="{19746D52-1266-4886-850F-DE49B8F1E5D1}"/>
    <cellStyle name="Normal 9 5 2 2 4 2" xfId="3414" xr:uid="{8F02253D-2DA7-4DF7-AB36-0A15BE33DDCE}"/>
    <cellStyle name="Normal 9 5 2 2 4 2 2" xfId="5218" xr:uid="{9602D0FD-1A65-4C18-9878-105E3676C627}"/>
    <cellStyle name="Normal 9 5 2 2 4 3" xfId="3415" xr:uid="{A1462127-7D09-4D1D-AA9D-AF764FEC13B9}"/>
    <cellStyle name="Normal 9 5 2 2 4 3 2" xfId="5219" xr:uid="{4235DB53-B573-4D4E-9ACC-1CC0C6753377}"/>
    <cellStyle name="Normal 9 5 2 2 4 4" xfId="3416" xr:uid="{E5FC1265-8147-4DBD-94DB-054BA3D935D8}"/>
    <cellStyle name="Normal 9 5 2 2 4 4 2" xfId="5220" xr:uid="{41937A5A-B498-4B2A-9811-5E3DE102674E}"/>
    <cellStyle name="Normal 9 5 2 2 4 5" xfId="5217" xr:uid="{CC871C67-D9AE-4A5C-AC72-2FC9ABF5DF5F}"/>
    <cellStyle name="Normal 9 5 2 2 5" xfId="3417" xr:uid="{D1030FEA-03C9-49A7-8E62-BABCB3AB477F}"/>
    <cellStyle name="Normal 9 5 2 2 5 2" xfId="3418" xr:uid="{9EF967B1-DD50-422B-9C1C-8D416AF67331}"/>
    <cellStyle name="Normal 9 5 2 2 5 2 2" xfId="5222" xr:uid="{584E5677-D743-40A8-BBE6-F3933DA69923}"/>
    <cellStyle name="Normal 9 5 2 2 5 3" xfId="3419" xr:uid="{3ADD6D94-AD84-40E9-A436-ABE7AEFFDEE9}"/>
    <cellStyle name="Normal 9 5 2 2 5 3 2" xfId="5223" xr:uid="{D5A5D21B-C654-4F29-BA40-CE5B3D79AB64}"/>
    <cellStyle name="Normal 9 5 2 2 5 4" xfId="3420" xr:uid="{EBC5E9A4-78A2-4167-A8DF-A6150A067C14}"/>
    <cellStyle name="Normal 9 5 2 2 5 4 2" xfId="5224" xr:uid="{6B2B7189-3921-46F5-AEF5-FF64521301C1}"/>
    <cellStyle name="Normal 9 5 2 2 5 5" xfId="5221" xr:uid="{B4476AB1-A299-4663-AA98-2D1B23A2CBA5}"/>
    <cellStyle name="Normal 9 5 2 2 6" xfId="3421" xr:uid="{5E5DB2A2-9827-4596-869F-B8830BBB12B8}"/>
    <cellStyle name="Normal 9 5 2 2 6 2" xfId="5225" xr:uid="{865A9F6E-53AB-46F2-A25B-025E4D52A712}"/>
    <cellStyle name="Normal 9 5 2 2 7" xfId="3422" xr:uid="{88D7E271-7BDB-49C9-AD74-416A73ED543D}"/>
    <cellStyle name="Normal 9 5 2 2 7 2" xfId="5226" xr:uid="{C7DA9F59-AAE0-47B4-8F3F-3E5FA0330CBC}"/>
    <cellStyle name="Normal 9 5 2 2 8" xfId="3423" xr:uid="{08E1DCC5-DF73-4598-A21C-A13B18CBF928}"/>
    <cellStyle name="Normal 9 5 2 2 8 2" xfId="5227" xr:uid="{D04E706D-6CBA-41DD-BF7A-7742AFBF7083}"/>
    <cellStyle name="Normal 9 5 2 2 9" xfId="5196" xr:uid="{03F8CFAA-2D0E-4F2D-A7FC-20B57AFE3060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30" xr:uid="{F71F570E-ECAB-4ED9-A1C2-AEBD339EE235}"/>
    <cellStyle name="Normal 9 5 2 3 2 3" xfId="3427" xr:uid="{6CAF1EA0-5483-45FF-99E2-B6981CAE9767}"/>
    <cellStyle name="Normal 9 5 2 3 2 3 2" xfId="5231" xr:uid="{2540FE43-C8A1-4CE3-92B3-D9912ED74994}"/>
    <cellStyle name="Normal 9 5 2 3 2 4" xfId="3428" xr:uid="{B47E8974-458C-4AF9-84CC-34D421E180D2}"/>
    <cellStyle name="Normal 9 5 2 3 2 4 2" xfId="5232" xr:uid="{E24301DD-CE81-40F2-B018-20267A4A4D62}"/>
    <cellStyle name="Normal 9 5 2 3 2 5" xfId="5229" xr:uid="{5C3EF587-7600-4052-935C-CB71BF66D0A3}"/>
    <cellStyle name="Normal 9 5 2 3 3" xfId="3429" xr:uid="{DF70A764-65AE-4A06-B0C3-C0EA68E39D1E}"/>
    <cellStyle name="Normal 9 5 2 3 3 2" xfId="3430" xr:uid="{33B9A006-230F-4430-AD81-0A1828F7FF73}"/>
    <cellStyle name="Normal 9 5 2 3 3 2 2" xfId="5234" xr:uid="{7EC61FAB-D3C9-4A21-AC35-C95AE9A39A8F}"/>
    <cellStyle name="Normal 9 5 2 3 3 3" xfId="3431" xr:uid="{4C6CE248-1EA7-4D82-AF72-DBF364689ED2}"/>
    <cellStyle name="Normal 9 5 2 3 3 3 2" xfId="5235" xr:uid="{F1B84070-3119-41CB-93DA-A6035774D51F}"/>
    <cellStyle name="Normal 9 5 2 3 3 4" xfId="3432" xr:uid="{95A18C9F-E989-4B20-93A6-3A5BC6326BF0}"/>
    <cellStyle name="Normal 9 5 2 3 3 4 2" xfId="5236" xr:uid="{A18D64C4-69BF-49B4-8BAA-AE906FA22B76}"/>
    <cellStyle name="Normal 9 5 2 3 3 5" xfId="5233" xr:uid="{80F7272F-83EC-492B-A938-6C58B46D4901}"/>
    <cellStyle name="Normal 9 5 2 3 4" xfId="3433" xr:uid="{63CBE5E3-3D73-45AA-8C1D-E37B4B46874E}"/>
    <cellStyle name="Normal 9 5 2 3 4 2" xfId="5237" xr:uid="{7174E848-8838-45E3-BCCD-3C89C84DF78A}"/>
    <cellStyle name="Normal 9 5 2 3 5" xfId="3434" xr:uid="{50BFB28E-AADF-4B76-ABA7-97EA3ECBB478}"/>
    <cellStyle name="Normal 9 5 2 3 5 2" xfId="5238" xr:uid="{4F8F9D41-72F9-472B-AB67-11FFBFF8A0CE}"/>
    <cellStyle name="Normal 9 5 2 3 6" xfId="3435" xr:uid="{9AFBB40A-5FA7-4E06-8CB0-CD5FD46CC394}"/>
    <cellStyle name="Normal 9 5 2 3 6 2" xfId="5239" xr:uid="{32F6FC82-2AF5-4B08-8EDA-A32B7D7AC111}"/>
    <cellStyle name="Normal 9 5 2 3 7" xfId="5228" xr:uid="{918C42ED-FEE0-46E4-8133-2BD029A01962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42" xr:uid="{F34BF6BE-B6F3-4C6D-ABCC-84D5ADFE448D}"/>
    <cellStyle name="Normal 9 5 2 4 2 3" xfId="3439" xr:uid="{99513CF1-4434-4648-9370-365F77384D49}"/>
    <cellStyle name="Normal 9 5 2 4 2 3 2" xfId="5243" xr:uid="{D51D9C6A-A0DC-4099-AC98-29F3F9D62F2D}"/>
    <cellStyle name="Normal 9 5 2 4 2 4" xfId="3440" xr:uid="{0BFD76FB-8B12-4A52-80B3-C930DD07FDA4}"/>
    <cellStyle name="Normal 9 5 2 4 2 4 2" xfId="5244" xr:uid="{579A63EE-0B49-4796-A7C4-584D246B82F8}"/>
    <cellStyle name="Normal 9 5 2 4 2 5" xfId="5241" xr:uid="{EABCC17C-35E7-49B9-BFBD-5C9473A96060}"/>
    <cellStyle name="Normal 9 5 2 4 3" xfId="3441" xr:uid="{558C0A5C-B690-4755-A11B-3995B5942152}"/>
    <cellStyle name="Normal 9 5 2 4 3 2" xfId="5245" xr:uid="{2E078BB8-08B2-4CFF-B597-4DFDB23CCE87}"/>
    <cellStyle name="Normal 9 5 2 4 4" xfId="3442" xr:uid="{731FAB44-C035-4434-BBC2-78D19177F876}"/>
    <cellStyle name="Normal 9 5 2 4 4 2" xfId="5246" xr:uid="{2719DE12-C750-40A1-B9D4-579B3672F6CF}"/>
    <cellStyle name="Normal 9 5 2 4 5" xfId="3443" xr:uid="{5287E35C-CA63-49C4-85CA-9AC4CE3047F9}"/>
    <cellStyle name="Normal 9 5 2 4 5 2" xfId="5247" xr:uid="{4296B957-D542-4FEC-A08B-114512FC8C6E}"/>
    <cellStyle name="Normal 9 5 2 4 6" xfId="5240" xr:uid="{0913A237-4C6E-48EE-9638-D7AAC6117AC4}"/>
    <cellStyle name="Normal 9 5 2 5" xfId="3444" xr:uid="{E41A2246-1F45-4D76-B522-E10C396DE870}"/>
    <cellStyle name="Normal 9 5 2 5 2" xfId="3445" xr:uid="{9C71CA7C-6CFE-4080-AE49-38B843637FEB}"/>
    <cellStyle name="Normal 9 5 2 5 2 2" xfId="5249" xr:uid="{07FBCD58-B441-4FC2-9EAC-32684A977F01}"/>
    <cellStyle name="Normal 9 5 2 5 3" xfId="3446" xr:uid="{0CF0622F-4418-4EC2-ACF3-0B81D498B5AD}"/>
    <cellStyle name="Normal 9 5 2 5 3 2" xfId="5250" xr:uid="{FE0B5CE7-74D6-4400-9215-DA8F9AB69F42}"/>
    <cellStyle name="Normal 9 5 2 5 4" xfId="3447" xr:uid="{A6E4643C-6A1B-4B6B-A850-222E09D6CCA6}"/>
    <cellStyle name="Normal 9 5 2 5 4 2" xfId="5251" xr:uid="{3CF17053-216D-4075-8723-CAB1CA755A04}"/>
    <cellStyle name="Normal 9 5 2 5 5" xfId="5248" xr:uid="{07A8F485-B3B2-4DA8-B19D-45330FD0F8A5}"/>
    <cellStyle name="Normal 9 5 2 6" xfId="3448" xr:uid="{8C110C3A-907B-435A-A8AA-D24C4B1366CE}"/>
    <cellStyle name="Normal 9 5 2 6 2" xfId="3449" xr:uid="{8568CA61-10C1-4A67-BF81-74C3A75566F2}"/>
    <cellStyle name="Normal 9 5 2 6 2 2" xfId="5253" xr:uid="{42543797-C246-4EEC-91DE-D51DD4050BE2}"/>
    <cellStyle name="Normal 9 5 2 6 3" xfId="3450" xr:uid="{29A4313F-8949-45E4-B984-92A0944FDCE2}"/>
    <cellStyle name="Normal 9 5 2 6 3 2" xfId="5254" xr:uid="{D7C5379D-A4B4-4139-8FCE-DF1C450EAAC2}"/>
    <cellStyle name="Normal 9 5 2 6 4" xfId="3451" xr:uid="{0325FD9A-847A-43EE-B727-CD6655DBABC1}"/>
    <cellStyle name="Normal 9 5 2 6 4 2" xfId="5255" xr:uid="{312F5C13-9FCA-4B81-98C5-91D374C65D2C}"/>
    <cellStyle name="Normal 9 5 2 6 5" xfId="5252" xr:uid="{90CB35BC-2861-4DC9-B6B3-D7E903B13A26}"/>
    <cellStyle name="Normal 9 5 2 7" xfId="3452" xr:uid="{E9633376-09FD-480B-B8E6-E2BBB4C54C9C}"/>
    <cellStyle name="Normal 9 5 2 7 2" xfId="5256" xr:uid="{3621CD62-5F5D-42C6-BBAB-B01057F33E10}"/>
    <cellStyle name="Normal 9 5 2 8" xfId="3453" xr:uid="{24667192-8A7F-4C78-B8E0-8EA511051635}"/>
    <cellStyle name="Normal 9 5 2 8 2" xfId="5257" xr:uid="{27CE1FE1-7EF2-45C7-93A2-D8041141262B}"/>
    <cellStyle name="Normal 9 5 2 9" xfId="3454" xr:uid="{A3859758-B49F-42CD-A0B5-055EE9E68BF6}"/>
    <cellStyle name="Normal 9 5 2 9 2" xfId="5258" xr:uid="{400219BA-CE70-4B81-9EDD-DEB2149F617C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63" xr:uid="{63FF34A9-A1DC-478D-A549-79017E2F0E69}"/>
    <cellStyle name="Normal 9 5 3 2 2 2 3" xfId="5262" xr:uid="{C965FDC4-551D-4F4D-9795-E82460F05943}"/>
    <cellStyle name="Normal 9 5 3 2 2 3" xfId="3459" xr:uid="{81EDA8D9-CE06-4943-BBD1-3133299612F3}"/>
    <cellStyle name="Normal 9 5 3 2 2 3 2" xfId="5264" xr:uid="{41E4C8AE-DDA7-4F24-B4BD-CC16410CFF15}"/>
    <cellStyle name="Normal 9 5 3 2 2 4" xfId="3460" xr:uid="{9B9702E4-91CA-4288-83C4-823B366BBDE5}"/>
    <cellStyle name="Normal 9 5 3 2 2 4 2" xfId="5265" xr:uid="{2185832C-AC9E-496F-8759-B8EC7A2F6D04}"/>
    <cellStyle name="Normal 9 5 3 2 2 5" xfId="5261" xr:uid="{9249041D-733C-465D-A932-42F10A5327EB}"/>
    <cellStyle name="Normal 9 5 3 2 3" xfId="3461" xr:uid="{215002A9-D445-4D5A-AE79-C3D1F42472E5}"/>
    <cellStyle name="Normal 9 5 3 2 3 2" xfId="3462" xr:uid="{3B61D4E9-2E45-4B2B-8CF2-01515EE8EC5B}"/>
    <cellStyle name="Normal 9 5 3 2 3 2 2" xfId="5267" xr:uid="{695B125C-894B-4023-B342-4CB086FBAC69}"/>
    <cellStyle name="Normal 9 5 3 2 3 3" xfId="3463" xr:uid="{1F61B04B-9527-40FF-BE3D-CA384975FB41}"/>
    <cellStyle name="Normal 9 5 3 2 3 3 2" xfId="5268" xr:uid="{F47818F7-3881-4BC5-8E26-1302C12441A5}"/>
    <cellStyle name="Normal 9 5 3 2 3 4" xfId="3464" xr:uid="{8882092E-0D1E-4D0E-907F-194906559D1A}"/>
    <cellStyle name="Normal 9 5 3 2 3 4 2" xfId="5269" xr:uid="{296D2E69-04CC-471D-9BE7-E3976389DD38}"/>
    <cellStyle name="Normal 9 5 3 2 3 5" xfId="5266" xr:uid="{CCDC66B1-98E0-45A9-9323-FAAC1510EE9A}"/>
    <cellStyle name="Normal 9 5 3 2 4" xfId="3465" xr:uid="{411F4421-ABEA-461A-9058-E8CD9798B9E8}"/>
    <cellStyle name="Normal 9 5 3 2 4 2" xfId="5270" xr:uid="{AA3CD1EE-0EFF-481D-BF57-2990AAEB4286}"/>
    <cellStyle name="Normal 9 5 3 2 5" xfId="3466" xr:uid="{0B02444B-F6A2-462A-9062-3C95251D624E}"/>
    <cellStyle name="Normal 9 5 3 2 5 2" xfId="5271" xr:uid="{3498F6CB-2D2D-4B27-9E6F-4072AD14F06E}"/>
    <cellStyle name="Normal 9 5 3 2 6" xfId="3467" xr:uid="{65C3478D-E36D-4799-9007-A7B5C1DE94A4}"/>
    <cellStyle name="Normal 9 5 3 2 6 2" xfId="5272" xr:uid="{867BFC74-D99E-43D5-904B-8B81C9E98439}"/>
    <cellStyle name="Normal 9 5 3 2 7" xfId="5260" xr:uid="{F72EF45E-F239-4463-8FB9-44B11EA6468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75" xr:uid="{AB1C2D1E-A6E5-442B-A3C2-F9CE84CD3DA7}"/>
    <cellStyle name="Normal 9 5 3 3 2 3" xfId="3471" xr:uid="{9DD214D2-D70D-43B5-B6D3-39A6668C3BA7}"/>
    <cellStyle name="Normal 9 5 3 3 2 3 2" xfId="5276" xr:uid="{B0B8AF3A-E369-423B-9B07-00C38B3EC6B6}"/>
    <cellStyle name="Normal 9 5 3 3 2 4" xfId="3472" xr:uid="{4CAC0FFB-A3DC-46A0-853A-11ACB7CC7939}"/>
    <cellStyle name="Normal 9 5 3 3 2 4 2" xfId="5277" xr:uid="{2A91B082-703B-41DD-A406-C834CD9DB72B}"/>
    <cellStyle name="Normal 9 5 3 3 2 5" xfId="5274" xr:uid="{72277D2C-A3C6-431F-ADCF-207557CC4876}"/>
    <cellStyle name="Normal 9 5 3 3 3" xfId="3473" xr:uid="{E5026B54-9B89-4D83-A174-5D07F5E2155D}"/>
    <cellStyle name="Normal 9 5 3 3 3 2" xfId="5278" xr:uid="{88DB1FE1-DD93-49B3-ADC1-13820E95DA4B}"/>
    <cellStyle name="Normal 9 5 3 3 4" xfId="3474" xr:uid="{E062739B-F646-405F-8385-F898B790ECB5}"/>
    <cellStyle name="Normal 9 5 3 3 4 2" xfId="5279" xr:uid="{79A7A2C0-6066-4FAD-AF03-5467B19C53CE}"/>
    <cellStyle name="Normal 9 5 3 3 5" xfId="3475" xr:uid="{F5D30213-279D-4255-A0DE-3F69F4F403A7}"/>
    <cellStyle name="Normal 9 5 3 3 5 2" xfId="5280" xr:uid="{FAF775C2-897F-4C8E-B7E5-5DA69B4853FF}"/>
    <cellStyle name="Normal 9 5 3 3 6" xfId="5273" xr:uid="{ECDE4FA1-57AE-427B-A668-2B43A35CF079}"/>
    <cellStyle name="Normal 9 5 3 4" xfId="3476" xr:uid="{2956DDAD-978D-48AC-8E58-46D23C8B510F}"/>
    <cellStyle name="Normal 9 5 3 4 2" xfId="3477" xr:uid="{D1FFA0D6-70DA-4217-8381-68FE55181D90}"/>
    <cellStyle name="Normal 9 5 3 4 2 2" xfId="5282" xr:uid="{6AA6A9E0-5F4D-4911-8930-4E7DCF929941}"/>
    <cellStyle name="Normal 9 5 3 4 3" xfId="3478" xr:uid="{900533C0-49E9-4916-B9A3-32FDDAE42CF6}"/>
    <cellStyle name="Normal 9 5 3 4 3 2" xfId="5283" xr:uid="{A4CF4ED3-D342-4954-8923-F0889550B068}"/>
    <cellStyle name="Normal 9 5 3 4 4" xfId="3479" xr:uid="{D7820F01-9A4B-4F9C-B399-F6C809DC336F}"/>
    <cellStyle name="Normal 9 5 3 4 4 2" xfId="5284" xr:uid="{0CC6697D-FB26-4943-8D2E-10B7EEF9E7BC}"/>
    <cellStyle name="Normal 9 5 3 4 5" xfId="5281" xr:uid="{CF90F76B-A468-4B4D-BBFF-05C4BC8A23A6}"/>
    <cellStyle name="Normal 9 5 3 5" xfId="3480" xr:uid="{7CB31839-CB84-4E61-8E87-49120194112E}"/>
    <cellStyle name="Normal 9 5 3 5 2" xfId="3481" xr:uid="{78CD7958-FB10-470E-9ADC-A9F616CE1DA8}"/>
    <cellStyle name="Normal 9 5 3 5 2 2" xfId="5286" xr:uid="{4D289344-0CD1-4999-93F5-23EAD56BE470}"/>
    <cellStyle name="Normal 9 5 3 5 3" xfId="3482" xr:uid="{7A44180B-DC9E-4628-AA2C-D511A3E1A4DB}"/>
    <cellStyle name="Normal 9 5 3 5 3 2" xfId="5287" xr:uid="{EE98DFF8-8A96-4A0D-9781-3A6DC87868B9}"/>
    <cellStyle name="Normal 9 5 3 5 4" xfId="3483" xr:uid="{C065D9EF-3BF9-4395-869B-985EBB592D22}"/>
    <cellStyle name="Normal 9 5 3 5 4 2" xfId="5288" xr:uid="{04A74F39-70BA-4003-9EDF-3F8282E6EBB4}"/>
    <cellStyle name="Normal 9 5 3 5 5" xfId="5285" xr:uid="{DE4EE202-011A-40B8-8BAB-9CDFFDC7F26C}"/>
    <cellStyle name="Normal 9 5 3 6" xfId="3484" xr:uid="{8069611D-FE07-40C2-A3F2-F7AADA426843}"/>
    <cellStyle name="Normal 9 5 3 6 2" xfId="5289" xr:uid="{0BB13212-D1A7-4519-A9E4-BBC80201FA8F}"/>
    <cellStyle name="Normal 9 5 3 7" xfId="3485" xr:uid="{E409B1D1-567A-4E09-ADFE-5127B91B5C13}"/>
    <cellStyle name="Normal 9 5 3 7 2" xfId="5290" xr:uid="{73E61152-3976-4086-9FE8-CF5592A9C6C7}"/>
    <cellStyle name="Normal 9 5 3 8" xfId="3486" xr:uid="{AD8E4184-C5B5-42A8-95BB-6AF790A5515D}"/>
    <cellStyle name="Normal 9 5 3 8 2" xfId="5291" xr:uid="{322B3203-5B13-4F8B-805B-01AFC9BB5D0F}"/>
    <cellStyle name="Normal 9 5 3 9" xfId="5259" xr:uid="{337324F2-E5D4-4770-A339-EC65E1D12492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95" xr:uid="{D3593ECB-328D-4C7F-838D-BA72BFCE007E}"/>
    <cellStyle name="Normal 9 5 4 2 2 3" xfId="3491" xr:uid="{F4965547-5CE4-4099-98C1-719E32EC737E}"/>
    <cellStyle name="Normal 9 5 4 2 2 3 2" xfId="5296" xr:uid="{2B8D2BF2-98E3-4E5B-99E4-FFCC4556197A}"/>
    <cellStyle name="Normal 9 5 4 2 2 4" xfId="3492" xr:uid="{CAFDA8F3-4445-4C8B-9D75-ED2E1F9C4D20}"/>
    <cellStyle name="Normal 9 5 4 2 2 4 2" xfId="5297" xr:uid="{A70FFE80-BFA9-4D0E-BF39-E4DF5A612747}"/>
    <cellStyle name="Normal 9 5 4 2 2 5" xfId="5294" xr:uid="{33A59906-4060-49B4-A2AB-067E61E40A2D}"/>
    <cellStyle name="Normal 9 5 4 2 3" xfId="3493" xr:uid="{ABEBAA1B-2EFC-4D53-91C2-CFB8E892C35D}"/>
    <cellStyle name="Normal 9 5 4 2 3 2" xfId="5298" xr:uid="{77798EC4-0415-46D1-8DAE-64C2B5544A8A}"/>
    <cellStyle name="Normal 9 5 4 2 4" xfId="3494" xr:uid="{F80B5EA7-759F-4D1A-BE47-A48DFBB52A17}"/>
    <cellStyle name="Normal 9 5 4 2 4 2" xfId="5299" xr:uid="{EFC690A0-42EE-499F-ACDC-C2D2914FB28E}"/>
    <cellStyle name="Normal 9 5 4 2 5" xfId="3495" xr:uid="{8290C90D-43B6-427D-AB95-609FE562B116}"/>
    <cellStyle name="Normal 9 5 4 2 5 2" xfId="5300" xr:uid="{854D598C-A18C-49B9-9918-03BD99E56587}"/>
    <cellStyle name="Normal 9 5 4 2 6" xfId="5293" xr:uid="{9FCA8A9D-71B1-49A6-ABA0-F896C2C43399}"/>
    <cellStyle name="Normal 9 5 4 3" xfId="3496" xr:uid="{F50801D6-FC22-40E5-A00A-61F4FB8F1128}"/>
    <cellStyle name="Normal 9 5 4 3 2" xfId="3497" xr:uid="{39EF0002-E058-4ADE-9EE2-B1CCF3F38BC8}"/>
    <cellStyle name="Normal 9 5 4 3 2 2" xfId="5302" xr:uid="{F65656EE-F3BB-4573-A79E-87298D6195D0}"/>
    <cellStyle name="Normal 9 5 4 3 3" xfId="3498" xr:uid="{34CA5CF6-F299-4624-8DA9-F03519E3BC52}"/>
    <cellStyle name="Normal 9 5 4 3 3 2" xfId="5303" xr:uid="{C1BF25E6-CD72-41E5-8C2F-FBD4A951B3B5}"/>
    <cellStyle name="Normal 9 5 4 3 4" xfId="3499" xr:uid="{39A6F213-740F-4718-A632-93D5AE134FC9}"/>
    <cellStyle name="Normal 9 5 4 3 4 2" xfId="5304" xr:uid="{5DC974A0-0BDE-42D9-9F20-F09F552819CB}"/>
    <cellStyle name="Normal 9 5 4 3 5" xfId="5301" xr:uid="{8E4EFC3B-47A2-47DA-AFBD-BD00AC38D310}"/>
    <cellStyle name="Normal 9 5 4 4" xfId="3500" xr:uid="{2C9BBD38-6AEB-49E7-BA39-C871B7F700AA}"/>
    <cellStyle name="Normal 9 5 4 4 2" xfId="3501" xr:uid="{681755ED-F5DC-433D-B04E-19D20F0825CC}"/>
    <cellStyle name="Normal 9 5 4 4 2 2" xfId="5306" xr:uid="{8E3AB31C-1A85-4EF0-912A-16BB88ED66A3}"/>
    <cellStyle name="Normal 9 5 4 4 3" xfId="3502" xr:uid="{A023CC44-368B-47B8-88A1-E0BBB93BA094}"/>
    <cellStyle name="Normal 9 5 4 4 3 2" xfId="5307" xr:uid="{2CEF21FD-9116-466E-87CE-403B3B586F78}"/>
    <cellStyle name="Normal 9 5 4 4 4" xfId="3503" xr:uid="{2498BC5C-214B-434F-BC73-5368B7617698}"/>
    <cellStyle name="Normal 9 5 4 4 4 2" xfId="5308" xr:uid="{E4587D6F-8F2C-4986-9084-04D03428A9A3}"/>
    <cellStyle name="Normal 9 5 4 4 5" xfId="5305" xr:uid="{75A7C055-9F07-4490-A37D-65976EF835AE}"/>
    <cellStyle name="Normal 9 5 4 5" xfId="3504" xr:uid="{8446262D-E7F7-4258-9D75-FCC787D28D67}"/>
    <cellStyle name="Normal 9 5 4 5 2" xfId="5309" xr:uid="{331BDB6D-56A4-4CA3-905C-80DF4059175A}"/>
    <cellStyle name="Normal 9 5 4 6" xfId="3505" xr:uid="{77E3D96C-E4D1-4F59-B251-4F8906AAB81D}"/>
    <cellStyle name="Normal 9 5 4 6 2" xfId="5310" xr:uid="{7CA136D5-294A-4E64-9D1B-826180E759D0}"/>
    <cellStyle name="Normal 9 5 4 7" xfId="3506" xr:uid="{32671DA6-9AD3-4086-BD12-3784DE729229}"/>
    <cellStyle name="Normal 9 5 4 7 2" xfId="5311" xr:uid="{45C2ADC5-4F4D-439A-8B55-13B0D657051A}"/>
    <cellStyle name="Normal 9 5 4 8" xfId="5292" xr:uid="{3FFC991A-46AF-4021-9961-B57A27BD0FCA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14" xr:uid="{21A29B00-F3E6-49B5-8AF1-B9A1C56C7F24}"/>
    <cellStyle name="Normal 9 5 5 2 3" xfId="3510" xr:uid="{C7D3BD57-3ACF-4D97-BA3E-A4BF37669E8D}"/>
    <cellStyle name="Normal 9 5 5 2 3 2" xfId="5315" xr:uid="{89ACF333-06E8-4FDA-893B-12A129EB9ABC}"/>
    <cellStyle name="Normal 9 5 5 2 4" xfId="3511" xr:uid="{8DA4C761-7A49-4571-8A1D-72507E79E84E}"/>
    <cellStyle name="Normal 9 5 5 2 4 2" xfId="5316" xr:uid="{8B6F7849-A784-4DDB-AF39-67979D16549E}"/>
    <cellStyle name="Normal 9 5 5 2 5" xfId="5313" xr:uid="{08A83EF5-09FB-4061-98B8-AE940437B7F1}"/>
    <cellStyle name="Normal 9 5 5 3" xfId="3512" xr:uid="{2BE788CD-4950-456F-8B23-3AA8AD516D7B}"/>
    <cellStyle name="Normal 9 5 5 3 2" xfId="3513" xr:uid="{44C72F3C-AE61-4366-B44B-8ACA85C34C2A}"/>
    <cellStyle name="Normal 9 5 5 3 2 2" xfId="5318" xr:uid="{9B66F53A-EFD0-4ADC-B6CB-07D72C0AE37E}"/>
    <cellStyle name="Normal 9 5 5 3 3" xfId="3514" xr:uid="{0ED9306D-CB61-424E-8173-2CCDE6CAA260}"/>
    <cellStyle name="Normal 9 5 5 3 3 2" xfId="5319" xr:uid="{40322B6C-FA6D-4060-9787-EEE780055095}"/>
    <cellStyle name="Normal 9 5 5 3 4" xfId="3515" xr:uid="{E66B88EB-697F-46E7-AF5B-304EDB839CEE}"/>
    <cellStyle name="Normal 9 5 5 3 4 2" xfId="5320" xr:uid="{DE4E0146-F840-49A3-9155-E54F2E26DEAD}"/>
    <cellStyle name="Normal 9 5 5 3 5" xfId="5317" xr:uid="{7A077D4A-B2DD-4AED-BD85-1842341E5C57}"/>
    <cellStyle name="Normal 9 5 5 4" xfId="3516" xr:uid="{E57C5B06-B711-49E3-BBE2-CD6C41D017AC}"/>
    <cellStyle name="Normal 9 5 5 4 2" xfId="5321" xr:uid="{549C2E3F-D817-4FF0-BA51-FF09BB6F3C26}"/>
    <cellStyle name="Normal 9 5 5 5" xfId="3517" xr:uid="{20BC3070-137A-4FE4-86CB-626E81A8A232}"/>
    <cellStyle name="Normal 9 5 5 5 2" xfId="5322" xr:uid="{886172B6-B0C1-4A25-ABA3-60EB2122AA99}"/>
    <cellStyle name="Normal 9 5 5 6" xfId="3518" xr:uid="{5C5464CF-3BBC-4985-967F-F6E6B54E4410}"/>
    <cellStyle name="Normal 9 5 5 6 2" xfId="5323" xr:uid="{7D34AE5E-6CDA-4466-A122-8B5F522B9DCF}"/>
    <cellStyle name="Normal 9 5 5 7" xfId="5312" xr:uid="{FA8BA54E-3FEB-4121-B6F6-1E4CA691DCF0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6" xr:uid="{76FE2E61-E10C-46E1-A435-07C40BDD16ED}"/>
    <cellStyle name="Normal 9 5 6 2 3" xfId="3522" xr:uid="{006A5A07-34F7-42CB-A581-0731DEA5CD09}"/>
    <cellStyle name="Normal 9 5 6 2 3 2" xfId="5327" xr:uid="{925F7E86-6608-4935-B52F-ECF6CBD3641B}"/>
    <cellStyle name="Normal 9 5 6 2 4" xfId="3523" xr:uid="{9FB6EDE4-ABB1-4D30-B3C6-2868CB304DE9}"/>
    <cellStyle name="Normal 9 5 6 2 4 2" xfId="5328" xr:uid="{0919EA0C-A93B-43B0-8587-99BA8213516B}"/>
    <cellStyle name="Normal 9 5 6 2 5" xfId="5325" xr:uid="{00B5F0E1-900B-466E-B621-7025A884CBEA}"/>
    <cellStyle name="Normal 9 5 6 3" xfId="3524" xr:uid="{70D31E7D-8D35-44B6-B356-31B307F95A5E}"/>
    <cellStyle name="Normal 9 5 6 3 2" xfId="5329" xr:uid="{8B9C708A-DCD3-4FE5-B79A-7EFA3D24BD79}"/>
    <cellStyle name="Normal 9 5 6 4" xfId="3525" xr:uid="{59D60B76-2E95-4932-908E-B4A988E02ED0}"/>
    <cellStyle name="Normal 9 5 6 4 2" xfId="5330" xr:uid="{E0D45F56-4E30-4B63-BC8D-FB494CF6F807}"/>
    <cellStyle name="Normal 9 5 6 5" xfId="3526" xr:uid="{53C37F21-B8FF-4570-A5B6-899519EC1C2C}"/>
    <cellStyle name="Normal 9 5 6 5 2" xfId="5331" xr:uid="{1F780A56-C66D-453B-8300-52C690D7BE1D}"/>
    <cellStyle name="Normal 9 5 6 6" xfId="5324" xr:uid="{B5F0A7AA-B6C6-4E20-A60C-10DDC98EF2C9}"/>
    <cellStyle name="Normal 9 5 7" xfId="3527" xr:uid="{8A32F5F6-6741-43EE-B908-023D31B5CDEF}"/>
    <cellStyle name="Normal 9 5 7 2" xfId="3528" xr:uid="{0BFFC645-E101-4F53-AA74-A74675214F22}"/>
    <cellStyle name="Normal 9 5 7 2 2" xfId="5333" xr:uid="{27F40A57-F61B-4AED-B8C0-A79D560724F0}"/>
    <cellStyle name="Normal 9 5 7 3" xfId="3529" xr:uid="{6C2490A9-054E-46AA-BD0E-B1E151926868}"/>
    <cellStyle name="Normal 9 5 7 3 2" xfId="5334" xr:uid="{593CF859-DC68-4810-8B31-61C53304ADD1}"/>
    <cellStyle name="Normal 9 5 7 4" xfId="3530" xr:uid="{ED3CC8C0-21C6-4A1E-BC3F-94506ED26F43}"/>
    <cellStyle name="Normal 9 5 7 4 2" xfId="5335" xr:uid="{94194CE3-2614-43AA-A345-CB139F416F3F}"/>
    <cellStyle name="Normal 9 5 7 5" xfId="5332" xr:uid="{1FC559F8-B5D9-43C2-98E8-A549B60B5B4B}"/>
    <cellStyle name="Normal 9 5 8" xfId="3531" xr:uid="{6C98A002-3128-4D4F-83EE-6C28969DC451}"/>
    <cellStyle name="Normal 9 5 8 2" xfId="3532" xr:uid="{DC28BC4D-8758-49D8-B680-B0944F67D6B4}"/>
    <cellStyle name="Normal 9 5 8 2 2" xfId="5337" xr:uid="{8BA6AC05-A40F-4DAB-806D-179D00D2FB39}"/>
    <cellStyle name="Normal 9 5 8 3" xfId="3533" xr:uid="{268D54E0-77E2-4619-B8E2-87A0033AA1BC}"/>
    <cellStyle name="Normal 9 5 8 3 2" xfId="5338" xr:uid="{1B093A53-F5D1-46E8-BF92-D4A567016285}"/>
    <cellStyle name="Normal 9 5 8 4" xfId="3534" xr:uid="{94538C98-43EE-4226-9D9A-8F6193FFF09B}"/>
    <cellStyle name="Normal 9 5 8 4 2" xfId="5339" xr:uid="{72D4C518-3C67-47B7-8FD3-9067C39054DE}"/>
    <cellStyle name="Normal 9 5 8 5" xfId="5336" xr:uid="{F7D4275B-4707-4802-9436-383365CF55FC}"/>
    <cellStyle name="Normal 9 5 9" xfId="3535" xr:uid="{50615741-9D37-4C1F-A470-C55E03F6F494}"/>
    <cellStyle name="Normal 9 5 9 2" xfId="5340" xr:uid="{AD8DFBFD-6DDF-494C-B973-AAE2EC943C62}"/>
    <cellStyle name="Normal 9 6" xfId="3536" xr:uid="{BFF50448-C313-459F-A1AE-C47CB71FEEAF}"/>
    <cellStyle name="Normal 9 6 10" xfId="5341" xr:uid="{E6A99345-BD58-436B-9796-AD35DBFD1DAB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45" xr:uid="{B49B104A-B801-4254-948B-A58038A6E24B}"/>
    <cellStyle name="Normal 9 6 2 2 2 3" xfId="3541" xr:uid="{73779289-A292-487E-B418-CBD91DC2C29B}"/>
    <cellStyle name="Normal 9 6 2 2 2 3 2" xfId="5346" xr:uid="{E2301ED1-598E-401D-B8CF-A8C40653383E}"/>
    <cellStyle name="Normal 9 6 2 2 2 4" xfId="3542" xr:uid="{73DBD49D-6AE8-49DC-8480-11C32F4CC6D8}"/>
    <cellStyle name="Normal 9 6 2 2 2 4 2" xfId="5347" xr:uid="{AD6D58AE-E27E-4060-AB3C-3FE977616DA7}"/>
    <cellStyle name="Normal 9 6 2 2 2 5" xfId="5344" xr:uid="{D51C75CA-A16E-4D31-A4D5-1BB00753EA1D}"/>
    <cellStyle name="Normal 9 6 2 2 3" xfId="3543" xr:uid="{7BA9F422-CD62-4268-82F0-C92AB9933DCF}"/>
    <cellStyle name="Normal 9 6 2 2 3 2" xfId="3544" xr:uid="{5377CFB1-BB37-4FE4-AB9C-531370EB18D3}"/>
    <cellStyle name="Normal 9 6 2 2 3 2 2" xfId="5349" xr:uid="{BF362834-3781-4530-A5B1-FAA7EDD203B3}"/>
    <cellStyle name="Normal 9 6 2 2 3 3" xfId="3545" xr:uid="{6DE34F42-A5F4-48D8-B3CF-462084457B73}"/>
    <cellStyle name="Normal 9 6 2 2 3 3 2" xfId="5350" xr:uid="{1EE5373E-8240-4A52-8994-6B6CCC01DDE6}"/>
    <cellStyle name="Normal 9 6 2 2 3 4" xfId="3546" xr:uid="{6D549EB1-AE7E-45A6-8D6A-4E41FABAA8D3}"/>
    <cellStyle name="Normal 9 6 2 2 3 4 2" xfId="5351" xr:uid="{418EBF9D-DE3E-4F98-9C86-9709B1BE9272}"/>
    <cellStyle name="Normal 9 6 2 2 3 5" xfId="5348" xr:uid="{134B1157-FA10-4A4C-AF3D-A67694E76587}"/>
    <cellStyle name="Normal 9 6 2 2 4" xfId="3547" xr:uid="{25C44FEE-C857-454C-9628-80136D3143C4}"/>
    <cellStyle name="Normal 9 6 2 2 4 2" xfId="5352" xr:uid="{2C402660-92DC-41B8-9835-153BE327BEB9}"/>
    <cellStyle name="Normal 9 6 2 2 5" xfId="3548" xr:uid="{BB987446-C94E-4745-8998-FC992F40EDDE}"/>
    <cellStyle name="Normal 9 6 2 2 5 2" xfId="5353" xr:uid="{4C39CA7B-7134-4592-89D5-6CA9C9568CC1}"/>
    <cellStyle name="Normal 9 6 2 2 6" xfId="3549" xr:uid="{7D423F21-B260-4FB8-84D8-F006CDBDBE2B}"/>
    <cellStyle name="Normal 9 6 2 2 6 2" xfId="5354" xr:uid="{828348B4-F5E2-4AA1-A52F-3969EA88B6DC}"/>
    <cellStyle name="Normal 9 6 2 2 7" xfId="5343" xr:uid="{8FC0AB05-2EF8-4CAD-A649-A8B8FA5EC72C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7" xr:uid="{0BB8DB8D-8625-45F8-8B24-735DD77284D2}"/>
    <cellStyle name="Normal 9 6 2 3 2 3" xfId="3553" xr:uid="{976C345C-BF81-4A56-AF4A-BA19F53385F9}"/>
    <cellStyle name="Normal 9 6 2 3 2 3 2" xfId="5358" xr:uid="{12B47939-B9B7-4BAE-A544-F81696A8E4E9}"/>
    <cellStyle name="Normal 9 6 2 3 2 4" xfId="3554" xr:uid="{DAE3C33D-9F68-41A1-9BC4-BF63BBC05322}"/>
    <cellStyle name="Normal 9 6 2 3 2 4 2" xfId="5359" xr:uid="{BBC77AC7-3812-4E56-BA09-360DB1B53E84}"/>
    <cellStyle name="Normal 9 6 2 3 2 5" xfId="5356" xr:uid="{AF7503B0-DFE2-46EB-BDDC-EBE8CC04C7B6}"/>
    <cellStyle name="Normal 9 6 2 3 3" xfId="3555" xr:uid="{6569709C-1DB4-4379-B9F1-707848279119}"/>
    <cellStyle name="Normal 9 6 2 3 3 2" xfId="5360" xr:uid="{0682B8AC-7F24-4170-B82A-AF990C08DEA9}"/>
    <cellStyle name="Normal 9 6 2 3 4" xfId="3556" xr:uid="{473A70A9-1D27-41DD-BEB5-C40510E5B886}"/>
    <cellStyle name="Normal 9 6 2 3 4 2" xfId="5361" xr:uid="{3DAE0300-4A22-4023-891F-8298D77608E4}"/>
    <cellStyle name="Normal 9 6 2 3 5" xfId="3557" xr:uid="{469C6613-360F-4DC0-926E-953A820A56D9}"/>
    <cellStyle name="Normal 9 6 2 3 5 2" xfId="5362" xr:uid="{3491DB76-AADA-4516-8ACB-2ADAB73EBD73}"/>
    <cellStyle name="Normal 9 6 2 3 6" xfId="5355" xr:uid="{0DF3642E-A68F-4371-9891-AEC353A1B9DA}"/>
    <cellStyle name="Normal 9 6 2 4" xfId="3558" xr:uid="{181F9A72-7F71-4BF4-8374-2655C19FD2BE}"/>
    <cellStyle name="Normal 9 6 2 4 2" xfId="3559" xr:uid="{EDE0ADEA-01DF-4D01-8810-40EF343715F5}"/>
    <cellStyle name="Normal 9 6 2 4 2 2" xfId="5364" xr:uid="{82912809-4586-4578-B8DF-18CD1B352198}"/>
    <cellStyle name="Normal 9 6 2 4 3" xfId="3560" xr:uid="{7D46754F-1AC8-42A2-8351-AC704A273C3E}"/>
    <cellStyle name="Normal 9 6 2 4 3 2" xfId="5365" xr:uid="{DE382499-0FFB-44D4-A397-584E9E3AF03A}"/>
    <cellStyle name="Normal 9 6 2 4 4" xfId="3561" xr:uid="{BBFBAE1F-7778-4D57-8216-8BAA1EB684FC}"/>
    <cellStyle name="Normal 9 6 2 4 4 2" xfId="5366" xr:uid="{70EDD198-EFA0-4696-8A70-A69AFFB949D4}"/>
    <cellStyle name="Normal 9 6 2 4 5" xfId="5363" xr:uid="{AEDCE926-AB82-411D-BB5F-56E427EF63D0}"/>
    <cellStyle name="Normal 9 6 2 5" xfId="3562" xr:uid="{58A1AE35-8B69-4A2D-956A-33769B503AC6}"/>
    <cellStyle name="Normal 9 6 2 5 2" xfId="3563" xr:uid="{831D0774-7BEE-40E5-9751-35C17D08B1A5}"/>
    <cellStyle name="Normal 9 6 2 5 2 2" xfId="5368" xr:uid="{CA6C02F7-9B80-435A-BE7C-EC55DD55545A}"/>
    <cellStyle name="Normal 9 6 2 5 3" xfId="3564" xr:uid="{EABD4579-EDCC-49DC-ADE2-BB733F24C981}"/>
    <cellStyle name="Normal 9 6 2 5 3 2" xfId="5369" xr:uid="{666B4253-E3A2-4C38-83CD-DF9BBA68B0BF}"/>
    <cellStyle name="Normal 9 6 2 5 4" xfId="3565" xr:uid="{E9050EC4-9E3F-4864-9B10-478686ED3916}"/>
    <cellStyle name="Normal 9 6 2 5 4 2" xfId="5370" xr:uid="{C3C3883D-9337-48A5-B913-065633CCBAB8}"/>
    <cellStyle name="Normal 9 6 2 5 5" xfId="5367" xr:uid="{BE300F60-0CB6-48C7-A2D4-C4A4CA31C4D7}"/>
    <cellStyle name="Normal 9 6 2 6" xfId="3566" xr:uid="{4B33F863-1C38-4324-AA75-D196B7579E80}"/>
    <cellStyle name="Normal 9 6 2 6 2" xfId="5371" xr:uid="{428145DA-C32A-46D5-9F44-65F42A1BD460}"/>
    <cellStyle name="Normal 9 6 2 7" xfId="3567" xr:uid="{B14AE6E0-C2EF-4B6C-A994-A48E33E70A9A}"/>
    <cellStyle name="Normal 9 6 2 7 2" xfId="5372" xr:uid="{0745AA31-5F40-4BEE-B86F-B3E5094B332D}"/>
    <cellStyle name="Normal 9 6 2 8" xfId="3568" xr:uid="{DD756611-FAB7-48F1-88C5-282241F09FE9}"/>
    <cellStyle name="Normal 9 6 2 8 2" xfId="5373" xr:uid="{DC3BC3AA-792E-42B9-B4B6-A9B99D1B6872}"/>
    <cellStyle name="Normal 9 6 2 9" xfId="5342" xr:uid="{E214CD0C-4B71-47E6-A00F-6A49FFAFBC1E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6" xr:uid="{DBD19956-29F1-4A6E-9181-0131190CB549}"/>
    <cellStyle name="Normal 9 6 3 2 3" xfId="3572" xr:uid="{A3BFEEC4-8F30-4186-BD82-2A46424EE3FD}"/>
    <cellStyle name="Normal 9 6 3 2 3 2" xfId="5377" xr:uid="{160B550D-5643-4663-82D6-7198AB2A80A2}"/>
    <cellStyle name="Normal 9 6 3 2 4" xfId="3573" xr:uid="{8BB588AC-2F51-46D3-B387-FE3A8D84AA87}"/>
    <cellStyle name="Normal 9 6 3 2 4 2" xfId="5378" xr:uid="{0C196A88-4D33-46FA-9C24-9A4F90A08BC4}"/>
    <cellStyle name="Normal 9 6 3 2 5" xfId="5375" xr:uid="{D95F5EC0-FD23-4A3B-A542-F1936DB6B2CD}"/>
    <cellStyle name="Normal 9 6 3 3" xfId="3574" xr:uid="{6DB1D84B-B945-407A-836E-297729974FE9}"/>
    <cellStyle name="Normal 9 6 3 3 2" xfId="3575" xr:uid="{6B0D7E83-9998-4BBE-B9BE-62EC78B57D03}"/>
    <cellStyle name="Normal 9 6 3 3 2 2" xfId="5380" xr:uid="{60E58962-EF9B-42F0-9AE5-6D0BE3E7D39D}"/>
    <cellStyle name="Normal 9 6 3 3 3" xfId="3576" xr:uid="{B48D4A7B-667B-4F43-9694-BDA9AF1FF268}"/>
    <cellStyle name="Normal 9 6 3 3 3 2" xfId="5381" xr:uid="{BEA16397-206F-4A0B-98A4-0A5D8ED7699B}"/>
    <cellStyle name="Normal 9 6 3 3 4" xfId="3577" xr:uid="{473FF0FD-BB7F-4164-B806-DFA303720F70}"/>
    <cellStyle name="Normal 9 6 3 3 4 2" xfId="5382" xr:uid="{7CBBB6C2-A734-4FE8-B2F6-001698BF6DD5}"/>
    <cellStyle name="Normal 9 6 3 3 5" xfId="5379" xr:uid="{93221328-CE79-4BFC-B73C-987E099D6DDE}"/>
    <cellStyle name="Normal 9 6 3 4" xfId="3578" xr:uid="{6FC633F9-6940-468A-81F1-10EF4C3C73D6}"/>
    <cellStyle name="Normal 9 6 3 4 2" xfId="5383" xr:uid="{09D4E4D2-E980-412C-B11F-924EE73A3B5D}"/>
    <cellStyle name="Normal 9 6 3 5" xfId="3579" xr:uid="{CEFE2E24-082C-401F-8910-15BEA397F712}"/>
    <cellStyle name="Normal 9 6 3 5 2" xfId="5384" xr:uid="{19668B75-3406-40E3-93E3-2E95B44E782E}"/>
    <cellStyle name="Normal 9 6 3 6" xfId="3580" xr:uid="{CBF0593B-4FC3-4CEE-9D56-F5B4D4CD827A}"/>
    <cellStyle name="Normal 9 6 3 6 2" xfId="5385" xr:uid="{7364E2A4-4992-423E-9AEC-57719BD1CF49}"/>
    <cellStyle name="Normal 9 6 3 7" xfId="5374" xr:uid="{665C4EBA-D4C1-4FB9-A7C3-DBE5C161667E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8" xr:uid="{98DA2FCE-88A7-4AA7-896F-B366E52D512E}"/>
    <cellStyle name="Normal 9 6 4 2 3" xfId="3584" xr:uid="{DC61F81A-6DF7-4700-94A5-B9EB382707BC}"/>
    <cellStyle name="Normal 9 6 4 2 3 2" xfId="5389" xr:uid="{A0F77E07-36C1-4ED9-AE82-3B13B6F0A4A5}"/>
    <cellStyle name="Normal 9 6 4 2 4" xfId="3585" xr:uid="{67AA95AB-FDFD-43D6-A665-5C710A2C2282}"/>
    <cellStyle name="Normal 9 6 4 2 4 2" xfId="5390" xr:uid="{CC19D8D4-8165-4CA4-BB35-008C49FBAFB5}"/>
    <cellStyle name="Normal 9 6 4 2 5" xfId="5387" xr:uid="{EA544039-74A2-4C8C-B439-947ED1420E9F}"/>
    <cellStyle name="Normal 9 6 4 3" xfId="3586" xr:uid="{809A3D4A-684F-44B2-A252-AAC9427708E6}"/>
    <cellStyle name="Normal 9 6 4 3 2" xfId="5391" xr:uid="{EC8729E4-ADF7-41A4-A394-6FC0C49982CD}"/>
    <cellStyle name="Normal 9 6 4 4" xfId="3587" xr:uid="{10B8F45D-7267-48A3-9B6F-985E233549E9}"/>
    <cellStyle name="Normal 9 6 4 4 2" xfId="5392" xr:uid="{5FFE4BE4-0572-4F3C-9B7B-7FA72E59307B}"/>
    <cellStyle name="Normal 9 6 4 5" xfId="3588" xr:uid="{94E968E2-C4B9-4661-8E26-BAC486FBD715}"/>
    <cellStyle name="Normal 9 6 4 5 2" xfId="5393" xr:uid="{FC7BF228-5409-4746-8772-385416131BAC}"/>
    <cellStyle name="Normal 9 6 4 6" xfId="5386" xr:uid="{BAA9A35B-1B6D-41E2-9779-0F78B004773E}"/>
    <cellStyle name="Normal 9 6 5" xfId="3589" xr:uid="{D7DEA669-35E8-4386-9E39-652110E46899}"/>
    <cellStyle name="Normal 9 6 5 2" xfId="3590" xr:uid="{36EBB53C-B0AA-48BB-99D7-8DDFC815D542}"/>
    <cellStyle name="Normal 9 6 5 2 2" xfId="5395" xr:uid="{2D9AA0D1-2FA4-43C3-B47B-DC9AE668DA06}"/>
    <cellStyle name="Normal 9 6 5 3" xfId="3591" xr:uid="{F07DB241-45F7-4040-A12A-34D633E5E2FB}"/>
    <cellStyle name="Normal 9 6 5 3 2" xfId="5396" xr:uid="{8F0055A9-A4C9-42A9-945E-8A7BAE1C189D}"/>
    <cellStyle name="Normal 9 6 5 4" xfId="3592" xr:uid="{90897537-06F6-458A-A62D-EDC6187BEB9D}"/>
    <cellStyle name="Normal 9 6 5 4 2" xfId="5397" xr:uid="{CF176DA5-090C-4D2B-9166-5ADA650BE963}"/>
    <cellStyle name="Normal 9 6 5 5" xfId="5394" xr:uid="{A4934B50-D2B0-48BA-9560-6F63FA6D821C}"/>
    <cellStyle name="Normal 9 6 6" xfId="3593" xr:uid="{E64DE26C-5E9A-47A0-BE60-B36039D521E8}"/>
    <cellStyle name="Normal 9 6 6 2" xfId="3594" xr:uid="{FAE45BA7-BEF7-4442-9F63-8C356B78A5CB}"/>
    <cellStyle name="Normal 9 6 6 2 2" xfId="5399" xr:uid="{9E3335D2-F3FD-49FC-9E71-E0C56D74B21E}"/>
    <cellStyle name="Normal 9 6 6 3" xfId="3595" xr:uid="{67AAB308-2EB9-44EA-B33D-8F1A69C94B6F}"/>
    <cellStyle name="Normal 9 6 6 3 2" xfId="5400" xr:uid="{2ECEEB74-2616-4E9C-B116-75ADF904B6FD}"/>
    <cellStyle name="Normal 9 6 6 4" xfId="3596" xr:uid="{6FFD0B3E-2192-4836-B579-95842BC39CF3}"/>
    <cellStyle name="Normal 9 6 6 4 2" xfId="5401" xr:uid="{BBD5F5A4-823F-4EDE-9C60-45D9B8F4ED2E}"/>
    <cellStyle name="Normal 9 6 6 5" xfId="5398" xr:uid="{43766C1B-6D88-4854-BB24-EF3D51007993}"/>
    <cellStyle name="Normal 9 6 7" xfId="3597" xr:uid="{9019F92E-C065-46D0-A6FF-9D9B80A657F1}"/>
    <cellStyle name="Normal 9 6 7 2" xfId="5402" xr:uid="{DCAFC7AF-4978-4008-B857-E0B99BC540BA}"/>
    <cellStyle name="Normal 9 6 8" xfId="3598" xr:uid="{193ABBD1-F4F9-45CF-AA0D-DBB3F8B2B385}"/>
    <cellStyle name="Normal 9 6 8 2" xfId="5403" xr:uid="{83F42ABA-7E67-459D-823C-C7B7B677EBFD}"/>
    <cellStyle name="Normal 9 6 9" xfId="3599" xr:uid="{00B2B5A6-9F51-4D64-8277-75B17B08B9B8}"/>
    <cellStyle name="Normal 9 6 9 2" xfId="5404" xr:uid="{54753272-8223-42AA-B59B-5F53D56DAB02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9" xr:uid="{505C1981-5C1C-4E7F-8B97-62B3BE65E2D8}"/>
    <cellStyle name="Normal 9 7 2 2 2 3" xfId="5408" xr:uid="{4F30BAB2-3E23-439F-97FE-E286483020B9}"/>
    <cellStyle name="Normal 9 7 2 2 3" xfId="3604" xr:uid="{2E626BC5-1911-4CBB-A85B-3BF05DED003B}"/>
    <cellStyle name="Normal 9 7 2 2 3 2" xfId="5410" xr:uid="{D3557ECB-5FA9-4E96-A9C7-71CDBE5A9434}"/>
    <cellStyle name="Normal 9 7 2 2 4" xfId="3605" xr:uid="{09E9B784-B6A2-4EEF-B74B-EA06208DCDD2}"/>
    <cellStyle name="Normal 9 7 2 2 4 2" xfId="5411" xr:uid="{5ABCA345-752A-4889-AF63-38D1488D3740}"/>
    <cellStyle name="Normal 9 7 2 2 5" xfId="5407" xr:uid="{70EDDE68-4783-400D-81FA-AF0B4547139D}"/>
    <cellStyle name="Normal 9 7 2 3" xfId="3606" xr:uid="{2961A527-A5A0-4FD6-91A2-96A85005EF31}"/>
    <cellStyle name="Normal 9 7 2 3 2" xfId="3607" xr:uid="{C678F8B2-AE8A-4663-BB19-19B928427025}"/>
    <cellStyle name="Normal 9 7 2 3 2 2" xfId="5413" xr:uid="{3551C529-0BFE-46FB-9FE3-4A77828D6E26}"/>
    <cellStyle name="Normal 9 7 2 3 3" xfId="3608" xr:uid="{1BD4EB06-3217-45DB-9510-4F91E919C856}"/>
    <cellStyle name="Normal 9 7 2 3 3 2" xfId="5414" xr:uid="{A842B150-0D2C-42F3-AE88-33CBAE93CECB}"/>
    <cellStyle name="Normal 9 7 2 3 4" xfId="3609" xr:uid="{D25A23E5-F06B-4DB6-B767-ECEDD31CA078}"/>
    <cellStyle name="Normal 9 7 2 3 4 2" xfId="5415" xr:uid="{CC8CF079-7E65-46AC-9EBD-55082827781D}"/>
    <cellStyle name="Normal 9 7 2 3 5" xfId="5412" xr:uid="{F71FF7AD-B665-439F-B98C-4435D6CBA9E9}"/>
    <cellStyle name="Normal 9 7 2 4" xfId="3610" xr:uid="{DC9C7B3B-D56A-4400-9BA6-0A8D4B5DAF0A}"/>
    <cellStyle name="Normal 9 7 2 4 2" xfId="5416" xr:uid="{3FB2FD31-51E3-4474-918B-F59034428496}"/>
    <cellStyle name="Normal 9 7 2 5" xfId="3611" xr:uid="{74A854AA-BE3C-4C1B-9BF3-D1A85778D077}"/>
    <cellStyle name="Normal 9 7 2 5 2" xfId="5417" xr:uid="{AE0475A8-103D-4D47-A065-C8374F0F1FA5}"/>
    <cellStyle name="Normal 9 7 2 6" xfId="3612" xr:uid="{3667CF48-1370-49B0-BD9F-7E88100CB84A}"/>
    <cellStyle name="Normal 9 7 2 6 2" xfId="5418" xr:uid="{279AAAEA-51B3-4363-A58E-2A7834358EE5}"/>
    <cellStyle name="Normal 9 7 2 7" xfId="5406" xr:uid="{DAF8813E-B6BF-4DC6-8F79-9A24EB208C53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21" xr:uid="{C43D6DE2-1EA7-43EF-B833-94928465A7DB}"/>
    <cellStyle name="Normal 9 7 3 2 3" xfId="3616" xr:uid="{07D563BF-E801-40FD-BCB1-8E3E3262EB12}"/>
    <cellStyle name="Normal 9 7 3 2 3 2" xfId="5422" xr:uid="{ED29F7B6-250C-4992-83CC-CFDA441ABF3A}"/>
    <cellStyle name="Normal 9 7 3 2 4" xfId="3617" xr:uid="{06CEE252-CBBE-4CD0-B330-2852D613814B}"/>
    <cellStyle name="Normal 9 7 3 2 4 2" xfId="5423" xr:uid="{C8046D2B-8D55-44AC-8087-551E16E8678D}"/>
    <cellStyle name="Normal 9 7 3 2 5" xfId="5420" xr:uid="{37DE9059-7446-452A-8405-F8163925CDC6}"/>
    <cellStyle name="Normal 9 7 3 3" xfId="3618" xr:uid="{DA496EC0-5ADD-4BE0-8356-91A5D643329E}"/>
    <cellStyle name="Normal 9 7 3 3 2" xfId="5424" xr:uid="{B796CDAC-56D4-4D58-A9AD-57218D14B9E2}"/>
    <cellStyle name="Normal 9 7 3 4" xfId="3619" xr:uid="{594CA94A-87A5-477C-91B4-BBA60C6CE123}"/>
    <cellStyle name="Normal 9 7 3 4 2" xfId="5425" xr:uid="{53E5D97B-FB36-43D7-9A8E-0F929638ECF5}"/>
    <cellStyle name="Normal 9 7 3 5" xfId="3620" xr:uid="{C427076E-FB01-4841-9F79-6F2E93744E88}"/>
    <cellStyle name="Normal 9 7 3 5 2" xfId="5426" xr:uid="{CB93D0DE-826C-4192-8F35-2C9A4339D2E7}"/>
    <cellStyle name="Normal 9 7 3 6" xfId="5419" xr:uid="{2659E5D8-A5E9-45AB-BACD-C10A40616958}"/>
    <cellStyle name="Normal 9 7 4" xfId="3621" xr:uid="{6C9E7BAF-4D63-4E99-9949-9CEC7B4D8A4B}"/>
    <cellStyle name="Normal 9 7 4 2" xfId="3622" xr:uid="{7DD27DF7-9311-4DC5-8455-F4C930942613}"/>
    <cellStyle name="Normal 9 7 4 2 2" xfId="5428" xr:uid="{7979A610-D438-48A8-85E5-8596DC1AD3C2}"/>
    <cellStyle name="Normal 9 7 4 3" xfId="3623" xr:uid="{B1CD8D0A-5EF7-4EC4-BE0B-DAC542A55B63}"/>
    <cellStyle name="Normal 9 7 4 3 2" xfId="5429" xr:uid="{A078E52D-AE52-415E-B763-B144A0A8AB3A}"/>
    <cellStyle name="Normal 9 7 4 4" xfId="3624" xr:uid="{0E6BF897-F229-445E-BE94-B9A3678ECC6D}"/>
    <cellStyle name="Normal 9 7 4 4 2" xfId="5430" xr:uid="{0BCE55E8-A3BE-4B0C-AE25-65B84F3C4037}"/>
    <cellStyle name="Normal 9 7 4 5" xfId="5427" xr:uid="{CFE63C22-8E64-4A24-B53F-4E63FC71483F}"/>
    <cellStyle name="Normal 9 7 5" xfId="3625" xr:uid="{5BFF3073-2034-4E17-B505-FB1B98FEC907}"/>
    <cellStyle name="Normal 9 7 5 2" xfId="3626" xr:uid="{8BBDB8FF-BF98-44D1-9134-F685BB7E95F9}"/>
    <cellStyle name="Normal 9 7 5 2 2" xfId="5432" xr:uid="{79B01064-5DE4-4871-86B8-374B4F9F7364}"/>
    <cellStyle name="Normal 9 7 5 3" xfId="3627" xr:uid="{32A4342F-C2A6-41F5-9DAE-027E60F571BE}"/>
    <cellStyle name="Normal 9 7 5 3 2" xfId="5433" xr:uid="{33A46B30-6D2C-4C37-832E-9F08EAD0E8A0}"/>
    <cellStyle name="Normal 9 7 5 4" xfId="3628" xr:uid="{6003E606-2178-4B8D-A56E-9468325110C8}"/>
    <cellStyle name="Normal 9 7 5 4 2" xfId="5434" xr:uid="{33B2A06F-F209-464C-8F48-DE83084382BA}"/>
    <cellStyle name="Normal 9 7 5 5" xfId="5431" xr:uid="{9757D16B-52E2-494A-A0C6-9474E068E0E1}"/>
    <cellStyle name="Normal 9 7 6" xfId="3629" xr:uid="{7A13BAFB-B33D-4667-BB7B-C7427265176B}"/>
    <cellStyle name="Normal 9 7 6 2" xfId="5435" xr:uid="{7474D433-8D9B-40C7-8B3E-771552F1175E}"/>
    <cellStyle name="Normal 9 7 7" xfId="3630" xr:uid="{857833F3-4206-4BF2-9D86-9D386834CCA9}"/>
    <cellStyle name="Normal 9 7 7 2" xfId="5436" xr:uid="{618AF835-46FD-4133-9666-E1EE98059277}"/>
    <cellStyle name="Normal 9 7 8" xfId="3631" xr:uid="{9A139019-200B-440C-9D85-1AB73A6A4C56}"/>
    <cellStyle name="Normal 9 7 8 2" xfId="5437" xr:uid="{C61A9400-D9AE-46F5-BF80-978358F92ECC}"/>
    <cellStyle name="Normal 9 7 9" xfId="5405" xr:uid="{B371F62F-36C5-4024-90DD-78014CB460AF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41" xr:uid="{E23126DB-93CC-4C1C-AFD8-8BA7EFD5D626}"/>
    <cellStyle name="Normal 9 8 2 2 3" xfId="3636" xr:uid="{6E272C3E-45E8-47C3-BCC0-AD2244A388E1}"/>
    <cellStyle name="Normal 9 8 2 2 3 2" xfId="5442" xr:uid="{90AA6E67-5BC6-40D6-8720-F7FE2EC34BEB}"/>
    <cellStyle name="Normal 9 8 2 2 4" xfId="3637" xr:uid="{B7A78CC0-CA37-45B4-8144-865D08256F04}"/>
    <cellStyle name="Normal 9 8 2 2 4 2" xfId="5443" xr:uid="{E3863AC6-4ED6-42E4-98D4-1B300250254C}"/>
    <cellStyle name="Normal 9 8 2 2 5" xfId="5440" xr:uid="{C8960AFA-34DE-44C0-9AD6-38130E1743F1}"/>
    <cellStyle name="Normal 9 8 2 3" xfId="3638" xr:uid="{9E900116-C839-4B36-A322-5A7509900B5B}"/>
    <cellStyle name="Normal 9 8 2 3 2" xfId="5444" xr:uid="{C26025AD-445A-48D3-A42E-A96D9BC00185}"/>
    <cellStyle name="Normal 9 8 2 4" xfId="3639" xr:uid="{5D88517C-88EB-4F3C-A06A-0E1703FA1B1D}"/>
    <cellStyle name="Normal 9 8 2 4 2" xfId="5445" xr:uid="{D2B86934-89B2-4DDA-8A20-56EDA4691ED5}"/>
    <cellStyle name="Normal 9 8 2 5" xfId="3640" xr:uid="{05896BB6-F57E-4BB4-8743-2CC4BBCB32F6}"/>
    <cellStyle name="Normal 9 8 2 5 2" xfId="5446" xr:uid="{415BAAB5-DF59-461E-8388-57EC51991BD7}"/>
    <cellStyle name="Normal 9 8 2 6" xfId="5439" xr:uid="{6C207E7C-25BC-41BC-929A-5EB7044DEBC9}"/>
    <cellStyle name="Normal 9 8 3" xfId="3641" xr:uid="{4649D1C1-078F-4EF0-9BFE-6F402EF00446}"/>
    <cellStyle name="Normal 9 8 3 2" xfId="3642" xr:uid="{B7AB93C7-A568-4481-BF6B-21860DBE6121}"/>
    <cellStyle name="Normal 9 8 3 2 2" xfId="5448" xr:uid="{5BF92F61-B35C-4177-8008-66468BBFD5DD}"/>
    <cellStyle name="Normal 9 8 3 3" xfId="3643" xr:uid="{21304D52-FDBA-4FB2-86CB-5694683F5861}"/>
    <cellStyle name="Normal 9 8 3 3 2" xfId="5449" xr:uid="{59E8446D-1CB2-4271-B503-F484029B11F4}"/>
    <cellStyle name="Normal 9 8 3 4" xfId="3644" xr:uid="{CD15FEAC-5CA3-4DD2-BC2E-E23BAB659DD4}"/>
    <cellStyle name="Normal 9 8 3 4 2" xfId="5450" xr:uid="{FF4A2D7A-A460-48A8-B2FB-90EFF90122ED}"/>
    <cellStyle name="Normal 9 8 3 5" xfId="5447" xr:uid="{5758F4A1-3B28-429A-8E09-C3397FB9FE7B}"/>
    <cellStyle name="Normal 9 8 4" xfId="3645" xr:uid="{3F650EE3-B876-4D70-92E8-CB73D1CF7880}"/>
    <cellStyle name="Normal 9 8 4 2" xfId="3646" xr:uid="{68B66646-06E1-43D4-8153-99BC8B0FA796}"/>
    <cellStyle name="Normal 9 8 4 2 2" xfId="5452" xr:uid="{6F6B87F8-2B42-49E8-9ED9-151E12F797BF}"/>
    <cellStyle name="Normal 9 8 4 3" xfId="3647" xr:uid="{641C0901-22F5-473D-ABA3-BD85B4BCD562}"/>
    <cellStyle name="Normal 9 8 4 3 2" xfId="5453" xr:uid="{882D7AB4-1B0F-478E-9345-ABBBB6840A53}"/>
    <cellStyle name="Normal 9 8 4 4" xfId="3648" xr:uid="{6802E739-3394-4E66-A9F2-00C11CC3469B}"/>
    <cellStyle name="Normal 9 8 4 4 2" xfId="5454" xr:uid="{1280DE9A-DFFA-43C3-91A9-41B3337A8E62}"/>
    <cellStyle name="Normal 9 8 4 5" xfId="5451" xr:uid="{C9AB236A-654A-42FC-B87C-621B63210FDA}"/>
    <cellStyle name="Normal 9 8 5" xfId="3649" xr:uid="{3C041058-318B-41A5-ADBB-64D04DE98204}"/>
    <cellStyle name="Normal 9 8 5 2" xfId="5455" xr:uid="{9865AA73-FDF7-4E54-83BD-0D5B84D0CBD5}"/>
    <cellStyle name="Normal 9 8 6" xfId="3650" xr:uid="{3C1DC8F7-43B5-4D9B-9135-4F5AF94799F7}"/>
    <cellStyle name="Normal 9 8 6 2" xfId="5456" xr:uid="{9B4DFA9A-4FCD-4521-BD0C-75A125463EC1}"/>
    <cellStyle name="Normal 9 8 7" xfId="3651" xr:uid="{1CC99482-1D33-4992-AD22-6BDA4BC0AB3E}"/>
    <cellStyle name="Normal 9 8 7 2" xfId="5457" xr:uid="{05148F46-77E4-4184-A910-37B26E7BCE45}"/>
    <cellStyle name="Normal 9 8 8" xfId="5438" xr:uid="{6E7C4186-9DC7-4B3D-9DF7-6EC63ECBFE31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60" xr:uid="{77963758-7C26-4E17-AE15-7B17A56E76FA}"/>
    <cellStyle name="Normal 9 9 2 3" xfId="3655" xr:uid="{62CBCAAE-7869-4256-80FB-05F1A173D00B}"/>
    <cellStyle name="Normal 9 9 2 3 2" xfId="5461" xr:uid="{14F69AC0-86ED-4249-B40F-51338864DBCA}"/>
    <cellStyle name="Normal 9 9 2 4" xfId="3656" xr:uid="{66BC08DA-6A39-47E5-A59E-0956FD36FF0D}"/>
    <cellStyle name="Normal 9 9 2 4 2" xfId="5462" xr:uid="{9587F227-83B5-41BC-89A0-2D288B8C3E43}"/>
    <cellStyle name="Normal 9 9 2 5" xfId="5459" xr:uid="{4932BD82-3F77-46F6-A73C-DF889EE6D153}"/>
    <cellStyle name="Normal 9 9 3" xfId="3657" xr:uid="{DBF7B777-3095-48FD-825C-02FC4A36C6D7}"/>
    <cellStyle name="Normal 9 9 3 2" xfId="3658" xr:uid="{82F64612-5806-4225-9C43-0EB75720D7EE}"/>
    <cellStyle name="Normal 9 9 3 2 2" xfId="5464" xr:uid="{55C0EF15-F886-4478-A8BE-E1F7B062A84B}"/>
    <cellStyle name="Normal 9 9 3 3" xfId="3659" xr:uid="{10D810C2-F585-4B39-84DC-0F01552EC093}"/>
    <cellStyle name="Normal 9 9 3 3 2" xfId="5465" xr:uid="{B13984B5-209E-4133-8F82-28279DEB4FE5}"/>
    <cellStyle name="Normal 9 9 3 4" xfId="3660" xr:uid="{A5385F0A-72D7-4655-B04D-B81B1552A410}"/>
    <cellStyle name="Normal 9 9 3 4 2" xfId="5466" xr:uid="{5E9DE223-6456-4DA7-961B-00AAB6F6AA98}"/>
    <cellStyle name="Normal 9 9 3 5" xfId="5463" xr:uid="{A9E6524A-465A-4842-85FA-4CDFBA648BEE}"/>
    <cellStyle name="Normal 9 9 4" xfId="3661" xr:uid="{99D6C685-704D-47F2-9F39-005F0D0475EA}"/>
    <cellStyle name="Normal 9 9 4 2" xfId="5467" xr:uid="{0062D6E5-00D9-4F08-BE94-65E8632ED6D2}"/>
    <cellStyle name="Normal 9 9 5" xfId="3662" xr:uid="{7C324A39-4404-45C2-843C-B46208813AB4}"/>
    <cellStyle name="Normal 9 9 5 2" xfId="5468" xr:uid="{BB33AF1A-B99A-4F8B-8763-56DE50CD9BFA}"/>
    <cellStyle name="Normal 9 9 6" xfId="3663" xr:uid="{B741073B-D48B-446D-BDDB-AF93464E6262}"/>
    <cellStyle name="Normal 9 9 6 2" xfId="5469" xr:uid="{D8250E6D-C7C8-4583-9D9B-0F7034EA2A40}"/>
    <cellStyle name="Normal 9 9 7" xfId="5458" xr:uid="{C85F3973-FF87-4FF8-9292-99811F146469}"/>
    <cellStyle name="Percent 2" xfId="79" xr:uid="{750081A1-93E2-4099-B6D5-52DA3EB8C718}"/>
    <cellStyle name="Percent 2 2" xfId="5470" xr:uid="{F22D9308-6B77-4A8D-BA8F-2F49553BD015}"/>
    <cellStyle name="Гиперссылка 2" xfId="4" xr:uid="{49BAA0F8-B3D3-41B5-87DD-435502328B29}"/>
    <cellStyle name="Гиперссылка 2 2" xfId="5471" xr:uid="{965E1A53-0494-4208-83F2-F332EF9446CB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73" xr:uid="{6D6E92EB-EAD6-4104-81CE-58FCBE752109}"/>
    <cellStyle name="Обычный 2 3" xfId="5472" xr:uid="{AC7EAF64-E5AD-4E1A-991B-226A70BE6D79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/Sales%20Share%20Folder/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  <cell r="B4672">
            <v>33.31</v>
          </cell>
          <cell r="C4672">
            <v>36.4</v>
          </cell>
          <cell r="D4672">
            <v>43.42</v>
          </cell>
          <cell r="E4672">
            <v>22.15</v>
          </cell>
          <cell r="F4672">
            <v>24.32</v>
          </cell>
          <cell r="G4672">
            <v>20.2</v>
          </cell>
          <cell r="H4672">
            <v>3.21</v>
          </cell>
        </row>
        <row r="4673">
          <cell r="A4673">
            <v>45574</v>
          </cell>
          <cell r="B4673">
            <v>33.299999999999997</v>
          </cell>
          <cell r="C4673">
            <v>36.36</v>
          </cell>
          <cell r="D4673">
            <v>43.4</v>
          </cell>
          <cell r="E4673">
            <v>22.09</v>
          </cell>
          <cell r="F4673">
            <v>24.21</v>
          </cell>
          <cell r="G4673">
            <v>20.07</v>
          </cell>
          <cell r="H4673">
            <v>3.21</v>
          </cell>
        </row>
        <row r="4674">
          <cell r="A4674">
            <v>45575</v>
          </cell>
          <cell r="B4674">
            <v>33.4</v>
          </cell>
          <cell r="C4674">
            <v>36.36</v>
          </cell>
          <cell r="D4674">
            <v>43.44</v>
          </cell>
          <cell r="E4674">
            <v>22.06</v>
          </cell>
          <cell r="F4674">
            <v>24.17</v>
          </cell>
          <cell r="G4674">
            <v>20.02</v>
          </cell>
          <cell r="H4674">
            <v>3.2</v>
          </cell>
        </row>
        <row r="4675">
          <cell r="A4675">
            <v>45576</v>
          </cell>
          <cell r="B4675">
            <v>33.19</v>
          </cell>
          <cell r="C4675">
            <v>36.11</v>
          </cell>
          <cell r="D4675">
            <v>43.14</v>
          </cell>
          <cell r="E4675">
            <v>22.01</v>
          </cell>
          <cell r="F4675">
            <v>23.95</v>
          </cell>
          <cell r="G4675">
            <v>20</v>
          </cell>
          <cell r="H4675">
            <v>3.18</v>
          </cell>
        </row>
        <row r="4676">
          <cell r="A4676">
            <v>45577</v>
          </cell>
          <cell r="B4676">
            <v>33.17</v>
          </cell>
          <cell r="C4676">
            <v>36.1</v>
          </cell>
          <cell r="D4676">
            <v>43.11</v>
          </cell>
          <cell r="E4676">
            <v>21.96</v>
          </cell>
          <cell r="F4676">
            <v>23.91</v>
          </cell>
          <cell r="G4676">
            <v>19.940000000000001</v>
          </cell>
          <cell r="H4676">
            <v>3.18</v>
          </cell>
        </row>
        <row r="4677">
          <cell r="A4677">
            <v>45578</v>
          </cell>
          <cell r="B4677">
            <v>33.17</v>
          </cell>
          <cell r="C4677">
            <v>36.1</v>
          </cell>
          <cell r="D4677">
            <v>43.11</v>
          </cell>
          <cell r="E4677">
            <v>21.96</v>
          </cell>
          <cell r="F4677">
            <v>23.91</v>
          </cell>
          <cell r="G4677">
            <v>19.940000000000001</v>
          </cell>
          <cell r="H4677">
            <v>3.18</v>
          </cell>
        </row>
        <row r="4678">
          <cell r="A4678">
            <v>45579</v>
          </cell>
          <cell r="B4678">
            <v>33.17</v>
          </cell>
          <cell r="C4678">
            <v>36.1</v>
          </cell>
          <cell r="D4678">
            <v>43.11</v>
          </cell>
          <cell r="E4678">
            <v>21.96</v>
          </cell>
          <cell r="F4678">
            <v>23.91</v>
          </cell>
          <cell r="G4678">
            <v>19.940000000000001</v>
          </cell>
          <cell r="H4678">
            <v>3.18</v>
          </cell>
        </row>
        <row r="4679">
          <cell r="A4679">
            <v>45580</v>
          </cell>
          <cell r="B4679">
            <v>33.1</v>
          </cell>
          <cell r="C4679">
            <v>35.92</v>
          </cell>
          <cell r="D4679">
            <v>43.01</v>
          </cell>
          <cell r="E4679">
            <v>21.89</v>
          </cell>
          <cell r="F4679">
            <v>23.91</v>
          </cell>
          <cell r="G4679">
            <v>19.88</v>
          </cell>
          <cell r="H4679">
            <v>3.16</v>
          </cell>
        </row>
        <row r="4680">
          <cell r="A4680">
            <v>45581</v>
          </cell>
          <cell r="B4680">
            <v>33.11</v>
          </cell>
          <cell r="C4680">
            <v>35.869999999999997</v>
          </cell>
          <cell r="D4680">
            <v>43.06</v>
          </cell>
          <cell r="E4680">
            <v>21.77</v>
          </cell>
          <cell r="F4680">
            <v>23.83</v>
          </cell>
          <cell r="G4680">
            <v>19.8</v>
          </cell>
          <cell r="H4680">
            <v>3.16</v>
          </cell>
        </row>
        <row r="4681">
          <cell r="A4681">
            <v>45582</v>
          </cell>
          <cell r="B4681">
            <v>33.06</v>
          </cell>
          <cell r="C4681">
            <v>35.729999999999997</v>
          </cell>
          <cell r="D4681">
            <v>42.74</v>
          </cell>
          <cell r="E4681">
            <v>21.78</v>
          </cell>
          <cell r="F4681">
            <v>23.85</v>
          </cell>
          <cell r="G4681">
            <v>19.8</v>
          </cell>
          <cell r="H4681">
            <v>3.13</v>
          </cell>
        </row>
        <row r="4682">
          <cell r="A4682">
            <v>45583</v>
          </cell>
          <cell r="B4682">
            <v>32.979999999999997</v>
          </cell>
          <cell r="C4682">
            <v>35.54</v>
          </cell>
          <cell r="D4682">
            <v>42.71</v>
          </cell>
          <cell r="E4682">
            <v>21.73</v>
          </cell>
          <cell r="F4682">
            <v>23.72</v>
          </cell>
          <cell r="G4682">
            <v>19.739999999999998</v>
          </cell>
          <cell r="H4682">
            <v>3.11</v>
          </cell>
        </row>
        <row r="4683">
          <cell r="A4683">
            <v>45584</v>
          </cell>
          <cell r="B4683">
            <v>33</v>
          </cell>
          <cell r="C4683">
            <v>35.6</v>
          </cell>
          <cell r="D4683">
            <v>42.86</v>
          </cell>
          <cell r="E4683">
            <v>21.78</v>
          </cell>
          <cell r="F4683">
            <v>23.74</v>
          </cell>
          <cell r="G4683">
            <v>19.77</v>
          </cell>
          <cell r="H4683">
            <v>3.13</v>
          </cell>
        </row>
        <row r="4684">
          <cell r="A4684">
            <v>45585</v>
          </cell>
          <cell r="B4684">
            <v>33</v>
          </cell>
          <cell r="C4684">
            <v>35.67</v>
          </cell>
          <cell r="D4684">
            <v>42.82</v>
          </cell>
          <cell r="E4684">
            <v>21.77</v>
          </cell>
          <cell r="F4684">
            <v>23.71</v>
          </cell>
          <cell r="G4684">
            <v>19.78</v>
          </cell>
          <cell r="H4684">
            <v>3.12</v>
          </cell>
        </row>
        <row r="4685">
          <cell r="A4685">
            <v>45586</v>
          </cell>
          <cell r="B4685">
            <v>33</v>
          </cell>
          <cell r="C4685">
            <v>35.67</v>
          </cell>
          <cell r="D4685">
            <v>42.82</v>
          </cell>
          <cell r="E4685">
            <v>21.77</v>
          </cell>
          <cell r="F4685">
            <v>23.71</v>
          </cell>
          <cell r="G4685">
            <v>19.78</v>
          </cell>
          <cell r="H4685">
            <v>3.12</v>
          </cell>
        </row>
        <row r="4686">
          <cell r="A4686">
            <v>45587</v>
          </cell>
          <cell r="B4686">
            <v>33.35</v>
          </cell>
          <cell r="C4686">
            <v>35.89</v>
          </cell>
          <cell r="D4686">
            <v>43.08</v>
          </cell>
          <cell r="E4686">
            <v>21.86</v>
          </cell>
          <cell r="F4686">
            <v>23.92</v>
          </cell>
          <cell r="G4686">
            <v>19.88</v>
          </cell>
          <cell r="H4686">
            <v>3.14</v>
          </cell>
        </row>
        <row r="4687">
          <cell r="A4687">
            <v>45588</v>
          </cell>
          <cell r="B4687">
            <v>33.369999999999997</v>
          </cell>
          <cell r="C4687">
            <v>35.97</v>
          </cell>
          <cell r="D4687">
            <v>43.18</v>
          </cell>
          <cell r="E4687">
            <v>21.91</v>
          </cell>
          <cell r="F4687">
            <v>23.94</v>
          </cell>
          <cell r="G4687">
            <v>19.93</v>
          </cell>
          <cell r="H4687">
            <v>3.16</v>
          </cell>
        </row>
        <row r="4688">
          <cell r="A4688">
            <v>45589</v>
          </cell>
          <cell r="B4688">
            <v>33.659999999999997</v>
          </cell>
          <cell r="C4688">
            <v>36.11</v>
          </cell>
          <cell r="D4688">
            <v>43.26</v>
          </cell>
          <cell r="E4688">
            <v>21.96</v>
          </cell>
          <cell r="F4688">
            <v>24.15</v>
          </cell>
          <cell r="G4688">
            <v>19.96</v>
          </cell>
          <cell r="H4688">
            <v>3.16</v>
          </cell>
        </row>
        <row r="4689">
          <cell r="A4689">
            <v>45590</v>
          </cell>
          <cell r="B4689">
            <v>33.57</v>
          </cell>
          <cell r="C4689">
            <v>36.15</v>
          </cell>
          <cell r="D4689">
            <v>43.31</v>
          </cell>
          <cell r="E4689">
            <v>21.88</v>
          </cell>
          <cell r="F4689">
            <v>24.05</v>
          </cell>
          <cell r="G4689">
            <v>19.89</v>
          </cell>
          <cell r="H4689">
            <v>3.16</v>
          </cell>
        </row>
        <row r="4690">
          <cell r="A4690">
            <v>45591</v>
          </cell>
          <cell r="B4690">
            <v>33.65</v>
          </cell>
          <cell r="C4690">
            <v>36.229999999999997</v>
          </cell>
          <cell r="D4690">
            <v>43.42</v>
          </cell>
          <cell r="E4690">
            <v>21.92</v>
          </cell>
          <cell r="F4690">
            <v>24.11</v>
          </cell>
          <cell r="G4690">
            <v>19.920000000000002</v>
          </cell>
          <cell r="H4690">
            <v>3.17</v>
          </cell>
        </row>
        <row r="4691">
          <cell r="A4691">
            <v>45592</v>
          </cell>
          <cell r="B4691">
            <v>33.659999999999997</v>
          </cell>
          <cell r="C4691">
            <v>36.14</v>
          </cell>
          <cell r="D4691">
            <v>43.39</v>
          </cell>
          <cell r="E4691">
            <v>21.83</v>
          </cell>
          <cell r="F4691">
            <v>24.04</v>
          </cell>
          <cell r="G4691">
            <v>19.829999999999998</v>
          </cell>
          <cell r="H4691">
            <v>3.15</v>
          </cell>
        </row>
        <row r="4692">
          <cell r="A4692">
            <v>45593</v>
          </cell>
          <cell r="B4692">
            <v>33.659999999999997</v>
          </cell>
          <cell r="C4692">
            <v>36.14</v>
          </cell>
          <cell r="D4692">
            <v>43.39</v>
          </cell>
          <cell r="E4692">
            <v>21.83</v>
          </cell>
          <cell r="F4692">
            <v>24.04</v>
          </cell>
          <cell r="G4692">
            <v>19.829999999999998</v>
          </cell>
          <cell r="H4692">
            <v>3.15</v>
          </cell>
        </row>
        <row r="4693">
          <cell r="A4693">
            <v>45594</v>
          </cell>
          <cell r="B4693">
            <v>33.619999999999997</v>
          </cell>
          <cell r="C4693">
            <v>36.17</v>
          </cell>
          <cell r="D4693">
            <v>43.37</v>
          </cell>
          <cell r="E4693">
            <v>21.73</v>
          </cell>
          <cell r="F4693">
            <v>24.01</v>
          </cell>
          <cell r="G4693">
            <v>19.829999999999998</v>
          </cell>
          <cell r="H4693">
            <v>3.14</v>
          </cell>
        </row>
        <row r="4694">
          <cell r="A4694">
            <v>45595</v>
          </cell>
          <cell r="B4694">
            <v>33.5</v>
          </cell>
          <cell r="C4694">
            <v>36.07</v>
          </cell>
          <cell r="D4694">
            <v>43.36</v>
          </cell>
          <cell r="E4694">
            <v>21.63</v>
          </cell>
          <cell r="F4694">
            <v>23.89</v>
          </cell>
          <cell r="G4694">
            <v>19.75</v>
          </cell>
          <cell r="H4694">
            <v>3.14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  <row r="4712">
          <cell r="A4712">
            <v>45613</v>
          </cell>
        </row>
        <row r="4713">
          <cell r="A4713">
            <v>45614</v>
          </cell>
        </row>
        <row r="4714">
          <cell r="A4714">
            <v>45615</v>
          </cell>
        </row>
        <row r="4715">
          <cell r="A4715">
            <v>45616</v>
          </cell>
        </row>
        <row r="4716">
          <cell r="A4716">
            <v>45617</v>
          </cell>
        </row>
        <row r="4717">
          <cell r="A4717">
            <v>45618</v>
          </cell>
        </row>
        <row r="4718">
          <cell r="A4718">
            <v>45619</v>
          </cell>
        </row>
        <row r="4719">
          <cell r="A4719">
            <v>45620</v>
          </cell>
        </row>
        <row r="4720">
          <cell r="A4720">
            <v>45621</v>
          </cell>
        </row>
        <row r="4721">
          <cell r="A4721">
            <v>45622</v>
          </cell>
        </row>
        <row r="4722">
          <cell r="A4722">
            <v>45623</v>
          </cell>
        </row>
        <row r="4723">
          <cell r="A4723">
            <v>45624</v>
          </cell>
        </row>
        <row r="4724">
          <cell r="A4724">
            <v>45625</v>
          </cell>
        </row>
        <row r="4725">
          <cell r="A4725">
            <v>45626</v>
          </cell>
        </row>
        <row r="4726">
          <cell r="A4726">
            <v>45627</v>
          </cell>
        </row>
        <row r="4727">
          <cell r="A4727">
            <v>45628</v>
          </cell>
        </row>
        <row r="4728">
          <cell r="A4728">
            <v>45629</v>
          </cell>
        </row>
        <row r="4729">
          <cell r="A4729">
            <v>45630</v>
          </cell>
        </row>
        <row r="4730">
          <cell r="A4730">
            <v>45631</v>
          </cell>
        </row>
        <row r="4731">
          <cell r="A4731">
            <v>45632</v>
          </cell>
        </row>
        <row r="4732">
          <cell r="A4732">
            <v>45633</v>
          </cell>
        </row>
        <row r="4733">
          <cell r="A4733">
            <v>45634</v>
          </cell>
        </row>
        <row r="4734">
          <cell r="A4734">
            <v>45635</v>
          </cell>
        </row>
        <row r="4735">
          <cell r="A4735">
            <v>45636</v>
          </cell>
        </row>
        <row r="4736">
          <cell r="A4736">
            <v>45637</v>
          </cell>
        </row>
        <row r="4737">
          <cell r="A4737">
            <v>45638</v>
          </cell>
        </row>
        <row r="4738">
          <cell r="A4738">
            <v>45639</v>
          </cell>
        </row>
        <row r="4739">
          <cell r="A4739">
            <v>45640</v>
          </cell>
        </row>
        <row r="4740">
          <cell r="A4740">
            <v>45641</v>
          </cell>
        </row>
        <row r="4741">
          <cell r="A4741">
            <v>45642</v>
          </cell>
        </row>
        <row r="4742">
          <cell r="A4742">
            <v>45643</v>
          </cell>
        </row>
        <row r="4743">
          <cell r="A4743">
            <v>45644</v>
          </cell>
        </row>
        <row r="4744">
          <cell r="A4744">
            <v>45645</v>
          </cell>
        </row>
        <row r="4745">
          <cell r="A4745">
            <v>45646</v>
          </cell>
        </row>
        <row r="4746">
          <cell r="A4746">
            <v>45647</v>
          </cell>
        </row>
        <row r="4747">
          <cell r="A4747">
            <v>45648</v>
          </cell>
        </row>
        <row r="4748">
          <cell r="A4748">
            <v>45649</v>
          </cell>
        </row>
        <row r="4749">
          <cell r="A4749">
            <v>45650</v>
          </cell>
        </row>
        <row r="4750">
          <cell r="A4750">
            <v>45651</v>
          </cell>
        </row>
        <row r="4751">
          <cell r="A4751">
            <v>45652</v>
          </cell>
        </row>
        <row r="4752">
          <cell r="A4752">
            <v>45653</v>
          </cell>
        </row>
        <row r="4753">
          <cell r="A4753">
            <v>45654</v>
          </cell>
        </row>
        <row r="4754">
          <cell r="A4754">
            <v>45655</v>
          </cell>
        </row>
        <row r="4755">
          <cell r="A4755">
            <v>45656</v>
          </cell>
        </row>
        <row r="4756">
          <cell r="A4756">
            <v>45657</v>
          </cell>
        </row>
        <row r="4757">
          <cell r="A4757">
            <v>45658</v>
          </cell>
        </row>
        <row r="4758">
          <cell r="A4758">
            <v>45659</v>
          </cell>
        </row>
        <row r="4759">
          <cell r="A4759">
            <v>45660</v>
          </cell>
        </row>
        <row r="4760">
          <cell r="A4760">
            <v>45661</v>
          </cell>
        </row>
        <row r="4761">
          <cell r="A4761">
            <v>45662</v>
          </cell>
        </row>
        <row r="4762">
          <cell r="A4762">
            <v>45663</v>
          </cell>
        </row>
        <row r="4763">
          <cell r="A4763">
            <v>45664</v>
          </cell>
        </row>
        <row r="4764">
          <cell r="A4764">
            <v>45665</v>
          </cell>
        </row>
        <row r="4765">
          <cell r="A4765">
            <v>45666</v>
          </cell>
        </row>
        <row r="4766">
          <cell r="A4766">
            <v>45667</v>
          </cell>
        </row>
        <row r="4767">
          <cell r="A4767">
            <v>45668</v>
          </cell>
        </row>
        <row r="4768">
          <cell r="A4768">
            <v>45669</v>
          </cell>
        </row>
        <row r="4769">
          <cell r="A4769">
            <v>45670</v>
          </cell>
        </row>
        <row r="4770">
          <cell r="A4770">
            <v>45671</v>
          </cell>
        </row>
        <row r="4771">
          <cell r="A4771">
            <v>45672</v>
          </cell>
        </row>
        <row r="4772">
          <cell r="A4772">
            <v>45673</v>
          </cell>
        </row>
        <row r="4773">
          <cell r="A4773">
            <v>45674</v>
          </cell>
        </row>
        <row r="4774">
          <cell r="A4774">
            <v>45675</v>
          </cell>
        </row>
        <row r="4775">
          <cell r="A4775">
            <v>45676</v>
          </cell>
        </row>
        <row r="4776">
          <cell r="A4776">
            <v>45677</v>
          </cell>
        </row>
        <row r="4777">
          <cell r="A4777">
            <v>45678</v>
          </cell>
        </row>
        <row r="4778">
          <cell r="A4778">
            <v>45679</v>
          </cell>
        </row>
        <row r="4779">
          <cell r="A4779">
            <v>45680</v>
          </cell>
        </row>
        <row r="4780">
          <cell r="A4780">
            <v>45681</v>
          </cell>
        </row>
        <row r="4781">
          <cell r="A4781">
            <v>45682</v>
          </cell>
        </row>
        <row r="4782">
          <cell r="A4782">
            <v>45683</v>
          </cell>
        </row>
        <row r="4783">
          <cell r="A4783">
            <v>45684</v>
          </cell>
        </row>
        <row r="4784">
          <cell r="A4784">
            <v>45685</v>
          </cell>
        </row>
        <row r="4785">
          <cell r="A4785">
            <v>45686</v>
          </cell>
        </row>
        <row r="4786">
          <cell r="A4786">
            <v>45687</v>
          </cell>
        </row>
        <row r="4787">
          <cell r="A4787">
            <v>45688</v>
          </cell>
        </row>
        <row r="4788">
          <cell r="A4788">
            <v>45689</v>
          </cell>
        </row>
        <row r="4789">
          <cell r="A4789">
            <v>45690</v>
          </cell>
        </row>
        <row r="4790">
          <cell r="A4790">
            <v>45691</v>
          </cell>
        </row>
        <row r="4791">
          <cell r="A4791">
            <v>45692</v>
          </cell>
        </row>
        <row r="4792">
          <cell r="A4792">
            <v>45693</v>
          </cell>
        </row>
        <row r="4793">
          <cell r="A4793">
            <v>45694</v>
          </cell>
        </row>
        <row r="4794">
          <cell r="A4794">
            <v>45695</v>
          </cell>
        </row>
        <row r="4795">
          <cell r="A4795">
            <v>45696</v>
          </cell>
        </row>
        <row r="4796">
          <cell r="A4796">
            <v>45697</v>
          </cell>
        </row>
        <row r="4797">
          <cell r="A4797">
            <v>45698</v>
          </cell>
        </row>
        <row r="4798">
          <cell r="A4798">
            <v>45699</v>
          </cell>
        </row>
        <row r="4799">
          <cell r="A4799">
            <v>45700</v>
          </cell>
        </row>
        <row r="4800">
          <cell r="A4800">
            <v>45701</v>
          </cell>
        </row>
        <row r="4801">
          <cell r="A4801">
            <v>45702</v>
          </cell>
        </row>
        <row r="4802">
          <cell r="A4802">
            <v>45703</v>
          </cell>
        </row>
        <row r="4803">
          <cell r="A4803">
            <v>45704</v>
          </cell>
        </row>
        <row r="4804">
          <cell r="A4804">
            <v>45705</v>
          </cell>
        </row>
        <row r="4805">
          <cell r="A4805">
            <v>45706</v>
          </cell>
        </row>
        <row r="4806">
          <cell r="A4806">
            <v>45707</v>
          </cell>
        </row>
        <row r="4807">
          <cell r="A4807">
            <v>45708</v>
          </cell>
        </row>
        <row r="4808">
          <cell r="A4808">
            <v>45709</v>
          </cell>
        </row>
        <row r="4809">
          <cell r="A4809">
            <v>45710</v>
          </cell>
        </row>
        <row r="4810">
          <cell r="A4810">
            <v>45711</v>
          </cell>
        </row>
        <row r="4811">
          <cell r="A4811">
            <v>45712</v>
          </cell>
        </row>
        <row r="4812">
          <cell r="A4812">
            <v>45713</v>
          </cell>
        </row>
        <row r="4813">
          <cell r="A4813">
            <v>45714</v>
          </cell>
        </row>
        <row r="4814">
          <cell r="A4814">
            <v>45715</v>
          </cell>
        </row>
        <row r="4815">
          <cell r="A4815">
            <v>45716</v>
          </cell>
        </row>
        <row r="4816">
          <cell r="A4816">
            <v>45717</v>
          </cell>
        </row>
        <row r="4817">
          <cell r="A4817">
            <v>45718</v>
          </cell>
        </row>
        <row r="4818">
          <cell r="A4818">
            <v>45719</v>
          </cell>
        </row>
        <row r="4819">
          <cell r="A4819">
            <v>45720</v>
          </cell>
        </row>
        <row r="4820">
          <cell r="A4820">
            <v>45721</v>
          </cell>
        </row>
        <row r="4821">
          <cell r="A4821">
            <v>45722</v>
          </cell>
        </row>
        <row r="4822">
          <cell r="A4822">
            <v>45723</v>
          </cell>
        </row>
        <row r="4823">
          <cell r="A4823">
            <v>45724</v>
          </cell>
        </row>
        <row r="4824">
          <cell r="A4824">
            <v>45725</v>
          </cell>
        </row>
        <row r="4825">
          <cell r="A4825">
            <v>45726</v>
          </cell>
        </row>
        <row r="4826">
          <cell r="A4826">
            <v>45727</v>
          </cell>
        </row>
        <row r="4827">
          <cell r="A4827">
            <v>45728</v>
          </cell>
        </row>
        <row r="4828">
          <cell r="A4828">
            <v>45729</v>
          </cell>
        </row>
        <row r="4829">
          <cell r="A4829">
            <v>45730</v>
          </cell>
        </row>
        <row r="4830">
          <cell r="A4830">
            <v>45731</v>
          </cell>
        </row>
        <row r="4831">
          <cell r="A4831">
            <v>45732</v>
          </cell>
        </row>
        <row r="4832">
          <cell r="A4832">
            <v>45733</v>
          </cell>
        </row>
        <row r="4833">
          <cell r="A4833">
            <v>45734</v>
          </cell>
        </row>
        <row r="4834">
          <cell r="A4834">
            <v>45735</v>
          </cell>
        </row>
        <row r="4835">
          <cell r="A4835">
            <v>45736</v>
          </cell>
        </row>
        <row r="4836">
          <cell r="A4836">
            <v>45737</v>
          </cell>
        </row>
        <row r="4837">
          <cell r="A4837">
            <v>45738</v>
          </cell>
        </row>
        <row r="4838">
          <cell r="A4838">
            <v>45739</v>
          </cell>
        </row>
        <row r="4839">
          <cell r="A4839">
            <v>45740</v>
          </cell>
        </row>
        <row r="4840">
          <cell r="A4840">
            <v>45741</v>
          </cell>
        </row>
        <row r="4841">
          <cell r="A4841">
            <v>45742</v>
          </cell>
        </row>
        <row r="4842">
          <cell r="A4842">
            <v>45743</v>
          </cell>
        </row>
        <row r="4843">
          <cell r="A4843">
            <v>45744</v>
          </cell>
        </row>
        <row r="4844">
          <cell r="A4844">
            <v>45745</v>
          </cell>
        </row>
        <row r="4845">
          <cell r="A4845">
            <v>45746</v>
          </cell>
        </row>
        <row r="4846">
          <cell r="A4846">
            <v>45747</v>
          </cell>
        </row>
        <row r="4847">
          <cell r="A4847">
            <v>45748</v>
          </cell>
        </row>
        <row r="4848">
          <cell r="A4848">
            <v>45749</v>
          </cell>
        </row>
        <row r="4849">
          <cell r="A4849">
            <v>45750</v>
          </cell>
        </row>
        <row r="4850">
          <cell r="A4850">
            <v>45751</v>
          </cell>
        </row>
        <row r="4851">
          <cell r="A4851">
            <v>45752</v>
          </cell>
        </row>
        <row r="4852">
          <cell r="A4852">
            <v>45753</v>
          </cell>
        </row>
        <row r="4853">
          <cell r="A4853">
            <v>45754</v>
          </cell>
        </row>
        <row r="4854">
          <cell r="A4854">
            <v>45755</v>
          </cell>
        </row>
        <row r="4855">
          <cell r="A4855">
            <v>45756</v>
          </cell>
        </row>
        <row r="4856">
          <cell r="A4856">
            <v>45757</v>
          </cell>
        </row>
        <row r="4857">
          <cell r="A4857">
            <v>45758</v>
          </cell>
        </row>
        <row r="4858">
          <cell r="A4858">
            <v>45759</v>
          </cell>
        </row>
        <row r="4859">
          <cell r="A4859">
            <v>45760</v>
          </cell>
        </row>
        <row r="4860">
          <cell r="A4860">
            <v>45761</v>
          </cell>
        </row>
        <row r="4861">
          <cell r="A4861">
            <v>45762</v>
          </cell>
        </row>
        <row r="4862">
          <cell r="A4862">
            <v>45763</v>
          </cell>
        </row>
        <row r="4863">
          <cell r="A4863">
            <v>45764</v>
          </cell>
        </row>
        <row r="4864">
          <cell r="A4864">
            <v>45765</v>
          </cell>
        </row>
        <row r="4865">
          <cell r="A4865">
            <v>45766</v>
          </cell>
        </row>
        <row r="4866">
          <cell r="A4866">
            <v>45767</v>
          </cell>
        </row>
        <row r="4867">
          <cell r="A4867">
            <v>45768</v>
          </cell>
        </row>
        <row r="4868">
          <cell r="A4868">
            <v>45769</v>
          </cell>
        </row>
        <row r="4869">
          <cell r="A4869">
            <v>45770</v>
          </cell>
        </row>
        <row r="4870">
          <cell r="A4870">
            <v>45771</v>
          </cell>
        </row>
        <row r="4871">
          <cell r="A4871">
            <v>45772</v>
          </cell>
        </row>
        <row r="4872">
          <cell r="A4872">
            <v>45773</v>
          </cell>
        </row>
        <row r="4873">
          <cell r="A4873">
            <v>45774</v>
          </cell>
        </row>
        <row r="4874">
          <cell r="A4874">
            <v>45775</v>
          </cell>
        </row>
        <row r="4875">
          <cell r="A4875">
            <v>45776</v>
          </cell>
        </row>
        <row r="4876">
          <cell r="A4876">
            <v>45777</v>
          </cell>
        </row>
        <row r="4877">
          <cell r="A4877">
            <v>45778</v>
          </cell>
        </row>
        <row r="4878">
          <cell r="A4878">
            <v>45779</v>
          </cell>
        </row>
        <row r="4879">
          <cell r="A4879">
            <v>45780</v>
          </cell>
        </row>
        <row r="4880">
          <cell r="A4880">
            <v>45781</v>
          </cell>
        </row>
        <row r="4881">
          <cell r="A4881">
            <v>45782</v>
          </cell>
        </row>
        <row r="4882">
          <cell r="A4882">
            <v>45783</v>
          </cell>
        </row>
        <row r="4883">
          <cell r="A4883">
            <v>45784</v>
          </cell>
        </row>
        <row r="4884">
          <cell r="A4884">
            <v>45785</v>
          </cell>
        </row>
        <row r="4885">
          <cell r="A4885">
            <v>45786</v>
          </cell>
        </row>
        <row r="4886">
          <cell r="A4886">
            <v>45787</v>
          </cell>
        </row>
        <row r="4887">
          <cell r="A4887">
            <v>45788</v>
          </cell>
        </row>
        <row r="4888">
          <cell r="A4888">
            <v>45789</v>
          </cell>
        </row>
        <row r="4889">
          <cell r="A4889">
            <v>45790</v>
          </cell>
        </row>
        <row r="4890">
          <cell r="A4890">
            <v>45791</v>
          </cell>
        </row>
        <row r="4891">
          <cell r="A4891">
            <v>45792</v>
          </cell>
        </row>
        <row r="4892">
          <cell r="A4892">
            <v>45793</v>
          </cell>
        </row>
        <row r="4893">
          <cell r="A4893">
            <v>45794</v>
          </cell>
        </row>
        <row r="4894">
          <cell r="A4894">
            <v>45795</v>
          </cell>
        </row>
        <row r="4895">
          <cell r="A4895">
            <v>45796</v>
          </cell>
        </row>
        <row r="4896">
          <cell r="A4896">
            <v>45797</v>
          </cell>
        </row>
        <row r="4897">
          <cell r="A4897">
            <v>45798</v>
          </cell>
        </row>
        <row r="4898">
          <cell r="A4898">
            <v>45799</v>
          </cell>
        </row>
        <row r="4899">
          <cell r="A4899">
            <v>45800</v>
          </cell>
        </row>
        <row r="4900">
          <cell r="A4900">
            <v>45801</v>
          </cell>
        </row>
        <row r="4901">
          <cell r="A4901">
            <v>45802</v>
          </cell>
        </row>
        <row r="4902">
          <cell r="A4902">
            <v>45803</v>
          </cell>
        </row>
        <row r="4903">
          <cell r="A4903">
            <v>45804</v>
          </cell>
        </row>
        <row r="4904">
          <cell r="A4904">
            <v>45805</v>
          </cell>
        </row>
        <row r="4905">
          <cell r="A4905">
            <v>45806</v>
          </cell>
        </row>
        <row r="4906">
          <cell r="A4906">
            <v>45807</v>
          </cell>
        </row>
        <row r="4907">
          <cell r="A4907">
            <v>45808</v>
          </cell>
        </row>
        <row r="4908">
          <cell r="A4908">
            <v>45809</v>
          </cell>
        </row>
        <row r="4909">
          <cell r="A4909">
            <v>45810</v>
          </cell>
        </row>
        <row r="4910">
          <cell r="A4910">
            <v>45811</v>
          </cell>
        </row>
        <row r="4911">
          <cell r="A4911">
            <v>45812</v>
          </cell>
        </row>
        <row r="4912">
          <cell r="A4912">
            <v>45813</v>
          </cell>
        </row>
        <row r="4913">
          <cell r="A4913">
            <v>45814</v>
          </cell>
        </row>
        <row r="4914">
          <cell r="A4914">
            <v>45815</v>
          </cell>
        </row>
        <row r="4915">
          <cell r="A4915">
            <v>45816</v>
          </cell>
        </row>
        <row r="4916">
          <cell r="A4916">
            <v>45817</v>
          </cell>
        </row>
        <row r="4917">
          <cell r="A4917">
            <v>45818</v>
          </cell>
        </row>
        <row r="4918">
          <cell r="A4918">
            <v>45819</v>
          </cell>
        </row>
        <row r="4919">
          <cell r="A4919">
            <v>45820</v>
          </cell>
        </row>
        <row r="4920">
          <cell r="A4920">
            <v>45821</v>
          </cell>
        </row>
        <row r="4921">
          <cell r="A4921">
            <v>45822</v>
          </cell>
        </row>
        <row r="4922">
          <cell r="A4922">
            <v>45823</v>
          </cell>
        </row>
        <row r="4923">
          <cell r="A4923">
            <v>45824</v>
          </cell>
        </row>
        <row r="4924">
          <cell r="A4924">
            <v>45825</v>
          </cell>
        </row>
        <row r="4925">
          <cell r="A4925">
            <v>45826</v>
          </cell>
        </row>
        <row r="4926">
          <cell r="A4926">
            <v>45827</v>
          </cell>
        </row>
        <row r="4927">
          <cell r="A4927">
            <v>45828</v>
          </cell>
        </row>
        <row r="4928">
          <cell r="A4928">
            <v>45829</v>
          </cell>
        </row>
        <row r="4929">
          <cell r="A4929">
            <v>45830</v>
          </cell>
        </row>
        <row r="4930">
          <cell r="A4930">
            <v>45831</v>
          </cell>
        </row>
        <row r="4931">
          <cell r="A4931">
            <v>45832</v>
          </cell>
        </row>
        <row r="4932">
          <cell r="A4932">
            <v>45833</v>
          </cell>
        </row>
        <row r="4933">
          <cell r="A4933">
            <v>45834</v>
          </cell>
        </row>
        <row r="4934">
          <cell r="A4934">
            <v>45835</v>
          </cell>
        </row>
        <row r="4935">
          <cell r="A4935">
            <v>45836</v>
          </cell>
        </row>
        <row r="4936">
          <cell r="A4936">
            <v>45837</v>
          </cell>
        </row>
        <row r="4937">
          <cell r="A4937">
            <v>45838</v>
          </cell>
        </row>
        <row r="4938">
          <cell r="A4938">
            <v>45839</v>
          </cell>
        </row>
        <row r="4939">
          <cell r="A4939">
            <v>45840</v>
          </cell>
        </row>
        <row r="4940">
          <cell r="A4940">
            <v>45841</v>
          </cell>
        </row>
        <row r="4941">
          <cell r="A4941">
            <v>45842</v>
          </cell>
        </row>
        <row r="4942">
          <cell r="A4942">
            <v>45843</v>
          </cell>
        </row>
        <row r="4943">
          <cell r="A4943">
            <v>45844</v>
          </cell>
        </row>
        <row r="4944">
          <cell r="A4944">
            <v>45845</v>
          </cell>
        </row>
        <row r="4945">
          <cell r="A4945">
            <v>45846</v>
          </cell>
        </row>
        <row r="4946">
          <cell r="A4946">
            <v>45847</v>
          </cell>
        </row>
        <row r="4947">
          <cell r="A4947">
            <v>45848</v>
          </cell>
        </row>
        <row r="4948">
          <cell r="A4948">
            <v>45849</v>
          </cell>
        </row>
        <row r="4949">
          <cell r="A4949">
            <v>45850</v>
          </cell>
        </row>
        <row r="4950">
          <cell r="A4950">
            <v>45851</v>
          </cell>
        </row>
        <row r="4951">
          <cell r="A4951">
            <v>45852</v>
          </cell>
        </row>
        <row r="4952">
          <cell r="A4952">
            <v>45853</v>
          </cell>
        </row>
        <row r="4953">
          <cell r="A4953">
            <v>45854</v>
          </cell>
        </row>
        <row r="4954">
          <cell r="A4954">
            <v>45855</v>
          </cell>
        </row>
        <row r="4955">
          <cell r="A4955">
            <v>45856</v>
          </cell>
        </row>
        <row r="4956">
          <cell r="A4956">
            <v>45857</v>
          </cell>
        </row>
        <row r="4957">
          <cell r="A4957">
            <v>45858</v>
          </cell>
        </row>
        <row r="4958">
          <cell r="A4958">
            <v>45859</v>
          </cell>
        </row>
        <row r="4959">
          <cell r="A4959">
            <v>45860</v>
          </cell>
        </row>
        <row r="4960">
          <cell r="A4960">
            <v>45861</v>
          </cell>
        </row>
        <row r="4961">
          <cell r="A4961">
            <v>45862</v>
          </cell>
        </row>
        <row r="4962">
          <cell r="A4962">
            <v>45863</v>
          </cell>
        </row>
        <row r="4963">
          <cell r="A4963">
            <v>45864</v>
          </cell>
        </row>
        <row r="4964">
          <cell r="A4964">
            <v>45865</v>
          </cell>
        </row>
        <row r="4965">
          <cell r="A4965">
            <v>45866</v>
          </cell>
        </row>
        <row r="4966">
          <cell r="A4966">
            <v>45867</v>
          </cell>
        </row>
        <row r="4967">
          <cell r="A4967">
            <v>45868</v>
          </cell>
        </row>
        <row r="4968">
          <cell r="A4968">
            <v>45869</v>
          </cell>
        </row>
        <row r="4969">
          <cell r="A4969">
            <v>45870</v>
          </cell>
        </row>
        <row r="4970">
          <cell r="A4970">
            <v>45871</v>
          </cell>
        </row>
        <row r="4971">
          <cell r="A4971">
            <v>45872</v>
          </cell>
        </row>
        <row r="4972">
          <cell r="A4972">
            <v>45873</v>
          </cell>
        </row>
        <row r="4973">
          <cell r="A4973">
            <v>45874</v>
          </cell>
        </row>
        <row r="4974">
          <cell r="A4974">
            <v>45875</v>
          </cell>
        </row>
        <row r="4975">
          <cell r="A4975">
            <v>45876</v>
          </cell>
        </row>
        <row r="4976">
          <cell r="A4976">
            <v>45877</v>
          </cell>
        </row>
        <row r="4977">
          <cell r="A4977">
            <v>45878</v>
          </cell>
        </row>
        <row r="4978">
          <cell r="A4978">
            <v>45879</v>
          </cell>
        </row>
        <row r="4979">
          <cell r="A4979">
            <v>45880</v>
          </cell>
        </row>
        <row r="4980">
          <cell r="A4980">
            <v>45881</v>
          </cell>
        </row>
        <row r="4981">
          <cell r="A4981">
            <v>45882</v>
          </cell>
        </row>
        <row r="4982">
          <cell r="A4982">
            <v>45883</v>
          </cell>
        </row>
        <row r="4983">
          <cell r="A4983">
            <v>45884</v>
          </cell>
        </row>
        <row r="4984">
          <cell r="A4984">
            <v>45885</v>
          </cell>
        </row>
        <row r="4985">
          <cell r="A4985">
            <v>45886</v>
          </cell>
        </row>
        <row r="4986">
          <cell r="A4986">
            <v>45887</v>
          </cell>
        </row>
        <row r="4987">
          <cell r="A4987">
            <v>45888</v>
          </cell>
        </row>
        <row r="4988">
          <cell r="A4988">
            <v>45889</v>
          </cell>
        </row>
        <row r="4989">
          <cell r="A4989">
            <v>45890</v>
          </cell>
        </row>
        <row r="4990">
          <cell r="A4990">
            <v>45891</v>
          </cell>
        </row>
        <row r="4991">
          <cell r="A4991">
            <v>45892</v>
          </cell>
        </row>
        <row r="4992">
          <cell r="A4992">
            <v>45893</v>
          </cell>
        </row>
        <row r="4993">
          <cell r="A4993">
            <v>45894</v>
          </cell>
        </row>
        <row r="4994">
          <cell r="A4994">
            <v>45895</v>
          </cell>
        </row>
        <row r="4995">
          <cell r="A4995">
            <v>45896</v>
          </cell>
        </row>
        <row r="4996">
          <cell r="A4996">
            <v>45897</v>
          </cell>
        </row>
        <row r="4997">
          <cell r="A4997">
            <v>45898</v>
          </cell>
        </row>
        <row r="4998">
          <cell r="A4998">
            <v>45899</v>
          </cell>
        </row>
        <row r="4999">
          <cell r="A4999">
            <v>45900</v>
          </cell>
        </row>
        <row r="5000">
          <cell r="A5000">
            <v>45901</v>
          </cell>
        </row>
        <row r="5001">
          <cell r="A5001">
            <v>45902</v>
          </cell>
        </row>
        <row r="5002">
          <cell r="A5002">
            <v>45903</v>
          </cell>
        </row>
        <row r="5003">
          <cell r="A5003">
            <v>45904</v>
          </cell>
        </row>
        <row r="5004">
          <cell r="A5004">
            <v>45905</v>
          </cell>
        </row>
        <row r="5005">
          <cell r="A5005">
            <v>45906</v>
          </cell>
        </row>
        <row r="5006">
          <cell r="A5006">
            <v>45907</v>
          </cell>
        </row>
        <row r="5007">
          <cell r="A5007">
            <v>45908</v>
          </cell>
        </row>
        <row r="5008">
          <cell r="A5008">
            <v>45909</v>
          </cell>
        </row>
        <row r="5009">
          <cell r="A5009">
            <v>45910</v>
          </cell>
        </row>
        <row r="5010">
          <cell r="A5010">
            <v>45911</v>
          </cell>
        </row>
        <row r="5011">
          <cell r="A5011">
            <v>45912</v>
          </cell>
        </row>
        <row r="5012">
          <cell r="A5012">
            <v>45913</v>
          </cell>
        </row>
        <row r="5013">
          <cell r="A5013">
            <v>45914</v>
          </cell>
        </row>
        <row r="5014">
          <cell r="A5014">
            <v>45915</v>
          </cell>
        </row>
        <row r="5015">
          <cell r="A5015">
            <v>45916</v>
          </cell>
        </row>
        <row r="5016">
          <cell r="A5016">
            <v>45917</v>
          </cell>
        </row>
        <row r="5017">
          <cell r="A5017">
            <v>45918</v>
          </cell>
        </row>
        <row r="5018">
          <cell r="A5018">
            <v>45919</v>
          </cell>
        </row>
        <row r="5019">
          <cell r="A5019">
            <v>45920</v>
          </cell>
        </row>
        <row r="5020">
          <cell r="A5020">
            <v>45921</v>
          </cell>
        </row>
        <row r="5021">
          <cell r="A5021">
            <v>45922</v>
          </cell>
        </row>
        <row r="5022">
          <cell r="A5022">
            <v>45923</v>
          </cell>
        </row>
        <row r="5023">
          <cell r="A5023">
            <v>45924</v>
          </cell>
        </row>
        <row r="5024">
          <cell r="A5024">
            <v>45925</v>
          </cell>
        </row>
        <row r="5025">
          <cell r="A5025">
            <v>45926</v>
          </cell>
        </row>
        <row r="5026">
          <cell r="A5026">
            <v>45927</v>
          </cell>
        </row>
        <row r="5027">
          <cell r="A5027">
            <v>45928</v>
          </cell>
        </row>
        <row r="5028">
          <cell r="A5028">
            <v>45929</v>
          </cell>
        </row>
        <row r="5029">
          <cell r="A5029">
            <v>45930</v>
          </cell>
        </row>
        <row r="5030">
          <cell r="A5030">
            <v>45931</v>
          </cell>
        </row>
        <row r="5031">
          <cell r="A5031">
            <v>45932</v>
          </cell>
        </row>
        <row r="5032">
          <cell r="A5032">
            <v>45933</v>
          </cell>
        </row>
        <row r="5033">
          <cell r="A5033">
            <v>45934</v>
          </cell>
        </row>
        <row r="5034">
          <cell r="A5034">
            <v>45935</v>
          </cell>
        </row>
        <row r="5035">
          <cell r="A5035">
            <v>45936</v>
          </cell>
        </row>
        <row r="5036">
          <cell r="A5036">
            <v>45937</v>
          </cell>
        </row>
        <row r="5037">
          <cell r="A5037">
            <v>45938</v>
          </cell>
        </row>
        <row r="5038">
          <cell r="A5038">
            <v>45939</v>
          </cell>
        </row>
        <row r="5039">
          <cell r="A5039">
            <v>45940</v>
          </cell>
        </row>
        <row r="5040">
          <cell r="A5040">
            <v>45941</v>
          </cell>
        </row>
        <row r="5041">
          <cell r="A5041">
            <v>45942</v>
          </cell>
        </row>
        <row r="5042">
          <cell r="A5042">
            <v>45943</v>
          </cell>
        </row>
        <row r="5043">
          <cell r="A5043">
            <v>45944</v>
          </cell>
        </row>
        <row r="5044">
          <cell r="A5044">
            <v>45945</v>
          </cell>
        </row>
        <row r="5045">
          <cell r="A5045">
            <v>45946</v>
          </cell>
        </row>
        <row r="5046">
          <cell r="A5046">
            <v>45947</v>
          </cell>
        </row>
        <row r="5047">
          <cell r="A5047">
            <v>45948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36"/>
  <sheetViews>
    <sheetView tabSelected="1" zoomScale="90" zoomScaleNormal="90" workbookViewId="0"/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30" t="s">
        <v>6</v>
      </c>
      <c r="C2" s="124"/>
      <c r="D2" s="124"/>
      <c r="E2" s="124"/>
      <c r="F2" s="124"/>
      <c r="G2" s="124"/>
      <c r="H2" s="124"/>
      <c r="I2" s="124"/>
      <c r="J2" s="124"/>
      <c r="K2" s="131" t="s">
        <v>12</v>
      </c>
      <c r="L2" s="94"/>
    </row>
    <row r="3" spans="1:12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94"/>
    </row>
    <row r="4" spans="1:12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94"/>
    </row>
    <row r="5" spans="1:12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85" t="s">
        <v>56</v>
      </c>
      <c r="L5" s="94"/>
    </row>
    <row r="6" spans="1:12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47" t="s">
        <v>105</v>
      </c>
      <c r="L6" s="94"/>
    </row>
    <row r="7" spans="1:12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48"/>
      <c r="L7" s="94"/>
    </row>
    <row r="8" spans="1:12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85" t="s">
        <v>70</v>
      </c>
      <c r="L9" s="94"/>
    </row>
    <row r="10" spans="1:12" ht="15" customHeight="1">
      <c r="A10" s="93"/>
      <c r="B10" s="93" t="s">
        <v>81</v>
      </c>
      <c r="C10" s="124"/>
      <c r="D10" s="124"/>
      <c r="E10" s="94"/>
      <c r="F10" s="124"/>
      <c r="G10" s="94"/>
      <c r="H10" s="95"/>
      <c r="I10" s="95" t="s">
        <v>81</v>
      </c>
      <c r="J10" s="124"/>
      <c r="K10" s="144">
        <v>45577</v>
      </c>
      <c r="L10" s="94"/>
    </row>
    <row r="11" spans="1:12">
      <c r="A11" s="93"/>
      <c r="B11" s="93" t="s">
        <v>82</v>
      </c>
      <c r="C11" s="124"/>
      <c r="D11" s="124"/>
      <c r="E11" s="94"/>
      <c r="F11" s="124"/>
      <c r="G11" s="94"/>
      <c r="H11" s="95"/>
      <c r="I11" s="95" t="s">
        <v>82</v>
      </c>
      <c r="J11" s="124"/>
      <c r="K11" s="145"/>
      <c r="L11" s="94"/>
    </row>
    <row r="12" spans="1:12">
      <c r="A12" s="93"/>
      <c r="B12" s="93" t="s">
        <v>109</v>
      </c>
      <c r="C12" s="124"/>
      <c r="D12" s="124"/>
      <c r="E12" s="94"/>
      <c r="F12" s="124"/>
      <c r="G12" s="94"/>
      <c r="H12" s="95"/>
      <c r="I12" s="95" t="s">
        <v>110</v>
      </c>
      <c r="J12" s="124"/>
      <c r="K12" s="124"/>
      <c r="L12" s="94"/>
    </row>
    <row r="13" spans="1:12">
      <c r="A13" s="93"/>
      <c r="B13" s="93" t="s">
        <v>107</v>
      </c>
      <c r="C13" s="124"/>
      <c r="D13" s="124"/>
      <c r="E13" s="94"/>
      <c r="F13" s="124"/>
      <c r="G13" s="94"/>
      <c r="H13" s="95"/>
      <c r="I13" s="95" t="s">
        <v>106</v>
      </c>
      <c r="J13" s="124"/>
      <c r="K13" s="85" t="s">
        <v>3</v>
      </c>
      <c r="L13" s="94"/>
    </row>
    <row r="14" spans="1:12" ht="15" customHeight="1">
      <c r="A14" s="93"/>
      <c r="B14" s="93" t="s">
        <v>85</v>
      </c>
      <c r="C14" s="124"/>
      <c r="D14" s="124"/>
      <c r="E14" s="94"/>
      <c r="F14" s="124"/>
      <c r="G14" s="94"/>
      <c r="H14" s="95"/>
      <c r="I14" s="95" t="s">
        <v>85</v>
      </c>
      <c r="J14" s="124"/>
      <c r="K14" s="144">
        <v>45576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46"/>
      <c r="L15" s="94"/>
    </row>
    <row r="16" spans="1:12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7" t="s">
        <v>71</v>
      </c>
      <c r="K16" s="133">
        <v>44539</v>
      </c>
      <c r="L16" s="94"/>
    </row>
    <row r="17" spans="1:12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7" t="s">
        <v>14</v>
      </c>
      <c r="K17" s="133" t="s">
        <v>78</v>
      </c>
      <c r="L17" s="94"/>
    </row>
    <row r="18" spans="1:12" ht="18">
      <c r="A18" s="93"/>
      <c r="B18" s="124" t="s">
        <v>89</v>
      </c>
      <c r="C18" s="124"/>
      <c r="D18" s="124"/>
      <c r="E18" s="124"/>
      <c r="F18" s="124"/>
      <c r="G18" s="124"/>
      <c r="H18" s="124"/>
      <c r="I18" s="124"/>
      <c r="J18" s="126" t="s">
        <v>64</v>
      </c>
      <c r="K18" s="90" t="s">
        <v>30</v>
      </c>
      <c r="L18" s="94"/>
    </row>
    <row r="19" spans="1:12">
      <c r="A19" s="9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9" t="s">
        <v>60</v>
      </c>
      <c r="H20" s="150"/>
      <c r="I20" s="86" t="s">
        <v>40</v>
      </c>
      <c r="J20" s="120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1"/>
      <c r="H21" s="152"/>
      <c r="I21" s="98" t="s">
        <v>13</v>
      </c>
      <c r="J21" s="121"/>
      <c r="K21" s="98"/>
      <c r="L21" s="94"/>
    </row>
    <row r="22" spans="1:12" ht="48">
      <c r="A22" s="93"/>
      <c r="B22" s="100">
        <v>1</v>
      </c>
      <c r="C22" s="110" t="s">
        <v>90</v>
      </c>
      <c r="D22" s="106" t="s">
        <v>102</v>
      </c>
      <c r="E22" s="112" t="s">
        <v>91</v>
      </c>
      <c r="F22" s="106" t="s">
        <v>92</v>
      </c>
      <c r="G22" s="153" t="s">
        <v>79</v>
      </c>
      <c r="H22" s="154"/>
      <c r="I22" s="107" t="s">
        <v>93</v>
      </c>
      <c r="J22" s="122">
        <v>84.6</v>
      </c>
      <c r="K22" s="104">
        <f>J22*B22</f>
        <v>84.6</v>
      </c>
      <c r="L22" s="97"/>
    </row>
    <row r="23" spans="1:12" ht="48">
      <c r="A23" s="93"/>
      <c r="B23" s="100">
        <v>1</v>
      </c>
      <c r="C23" s="110" t="s">
        <v>94</v>
      </c>
      <c r="D23" s="106" t="s">
        <v>103</v>
      </c>
      <c r="E23" s="112" t="s">
        <v>95</v>
      </c>
      <c r="F23" s="106" t="s">
        <v>96</v>
      </c>
      <c r="G23" s="153" t="s">
        <v>80</v>
      </c>
      <c r="H23" s="154"/>
      <c r="I23" s="107" t="s">
        <v>97</v>
      </c>
      <c r="J23" s="122">
        <v>60</v>
      </c>
      <c r="K23" s="104">
        <f>J23*B23</f>
        <v>60</v>
      </c>
      <c r="L23" s="97"/>
    </row>
    <row r="24" spans="1:12" ht="24">
      <c r="A24" s="93"/>
      <c r="B24" s="101">
        <v>20</v>
      </c>
      <c r="C24" s="111" t="s">
        <v>98</v>
      </c>
      <c r="D24" s="108" t="s">
        <v>98</v>
      </c>
      <c r="E24" s="113" t="s">
        <v>99</v>
      </c>
      <c r="F24" s="108" t="s">
        <v>100</v>
      </c>
      <c r="G24" s="141"/>
      <c r="H24" s="142"/>
      <c r="I24" s="109" t="s">
        <v>101</v>
      </c>
      <c r="J24" s="123">
        <v>0.75</v>
      </c>
      <c r="K24" s="105">
        <f>J24*B24</f>
        <v>15</v>
      </c>
      <c r="L24" s="97"/>
    </row>
    <row r="25" spans="1:12">
      <c r="A25" s="93"/>
      <c r="B25" s="134"/>
      <c r="C25" s="124"/>
      <c r="D25" s="124"/>
      <c r="E25" s="124"/>
      <c r="F25" s="124"/>
      <c r="G25" s="124"/>
      <c r="H25" s="124"/>
      <c r="I25" s="124"/>
      <c r="J25" s="137" t="s">
        <v>62</v>
      </c>
      <c r="K25" s="132">
        <f>SUM(K22:K24)</f>
        <v>159.6</v>
      </c>
      <c r="L25" s="97"/>
    </row>
    <row r="26" spans="1:12">
      <c r="A26" s="93"/>
      <c r="B26" s="124"/>
      <c r="C26" s="124"/>
      <c r="D26" s="124"/>
      <c r="E26" s="124"/>
      <c r="F26" s="124"/>
      <c r="G26" s="124"/>
      <c r="H26" s="124"/>
      <c r="I26" s="124"/>
      <c r="J26" s="138" t="s">
        <v>108</v>
      </c>
      <c r="K26" s="132">
        <v>20</v>
      </c>
      <c r="L26" s="97"/>
    </row>
    <row r="27" spans="1:12" hidden="1" outlineLevel="1">
      <c r="A27" s="93"/>
      <c r="B27" s="124"/>
      <c r="C27" s="124"/>
      <c r="D27" s="124"/>
      <c r="E27" s="124"/>
      <c r="F27" s="124"/>
      <c r="G27" s="124"/>
      <c r="H27" s="124"/>
      <c r="I27" s="124"/>
      <c r="J27" s="129" t="s">
        <v>55</v>
      </c>
      <c r="K27" s="132">
        <v>0</v>
      </c>
      <c r="L27" s="97"/>
    </row>
    <row r="28" spans="1:12" collapsed="1">
      <c r="A28" s="93"/>
      <c r="B28" s="124"/>
      <c r="C28" s="124"/>
      <c r="D28" s="124"/>
      <c r="E28" s="124"/>
      <c r="F28" s="124"/>
      <c r="G28" s="124"/>
      <c r="H28" s="124"/>
      <c r="I28" s="124"/>
      <c r="J28" s="129" t="s">
        <v>63</v>
      </c>
      <c r="K28" s="132">
        <f>SUM(K25:K27)</f>
        <v>179.6</v>
      </c>
      <c r="L28" s="97"/>
    </row>
    <row r="29" spans="1:12">
      <c r="A29" s="6"/>
      <c r="B29" s="143" t="s">
        <v>104</v>
      </c>
      <c r="C29" s="143"/>
      <c r="D29" s="143"/>
      <c r="E29" s="143"/>
      <c r="F29" s="143"/>
      <c r="G29" s="143"/>
      <c r="H29" s="143"/>
      <c r="I29" s="143"/>
      <c r="J29" s="143"/>
      <c r="K29" s="143"/>
      <c r="L29" s="8"/>
    </row>
    <row r="31" spans="1:12">
      <c r="I31" s="1" t="s">
        <v>74</v>
      </c>
      <c r="J31" s="79">
        <f>'Tax Invoice'!M11</f>
        <v>32.979999999999997</v>
      </c>
    </row>
    <row r="32" spans="1:12">
      <c r="I32" s="1" t="s">
        <v>75</v>
      </c>
      <c r="J32" s="79">
        <f>J31*K25</f>
        <v>5263.6079999999993</v>
      </c>
    </row>
    <row r="33" spans="9:10">
      <c r="I33" s="1" t="s">
        <v>76</v>
      </c>
      <c r="J33" s="79">
        <f>J31*K28</f>
        <v>5923.2079999999996</v>
      </c>
    </row>
    <row r="34" spans="9:10">
      <c r="I34" s="1"/>
      <c r="J34" s="79"/>
    </row>
    <row r="35" spans="9:10">
      <c r="I35" s="1"/>
      <c r="J35" s="79"/>
    </row>
    <row r="36" spans="9:10">
      <c r="I36" s="1"/>
      <c r="J36" s="79"/>
    </row>
  </sheetData>
  <mergeCells count="9">
    <mergeCell ref="G24:H24"/>
    <mergeCell ref="B29:K29"/>
    <mergeCell ref="K10:K11"/>
    <mergeCell ref="K14:K15"/>
    <mergeCell ref="K6:K7"/>
    <mergeCell ref="G20:H20"/>
    <mergeCell ref="G21:H21"/>
    <mergeCell ref="G22:H22"/>
    <mergeCell ref="G23:H23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24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22</v>
      </c>
      <c r="O1" t="s">
        <v>15</v>
      </c>
      <c r="T1" t="s">
        <v>62</v>
      </c>
      <c r="U1">
        <v>159.6</v>
      </c>
    </row>
    <row r="2" spans="1:21" ht="15.75">
      <c r="A2" s="93"/>
      <c r="B2" s="130" t="s">
        <v>6</v>
      </c>
      <c r="C2" s="124"/>
      <c r="D2" s="124"/>
      <c r="E2" s="124"/>
      <c r="F2" s="124"/>
      <c r="G2" s="124"/>
      <c r="H2" s="124"/>
      <c r="I2" s="131" t="s">
        <v>12</v>
      </c>
      <c r="J2" s="94"/>
    </row>
    <row r="3" spans="1:2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94"/>
    </row>
    <row r="4" spans="1:2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94"/>
    </row>
    <row r="5" spans="1:21">
      <c r="A5" s="93"/>
      <c r="B5" s="125" t="s">
        <v>9</v>
      </c>
      <c r="C5" s="124"/>
      <c r="D5" s="124"/>
      <c r="E5" s="124"/>
      <c r="F5" s="124"/>
      <c r="G5" s="124"/>
      <c r="H5" s="124"/>
      <c r="I5" s="85" t="s">
        <v>56</v>
      </c>
      <c r="J5" s="94"/>
    </row>
    <row r="6" spans="1:21">
      <c r="A6" s="93"/>
      <c r="B6" s="125" t="s">
        <v>10</v>
      </c>
      <c r="C6" s="124"/>
      <c r="D6" s="124"/>
      <c r="E6" s="124"/>
      <c r="F6" s="124"/>
      <c r="G6" s="124"/>
      <c r="H6" s="124"/>
      <c r="I6" s="147"/>
      <c r="J6" s="94"/>
    </row>
    <row r="7" spans="1:21">
      <c r="A7" s="93"/>
      <c r="B7" s="125" t="s">
        <v>11</v>
      </c>
      <c r="C7" s="124"/>
      <c r="D7" s="124"/>
      <c r="E7" s="124"/>
      <c r="F7" s="124"/>
      <c r="G7" s="124"/>
      <c r="H7" s="124"/>
      <c r="I7" s="155"/>
      <c r="J7" s="94"/>
    </row>
    <row r="8" spans="1:21">
      <c r="A8" s="93"/>
      <c r="B8" s="124"/>
      <c r="C8" s="124"/>
      <c r="D8" s="124"/>
      <c r="E8" s="124"/>
      <c r="F8" s="124"/>
      <c r="G8" s="124"/>
      <c r="H8" s="124"/>
      <c r="I8" s="124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4"/>
      <c r="I9" s="85" t="s">
        <v>70</v>
      </c>
      <c r="J9" s="94"/>
    </row>
    <row r="10" spans="1:21">
      <c r="A10" s="93"/>
      <c r="B10" s="93" t="s">
        <v>81</v>
      </c>
      <c r="C10" s="124"/>
      <c r="D10" s="124"/>
      <c r="E10" s="94"/>
      <c r="F10" s="95"/>
      <c r="G10" s="95" t="s">
        <v>81</v>
      </c>
      <c r="H10" s="124"/>
      <c r="I10" s="144"/>
      <c r="J10" s="94"/>
    </row>
    <row r="11" spans="1:21">
      <c r="A11" s="93"/>
      <c r="B11" s="93" t="s">
        <v>82</v>
      </c>
      <c r="C11" s="124"/>
      <c r="D11" s="124"/>
      <c r="E11" s="94"/>
      <c r="F11" s="95"/>
      <c r="G11" s="95" t="s">
        <v>82</v>
      </c>
      <c r="H11" s="124"/>
      <c r="I11" s="145"/>
      <c r="J11" s="94"/>
    </row>
    <row r="12" spans="1:21">
      <c r="A12" s="93"/>
      <c r="B12" s="93" t="s">
        <v>83</v>
      </c>
      <c r="C12" s="124"/>
      <c r="D12" s="124"/>
      <c r="E12" s="94"/>
      <c r="F12" s="95"/>
      <c r="G12" s="95" t="s">
        <v>86</v>
      </c>
      <c r="H12" s="124"/>
      <c r="I12" s="124"/>
      <c r="J12" s="94"/>
    </row>
    <row r="13" spans="1:21">
      <c r="A13" s="93"/>
      <c r="B13" s="93" t="s">
        <v>84</v>
      </c>
      <c r="C13" s="124"/>
      <c r="D13" s="124"/>
      <c r="E13" s="94"/>
      <c r="F13" s="95"/>
      <c r="G13" s="95" t="s">
        <v>87</v>
      </c>
      <c r="H13" s="124"/>
      <c r="I13" s="85" t="s">
        <v>3</v>
      </c>
      <c r="J13" s="94"/>
    </row>
    <row r="14" spans="1:21">
      <c r="A14" s="93"/>
      <c r="B14" s="93" t="s">
        <v>85</v>
      </c>
      <c r="C14" s="124"/>
      <c r="D14" s="124"/>
      <c r="E14" s="94"/>
      <c r="F14" s="95"/>
      <c r="G14" s="95" t="s">
        <v>85</v>
      </c>
      <c r="H14" s="124"/>
      <c r="I14" s="144">
        <v>45576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4"/>
      <c r="I15" s="146"/>
      <c r="J15" s="94"/>
    </row>
    <row r="16" spans="1:21">
      <c r="A16" s="93"/>
      <c r="B16" s="124"/>
      <c r="C16" s="124"/>
      <c r="D16" s="124"/>
      <c r="E16" s="124"/>
      <c r="F16" s="124"/>
      <c r="G16" s="124"/>
      <c r="H16" s="127" t="s">
        <v>71</v>
      </c>
      <c r="I16" s="133">
        <v>44539</v>
      </c>
      <c r="J16" s="94"/>
    </row>
    <row r="17" spans="1:10">
      <c r="A17" s="93"/>
      <c r="B17" s="124" t="s">
        <v>88</v>
      </c>
      <c r="C17" s="124"/>
      <c r="D17" s="124"/>
      <c r="E17" s="124"/>
      <c r="F17" s="124"/>
      <c r="G17" s="124"/>
      <c r="H17" s="127" t="s">
        <v>14</v>
      </c>
      <c r="I17" s="133" t="s">
        <v>78</v>
      </c>
      <c r="J17" s="94"/>
    </row>
    <row r="18" spans="1:10" ht="18">
      <c r="A18" s="93"/>
      <c r="B18" s="124" t="s">
        <v>89</v>
      </c>
      <c r="C18" s="124"/>
      <c r="D18" s="124"/>
      <c r="E18" s="124"/>
      <c r="F18" s="124"/>
      <c r="G18" s="124"/>
      <c r="H18" s="126" t="s">
        <v>64</v>
      </c>
      <c r="I18" s="90" t="s">
        <v>30</v>
      </c>
      <c r="J18" s="94"/>
    </row>
    <row r="19" spans="1:10">
      <c r="A19" s="93"/>
      <c r="B19" s="124"/>
      <c r="C19" s="124"/>
      <c r="D19" s="124"/>
      <c r="E19" s="124"/>
      <c r="F19" s="124"/>
      <c r="G19" s="124"/>
      <c r="H19" s="124"/>
      <c r="I19" s="124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49" t="s">
        <v>60</v>
      </c>
      <c r="F20" s="150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1"/>
      <c r="F21" s="152"/>
      <c r="G21" s="98" t="s">
        <v>13</v>
      </c>
      <c r="H21" s="98"/>
      <c r="I21" s="98"/>
      <c r="J21" s="94"/>
    </row>
    <row r="22" spans="1:10" ht="300">
      <c r="A22" s="93"/>
      <c r="B22" s="100">
        <v>1</v>
      </c>
      <c r="C22" s="110" t="s">
        <v>90</v>
      </c>
      <c r="D22" s="106" t="s">
        <v>92</v>
      </c>
      <c r="E22" s="153" t="s">
        <v>79</v>
      </c>
      <c r="F22" s="154"/>
      <c r="G22" s="107" t="s">
        <v>93</v>
      </c>
      <c r="H22" s="102">
        <v>84.6</v>
      </c>
      <c r="I22" s="104">
        <f>H22*B22</f>
        <v>84.6</v>
      </c>
      <c r="J22" s="97"/>
    </row>
    <row r="23" spans="1:10" ht="108">
      <c r="A23" s="93"/>
      <c r="B23" s="100">
        <v>1</v>
      </c>
      <c r="C23" s="110" t="s">
        <v>94</v>
      </c>
      <c r="D23" s="106" t="s">
        <v>96</v>
      </c>
      <c r="E23" s="153" t="s">
        <v>80</v>
      </c>
      <c r="F23" s="154"/>
      <c r="G23" s="107" t="s">
        <v>97</v>
      </c>
      <c r="H23" s="102">
        <v>60</v>
      </c>
      <c r="I23" s="104">
        <f>H23*B23</f>
        <v>60</v>
      </c>
      <c r="J23" s="97"/>
    </row>
    <row r="24" spans="1:10" ht="132">
      <c r="A24" s="93"/>
      <c r="B24" s="101">
        <v>20</v>
      </c>
      <c r="C24" s="111" t="s">
        <v>98</v>
      </c>
      <c r="D24" s="108" t="s">
        <v>100</v>
      </c>
      <c r="E24" s="141"/>
      <c r="F24" s="142"/>
      <c r="G24" s="109" t="s">
        <v>101</v>
      </c>
      <c r="H24" s="103">
        <v>0.75</v>
      </c>
      <c r="I24" s="105">
        <f>H24*B24</f>
        <v>15</v>
      </c>
      <c r="J24" s="97"/>
    </row>
  </sheetData>
  <mergeCells count="8"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36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30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31" t="s">
        <v>12</v>
      </c>
      <c r="M2" s="94"/>
      <c r="O2">
        <v>159.6</v>
      </c>
      <c r="P2" t="s">
        <v>52</v>
      </c>
    </row>
    <row r="3" spans="1:16" ht="12.75" customHeight="1">
      <c r="A3" s="93"/>
      <c r="B3" s="125" t="s">
        <v>7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94"/>
      <c r="O3">
        <v>159.6</v>
      </c>
      <c r="P3" t="s">
        <v>53</v>
      </c>
    </row>
    <row r="4" spans="1:16" ht="12.75" customHeight="1">
      <c r="A4" s="93"/>
      <c r="B4" s="125" t="s">
        <v>8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94"/>
    </row>
    <row r="5" spans="1:16" ht="12.75" customHeight="1">
      <c r="A5" s="93"/>
      <c r="B5" s="125" t="s">
        <v>9</v>
      </c>
      <c r="C5" s="124"/>
      <c r="D5" s="124"/>
      <c r="E5" s="124"/>
      <c r="F5" s="124"/>
      <c r="G5" s="124"/>
      <c r="H5" s="124"/>
      <c r="I5" s="124"/>
      <c r="J5" s="124"/>
      <c r="K5" s="124"/>
      <c r="L5" s="85" t="s">
        <v>56</v>
      </c>
      <c r="M5" s="94"/>
    </row>
    <row r="6" spans="1:16" ht="12.75" customHeight="1">
      <c r="A6" s="93"/>
      <c r="B6" s="125" t="s">
        <v>10</v>
      </c>
      <c r="C6" s="124"/>
      <c r="D6" s="124"/>
      <c r="E6" s="124"/>
      <c r="F6" s="124"/>
      <c r="G6" s="124"/>
      <c r="H6" s="124"/>
      <c r="I6" s="124"/>
      <c r="J6" s="124"/>
      <c r="K6" s="124"/>
      <c r="L6" s="156" t="str">
        <f>IF(Invoice!K6&lt;&gt;"", Invoice!K6, "")</f>
        <v>56222</v>
      </c>
      <c r="M6" s="94"/>
    </row>
    <row r="7" spans="1:16" ht="12.75" customHeight="1">
      <c r="A7" s="93"/>
      <c r="B7" s="125" t="s">
        <v>11</v>
      </c>
      <c r="C7" s="124"/>
      <c r="D7" s="124"/>
      <c r="E7" s="124"/>
      <c r="F7" s="124"/>
      <c r="G7" s="124"/>
      <c r="H7" s="124"/>
      <c r="I7" s="124"/>
      <c r="J7" s="124"/>
      <c r="K7" s="124"/>
      <c r="L7" s="155"/>
      <c r="M7" s="94"/>
    </row>
    <row r="8" spans="1:16" ht="12.75" customHeight="1">
      <c r="A8" s="9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4"/>
      <c r="K9" s="124"/>
      <c r="L9" s="85" t="s">
        <v>70</v>
      </c>
      <c r="M9" s="94"/>
    </row>
    <row r="10" spans="1:16" ht="15" customHeight="1">
      <c r="A10" s="93"/>
      <c r="B10" s="93" t="s">
        <v>81</v>
      </c>
      <c r="C10" s="124"/>
      <c r="D10" s="124"/>
      <c r="E10" s="94"/>
      <c r="F10" s="124"/>
      <c r="G10" s="94"/>
      <c r="H10" s="95"/>
      <c r="I10" s="95" t="s">
        <v>81</v>
      </c>
      <c r="J10" s="124"/>
      <c r="K10" s="124"/>
      <c r="L10" s="144">
        <f>IF(Invoice!K10&lt;&gt;"",Invoice!K10,"")</f>
        <v>45577</v>
      </c>
      <c r="M10" s="94"/>
    </row>
    <row r="11" spans="1:16" ht="12.75" customHeight="1">
      <c r="A11" s="93"/>
      <c r="B11" s="93" t="s">
        <v>82</v>
      </c>
      <c r="C11" s="124"/>
      <c r="D11" s="124"/>
      <c r="E11" s="94"/>
      <c r="F11" s="124"/>
      <c r="G11" s="94"/>
      <c r="H11" s="95"/>
      <c r="I11" s="95" t="s">
        <v>82</v>
      </c>
      <c r="J11" s="124"/>
      <c r="K11" s="124"/>
      <c r="L11" s="145"/>
      <c r="M11" s="94"/>
    </row>
    <row r="12" spans="1:16" ht="12.75" customHeight="1">
      <c r="A12" s="93"/>
      <c r="B12" s="93" t="s">
        <v>109</v>
      </c>
      <c r="C12" s="124"/>
      <c r="D12" s="124"/>
      <c r="E12" s="94"/>
      <c r="F12" s="124"/>
      <c r="G12" s="94"/>
      <c r="H12" s="95"/>
      <c r="I12" s="95" t="s">
        <v>110</v>
      </c>
      <c r="J12" s="124"/>
      <c r="K12" s="124"/>
      <c r="L12" s="124"/>
      <c r="M12" s="94"/>
    </row>
    <row r="13" spans="1:16" ht="12.75" customHeight="1">
      <c r="A13" s="93"/>
      <c r="B13" s="93" t="s">
        <v>107</v>
      </c>
      <c r="C13" s="124"/>
      <c r="D13" s="124"/>
      <c r="E13" s="94"/>
      <c r="F13" s="124"/>
      <c r="G13" s="94"/>
      <c r="H13" s="95"/>
      <c r="I13" s="95" t="s">
        <v>106</v>
      </c>
      <c r="J13" s="124"/>
      <c r="K13" s="124"/>
      <c r="L13" s="85" t="s">
        <v>3</v>
      </c>
      <c r="M13" s="94"/>
    </row>
    <row r="14" spans="1:16" ht="15" customHeight="1">
      <c r="A14" s="93"/>
      <c r="B14" s="93" t="s">
        <v>85</v>
      </c>
      <c r="C14" s="124"/>
      <c r="D14" s="124"/>
      <c r="E14" s="94"/>
      <c r="F14" s="124"/>
      <c r="G14" s="94"/>
      <c r="H14" s="95"/>
      <c r="I14" s="95" t="s">
        <v>85</v>
      </c>
      <c r="J14" s="124"/>
      <c r="K14" s="124"/>
      <c r="L14" s="144">
        <v>45576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4"/>
      <c r="K15" s="124"/>
      <c r="L15" s="146"/>
      <c r="M15" s="94"/>
    </row>
    <row r="16" spans="1:16" ht="15" customHeight="1">
      <c r="A16" s="93"/>
      <c r="B16" s="124"/>
      <c r="C16" s="124"/>
      <c r="D16" s="124"/>
      <c r="E16" s="124"/>
      <c r="F16" s="124"/>
      <c r="G16" s="124"/>
      <c r="H16" s="124"/>
      <c r="I16" s="124"/>
      <c r="J16" s="127" t="s">
        <v>71</v>
      </c>
      <c r="K16" s="127" t="s">
        <v>71</v>
      </c>
      <c r="L16" s="133">
        <v>44539</v>
      </c>
      <c r="M16" s="94"/>
    </row>
    <row r="17" spans="1:13" ht="12.75" customHeight="1">
      <c r="A17" s="93"/>
      <c r="B17" s="124" t="s">
        <v>88</v>
      </c>
      <c r="C17" s="124"/>
      <c r="D17" s="124"/>
      <c r="E17" s="124"/>
      <c r="F17" s="124"/>
      <c r="G17" s="124"/>
      <c r="H17" s="124"/>
      <c r="I17" s="124"/>
      <c r="J17" s="127" t="s">
        <v>14</v>
      </c>
      <c r="K17" s="127" t="s">
        <v>14</v>
      </c>
      <c r="L17" s="133" t="str">
        <f>IF(Invoice!K17&lt;&gt;"",Invoice!K17,"")</f>
        <v>Nine</v>
      </c>
      <c r="M17" s="94"/>
    </row>
    <row r="18" spans="1:13" ht="18" customHeight="1">
      <c r="A18" s="93"/>
      <c r="B18" s="124" t="s">
        <v>89</v>
      </c>
      <c r="C18" s="124"/>
      <c r="D18" s="124"/>
      <c r="E18" s="124"/>
      <c r="F18" s="124"/>
      <c r="G18" s="124"/>
      <c r="H18" s="124"/>
      <c r="I18" s="139" t="s">
        <v>111</v>
      </c>
      <c r="J18" s="126" t="s">
        <v>64</v>
      </c>
      <c r="K18" s="126" t="s">
        <v>64</v>
      </c>
      <c r="L18" s="90" t="s">
        <v>30</v>
      </c>
      <c r="M18" s="94"/>
    </row>
    <row r="19" spans="1:13" ht="12.75" customHeight="1">
      <c r="A19" s="93"/>
      <c r="B19" s="124"/>
      <c r="C19" s="124"/>
      <c r="D19" s="124"/>
      <c r="E19" s="124"/>
      <c r="F19" s="124"/>
      <c r="G19" s="124"/>
      <c r="H19" s="124"/>
      <c r="I19" s="140" t="s">
        <v>112</v>
      </c>
      <c r="J19" s="124"/>
      <c r="K19" s="124"/>
      <c r="L19" s="124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49" t="s">
        <v>60</v>
      </c>
      <c r="H20" s="150"/>
      <c r="I20" s="86" t="s">
        <v>40</v>
      </c>
      <c r="J20" s="120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1"/>
      <c r="H21" s="152"/>
      <c r="I21" s="98" t="s">
        <v>13</v>
      </c>
      <c r="J21" s="121"/>
      <c r="K21" s="98"/>
      <c r="L21" s="98"/>
      <c r="M21" s="94"/>
    </row>
    <row r="22" spans="1:13" ht="48" customHeight="1">
      <c r="A22" s="93"/>
      <c r="B22" s="100">
        <f>'Tax Invoice'!D18</f>
        <v>1</v>
      </c>
      <c r="C22" s="110" t="s">
        <v>90</v>
      </c>
      <c r="D22" s="106" t="s">
        <v>102</v>
      </c>
      <c r="E22" s="112" t="s">
        <v>91</v>
      </c>
      <c r="F22" s="106" t="s">
        <v>92</v>
      </c>
      <c r="G22" s="153" t="s">
        <v>79</v>
      </c>
      <c r="H22" s="154"/>
      <c r="I22" s="107" t="s">
        <v>93</v>
      </c>
      <c r="J22" s="122">
        <f>ROUNDUP(K22*$O$1,2)</f>
        <v>84.6</v>
      </c>
      <c r="K22" s="102">
        <v>84.6</v>
      </c>
      <c r="L22" s="104">
        <f>J22*B22</f>
        <v>84.6</v>
      </c>
      <c r="M22" s="97"/>
    </row>
    <row r="23" spans="1:13" ht="48" customHeight="1">
      <c r="A23" s="93"/>
      <c r="B23" s="100">
        <f>'Tax Invoice'!D19</f>
        <v>1</v>
      </c>
      <c r="C23" s="110" t="s">
        <v>94</v>
      </c>
      <c r="D23" s="106" t="s">
        <v>103</v>
      </c>
      <c r="E23" s="112" t="s">
        <v>95</v>
      </c>
      <c r="F23" s="106" t="s">
        <v>96</v>
      </c>
      <c r="G23" s="153" t="s">
        <v>80</v>
      </c>
      <c r="H23" s="154"/>
      <c r="I23" s="107" t="s">
        <v>97</v>
      </c>
      <c r="J23" s="122">
        <f>ROUNDUP(K23*$O$1,2)</f>
        <v>60</v>
      </c>
      <c r="K23" s="102">
        <v>60</v>
      </c>
      <c r="L23" s="104">
        <f>J23*B23</f>
        <v>60</v>
      </c>
      <c r="M23" s="97"/>
    </row>
    <row r="24" spans="1:13" ht="24" customHeight="1">
      <c r="A24" s="93"/>
      <c r="B24" s="101">
        <f>'Tax Invoice'!D20</f>
        <v>20</v>
      </c>
      <c r="C24" s="111" t="s">
        <v>98</v>
      </c>
      <c r="D24" s="108" t="s">
        <v>98</v>
      </c>
      <c r="E24" s="113" t="s">
        <v>99</v>
      </c>
      <c r="F24" s="108" t="s">
        <v>100</v>
      </c>
      <c r="G24" s="141"/>
      <c r="H24" s="142"/>
      <c r="I24" s="109" t="s">
        <v>101</v>
      </c>
      <c r="J24" s="123">
        <f>ROUNDUP(K24*$O$1,2)</f>
        <v>0.75</v>
      </c>
      <c r="K24" s="103">
        <v>0.75</v>
      </c>
      <c r="L24" s="105">
        <f>J24*B24</f>
        <v>15</v>
      </c>
      <c r="M24" s="97"/>
    </row>
    <row r="25" spans="1:13" ht="12.75" customHeight="1">
      <c r="A25" s="93"/>
      <c r="B25" s="134">
        <f>SUM(B22:B24)</f>
        <v>22</v>
      </c>
      <c r="C25" s="124" t="s">
        <v>15</v>
      </c>
      <c r="D25" s="124"/>
      <c r="E25" s="124"/>
      <c r="F25" s="124"/>
      <c r="G25" s="124"/>
      <c r="H25" s="124"/>
      <c r="I25" s="124"/>
      <c r="J25" s="137" t="s">
        <v>62</v>
      </c>
      <c r="K25" s="129" t="s">
        <v>62</v>
      </c>
      <c r="L25" s="132">
        <f>SUM(L22:L24)</f>
        <v>159.6</v>
      </c>
      <c r="M25" s="97"/>
    </row>
    <row r="26" spans="1:13" ht="12.75" customHeight="1">
      <c r="A26" s="93"/>
      <c r="B26" s="124"/>
      <c r="C26" s="124"/>
      <c r="D26" s="124"/>
      <c r="E26" s="124"/>
      <c r="F26" s="124"/>
      <c r="G26" s="124"/>
      <c r="H26" s="124"/>
      <c r="I26" s="124"/>
      <c r="J26" s="138" t="s">
        <v>108</v>
      </c>
      <c r="K26" s="128" t="s">
        <v>54</v>
      </c>
      <c r="L26" s="132">
        <v>0</v>
      </c>
      <c r="M26" s="97"/>
    </row>
    <row r="27" spans="1:13" ht="12.75" hidden="1" customHeight="1" outlineLevel="1">
      <c r="A27" s="93"/>
      <c r="B27" s="124"/>
      <c r="C27" s="124"/>
      <c r="D27" s="124"/>
      <c r="E27" s="124"/>
      <c r="F27" s="124"/>
      <c r="G27" s="124"/>
      <c r="H27" s="124"/>
      <c r="I27" s="124"/>
      <c r="J27" s="129" t="s">
        <v>55</v>
      </c>
      <c r="K27" s="129" t="s">
        <v>55</v>
      </c>
      <c r="L27" s="132">
        <f>Invoice!K27</f>
        <v>0</v>
      </c>
      <c r="M27" s="97"/>
    </row>
    <row r="28" spans="1:13" ht="12.75" customHeight="1" collapsed="1">
      <c r="A28" s="93"/>
      <c r="B28" s="124"/>
      <c r="C28" s="124"/>
      <c r="D28" s="124"/>
      <c r="E28" s="124"/>
      <c r="F28" s="124"/>
      <c r="G28" s="124"/>
      <c r="H28" s="124"/>
      <c r="I28" s="124"/>
      <c r="J28" s="129" t="s">
        <v>63</v>
      </c>
      <c r="K28" s="129" t="s">
        <v>63</v>
      </c>
      <c r="L28" s="132">
        <f>SUM(L25:L27)</f>
        <v>159.6</v>
      </c>
      <c r="M28" s="97"/>
    </row>
    <row r="29" spans="1:13" ht="12.75" customHeight="1">
      <c r="A29" s="6"/>
      <c r="B29" s="143" t="s">
        <v>113</v>
      </c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8"/>
    </row>
    <row r="30" spans="1:13" ht="12.75" customHeight="1"/>
    <row r="31" spans="1:13" ht="12.75" customHeight="1"/>
    <row r="32" spans="1:13" ht="12.75" customHeight="1"/>
    <row r="33" ht="12.75" customHeight="1"/>
    <row r="34" ht="12.75" customHeight="1"/>
    <row r="35" ht="12.75" customHeight="1"/>
    <row r="36" ht="12.75" customHeight="1"/>
  </sheetData>
  <mergeCells count="9">
    <mergeCell ref="B29:L29"/>
    <mergeCell ref="G22:H22"/>
    <mergeCell ref="G23:H23"/>
    <mergeCell ref="G24:H24"/>
    <mergeCell ref="L6:L7"/>
    <mergeCell ref="L10:L11"/>
    <mergeCell ref="L14:L15"/>
    <mergeCell ref="G20:H20"/>
    <mergeCell ref="G21:H21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159.6</v>
      </c>
      <c r="O2" s="15" t="s">
        <v>65</v>
      </c>
    </row>
    <row r="3" spans="1:15" s="15" customFormat="1" ht="13.5" thickBot="1">
      <c r="A3" s="16" t="s">
        <v>22</v>
      </c>
      <c r="F3" s="114"/>
      <c r="G3" s="136">
        <v>45583</v>
      </c>
      <c r="H3" s="135"/>
      <c r="N3" s="15">
        <v>159.6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USD</v>
      </c>
    </row>
    <row r="10" spans="1:15" s="15" customFormat="1" ht="13.5" thickBot="1">
      <c r="A10" s="28" t="str">
        <f>'Copy paste to Here'!G10</f>
        <v>Sinister Tattoo</v>
      </c>
      <c r="B10" s="29"/>
      <c r="C10" s="29"/>
      <c r="D10" s="29"/>
      <c r="F10" s="30" t="str">
        <f>'Copy paste to Here'!B10</f>
        <v>Sinister Tattoo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Tyler Bruno</v>
      </c>
      <c r="B11" s="34"/>
      <c r="C11" s="34"/>
      <c r="D11" s="34"/>
      <c r="F11" s="35" t="str">
        <f>'Copy paste to Here'!B11</f>
        <v>Tyler Bruno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32.979999999999997</v>
      </c>
    </row>
    <row r="12" spans="1:15" s="15" customFormat="1" ht="15.75" thickBot="1">
      <c r="A12" s="33" t="str">
        <f>'Copy paste to Here'!G12</f>
        <v>1423 tutwiler Ave</v>
      </c>
      <c r="B12" s="34"/>
      <c r="C12" s="34"/>
      <c r="D12" s="34"/>
      <c r="E12" s="77"/>
      <c r="F12" s="35" t="str">
        <f>'Copy paste to Here'!B12</f>
        <v>6577 walsh rd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35.54</v>
      </c>
    </row>
    <row r="13" spans="1:15" s="15" customFormat="1" ht="15.75" thickBot="1">
      <c r="A13" s="33" t="str">
        <f>'Copy paste to Here'!G13</f>
        <v>38107 Memphis</v>
      </c>
      <c r="B13" s="34"/>
      <c r="C13" s="34"/>
      <c r="D13" s="34"/>
      <c r="E13" s="91" t="s">
        <v>30</v>
      </c>
      <c r="F13" s="35" t="str">
        <f>'Copy paste to Here'!B13</f>
        <v>38053 Millington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42.71</v>
      </c>
    </row>
    <row r="14" spans="1:15" s="15" customFormat="1" ht="15.75" thickBot="1">
      <c r="A14" s="33" t="str">
        <f>'Copy paste to Here'!G14</f>
        <v>United States</v>
      </c>
      <c r="B14" s="34"/>
      <c r="C14" s="34"/>
      <c r="D14" s="34"/>
      <c r="E14" s="91">
        <f>VLOOKUP(J9,$L$10:$M$17,2,FALSE)</f>
        <v>32.979999999999997</v>
      </c>
      <c r="F14" s="35" t="str">
        <f>'Copy paste to Here'!B14</f>
        <v>United States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21.73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23.72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19.739999999999998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USD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77</v>
      </c>
      <c r="M17" s="15">
        <v>0.24</v>
      </c>
    </row>
    <row r="18" spans="1:13" s="54" customFormat="1" ht="48">
      <c r="A18" s="48" t="str">
        <f>IF(LEN('Copy paste to Here'!G22) &gt; 5, CONCATENATE('Copy paste to Here'!G22, 'Copy paste to Here'!D22, 'Copy paste to Here'!E22), "Empty Cell")</f>
        <v>Piercing supplies: Assortment of 12 to 250 pcs. of EO gas sterilized piercing: 316L surgical steel nose screws, 0.8mm (20g) with 2mm bezel set color crystal in a round ball (including the size of the cup is 2.5mm )Quantity In Bulk: 100 pcs.Crystal Color: Clear</v>
      </c>
      <c r="B18" s="49" t="str">
        <f>'Copy paste to Here'!C22</f>
        <v>BLK483</v>
      </c>
      <c r="C18" s="50" t="s">
        <v>102</v>
      </c>
      <c r="D18" s="50">
        <f>Invoice!B22</f>
        <v>1</v>
      </c>
      <c r="E18" s="51">
        <f>'Shipping Invoice'!K22*$N$1</f>
        <v>84.6</v>
      </c>
      <c r="F18" s="51">
        <f>D18*E18</f>
        <v>84.6</v>
      </c>
      <c r="G18" s="52">
        <f>E18*$E$14</f>
        <v>2790.1079999999997</v>
      </c>
      <c r="H18" s="53">
        <f>D18*G18</f>
        <v>2790.1079999999997</v>
      </c>
    </row>
    <row r="19" spans="1:13" s="54" customFormat="1" ht="51">
      <c r="A19" s="48" t="str">
        <f>IF(LEN('Copy paste to Here'!G23) &gt; 5, CONCATENATE('Copy paste to Here'!G23, 'Copy paste to Here'!D23, 'Copy paste to Here'!E23), "Empty Cell")</f>
        <v>Eo gas sterilized single use piercing clamp: Rounded slotted top forcepsPacking Option: Sold as Bulk of 50 pcs. without Acha LogoColor: Black</v>
      </c>
      <c r="B19" s="49" t="str">
        <f>'Copy paste to Here'!C23</f>
        <v>CLAMPB</v>
      </c>
      <c r="C19" s="50" t="s">
        <v>103</v>
      </c>
      <c r="D19" s="50">
        <f>Invoice!B23</f>
        <v>1</v>
      </c>
      <c r="E19" s="51">
        <f>'Shipping Invoice'!K23*$N$1</f>
        <v>60</v>
      </c>
      <c r="F19" s="51">
        <f t="shared" ref="F19:F82" si="0">D19*E19</f>
        <v>60</v>
      </c>
      <c r="G19" s="52">
        <f t="shared" ref="G19:G82" si="1">E19*$E$14</f>
        <v>1978.7999999999997</v>
      </c>
      <c r="H19" s="55">
        <f t="shared" ref="H19:H82" si="2">D19*G19</f>
        <v>1978.7999999999997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EO gas sterilized 316L surgical steel industrial barbell, 1.6mm (14g) with two 5mm ballsLength: 38mm</v>
      </c>
      <c r="B20" s="49" t="str">
        <f>'Copy paste to Here'!C24</f>
        <v>ZBBIND</v>
      </c>
      <c r="C20" s="50" t="s">
        <v>98</v>
      </c>
      <c r="D20" s="50">
        <f>Invoice!B24</f>
        <v>20</v>
      </c>
      <c r="E20" s="51">
        <f>'Shipping Invoice'!K24*$N$1</f>
        <v>0.75</v>
      </c>
      <c r="F20" s="51">
        <f t="shared" si="0"/>
        <v>15</v>
      </c>
      <c r="G20" s="52">
        <f t="shared" si="1"/>
        <v>24.734999999999999</v>
      </c>
      <c r="H20" s="55">
        <f t="shared" si="2"/>
        <v>494.7</v>
      </c>
    </row>
    <row r="21" spans="1:13" s="54" customFormat="1">
      <c r="A21" s="48" t="str">
        <f>IF(LEN('Copy paste to Here'!G25) &gt; 5, CONCATENATE('Copy paste to Here'!G25, 'Copy paste to Here'!D25, 'Copy paste to Here'!E25), "Empty Cell")</f>
        <v>Empty Cell</v>
      </c>
      <c r="B21" s="49">
        <f>'Copy paste to Here'!C25</f>
        <v>0</v>
      </c>
      <c r="C21" s="50"/>
      <c r="D21" s="50"/>
      <c r="E21" s="51"/>
      <c r="F21" s="51">
        <f t="shared" si="0"/>
        <v>0</v>
      </c>
      <c r="G21" s="52">
        <f t="shared" si="1"/>
        <v>0</v>
      </c>
      <c r="H21" s="55">
        <f t="shared" si="2"/>
        <v>0</v>
      </c>
      <c r="L21" s="15"/>
    </row>
    <row r="22" spans="1:13" s="54" customFormat="1" hidden="1">
      <c r="A22" s="48" t="str">
        <f>IF(LEN('Copy paste to Here'!G26) &gt; 5, CONCATENATE('Copy paste to Here'!G26, 'Copy paste to Here'!D26, 'Copy paste to Here'!E26), "Empty Cell")</f>
        <v>Empty Cell</v>
      </c>
      <c r="B22" s="49">
        <f>'Copy paste to Here'!C26</f>
        <v>0</v>
      </c>
      <c r="C22" s="50"/>
      <c r="D22" s="50"/>
      <c r="E22" s="51"/>
      <c r="F22" s="51">
        <f t="shared" si="0"/>
        <v>0</v>
      </c>
      <c r="G22" s="52">
        <f t="shared" si="1"/>
        <v>0</v>
      </c>
      <c r="H22" s="55">
        <f t="shared" si="2"/>
        <v>0</v>
      </c>
    </row>
    <row r="23" spans="1:13" s="54" customFormat="1" hidden="1">
      <c r="A23" s="48" t="str">
        <f>IF(LEN('Copy paste to Here'!G27) &gt; 5, CONCATENATE('Copy paste to Here'!G27, 'Copy paste to Here'!D27, 'Copy paste to Here'!E27), "Empty Cell")</f>
        <v>Empty Cell</v>
      </c>
      <c r="B23" s="49">
        <f>'Copy paste to Here'!C27</f>
        <v>0</v>
      </c>
      <c r="C23" s="50"/>
      <c r="D23" s="50"/>
      <c r="E23" s="51"/>
      <c r="F23" s="51">
        <f t="shared" si="0"/>
        <v>0</v>
      </c>
      <c r="G23" s="52">
        <f t="shared" si="1"/>
        <v>0</v>
      </c>
      <c r="H23" s="55">
        <f t="shared" si="2"/>
        <v>0</v>
      </c>
    </row>
    <row r="24" spans="1:13" s="54" customFormat="1" hidden="1">
      <c r="A24" s="48" t="str">
        <f>IF(LEN('Copy paste to Here'!G28) &gt; 5, CONCATENATE('Copy paste to Here'!G28, 'Copy paste to Here'!D28, 'Copy paste to Here'!E28), "Empty Cell")</f>
        <v>Empty Cell</v>
      </c>
      <c r="B24" s="49">
        <f>'Copy paste to Here'!C28</f>
        <v>0</v>
      </c>
      <c r="C24" s="50"/>
      <c r="D24" s="50"/>
      <c r="E24" s="51"/>
      <c r="F24" s="51">
        <f t="shared" si="0"/>
        <v>0</v>
      </c>
      <c r="G24" s="52">
        <f t="shared" si="1"/>
        <v>0</v>
      </c>
      <c r="H24" s="55">
        <f t="shared" si="2"/>
        <v>0</v>
      </c>
    </row>
    <row r="25" spans="1:13" s="54" customFormat="1" hidden="1">
      <c r="A25" s="48" t="str">
        <f>IF(LEN('Copy paste to Here'!G29) &gt; 5, CONCATENATE('Copy paste to Here'!G29, 'Copy paste to Here'!D29, 'Copy paste to Here'!E29), "Empty Cell")</f>
        <v>Empty Cell</v>
      </c>
      <c r="B25" s="49">
        <f>'Copy paste to Here'!C29</f>
        <v>0</v>
      </c>
      <c r="C25" s="50"/>
      <c r="D25" s="50"/>
      <c r="E25" s="51"/>
      <c r="F25" s="51">
        <f t="shared" si="0"/>
        <v>0</v>
      </c>
      <c r="G25" s="52">
        <f t="shared" si="1"/>
        <v>0</v>
      </c>
      <c r="H25" s="55">
        <f t="shared" si="2"/>
        <v>0</v>
      </c>
    </row>
    <row r="26" spans="1:13" s="54" customFormat="1" hidden="1">
      <c r="A26" s="48" t="str">
        <f>IF(LEN('Copy paste to Here'!G30) &gt; 5, CONCATENATE('Copy paste to Here'!G30, 'Copy paste to Here'!D30, 'Copy paste to Here'!E30), "Empty Cell")</f>
        <v>Empty Cell</v>
      </c>
      <c r="B26" s="49">
        <f>'Copy paste to Here'!C30</f>
        <v>0</v>
      </c>
      <c r="C26" s="50"/>
      <c r="D26" s="50"/>
      <c r="E26" s="51"/>
      <c r="F26" s="51">
        <f t="shared" si="0"/>
        <v>0</v>
      </c>
      <c r="G26" s="52">
        <f t="shared" si="1"/>
        <v>0</v>
      </c>
      <c r="H26" s="55">
        <f t="shared" si="2"/>
        <v>0</v>
      </c>
    </row>
    <row r="27" spans="1:13" s="54" customFormat="1" hidden="1">
      <c r="A27" s="48" t="str">
        <f>IF(LEN('Copy paste to Here'!G31) &gt; 5, CONCATENATE('Copy paste to Here'!G31, 'Copy paste to Here'!D31, 'Copy paste to Here'!E31), "Empty Cell")</f>
        <v>Empty Cell</v>
      </c>
      <c r="B27" s="49">
        <f>'Copy paste to Here'!C31</f>
        <v>0</v>
      </c>
      <c r="C27" s="50"/>
      <c r="D27" s="50"/>
      <c r="E27" s="51"/>
      <c r="F27" s="51">
        <f t="shared" si="0"/>
        <v>0</v>
      </c>
      <c r="G27" s="52">
        <f t="shared" si="1"/>
        <v>0</v>
      </c>
      <c r="H27" s="55">
        <f t="shared" si="2"/>
        <v>0</v>
      </c>
    </row>
    <row r="28" spans="1:13" s="54" customFormat="1" hidden="1">
      <c r="A28" s="48" t="str">
        <f>IF(LEN('Copy paste to Here'!G32) &gt; 5, CONCATENATE('Copy paste to Here'!G32, 'Copy paste to Here'!D32, 'Copy paste to Here'!E32), "Empty Cell")</f>
        <v>Empty Cell</v>
      </c>
      <c r="B28" s="49">
        <f>'Copy paste to Here'!C32</f>
        <v>0</v>
      </c>
      <c r="C28" s="50"/>
      <c r="D28" s="50"/>
      <c r="E28" s="51"/>
      <c r="F28" s="51">
        <f t="shared" si="0"/>
        <v>0</v>
      </c>
      <c r="G28" s="52">
        <f t="shared" si="1"/>
        <v>0</v>
      </c>
      <c r="H28" s="55">
        <f t="shared" si="2"/>
        <v>0</v>
      </c>
    </row>
    <row r="29" spans="1:13" s="54" customFormat="1" hidden="1">
      <c r="A29" s="48" t="str">
        <f>IF(LEN('Copy paste to Here'!G33) &gt; 5, CONCATENATE('Copy paste to Here'!G33, 'Copy paste to Here'!D33, 'Copy paste to Here'!E33), "Empty Cell")</f>
        <v>Empty Cell</v>
      </c>
      <c r="B29" s="49">
        <f>'Copy paste to Here'!C33</f>
        <v>0</v>
      </c>
      <c r="C29" s="50"/>
      <c r="D29" s="50"/>
      <c r="E29" s="51"/>
      <c r="F29" s="51">
        <f t="shared" si="0"/>
        <v>0</v>
      </c>
      <c r="G29" s="52">
        <f t="shared" si="1"/>
        <v>0</v>
      </c>
      <c r="H29" s="55">
        <f t="shared" si="2"/>
        <v>0</v>
      </c>
    </row>
    <row r="30" spans="1:13" s="54" customFormat="1" hidden="1">
      <c r="A30" s="48" t="str">
        <f>IF(LEN('Copy paste to Here'!G34) &gt; 5, CONCATENATE('Copy paste to Here'!G34, 'Copy paste to Here'!D34, 'Copy paste to Here'!E34), "Empty Cell")</f>
        <v>Empty Cell</v>
      </c>
      <c r="B30" s="49">
        <f>'Copy paste to Here'!C34</f>
        <v>0</v>
      </c>
      <c r="C30" s="50"/>
      <c r="D30" s="50"/>
      <c r="E30" s="51"/>
      <c r="F30" s="51">
        <f t="shared" si="0"/>
        <v>0</v>
      </c>
      <c r="G30" s="52">
        <f t="shared" si="1"/>
        <v>0</v>
      </c>
      <c r="H30" s="55">
        <f t="shared" si="2"/>
        <v>0</v>
      </c>
    </row>
    <row r="31" spans="1:13" s="54" customFormat="1" hidden="1">
      <c r="A31" s="48" t="str">
        <f>IF(LEN('Copy paste to Here'!G35) &gt; 5, CONCATENATE('Copy paste to Here'!G35, 'Copy paste to Here'!D35, 'Copy paste to Here'!E35), "Empty Cell")</f>
        <v>Empty Cell</v>
      </c>
      <c r="B31" s="49">
        <f>'Copy paste to Here'!C35</f>
        <v>0</v>
      </c>
      <c r="C31" s="50"/>
      <c r="D31" s="50"/>
      <c r="E31" s="51"/>
      <c r="F31" s="51">
        <f t="shared" si="0"/>
        <v>0</v>
      </c>
      <c r="G31" s="52">
        <f t="shared" si="1"/>
        <v>0</v>
      </c>
      <c r="H31" s="55">
        <f t="shared" si="2"/>
        <v>0</v>
      </c>
    </row>
    <row r="32" spans="1:13" s="54" customFormat="1" hidden="1">
      <c r="A32" s="48" t="str">
        <f>IF(LEN('Copy paste to Here'!G36) &gt; 5, CONCATENATE('Copy paste to Here'!G36, 'Copy paste to Here'!D36, 'Copy paste to Here'!E36), "Empty Cell")</f>
        <v>Empty Cell</v>
      </c>
      <c r="B32" s="49">
        <f>'Copy paste to Here'!C36</f>
        <v>0</v>
      </c>
      <c r="C32" s="50"/>
      <c r="D32" s="50"/>
      <c r="E32" s="51"/>
      <c r="F32" s="51">
        <f t="shared" si="0"/>
        <v>0</v>
      </c>
      <c r="G32" s="52">
        <f t="shared" si="1"/>
        <v>0</v>
      </c>
      <c r="H32" s="55">
        <f t="shared" si="2"/>
        <v>0</v>
      </c>
    </row>
    <row r="33" spans="1:8" s="54" customFormat="1" hidden="1">
      <c r="A33" s="48" t="str">
        <f>IF(LEN('Copy paste to Here'!G37) &gt; 5, CONCATENATE('Copy paste to Here'!G37, 'Copy paste to Here'!D37, 'Copy paste to Here'!E37), "Empty Cell")</f>
        <v>Empty Cell</v>
      </c>
      <c r="B33" s="49">
        <f>'Copy paste to Here'!C37</f>
        <v>0</v>
      </c>
      <c r="C33" s="50"/>
      <c r="D33" s="50"/>
      <c r="E33" s="51"/>
      <c r="F33" s="51">
        <f t="shared" si="0"/>
        <v>0</v>
      </c>
      <c r="G33" s="52">
        <f t="shared" si="1"/>
        <v>0</v>
      </c>
      <c r="H33" s="55">
        <f t="shared" si="2"/>
        <v>0</v>
      </c>
    </row>
    <row r="34" spans="1:8" s="54" customFormat="1" hidden="1">
      <c r="A34" s="48" t="str">
        <f>IF(LEN('Copy paste to Here'!G38) &gt; 5, CONCATENATE('Copy paste to Here'!G38, 'Copy paste to Here'!D38, 'Copy paste to Here'!E38), "Empty Cell")</f>
        <v>Empty Cell</v>
      </c>
      <c r="B34" s="49">
        <f>'Copy paste to Here'!C38</f>
        <v>0</v>
      </c>
      <c r="C34" s="50"/>
      <c r="D34" s="50"/>
      <c r="E34" s="51"/>
      <c r="F34" s="51">
        <f t="shared" si="0"/>
        <v>0</v>
      </c>
      <c r="G34" s="52">
        <f t="shared" si="1"/>
        <v>0</v>
      </c>
      <c r="H34" s="55">
        <f t="shared" si="2"/>
        <v>0</v>
      </c>
    </row>
    <row r="35" spans="1:8" s="54" customFormat="1" hidden="1">
      <c r="A35" s="48" t="str">
        <f>IF(LEN('Copy paste to Here'!G39) &gt; 5, CONCATENATE('Copy paste to Here'!G39, 'Copy paste to Here'!D39, 'Copy paste to Here'!E39), "Empty Cell")</f>
        <v>Empty Cell</v>
      </c>
      <c r="B35" s="49">
        <f>'Copy paste to Here'!C39</f>
        <v>0</v>
      </c>
      <c r="C35" s="50"/>
      <c r="D35" s="50"/>
      <c r="E35" s="51"/>
      <c r="F35" s="51">
        <f t="shared" si="0"/>
        <v>0</v>
      </c>
      <c r="G35" s="52">
        <f t="shared" si="1"/>
        <v>0</v>
      </c>
      <c r="H35" s="55">
        <f t="shared" si="2"/>
        <v>0</v>
      </c>
    </row>
    <row r="36" spans="1:8" s="54" customFormat="1" hidden="1">
      <c r="A36" s="48" t="str">
        <f>IF(LEN('Copy paste to Here'!G40) &gt; 5, CONCATENATE('Copy paste to Here'!G40, 'Copy paste to Here'!D40, 'Copy paste to Here'!E40), "Empty Cell")</f>
        <v>Empty Cell</v>
      </c>
      <c r="B36" s="49">
        <f>'Copy paste to Here'!C40</f>
        <v>0</v>
      </c>
      <c r="C36" s="50"/>
      <c r="D36" s="50"/>
      <c r="E36" s="51"/>
      <c r="F36" s="51">
        <f t="shared" si="0"/>
        <v>0</v>
      </c>
      <c r="G36" s="52">
        <f t="shared" si="1"/>
        <v>0</v>
      </c>
      <c r="H36" s="55">
        <f t="shared" si="2"/>
        <v>0</v>
      </c>
    </row>
    <row r="37" spans="1:8" s="54" customFormat="1" hidden="1">
      <c r="A37" s="48" t="str">
        <f>IF(LEN('Copy paste to Here'!G41) &gt; 5, CONCATENATE('Copy paste to Here'!G41, 'Copy paste to Here'!D41, 'Copy paste to Here'!E41), "Empty Cell")</f>
        <v>Empty Cell</v>
      </c>
      <c r="B37" s="49">
        <f>'Copy paste to Here'!C41</f>
        <v>0</v>
      </c>
      <c r="C37" s="50"/>
      <c r="D37" s="50"/>
      <c r="E37" s="51"/>
      <c r="F37" s="51">
        <f t="shared" si="0"/>
        <v>0</v>
      </c>
      <c r="G37" s="52">
        <f t="shared" si="1"/>
        <v>0</v>
      </c>
      <c r="H37" s="55">
        <f t="shared" si="2"/>
        <v>0</v>
      </c>
    </row>
    <row r="38" spans="1:8" s="54" customFormat="1" hidden="1">
      <c r="A38" s="48" t="str">
        <f>IF(LEN('Copy paste to Here'!G42) &gt; 5, CONCATENATE('Copy paste to Here'!G42, 'Copy paste to Here'!D42, 'Copy paste to Here'!E42), "Empty Cell")</f>
        <v>Empty Cell</v>
      </c>
      <c r="B38" s="49">
        <f>'Copy paste to Here'!C42</f>
        <v>0</v>
      </c>
      <c r="C38" s="50"/>
      <c r="D38" s="50"/>
      <c r="E38" s="51"/>
      <c r="F38" s="51">
        <f t="shared" si="0"/>
        <v>0</v>
      </c>
      <c r="G38" s="52">
        <f t="shared" si="1"/>
        <v>0</v>
      </c>
      <c r="H38" s="55">
        <f t="shared" si="2"/>
        <v>0</v>
      </c>
    </row>
    <row r="39" spans="1:8" s="54" customFormat="1" hidden="1">
      <c r="A39" s="48" t="str">
        <f>IF(LEN('Copy paste to Here'!G43) &gt; 5, CONCATENATE('Copy paste to Here'!G43, 'Copy paste to Here'!D43, 'Copy paste to Here'!E43), "Empty Cell")</f>
        <v>Empty Cell</v>
      </c>
      <c r="B39" s="49">
        <f>'Copy paste to Here'!C43</f>
        <v>0</v>
      </c>
      <c r="C39" s="50"/>
      <c r="D39" s="50"/>
      <c r="E39" s="51"/>
      <c r="F39" s="51">
        <f t="shared" si="0"/>
        <v>0</v>
      </c>
      <c r="G39" s="52">
        <f t="shared" si="1"/>
        <v>0</v>
      </c>
      <c r="H39" s="55">
        <f t="shared" si="2"/>
        <v>0</v>
      </c>
    </row>
    <row r="40" spans="1:8" s="54" customFormat="1" hidden="1">
      <c r="A40" s="48" t="str">
        <f>IF(LEN('Copy paste to Here'!G44) &gt; 5, CONCATENATE('Copy paste to Here'!G44, 'Copy paste to Here'!D44, 'Copy paste to Here'!E44), "Empty Cell")</f>
        <v>Empty Cell</v>
      </c>
      <c r="B40" s="49">
        <f>'Copy paste to Here'!C44</f>
        <v>0</v>
      </c>
      <c r="C40" s="50"/>
      <c r="D40" s="50"/>
      <c r="E40" s="51"/>
      <c r="F40" s="51">
        <f t="shared" si="0"/>
        <v>0</v>
      </c>
      <c r="G40" s="52">
        <f t="shared" si="1"/>
        <v>0</v>
      </c>
      <c r="H40" s="55">
        <f t="shared" si="2"/>
        <v>0</v>
      </c>
    </row>
    <row r="41" spans="1:8" s="54" customFormat="1" hidden="1">
      <c r="A41" s="48" t="str">
        <f>IF(LEN('Copy paste to Here'!G45) &gt; 5, CONCATENATE('Copy paste to Here'!G45, 'Copy paste to Here'!D45, 'Copy paste to Here'!E45), "Empty Cell")</f>
        <v>Empty Cell</v>
      </c>
      <c r="B41" s="49">
        <f>'Copy paste to Here'!C45</f>
        <v>0</v>
      </c>
      <c r="C41" s="50"/>
      <c r="D41" s="50"/>
      <c r="E41" s="51"/>
      <c r="F41" s="51">
        <f t="shared" si="0"/>
        <v>0</v>
      </c>
      <c r="G41" s="52">
        <f t="shared" si="1"/>
        <v>0</v>
      </c>
      <c r="H41" s="55">
        <f t="shared" si="2"/>
        <v>0</v>
      </c>
    </row>
    <row r="42" spans="1:8" s="54" customFormat="1" hidden="1">
      <c r="A42" s="48" t="str">
        <f>IF(LEN('Copy paste to Here'!G46) &gt; 5, CONCATENATE('Copy paste to Here'!G46, 'Copy paste to Here'!D46, 'Copy paste to Here'!E46), "Empty Cell")</f>
        <v>Empty Cell</v>
      </c>
      <c r="B42" s="49">
        <f>'Copy paste to Here'!C46</f>
        <v>0</v>
      </c>
      <c r="C42" s="50"/>
      <c r="D42" s="50"/>
      <c r="E42" s="51"/>
      <c r="F42" s="51">
        <f t="shared" si="0"/>
        <v>0</v>
      </c>
      <c r="G42" s="52">
        <f t="shared" si="1"/>
        <v>0</v>
      </c>
      <c r="H42" s="55">
        <f t="shared" si="2"/>
        <v>0</v>
      </c>
    </row>
    <row r="43" spans="1:8" s="54" customFormat="1" hidden="1">
      <c r="A43" s="48" t="str">
        <f>IF(LEN('Copy paste to Here'!G47) &gt; 5, CONCATENATE('Copy paste to Here'!G47, 'Copy paste to Here'!D47, 'Copy paste to Here'!E47), "Empty Cell")</f>
        <v>Empty Cell</v>
      </c>
      <c r="B43" s="49">
        <f>'Copy paste to Here'!C47</f>
        <v>0</v>
      </c>
      <c r="C43" s="50"/>
      <c r="D43" s="50"/>
      <c r="E43" s="51"/>
      <c r="F43" s="51">
        <f t="shared" si="0"/>
        <v>0</v>
      </c>
      <c r="G43" s="52">
        <f t="shared" si="1"/>
        <v>0</v>
      </c>
      <c r="H43" s="55">
        <f t="shared" si="2"/>
        <v>0</v>
      </c>
    </row>
    <row r="44" spans="1:8" s="54" customFormat="1" hidden="1">
      <c r="A44" s="48" t="str">
        <f>IF(LEN('Copy paste to Here'!G48) &gt; 5, CONCATENATE('Copy paste to Here'!G48, 'Copy paste to Here'!D48, 'Copy paste to Here'!E48), "Empty Cell")</f>
        <v>Empty Cell</v>
      </c>
      <c r="B44" s="49">
        <f>'Copy paste to Here'!C48</f>
        <v>0</v>
      </c>
      <c r="C44" s="50"/>
      <c r="D44" s="50"/>
      <c r="E44" s="51"/>
      <c r="F44" s="51">
        <f t="shared" si="0"/>
        <v>0</v>
      </c>
      <c r="G44" s="52">
        <f t="shared" si="1"/>
        <v>0</v>
      </c>
      <c r="H44" s="55">
        <f t="shared" si="2"/>
        <v>0</v>
      </c>
    </row>
    <row r="45" spans="1:8" s="54" customFormat="1" hidden="1">
      <c r="A45" s="48" t="str">
        <f>IF(LEN('Copy paste to Here'!G49) &gt; 5, CONCATENATE('Copy paste to Here'!G49, 'Copy paste to Here'!D49, 'Copy paste to Here'!E49), "Empty Cell")</f>
        <v>Empty Cell</v>
      </c>
      <c r="B45" s="49">
        <f>'Copy paste to Here'!C49</f>
        <v>0</v>
      </c>
      <c r="C45" s="50"/>
      <c r="D45" s="50"/>
      <c r="E45" s="51"/>
      <c r="F45" s="51">
        <f t="shared" si="0"/>
        <v>0</v>
      </c>
      <c r="G45" s="52">
        <f t="shared" si="1"/>
        <v>0</v>
      </c>
      <c r="H45" s="55">
        <f t="shared" si="2"/>
        <v>0</v>
      </c>
    </row>
    <row r="46" spans="1:8" s="54" customFormat="1" hidden="1">
      <c r="A46" s="48" t="str">
        <f>IF(LEN('Copy paste to Here'!G50) &gt; 5, CONCATENATE('Copy paste to Here'!G50, 'Copy paste to Here'!D50, 'Copy paste to Here'!E50), "Empty Cell")</f>
        <v>Empty Cell</v>
      </c>
      <c r="B46" s="49">
        <f>'Copy paste to Here'!C50</f>
        <v>0</v>
      </c>
      <c r="C46" s="50"/>
      <c r="D46" s="50"/>
      <c r="E46" s="51"/>
      <c r="F46" s="51">
        <f t="shared" si="0"/>
        <v>0</v>
      </c>
      <c r="G46" s="52">
        <f t="shared" si="1"/>
        <v>0</v>
      </c>
      <c r="H46" s="55">
        <f t="shared" si="2"/>
        <v>0</v>
      </c>
    </row>
    <row r="47" spans="1:8" s="54" customFormat="1" hidden="1">
      <c r="A47" s="48" t="str">
        <f>IF(LEN('Copy paste to Here'!G51) &gt; 5, CONCATENATE('Copy paste to Here'!G51, 'Copy paste to Here'!D51, 'Copy paste to Here'!E51), "Empty Cell")</f>
        <v>Empty Cell</v>
      </c>
      <c r="B47" s="49">
        <f>'Copy paste to Here'!C51</f>
        <v>0</v>
      </c>
      <c r="C47" s="50"/>
      <c r="D47" s="50"/>
      <c r="E47" s="51"/>
      <c r="F47" s="51">
        <f t="shared" si="0"/>
        <v>0</v>
      </c>
      <c r="G47" s="52">
        <f t="shared" si="1"/>
        <v>0</v>
      </c>
      <c r="H47" s="55">
        <f t="shared" si="2"/>
        <v>0</v>
      </c>
    </row>
    <row r="48" spans="1:8" s="54" customFormat="1" hidden="1">
      <c r="A48" s="48" t="str">
        <f>IF((LEN('Copy paste to Here'!G52))&gt;5,((CONCATENATE('Copy paste to Here'!G52," &amp; ",'Copy paste to Here'!D52,"  &amp;  ",'Copy paste to Here'!E52))),"Empty Cell")</f>
        <v>Empty Cell</v>
      </c>
      <c r="B48" s="49">
        <f>'Copy paste to Here'!C52</f>
        <v>0</v>
      </c>
      <c r="C48" s="50"/>
      <c r="D48" s="50"/>
      <c r="E48" s="51"/>
      <c r="F48" s="51">
        <f t="shared" si="0"/>
        <v>0</v>
      </c>
      <c r="G48" s="52">
        <f t="shared" si="1"/>
        <v>0</v>
      </c>
      <c r="H48" s="55">
        <f t="shared" si="2"/>
        <v>0</v>
      </c>
    </row>
    <row r="49" spans="1:8" s="54" customFormat="1" hidden="1">
      <c r="A49" s="48" t="str">
        <f>IF((LEN('Copy paste to Here'!G53))&gt;5,((CONCATENATE('Copy paste to Here'!G53," &amp; ",'Copy paste to Here'!D53,"  &amp;  ",'Copy paste to Here'!E53))),"Empty Cell")</f>
        <v>Empty Cell</v>
      </c>
      <c r="B49" s="49">
        <f>'Copy paste to Here'!C53</f>
        <v>0</v>
      </c>
      <c r="C49" s="50"/>
      <c r="D49" s="50"/>
      <c r="E49" s="51"/>
      <c r="F49" s="51">
        <f t="shared" si="0"/>
        <v>0</v>
      </c>
      <c r="G49" s="52">
        <f t="shared" si="1"/>
        <v>0</v>
      </c>
      <c r="H49" s="55">
        <f t="shared" si="2"/>
        <v>0</v>
      </c>
    </row>
    <row r="50" spans="1:8" s="54" customFormat="1" hidden="1">
      <c r="A50" s="48" t="str">
        <f>IF((LEN('Copy paste to Here'!G54))&gt;5,((CONCATENATE('Copy paste to Here'!G54," &amp; ",'Copy paste to Here'!D54,"  &amp;  ",'Copy paste to Here'!E54))),"Empty Cell")</f>
        <v>Empty Cell</v>
      </c>
      <c r="B50" s="49">
        <f>'Copy paste to Here'!C54</f>
        <v>0</v>
      </c>
      <c r="C50" s="50"/>
      <c r="D50" s="50"/>
      <c r="E50" s="51"/>
      <c r="F50" s="51">
        <f t="shared" si="0"/>
        <v>0</v>
      </c>
      <c r="G50" s="52">
        <f t="shared" si="1"/>
        <v>0</v>
      </c>
      <c r="H50" s="55">
        <f t="shared" si="2"/>
        <v>0</v>
      </c>
    </row>
    <row r="51" spans="1:8" s="54" customFormat="1" hidden="1">
      <c r="A51" s="48" t="str">
        <f>IF((LEN('Copy paste to Here'!G55))&gt;5,((CONCATENATE('Copy paste to Here'!G55," &amp; ",'Copy paste to Here'!D55,"  &amp;  ",'Copy paste to Here'!E55))),"Empty Cell")</f>
        <v>Empty Cell</v>
      </c>
      <c r="B51" s="49">
        <f>'Copy paste to Here'!C55</f>
        <v>0</v>
      </c>
      <c r="C51" s="50"/>
      <c r="D51" s="50"/>
      <c r="E51" s="51"/>
      <c r="F51" s="51">
        <f t="shared" si="0"/>
        <v>0</v>
      </c>
      <c r="G51" s="52">
        <f t="shared" si="1"/>
        <v>0</v>
      </c>
      <c r="H51" s="55">
        <f t="shared" si="2"/>
        <v>0</v>
      </c>
    </row>
    <row r="52" spans="1:8" s="54" customFormat="1" hidden="1">
      <c r="A52" s="48" t="str">
        <f>IF((LEN('Copy paste to Here'!G56))&gt;5,((CONCATENATE('Copy paste to Here'!G56," &amp; ",'Copy paste to Here'!D56,"  &amp;  ",'Copy paste to Here'!E56))),"Empty Cell")</f>
        <v>Empty Cell</v>
      </c>
      <c r="B52" s="49">
        <f>'Copy paste to Here'!C56</f>
        <v>0</v>
      </c>
      <c r="C52" s="50"/>
      <c r="D52" s="50"/>
      <c r="E52" s="51"/>
      <c r="F52" s="51">
        <f t="shared" si="0"/>
        <v>0</v>
      </c>
      <c r="G52" s="52">
        <f t="shared" si="1"/>
        <v>0</v>
      </c>
      <c r="H52" s="55">
        <f t="shared" si="2"/>
        <v>0</v>
      </c>
    </row>
    <row r="53" spans="1:8" s="54" customFormat="1" hidden="1">
      <c r="A53" s="48" t="str">
        <f>IF((LEN('Copy paste to Here'!G57))&gt;5,((CONCATENATE('Copy paste to Here'!G57," &amp; ",'Copy paste to Here'!D57,"  &amp;  ",'Copy paste to Here'!E57))),"Empty Cell")</f>
        <v>Empty Cell</v>
      </c>
      <c r="B53" s="49">
        <f>'Copy paste to Here'!C57</f>
        <v>0</v>
      </c>
      <c r="C53" s="50"/>
      <c r="D53" s="50"/>
      <c r="E53" s="51"/>
      <c r="F53" s="51">
        <f t="shared" si="0"/>
        <v>0</v>
      </c>
      <c r="G53" s="52">
        <f t="shared" si="1"/>
        <v>0</v>
      </c>
      <c r="H53" s="55">
        <f t="shared" si="2"/>
        <v>0</v>
      </c>
    </row>
    <row r="54" spans="1:8" s="54" customFormat="1" hidden="1">
      <c r="A54" s="48" t="str">
        <f>IF((LEN('Copy paste to Here'!G58))&gt;5,((CONCATENATE('Copy paste to Here'!G58," &amp; ",'Copy paste to Here'!D58,"  &amp;  ",'Copy paste to Here'!E58))),"Empty Cell")</f>
        <v>Empty Cell</v>
      </c>
      <c r="B54" s="49">
        <f>'Copy paste to Here'!C58</f>
        <v>0</v>
      </c>
      <c r="C54" s="50"/>
      <c r="D54" s="50"/>
      <c r="E54" s="51"/>
      <c r="F54" s="51">
        <f t="shared" si="0"/>
        <v>0</v>
      </c>
      <c r="G54" s="52">
        <f t="shared" si="1"/>
        <v>0</v>
      </c>
      <c r="H54" s="55">
        <f t="shared" si="2"/>
        <v>0</v>
      </c>
    </row>
    <row r="55" spans="1:8" s="54" customFormat="1" hidden="1">
      <c r="A55" s="48" t="str">
        <f>IF((LEN('Copy paste to Here'!G59))&gt;5,((CONCATENATE('Copy paste to Here'!G59," &amp; ",'Copy paste to Here'!D59,"  &amp;  ",'Copy paste to Here'!E59))),"Empty Cell")</f>
        <v>Empty Cell</v>
      </c>
      <c r="B55" s="49">
        <f>'Copy paste to Here'!C59</f>
        <v>0</v>
      </c>
      <c r="C55" s="50"/>
      <c r="D55" s="50"/>
      <c r="E55" s="51"/>
      <c r="F55" s="51">
        <f t="shared" si="0"/>
        <v>0</v>
      </c>
      <c r="G55" s="52">
        <f t="shared" si="1"/>
        <v>0</v>
      </c>
      <c r="H55" s="55">
        <f t="shared" si="2"/>
        <v>0</v>
      </c>
    </row>
    <row r="56" spans="1:8" s="54" customFormat="1" hidden="1">
      <c r="A56" s="48" t="str">
        <f>IF((LEN('Copy paste to Here'!G60))&gt;5,((CONCATENATE('Copy paste to Here'!G60," &amp; ",'Copy paste to Here'!D60,"  &amp;  ",'Copy paste to Here'!E60))),"Empty Cell")</f>
        <v>Empty Cell</v>
      </c>
      <c r="B56" s="49">
        <f>'Copy paste to Here'!C60</f>
        <v>0</v>
      </c>
      <c r="C56" s="50"/>
      <c r="D56" s="50"/>
      <c r="E56" s="51"/>
      <c r="F56" s="51">
        <f t="shared" si="0"/>
        <v>0</v>
      </c>
      <c r="G56" s="52">
        <f t="shared" si="1"/>
        <v>0</v>
      </c>
      <c r="H56" s="55">
        <f t="shared" si="2"/>
        <v>0</v>
      </c>
    </row>
    <row r="57" spans="1:8" s="54" customFormat="1" hidden="1">
      <c r="A57" s="48" t="str">
        <f>IF((LEN('Copy paste to Here'!G61))&gt;5,((CONCATENATE('Copy paste to Here'!G61," &amp; ",'Copy paste to Here'!D61,"  &amp;  ",'Copy paste to Here'!E61))),"Empty Cell")</f>
        <v>Empty Cell</v>
      </c>
      <c r="B57" s="49">
        <f>'Copy paste to Here'!C61</f>
        <v>0</v>
      </c>
      <c r="C57" s="50"/>
      <c r="D57" s="50"/>
      <c r="E57" s="51"/>
      <c r="F57" s="51">
        <f t="shared" si="0"/>
        <v>0</v>
      </c>
      <c r="G57" s="52">
        <f t="shared" si="1"/>
        <v>0</v>
      </c>
      <c r="H57" s="55">
        <f t="shared" si="2"/>
        <v>0</v>
      </c>
    </row>
    <row r="58" spans="1:8" s="54" customFormat="1" hidden="1">
      <c r="A58" s="48" t="str">
        <f>IF((LEN('Copy paste to Here'!G62))&gt;5,((CONCATENATE('Copy paste to Here'!G62," &amp; ",'Copy paste to Here'!D62,"  &amp;  ",'Copy paste to Here'!E62))),"Empty Cell")</f>
        <v>Empty Cell</v>
      </c>
      <c r="B58" s="49">
        <f>'Copy paste to Here'!C62</f>
        <v>0</v>
      </c>
      <c r="C58" s="50"/>
      <c r="D58" s="50"/>
      <c r="E58" s="51"/>
      <c r="F58" s="51">
        <f t="shared" si="0"/>
        <v>0</v>
      </c>
      <c r="G58" s="52">
        <f t="shared" si="1"/>
        <v>0</v>
      </c>
      <c r="H58" s="55">
        <f t="shared" si="2"/>
        <v>0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159.6</v>
      </c>
      <c r="G1000" s="52"/>
      <c r="H1000" s="53">
        <f t="shared" ref="H1000:H1007" si="49">F1000*$E$14</f>
        <v>5263.6079999999993</v>
      </c>
    </row>
    <row r="1001" spans="1:14" s="54" customFormat="1">
      <c r="A1001" s="48" t="str">
        <f>Invoice!J26</f>
        <v>Shipping cost to USA via UPS:</v>
      </c>
      <c r="B1001" s="67"/>
      <c r="C1001" s="68"/>
      <c r="D1001" s="68"/>
      <c r="E1001" s="115"/>
      <c r="F1001" s="51">
        <f>Invoice!K26</f>
        <v>20</v>
      </c>
      <c r="G1001" s="52"/>
      <c r="H1001" s="53">
        <f t="shared" si="49"/>
        <v>659.59999999999991</v>
      </c>
    </row>
    <row r="1002" spans="1:14" s="54" customFormat="1" hidden="1" outlineLevel="1">
      <c r="A1002" s="48" t="s">
        <v>55</v>
      </c>
      <c r="B1002" s="67"/>
      <c r="C1002" s="68"/>
      <c r="D1002" s="68"/>
      <c r="E1002" s="115"/>
      <c r="F1002" s="51">
        <f>Invoice!K27</f>
        <v>0</v>
      </c>
      <c r="G1002" s="52"/>
      <c r="H1002" s="53">
        <f t="shared" si="49"/>
        <v>0</v>
      </c>
      <c r="N1002" s="54" t="s">
        <v>72</v>
      </c>
    </row>
    <row r="1003" spans="1:14" s="54" customFormat="1" collapsed="1">
      <c r="A1003" s="48" t="s">
        <v>63</v>
      </c>
      <c r="B1003" s="67"/>
      <c r="C1003" s="68"/>
      <c r="D1003" s="68"/>
      <c r="E1003" s="59"/>
      <c r="F1003" s="51">
        <f>SUM(F1000:F1002)</f>
        <v>179.6</v>
      </c>
      <c r="G1003" s="52"/>
      <c r="H1003" s="53">
        <f t="shared" si="49"/>
        <v>5923.2079999999996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5263.6079999999993</v>
      </c>
    </row>
    <row r="1010" spans="1:8" s="15" customFormat="1">
      <c r="A1010" s="16"/>
      <c r="E1010" s="15" t="s">
        <v>47</v>
      </c>
      <c r="H1010" s="117">
        <f>(SUMIF($A$1000:$A$1008,"Total:",$H$1000:$H$1008))</f>
        <v>5923.2079999999996</v>
      </c>
    </row>
    <row r="1011" spans="1:8" s="15" customFormat="1">
      <c r="E1011" s="15" t="s">
        <v>48</v>
      </c>
      <c r="H1011" s="118">
        <f>H1013-H1012</f>
        <v>5535.71</v>
      </c>
    </row>
    <row r="1012" spans="1:8" s="15" customFormat="1">
      <c r="E1012" s="15" t="s">
        <v>49</v>
      </c>
      <c r="H1012" s="118">
        <f>ROUND((H1013*7)/107,2)</f>
        <v>387.5</v>
      </c>
    </row>
    <row r="1013" spans="1:8" s="15" customFormat="1">
      <c r="E1013" s="16" t="s">
        <v>50</v>
      </c>
      <c r="H1013" s="119">
        <f>ROUND((SUMIF($A$1000:$A$1008,"Total:",$H$1000:$H$1008)),2)</f>
        <v>5923.21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9" stopIfTrue="1" operator="containsText" text="Empty Cell">
      <formula>NOT(ISERROR(SEARCH("Empty Cell",A18)))</formula>
    </cfRule>
  </conditionalFormatting>
  <conditionalFormatting sqref="C18:D77 B27 C79:D999">
    <cfRule type="cellIs" dxfId="3" priority="131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8" stopIfTrue="1" operator="equal">
      <formula>0</formula>
    </cfRule>
  </conditionalFormatting>
  <conditionalFormatting sqref="F10:F15 B18:H77 D79:H1001 B79:C1007 D1002 F1002:H1002 D1003:H1007">
    <cfRule type="cellIs" dxfId="0" priority="130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3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102</v>
      </c>
      <c r="B1" s="2" t="s">
        <v>91</v>
      </c>
    </row>
    <row r="2" spans="1:2">
      <c r="A2" s="2" t="s">
        <v>103</v>
      </c>
      <c r="B2" s="2" t="s">
        <v>95</v>
      </c>
    </row>
    <row r="3" spans="1:2">
      <c r="A3" s="2" t="s">
        <v>98</v>
      </c>
      <c r="B3" s="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2024-10-30T05:46:20Z</cp:lastPrinted>
  <dcterms:created xsi:type="dcterms:W3CDTF">2009-06-02T18:56:54Z</dcterms:created>
  <dcterms:modified xsi:type="dcterms:W3CDTF">2024-10-30T05:46:25Z</dcterms:modified>
</cp:coreProperties>
</file>