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9A1FC661-DBA0-4251-986D-E3FEA31EE7E6}" xr6:coauthVersionLast="47" xr6:coauthVersionMax="47" xr10:uidLastSave="{00000000-0000-0000-0000-000000000000}"/>
  <bookViews>
    <workbookView xWindow="28680" yWindow="-240" windowWidth="29040" windowHeight="15840" firstSheet="1" activeTab="1" xr2:uid="{00000000-000D-0000-FFFF-FFFF00000000}"/>
  </bookViews>
  <sheets>
    <sheet name="Control" sheetId="1" state="hidden" r:id="rId1"/>
    <sheet name="Invoice" sheetId="2" r:id="rId2"/>
    <sheet name="Shipping Invoice" sheetId="7" r:id="rId3"/>
    <sheet name="Copy paste to Here" sheetId="5" state="hidden"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Invoice!$A$1:$K$50</definedName>
    <definedName name="_xlnm.Print_Area" localSheetId="2">'Shipping Invoice'!$A$1:$L$40</definedName>
    <definedName name="_xlnm.Print_Area" localSheetId="4">'Tax Invoice'!$A$1:$H$1013</definedName>
    <definedName name="_xlnm.Print_Titles" localSheetId="1">Invoice!$2:$21</definedName>
    <definedName name="_xlnm.Print_Titles" localSheetId="2">'Shipping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3" i="2" l="1"/>
  <c r="K38" i="7"/>
  <c r="K37" i="7"/>
  <c r="E28" i="6"/>
  <c r="E22" i="6"/>
  <c r="E21" i="6"/>
  <c r="K14" i="7"/>
  <c r="K17" i="7"/>
  <c r="K10" i="7"/>
  <c r="I34" i="7"/>
  <c r="I25" i="7"/>
  <c r="I33" i="7"/>
  <c r="N1" i="6"/>
  <c r="E27" i="6" s="1"/>
  <c r="F1002" i="6"/>
  <c r="F1001" i="6"/>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35" i="5"/>
  <c r="I34" i="5"/>
  <c r="I33" i="5"/>
  <c r="I32" i="5"/>
  <c r="I31" i="5"/>
  <c r="I30" i="5"/>
  <c r="I29" i="5"/>
  <c r="I28" i="5"/>
  <c r="I27" i="5"/>
  <c r="I26" i="5"/>
  <c r="I25" i="5"/>
  <c r="I24" i="5"/>
  <c r="I23" i="5"/>
  <c r="I22" i="5"/>
  <c r="J35" i="2"/>
  <c r="J34" i="2"/>
  <c r="J33" i="2"/>
  <c r="J32" i="2"/>
  <c r="J31" i="2"/>
  <c r="J30" i="2"/>
  <c r="J29" i="2"/>
  <c r="J28" i="2"/>
  <c r="J27" i="2"/>
  <c r="J26" i="2"/>
  <c r="J25" i="2"/>
  <c r="J24" i="2"/>
  <c r="J23" i="2"/>
  <c r="J22" i="2"/>
  <c r="J36" i="2" l="1"/>
  <c r="J39" i="2" s="1"/>
  <c r="K34" i="7"/>
  <c r="I22" i="7"/>
  <c r="I31" i="7"/>
  <c r="K31" i="7" s="1"/>
  <c r="I23" i="7"/>
  <c r="K23" i="7" s="1"/>
  <c r="I27" i="7"/>
  <c r="K27" i="7" s="1"/>
  <c r="I32" i="7"/>
  <c r="K32" i="7" s="1"/>
  <c r="I28" i="7"/>
  <c r="K28" i="7" s="1"/>
  <c r="K33" i="7"/>
  <c r="I26" i="7"/>
  <c r="K26" i="7" s="1"/>
  <c r="I30" i="7"/>
  <c r="K30" i="7" s="1"/>
  <c r="I35" i="7"/>
  <c r="K35" i="7" s="1"/>
  <c r="K25" i="7"/>
  <c r="I24" i="7"/>
  <c r="K24" i="7" s="1"/>
  <c r="I29" i="7"/>
  <c r="K29" i="7" s="1"/>
  <c r="E24" i="6"/>
  <c r="E30" i="6"/>
  <c r="E19" i="6"/>
  <c r="E25" i="6"/>
  <c r="E31" i="6"/>
  <c r="E23" i="6"/>
  <c r="E29" i="6"/>
  <c r="E18" i="6"/>
  <c r="E20" i="6"/>
  <c r="E26" i="6"/>
  <c r="K22" i="7"/>
  <c r="B36" i="7"/>
  <c r="A1007" i="6"/>
  <c r="A1006" i="6"/>
  <c r="A1005" i="6"/>
  <c r="F1004" i="6"/>
  <c r="A1004" i="6"/>
  <c r="A1003" i="6"/>
  <c r="K36" i="7" l="1"/>
  <c r="K39" i="7" s="1"/>
  <c r="M11" i="6"/>
  <c r="I46"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5" i="2" s="1"/>
  <c r="I50" i="2" s="1"/>
  <c r="I49" i="2" l="1"/>
  <c r="I47" i="2" s="1"/>
  <c r="I48" i="2"/>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<sst xmlns="http://schemas.openxmlformats.org/spreadsheetml/2006/main" count="2075" uniqueCount="770">
  <si>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</si>
  <si>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</si>
  <si>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</si>
  <si>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</si>
  <si>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</si>
  <si>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</si>
  <si>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</si>
  <si>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</si>
  <si>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</si>
  <si>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</si>
  <si>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</si>
  <si>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</si>
  <si>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</si>
  <si>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</si>
  <si>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</si>
  <si>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</si>
  <si>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</si>
  <si>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</si>
  <si>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</si>
  <si>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</si>
  <si>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</si>
  <si>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</si>
  <si>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</si>
  <si>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</si>
  <si>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</si>
  <si>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</si>
  <si>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</si>
  <si>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</si>
  <si>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</si>
  <si>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</si>
  <si>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</si>
  <si>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</si>
  <si>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</si>
  <si>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</si>
  <si>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</si>
  <si>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</si>
  <si>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</si>
  <si>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</si>
  <si>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</si>
  <si>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</si>
  <si>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</si>
  <si>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</si>
  <si>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</si>
  <si>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</si>
  <si>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</si>
  <si>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</si>
  <si>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</si>
  <si>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</si>
  <si>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</si>
  <si>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</si>
  <si>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</si>
  <si>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</si>
  <si>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</si>
  <si>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</si>
  <si>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</si>
  <si>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</si>
  <si>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</si>
  <si>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</si>
  <si>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</si>
  <si>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</si>
  <si>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</si>
  <si>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</si>
  <si>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</si>
  <si>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</si>
  <si>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</si>
  <si>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</si>
  <si>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</si>
  <si>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</si>
  <si>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</si>
  <si>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</si>
  <si>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</si>
  <si>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</si>
  <si>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</si>
  <si>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</si>
  <si>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</si>
  <si>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</si>
  <si>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</si>
  <si>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</si>
  <si>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</si>
  <si>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</si>
  <si>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</si>
  <si>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</si>
  <si>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</si>
  <si>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</si>
  <si>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</si>
  <si>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</si>
  <si>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</si>
  <si>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</si>
  <si>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</si>
  <si>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</si>
  <si>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</si>
  <si>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</si>
  <si>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</si>
  <si>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</si>
  <si>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</si>
  <si>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</si>
  <si>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</si>
  <si>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</si>
  <si>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</si>
  <si>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</si>
  <si>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</si>
  <si>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</si>
  <si>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</si>
  <si>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</si>
  <si>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</si>
  <si>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</si>
  <si>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</si>
  <si>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</si>
  <si>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</si>
  <si>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</si>
  <si>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</si>
  <si>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</si>
  <si>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</si>
  <si>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</si>
  <si>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</si>
  <si>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</si>
  <si>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</si>
  <si>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</si>
  <si>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</si>
  <si>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</si>
  <si>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</si>
  <si>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</si>
  <si>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</si>
  <si>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</si>
  <si>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</si>
  <si>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</si>
  <si>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</si>
  <si>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</si>
  <si>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</si>
  <si>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</si>
  <si>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</si>
  <si>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</si>
  <si>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</si>
  <si>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</si>
  <si>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</si>
  <si>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</si>
  <si>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</si>
  <si>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</si>
  <si>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</si>
  <si>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</si>
  <si>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</si>
  <si>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</si>
  <si>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</si>
  <si>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</si>
  <si>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</si>
  <si>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</si>
  <si>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</si>
  <si>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</si>
  <si>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</si>
  <si>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</si>
  <si>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</si>
  <si>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</si>
  <si>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</si>
  <si>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</si>
  <si>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</si>
  <si>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</si>
  <si>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</si>
  <si>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</si>
  <si>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</si>
  <si>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</si>
  <si>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</si>
  <si>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</si>
  <si>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</si>
  <si>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</si>
  <si>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</si>
  <si>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</si>
  <si>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</si>
  <si>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</si>
  <si>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</si>
  <si>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</si>
  <si>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</si>
  <si>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</si>
  <si>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</si>
  <si>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</si>
  <si>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</si>
  <si>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</si>
  <si>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</si>
  <si>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</si>
  <si>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</si>
  <si>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</si>
  <si>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</si>
  <si>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</si>
  <si>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</si>
  <si>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</si>
  <si>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</si>
  <si>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</si>
  <si>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</si>
  <si>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</si>
  <si>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</si>
  <si>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</si>
  <si>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</si>
  <si>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</si>
  <si>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</si>
  <si>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</si>
  <si>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</si>
  <si>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</si>
  <si>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</si>
  <si>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</si>
  <si>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</si>
  <si>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</si>
  <si>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</si>
  <si>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</si>
  <si>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</si>
  <si>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</si>
  <si>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</si>
  <si>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</si>
  <si>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</si>
  <si>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</si>
  <si>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</si>
  <si>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</si>
  <si>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</si>
  <si>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</si>
  <si>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</si>
  <si>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</si>
  <si>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</si>
  <si>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</si>
  <si>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</si>
  <si>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</si>
  <si>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</si>
  <si>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</si>
  <si>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</si>
  <si>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</si>
  <si>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</si>
  <si>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</si>
  <si>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</si>
  <si>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</si>
  <si>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</si>
  <si>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</si>
  <si>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</si>
  <si>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</si>
  <si>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</si>
  <si>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</si>
  <si>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</si>
  <si>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</si>
  <si>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</si>
  <si>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</si>
  <si>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</si>
  <si>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</si>
  <si>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</si>
  <si>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</si>
  <si>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</si>
  <si>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</si>
  <si>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</si>
  <si>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</si>
  <si>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</si>
  <si>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</si>
  <si>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</si>
  <si>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</si>
  <si>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</si>
  <si>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</si>
  <si>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</si>
  <si>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</si>
  <si>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</si>
  <si>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</si>
  <si>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</si>
  <si>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</si>
  <si>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</si>
  <si>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</si>
  <si>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</si>
  <si>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</si>
  <si>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</si>
  <si>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</si>
  <si>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</si>
  <si>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</si>
  <si>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</si>
  <si>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</si>
  <si>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</si>
  <si>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</si>
  <si>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</si>
  <si>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</si>
  <si>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</si>
  <si>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</si>
  <si>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</si>
  <si>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</si>
  <si>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</si>
  <si>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</si>
  <si>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</si>
  <si>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</si>
  <si>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</si>
  <si>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</si>
  <si>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</si>
  <si>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</si>
  <si>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</si>
  <si>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</si>
  <si>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</si>
  <si>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</si>
  <si>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</si>
  <si>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</si>
  <si>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</si>
  <si>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</si>
  <si>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</si>
  <si>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</si>
  <si>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</si>
  <si>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</si>
  <si>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</si>
  <si>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</si>
  <si>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</si>
  <si>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</si>
  <si>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</si>
  <si>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</si>
  <si>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</si>
  <si>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</si>
  <si>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</si>
  <si>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</si>
  <si>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</si>
  <si>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</si>
  <si>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</si>
  <si>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</si>
  <si>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</si>
  <si>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</si>
  <si>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</si>
  <si>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</si>
  <si>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</si>
  <si>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</si>
  <si>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</si>
  <si>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</si>
  <si>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</si>
  <si>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</si>
  <si>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</si>
  <si>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</si>
  <si>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</si>
  <si>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</si>
  <si>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</si>
  <si>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</si>
  <si>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</si>
  <si>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</si>
  <si>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</si>
  <si>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</si>
  <si>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</si>
  <si>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</si>
  <si>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</si>
  <si>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</si>
  <si>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</si>
  <si>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</si>
  <si>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</si>
  <si>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</si>
  <si>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</si>
  <si>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</si>
  <si>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</si>
  <si>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</si>
  <si>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</si>
  <si>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</si>
  <si>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</si>
  <si>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</si>
  <si>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</si>
  <si>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</si>
  <si>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</si>
  <si>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</si>
  <si>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</si>
  <si>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</si>
  <si>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</si>
  <si>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</si>
  <si>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</si>
  <si>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</si>
  <si>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</si>
  <si>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</si>
  <si>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</si>
  <si>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</si>
  <si>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</si>
  <si>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</si>
  <si>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</si>
  <si>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</si>
  <si>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</si>
  <si>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</si>
  <si>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</si>
  <si>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</si>
  <si>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</si>
  <si>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</si>
  <si>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</si>
  <si>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</si>
  <si>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</si>
  <si>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</si>
  <si>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</si>
  <si>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</si>
  <si>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</si>
  <si>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</si>
  <si>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</si>
  <si>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</si>
  <si>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</si>
  <si>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</si>
  <si>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</si>
  <si>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</si>
  <si>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</si>
  <si>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</si>
  <si>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</si>
  <si>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</si>
  <si>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</si>
  <si>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</si>
  <si>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</si>
  <si>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</si>
  <si>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</si>
  <si>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</si>
  <si>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</si>
  <si>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</si>
  <si>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</si>
  <si>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</si>
  <si>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</si>
  <si>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</si>
  <si>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</si>
  <si>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</si>
  <si>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</si>
  <si>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</si>
  <si>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</si>
  <si>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</si>
  <si>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</si>
  <si>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</si>
  <si>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</si>
  <si>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</si>
  <si>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</si>
  <si>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</si>
  <si>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</si>
  <si>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</si>
  <si>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</si>
  <si>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</si>
  <si>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</si>
  <si>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</si>
  <si>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</si>
  <si>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</si>
  <si>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</si>
  <si>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</si>
  <si>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</si>
  <si>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</si>
  <si>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</si>
  <si>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</si>
  <si>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</si>
  <si>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</si>
  <si>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</si>
  <si>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</si>
  <si>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</si>
  <si>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</si>
  <si>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</si>
  <si>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</si>
  <si>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</si>
  <si>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</si>
  <si>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</si>
  <si>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</si>
  <si>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</si>
  <si>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</si>
  <si>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</si>
  <si>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</si>
  <si>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</si>
  <si>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</si>
  <si>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</si>
  <si>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</si>
  <si>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</si>
  <si>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</si>
  <si>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</si>
  <si>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</si>
  <si>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</si>
  <si>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</si>
  <si>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</si>
  <si>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</si>
  <si>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</si>
  <si>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</si>
  <si>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</si>
  <si>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</si>
  <si>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</si>
  <si>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</si>
  <si>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</si>
  <si>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</si>
  <si>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</si>
  <si>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</si>
  <si>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</si>
  <si>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</si>
  <si>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</si>
  <si>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</si>
  <si>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</si>
  <si>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</si>
  <si>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</si>
  <si>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</si>
  <si>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</si>
  <si>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</si>
  <si>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</si>
  <si>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</si>
  <si>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</si>
  <si>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</si>
  <si>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</si>
  <si>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</si>
  <si>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</si>
  <si>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</si>
  <si>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</si>
  <si>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</si>
  <si>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</si>
  <si>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</si>
  <si>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</si>
  <si>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</si>
  <si>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</si>
  <si>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</si>
  <si>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</si>
  <si>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</si>
  <si>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</si>
  <si>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</si>
  <si>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</si>
  <si>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</si>
  <si>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</si>
  <si>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</si>
  <si>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</si>
  <si>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</si>
  <si>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</si>
  <si>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</si>
  <si>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</si>
  <si>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</si>
  <si>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</si>
  <si>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</si>
  <si>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</si>
  <si>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</si>
  <si>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</si>
  <si>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</si>
  <si>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</si>
  <si>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</si>
  <si>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</si>
  <si>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</si>
  <si>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</si>
  <si>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</si>
  <si>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</si>
  <si>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</si>
  <si>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</si>
  <si>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</si>
  <si>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</si>
  <si>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</si>
  <si>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</si>
  <si>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</si>
  <si>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</si>
  <si>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</si>
  <si>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</si>
  <si>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</si>
  <si>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</si>
  <si>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</si>
  <si>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</si>
  <si>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</si>
  <si>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</si>
  <si>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</si>
  <si>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</si>
  <si>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</si>
  <si>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</si>
  <si>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</si>
  <si>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</si>
  <si>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</si>
  <si>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</si>
  <si>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</si>
  <si>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</si>
  <si>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</si>
  <si>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</si>
  <si>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</si>
  <si>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</si>
  <si>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</si>
  <si>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</si>
  <si>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</si>
  <si>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</si>
  <si>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</si>
  <si>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</si>
  <si>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</si>
  <si>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</si>
  <si>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</si>
  <si>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</si>
  <si>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</si>
  <si>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</si>
  <si>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</si>
  <si>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</si>
  <si>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</si>
  <si>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</si>
  <si>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</si>
  <si>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</si>
  <si>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</si>
  <si>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</si>
  <si>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</si>
  <si>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</si>
  <si>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</si>
  <si>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</si>
  <si>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</si>
  <si>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</si>
  <si>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</si>
  <si>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</si>
  <si>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</si>
  <si>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</si>
  <si>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</si>
  <si>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</si>
  <si>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</si>
  <si>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</si>
  <si>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</si>
  <si>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</si>
  <si>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</si>
  <si>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</si>
  <si>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</si>
  <si>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</si>
  <si>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</si>
  <si>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</si>
  <si>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</si>
  <si>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</si>
  <si>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</si>
  <si>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</si>
  <si>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</si>
  <si>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</si>
  <si>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</si>
  <si>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</si>
  <si>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</si>
  <si>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</si>
  <si>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</si>
  <si>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</si>
  <si>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</si>
  <si>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</si>
  <si>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</si>
  <si>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</si>
  <si>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</si>
  <si>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</si>
  <si>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</si>
  <si>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</si>
  <si>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</si>
  <si>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</si>
  <si>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</si>
  <si>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</si>
  <si>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</si>
  <si>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</si>
  <si>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</si>
  <si>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</si>
  <si>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</si>
  <si>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</si>
  <si>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</si>
  <si>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</si>
  <si>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</si>
  <si>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</si>
  <si>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</si>
  <si>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</si>
  <si>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</si>
  <si>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</si>
  <si>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</si>
  <si>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</si>
  <si>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</si>
  <si>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</si>
  <si>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</si>
  <si>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</si>
  <si>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</si>
  <si>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</si>
  <si>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</si>
  <si>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</si>
  <si>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</si>
  <si>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</si>
  <si>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</si>
  <si>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</si>
  <si>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</si>
  <si>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</si>
  <si>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</si>
  <si>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</si>
  <si>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</si>
  <si>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</si>
  <si>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</si>
  <si>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</si>
  <si>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</si>
  <si>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</si>
  <si>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</si>
  <si>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</si>
  <si>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</si>
  <si>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</si>
  <si>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</si>
  <si>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</si>
  <si>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</si>
  <si>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</si>
  <si>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</si>
  <si>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</si>
  <si>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</si>
  <si>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</si>
  <si>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</si>
  <si>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</si>
  <si>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</si>
  <si>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</si>
  <si>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</si>
  <si>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</si>
  <si>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</si>
  <si>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</si>
  <si>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</si>
  <si>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</si>
  <si>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</si>
  <si>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</si>
  <si>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</si>
  <si>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</si>
  <si>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</si>
  <si>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</si>
  <si>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</si>
  <si>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</si>
  <si>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</si>
  <si>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</si>
  <si>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</si>
  <si>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</si>
  <si>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</si>
  <si>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</si>
  <si>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</si>
  <si>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</si>
  <si>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</si>
  <si>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</si>
  <si>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</si>
  <si>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</si>
  <si>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</si>
  <si>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</si>
  <si>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</si>
  <si>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</si>
  <si>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</si>
  <si>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</si>
  <si>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</si>
  <si>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</si>
  <si>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</si>
  <si>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</si>
  <si>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</si>
  <si>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</si>
  <si>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</si>
  <si>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</si>
  <si>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</si>
  <si>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</si>
  <si>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</si>
  <si>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</si>
  <si>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</si>
  <si>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</si>
  <si>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</si>
  <si>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</si>
  <si>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</si>
  <si>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Didi</t>
  </si>
  <si>
    <t>TWIN CITY TATTOO</t>
  </si>
  <si>
    <t>BRETT COLLINS</t>
  </si>
  <si>
    <t>129 HIGH ST</t>
  </si>
  <si>
    <t>3690 WODONGA</t>
  </si>
  <si>
    <t>Australia</t>
  </si>
  <si>
    <t>Tel: 02 60561955</t>
  </si>
  <si>
    <t>Email: brett.collins6@bigpond.com</t>
  </si>
  <si>
    <t>BLK675</t>
  </si>
  <si>
    <t>Quantity In Bulk: 50 pcs.</t>
  </si>
  <si>
    <t>EO gas sterilized, hand polished 316L steel hinged segment ring, 1.2mm (16g) / 12 to 250 pcs per bulk</t>
  </si>
  <si>
    <t>G9BNZ</t>
  </si>
  <si>
    <t>9k gold eyebrow banana, 1.2mm (16g) threadless push pin prong set 2mm-3mm round clear Cubic Zirconia (CZ) stones</t>
  </si>
  <si>
    <t>GGBNZ</t>
  </si>
  <si>
    <t>18k gold threadless push pin banana, 1.2mm (16g) with 1.5mm to 3mm prong set round clear Cubic Zirconia (CZ) stones on each side</t>
  </si>
  <si>
    <t>GGLBO</t>
  </si>
  <si>
    <t>18k gold threadless push pin labret, 1.2mm (16g) with a 1.5mm to 3mm prong set cabochon synthetic opal</t>
  </si>
  <si>
    <t>GLBZMQ</t>
  </si>
  <si>
    <t>14k gold labret, 1.2mm (16g) threadless push pin top with 5*2.5mm prong set marquise shape Cubic Zirconia (CZ) stone</t>
  </si>
  <si>
    <t>SEGH18</t>
  </si>
  <si>
    <t>High polished surgical steel hinged segment ring, 18g (1.0mm)</t>
  </si>
  <si>
    <t>SGSH10RBT</t>
  </si>
  <si>
    <t>Color: Gold 8mm</t>
  </si>
  <si>
    <t>PVD plated 316L steel hinged segment ring, 1.2mm (16g) with CNC set rainbow colors Cubic Zirconia (CZ) stones, inner diameter from 8mm to 10mm</t>
  </si>
  <si>
    <t>Color: Black 8mm</t>
  </si>
  <si>
    <t>ULBPIBPZ16</t>
  </si>
  <si>
    <t>Length: 8mm with 2mm top part</t>
  </si>
  <si>
    <t>Titanium G23 labret, 1.2mm (16g) with threadless push pin top with 2mm to 4mm prong set round clear Cubic Zirconia (CZ) stone, and 4mm base plate</t>
  </si>
  <si>
    <t>ULBPISPZ20</t>
  </si>
  <si>
    <t>Titanium G23 labret, 0.8mm (20g) with threadless push pin top with 1.5mm to 2.5mm prong set round clear Cubic Zirconia (CZ) stone, and 2.5mm base plate</t>
  </si>
  <si>
    <t>ULBPISZ18</t>
  </si>
  <si>
    <t>Titanium G23 labret, 1mm (18g) with threadless push pin top with1.5mm to 3mm round clear bezel set Cubic Zirconia (CZ) stone, and 2.5mm base plate</t>
  </si>
  <si>
    <t>USGSH22T</t>
  </si>
  <si>
    <t>PVD plated titanium G23 hinged segment ring, 1.2mm (16g) with double line rings and outward facing CNC set Cubic Zirconia (CZ) stones, inner diameter from 8mm to 10mm</t>
  </si>
  <si>
    <t>BLK675A</t>
  </si>
  <si>
    <t>G9BNZ3B</t>
  </si>
  <si>
    <t>GGBNZ3B</t>
  </si>
  <si>
    <t>GGLBO25B</t>
  </si>
  <si>
    <t>GLBZMQB</t>
  </si>
  <si>
    <t>SGSH10RBT16G8</t>
  </si>
  <si>
    <t>SGSH10RBT16K8</t>
  </si>
  <si>
    <t>ULBPIBPZ16X2</t>
  </si>
  <si>
    <t>ULBPISPZ20X2</t>
  </si>
  <si>
    <t>ULBPISZ18X2</t>
  </si>
  <si>
    <t>USGSH22TX16G8</t>
  </si>
  <si>
    <t>USGSH22TX16K8</t>
  </si>
  <si>
    <t>Eight Hundred Seventy Two and 55 cents AUD</t>
  </si>
  <si>
    <t>Exchange Rate AUD-THB</t>
  </si>
  <si>
    <t>Total Order USD</t>
  </si>
  <si>
    <t>Total Invoice USD</t>
  </si>
  <si>
    <t>Shipping cost to Audtralia via DHL:</t>
  </si>
  <si>
    <t>Four Hundred Thirty Six and 28 cents AUD</t>
  </si>
  <si>
    <t>Shipping cost to Australia via DHL:</t>
  </si>
  <si>
    <t>Eight Hundred Sixteen and 96 cents AUD</t>
  </si>
  <si>
    <t>Customer paid:</t>
  </si>
  <si>
    <t>Refund: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</si>
</sst>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AUD]\ * #,##0.00_);_([$AUD]\ * \(#,##0.00\);_([$AUD]\ *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402">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cellStyleXfs>
  <cellXfs count="16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1" fontId="21" fillId="2" borderId="20" xfId="0" applyNumberFormat="1" applyFont="1" applyFill="1" applyBorder="1" applyAlignment="1">
      <alignment horizontal="center"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13" xfId="0" applyNumberFormat="1" applyFont="1" applyFill="1" applyBorder="1" applyAlignment="1">
      <alignment vertical="top" wrapText="1"/>
    </xf>
    <xf numFmtId="0" fontId="4" fillId="2" borderId="14" xfId="0" applyFont="1" applyFill="1" applyBorder="1" applyAlignment="1">
      <alignment horizontal="center"/>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4" fillId="2" borderId="19"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21" fillId="2" borderId="19" xfId="0" applyNumberFormat="1" applyFont="1" applyFill="1" applyBorder="1" applyAlignment="1">
      <alignment horizontal="right" vertical="top" wrapText="1"/>
    </xf>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68" fontId="21" fillId="2" borderId="0" xfId="0" applyNumberFormat="1" applyFont="1" applyFill="1" applyAlignment="1">
      <alignment horizontal="right"/>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68" fontId="4" fillId="0" borderId="0" xfId="0" applyNumberFormat="1" applyFont="1"/>
  </cellXfs>
  <cellStyles count="4402">
    <cellStyle name="Comma 2" xfId="7" xr:uid="{6615A70B-25FF-47AC-ADCA-BF5986CFAD53}"/>
    <cellStyle name="Comma 3" xfId="4289" xr:uid="{89E36949-8C9C-49D4-89F9-F41399F8E29E}"/>
    <cellStyle name="Currency 10" xfId="8" xr:uid="{D6D38B32-8CCF-4BDF-B415-13C9B9B43EC9}"/>
    <cellStyle name="Currency 10 2" xfId="9" xr:uid="{8632B380-310B-463E-B891-0D2ABD5F25C4}"/>
    <cellStyle name="Currency 10 2 2" xfId="3665" xr:uid="{389CFA55-26DF-4689-BCDE-BA09E8FD31DC}"/>
    <cellStyle name="Currency 10 3" xfId="10" xr:uid="{48F9EC58-0E0B-4271-92A9-0CBD633E13D5}"/>
    <cellStyle name="Currency 10 3 2" xfId="3666" xr:uid="{B272175B-E09B-44EE-82D2-52F44A37C9EE}"/>
    <cellStyle name="Currency 10 4" xfId="3667" xr:uid="{223F11B4-75F0-45EB-98EC-719B611797C2}"/>
    <cellStyle name="Currency 11" xfId="11" xr:uid="{1227CEF2-14F4-4DC2-9EC7-9092D876DEEC}"/>
    <cellStyle name="Currency 11 2" xfId="12" xr:uid="{07FF795A-E757-461F-833D-E1BE855B895E}"/>
    <cellStyle name="Currency 11 2 2" xfId="3668" xr:uid="{FC18EC74-E9C6-49B0-987D-B3D527AB1D58}"/>
    <cellStyle name="Currency 11 3" xfId="13" xr:uid="{0816E375-6D57-4D62-85E9-17903C406EFD}"/>
    <cellStyle name="Currency 11 3 2" xfId="3669" xr:uid="{83B2BE2B-A371-4C55-A0D5-FAB74FDB5A45}"/>
    <cellStyle name="Currency 11 4" xfId="3670" xr:uid="{6440271C-6B5F-40AA-A31F-78B7E715B4A7}"/>
    <cellStyle name="Currency 11 5" xfId="4290" xr:uid="{C71ADBA3-7240-4751-AF5A-EA6D50F2D2E9}"/>
    <cellStyle name="Currency 12" xfId="14" xr:uid="{A3BA50BE-271E-4605-B73E-BF8FC801572C}"/>
    <cellStyle name="Currency 12 2" xfId="15" xr:uid="{04131537-AEAF-42D8-8281-0A1F18EA427E}"/>
    <cellStyle name="Currency 12 2 2" xfId="3671" xr:uid="{17FD958E-F354-4633-A5B5-B0E18BB46D6F}"/>
    <cellStyle name="Currency 12 3" xfId="3672" xr:uid="{E865DDEF-E88B-4585-A2ED-A3A4A660F7E1}"/>
    <cellStyle name="Currency 13" xfId="16" xr:uid="{5AD5CA4E-8A3B-4777-B0FC-71C0FF1A0476}"/>
    <cellStyle name="Currency 13 2" xfId="4292" xr:uid="{285BD854-920C-4190-B914-BDC9A8E53A6F}"/>
    <cellStyle name="Currency 13 3" xfId="4293" xr:uid="{A511EA7D-E63F-45C9-88CC-A1F77E4E70EA}"/>
    <cellStyle name="Currency 13 4" xfId="4291" xr:uid="{ED0671AE-F949-4663-BA6A-6AA8278AE5F0}"/>
    <cellStyle name="Currency 14" xfId="17" xr:uid="{A094CE6E-6C1D-45FE-ABCC-B3FC9001C327}"/>
    <cellStyle name="Currency 14 2" xfId="3673" xr:uid="{87491875-E165-4B45-89ED-25C4A499C682}"/>
    <cellStyle name="Currency 15" xfId="4385" xr:uid="{C7B73910-1A81-4D5C-995E-9715736B251D}"/>
    <cellStyle name="Currency 17" xfId="4294" xr:uid="{A6EEFEF1-8A52-48D9-A9D1-93F201BBC300}"/>
    <cellStyle name="Currency 2" xfId="18" xr:uid="{42DCBBA6-405D-417F-8341-F457A5F43AAD}"/>
    <cellStyle name="Currency 2 2" xfId="19" xr:uid="{DBD0DF04-99BB-48E2-824C-E145AC475905}"/>
    <cellStyle name="Currency 2 2 2" xfId="20" xr:uid="{DD3B7FA7-A5A2-41CD-99F8-D8D0BA9E69E4}"/>
    <cellStyle name="Currency 2 2 2 2" xfId="21" xr:uid="{A95A9D76-DD08-4FFD-B8FA-C9DE4261DB0E}"/>
    <cellStyle name="Currency 2 2 2 3" xfId="22" xr:uid="{C1B5F545-32E6-481C-9097-6CB8A0A2B363}"/>
    <cellStyle name="Currency 2 2 2 3 2" xfId="3674" xr:uid="{C46D6CB3-DCBE-464C-B9AB-322AAEFBCF5F}"/>
    <cellStyle name="Currency 2 2 2 4" xfId="3675" xr:uid="{9A9FB728-07DF-422A-B001-F7174A9B4C9E}"/>
    <cellStyle name="Currency 2 2 3" xfId="3676" xr:uid="{C53EA2AE-991A-4E1E-9143-1AAD3D2ED541}"/>
    <cellStyle name="Currency 2 3" xfId="23" xr:uid="{7BF08454-CCA1-4A50-9E70-49E03BFC1B51}"/>
    <cellStyle name="Currency 2 3 2" xfId="3677" xr:uid="{242EB97C-9CBD-47E9-8BAD-EDA2DF427EB1}"/>
    <cellStyle name="Currency 2 4" xfId="3678" xr:uid="{568DB39C-B734-441B-B054-4AD407E048DF}"/>
    <cellStyle name="Currency 3" xfId="24" xr:uid="{9FF0998E-BB73-41EF-B2F9-AEC9E35AC244}"/>
    <cellStyle name="Currency 3 2" xfId="25" xr:uid="{20F6AF7A-75BD-48DA-8A8E-0B624AAA995D}"/>
    <cellStyle name="Currency 3 2 2" xfId="3679" xr:uid="{CFEC8F0A-206B-40D0-8C50-339239A6C4B7}"/>
    <cellStyle name="Currency 3 3" xfId="26" xr:uid="{6791C7A4-9321-4DB9-951C-69B73E04107F}"/>
    <cellStyle name="Currency 3 3 2" xfId="3680" xr:uid="{A7A11ECA-5A57-43E6-8B12-ED9ED5C38457}"/>
    <cellStyle name="Currency 3 4" xfId="27" xr:uid="{27CCD6C6-8AD1-4088-829B-24352C812704}"/>
    <cellStyle name="Currency 3 4 2" xfId="3681" xr:uid="{F16DD035-352E-4028-94B3-B524EBB9C348}"/>
    <cellStyle name="Currency 3 5" xfId="3682" xr:uid="{5AC4DFF7-16A7-42E5-9769-897BE7EA5A88}"/>
    <cellStyle name="Currency 4" xfId="28" xr:uid="{5AA2CF09-8B6A-4346-846F-292E8BECCBFE}"/>
    <cellStyle name="Currency 4 2" xfId="29" xr:uid="{A5D59F82-A273-4E7B-A0E9-4BCD296642C3}"/>
    <cellStyle name="Currency 4 2 2" xfId="3683" xr:uid="{B854CB5C-0A0D-4D82-9782-656E40818890}"/>
    <cellStyle name="Currency 4 3" xfId="30" xr:uid="{FCD605B3-0270-4244-92A0-3293893CBBF9}"/>
    <cellStyle name="Currency 4 3 2" xfId="3684" xr:uid="{94BB3AF7-48EC-4329-BEF6-FDA5A143C2F7}"/>
    <cellStyle name="Currency 4 4" xfId="3685" xr:uid="{5927D457-F6DB-4EBE-B897-5F854A158026}"/>
    <cellStyle name="Currency 4 5" xfId="4295" xr:uid="{A6D0443F-F698-44F5-9203-209429C3DD7C}"/>
    <cellStyle name="Currency 5" xfId="31" xr:uid="{6A85236D-3CF7-4302-BC08-7D3687884FA6}"/>
    <cellStyle name="Currency 5 2" xfId="32" xr:uid="{71ECCFDF-45BB-4F04-9A9E-216CD71CABCC}"/>
    <cellStyle name="Currency 5 2 2" xfId="3686" xr:uid="{5E2AA094-3F76-418F-904D-EFDCC25FC0B0}"/>
    <cellStyle name="Currency 5 3" xfId="4296" xr:uid="{BF5E0E59-18F7-4096-964F-3934380BE4B2}"/>
    <cellStyle name="Currency 6" xfId="33" xr:uid="{17D936EB-ACEA-409E-8F3F-093ADE2C105D}"/>
    <cellStyle name="Currency 6 2" xfId="3687" xr:uid="{C6C708F0-F349-4EAD-8F31-199627457DCD}"/>
    <cellStyle name="Currency 6 3" xfId="4297" xr:uid="{BEEE03F8-E09B-44F4-AB02-88DF1B490F40}"/>
    <cellStyle name="Currency 7" xfId="34" xr:uid="{23BE951C-623D-432B-B749-F9185F0A115D}"/>
    <cellStyle name="Currency 7 2" xfId="35" xr:uid="{DBF856DD-00F8-453B-89BF-A718F69C86B0}"/>
    <cellStyle name="Currency 7 2 2" xfId="3688" xr:uid="{0E5C87E5-718A-437F-847A-EFCE235EE439}"/>
    <cellStyle name="Currency 7 3" xfId="3689" xr:uid="{FD5C738F-ACD0-4B3A-9E08-B88FE100A716}"/>
    <cellStyle name="Currency 8" xfId="36" xr:uid="{6314FE91-BE91-4879-BBB4-FBAD482FA59C}"/>
    <cellStyle name="Currency 8 2" xfId="37" xr:uid="{3EFBD281-D7A0-4D6B-BD73-23679BE8F893}"/>
    <cellStyle name="Currency 8 2 2" xfId="3690" xr:uid="{8A5E4A0A-1E07-412D-B379-0762CE882951}"/>
    <cellStyle name="Currency 8 3" xfId="38" xr:uid="{0BF05395-02C9-4561-8638-E9A00DCB3702}"/>
    <cellStyle name="Currency 8 3 2" xfId="3691" xr:uid="{F3CAF174-13C8-4CCD-8EC2-1DA1243662DD}"/>
    <cellStyle name="Currency 8 4" xfId="39" xr:uid="{C6F5E720-BD8C-4ADA-9E0C-19796399B527}"/>
    <cellStyle name="Currency 8 4 2" xfId="3692" xr:uid="{3B9CB55F-E42F-4C3A-A17A-CC1D7367BBAE}"/>
    <cellStyle name="Currency 8 5" xfId="3693" xr:uid="{B73DCED2-8CDA-4792-B2E3-6396D0C31642}"/>
    <cellStyle name="Currency 9" xfId="40" xr:uid="{77BF621B-1BB1-4933-847C-8C715F7EC78F}"/>
    <cellStyle name="Currency 9 2" xfId="41" xr:uid="{C1A0192C-F008-4284-B3C9-87037FBCEE0B}"/>
    <cellStyle name="Currency 9 2 2" xfId="3694" xr:uid="{1AFCE4FF-ABF9-4F83-9E8D-4F9659ED2707}"/>
    <cellStyle name="Currency 9 3" xfId="42" xr:uid="{A24094D9-068E-40F6-B2A9-31B56FFEE5A1}"/>
    <cellStyle name="Currency 9 3 2" xfId="3695" xr:uid="{53A9D0E2-0761-4E20-8938-49DC80DB47FF}"/>
    <cellStyle name="Currency 9 4" xfId="3696" xr:uid="{9A6A3A83-7836-4E0C-B24C-667CC0410ACC}"/>
    <cellStyle name="Currency 9 5" xfId="4298" xr:uid="{2119D447-DB58-4C75-A8E9-C289DD353994}"/>
    <cellStyle name="Hyperlink 2" xfId="6" xr:uid="{6CFFD761-E1C4-4FFC-9C82-FDD569F38491}"/>
    <cellStyle name="Hyperlink 3" xfId="43" xr:uid="{B270AA89-9665-4834-B8AE-41E35AF4D86E}"/>
    <cellStyle name="Hyperlink 3 2" xfId="4386" xr:uid="{159063C0-A229-4A1E-A8AA-4732D15C53E3}"/>
    <cellStyle name="Hyperlink 3 3" xfId="4299" xr:uid="{BD86B1C8-B518-43F3-9641-092450D7C8A7}"/>
    <cellStyle name="Hyperlink 4" xfId="4300" xr:uid="{F41463F5-98E6-4CC2-8F16-7F180CF58ECC}"/>
    <cellStyle name="Normal" xfId="0" builtinId="0"/>
    <cellStyle name="Normal 10" xfId="44" xr:uid="{2BFA0244-593B-4E8F-9BAB-E69D95E41709}"/>
    <cellStyle name="Normal 10 10" xfId="93" xr:uid="{C05BE8A4-1E0C-462F-A92E-B82649E68A1C}"/>
    <cellStyle name="Normal 10 10 2" xfId="94" xr:uid="{04805556-F49B-408A-841D-960E5D79948D}"/>
    <cellStyle name="Normal 10 10 2 2" xfId="4302" xr:uid="{D043BD77-D30D-4448-97BA-D0923F468B6C}"/>
    <cellStyle name="Normal 10 10 3" xfId="95" xr:uid="{808DD0DA-AC0B-4D43-A378-CFA26897987E}"/>
    <cellStyle name="Normal 10 10 4" xfId="96" xr:uid="{57865EF6-3F50-4AB1-90F1-F3BA15271260}"/>
    <cellStyle name="Normal 10 11" xfId="97" xr:uid="{FEB42F30-EDE7-44E8-BA4B-A92ECC4EF607}"/>
    <cellStyle name="Normal 10 11 2" xfId="98" xr:uid="{FADC5E74-E6BE-4927-8A0C-DEC93D89D102}"/>
    <cellStyle name="Normal 10 11 3" xfId="99" xr:uid="{92E106AB-805B-4B00-BCE9-F69067BD8539}"/>
    <cellStyle name="Normal 10 11 4" xfId="100" xr:uid="{FA77AE71-B3BF-413A-B0A9-AA54144D7D5A}"/>
    <cellStyle name="Normal 10 12" xfId="101" xr:uid="{7AE6939D-2ED6-4080-8AD0-92B49776EC0F}"/>
    <cellStyle name="Normal 10 12 2" xfId="102" xr:uid="{4D724545-CCE5-4099-A30D-AABAF1BA4809}"/>
    <cellStyle name="Normal 10 13" xfId="103" xr:uid="{65746B20-D376-44B6-B034-25BA906D72D8}"/>
    <cellStyle name="Normal 10 14" xfId="104" xr:uid="{8E697D91-1153-4E7E-9368-8213A09C7CCB}"/>
    <cellStyle name="Normal 10 15" xfId="105" xr:uid="{EEE165A3-041E-4D08-81A5-D831EC57A165}"/>
    <cellStyle name="Normal 10 2" xfId="45" xr:uid="{FFDE568B-3F5A-4B01-8799-96F910FB0334}"/>
    <cellStyle name="Normal 10 2 10" xfId="106" xr:uid="{8935CAFB-3F0F-484C-90F5-6736B7F98E7A}"/>
    <cellStyle name="Normal 10 2 11" xfId="107" xr:uid="{FCAEF4A7-EA68-48F1-9318-FCD72C15A462}"/>
    <cellStyle name="Normal 10 2 2" xfId="108" xr:uid="{A2985CBF-41C6-4428-AFE8-6C0388B17F17}"/>
    <cellStyle name="Normal 10 2 2 2" xfId="109" xr:uid="{3C35C372-D077-4F3A-8BAE-891C26AFD397}"/>
    <cellStyle name="Normal 10 2 2 2 2" xfId="110" xr:uid="{38C0F436-2684-48A8-82DC-B2F6AFF74D70}"/>
    <cellStyle name="Normal 10 2 2 2 2 2" xfId="111" xr:uid="{DCC34329-BC63-4DDD-BEFE-FF1ED6FCFB09}"/>
    <cellStyle name="Normal 10 2 2 2 2 2 2" xfId="112" xr:uid="{30628A44-82F6-4C83-B407-D2365550C349}"/>
    <cellStyle name="Normal 10 2 2 2 2 2 2 2" xfId="3738" xr:uid="{1938756A-B3EE-48BA-BE74-5AF77C805DD3}"/>
    <cellStyle name="Normal 10 2 2 2 2 2 2 2 2" xfId="3739" xr:uid="{645DF726-F166-4569-9D3F-436783FC2505}"/>
    <cellStyle name="Normal 10 2 2 2 2 2 2 3" xfId="3740" xr:uid="{D571447D-C8BE-492D-A72F-F3B037C21D31}"/>
    <cellStyle name="Normal 10 2 2 2 2 2 3" xfId="113" xr:uid="{97F036B7-67A7-4D69-A049-F39CD91D2024}"/>
    <cellStyle name="Normal 10 2 2 2 2 2 3 2" xfId="3741" xr:uid="{5453F90A-3307-4A2E-9693-09BF2AD4D75A}"/>
    <cellStyle name="Normal 10 2 2 2 2 2 4" xfId="114" xr:uid="{9882976A-DDC1-4DD1-8B81-8EAA29CEE5B8}"/>
    <cellStyle name="Normal 10 2 2 2 2 3" xfId="115" xr:uid="{EA3D4B8C-3133-4263-8F41-B02C30CA0F9D}"/>
    <cellStyle name="Normal 10 2 2 2 2 3 2" xfId="116" xr:uid="{3ABCC27E-4F57-41B1-B96D-8CEF6DC4C746}"/>
    <cellStyle name="Normal 10 2 2 2 2 3 2 2" xfId="3742" xr:uid="{BE8521B1-63C1-4717-8A77-32266907AF5C}"/>
    <cellStyle name="Normal 10 2 2 2 2 3 3" xfId="117" xr:uid="{6FEDAC5D-142B-4762-AEA3-F6BB2DAADFD2}"/>
    <cellStyle name="Normal 10 2 2 2 2 3 4" xfId="118" xr:uid="{F6DF406D-92E9-4FAE-B054-7E750C7D46CC}"/>
    <cellStyle name="Normal 10 2 2 2 2 4" xfId="119" xr:uid="{EE64BC70-1F9C-49A5-A1D3-60DA77C071C1}"/>
    <cellStyle name="Normal 10 2 2 2 2 4 2" xfId="3743" xr:uid="{6BF7DE91-7571-4992-939C-D5C7AF16C5E1}"/>
    <cellStyle name="Normal 10 2 2 2 2 5" xfId="120" xr:uid="{F9BF5066-FD9C-4889-A267-1A487185002F}"/>
    <cellStyle name="Normal 10 2 2 2 2 6" xfId="121" xr:uid="{D590A6EB-BAF8-4A80-A4BF-7B7B2C15A4FE}"/>
    <cellStyle name="Normal 10 2 2 2 3" xfId="122" xr:uid="{19B01D4B-65B0-40C9-B254-B76292F74A04}"/>
    <cellStyle name="Normal 10 2 2 2 3 2" xfId="123" xr:uid="{504105B2-A191-40D1-A2E7-0A8D77262EAA}"/>
    <cellStyle name="Normal 10 2 2 2 3 2 2" xfId="124" xr:uid="{9A7D1725-B815-44DD-8247-CD86919A99C0}"/>
    <cellStyle name="Normal 10 2 2 2 3 2 2 2" xfId="3744" xr:uid="{E6807211-4CF4-4963-95FE-A727F9391B30}"/>
    <cellStyle name="Normal 10 2 2 2 3 2 2 2 2" xfId="3745" xr:uid="{E2D4CB65-6B0F-41CF-9058-DB5C03679A3B}"/>
    <cellStyle name="Normal 10 2 2 2 3 2 2 3" xfId="3746" xr:uid="{27735EEC-B0B1-40A9-BDFC-A1A0AA74E02A}"/>
    <cellStyle name="Normal 10 2 2 2 3 2 3" xfId="125" xr:uid="{EF060ADA-A110-4F3C-A415-8C2009094406}"/>
    <cellStyle name="Normal 10 2 2 2 3 2 3 2" xfId="3747" xr:uid="{44245BD0-0B9D-4677-9DD1-808DDA0F658A}"/>
    <cellStyle name="Normal 10 2 2 2 3 2 4" xfId="126" xr:uid="{2BFE1E81-C7D7-4860-9C99-E63F13C82D90}"/>
    <cellStyle name="Normal 10 2 2 2 3 3" xfId="127" xr:uid="{253B22B9-6DFE-43FF-9B1D-CC11BE2C912C}"/>
    <cellStyle name="Normal 10 2 2 2 3 3 2" xfId="3748" xr:uid="{DA96A4B2-C847-4590-AB1D-DF300671A163}"/>
    <cellStyle name="Normal 10 2 2 2 3 3 2 2" xfId="3749" xr:uid="{3FA1914D-82AD-4435-9C58-415BD98EE159}"/>
    <cellStyle name="Normal 10 2 2 2 3 3 3" xfId="3750" xr:uid="{36220E18-BD2A-435D-9053-027FDD648101}"/>
    <cellStyle name="Normal 10 2 2 2 3 4" xfId="128" xr:uid="{6B439AC3-7D2A-402F-967E-A72F42670ADF}"/>
    <cellStyle name="Normal 10 2 2 2 3 4 2" xfId="3751" xr:uid="{2DBC24B3-E122-428C-8902-632E818C054A}"/>
    <cellStyle name="Normal 10 2 2 2 3 5" xfId="129" xr:uid="{B770796D-32DB-443D-AA8C-4673084F68AF}"/>
    <cellStyle name="Normal 10 2 2 2 4" xfId="130" xr:uid="{31E7DA82-60BE-42BF-9E4C-50E78DC6C0BB}"/>
    <cellStyle name="Normal 10 2 2 2 4 2" xfId="131" xr:uid="{E7A9AE1B-6132-4B20-B464-370C9659D5B3}"/>
    <cellStyle name="Normal 10 2 2 2 4 2 2" xfId="3752" xr:uid="{F1EAFBCF-5DC8-470A-B482-0392C810FF5A}"/>
    <cellStyle name="Normal 10 2 2 2 4 2 2 2" xfId="3753" xr:uid="{721A0E80-D1E1-4B49-A227-773CFD2621DD}"/>
    <cellStyle name="Normal 10 2 2 2 4 2 3" xfId="3754" xr:uid="{2E7FFBF9-CC05-47A8-B780-628E5AE072F3}"/>
    <cellStyle name="Normal 10 2 2 2 4 3" xfId="132" xr:uid="{F0E32F6A-0909-429C-8133-F08FA5FDBAB8}"/>
    <cellStyle name="Normal 10 2 2 2 4 3 2" xfId="3755" xr:uid="{69627898-13A8-4C27-B0F3-3E546E43BA20}"/>
    <cellStyle name="Normal 10 2 2 2 4 4" xfId="133" xr:uid="{0AF84735-DABC-41AD-944D-493D62DD9890}"/>
    <cellStyle name="Normal 10 2 2 2 5" xfId="134" xr:uid="{E07F0572-BF03-4413-8E7E-70D748DE2C66}"/>
    <cellStyle name="Normal 10 2 2 2 5 2" xfId="135" xr:uid="{EB0A3132-0573-4BA3-B73E-F3F372D3878A}"/>
    <cellStyle name="Normal 10 2 2 2 5 2 2" xfId="3756" xr:uid="{0C55FCA0-9C5E-49F7-B3D8-89255634C38F}"/>
    <cellStyle name="Normal 10 2 2 2 5 3" xfId="136" xr:uid="{E873C89B-9979-4275-A869-9FAF85FA9DFB}"/>
    <cellStyle name="Normal 10 2 2 2 5 4" xfId="137" xr:uid="{28E96561-5427-4A55-9E9C-73CD8F2AB9EA}"/>
    <cellStyle name="Normal 10 2 2 2 6" xfId="138" xr:uid="{5CD8ED27-F78C-43B2-B1A4-2CD9532A37AA}"/>
    <cellStyle name="Normal 10 2 2 2 6 2" xfId="3757" xr:uid="{2907073C-A4FB-41D6-B2B9-DD675CC2665B}"/>
    <cellStyle name="Normal 10 2 2 2 7" xfId="139" xr:uid="{46FCA966-9082-42A6-A73A-B69524ED2D9E}"/>
    <cellStyle name="Normal 10 2 2 2 8" xfId="140" xr:uid="{8EA027D8-7694-4842-BE53-BE011141B893}"/>
    <cellStyle name="Normal 10 2 2 3" xfId="141" xr:uid="{B7DB096A-FC22-4FB8-A7EE-E3D5ECEAC2A9}"/>
    <cellStyle name="Normal 10 2 2 3 2" xfId="142" xr:uid="{19F9288D-2975-4D85-8C8D-325349308DE4}"/>
    <cellStyle name="Normal 10 2 2 3 2 2" xfId="143" xr:uid="{CDF988F7-5F2B-4CCE-8046-878162D65FCD}"/>
    <cellStyle name="Normal 10 2 2 3 2 2 2" xfId="3758" xr:uid="{5F007D21-1D69-4A40-A1FB-8EF8C8290F1D}"/>
    <cellStyle name="Normal 10 2 2 3 2 2 2 2" xfId="3759" xr:uid="{D2C16CF0-0DF9-4C3B-A4E2-48D182D63132}"/>
    <cellStyle name="Normal 10 2 2 3 2 2 3" xfId="3760" xr:uid="{64807522-A278-4202-B4E0-6F0C12FB5D30}"/>
    <cellStyle name="Normal 10 2 2 3 2 3" xfId="144" xr:uid="{9A2C832C-3F8D-4709-8491-7538968401B9}"/>
    <cellStyle name="Normal 10 2 2 3 2 3 2" xfId="3761" xr:uid="{23D74E33-8F8C-49F7-8346-CCA203FF61F8}"/>
    <cellStyle name="Normal 10 2 2 3 2 4" xfId="145" xr:uid="{00F18A27-D1EB-40DA-B64B-EF6E74BB3057}"/>
    <cellStyle name="Normal 10 2 2 3 3" xfId="146" xr:uid="{2AE09B3C-245B-40D8-8102-6B01BB548358}"/>
    <cellStyle name="Normal 10 2 2 3 3 2" xfId="147" xr:uid="{3A3EA4E0-65E8-4CA2-B6CE-51CFDE1B72F1}"/>
    <cellStyle name="Normal 10 2 2 3 3 2 2" xfId="3762" xr:uid="{B017C479-F2CB-4190-B7CC-FEB15667815F}"/>
    <cellStyle name="Normal 10 2 2 3 3 3" xfId="148" xr:uid="{2ABD81BE-805C-44EA-9235-522EF9498588}"/>
    <cellStyle name="Normal 10 2 2 3 3 4" xfId="149" xr:uid="{458C3BC0-A71D-4D0C-8F89-01B6B8968A63}"/>
    <cellStyle name="Normal 10 2 2 3 4" xfId="150" xr:uid="{8F1F28D7-25AE-45DF-B55C-180DFFC17447}"/>
    <cellStyle name="Normal 10 2 2 3 4 2" xfId="3763" xr:uid="{5A0FB3CF-0E4C-493E-BFF4-91934A72A5D8}"/>
    <cellStyle name="Normal 10 2 2 3 5" xfId="151" xr:uid="{90A546B1-115A-4DF5-BABF-31238AA11DCA}"/>
    <cellStyle name="Normal 10 2 2 3 6" xfId="152" xr:uid="{450C3E01-F6A6-4ABD-B44F-BF4A556F6BE9}"/>
    <cellStyle name="Normal 10 2 2 4" xfId="153" xr:uid="{D145A6AB-9DC8-4DA3-AE48-A824A3566660}"/>
    <cellStyle name="Normal 10 2 2 4 2" xfId="154" xr:uid="{20874DA6-7F6D-4C02-8E81-023BD0EE146C}"/>
    <cellStyle name="Normal 10 2 2 4 2 2" xfId="155" xr:uid="{5B5AAA82-B304-48C6-9ECC-82D936D4B4D3}"/>
    <cellStyle name="Normal 10 2 2 4 2 2 2" xfId="3764" xr:uid="{1D4732A3-F3A7-40A6-8715-46F5B419FE27}"/>
    <cellStyle name="Normal 10 2 2 4 2 2 2 2" xfId="3765" xr:uid="{9D75DD74-A9D5-4A6E-84E2-02D0D8DCEA37}"/>
    <cellStyle name="Normal 10 2 2 4 2 2 3" xfId="3766" xr:uid="{815B9EB2-F332-4E6E-8240-576F193A7688}"/>
    <cellStyle name="Normal 10 2 2 4 2 3" xfId="156" xr:uid="{0C320B42-04A0-4CBA-B9B8-E888C19BDA4B}"/>
    <cellStyle name="Normal 10 2 2 4 2 3 2" xfId="3767" xr:uid="{596169FE-7847-4DD5-9F1C-DE582EC6154C}"/>
    <cellStyle name="Normal 10 2 2 4 2 4" xfId="157" xr:uid="{03C57F3A-E7B6-4FB9-8BE5-20D758BE69B7}"/>
    <cellStyle name="Normal 10 2 2 4 3" xfId="158" xr:uid="{A7AE0977-2680-4B13-B917-CE1CDDA94FC5}"/>
    <cellStyle name="Normal 10 2 2 4 3 2" xfId="3768" xr:uid="{4985DCD2-C9EA-4E29-89BA-3EBCD05B4C08}"/>
    <cellStyle name="Normal 10 2 2 4 3 2 2" xfId="3769" xr:uid="{03C2B122-EEF4-4042-88D3-5B24F2B3E192}"/>
    <cellStyle name="Normal 10 2 2 4 3 3" xfId="3770" xr:uid="{D95050D9-DCA1-474A-A01D-D6226D615BE7}"/>
    <cellStyle name="Normal 10 2 2 4 4" xfId="159" xr:uid="{6F52A10F-F9F1-47D9-8DF3-153065EDFBA6}"/>
    <cellStyle name="Normal 10 2 2 4 4 2" xfId="3771" xr:uid="{1D595F0F-AD22-49C3-B2A1-BF15BD5247E6}"/>
    <cellStyle name="Normal 10 2 2 4 5" xfId="160" xr:uid="{9DA9E646-4D16-436A-A6F1-06256C81012F}"/>
    <cellStyle name="Normal 10 2 2 5" xfId="161" xr:uid="{7219005D-0F75-49CD-89DC-9650575A8263}"/>
    <cellStyle name="Normal 10 2 2 5 2" xfId="162" xr:uid="{DEE96EC7-0CA3-46E0-9196-650EA5BD53D2}"/>
    <cellStyle name="Normal 10 2 2 5 2 2" xfId="3772" xr:uid="{0D688BF2-7EFA-4E33-9B6E-8AA23F0B2E44}"/>
    <cellStyle name="Normal 10 2 2 5 2 2 2" xfId="3773" xr:uid="{54D26635-14BB-4FAE-A28C-46A1552F472B}"/>
    <cellStyle name="Normal 10 2 2 5 2 3" xfId="3774" xr:uid="{F3A544CB-E754-4911-AAE8-CE679839D74C}"/>
    <cellStyle name="Normal 10 2 2 5 3" xfId="163" xr:uid="{AF779FFA-EF28-470F-92CF-5C98E7119782}"/>
    <cellStyle name="Normal 10 2 2 5 3 2" xfId="3775" xr:uid="{ED3876C7-DEBB-4C66-802E-FC502D26572D}"/>
    <cellStyle name="Normal 10 2 2 5 4" xfId="164" xr:uid="{F8B49C04-A5AB-4F3E-944D-F029693B1050}"/>
    <cellStyle name="Normal 10 2 2 6" xfId="165" xr:uid="{30840EFF-A0E5-4645-95EA-FF41CEE1B5D1}"/>
    <cellStyle name="Normal 10 2 2 6 2" xfId="166" xr:uid="{8D138DF9-9B32-4A11-AF6A-8BD423CC58C4}"/>
    <cellStyle name="Normal 10 2 2 6 2 2" xfId="3776" xr:uid="{F26B0915-0924-49C9-8423-B0BFD5940538}"/>
    <cellStyle name="Normal 10 2 2 6 2 3" xfId="4304" xr:uid="{1412C784-608F-442D-896D-0109311D5392}"/>
    <cellStyle name="Normal 10 2 2 6 3" xfId="167" xr:uid="{EF0AB3D6-00C0-4DCF-9E29-828858BDBACB}"/>
    <cellStyle name="Normal 10 2 2 6 4" xfId="168" xr:uid="{4F84D233-2E42-4855-995F-A9D0965BF97C}"/>
    <cellStyle name="Normal 10 2 2 7" xfId="169" xr:uid="{035D8EEC-FFB4-4B4F-8DEA-B4B8DC4CF28A}"/>
    <cellStyle name="Normal 10 2 2 7 2" xfId="3777" xr:uid="{A225710E-D330-4F59-A4CC-2934F50491BD}"/>
    <cellStyle name="Normal 10 2 2 8" xfId="170" xr:uid="{93B836BE-0EA3-4A8B-B581-22022999886B}"/>
    <cellStyle name="Normal 10 2 2 9" xfId="171" xr:uid="{8B605DB3-B272-4F20-9E9E-84733B97D5DF}"/>
    <cellStyle name="Normal 10 2 3" xfId="172" xr:uid="{493B8833-96F2-4210-8660-606356326FA3}"/>
    <cellStyle name="Normal 10 2 3 2" xfId="173" xr:uid="{701FA0E5-5779-4144-B5B2-14B46A7B93F7}"/>
    <cellStyle name="Normal 10 2 3 2 2" xfId="174" xr:uid="{41CFCEA3-CABC-47BC-8C66-9D4A61B8D667}"/>
    <cellStyle name="Normal 10 2 3 2 2 2" xfId="175" xr:uid="{5F9E0BC6-52E4-4257-8054-23F91CF113C8}"/>
    <cellStyle name="Normal 10 2 3 2 2 2 2" xfId="3778" xr:uid="{E4102959-5AD6-4B64-BF83-8359A0733D17}"/>
    <cellStyle name="Normal 10 2 3 2 2 2 2 2" xfId="3779" xr:uid="{1D42F25D-48A6-4066-AFCC-244CBFCAE679}"/>
    <cellStyle name="Normal 10 2 3 2 2 2 3" xfId="3780" xr:uid="{67A78ED4-9DA0-459E-97A3-EE5D85DCC064}"/>
    <cellStyle name="Normal 10 2 3 2 2 3" xfId="176" xr:uid="{46B5FCE7-8422-4457-A2A5-78A1673BA767}"/>
    <cellStyle name="Normal 10 2 3 2 2 3 2" xfId="3781" xr:uid="{A0314D69-4FA9-4925-ABDA-355C7ED1EE43}"/>
    <cellStyle name="Normal 10 2 3 2 2 4" xfId="177" xr:uid="{47BD9BA7-D6C3-47FF-A851-08F669603730}"/>
    <cellStyle name="Normal 10 2 3 2 3" xfId="178" xr:uid="{9C7FBA6F-73E8-4432-9733-E32F460B74DF}"/>
    <cellStyle name="Normal 10 2 3 2 3 2" xfId="179" xr:uid="{1C3B4DE1-90E5-4BE3-8DA6-15C5D50F66CE}"/>
    <cellStyle name="Normal 10 2 3 2 3 2 2" xfId="3782" xr:uid="{9ACB3199-96F6-48D3-9CF4-EFE72CAC5D45}"/>
    <cellStyle name="Normal 10 2 3 2 3 3" xfId="180" xr:uid="{77C99A5B-A3E6-470E-925F-0AC8E17B4314}"/>
    <cellStyle name="Normal 10 2 3 2 3 4" xfId="181" xr:uid="{00C588D0-2F5B-4B23-B30A-7A70859C4551}"/>
    <cellStyle name="Normal 10 2 3 2 4" xfId="182" xr:uid="{3023D020-1C1F-4764-8356-BC76B3F40A61}"/>
    <cellStyle name="Normal 10 2 3 2 4 2" xfId="3783" xr:uid="{3D1BD46B-D032-4A1D-B6B5-6188441CB2CD}"/>
    <cellStyle name="Normal 10 2 3 2 5" xfId="183" xr:uid="{9BF1E595-55A8-4249-9E9A-03DF5096E501}"/>
    <cellStyle name="Normal 10 2 3 2 6" xfId="184" xr:uid="{1FC229D0-0314-4651-99F6-2DF8F6EC262E}"/>
    <cellStyle name="Normal 10 2 3 3" xfId="185" xr:uid="{DF71A4D9-9978-47FA-8DE4-43DC72E9B5BF}"/>
    <cellStyle name="Normal 10 2 3 3 2" xfId="186" xr:uid="{7EC6C4B1-96F6-4292-9402-586BE53E976D}"/>
    <cellStyle name="Normal 10 2 3 3 2 2" xfId="187" xr:uid="{015ACD23-541C-48A3-9FC9-9B1A51DEB551}"/>
    <cellStyle name="Normal 10 2 3 3 2 2 2" xfId="3784" xr:uid="{48098248-CD8D-47CF-96BA-539CE086067B}"/>
    <cellStyle name="Normal 10 2 3 3 2 2 2 2" xfId="3785" xr:uid="{907B185D-EF0F-4F2A-9B5A-0CBC72C1575A}"/>
    <cellStyle name="Normal 10 2 3 3 2 2 3" xfId="3786" xr:uid="{C9C7CF35-6E55-4BF5-ABE9-15DA21D2FDB4}"/>
    <cellStyle name="Normal 10 2 3 3 2 3" xfId="188" xr:uid="{DD54A300-060E-4438-98F7-6C1138B11E08}"/>
    <cellStyle name="Normal 10 2 3 3 2 3 2" xfId="3787" xr:uid="{402A1DC2-0307-41D2-9143-BFDB930AF335}"/>
    <cellStyle name="Normal 10 2 3 3 2 4" xfId="189" xr:uid="{7F73AB50-5303-4A76-B98B-58325890433B}"/>
    <cellStyle name="Normal 10 2 3 3 3" xfId="190" xr:uid="{CB4A4F9D-D8EC-46FC-80D4-34DF385D11D1}"/>
    <cellStyle name="Normal 10 2 3 3 3 2" xfId="3788" xr:uid="{3CE63E82-204C-4217-88A2-6DFCB87688E6}"/>
    <cellStyle name="Normal 10 2 3 3 3 2 2" xfId="3789" xr:uid="{07D4EBED-C1B9-402F-913D-60B485FFC603}"/>
    <cellStyle name="Normal 10 2 3 3 3 3" xfId="3790" xr:uid="{45FFC6C0-C3E2-4B3E-9024-A27DF872CC24}"/>
    <cellStyle name="Normal 10 2 3 3 4" xfId="191" xr:uid="{CB5053BC-D1CE-4EEB-9931-8EF22759845A}"/>
    <cellStyle name="Normal 10 2 3 3 4 2" xfId="3791" xr:uid="{94890ABE-A4F3-4442-963F-30A10C42F757}"/>
    <cellStyle name="Normal 10 2 3 3 5" xfId="192" xr:uid="{E6BB0FD7-D3C8-47E8-850F-82B75F6AA5B7}"/>
    <cellStyle name="Normal 10 2 3 4" xfId="193" xr:uid="{C9DD9763-00C4-46FD-BF55-B8FB292D9649}"/>
    <cellStyle name="Normal 10 2 3 4 2" xfId="194" xr:uid="{FBC1F527-5C44-4C6F-8071-54E5FAB5651A}"/>
    <cellStyle name="Normal 10 2 3 4 2 2" xfId="3792" xr:uid="{5B0F2E6D-41CE-47D9-BA0E-8C8EFF6EC71C}"/>
    <cellStyle name="Normal 10 2 3 4 2 2 2" xfId="3793" xr:uid="{20A72F33-BAB3-4DF8-BB05-040FB1850224}"/>
    <cellStyle name="Normal 10 2 3 4 2 3" xfId="3794" xr:uid="{C62050A3-DC63-43B2-BE58-C00DE835E4ED}"/>
    <cellStyle name="Normal 10 2 3 4 3" xfId="195" xr:uid="{2FB2C5FE-1EA1-420A-90BC-990C23215E02}"/>
    <cellStyle name="Normal 10 2 3 4 3 2" xfId="3795" xr:uid="{AF1ACCF5-696C-4061-8E26-08CAA40AAB84}"/>
    <cellStyle name="Normal 10 2 3 4 4" xfId="196" xr:uid="{6209CC0D-3548-4105-A22E-44EDAD34165E}"/>
    <cellStyle name="Normal 10 2 3 5" xfId="197" xr:uid="{385347B5-47FB-4B8A-8BE9-165AE74C15A8}"/>
    <cellStyle name="Normal 10 2 3 5 2" xfId="198" xr:uid="{810ED0A8-5494-48BB-92CF-003C7FED93FF}"/>
    <cellStyle name="Normal 10 2 3 5 2 2" xfId="3796" xr:uid="{6990F070-CC64-4796-A459-CE70758D5A8E}"/>
    <cellStyle name="Normal 10 2 3 5 2 3" xfId="4305" xr:uid="{BC03BF6D-C6EE-4AC9-9DB5-AB527A7F651E}"/>
    <cellStyle name="Normal 10 2 3 5 3" xfId="199" xr:uid="{B6B83919-5693-4223-A30F-4A303C1B0A78}"/>
    <cellStyle name="Normal 10 2 3 5 4" xfId="200" xr:uid="{8A28BFDA-286B-4590-B888-4558F50A8A56}"/>
    <cellStyle name="Normal 10 2 3 6" xfId="201" xr:uid="{C09DDF03-2927-46D2-96A7-F97DAAFF8B29}"/>
    <cellStyle name="Normal 10 2 3 6 2" xfId="3797" xr:uid="{0F3FA7A8-6257-4E04-9568-123F631AA2AA}"/>
    <cellStyle name="Normal 10 2 3 7" xfId="202" xr:uid="{2804EB8A-7956-431A-B2B9-0A4A886533B9}"/>
    <cellStyle name="Normal 10 2 3 8" xfId="203" xr:uid="{830BAA1B-E6EF-45CF-AEFB-6BC6CB66A39C}"/>
    <cellStyle name="Normal 10 2 4" xfId="204" xr:uid="{1F8E60F1-FAC2-4593-B8A5-168DE2B1139F}"/>
    <cellStyle name="Normal 10 2 4 2" xfId="205" xr:uid="{31A0DE4A-CF3F-46C6-9E3C-8593C6D85389}"/>
    <cellStyle name="Normal 10 2 4 2 2" xfId="206" xr:uid="{87B25B67-A48E-47A2-87BA-C232F06ABD3F}"/>
    <cellStyle name="Normal 10 2 4 2 2 2" xfId="207" xr:uid="{8EB0FE9F-6901-48E4-9993-FEE96AAB6A38}"/>
    <cellStyle name="Normal 10 2 4 2 2 2 2" xfId="3798" xr:uid="{9D3DC796-FAA8-49D5-BB36-855481E08DA6}"/>
    <cellStyle name="Normal 10 2 4 2 2 3" xfId="208" xr:uid="{130091F8-1763-4CF2-BA07-8773B3CD19A6}"/>
    <cellStyle name="Normal 10 2 4 2 2 4" xfId="209" xr:uid="{4FA91560-757E-4F79-AF29-CA26B3CBCD60}"/>
    <cellStyle name="Normal 10 2 4 2 3" xfId="210" xr:uid="{38B1C0C8-E4D7-4A01-BD59-E4C453DBE60A}"/>
    <cellStyle name="Normal 10 2 4 2 3 2" xfId="3799" xr:uid="{E6E14C4D-1B05-4A6D-9C85-FC9AFA1E0B49}"/>
    <cellStyle name="Normal 10 2 4 2 4" xfId="211" xr:uid="{3D762775-0272-49C6-A938-FA99CCE7E069}"/>
    <cellStyle name="Normal 10 2 4 2 5" xfId="212" xr:uid="{6C9E133D-E55F-4456-B598-42A85CC3AEB1}"/>
    <cellStyle name="Normal 10 2 4 3" xfId="213" xr:uid="{B155626F-CB9F-49DC-82C4-8A3D36ECA046}"/>
    <cellStyle name="Normal 10 2 4 3 2" xfId="214" xr:uid="{D9264701-AD3B-4BC8-A085-A07BFFCF7100}"/>
    <cellStyle name="Normal 10 2 4 3 2 2" xfId="3800" xr:uid="{3A2622E8-3C54-4353-8CC5-FA6E41BC0509}"/>
    <cellStyle name="Normal 10 2 4 3 3" xfId="215" xr:uid="{C5C43582-F9F0-42B2-B261-8B8A603F789C}"/>
    <cellStyle name="Normal 10 2 4 3 4" xfId="216" xr:uid="{2CC39C09-7C5C-464A-B3D4-6F1C989E85F6}"/>
    <cellStyle name="Normal 10 2 4 4" xfId="217" xr:uid="{A399BF4B-58F1-4C7C-8C35-29215AC0BAFA}"/>
    <cellStyle name="Normal 10 2 4 4 2" xfId="218" xr:uid="{F76A64A3-3B69-4665-9AEB-A5550042685B}"/>
    <cellStyle name="Normal 10 2 4 4 3" xfId="219" xr:uid="{FB5D3364-25CD-4E50-9BCB-7D2A46D4C686}"/>
    <cellStyle name="Normal 10 2 4 4 4" xfId="220" xr:uid="{16C42624-3BD0-420F-8353-7946883F7037}"/>
    <cellStyle name="Normal 10 2 4 5" xfId="221" xr:uid="{39D751F0-7A50-470D-B24E-DAB20197F1DF}"/>
    <cellStyle name="Normal 10 2 4 6" xfId="222" xr:uid="{C6E01331-3656-4B7D-943A-4D6D30107108}"/>
    <cellStyle name="Normal 10 2 4 7" xfId="223" xr:uid="{D006A6BB-7C87-4D11-955D-44BBF5CA68C1}"/>
    <cellStyle name="Normal 10 2 5" xfId="224" xr:uid="{4882D5C0-4273-49DF-893C-01A247CBBB65}"/>
    <cellStyle name="Normal 10 2 5 2" xfId="225" xr:uid="{64CBD84E-335D-48BD-83E0-37B29D90C9D7}"/>
    <cellStyle name="Normal 10 2 5 2 2" xfId="226" xr:uid="{0A7B1ECE-073F-4E5A-A9F5-C5BE7820F595}"/>
    <cellStyle name="Normal 10 2 5 2 2 2" xfId="3801" xr:uid="{A24F831F-F59F-4112-999F-CFBE445016C1}"/>
    <cellStyle name="Normal 10 2 5 2 2 2 2" xfId="3802" xr:uid="{6EB8CDB2-0E09-4B88-A152-34A6D443644B}"/>
    <cellStyle name="Normal 10 2 5 2 2 3" xfId="3803" xr:uid="{155EE950-511B-4A33-AD0A-39458BADB4F8}"/>
    <cellStyle name="Normal 10 2 5 2 3" xfId="227" xr:uid="{9C74C44B-7137-4858-A030-66E5A2F16BB9}"/>
    <cellStyle name="Normal 10 2 5 2 3 2" xfId="3804" xr:uid="{573D6AF5-E6D6-4AAB-82B9-BEFF2BCAA48D}"/>
    <cellStyle name="Normal 10 2 5 2 4" xfId="228" xr:uid="{DC8BC82F-4975-427E-849C-773D0C934DEC}"/>
    <cellStyle name="Normal 10 2 5 3" xfId="229" xr:uid="{9F2DA68B-EB37-4E92-9CE1-206B745767C5}"/>
    <cellStyle name="Normal 10 2 5 3 2" xfId="230" xr:uid="{73D38497-393C-41E8-82B8-FD0DB58E7AC0}"/>
    <cellStyle name="Normal 10 2 5 3 2 2" xfId="3805" xr:uid="{A5773067-7C06-4AAE-8DA0-248B2890EB2F}"/>
    <cellStyle name="Normal 10 2 5 3 3" xfId="231" xr:uid="{DC51C00F-5F33-48A8-9A9C-9864F7B4B3FD}"/>
    <cellStyle name="Normal 10 2 5 3 4" xfId="232" xr:uid="{ED630086-3F15-4DA5-8C37-CE3AD5B2B898}"/>
    <cellStyle name="Normal 10 2 5 4" xfId="233" xr:uid="{87D4F764-EC9B-4A2E-95F9-B667AC5C60EB}"/>
    <cellStyle name="Normal 10 2 5 4 2" xfId="3806" xr:uid="{63DEEF99-5E4E-41BA-A10C-2AAD541094E8}"/>
    <cellStyle name="Normal 10 2 5 5" xfId="234" xr:uid="{0C90AAC6-EE6F-4606-A7C5-C3462D794D23}"/>
    <cellStyle name="Normal 10 2 5 6" xfId="235" xr:uid="{D9F87BC8-E803-435F-B6F6-3430DCB12D75}"/>
    <cellStyle name="Normal 10 2 6" xfId="236" xr:uid="{325AA815-A656-4FF9-9391-C86EA4801095}"/>
    <cellStyle name="Normal 10 2 6 2" xfId="237" xr:uid="{AB61293F-8F23-42F0-9A54-7D724E59AE8B}"/>
    <cellStyle name="Normal 10 2 6 2 2" xfId="238" xr:uid="{1EBC903C-6600-4268-B696-A6A88337E1A3}"/>
    <cellStyle name="Normal 10 2 6 2 2 2" xfId="3807" xr:uid="{D2197E5D-4ACB-4F24-97E3-6CE6B4E0D265}"/>
    <cellStyle name="Normal 10 2 6 2 3" xfId="239" xr:uid="{0F148269-B8F6-46CA-8F7E-4F8DCAC1DDC2}"/>
    <cellStyle name="Normal 10 2 6 2 4" xfId="240" xr:uid="{6CF87616-126C-453F-AA7D-F85986EFF95A}"/>
    <cellStyle name="Normal 10 2 6 3" xfId="241" xr:uid="{01F88A1C-A2B5-4071-97B9-D2EB65373200}"/>
    <cellStyle name="Normal 10 2 6 3 2" xfId="3808" xr:uid="{80BF780D-BFFF-4DD1-82D6-6A2173170FB5}"/>
    <cellStyle name="Normal 10 2 6 4" xfId="242" xr:uid="{950F4CE2-2654-4B7C-8FD0-B5F52C3D2C5B}"/>
    <cellStyle name="Normal 10 2 6 5" xfId="243" xr:uid="{CF48B3B9-2838-44B4-89BF-F48AAEA06738}"/>
    <cellStyle name="Normal 10 2 7" xfId="244" xr:uid="{1852814B-E731-4F46-82CA-9A6366C39480}"/>
    <cellStyle name="Normal 10 2 7 2" xfId="245" xr:uid="{129C88DF-4563-46E8-ADC7-6FF58A790972}"/>
    <cellStyle name="Normal 10 2 7 2 2" xfId="3809" xr:uid="{AC693AAA-B93A-40D5-BFCE-570748640118}"/>
    <cellStyle name="Normal 10 2 7 2 3" xfId="4303" xr:uid="{09E94AC4-D6D9-444C-A833-31CBC9DFBCD0}"/>
    <cellStyle name="Normal 10 2 7 3" xfId="246" xr:uid="{B9D0C8FC-E367-4942-9AF5-F610DE85D142}"/>
    <cellStyle name="Normal 10 2 7 4" xfId="247" xr:uid="{A6414252-8282-40F1-8414-DD182B186080}"/>
    <cellStyle name="Normal 10 2 8" xfId="248" xr:uid="{235D66D2-4755-4DD0-A46B-5E5B5494504B}"/>
    <cellStyle name="Normal 10 2 8 2" xfId="249" xr:uid="{7717D795-E020-466F-AFDB-92594E9E15A2}"/>
    <cellStyle name="Normal 10 2 8 3" xfId="250" xr:uid="{8D960039-0776-4E04-BA11-B9B8D07277A5}"/>
    <cellStyle name="Normal 10 2 8 4" xfId="251" xr:uid="{CFBE10E1-EB18-4012-A979-41CED55CAA53}"/>
    <cellStyle name="Normal 10 2 9" xfId="252" xr:uid="{0B9D58A6-FA51-4EF1-872D-8FE1773B6986}"/>
    <cellStyle name="Normal 10 3" xfId="253" xr:uid="{5AAA74CA-301D-4B47-9DD2-6EA7137FD9CC}"/>
    <cellStyle name="Normal 10 3 10" xfId="254" xr:uid="{3596CEEC-B457-40AB-97B0-795D483BCA7E}"/>
    <cellStyle name="Normal 10 3 11" xfId="255" xr:uid="{8D7E9A44-F78B-4830-811E-98E00CD5EDAA}"/>
    <cellStyle name="Normal 10 3 2" xfId="256" xr:uid="{7026E14D-5E56-4A46-BB81-0B0E07729EB8}"/>
    <cellStyle name="Normal 10 3 2 2" xfId="257" xr:uid="{A49A9EC9-4AAD-457E-A285-9CA9248F4D19}"/>
    <cellStyle name="Normal 10 3 2 2 2" xfId="258" xr:uid="{E3E5CDE8-9B4A-440D-92A1-40CC4FD01EFC}"/>
    <cellStyle name="Normal 10 3 2 2 2 2" xfId="259" xr:uid="{9CC01A2C-34B2-45D4-88F9-5F622DCCEAED}"/>
    <cellStyle name="Normal 10 3 2 2 2 2 2" xfId="260" xr:uid="{E7B3AD59-A42E-4DC9-9DCC-5E09FAE115BE}"/>
    <cellStyle name="Normal 10 3 2 2 2 2 2 2" xfId="3810" xr:uid="{1A7E0F98-98F7-4299-BE02-921BC31D5DCE}"/>
    <cellStyle name="Normal 10 3 2 2 2 2 3" xfId="261" xr:uid="{127891C5-156A-40BF-9C76-E2EAADB2FCAF}"/>
    <cellStyle name="Normal 10 3 2 2 2 2 4" xfId="262" xr:uid="{DF180B55-4269-486D-A721-80622F2B55DF}"/>
    <cellStyle name="Normal 10 3 2 2 2 3" xfId="263" xr:uid="{EBDCEE6E-D72A-4CF7-A4E0-8A5485E53220}"/>
    <cellStyle name="Normal 10 3 2 2 2 3 2" xfId="264" xr:uid="{6F479626-6B18-48ED-BE33-6109D0180D37}"/>
    <cellStyle name="Normal 10 3 2 2 2 3 3" xfId="265" xr:uid="{FC43F0FF-D0E0-485D-997C-F126F08BB142}"/>
    <cellStyle name="Normal 10 3 2 2 2 3 4" xfId="266" xr:uid="{EAFD2643-AFD2-42FC-B41F-FD21EF52C137}"/>
    <cellStyle name="Normal 10 3 2 2 2 4" xfId="267" xr:uid="{FAA589E6-3F18-4761-98BB-B091E740CB06}"/>
    <cellStyle name="Normal 10 3 2 2 2 5" xfId="268" xr:uid="{300E1E88-6E2C-4E1B-A677-73685C4BDBA1}"/>
    <cellStyle name="Normal 10 3 2 2 2 6" xfId="269" xr:uid="{17A0F94B-D3AC-4167-A356-1A2F57B7B0D0}"/>
    <cellStyle name="Normal 10 3 2 2 3" xfId="270" xr:uid="{A9FAE112-4954-442A-96A2-EDCA58EC471A}"/>
    <cellStyle name="Normal 10 3 2 2 3 2" xfId="271" xr:uid="{DAAFDB66-B920-4A95-8EF3-C55A7BFF28F2}"/>
    <cellStyle name="Normal 10 3 2 2 3 2 2" xfId="272" xr:uid="{04172632-7EC2-4353-B438-EF4706954699}"/>
    <cellStyle name="Normal 10 3 2 2 3 2 3" xfId="273" xr:uid="{91D12F3B-E739-4754-842D-1808937029E2}"/>
    <cellStyle name="Normal 10 3 2 2 3 2 4" xfId="274" xr:uid="{759830E3-6487-4D82-8C47-53E52EDF9452}"/>
    <cellStyle name="Normal 10 3 2 2 3 3" xfId="275" xr:uid="{CA96C7AF-E9DA-4BD9-99AC-212F7C17A125}"/>
    <cellStyle name="Normal 10 3 2 2 3 4" xfId="276" xr:uid="{DF1CE07D-8804-417B-8E8A-78B5791A3714}"/>
    <cellStyle name="Normal 10 3 2 2 3 5" xfId="277" xr:uid="{9FB943C0-9068-478B-93E6-EDFB7F9982E3}"/>
    <cellStyle name="Normal 10 3 2 2 4" xfId="278" xr:uid="{BE26EDC8-B97F-4CE3-A39F-F50E8081A119}"/>
    <cellStyle name="Normal 10 3 2 2 4 2" xfId="279" xr:uid="{831C8ACA-6853-49CE-9BA2-597CD2C1F9E2}"/>
    <cellStyle name="Normal 10 3 2 2 4 3" xfId="280" xr:uid="{1C5EFEA6-B2B2-4909-81A8-9015BE41BA94}"/>
    <cellStyle name="Normal 10 3 2 2 4 4" xfId="281" xr:uid="{DCDDB264-B8F0-4636-B704-06D929E07C56}"/>
    <cellStyle name="Normal 10 3 2 2 5" xfId="282" xr:uid="{46F867C5-0294-4870-B292-520C3CBFCC55}"/>
    <cellStyle name="Normal 10 3 2 2 5 2" xfId="283" xr:uid="{EDD194ED-16B0-4F47-8A64-5AC004150CE9}"/>
    <cellStyle name="Normal 10 3 2 2 5 3" xfId="284" xr:uid="{310DA0CE-6815-409E-8FDA-ACF6E257D609}"/>
    <cellStyle name="Normal 10 3 2 2 5 4" xfId="285" xr:uid="{A2DFD7B3-E335-4EA1-853F-D29306A4EFB2}"/>
    <cellStyle name="Normal 10 3 2 2 6" xfId="286" xr:uid="{515B125E-63CE-4F60-ABCE-763D6794981D}"/>
    <cellStyle name="Normal 10 3 2 2 7" xfId="287" xr:uid="{78E96232-5895-49FF-8AC3-85C98F065AAD}"/>
    <cellStyle name="Normal 10 3 2 2 8" xfId="288" xr:uid="{83140891-5471-4E13-B682-8CBF57848EF1}"/>
    <cellStyle name="Normal 10 3 2 3" xfId="289" xr:uid="{8FD9A898-CCB3-4AC8-ACE9-3BCA058263D3}"/>
    <cellStyle name="Normal 10 3 2 3 2" xfId="290" xr:uid="{013069E1-864F-411C-88D5-2345AEC7BC11}"/>
    <cellStyle name="Normal 10 3 2 3 2 2" xfId="291" xr:uid="{18AE93F3-950C-43CC-8193-778CE72BAC33}"/>
    <cellStyle name="Normal 10 3 2 3 2 2 2" xfId="3811" xr:uid="{AE59EA05-F8BA-41BF-8EC5-FD93A4923878}"/>
    <cellStyle name="Normal 10 3 2 3 2 2 2 2" xfId="3812" xr:uid="{AF35C4CE-2E19-4126-82D2-474B41A543C6}"/>
    <cellStyle name="Normal 10 3 2 3 2 2 3" xfId="3813" xr:uid="{B2EA0256-E873-48C6-9ED6-B32FAD8307CC}"/>
    <cellStyle name="Normal 10 3 2 3 2 3" xfId="292" xr:uid="{BA058CAE-F1DB-40D7-9AAB-54E3212757D6}"/>
    <cellStyle name="Normal 10 3 2 3 2 3 2" xfId="3814" xr:uid="{5EE5B85B-DDB8-4875-BE02-A3A0A29149C2}"/>
    <cellStyle name="Normal 10 3 2 3 2 4" xfId="293" xr:uid="{9289A852-4435-4CFD-8DF0-340B1771B210}"/>
    <cellStyle name="Normal 10 3 2 3 3" xfId="294" xr:uid="{448AC2FC-BC57-4787-81B2-749C7FDC54A1}"/>
    <cellStyle name="Normal 10 3 2 3 3 2" xfId="295" xr:uid="{E78215AD-C03D-401E-838B-BF342AA1EACD}"/>
    <cellStyle name="Normal 10 3 2 3 3 2 2" xfId="3815" xr:uid="{03565900-FB66-481B-88F7-20446252D601}"/>
    <cellStyle name="Normal 10 3 2 3 3 3" xfId="296" xr:uid="{2C4AE14F-52DB-4CE4-BC03-94F8B44215D5}"/>
    <cellStyle name="Normal 10 3 2 3 3 4" xfId="297" xr:uid="{7498F64F-C9A3-4795-BA6A-80C8C4969E26}"/>
    <cellStyle name="Normal 10 3 2 3 4" xfId="298" xr:uid="{3AF6E0B3-8138-4AF9-A08F-087C57BD3516}"/>
    <cellStyle name="Normal 10 3 2 3 4 2" xfId="3816" xr:uid="{8F0FD37C-A292-48C6-9BAF-957A61D577B6}"/>
    <cellStyle name="Normal 10 3 2 3 5" xfId="299" xr:uid="{0EEC0BC1-0499-4564-8901-4679C5DC38D1}"/>
    <cellStyle name="Normal 10 3 2 3 6" xfId="300" xr:uid="{9911D108-5518-48DD-9CF8-4AD874081D3B}"/>
    <cellStyle name="Normal 10 3 2 4" xfId="301" xr:uid="{3C185BB3-F56D-4D8A-9364-C8617C1A6A53}"/>
    <cellStyle name="Normal 10 3 2 4 2" xfId="302" xr:uid="{986DE390-10D7-49CF-AB0A-C2D0D1AB3763}"/>
    <cellStyle name="Normal 10 3 2 4 2 2" xfId="303" xr:uid="{B4AB4D28-308A-451D-ACF5-65AA48FB3E8A}"/>
    <cellStyle name="Normal 10 3 2 4 2 2 2" xfId="3817" xr:uid="{A37F4235-CE77-4D70-A9E5-EF10428F1E34}"/>
    <cellStyle name="Normal 10 3 2 4 2 3" xfId="304" xr:uid="{475ADFE4-4735-4EAB-A8D1-CC78DBE0DDDF}"/>
    <cellStyle name="Normal 10 3 2 4 2 4" xfId="305" xr:uid="{1A8475B8-C093-471B-94AB-EDEBEB647E06}"/>
    <cellStyle name="Normal 10 3 2 4 3" xfId="306" xr:uid="{D0969F09-4EBF-4C20-BA11-AC9BCB4C7410}"/>
    <cellStyle name="Normal 10 3 2 4 3 2" xfId="3818" xr:uid="{18E1DFAA-E5B1-48B6-9C8D-BEFF43D5B2A1}"/>
    <cellStyle name="Normal 10 3 2 4 4" xfId="307" xr:uid="{95CFB501-2259-46DE-BD5A-A762D01EA7A1}"/>
    <cellStyle name="Normal 10 3 2 4 5" xfId="308" xr:uid="{45C3670D-7BF0-4BF8-B45C-F39D53EB7E3C}"/>
    <cellStyle name="Normal 10 3 2 5" xfId="309" xr:uid="{C1D7AC53-2E82-4050-8579-42CAFA0987CF}"/>
    <cellStyle name="Normal 10 3 2 5 2" xfId="310" xr:uid="{3DE7214F-A828-43D2-A3C6-762D09158460}"/>
    <cellStyle name="Normal 10 3 2 5 2 2" xfId="3819" xr:uid="{D19C6074-CD8C-40BA-9D80-958768839117}"/>
    <cellStyle name="Normal 10 3 2 5 3" xfId="311" xr:uid="{A90B5333-6E62-4403-846E-F5962003CF82}"/>
    <cellStyle name="Normal 10 3 2 5 4" xfId="312" xr:uid="{D7486A18-2F93-4C10-8136-674C487008C5}"/>
    <cellStyle name="Normal 10 3 2 6" xfId="313" xr:uid="{F40740E5-34F6-467A-808B-10F7D7A03AC8}"/>
    <cellStyle name="Normal 10 3 2 6 2" xfId="314" xr:uid="{A0354677-944F-4466-BFB8-08648887E376}"/>
    <cellStyle name="Normal 10 3 2 6 3" xfId="315" xr:uid="{848F84B2-B26E-44E2-B493-F49D010E04CD}"/>
    <cellStyle name="Normal 10 3 2 6 4" xfId="316" xr:uid="{102943F0-69F9-4529-8A4F-A8540E44D12F}"/>
    <cellStyle name="Normal 10 3 2 7" xfId="317" xr:uid="{C465DDE8-83B1-4870-B508-0DCC2F0F04CE}"/>
    <cellStyle name="Normal 10 3 2 8" xfId="318" xr:uid="{A86FB5A1-1FF8-4EDB-B51D-F49EE8ECCC70}"/>
    <cellStyle name="Normal 10 3 2 9" xfId="319" xr:uid="{A85F0EAF-2721-43C9-89E6-4145466A6E37}"/>
    <cellStyle name="Normal 10 3 3" xfId="320" xr:uid="{9CAE6DC3-AD9A-42EF-9338-C849E93F8EAA}"/>
    <cellStyle name="Normal 10 3 3 2" xfId="321" xr:uid="{108B10C7-FCA8-4778-8985-6427FD0ABF10}"/>
    <cellStyle name="Normal 10 3 3 2 2" xfId="322" xr:uid="{5CF3C4F1-8D3F-48FE-8B91-E1C632ACD062}"/>
    <cellStyle name="Normal 10 3 3 2 2 2" xfId="323" xr:uid="{465DE4B6-AE1F-4ED9-82AF-36651FC1AF10}"/>
    <cellStyle name="Normal 10 3 3 2 2 2 2" xfId="3820" xr:uid="{4B8527A7-DBCD-4567-9973-6FB846B5F827}"/>
    <cellStyle name="Normal 10 3 3 2 2 3" xfId="324" xr:uid="{3F14AC81-CBC3-42D3-98B4-B0E7AFBC28D8}"/>
    <cellStyle name="Normal 10 3 3 2 2 4" xfId="325" xr:uid="{BDF49A69-F9CE-44A5-B11D-5AEF0887F6DC}"/>
    <cellStyle name="Normal 10 3 3 2 3" xfId="326" xr:uid="{180AE843-302E-4EC1-A933-1A00C8172836}"/>
    <cellStyle name="Normal 10 3 3 2 3 2" xfId="327" xr:uid="{6882AE7D-B2B0-42DB-BB27-7895D7FF6C03}"/>
    <cellStyle name="Normal 10 3 3 2 3 3" xfId="328" xr:uid="{10CAD181-FE02-4D86-95EC-5D1705218520}"/>
    <cellStyle name="Normal 10 3 3 2 3 4" xfId="329" xr:uid="{9C280208-A059-4B90-9FF9-2FB0BD3A0D0F}"/>
    <cellStyle name="Normal 10 3 3 2 4" xfId="330" xr:uid="{44EDD3DD-99A8-45CB-BB62-01F6B66590DC}"/>
    <cellStyle name="Normal 10 3 3 2 5" xfId="331" xr:uid="{653E57B7-76AD-4DB9-B549-0994A8C83A32}"/>
    <cellStyle name="Normal 10 3 3 2 6" xfId="332" xr:uid="{89DE7A04-FE40-4645-A657-888D55F4E7E6}"/>
    <cellStyle name="Normal 10 3 3 3" xfId="333" xr:uid="{717E0B32-3F78-4331-9DD9-042DE8DCD52B}"/>
    <cellStyle name="Normal 10 3 3 3 2" xfId="334" xr:uid="{118D3C4A-5F54-4CD1-A4BD-FC5E09520170}"/>
    <cellStyle name="Normal 10 3 3 3 2 2" xfId="335" xr:uid="{7AC9495B-468A-44B9-956D-29A4A26BD79D}"/>
    <cellStyle name="Normal 10 3 3 3 2 3" xfId="336" xr:uid="{D30F4F0A-2255-48E1-81FB-E911E3696054}"/>
    <cellStyle name="Normal 10 3 3 3 2 4" xfId="337" xr:uid="{CFB5B30A-F1CD-4809-B993-FE42192C2EC3}"/>
    <cellStyle name="Normal 10 3 3 3 3" xfId="338" xr:uid="{0526655C-F237-4D4E-9C5A-14B76601D71D}"/>
    <cellStyle name="Normal 10 3 3 3 4" xfId="339" xr:uid="{7C8BA713-FE7D-4E29-BA94-79A0499EDABA}"/>
    <cellStyle name="Normal 10 3 3 3 5" xfId="340" xr:uid="{C5831D58-42C0-4F77-901A-B0647F0AA993}"/>
    <cellStyle name="Normal 10 3 3 4" xfId="341" xr:uid="{1A358260-965B-4047-9F54-1FF41F7E8E75}"/>
    <cellStyle name="Normal 10 3 3 4 2" xfId="342" xr:uid="{71CCA57D-494B-45D0-ACD3-BC38A3A284E0}"/>
    <cellStyle name="Normal 10 3 3 4 3" xfId="343" xr:uid="{5CB4224A-7997-497E-A109-9B7D353A0D3E}"/>
    <cellStyle name="Normal 10 3 3 4 4" xfId="344" xr:uid="{BE6BA0B2-5609-4F92-AC45-7F9F12DDB231}"/>
    <cellStyle name="Normal 10 3 3 5" xfId="345" xr:uid="{A64CEC8C-6F7F-4121-90B3-F23C53315A83}"/>
    <cellStyle name="Normal 10 3 3 5 2" xfId="346" xr:uid="{70E4A377-98F0-4EC0-BA2D-CDBF375B5608}"/>
    <cellStyle name="Normal 10 3 3 5 3" xfId="347" xr:uid="{38A0E4ED-437A-416B-9788-C38D35113158}"/>
    <cellStyle name="Normal 10 3 3 5 4" xfId="348" xr:uid="{BC5BC55D-C2CD-4533-BA02-A5D41E458CA2}"/>
    <cellStyle name="Normal 10 3 3 6" xfId="349" xr:uid="{FA2B0FE3-BEA0-4268-B013-989AA4C76457}"/>
    <cellStyle name="Normal 10 3 3 7" xfId="350" xr:uid="{227028B9-CDB1-41CB-9F80-9CD9B701308C}"/>
    <cellStyle name="Normal 10 3 3 8" xfId="351" xr:uid="{6926AA9E-FC34-4C48-8C6E-85F3FF9E79D8}"/>
    <cellStyle name="Normal 10 3 4" xfId="352" xr:uid="{606F2C2F-D844-4EC3-BDC3-DA820ACCE7B7}"/>
    <cellStyle name="Normal 10 3 4 2" xfId="353" xr:uid="{26A875FF-E718-4F93-987E-F70AD26D0FAA}"/>
    <cellStyle name="Normal 10 3 4 2 2" xfId="354" xr:uid="{F256BCA6-B8EC-4E56-A3C0-4786317359EC}"/>
    <cellStyle name="Normal 10 3 4 2 2 2" xfId="355" xr:uid="{4DC5CF2F-F422-46A8-8699-1AD697DCE2C0}"/>
    <cellStyle name="Normal 10 3 4 2 2 2 2" xfId="3821" xr:uid="{0328CDCF-3423-4A56-AE8C-3FF4BAD6978E}"/>
    <cellStyle name="Normal 10 3 4 2 2 3" xfId="356" xr:uid="{2756951C-E318-4537-9666-3696B3C3F684}"/>
    <cellStyle name="Normal 10 3 4 2 2 4" xfId="357" xr:uid="{B89CC8EB-1A1E-4608-AE85-9E82AB5FF936}"/>
    <cellStyle name="Normal 10 3 4 2 3" xfId="358" xr:uid="{76C44854-E7E1-4AA6-AC27-FFF1725D566B}"/>
    <cellStyle name="Normal 10 3 4 2 3 2" xfId="3822" xr:uid="{F789BBD8-01B7-47F3-A94B-1D6BBA0D49BE}"/>
    <cellStyle name="Normal 10 3 4 2 4" xfId="359" xr:uid="{AFA16D9E-B07F-4C44-BEA2-993F76648814}"/>
    <cellStyle name="Normal 10 3 4 2 5" xfId="360" xr:uid="{256B53A8-90B9-4FA4-BE57-31EC40FB553A}"/>
    <cellStyle name="Normal 10 3 4 3" xfId="361" xr:uid="{716BB9F2-AA4E-4855-BFB2-6750CD296220}"/>
    <cellStyle name="Normal 10 3 4 3 2" xfId="362" xr:uid="{456C1C37-6F3A-4780-B1C6-8F86FB2C12DD}"/>
    <cellStyle name="Normal 10 3 4 3 2 2" xfId="3823" xr:uid="{5CFA1124-0DA3-4007-83E0-0A9036167577}"/>
    <cellStyle name="Normal 10 3 4 3 3" xfId="363" xr:uid="{8D014193-0ED6-4F75-AF7B-988993EA861E}"/>
    <cellStyle name="Normal 10 3 4 3 4" xfId="364" xr:uid="{BC24409A-1F81-4A28-AA22-C7D833EC4A40}"/>
    <cellStyle name="Normal 10 3 4 4" xfId="365" xr:uid="{8A874F2D-47BD-4558-B124-F93D90406CEB}"/>
    <cellStyle name="Normal 10 3 4 4 2" xfId="366" xr:uid="{5F5622E0-F28E-4499-9A51-2B7EBA8465EB}"/>
    <cellStyle name="Normal 10 3 4 4 3" xfId="367" xr:uid="{E4EF4D68-D9EF-4475-A88F-B44FFDDCF6F5}"/>
    <cellStyle name="Normal 10 3 4 4 4" xfId="368" xr:uid="{D416ADC7-483C-495D-89EE-E73B12A46898}"/>
    <cellStyle name="Normal 10 3 4 5" xfId="369" xr:uid="{311BC06D-0848-4108-9E5E-5FAF0F928862}"/>
    <cellStyle name="Normal 10 3 4 6" xfId="370" xr:uid="{14E90544-C81F-4C4F-91B9-A3F66F74E1BD}"/>
    <cellStyle name="Normal 10 3 4 7" xfId="371" xr:uid="{22D5EE49-ECB4-466F-A855-0BE7CBA1C8E4}"/>
    <cellStyle name="Normal 10 3 5" xfId="372" xr:uid="{BE389292-AE21-428C-9014-905E9E7CC66C}"/>
    <cellStyle name="Normal 10 3 5 2" xfId="373" xr:uid="{69B39D4C-9739-41DA-B76C-DB288DD1E3FB}"/>
    <cellStyle name="Normal 10 3 5 2 2" xfId="374" xr:uid="{0DC29620-D309-48B4-9D4A-8511791BD64C}"/>
    <cellStyle name="Normal 10 3 5 2 2 2" xfId="3824" xr:uid="{A2B48E0D-7AE4-4801-89CB-CCB744965532}"/>
    <cellStyle name="Normal 10 3 5 2 3" xfId="375" xr:uid="{D40A3559-0FD2-4D32-8875-DB3EA751D1B9}"/>
    <cellStyle name="Normal 10 3 5 2 4" xfId="376" xr:uid="{AEEEDBE9-B7F1-4D86-BFD1-E4169B8685DB}"/>
    <cellStyle name="Normal 10 3 5 3" xfId="377" xr:uid="{23A1B757-6F2B-4B7E-A3E8-A86A10D51CFD}"/>
    <cellStyle name="Normal 10 3 5 3 2" xfId="378" xr:uid="{A7393907-F1EF-4DB4-9872-9E4B8978B027}"/>
    <cellStyle name="Normal 10 3 5 3 3" xfId="379" xr:uid="{B5327920-A6BF-4E49-BE75-EA6192D94BBC}"/>
    <cellStyle name="Normal 10 3 5 3 4" xfId="380" xr:uid="{6DA024AE-A3EE-4403-80F6-499F97D6B99A}"/>
    <cellStyle name="Normal 10 3 5 4" xfId="381" xr:uid="{B51E27CF-7617-4D04-94F7-56CC02AC3675}"/>
    <cellStyle name="Normal 10 3 5 5" xfId="382" xr:uid="{ADE33CDC-83C4-4949-AC24-D2DCBC920C56}"/>
    <cellStyle name="Normal 10 3 5 6" xfId="383" xr:uid="{93D9A3E9-02C6-47E1-B040-49E72D6DF939}"/>
    <cellStyle name="Normal 10 3 6" xfId="384" xr:uid="{56018D20-B8AF-4347-951B-B1E6E5B18B46}"/>
    <cellStyle name="Normal 10 3 6 2" xfId="385" xr:uid="{08314026-31B9-4597-83CE-F8D478E9C9DA}"/>
    <cellStyle name="Normal 10 3 6 2 2" xfId="386" xr:uid="{AAA9AB72-4D17-4308-9621-E34B08EA4436}"/>
    <cellStyle name="Normal 10 3 6 2 3" xfId="387" xr:uid="{1D30DC3F-960A-4ECC-A7B9-1CEEE2879B0B}"/>
    <cellStyle name="Normal 10 3 6 2 4" xfId="388" xr:uid="{A7BCFB31-0957-462A-96D4-BB60DC462ADB}"/>
    <cellStyle name="Normal 10 3 6 3" xfId="389" xr:uid="{9D44F461-4399-4C1B-8C88-593876762CC0}"/>
    <cellStyle name="Normal 10 3 6 4" xfId="390" xr:uid="{1602E7EF-822F-461F-A38F-2C2C0C578399}"/>
    <cellStyle name="Normal 10 3 6 5" xfId="391" xr:uid="{77DF9C9F-EABD-483C-B7CA-76BF9CF7AA21}"/>
    <cellStyle name="Normal 10 3 7" xfId="392" xr:uid="{ACA18F92-C7A0-4023-99B3-FCB96F4F6E81}"/>
    <cellStyle name="Normal 10 3 7 2" xfId="393" xr:uid="{8882B9C5-AA9A-4A78-B1CA-9620DE96E3A3}"/>
    <cellStyle name="Normal 10 3 7 3" xfId="394" xr:uid="{389D686B-0190-4BC9-9ACB-DC7BE0396122}"/>
    <cellStyle name="Normal 10 3 7 4" xfId="395" xr:uid="{C8261716-B826-410B-A2E1-41024F31585F}"/>
    <cellStyle name="Normal 10 3 8" xfId="396" xr:uid="{C1822133-AEF3-4BA1-B4E5-1502F1EFEFF2}"/>
    <cellStyle name="Normal 10 3 8 2" xfId="397" xr:uid="{9D0FDE8F-6920-48E9-B107-7231C19589BC}"/>
    <cellStyle name="Normal 10 3 8 3" xfId="398" xr:uid="{B480C79A-7E2A-4C14-A9F0-67D417233DF5}"/>
    <cellStyle name="Normal 10 3 8 4" xfId="399" xr:uid="{07D7401D-4B85-4821-ADC1-72D5DB1915EC}"/>
    <cellStyle name="Normal 10 3 9" xfId="400" xr:uid="{7CDE1339-375A-4BD5-9847-F2EE3B31B6F2}"/>
    <cellStyle name="Normal 10 4" xfId="401" xr:uid="{845F19AD-D35F-423A-A932-461BCBB46BAE}"/>
    <cellStyle name="Normal 10 4 10" xfId="402" xr:uid="{38EA6CA0-7D5D-4215-A834-7333F5E68A98}"/>
    <cellStyle name="Normal 10 4 11" xfId="403" xr:uid="{0BD9B471-FFF6-4960-91ED-7145A3DDF297}"/>
    <cellStyle name="Normal 10 4 2" xfId="404" xr:uid="{C60C47A0-31F2-4367-973A-599AC3D28AB3}"/>
    <cellStyle name="Normal 10 4 2 2" xfId="405" xr:uid="{45BCA75A-FB12-4C8C-AFF3-00E1912667B3}"/>
    <cellStyle name="Normal 10 4 2 2 2" xfId="406" xr:uid="{E02BD101-C74D-4A60-9A4B-74311E56E22E}"/>
    <cellStyle name="Normal 10 4 2 2 2 2" xfId="407" xr:uid="{ABB8B8C6-A81F-44C8-BFFB-284FE5383BD1}"/>
    <cellStyle name="Normal 10 4 2 2 2 2 2" xfId="408" xr:uid="{B2D305CD-2D75-46C3-924D-F2F829EB939F}"/>
    <cellStyle name="Normal 10 4 2 2 2 2 3" xfId="409" xr:uid="{0FFD811E-8067-4135-BF79-27B430B91D8D}"/>
    <cellStyle name="Normal 10 4 2 2 2 2 4" xfId="410" xr:uid="{89BE4324-D53A-4110-8F1C-658BB0FCBFEC}"/>
    <cellStyle name="Normal 10 4 2 2 2 3" xfId="411" xr:uid="{10D51179-B94A-4961-AA3A-50CC68CB6463}"/>
    <cellStyle name="Normal 10 4 2 2 2 3 2" xfId="412" xr:uid="{19B88F96-F659-4753-A7FB-CAED80211AF4}"/>
    <cellStyle name="Normal 10 4 2 2 2 3 3" xfId="413" xr:uid="{F34B87C2-8656-45D4-8E82-1D1F27D39737}"/>
    <cellStyle name="Normal 10 4 2 2 2 3 4" xfId="414" xr:uid="{FB8DC234-57A8-47C7-86F7-73E95EFBCAD5}"/>
    <cellStyle name="Normal 10 4 2 2 2 4" xfId="415" xr:uid="{27372E89-8216-4D5A-8FF3-4291D334E9B2}"/>
    <cellStyle name="Normal 10 4 2 2 2 5" xfId="416" xr:uid="{7287320B-11EA-4112-9DCD-410F09417CA8}"/>
    <cellStyle name="Normal 10 4 2 2 2 6" xfId="417" xr:uid="{014BE6FB-9A8F-49DF-9A33-EE4C895C2920}"/>
    <cellStyle name="Normal 10 4 2 2 3" xfId="418" xr:uid="{6FA59F1C-E46B-487E-B80D-571004B7E177}"/>
    <cellStyle name="Normal 10 4 2 2 3 2" xfId="419" xr:uid="{43CB8EB6-5F3F-4636-8150-0486001F1371}"/>
    <cellStyle name="Normal 10 4 2 2 3 2 2" xfId="420" xr:uid="{3A1265DA-6A1E-4D69-B7F6-14B44F5738D5}"/>
    <cellStyle name="Normal 10 4 2 2 3 2 3" xfId="421" xr:uid="{E1CF81B6-1667-4CAF-80AD-61227CCAC171}"/>
    <cellStyle name="Normal 10 4 2 2 3 2 4" xfId="422" xr:uid="{DF3D716F-4F6B-4A34-9D14-4E082F1F4A7B}"/>
    <cellStyle name="Normal 10 4 2 2 3 3" xfId="423" xr:uid="{59F49085-AB3B-4E8B-90DD-128B2176F9B0}"/>
    <cellStyle name="Normal 10 4 2 2 3 4" xfId="424" xr:uid="{846F5925-1AB4-4325-8995-EED304B9CD18}"/>
    <cellStyle name="Normal 10 4 2 2 3 5" xfId="425" xr:uid="{4F80FE33-DCB1-4DB9-8468-F4284E1DBFA8}"/>
    <cellStyle name="Normal 10 4 2 2 4" xfId="426" xr:uid="{A75B91DB-C5AF-4EBE-A1BE-091564614F44}"/>
    <cellStyle name="Normal 10 4 2 2 4 2" xfId="427" xr:uid="{4B92AD80-DE0D-41A9-9035-E2FBD36FF6CC}"/>
    <cellStyle name="Normal 10 4 2 2 4 3" xfId="428" xr:uid="{8316ED02-F164-438D-87D9-5F6D51451EDD}"/>
    <cellStyle name="Normal 10 4 2 2 4 4" xfId="429" xr:uid="{089853BC-EE5B-41EE-B911-44515492356A}"/>
    <cellStyle name="Normal 10 4 2 2 5" xfId="430" xr:uid="{44105735-4298-42F3-9C8C-876FCAD82114}"/>
    <cellStyle name="Normal 10 4 2 2 5 2" xfId="431" xr:uid="{1054E3B5-0A7E-4E00-B40C-4544A18A42A3}"/>
    <cellStyle name="Normal 10 4 2 2 5 3" xfId="432" xr:uid="{CB10BEDF-68E6-4A79-A78F-402B9E861472}"/>
    <cellStyle name="Normal 10 4 2 2 5 4" xfId="433" xr:uid="{2F1D0F66-05A9-4575-B82C-3FE02DBA7AD0}"/>
    <cellStyle name="Normal 10 4 2 2 6" xfId="434" xr:uid="{7885C614-B5ED-45A1-A660-E2264512090B}"/>
    <cellStyle name="Normal 10 4 2 2 7" xfId="435" xr:uid="{CA5C9A31-4D0B-431E-B835-0AF2C880DF42}"/>
    <cellStyle name="Normal 10 4 2 2 8" xfId="436" xr:uid="{DCBAC58B-38F3-4119-A0BE-2AFC54BFBB0D}"/>
    <cellStyle name="Normal 10 4 2 3" xfId="437" xr:uid="{FA99A94D-3D61-4D8D-8DF3-9ED6E8FD0DCD}"/>
    <cellStyle name="Normal 10 4 2 3 2" xfId="438" xr:uid="{5343C297-F1A4-4A4E-8787-8DB9C9CAFA50}"/>
    <cellStyle name="Normal 10 4 2 3 2 2" xfId="439" xr:uid="{3381BDCB-723C-4B72-B2AF-D9A3C66FAD66}"/>
    <cellStyle name="Normal 10 4 2 3 2 3" xfId="440" xr:uid="{370BAA9E-3ADC-4B93-9284-A8D78999743E}"/>
    <cellStyle name="Normal 10 4 2 3 2 4" xfId="441" xr:uid="{B69938E2-0126-41B6-8125-98EF260DFC87}"/>
    <cellStyle name="Normal 10 4 2 3 3" xfId="442" xr:uid="{3CCB1060-80DB-44AA-B1BA-4305C007793C}"/>
    <cellStyle name="Normal 10 4 2 3 3 2" xfId="443" xr:uid="{04177FBE-577B-4A5A-A938-273604D08C81}"/>
    <cellStyle name="Normal 10 4 2 3 3 3" xfId="444" xr:uid="{6EF4C0B9-2DBA-4AE0-A375-8923A9523B65}"/>
    <cellStyle name="Normal 10 4 2 3 3 4" xfId="445" xr:uid="{B3063352-9A5A-4E62-986B-C66D0696034D}"/>
    <cellStyle name="Normal 10 4 2 3 4" xfId="446" xr:uid="{38D48BEA-632A-4CFB-8871-23C1069ABF42}"/>
    <cellStyle name="Normal 10 4 2 3 5" xfId="447" xr:uid="{737D4BF4-C07D-4956-94F0-B0C9F056C304}"/>
    <cellStyle name="Normal 10 4 2 3 6" xfId="448" xr:uid="{7714181F-97B5-4319-BD7D-FABF689033CF}"/>
    <cellStyle name="Normal 10 4 2 4" xfId="449" xr:uid="{081F296B-E467-4AB5-8363-BF6AB992EACB}"/>
    <cellStyle name="Normal 10 4 2 4 2" xfId="450" xr:uid="{806ECD5A-1846-4FB5-8FFE-88C2B0E4CF44}"/>
    <cellStyle name="Normal 10 4 2 4 2 2" xfId="451" xr:uid="{75AA1CEF-33E3-4E46-8897-94CD04E11785}"/>
    <cellStyle name="Normal 10 4 2 4 2 3" xfId="452" xr:uid="{3A25EBF6-0FD5-4705-8FD4-25DFA9753F98}"/>
    <cellStyle name="Normal 10 4 2 4 2 4" xfId="453" xr:uid="{9E469807-7C74-4449-932F-E358384BED5F}"/>
    <cellStyle name="Normal 10 4 2 4 3" xfId="454" xr:uid="{C803C35F-132F-41C2-AD8D-5A56A0192E61}"/>
    <cellStyle name="Normal 10 4 2 4 4" xfId="455" xr:uid="{682D5174-7023-4882-9B94-05F637E4ADB7}"/>
    <cellStyle name="Normal 10 4 2 4 5" xfId="456" xr:uid="{DFCFB325-188D-4033-A5DC-0001D5D4F798}"/>
    <cellStyle name="Normal 10 4 2 5" xfId="457" xr:uid="{EB3214C5-ACC5-43E6-80A6-437B3F83D20E}"/>
    <cellStyle name="Normal 10 4 2 5 2" xfId="458" xr:uid="{9DA6FED8-7F3D-4DAB-BB14-F501959F91D0}"/>
    <cellStyle name="Normal 10 4 2 5 3" xfId="459" xr:uid="{42F32A0D-18FA-49C9-977C-D38BDDA0E660}"/>
    <cellStyle name="Normal 10 4 2 5 4" xfId="460" xr:uid="{7271B3D8-CB65-4F3C-B163-0A52FC065A3C}"/>
    <cellStyle name="Normal 10 4 2 6" xfId="461" xr:uid="{44E73562-95C4-4D87-AC8D-4F15269A3624}"/>
    <cellStyle name="Normal 10 4 2 6 2" xfId="462" xr:uid="{100DD927-5969-49DA-BF89-5D82E0339842}"/>
    <cellStyle name="Normal 10 4 2 6 3" xfId="463" xr:uid="{E99B1A9F-0A7A-41B6-A77A-41128C210C46}"/>
    <cellStyle name="Normal 10 4 2 6 4" xfId="464" xr:uid="{92B034BD-6DC1-45F8-B2B7-DE5C7095869C}"/>
    <cellStyle name="Normal 10 4 2 7" xfId="465" xr:uid="{ACDBF6AB-F26E-4C18-AB45-6F8CEA6DF8AB}"/>
    <cellStyle name="Normal 10 4 2 8" xfId="466" xr:uid="{B022A46F-7C89-4283-B057-3C3315A3A02B}"/>
    <cellStyle name="Normal 10 4 2 9" xfId="467" xr:uid="{9E51D809-A933-4569-A837-926620A6F93E}"/>
    <cellStyle name="Normal 10 4 3" xfId="468" xr:uid="{B527768A-6184-40EB-A665-CE5CE686CE8F}"/>
    <cellStyle name="Normal 10 4 3 2" xfId="469" xr:uid="{F11698AE-10EF-42F0-96B5-65C4156AEB79}"/>
    <cellStyle name="Normal 10 4 3 2 2" xfId="470" xr:uid="{C4BDE3F2-8098-403C-8689-28CED02086B8}"/>
    <cellStyle name="Normal 10 4 3 2 2 2" xfId="471" xr:uid="{65EA4EC5-DF36-45B7-8BAD-FA45F0728334}"/>
    <cellStyle name="Normal 10 4 3 2 2 2 2" xfId="3825" xr:uid="{8903E254-EB3A-4D59-9496-09AC2864755B}"/>
    <cellStyle name="Normal 10 4 3 2 2 3" xfId="472" xr:uid="{DF8AFD0E-6BC5-4EAF-A384-2095E701A03C}"/>
    <cellStyle name="Normal 10 4 3 2 2 4" xfId="473" xr:uid="{E19BAB5D-C462-44CD-923E-F473B2EA322A}"/>
    <cellStyle name="Normal 10 4 3 2 3" xfId="474" xr:uid="{C6297C46-61F6-441C-97BB-3F3EA731015B}"/>
    <cellStyle name="Normal 10 4 3 2 3 2" xfId="475" xr:uid="{5A557E04-E733-4581-8886-FAEF7A94FD98}"/>
    <cellStyle name="Normal 10 4 3 2 3 3" xfId="476" xr:uid="{401F7B14-90F1-4041-8E81-A2D148C41D56}"/>
    <cellStyle name="Normal 10 4 3 2 3 4" xfId="477" xr:uid="{EC7200D0-18CE-4EB9-B192-199AEF209D20}"/>
    <cellStyle name="Normal 10 4 3 2 4" xfId="478" xr:uid="{BC17943C-A1C0-4D9D-A411-04C5D8EF9F91}"/>
    <cellStyle name="Normal 10 4 3 2 5" xfId="479" xr:uid="{59AA15C8-AD14-432E-8668-2575322C95F7}"/>
    <cellStyle name="Normal 10 4 3 2 6" xfId="480" xr:uid="{48EB6650-430F-44A5-87E7-CCDF58F4AE20}"/>
    <cellStyle name="Normal 10 4 3 3" xfId="481" xr:uid="{22EA79FB-205B-41A9-B60C-0948C26EB37D}"/>
    <cellStyle name="Normal 10 4 3 3 2" xfId="482" xr:uid="{C0B1C49E-FC75-420E-8416-184858E59429}"/>
    <cellStyle name="Normal 10 4 3 3 2 2" xfId="483" xr:uid="{83A4362B-9FE1-4595-8C2E-ED6C6D251F7C}"/>
    <cellStyle name="Normal 10 4 3 3 2 3" xfId="484" xr:uid="{95AD93B1-E86F-4353-A537-81D5AEF8C022}"/>
    <cellStyle name="Normal 10 4 3 3 2 4" xfId="485" xr:uid="{DB257386-7B0B-48A4-98CC-D1769984296C}"/>
    <cellStyle name="Normal 10 4 3 3 3" xfId="486" xr:uid="{1E5E9D6A-74E9-4C29-A016-D77995BE4057}"/>
    <cellStyle name="Normal 10 4 3 3 4" xfId="487" xr:uid="{29D32DF6-1CEB-4B81-BF8A-E3776A875DB3}"/>
    <cellStyle name="Normal 10 4 3 3 5" xfId="488" xr:uid="{5F2CA2AC-510E-45D2-A191-7BE771654F15}"/>
    <cellStyle name="Normal 10 4 3 4" xfId="489" xr:uid="{F0A2A24C-9042-44CF-B845-870A64A99CCB}"/>
    <cellStyle name="Normal 10 4 3 4 2" xfId="490" xr:uid="{670B894F-B59C-4A65-8E4C-D9290D9AD5DA}"/>
    <cellStyle name="Normal 10 4 3 4 3" xfId="491" xr:uid="{011F0543-ED2A-4295-9AA6-036380100ACA}"/>
    <cellStyle name="Normal 10 4 3 4 4" xfId="492" xr:uid="{E9565FAB-621B-4BD5-B525-5D6770ED3C53}"/>
    <cellStyle name="Normal 10 4 3 5" xfId="493" xr:uid="{E523DA7E-6EA7-400B-85B9-F1A06F0772CF}"/>
    <cellStyle name="Normal 10 4 3 5 2" xfId="494" xr:uid="{06A7C48D-B0DC-4814-99CC-A78900816457}"/>
    <cellStyle name="Normal 10 4 3 5 3" xfId="495" xr:uid="{971B5548-5E26-4076-A0C2-40D36EB1C387}"/>
    <cellStyle name="Normal 10 4 3 5 4" xfId="496" xr:uid="{C86DBC4A-A42D-4104-A48D-A890AFB80C81}"/>
    <cellStyle name="Normal 10 4 3 6" xfId="497" xr:uid="{4F8F460E-9344-44F5-BFBB-BFED0F67912F}"/>
    <cellStyle name="Normal 10 4 3 7" xfId="498" xr:uid="{94069E8D-6B2E-4A4F-B8D4-EC4FF60B3BAA}"/>
    <cellStyle name="Normal 10 4 3 8" xfId="499" xr:uid="{BFC47C5F-4B02-488A-8B4F-BDD3EB59E79F}"/>
    <cellStyle name="Normal 10 4 4" xfId="500" xr:uid="{3DF49204-8A72-479F-852E-29A938D7D3FF}"/>
    <cellStyle name="Normal 10 4 4 2" xfId="501" xr:uid="{4210B980-3767-4626-A43F-5F85AFFE95C8}"/>
    <cellStyle name="Normal 10 4 4 2 2" xfId="502" xr:uid="{6C7FCB43-C6BB-43FB-9443-5828AC5D48DA}"/>
    <cellStyle name="Normal 10 4 4 2 2 2" xfId="503" xr:uid="{1D2FEA66-31CA-4113-9C10-9CCE9C3EEA2F}"/>
    <cellStyle name="Normal 10 4 4 2 2 3" xfId="504" xr:uid="{4286BA23-C785-4A0E-9C33-CDF5A65E3808}"/>
    <cellStyle name="Normal 10 4 4 2 2 4" xfId="505" xr:uid="{4980C881-3FD5-44CA-815E-CEB2AD7BADE0}"/>
    <cellStyle name="Normal 10 4 4 2 3" xfId="506" xr:uid="{3AC8F0B0-A90F-4E16-AB7B-D4BB02ED22BF}"/>
    <cellStyle name="Normal 10 4 4 2 4" xfId="507" xr:uid="{5AB40DEB-E860-479C-B877-EC1BBB250CFB}"/>
    <cellStyle name="Normal 10 4 4 2 5" xfId="508" xr:uid="{A0882036-2572-4460-B9B0-E686653B5303}"/>
    <cellStyle name="Normal 10 4 4 3" xfId="509" xr:uid="{985CC304-1EFD-4584-99A5-10DB3B05AA73}"/>
    <cellStyle name="Normal 10 4 4 3 2" xfId="510" xr:uid="{4629B628-FD20-4888-87A8-3C9A16117246}"/>
    <cellStyle name="Normal 10 4 4 3 3" xfId="511" xr:uid="{3C395B3E-7996-4671-9AE6-BC23E616F11F}"/>
    <cellStyle name="Normal 10 4 4 3 4" xfId="512" xr:uid="{E6F5DE03-66B1-4104-9F30-83DF0E41B67C}"/>
    <cellStyle name="Normal 10 4 4 4" xfId="513" xr:uid="{AA001997-2FBE-46C0-B5E4-80213C480119}"/>
    <cellStyle name="Normal 10 4 4 4 2" xfId="514" xr:uid="{E2B84CD6-979F-45B8-BC06-A28D702B7151}"/>
    <cellStyle name="Normal 10 4 4 4 3" xfId="515" xr:uid="{32ED0857-C405-4EEC-ADA1-1082C033EC0C}"/>
    <cellStyle name="Normal 10 4 4 4 4" xfId="516" xr:uid="{B64530D4-DC2E-4068-A916-CB685948C5F2}"/>
    <cellStyle name="Normal 10 4 4 5" xfId="517" xr:uid="{5B4125F9-E891-4E90-A1E9-443DB32C4201}"/>
    <cellStyle name="Normal 10 4 4 6" xfId="518" xr:uid="{4946D617-1800-48E5-A8A6-4F3ED0F8C7E9}"/>
    <cellStyle name="Normal 10 4 4 7" xfId="519" xr:uid="{B1BC10B3-F092-4716-A7CF-B3F7F40D57EC}"/>
    <cellStyle name="Normal 10 4 5" xfId="520" xr:uid="{3999E818-7EB5-4613-A3A6-EE2DB93351DD}"/>
    <cellStyle name="Normal 10 4 5 2" xfId="521" xr:uid="{AD84926D-2FE5-46CE-9A92-9731C06A9FF2}"/>
    <cellStyle name="Normal 10 4 5 2 2" xfId="522" xr:uid="{EED2511C-F940-4724-A4D3-B8EE8F8DD2BE}"/>
    <cellStyle name="Normal 10 4 5 2 3" xfId="523" xr:uid="{846F7EED-FBB8-441E-94CF-6E71D6BA0807}"/>
    <cellStyle name="Normal 10 4 5 2 4" xfId="524" xr:uid="{96E18044-1183-407C-8EE3-057AF1A64A6D}"/>
    <cellStyle name="Normal 10 4 5 3" xfId="525" xr:uid="{57E53F84-0656-401B-BF5C-6BF0F4072C87}"/>
    <cellStyle name="Normal 10 4 5 3 2" xfId="526" xr:uid="{A2412FD2-C481-476F-8A44-31DDC1E5F346}"/>
    <cellStyle name="Normal 10 4 5 3 3" xfId="527" xr:uid="{95BE64E1-D2DB-41D1-A690-E5DA40D5D62B}"/>
    <cellStyle name="Normal 10 4 5 3 4" xfId="528" xr:uid="{B5B3AE90-2376-405E-A72D-B702ECD85255}"/>
    <cellStyle name="Normal 10 4 5 4" xfId="529" xr:uid="{FE6BA2AC-1B2D-4F4D-B228-BFC32B77C319}"/>
    <cellStyle name="Normal 10 4 5 5" xfId="530" xr:uid="{1EF75E7A-68FF-4D83-A9CC-FD849CADF8BB}"/>
    <cellStyle name="Normal 10 4 5 6" xfId="531" xr:uid="{201A2605-E519-4401-962D-568BE86B30E3}"/>
    <cellStyle name="Normal 10 4 6" xfId="532" xr:uid="{9FBC9EBC-5E85-470C-893D-0F83DA8C281D}"/>
    <cellStyle name="Normal 10 4 6 2" xfId="533" xr:uid="{0E17FC37-33F5-4146-8737-3EA078DBE4EC}"/>
    <cellStyle name="Normal 10 4 6 2 2" xfId="534" xr:uid="{E619C62D-5FB1-4FEC-A977-EFC56D289091}"/>
    <cellStyle name="Normal 10 4 6 2 3" xfId="535" xr:uid="{AD90CA60-8DCF-4F55-97AE-09F71E07F65F}"/>
    <cellStyle name="Normal 10 4 6 2 4" xfId="536" xr:uid="{556194A0-B2BF-47BB-8983-94718E9FA2A8}"/>
    <cellStyle name="Normal 10 4 6 3" xfId="537" xr:uid="{E0066447-80B9-4E3F-843A-37C0AC60E956}"/>
    <cellStyle name="Normal 10 4 6 4" xfId="538" xr:uid="{E1329F68-5147-490C-98B7-2380B22E84E3}"/>
    <cellStyle name="Normal 10 4 6 5" xfId="539" xr:uid="{834DB1B7-ADB2-431A-BC16-933E3EAB44C1}"/>
    <cellStyle name="Normal 10 4 7" xfId="540" xr:uid="{0F01115E-35A8-44C1-9ED3-94EDCDA61A3B}"/>
    <cellStyle name="Normal 10 4 7 2" xfId="541" xr:uid="{2364873D-3EB0-4DBB-863C-FDDC8EC47244}"/>
    <cellStyle name="Normal 10 4 7 3" xfId="542" xr:uid="{30CCC719-F9F8-43D5-8F20-749D95F7D531}"/>
    <cellStyle name="Normal 10 4 7 4" xfId="543" xr:uid="{6019C8B8-E7B2-4F64-9071-7FE87687C79E}"/>
    <cellStyle name="Normal 10 4 8" xfId="544" xr:uid="{AF779033-F56F-46C9-888C-4C6AEAFFB298}"/>
    <cellStyle name="Normal 10 4 8 2" xfId="545" xr:uid="{0EC84794-CC91-4E12-8D20-A7983B7CC5C7}"/>
    <cellStyle name="Normal 10 4 8 3" xfId="546" xr:uid="{37D686D0-32E6-4467-B73B-6C6344262DFF}"/>
    <cellStyle name="Normal 10 4 8 4" xfId="547" xr:uid="{70A20BD2-BBD9-4A66-8426-826C70E6D9B2}"/>
    <cellStyle name="Normal 10 4 9" xfId="548" xr:uid="{51BB4E5A-1F2D-4A11-85B4-F10C3B80F81D}"/>
    <cellStyle name="Normal 10 5" xfId="549" xr:uid="{D5A5C4A1-3C4C-4541-89EB-A2C5C6F86DFA}"/>
    <cellStyle name="Normal 10 5 2" xfId="550" xr:uid="{2EB27490-1B3F-4810-A8A8-154AF844FCC2}"/>
    <cellStyle name="Normal 10 5 2 2" xfId="551" xr:uid="{9B19B71A-9048-40F4-888D-0C42086488F5}"/>
    <cellStyle name="Normal 10 5 2 2 2" xfId="552" xr:uid="{FD271B74-F175-4E93-9C50-2F5622A1D166}"/>
    <cellStyle name="Normal 10 5 2 2 2 2" xfId="553" xr:uid="{5B085FA0-1B28-4DDB-9F04-74D0CEB3B543}"/>
    <cellStyle name="Normal 10 5 2 2 2 3" xfId="554" xr:uid="{E57CAC74-3F7E-40C4-A387-C55E24981476}"/>
    <cellStyle name="Normal 10 5 2 2 2 4" xfId="555" xr:uid="{BB27EFFE-A80D-462B-8F4C-AD99178FAE78}"/>
    <cellStyle name="Normal 10 5 2 2 3" xfId="556" xr:uid="{45F2E692-1A76-4CF8-BC06-9C884E8EA0FE}"/>
    <cellStyle name="Normal 10 5 2 2 3 2" xfId="557" xr:uid="{E8192318-31E7-4EFF-9E9F-57C908CE3888}"/>
    <cellStyle name="Normal 10 5 2 2 3 3" xfId="558" xr:uid="{F189C3B1-6861-4BF5-8D5D-85BCFAFDF27D}"/>
    <cellStyle name="Normal 10 5 2 2 3 4" xfId="559" xr:uid="{B54DB10E-4819-4ECB-AACC-E83ED75B1F27}"/>
    <cellStyle name="Normal 10 5 2 2 4" xfId="560" xr:uid="{8524E293-E682-4BB5-AD17-781EE881C7DF}"/>
    <cellStyle name="Normal 10 5 2 2 5" xfId="561" xr:uid="{556A0959-656F-4614-A431-C1ED9116C314}"/>
    <cellStyle name="Normal 10 5 2 2 6" xfId="562" xr:uid="{4880DBDE-E9A8-49AE-BB79-9797DCE94469}"/>
    <cellStyle name="Normal 10 5 2 3" xfId="563" xr:uid="{27B1FE87-49F9-44EE-BAAA-12814DFA4C84}"/>
    <cellStyle name="Normal 10 5 2 3 2" xfId="564" xr:uid="{03522844-285E-4C7D-9C00-05E630098AC1}"/>
    <cellStyle name="Normal 10 5 2 3 2 2" xfId="565" xr:uid="{1D4E5F59-EB15-4347-B707-7CA188BDF2B9}"/>
    <cellStyle name="Normal 10 5 2 3 2 3" xfId="566" xr:uid="{79A65C1E-22A2-4D0E-B7B5-188D17FD2033}"/>
    <cellStyle name="Normal 10 5 2 3 2 4" xfId="567" xr:uid="{2E59DB7F-385D-4D4E-A050-B05A4DC6609B}"/>
    <cellStyle name="Normal 10 5 2 3 3" xfId="568" xr:uid="{131E79DD-30B7-4D16-BEC6-34DDF78C048A}"/>
    <cellStyle name="Normal 10 5 2 3 4" xfId="569" xr:uid="{14255DB8-F822-4B67-ACCD-F3FF4AED8A88}"/>
    <cellStyle name="Normal 10 5 2 3 5" xfId="570" xr:uid="{ABAECF1F-C328-47CB-89A5-158C31C70998}"/>
    <cellStyle name="Normal 10 5 2 4" xfId="571" xr:uid="{7F561BE3-35E1-481B-A489-1FD870BFEE34}"/>
    <cellStyle name="Normal 10 5 2 4 2" xfId="572" xr:uid="{22423BE9-80C5-46A1-8970-7D5D41DA5917}"/>
    <cellStyle name="Normal 10 5 2 4 3" xfId="573" xr:uid="{01193618-2DE9-4620-A87D-A91BEDBD9648}"/>
    <cellStyle name="Normal 10 5 2 4 4" xfId="574" xr:uid="{D05B5A37-F4FD-4610-86EB-67BE210A35F9}"/>
    <cellStyle name="Normal 10 5 2 5" xfId="575" xr:uid="{7A9F1714-1F42-4F23-B4DC-2C01CC71256D}"/>
    <cellStyle name="Normal 10 5 2 5 2" xfId="576" xr:uid="{1C49ED23-A9F9-400C-8C8B-D4855DFB11E4}"/>
    <cellStyle name="Normal 10 5 2 5 3" xfId="577" xr:uid="{6E047D6D-353A-48BD-B40A-93FDF65F5342}"/>
    <cellStyle name="Normal 10 5 2 5 4" xfId="578" xr:uid="{2186E3E6-E2BA-4897-997A-01F68856CED4}"/>
    <cellStyle name="Normal 10 5 2 6" xfId="579" xr:uid="{221E27B8-4F53-4B43-B96B-19857D70A87E}"/>
    <cellStyle name="Normal 10 5 2 7" xfId="580" xr:uid="{40D9FD91-2D10-4A57-BB16-A7319837A519}"/>
    <cellStyle name="Normal 10 5 2 8" xfId="581" xr:uid="{ED8FC73E-2043-4896-8831-99D90F9114B8}"/>
    <cellStyle name="Normal 10 5 3" xfId="582" xr:uid="{7677D2BB-BC0A-440D-B030-D03BC62BE985}"/>
    <cellStyle name="Normal 10 5 3 2" xfId="583" xr:uid="{99A08A7B-0DCC-4C97-B9EA-238CB98B9597}"/>
    <cellStyle name="Normal 10 5 3 2 2" xfId="584" xr:uid="{3303FA2A-F263-4E9B-885F-A2938B531ADA}"/>
    <cellStyle name="Normal 10 5 3 2 3" xfId="585" xr:uid="{FBAA4257-10F1-4776-861F-D80F9C4FB770}"/>
    <cellStyle name="Normal 10 5 3 2 4" xfId="586" xr:uid="{6D1F47F5-DED7-44BC-A1B8-AB80ADC93BCB}"/>
    <cellStyle name="Normal 10 5 3 3" xfId="587" xr:uid="{53F3ABE0-6D86-4BA7-A299-14C935800C1E}"/>
    <cellStyle name="Normal 10 5 3 3 2" xfId="588" xr:uid="{11383D5F-4E57-4945-8E17-43D81BEC3886}"/>
    <cellStyle name="Normal 10 5 3 3 3" xfId="589" xr:uid="{8D405378-6DF0-4333-8D6D-657C274E48DC}"/>
    <cellStyle name="Normal 10 5 3 3 4" xfId="590" xr:uid="{B7CDDC4A-A297-41BD-A6C5-9B225978EE83}"/>
    <cellStyle name="Normal 10 5 3 4" xfId="591" xr:uid="{991499B4-D66F-4D5C-AFA3-15C48C03E253}"/>
    <cellStyle name="Normal 10 5 3 5" xfId="592" xr:uid="{8FE19145-FBA6-4E9E-B88A-3F957A0E065F}"/>
    <cellStyle name="Normal 10 5 3 6" xfId="593" xr:uid="{8DF2B496-CC8F-48D6-BADE-3219F302868D}"/>
    <cellStyle name="Normal 10 5 4" xfId="594" xr:uid="{6855E8F3-B662-46FD-91FD-5E0928319734}"/>
    <cellStyle name="Normal 10 5 4 2" xfId="595" xr:uid="{5EB73009-558A-4B9D-8533-B1CCDADBF1C7}"/>
    <cellStyle name="Normal 10 5 4 2 2" xfId="596" xr:uid="{EA53B064-6DCB-475E-A205-AA558BDB1AC8}"/>
    <cellStyle name="Normal 10 5 4 2 3" xfId="597" xr:uid="{B1897C7D-3335-4CD0-967C-F463367B4D69}"/>
    <cellStyle name="Normal 10 5 4 2 4" xfId="598" xr:uid="{DA271311-D8A2-4169-9BC0-38B81BA5749E}"/>
    <cellStyle name="Normal 10 5 4 3" xfId="599" xr:uid="{2675A1A1-F058-4441-8E25-7FE3ED9E7816}"/>
    <cellStyle name="Normal 10 5 4 4" xfId="600" xr:uid="{99B47862-CE4E-4EEA-9329-DC880A8EF753}"/>
    <cellStyle name="Normal 10 5 4 5" xfId="601" xr:uid="{0DBFB312-BC2D-4F0E-8FFF-7216A4904BBE}"/>
    <cellStyle name="Normal 10 5 5" xfId="602" xr:uid="{E2E1D9DA-820D-4D5B-94D6-2B83F031A0BD}"/>
    <cellStyle name="Normal 10 5 5 2" xfId="603" xr:uid="{09200001-450E-465D-B6B3-FDD5B66F466C}"/>
    <cellStyle name="Normal 10 5 5 3" xfId="604" xr:uid="{1A73172B-A2DE-4938-8DB1-6D70CF6B593C}"/>
    <cellStyle name="Normal 10 5 5 4" xfId="605" xr:uid="{4ADFED65-DD7C-4030-9BC2-111784780746}"/>
    <cellStyle name="Normal 10 5 6" xfId="606" xr:uid="{5A9625FB-7E9A-4B9D-9255-CCED0943CE17}"/>
    <cellStyle name="Normal 10 5 6 2" xfId="607" xr:uid="{BC601145-F13C-42B0-9588-967079CE9FE0}"/>
    <cellStyle name="Normal 10 5 6 3" xfId="608" xr:uid="{1ABDCA3A-D60E-4C32-BBC3-FD15AA63AE77}"/>
    <cellStyle name="Normal 10 5 6 4" xfId="609" xr:uid="{3B297A85-55A7-44E9-B021-EFBC94516979}"/>
    <cellStyle name="Normal 10 5 7" xfId="610" xr:uid="{B1CEED46-EDFB-4739-8B1A-97FAEEEA7C9E}"/>
    <cellStyle name="Normal 10 5 8" xfId="611" xr:uid="{16725931-C999-49CF-AC98-2983D1FEC11E}"/>
    <cellStyle name="Normal 10 5 9" xfId="612" xr:uid="{2DA3E696-F12E-4A31-B5E2-B0061B9E3C18}"/>
    <cellStyle name="Normal 10 6" xfId="613" xr:uid="{E84A1292-4723-47C2-B189-D8B698B64258}"/>
    <cellStyle name="Normal 10 6 2" xfId="614" xr:uid="{09447EE2-EB31-404E-A82C-0F94CF7E0A28}"/>
    <cellStyle name="Normal 10 6 2 2" xfId="615" xr:uid="{8E383A67-0492-4C78-869E-0871CD9A7C37}"/>
    <cellStyle name="Normal 10 6 2 2 2" xfId="616" xr:uid="{DDEC3AFF-91C3-4482-A7D7-97449FA51FB4}"/>
    <cellStyle name="Normal 10 6 2 2 2 2" xfId="3826" xr:uid="{4F0471AE-E90B-4B8A-A5B7-4F9D400F4EAC}"/>
    <cellStyle name="Normal 10 6 2 2 3" xfId="617" xr:uid="{3ED781C8-1053-4367-961C-2EA7ACE1ADF4}"/>
    <cellStyle name="Normal 10 6 2 2 4" xfId="618" xr:uid="{AF1C9573-19EC-4265-9D40-DD7E8F44C9B7}"/>
    <cellStyle name="Normal 10 6 2 3" xfId="619" xr:uid="{5A70463B-A7CA-4657-AC2E-017284847607}"/>
    <cellStyle name="Normal 10 6 2 3 2" xfId="620" xr:uid="{4A06C954-7277-44ED-888B-BBCAA15553BA}"/>
    <cellStyle name="Normal 10 6 2 3 3" xfId="621" xr:uid="{F494D5AB-73BB-4503-A7A5-CDD0151C4689}"/>
    <cellStyle name="Normal 10 6 2 3 4" xfId="622" xr:uid="{5E0CFEAE-EDC6-45A4-8A4B-24117BA4E6B9}"/>
    <cellStyle name="Normal 10 6 2 4" xfId="623" xr:uid="{3A3D5E78-EE0F-4859-8EA6-40965D2AECDD}"/>
    <cellStyle name="Normal 10 6 2 5" xfId="624" xr:uid="{90D5D75E-08A4-4399-9ED7-0ACF5285EEF4}"/>
    <cellStyle name="Normal 10 6 2 6" xfId="625" xr:uid="{0BDCF626-D4E6-4383-ACB5-12014164F13D}"/>
    <cellStyle name="Normal 10 6 3" xfId="626" xr:uid="{B7C1825C-3C29-4175-843A-89162091C9F2}"/>
    <cellStyle name="Normal 10 6 3 2" xfId="627" xr:uid="{CA101678-F6FD-4870-A300-54A2CF448BF9}"/>
    <cellStyle name="Normal 10 6 3 2 2" xfId="628" xr:uid="{EDDF2AA3-BB82-436F-86E1-4A7A3D1BDBC4}"/>
    <cellStyle name="Normal 10 6 3 2 3" xfId="629" xr:uid="{96A7814C-6FB0-449E-B0F3-BBBA39559B5C}"/>
    <cellStyle name="Normal 10 6 3 2 4" xfId="630" xr:uid="{C89E0F86-39C5-4FC9-A0DF-5FD89AE22E39}"/>
    <cellStyle name="Normal 10 6 3 3" xfId="631" xr:uid="{18B6DDFD-F8ED-46F7-A73E-43DF52C06EE5}"/>
    <cellStyle name="Normal 10 6 3 4" xfId="632" xr:uid="{3608E949-91F9-465D-9D97-5740A212EC91}"/>
    <cellStyle name="Normal 10 6 3 5" xfId="633" xr:uid="{C6BD1630-7BFF-4AF3-BA1F-3C8AA31A06B3}"/>
    <cellStyle name="Normal 10 6 4" xfId="634" xr:uid="{D23D0AE9-BBBD-4531-895C-F047C35B2A91}"/>
    <cellStyle name="Normal 10 6 4 2" xfId="635" xr:uid="{92B547BE-5144-456C-8C7D-B564700E55DA}"/>
    <cellStyle name="Normal 10 6 4 3" xfId="636" xr:uid="{BC083CED-CB2C-48A9-BEE3-EF2260F940CE}"/>
    <cellStyle name="Normal 10 6 4 4" xfId="637" xr:uid="{A6364AB6-9275-43C3-BB8F-19400A82C553}"/>
    <cellStyle name="Normal 10 6 5" xfId="638" xr:uid="{B0C33B47-03BD-41FF-9918-E3AEC8F49104}"/>
    <cellStyle name="Normal 10 6 5 2" xfId="639" xr:uid="{F83A8D2E-45BF-4A1B-880A-C14F04716D29}"/>
    <cellStyle name="Normal 10 6 5 3" xfId="640" xr:uid="{C117B6F7-878A-435E-8F29-2ACC1E6938AD}"/>
    <cellStyle name="Normal 10 6 5 4" xfId="641" xr:uid="{A488073F-A7C8-4BC2-860D-E7077D846870}"/>
    <cellStyle name="Normal 10 6 6" xfId="642" xr:uid="{66171E59-2B87-4322-811D-88708D35F27F}"/>
    <cellStyle name="Normal 10 6 7" xfId="643" xr:uid="{6CF6B609-0A1E-41EF-8FBD-6518C86B8284}"/>
    <cellStyle name="Normal 10 6 8" xfId="644" xr:uid="{527ABEC5-D79A-41CE-8116-19FC056D0937}"/>
    <cellStyle name="Normal 10 7" xfId="645" xr:uid="{6D747613-A1E5-4AA3-BDFF-BFB989C25BF1}"/>
    <cellStyle name="Normal 10 7 2" xfId="646" xr:uid="{40321FA0-FD12-4952-922E-C3325CFDBB7F}"/>
    <cellStyle name="Normal 10 7 2 2" xfId="647" xr:uid="{45C93897-867F-4AB7-9B39-26D7CCF6B8E4}"/>
    <cellStyle name="Normal 10 7 2 2 2" xfId="648" xr:uid="{2C2108D6-8F40-4BC1-A1A0-E1E359D965EC}"/>
    <cellStyle name="Normal 10 7 2 2 3" xfId="649" xr:uid="{3B09A9BB-35D8-4A14-9CC8-192B472F1CA5}"/>
    <cellStyle name="Normal 10 7 2 2 4" xfId="650" xr:uid="{2C1304A9-731F-4518-BCCE-8F079E73F0A0}"/>
    <cellStyle name="Normal 10 7 2 3" xfId="651" xr:uid="{5D0F6347-E3E2-410A-863F-C93FE384CC44}"/>
    <cellStyle name="Normal 10 7 2 4" xfId="652" xr:uid="{E15FCF0C-8FEA-4DFA-A1A7-CAB89F26C11E}"/>
    <cellStyle name="Normal 10 7 2 5" xfId="653" xr:uid="{FD3864B0-9A52-4645-95BD-E0EBABBB47D7}"/>
    <cellStyle name="Normal 10 7 3" xfId="654" xr:uid="{ED7F9C91-B901-4933-A677-563D840FF3F6}"/>
    <cellStyle name="Normal 10 7 3 2" xfId="655" xr:uid="{B5398605-C77A-4F22-9BAF-2310FC6645EA}"/>
    <cellStyle name="Normal 10 7 3 3" xfId="656" xr:uid="{DB175D6E-A8D6-4227-9E90-472C3527450B}"/>
    <cellStyle name="Normal 10 7 3 4" xfId="657" xr:uid="{01382A33-7953-427A-B123-C54A279A8439}"/>
    <cellStyle name="Normal 10 7 4" xfId="658" xr:uid="{C4B3CC15-4600-4F64-8891-D16B67C80469}"/>
    <cellStyle name="Normal 10 7 4 2" xfId="659" xr:uid="{10F22B48-27AF-4A60-9489-27DC089E3C3F}"/>
    <cellStyle name="Normal 10 7 4 3" xfId="660" xr:uid="{653C767E-340C-4F88-B8C4-99D415343FF1}"/>
    <cellStyle name="Normal 10 7 4 4" xfId="661" xr:uid="{5C07C344-C9A3-436B-AA0A-8D15299E3958}"/>
    <cellStyle name="Normal 10 7 5" xfId="662" xr:uid="{7B2C9BE9-8E79-4A2A-895E-2FCD2BF271CC}"/>
    <cellStyle name="Normal 10 7 6" xfId="663" xr:uid="{64B1FB1F-BC5D-474C-A445-4A0816F960C4}"/>
    <cellStyle name="Normal 10 7 7" xfId="664" xr:uid="{CC928E63-0812-4F3C-8804-0E741D14ABEF}"/>
    <cellStyle name="Normal 10 8" xfId="665" xr:uid="{BEC84CDB-22A8-447C-B281-A13CE1139001}"/>
    <cellStyle name="Normal 10 8 2" xfId="666" xr:uid="{661472FB-5A15-47D9-9AF0-0665CD422029}"/>
    <cellStyle name="Normal 10 8 2 2" xfId="667" xr:uid="{F5E64DA0-A98A-4898-8D89-D51969465F16}"/>
    <cellStyle name="Normal 10 8 2 3" xfId="668" xr:uid="{C19900C1-95FC-467E-BCA3-1ADEF7318763}"/>
    <cellStyle name="Normal 10 8 2 4" xfId="669" xr:uid="{7A515616-17C7-4F58-8299-3E64EFB6F82F}"/>
    <cellStyle name="Normal 10 8 3" xfId="670" xr:uid="{0BC15C99-01F8-410F-A2A6-CA79EC58A2BD}"/>
    <cellStyle name="Normal 10 8 3 2" xfId="671" xr:uid="{06B51FBF-FE89-45D9-B0D6-2966763F9272}"/>
    <cellStyle name="Normal 10 8 3 3" xfId="672" xr:uid="{C8FF20C9-A5DC-427C-BA3A-6513A64E7B61}"/>
    <cellStyle name="Normal 10 8 3 4" xfId="673" xr:uid="{5004A422-6519-4B28-9CE9-A4EC30EC87AF}"/>
    <cellStyle name="Normal 10 8 4" xfId="674" xr:uid="{35E67049-43BA-416A-93DD-6CBED1C140DC}"/>
    <cellStyle name="Normal 10 8 5" xfId="675" xr:uid="{185D414B-338E-4B1C-A07B-35909516EF45}"/>
    <cellStyle name="Normal 10 8 6" xfId="676" xr:uid="{197C3320-01BA-4EDB-B9BC-A97688164484}"/>
    <cellStyle name="Normal 10 9" xfId="677" xr:uid="{650C1ECE-3C2D-4171-8E88-38A0A53994C8}"/>
    <cellStyle name="Normal 10 9 2" xfId="678" xr:uid="{6404AB62-4547-4A67-8F16-7902034A2407}"/>
    <cellStyle name="Normal 10 9 2 2" xfId="679" xr:uid="{1DDAA22E-8717-42F3-951A-EEDFE7D1A6F5}"/>
    <cellStyle name="Normal 10 9 2 2 2" xfId="4301" xr:uid="{02D426FB-2F79-4F54-BA5F-B09C0D72D097}"/>
    <cellStyle name="Normal 10 9 2 3" xfId="680" xr:uid="{CE9177AA-5DF3-4341-808C-5FDFD2E42252}"/>
    <cellStyle name="Normal 10 9 2 4" xfId="681" xr:uid="{C9484766-7EC3-49AE-99E3-3001AD8AF433}"/>
    <cellStyle name="Normal 10 9 3" xfId="682" xr:uid="{E604F657-EF73-4752-AD6B-8F8D76BC86CB}"/>
    <cellStyle name="Normal 10 9 4" xfId="683" xr:uid="{E2B0C96A-9EF0-4865-9F1B-E220128A4344}"/>
    <cellStyle name="Normal 10 9 5" xfId="684" xr:uid="{D89E7757-9C5E-4253-8B4C-3CDD4E210699}"/>
    <cellStyle name="Normal 11" xfId="46" xr:uid="{57A9E450-D441-4FDF-946D-9E041390E6DE}"/>
    <cellStyle name="Normal 11 2" xfId="3697" xr:uid="{5326CAF9-1B84-4070-8124-0DDC3BF09BC0}"/>
    <cellStyle name="Normal 11 3" xfId="4306" xr:uid="{E9EAC3B6-4036-479D-B165-8F9B9C7C788C}"/>
    <cellStyle name="Normal 12" xfId="47" xr:uid="{25B1D14A-0E12-479D-A59F-28AEE0FBDE25}"/>
    <cellStyle name="Normal 12 2" xfId="3698" xr:uid="{00259541-E1A2-4FF8-BD86-521A09FDFA6C}"/>
    <cellStyle name="Normal 13" xfId="48" xr:uid="{09A0E84A-4D2C-4D98-9F71-572DE0814E06}"/>
    <cellStyle name="Normal 13 2" xfId="49" xr:uid="{D2A96096-BCA0-4998-8655-7591B87AF992}"/>
    <cellStyle name="Normal 13 2 2" xfId="3699" xr:uid="{F66CD8A2-6583-4014-BF48-8B20F7860C60}"/>
    <cellStyle name="Normal 13 2 3" xfId="4308" xr:uid="{AA1C1B81-1836-4A21-989E-F074F79A8331}"/>
    <cellStyle name="Normal 13 3" xfId="3700" xr:uid="{76BC874C-432C-42A8-ABCA-30C69A21ACE7}"/>
    <cellStyle name="Normal 13 3 2" xfId="4392" xr:uid="{C824F57D-A5D7-4372-8744-F6F64B336C7C}"/>
    <cellStyle name="Normal 13 3 3" xfId="4309" xr:uid="{C48CA98B-AAE9-4BA7-9916-DD577BE6C7E6}"/>
    <cellStyle name="Normal 13 4" xfId="4310" xr:uid="{94580F78-2301-4CAB-B43B-F9F3FC27D62F}"/>
    <cellStyle name="Normal 13 5" xfId="4307" xr:uid="{6E199C60-26F6-4089-BCDE-CBC7765BA4D3}"/>
    <cellStyle name="Normal 14" xfId="50" xr:uid="{6E2BF7B3-F543-45C6-9B1E-F64179014214}"/>
    <cellStyle name="Normal 14 18" xfId="4312" xr:uid="{C0C6EDE4-F2EF-4B45-BF8C-DE3C195332FF}"/>
    <cellStyle name="Normal 14 2" xfId="51" xr:uid="{8A21FACD-1A7F-4D22-9090-4C09F8B42AA6}"/>
    <cellStyle name="Normal 14 2 2" xfId="52" xr:uid="{256FE996-6070-4574-95BE-D8B0720B3A68}"/>
    <cellStyle name="Normal 14 2 2 2" xfId="3701" xr:uid="{A10E9F9A-3DF7-42F6-ACF8-8049CDF016DC}"/>
    <cellStyle name="Normal 14 2 3" xfId="3702" xr:uid="{FD016343-FF62-4451-A8C2-818C39D101F7}"/>
    <cellStyle name="Normal 14 3" xfId="3703" xr:uid="{15224783-3167-4DDC-B598-D48289662455}"/>
    <cellStyle name="Normal 14 4" xfId="4311" xr:uid="{74F57B2D-FDBD-45EC-8EBB-BA8C2B199E29}"/>
    <cellStyle name="Normal 15" xfId="53" xr:uid="{658F4058-F9AF-4B8E-BD12-323A78CAB0D2}"/>
    <cellStyle name="Normal 15 2" xfId="54" xr:uid="{C19C2C8D-17B7-4B26-ADF5-A606B889EFDB}"/>
    <cellStyle name="Normal 15 2 2" xfId="3704" xr:uid="{90B1576A-EE61-4879-AF64-5D174B0E7CC5}"/>
    <cellStyle name="Normal 15 3" xfId="3705" xr:uid="{8DF8DE81-7425-426B-8880-3C82CCA7FBB6}"/>
    <cellStyle name="Normal 15 3 2" xfId="4393" xr:uid="{BBC1C8B9-DF16-4777-8DE7-3422E4119EEC}"/>
    <cellStyle name="Normal 15 3 3" xfId="4314" xr:uid="{8F1C98C8-7916-4738-85AF-7F5D90CA6F8C}"/>
    <cellStyle name="Normal 15 4" xfId="4313" xr:uid="{2AB15116-8938-4560-B5B8-F774771F434C}"/>
    <cellStyle name="Normal 16" xfId="55" xr:uid="{5FC1E68C-38CA-40AD-8A8B-3997EE869DA3}"/>
    <cellStyle name="Normal 16 2" xfId="3706" xr:uid="{6A0DB2F9-949E-4292-9E24-67918EBD3769}"/>
    <cellStyle name="Normal 16 2 2" xfId="4394" xr:uid="{EEA81A90-3415-4750-8618-CFFEB9963147}"/>
    <cellStyle name="Normal 16 2 3" xfId="4315" xr:uid="{D9A963DD-313D-4446-81A7-CD13318A66EE}"/>
    <cellStyle name="Normal 17" xfId="56" xr:uid="{B1334C1A-BA8D-43BD-B7BB-A982953B88A3}"/>
    <cellStyle name="Normal 17 2" xfId="3707" xr:uid="{C4F309E7-28B0-4217-916C-73BC72A6EDE3}"/>
    <cellStyle name="Normal 17 2 2" xfId="4395" xr:uid="{CCF138B3-D9A7-4D83-8B13-0C9C29CFDB9C}"/>
    <cellStyle name="Normal 17 2 3" xfId="4317" xr:uid="{1D09CEA3-584E-4D12-8123-AD45D31EF922}"/>
    <cellStyle name="Normal 17 3" xfId="4318" xr:uid="{AFF17D9E-8EB0-4B61-B0EC-1360F447F73B}"/>
    <cellStyle name="Normal 17 4" xfId="4316" xr:uid="{8A7F098A-9020-4987-84EA-65C4F7785421}"/>
    <cellStyle name="Normal 18" xfId="57" xr:uid="{CCE6A3BD-C319-42D1-A79A-2937B85D6E3F}"/>
    <cellStyle name="Normal 18 2" xfId="3708" xr:uid="{5B71656B-D901-429D-9996-8AD2E4DEC5DF}"/>
    <cellStyle name="Normal 18 3" xfId="4319" xr:uid="{B746CA8A-B661-4DBD-AC02-802E9CF75BD3}"/>
    <cellStyle name="Normal 19" xfId="58" xr:uid="{77FE4EC3-59CF-45A8-B9E0-A822686F8897}"/>
    <cellStyle name="Normal 19 2" xfId="59" xr:uid="{B9C9C9AA-5BA1-45DA-84AD-BD7C7231D036}"/>
    <cellStyle name="Normal 19 2 2" xfId="3709" xr:uid="{C3DC3152-B3F4-42AA-9E92-A40BD286A395}"/>
    <cellStyle name="Normal 19 3" xfId="3710" xr:uid="{AFBFA081-DC57-46CA-9691-D44E4A26DC0F}"/>
    <cellStyle name="Normal 2" xfId="3" xr:uid="{0035700C-F3A5-4A6F-B63A-5CE25669DEE2}"/>
    <cellStyle name="Normal 2 2" xfId="60" xr:uid="{59952E73-EE61-4C83-96BC-46CDF1D0D59E}"/>
    <cellStyle name="Normal 2 2 2" xfId="61" xr:uid="{FFFC5E50-F4B5-457D-84C2-4165813DDD47}"/>
    <cellStyle name="Normal 2 2 2 2" xfId="3711" xr:uid="{95C159F6-33E1-4FB6-80D9-8F5A1B1DDAAE}"/>
    <cellStyle name="Normal 2 2 3" xfId="3712" xr:uid="{4C97ADF0-4E7C-4E5B-A34F-DA5C2AB5AEA2}"/>
    <cellStyle name="Normal 2 2 4" xfId="4320" xr:uid="{4B3AA0F1-20CE-4B92-A2A8-B77C842A9EA4}"/>
    <cellStyle name="Normal 2 3" xfId="62" xr:uid="{D1D12A6B-C0BB-4035-8F6D-97BDF6E2ABB0}"/>
    <cellStyle name="Normal 2 3 2" xfId="63" xr:uid="{E35D6E7A-596C-46A3-84E7-76BA34BFE74D}"/>
    <cellStyle name="Normal 2 3 2 2" xfId="3713" xr:uid="{FEAEA3B0-0453-437F-BCDA-560565405841}"/>
    <cellStyle name="Normal 2 3 2 3" xfId="4322" xr:uid="{9213DFEB-CF63-45C7-A2AC-46E4326E5D2F}"/>
    <cellStyle name="Normal 2 3 3" xfId="64" xr:uid="{CEE4FAF8-23E7-4C99-A0D0-D0171B286CC8}"/>
    <cellStyle name="Normal 2 3 4" xfId="65" xr:uid="{F66F8215-DFE9-4D4B-91D4-CCBAD5D919D6}"/>
    <cellStyle name="Normal 2 3 5" xfId="3714" xr:uid="{220FF2CC-DB1E-4569-9D81-7A1148A9765B}"/>
    <cellStyle name="Normal 2 3 6" xfId="4321" xr:uid="{8C7E5959-E452-4BC7-BE98-8AD2DD550D9D}"/>
    <cellStyle name="Normal 2 4" xfId="66" xr:uid="{C9E0DC35-2962-4AC7-9FAB-E0ABB678C21A}"/>
    <cellStyle name="Normal 2 4 2" xfId="67" xr:uid="{DFC80D75-6170-40E0-88E0-8BD0A2228BC1}"/>
    <cellStyle name="Normal 2 4 3" xfId="3715" xr:uid="{141ACDF0-BBA4-43FA-B2E4-F9BB74B9626D}"/>
    <cellStyle name="Normal 2 5" xfId="3716" xr:uid="{6E8476E4-7E62-4898-B47D-21282998E294}"/>
    <cellStyle name="Normal 2 5 2" xfId="3731" xr:uid="{1201B2D0-FA73-4E18-95D6-48FBAD5D9BF2}"/>
    <cellStyle name="Normal 2 6" xfId="3732" xr:uid="{2F16F5A9-DF33-46D1-8C67-43468FCCABEC}"/>
    <cellStyle name="Normal 20" xfId="68" xr:uid="{BF99BCDF-1090-4747-B66B-6E0DD5D60477}"/>
    <cellStyle name="Normal 20 2" xfId="3717" xr:uid="{8028F3A0-992D-42C7-8AAC-737027A96A0D}"/>
    <cellStyle name="Normal 20 2 2" xfId="3718" xr:uid="{A9577ED5-1264-4193-B04B-206BAD060A3D}"/>
    <cellStyle name="Normal 20 2 2 2" xfId="4396" xr:uid="{62E5FD02-9F84-4906-9347-0F0B6C29A794}"/>
    <cellStyle name="Normal 20 2 2 3" xfId="4388" xr:uid="{CEC667BA-8567-41D7-980E-4B3047A0DF68}"/>
    <cellStyle name="Normal 20 2 3" xfId="4391" xr:uid="{9865C132-BD45-4DD6-91BA-E411FC02D8BF}"/>
    <cellStyle name="Normal 20 2 4" xfId="4387" xr:uid="{3871F699-50AD-4B44-8CD1-90028C6815E1}"/>
    <cellStyle name="Normal 20 3" xfId="3827" xr:uid="{2DFE0D58-FCB8-45B2-8E7D-D45C6A941B31}"/>
    <cellStyle name="Normal 20 4" xfId="4323" xr:uid="{1E0037F9-6211-4360-AD46-35DB67632CEA}"/>
    <cellStyle name="Normal 21" xfId="69" xr:uid="{689DCEDB-F770-48D6-91CC-F9629AB8598C}"/>
    <cellStyle name="Normal 21 2" xfId="3719" xr:uid="{233B468B-E9E8-463D-AAF4-36AFED48882A}"/>
    <cellStyle name="Normal 21 2 2" xfId="3720" xr:uid="{6A86A36B-A361-480A-BFE4-98FE7ED385F3}"/>
    <cellStyle name="Normal 21 3" xfId="4324" xr:uid="{78C73D7E-5D2D-4401-B828-0DB9B7B2ED1C}"/>
    <cellStyle name="Normal 22" xfId="685" xr:uid="{C44EF73C-F9AD-4315-8B91-8CE03B1E093F}"/>
    <cellStyle name="Normal 22 2" xfId="3661" xr:uid="{1BAB0157-FF54-4B70-842E-EE292F9643A0}"/>
    <cellStyle name="Normal 22 3" xfId="3660" xr:uid="{2FE5A1C9-6E7B-4311-BFE0-0F871391D281}"/>
    <cellStyle name="Normal 22 3 2" xfId="4325" xr:uid="{1B57AB83-94B6-4925-BD13-F09645A85CB2}"/>
    <cellStyle name="Normal 22 4" xfId="3664" xr:uid="{A58FCF77-EF8C-4141-A03C-1B565E4D10DE}"/>
    <cellStyle name="Normal 22 4 2" xfId="4401" xr:uid="{0F970475-8653-4D20-9A8E-89D5EF43D6D9}"/>
    <cellStyle name="Normal 23" xfId="3721" xr:uid="{F823E32C-E0BF-4843-A955-0C27795BD7E8}"/>
    <cellStyle name="Normal 23 2" xfId="4282" xr:uid="{F3BDF89B-EE72-439B-93C3-AE04A9D4F034}"/>
    <cellStyle name="Normal 23 2 2" xfId="4327" xr:uid="{9D3768AE-7760-4034-BD7D-04A121FD15C2}"/>
    <cellStyle name="Normal 23 3" xfId="4397" xr:uid="{88A48812-AE15-47B7-A1AC-EEF56FD03A24}"/>
    <cellStyle name="Normal 23 4" xfId="4326" xr:uid="{6D92BC2B-440C-4D18-87D9-6840EAA7306D}"/>
    <cellStyle name="Normal 24" xfId="3722" xr:uid="{9C1AB84B-DEA1-4950-B267-8A1AC585B409}"/>
    <cellStyle name="Normal 24 2" xfId="3723" xr:uid="{669E1B46-D34C-45AA-8DA6-C01CA7880472}"/>
    <cellStyle name="Normal 24 2 2" xfId="4399" xr:uid="{986B1570-EB1D-4C1E-BF37-4742A4CA4011}"/>
    <cellStyle name="Normal 24 2 3" xfId="4329" xr:uid="{49B5CF63-5B2D-42D7-BA01-EADC32027012}"/>
    <cellStyle name="Normal 24 3" xfId="4398" xr:uid="{BADFBD93-6018-49F0-B690-5054BF5554C0}"/>
    <cellStyle name="Normal 24 4" xfId="4328" xr:uid="{AC65B876-8C4D-48F8-83C3-3A5B731B5939}"/>
    <cellStyle name="Normal 25" xfId="3730" xr:uid="{02AAC14B-6590-44E4-9C0F-F927A4978472}"/>
    <cellStyle name="Normal 25 2" xfId="4331" xr:uid="{4620051F-CEEB-40F7-88D7-BD61DEB0D146}"/>
    <cellStyle name="Normal 25 3" xfId="4400" xr:uid="{FF86F9FD-79C8-4E95-B82E-B6E1DC41C126}"/>
    <cellStyle name="Normal 25 4" xfId="4330" xr:uid="{F8263F68-0257-4D2E-A749-7478BA697E26}"/>
    <cellStyle name="Normal 26" xfId="4280" xr:uid="{42D7C627-9973-40EA-B0EC-945DBBBBA4D3}"/>
    <cellStyle name="Normal 26 2" xfId="4281" xr:uid="{06B0FA35-EF32-4D05-A123-7D633727958C}"/>
    <cellStyle name="Normal 26 2 2" xfId="4333" xr:uid="{AF33B22B-C78C-4408-9895-F331AFF5B9F1}"/>
    <cellStyle name="Normal 26 3" xfId="4332" xr:uid="{348DD1F6-67A0-4F73-A703-C94407595480}"/>
    <cellStyle name="Normal 27" xfId="4334" xr:uid="{C23FEC2F-6054-4519-BACA-5B18655F99F5}"/>
    <cellStyle name="Normal 27 2" xfId="4335" xr:uid="{8298E0E6-3D23-4CB4-A63C-66128C3BAF51}"/>
    <cellStyle name="Normal 28" xfId="4336" xr:uid="{A375C6F3-A4C2-499F-932B-1B02B211E277}"/>
    <cellStyle name="Normal 28 2" xfId="4337" xr:uid="{6F3B963F-5B2D-496E-B5CF-E27D82F51CC4}"/>
    <cellStyle name="Normal 28 3" xfId="4338" xr:uid="{408D402A-E951-4669-BD0D-BED88D99D12C}"/>
    <cellStyle name="Normal 29" xfId="4339" xr:uid="{15D9FE9C-B03E-4D9B-8705-6B3686C5E2C0}"/>
    <cellStyle name="Normal 29 2" xfId="4340" xr:uid="{9505CD1E-838D-498F-AB00-A4C702515DB4}"/>
    <cellStyle name="Normal 3" xfId="2" xr:uid="{665067A7-73F8-4B7E-BFD2-7BB3B9468366}"/>
    <cellStyle name="Normal 3 2" xfId="70" xr:uid="{B09D33E3-0D62-4930-A342-EC1D46B33124}"/>
    <cellStyle name="Normal 3 2 2" xfId="71" xr:uid="{1D694875-10A8-430B-8576-F4371BFF5BE5}"/>
    <cellStyle name="Normal 3 2 2 2" xfId="3724" xr:uid="{324C06F5-F53F-4CA4-8970-080B2AD1C26A}"/>
    <cellStyle name="Normal 3 2 3" xfId="72" xr:uid="{F760377A-479F-4E47-87A1-110C188F400C}"/>
    <cellStyle name="Normal 3 2 4" xfId="3725" xr:uid="{1C89C339-5031-44E8-98E4-7DF559D03913}"/>
    <cellStyle name="Normal 3 3" xfId="73" xr:uid="{EDD3B03C-E62F-46A8-B9F9-C750F8A2BA9C}"/>
    <cellStyle name="Normal 3 3 2" xfId="3726" xr:uid="{8D3E6B41-D4F9-4879-98EF-FF4D652F1EBC}"/>
    <cellStyle name="Normal 3 4" xfId="3733" xr:uid="{38EC782A-CF4E-4406-8BA3-E306E61F2989}"/>
    <cellStyle name="Normal 3 4 2" xfId="4284" xr:uid="{E520A574-1B0D-48A2-B39C-99789D2FDADB}"/>
    <cellStyle name="Normal 3 5" xfId="4283" xr:uid="{C41EFB6A-14EE-4F56-8C57-C51B2AEC5795}"/>
    <cellStyle name="Normal 30" xfId="4341" xr:uid="{9F6EE2CE-F70D-4FB4-A57D-5CA2CEB24361}"/>
    <cellStyle name="Normal 30 2" xfId="4342" xr:uid="{4A933050-3131-45F7-AE1A-D1C5B6762929}"/>
    <cellStyle name="Normal 31" xfId="4343" xr:uid="{C9459E1A-9649-428F-BF8A-AD47806AEFE5}"/>
    <cellStyle name="Normal 31 2" xfId="4344" xr:uid="{2C9CCC64-A834-4785-817C-BC47384D80F6}"/>
    <cellStyle name="Normal 32" xfId="4345" xr:uid="{03785D76-1AB2-48C1-A334-C13E45B67D06}"/>
    <cellStyle name="Normal 33" xfId="4346" xr:uid="{56C139BD-0815-4FDB-9B69-82AAA794A906}"/>
    <cellStyle name="Normal 33 2" xfId="4347" xr:uid="{442D0E8A-CC02-4F84-87D7-80F16180E729}"/>
    <cellStyle name="Normal 34" xfId="4348" xr:uid="{7783495B-DDC6-4EA3-ADA0-AF465A862E0C}"/>
    <cellStyle name="Normal 34 2" xfId="4349" xr:uid="{776B173F-C96B-4B8F-A459-D15AD37CB1BE}"/>
    <cellStyle name="Normal 35" xfId="4350" xr:uid="{5DD8A1C9-DDBE-4ABF-B930-D2DBB77C5CBC}"/>
    <cellStyle name="Normal 35 2" xfId="4351" xr:uid="{797CDA76-F04D-4516-BEF0-46ABEC7C81FE}"/>
    <cellStyle name="Normal 36" xfId="4352" xr:uid="{C34FC298-59D6-4E1D-86CF-ADCDE072DB84}"/>
    <cellStyle name="Normal 36 2" xfId="4353" xr:uid="{6667FF56-29EC-4559-ADFC-7312F21071A1}"/>
    <cellStyle name="Normal 37" xfId="4354" xr:uid="{3F648D77-617F-4F86-BE8B-34C4123284AC}"/>
    <cellStyle name="Normal 37 2" xfId="4355" xr:uid="{24908A6D-38AD-459C-B6E6-086C04FC9BD2}"/>
    <cellStyle name="Normal 38" xfId="4356" xr:uid="{D1CA76E2-6528-401A-8805-A8780370A1D9}"/>
    <cellStyle name="Normal 38 2" xfId="4357" xr:uid="{DF62413C-885F-45D5-A5E8-9CED27FD7B0F}"/>
    <cellStyle name="Normal 39" xfId="4358" xr:uid="{04F37207-8DA5-4FCA-AD11-10F8E8720B78}"/>
    <cellStyle name="Normal 39 2" xfId="4359" xr:uid="{1FE437B4-0E65-4ABC-BB1F-614C6418E55A}"/>
    <cellStyle name="Normal 39 2 2" xfId="4360" xr:uid="{4C81F4B6-EEA2-49C0-AA53-95361DAF3806}"/>
    <cellStyle name="Normal 39 3" xfId="4361" xr:uid="{636DAF98-7BA7-4079-AF90-772E32077D7A}"/>
    <cellStyle name="Normal 4" xfId="74" xr:uid="{810F7826-BEDD-4E9E-890B-60DA5C8D3282}"/>
    <cellStyle name="Normal 4 2" xfId="75" xr:uid="{A7EC8D8D-62A3-42C0-BFD4-7C3729722114}"/>
    <cellStyle name="Normal 4 2 2" xfId="686" xr:uid="{D47F827C-BFED-463E-8982-BC8ED2860D21}"/>
    <cellStyle name="Normal 4 2 2 2" xfId="687" xr:uid="{11AE06BE-13E3-4BFD-B4F7-C814B01A883B}"/>
    <cellStyle name="Normal 4 2 2 3" xfId="688" xr:uid="{A16AE41C-8717-4E64-9C05-C37A7A8D8C3D}"/>
    <cellStyle name="Normal 4 2 2 4" xfId="689" xr:uid="{6FCC5B87-C562-4B64-BDE0-0DF99055DA5A}"/>
    <cellStyle name="Normal 4 2 2 4 2" xfId="690" xr:uid="{EE40D0D4-95F9-45E3-9CFF-82BAA917890A}"/>
    <cellStyle name="Normal 4 2 2 4 3" xfId="691" xr:uid="{50461578-777D-4E10-A67D-B5CD6D27831F}"/>
    <cellStyle name="Normal 4 2 2 4 3 2" xfId="692" xr:uid="{8C1DAEFE-AB06-4CD4-9647-A1E9326B6AFD}"/>
    <cellStyle name="Normal 4 2 2 4 3 3" xfId="3663" xr:uid="{4529A4FE-ECA5-4653-A6DD-1260F712351E}"/>
    <cellStyle name="Normal 4 2 3" xfId="4275" xr:uid="{A94B7B3F-E93B-4A9C-B965-42F6CFB11518}"/>
    <cellStyle name="Normal 4 2 3 2" xfId="4286" xr:uid="{8E979930-655B-4E39-B1E6-FB7D94142536}"/>
    <cellStyle name="Normal 4 2 4" xfId="4276" xr:uid="{41B2DB35-8DAC-4928-8D22-C1FA6EFB4F2B}"/>
    <cellStyle name="Normal 4 2 4 2" xfId="4363" xr:uid="{C1175A67-5B27-4763-A554-C28A0051C49E}"/>
    <cellStyle name="Normal 4 2 5" xfId="3828" xr:uid="{05ED3F23-05CB-4404-90D6-30C4B673BA02}"/>
    <cellStyle name="Normal 4 3" xfId="76" xr:uid="{6B3BABBD-9604-4E92-8760-EE7395A2B448}"/>
    <cellStyle name="Normal 4 3 2" xfId="77" xr:uid="{81F88CD1-1BBE-4F35-85C5-E15A7649A35E}"/>
    <cellStyle name="Normal 4 3 2 2" xfId="693" xr:uid="{1512F8FE-634B-4E0E-BBC4-00665D88EE98}"/>
    <cellStyle name="Normal 4 3 2 3" xfId="3829" xr:uid="{DB44BDFB-CB50-4D96-875B-8A2EC673E57A}"/>
    <cellStyle name="Normal 4 3 3" xfId="694" xr:uid="{A5D55141-D3C2-419A-93F4-42F5E4238548}"/>
    <cellStyle name="Normal 4 3 4" xfId="695" xr:uid="{05E10573-2DA4-4A35-B650-7630ED1EF28D}"/>
    <cellStyle name="Normal 4 3 5" xfId="696" xr:uid="{E3F0A03A-4933-4654-B622-889B03620B25}"/>
    <cellStyle name="Normal 4 3 5 2" xfId="697" xr:uid="{C5B96D32-AD6B-4EE9-A968-0DA2E88B403A}"/>
    <cellStyle name="Normal 4 3 5 3" xfId="698" xr:uid="{31E6AB5A-20BD-4DCC-8C9E-EC563FE727F4}"/>
    <cellStyle name="Normal 4 3 5 3 2" xfId="699" xr:uid="{A03E778B-FAD3-4B12-957A-14B0AACFF1D3}"/>
    <cellStyle name="Normal 4 3 5 3 3" xfId="3662" xr:uid="{6CBA1CB2-856F-49FF-AE83-370009E3F420}"/>
    <cellStyle name="Normal 4 3 6" xfId="3735" xr:uid="{026A4EBC-F1C8-4F77-AD95-3609445DEE6E}"/>
    <cellStyle name="Normal 4 4" xfId="3734" xr:uid="{DDD7B5A9-B50B-4F31-B12C-EAF7E049C435}"/>
    <cellStyle name="Normal 4 4 2" xfId="4277" xr:uid="{2558E6D6-CA3C-4EFE-B1FB-971EC9E7C1F8}"/>
    <cellStyle name="Normal 4 4 3" xfId="4285" xr:uid="{AB823FA4-DD7A-4139-AE6A-D9C5E92FD989}"/>
    <cellStyle name="Normal 4 4 3 2" xfId="4288" xr:uid="{C0A13A44-8C3F-485C-A815-AECCDEFCBC9D}"/>
    <cellStyle name="Normal 4 4 3 3" xfId="4287" xr:uid="{B9ADECF4-ECBC-47E0-8AA7-272ABABD4566}"/>
    <cellStyle name="Normal 4 5" xfId="4278" xr:uid="{5386CCB4-5375-4F2F-B19D-FA1549CA35BF}"/>
    <cellStyle name="Normal 4 5 2" xfId="4362" xr:uid="{0F9F0BA1-8B7A-4B8B-B999-D542D34B2658}"/>
    <cellStyle name="Normal 4 6" xfId="4279" xr:uid="{7F42FD22-DA58-4253-8727-22F69002E333}"/>
    <cellStyle name="Normal 4 7" xfId="3737" xr:uid="{7E2BE265-7459-420B-9A64-C6F1020D1855}"/>
    <cellStyle name="Normal 40" xfId="4364" xr:uid="{0FDF0DA0-C2D3-418E-9AB1-63FC820A9A43}"/>
    <cellStyle name="Normal 40 2" xfId="4365" xr:uid="{4398D276-CC56-460E-9FBA-69C9CA699DD2}"/>
    <cellStyle name="Normal 40 2 2" xfId="4366" xr:uid="{961700D3-C5FB-47F3-BD33-99C77495E899}"/>
    <cellStyle name="Normal 40 3" xfId="4367" xr:uid="{2E96CAA1-86EC-4643-B85A-D4255B40EB0F}"/>
    <cellStyle name="Normal 41" xfId="4368" xr:uid="{564A4143-CEC2-4818-B8F6-6710C10AADDF}"/>
    <cellStyle name="Normal 41 2" xfId="4369" xr:uid="{C00C9F60-E780-473A-A08E-7F59E7CCF7AF}"/>
    <cellStyle name="Normal 42" xfId="4370" xr:uid="{83804E6A-BC3A-4883-9A80-1398878ECCF4}"/>
    <cellStyle name="Normal 42 2" xfId="4371" xr:uid="{F6334EC7-A538-4D5D-A83F-24512C6B372E}"/>
    <cellStyle name="Normal 43" xfId="4372" xr:uid="{58ADAE2F-4F7E-4997-8E01-FA02AF737164}"/>
    <cellStyle name="Normal 43 2" xfId="4373" xr:uid="{28F36615-E0AB-4C42-994B-EF71E5ECF10E}"/>
    <cellStyle name="Normal 44" xfId="4383" xr:uid="{5EC9811E-7575-43D1-933E-DBACF03DA3AC}"/>
    <cellStyle name="Normal 44 2" xfId="4384" xr:uid="{FEC2637B-A7C9-4F3F-BE87-349AA9DE93E8}"/>
    <cellStyle name="Normal 5" xfId="78" xr:uid="{97555FC2-B08D-481C-901F-D7B30DAEB223}"/>
    <cellStyle name="Normal 5 10" xfId="700" xr:uid="{E79826BA-4DA0-4576-8EC7-3D13224B8956}"/>
    <cellStyle name="Normal 5 10 2" xfId="701" xr:uid="{8D558A6F-1518-489A-ABE2-DCD1BB7552F4}"/>
    <cellStyle name="Normal 5 10 2 2" xfId="702" xr:uid="{9892AED3-A722-4758-9AEC-257CD75BE3D2}"/>
    <cellStyle name="Normal 5 10 2 3" xfId="703" xr:uid="{46C0CC35-FEB9-46CF-B97B-D7DDD2616C1F}"/>
    <cellStyle name="Normal 5 10 2 4" xfId="704" xr:uid="{1FA56AFE-2464-4D82-83EA-39B9D79637DB}"/>
    <cellStyle name="Normal 5 10 3" xfId="705" xr:uid="{DAA305AA-CBC3-4E1F-A4F1-8BD9CD0CEB35}"/>
    <cellStyle name="Normal 5 10 3 2" xfId="706" xr:uid="{EDA44509-19E8-45B1-B80B-7F3A4EA7A230}"/>
    <cellStyle name="Normal 5 10 3 3" xfId="707" xr:uid="{606E63B2-B853-4BB9-8169-241272F2E45C}"/>
    <cellStyle name="Normal 5 10 3 4" xfId="708" xr:uid="{D7C65236-78CF-4DE4-9789-17DAAED3E38B}"/>
    <cellStyle name="Normal 5 10 4" xfId="709" xr:uid="{184FB7C2-0482-43B3-850F-A94C0511E966}"/>
    <cellStyle name="Normal 5 10 5" xfId="710" xr:uid="{6F5F58C3-5A34-4FAF-9C67-CDAFFC4532B6}"/>
    <cellStyle name="Normal 5 10 6" xfId="711" xr:uid="{FA899A3A-BFD5-4246-972E-DC9D87377D4D}"/>
    <cellStyle name="Normal 5 11" xfId="712" xr:uid="{6E3031FB-FB97-4DF9-BD0C-D20D5DFC1595}"/>
    <cellStyle name="Normal 5 11 2" xfId="713" xr:uid="{FEB4D70C-26DF-4DF3-897B-4968FCA25786}"/>
    <cellStyle name="Normal 5 11 2 2" xfId="714" xr:uid="{868C06FB-24C9-41CF-B45B-7F8EB2CA6713}"/>
    <cellStyle name="Normal 5 11 2 2 2" xfId="4374" xr:uid="{85C87C2A-64F4-4275-9EEA-BE26FA765B2E}"/>
    <cellStyle name="Normal 5 11 2 3" xfId="715" xr:uid="{8BAFC315-827F-4430-991E-EB9FBB7E0070}"/>
    <cellStyle name="Normal 5 11 2 4" xfId="716" xr:uid="{3ED0CB52-3F43-47A6-A1AE-3A22245F98F1}"/>
    <cellStyle name="Normal 5 11 3" xfId="717" xr:uid="{2795DA5A-B76F-4BA6-922A-DF910D862C98}"/>
    <cellStyle name="Normal 5 11 4" xfId="718" xr:uid="{9EF03D55-8724-4562-A4B9-E199FB113CC3}"/>
    <cellStyle name="Normal 5 11 5" xfId="719" xr:uid="{F206B1F6-AD52-4DBB-8086-81512ABE5791}"/>
    <cellStyle name="Normal 5 12" xfId="720" xr:uid="{B68DF189-B011-41E4-B597-BEDDCCAE64D4}"/>
    <cellStyle name="Normal 5 12 2" xfId="721" xr:uid="{F2B4BCE7-3AB7-4F93-B686-B3DA8889FC72}"/>
    <cellStyle name="Normal 5 12 3" xfId="722" xr:uid="{43D26FEF-9241-4C9A-9BED-884BC9F7942B}"/>
    <cellStyle name="Normal 5 12 4" xfId="723" xr:uid="{7942DDA8-DC46-4A52-A6A6-BE35856AB4AC}"/>
    <cellStyle name="Normal 5 13" xfId="724" xr:uid="{787E3FD8-6E01-4025-B057-9AE2907B2400}"/>
    <cellStyle name="Normal 5 13 2" xfId="725" xr:uid="{A5F178D4-57AA-4B8E-96DE-539FD0528ECB}"/>
    <cellStyle name="Normal 5 13 3" xfId="726" xr:uid="{A73F6DD9-588B-4A99-A052-9F36928A7E72}"/>
    <cellStyle name="Normal 5 13 4" xfId="727" xr:uid="{77465AAC-9986-43ED-99A7-678547B8F62F}"/>
    <cellStyle name="Normal 5 14" xfId="728" xr:uid="{B49C8A88-B084-4B2F-B20D-0C0769B00EAF}"/>
    <cellStyle name="Normal 5 14 2" xfId="729" xr:uid="{13CDAD4B-519C-45A0-900E-1B4BE04C283B}"/>
    <cellStyle name="Normal 5 15" xfId="730" xr:uid="{7E734A9E-D6FB-4BAA-9F3D-1439AF83146F}"/>
    <cellStyle name="Normal 5 16" xfId="731" xr:uid="{ED93E117-465D-4A4C-91AD-8AAE6FBB6218}"/>
    <cellStyle name="Normal 5 17" xfId="732" xr:uid="{505D0C76-42E7-4E24-B816-CEF3B2A6D21F}"/>
    <cellStyle name="Normal 5 2" xfId="79" xr:uid="{00814A1F-1446-43E6-A5CF-D15335E74CDE}"/>
    <cellStyle name="Normal 5 2 2" xfId="3727" xr:uid="{051D9313-D217-4703-8865-317A75E9580A}"/>
    <cellStyle name="Normal 5 2 3" xfId="4375" xr:uid="{CDD6E97E-E980-442A-8AE3-366CB73ED1E4}"/>
    <cellStyle name="Normal 5 3" xfId="80" xr:uid="{E53F9FF1-7852-4FB1-A6FE-F27D09AA515E}"/>
    <cellStyle name="Normal 5 3 2" xfId="4377" xr:uid="{CD49F929-E6A5-4FCB-8EAD-0E68D52B9FDD}"/>
    <cellStyle name="Normal 5 3 3" xfId="4376" xr:uid="{79E68284-DB8B-4002-A5C4-1D238B0A87B9}"/>
    <cellStyle name="Normal 5 4" xfId="81" xr:uid="{55261ED3-472D-4F98-A3CA-EABF41CCEDC4}"/>
    <cellStyle name="Normal 5 4 10" xfId="733" xr:uid="{FF5C9118-299D-4612-A44B-A4673B9BED3F}"/>
    <cellStyle name="Normal 5 4 11" xfId="734" xr:uid="{90676705-B87A-49FF-9AF4-CF6A60A9E600}"/>
    <cellStyle name="Normal 5 4 2" xfId="735" xr:uid="{B4DD93C8-1628-41EF-8F57-B2AFBE99D8CF}"/>
    <cellStyle name="Normal 5 4 2 2" xfId="736" xr:uid="{58F1E576-9151-43A3-B917-CB350A3A9340}"/>
    <cellStyle name="Normal 5 4 2 2 2" xfId="737" xr:uid="{B8716C13-97A1-4301-A920-A031A6CCF87C}"/>
    <cellStyle name="Normal 5 4 2 2 2 2" xfId="738" xr:uid="{BB65118B-17F4-4D6D-88C7-5B1932AA697F}"/>
    <cellStyle name="Normal 5 4 2 2 2 2 2" xfId="739" xr:uid="{966985AA-ADD7-4775-A543-978D73D942BD}"/>
    <cellStyle name="Normal 5 4 2 2 2 2 2 2" xfId="3830" xr:uid="{BFDD74E5-134A-49DF-924A-B86AAB697DFA}"/>
    <cellStyle name="Normal 5 4 2 2 2 2 2 2 2" xfId="3831" xr:uid="{F3F8E3EF-C04F-47B6-8F99-4F661FD8F755}"/>
    <cellStyle name="Normal 5 4 2 2 2 2 2 3" xfId="3832" xr:uid="{21A96303-7B2D-4BC3-A52A-EA9466F2CBD1}"/>
    <cellStyle name="Normal 5 4 2 2 2 2 3" xfId="740" xr:uid="{A1F05520-D7D9-439C-A1F1-FBF369284AE7}"/>
    <cellStyle name="Normal 5 4 2 2 2 2 3 2" xfId="3833" xr:uid="{971FA2EE-92B5-4845-B38F-D63DEE802FB5}"/>
    <cellStyle name="Normal 5 4 2 2 2 2 4" xfId="741" xr:uid="{C3E76049-9CD5-46AF-B491-5E21F992C0BE}"/>
    <cellStyle name="Normal 5 4 2 2 2 3" xfId="742" xr:uid="{1E392323-43CB-41CD-B111-FB5ECAA59B51}"/>
    <cellStyle name="Normal 5 4 2 2 2 3 2" xfId="743" xr:uid="{81FD8E60-4ABD-4011-BEBE-00528C873219}"/>
    <cellStyle name="Normal 5 4 2 2 2 3 2 2" xfId="3834" xr:uid="{B8FB72C7-FE34-4D28-8DD2-1014E9DDD724}"/>
    <cellStyle name="Normal 5 4 2 2 2 3 3" xfId="744" xr:uid="{8F24AF28-7B57-4959-9A3D-C303E92303B9}"/>
    <cellStyle name="Normal 5 4 2 2 2 3 4" xfId="745" xr:uid="{B2D11DDB-EDC7-45E3-AFB3-55DA4E362EC8}"/>
    <cellStyle name="Normal 5 4 2 2 2 4" xfId="746" xr:uid="{B6E10E6F-4647-4166-85DC-C049836A7B2B}"/>
    <cellStyle name="Normal 5 4 2 2 2 4 2" xfId="3835" xr:uid="{7A60DF63-248F-4E25-B38E-A001150DA898}"/>
    <cellStyle name="Normal 5 4 2 2 2 5" xfId="747" xr:uid="{0DFC73D6-4694-4923-91D4-4FFD31B660F8}"/>
    <cellStyle name="Normal 5 4 2 2 2 6" xfId="748" xr:uid="{64D9E80C-E60C-48EA-96D3-F84A0A9ED775}"/>
    <cellStyle name="Normal 5 4 2 2 3" xfId="749" xr:uid="{3F3FAF50-7315-4C34-BEF1-4A04C834071C}"/>
    <cellStyle name="Normal 5 4 2 2 3 2" xfId="750" xr:uid="{5DF316CD-DCC8-4BB7-ABDF-4ECF680B7EEF}"/>
    <cellStyle name="Normal 5 4 2 2 3 2 2" xfId="751" xr:uid="{12234240-C8B6-45BC-95F0-C62E6C4EF1EF}"/>
    <cellStyle name="Normal 5 4 2 2 3 2 2 2" xfId="3836" xr:uid="{6CF9177B-9B65-45CC-B184-2A1444B66885}"/>
    <cellStyle name="Normal 5 4 2 2 3 2 2 2 2" xfId="3837" xr:uid="{9D35E6B5-94E3-49B9-9970-045E67B172CC}"/>
    <cellStyle name="Normal 5 4 2 2 3 2 2 3" xfId="3838" xr:uid="{125D8516-4F6D-4CC0-8371-9F4A14656FE0}"/>
    <cellStyle name="Normal 5 4 2 2 3 2 3" xfId="752" xr:uid="{0D8C83B0-CFE7-4D70-95DB-587D2B10121E}"/>
    <cellStyle name="Normal 5 4 2 2 3 2 3 2" xfId="3839" xr:uid="{8DC629FD-ECD4-4252-A676-3940C9AF1337}"/>
    <cellStyle name="Normal 5 4 2 2 3 2 4" xfId="753" xr:uid="{BA95559C-EF69-4138-BF9A-32FE4D933548}"/>
    <cellStyle name="Normal 5 4 2 2 3 3" xfId="754" xr:uid="{087F272B-3174-490D-8690-F3E2FEF0FB05}"/>
    <cellStyle name="Normal 5 4 2 2 3 3 2" xfId="3840" xr:uid="{5130DAC4-DB13-4B05-893D-0E866972F106}"/>
    <cellStyle name="Normal 5 4 2 2 3 3 2 2" xfId="3841" xr:uid="{9CED4ED3-30B7-42AB-81C0-BA8E6324DF5B}"/>
    <cellStyle name="Normal 5 4 2 2 3 3 3" xfId="3842" xr:uid="{35CC3F82-D330-4CF6-87B0-5670763E95DF}"/>
    <cellStyle name="Normal 5 4 2 2 3 4" xfId="755" xr:uid="{A4BBD2AE-3B3D-44BB-988C-71C178F9B9F2}"/>
    <cellStyle name="Normal 5 4 2 2 3 4 2" xfId="3843" xr:uid="{F3D7F2EE-AAA5-4947-8DD6-27A84EF6439D}"/>
    <cellStyle name="Normal 5 4 2 2 3 5" xfId="756" xr:uid="{ABC59BB6-65B3-4D25-96D0-B1EAED756EE3}"/>
    <cellStyle name="Normal 5 4 2 2 4" xfId="757" xr:uid="{84C49356-16AF-4F65-8A15-3DEEF35EAE12}"/>
    <cellStyle name="Normal 5 4 2 2 4 2" xfId="758" xr:uid="{525052C0-2C8C-49EA-AB91-CE9236941798}"/>
    <cellStyle name="Normal 5 4 2 2 4 2 2" xfId="3844" xr:uid="{F0A02112-5557-4BB5-9A76-2B1EE92248A3}"/>
    <cellStyle name="Normal 5 4 2 2 4 2 2 2" xfId="3845" xr:uid="{39AB5FD3-1EB7-4E45-8CE0-00B7BC0A9A49}"/>
    <cellStyle name="Normal 5 4 2 2 4 2 3" xfId="3846" xr:uid="{D19C3632-AA66-412D-A8C9-CC28D6AEE1C3}"/>
    <cellStyle name="Normal 5 4 2 2 4 3" xfId="759" xr:uid="{5CD9621E-78C3-44F2-9358-8B5422A2EC2B}"/>
    <cellStyle name="Normal 5 4 2 2 4 3 2" xfId="3847" xr:uid="{F415C5F8-1BC4-4458-AD76-3BA21749F8CF}"/>
    <cellStyle name="Normal 5 4 2 2 4 4" xfId="760" xr:uid="{B7AF017B-5497-4403-B0FE-023F6F396653}"/>
    <cellStyle name="Normal 5 4 2 2 5" xfId="761" xr:uid="{41DC35B6-FC75-497C-8300-0012ADF26F50}"/>
    <cellStyle name="Normal 5 4 2 2 5 2" xfId="762" xr:uid="{D7E28E6E-42EF-4647-A5DF-3639A4615B79}"/>
    <cellStyle name="Normal 5 4 2 2 5 2 2" xfId="3848" xr:uid="{7B056F29-57BD-46A9-985D-4B14C43244D9}"/>
    <cellStyle name="Normal 5 4 2 2 5 3" xfId="763" xr:uid="{39C9150C-EFE2-4319-B1DC-C93E70AE01A9}"/>
    <cellStyle name="Normal 5 4 2 2 5 4" xfId="764" xr:uid="{D53BCFD5-012B-4D24-AEA5-1D28471C2F69}"/>
    <cellStyle name="Normal 5 4 2 2 6" xfId="765" xr:uid="{8836087B-F202-466C-87B2-1CB5E3C3A9C3}"/>
    <cellStyle name="Normal 5 4 2 2 6 2" xfId="3849" xr:uid="{4BE5D535-54B8-4CD5-919E-09E3979070BC}"/>
    <cellStyle name="Normal 5 4 2 2 7" xfId="766" xr:uid="{5E153643-8A8C-4334-9C26-692653DFCC83}"/>
    <cellStyle name="Normal 5 4 2 2 8" xfId="767" xr:uid="{F24E75CB-ABBF-482A-96E7-F72B15170BAB}"/>
    <cellStyle name="Normal 5 4 2 3" xfId="768" xr:uid="{ADD115E0-EAF0-46D1-80E5-A02FC0A8D7E4}"/>
    <cellStyle name="Normal 5 4 2 3 2" xfId="769" xr:uid="{9D754F57-5171-4018-9CB7-F6F97697CC68}"/>
    <cellStyle name="Normal 5 4 2 3 2 2" xfId="770" xr:uid="{0EFA5EA0-6921-4DA1-9CED-04D78067296A}"/>
    <cellStyle name="Normal 5 4 2 3 2 2 2" xfId="3850" xr:uid="{D07874EE-4D70-426B-A405-9F6246D173E2}"/>
    <cellStyle name="Normal 5 4 2 3 2 2 2 2" xfId="3851" xr:uid="{C9C5EBF8-6B10-47FD-BE0B-5B5188298179}"/>
    <cellStyle name="Normal 5 4 2 3 2 2 3" xfId="3852" xr:uid="{CC90F7D6-2830-4BC7-993F-F0015B734BA1}"/>
    <cellStyle name="Normal 5 4 2 3 2 3" xfId="771" xr:uid="{3D7B81E7-00F2-4BF0-9CDF-5DA980CD08A5}"/>
    <cellStyle name="Normal 5 4 2 3 2 3 2" xfId="3853" xr:uid="{1DC9518D-84F3-413F-9575-BB3981124C60}"/>
    <cellStyle name="Normal 5 4 2 3 2 4" xfId="772" xr:uid="{E115B0B2-7D2A-4937-8CD1-6CA1D6E53F62}"/>
    <cellStyle name="Normal 5 4 2 3 3" xfId="773" xr:uid="{02A6B164-C03F-407F-A4DB-1424B8C680DF}"/>
    <cellStyle name="Normal 5 4 2 3 3 2" xfId="774" xr:uid="{69C285E7-97B3-45C9-8732-1AA56A69A69D}"/>
    <cellStyle name="Normal 5 4 2 3 3 2 2" xfId="3854" xr:uid="{C3D3E040-C4D3-4565-89D5-BBFAFE400184}"/>
    <cellStyle name="Normal 5 4 2 3 3 3" xfId="775" xr:uid="{F4480C0C-C489-4252-A2DC-FCB1A95705A2}"/>
    <cellStyle name="Normal 5 4 2 3 3 4" xfId="776" xr:uid="{1A830B53-2A60-40F0-8569-8665BB09C0E7}"/>
    <cellStyle name="Normal 5 4 2 3 4" xfId="777" xr:uid="{CF3C3ADC-812F-4759-A767-075BD6C5D28A}"/>
    <cellStyle name="Normal 5 4 2 3 4 2" xfId="3855" xr:uid="{271358EB-2A47-4354-80D4-F7583E33F9A3}"/>
    <cellStyle name="Normal 5 4 2 3 5" xfId="778" xr:uid="{C3C49340-A39C-4796-AD9C-FC5970728456}"/>
    <cellStyle name="Normal 5 4 2 3 6" xfId="779" xr:uid="{7C33AFB2-C743-41B1-8443-CF7D885E2193}"/>
    <cellStyle name="Normal 5 4 2 4" xfId="780" xr:uid="{5670F210-93E7-421D-B385-DCCFE465B0EA}"/>
    <cellStyle name="Normal 5 4 2 4 2" xfId="781" xr:uid="{64EF288B-35D2-4D67-8C35-F51B41C28615}"/>
    <cellStyle name="Normal 5 4 2 4 2 2" xfId="782" xr:uid="{B8AD5AC6-0D4A-4DF0-8FE1-FE683FC95B00}"/>
    <cellStyle name="Normal 5 4 2 4 2 2 2" xfId="3856" xr:uid="{EF04E467-7614-4CE6-B3F2-D8053FD9FA1F}"/>
    <cellStyle name="Normal 5 4 2 4 2 2 2 2" xfId="3857" xr:uid="{C1C0A39D-4986-4F8C-BE90-BCAC6AA79A5E}"/>
    <cellStyle name="Normal 5 4 2 4 2 2 3" xfId="3858" xr:uid="{9E7B134D-6D42-46FB-B966-BA16B0F728D3}"/>
    <cellStyle name="Normal 5 4 2 4 2 3" xfId="783" xr:uid="{2B643AE9-84FF-44D3-9BDE-D89AB8BD4CC1}"/>
    <cellStyle name="Normal 5 4 2 4 2 3 2" xfId="3859" xr:uid="{17B63DB7-08EC-4D37-A849-84E5FA2F7BE5}"/>
    <cellStyle name="Normal 5 4 2 4 2 4" xfId="784" xr:uid="{FCF0587F-5C5E-4911-823B-F72445D70892}"/>
    <cellStyle name="Normal 5 4 2 4 3" xfId="785" xr:uid="{7EE514EA-1663-455B-B294-09E79CB77197}"/>
    <cellStyle name="Normal 5 4 2 4 3 2" xfId="3860" xr:uid="{64AB58F9-0088-4828-91EA-56666B0B09CB}"/>
    <cellStyle name="Normal 5 4 2 4 3 2 2" xfId="3861" xr:uid="{31A742C1-1823-4097-8E7B-98D1BE1B048F}"/>
    <cellStyle name="Normal 5 4 2 4 3 3" xfId="3862" xr:uid="{907969AE-62E1-4035-84D0-D19815D1D7D8}"/>
    <cellStyle name="Normal 5 4 2 4 4" xfId="786" xr:uid="{4FDFE3BF-50D4-4CEF-9BD1-08D163EDFA63}"/>
    <cellStyle name="Normal 5 4 2 4 4 2" xfId="3863" xr:uid="{1E0C424C-95CA-4951-BB8D-7219C2A892E2}"/>
    <cellStyle name="Normal 5 4 2 4 5" xfId="787" xr:uid="{8B4A9DC8-14AC-48FB-BBB4-B60808A55488}"/>
    <cellStyle name="Normal 5 4 2 5" xfId="788" xr:uid="{352FB7DB-E8C7-498E-BEB3-B89FB6D78212}"/>
    <cellStyle name="Normal 5 4 2 5 2" xfId="789" xr:uid="{977C9B25-4F70-4653-B594-8C0F23BD125D}"/>
    <cellStyle name="Normal 5 4 2 5 2 2" xfId="3864" xr:uid="{6F9067E3-1C6F-4B5F-AC63-A222A461C474}"/>
    <cellStyle name="Normal 5 4 2 5 2 2 2" xfId="3865" xr:uid="{70488168-8B99-476E-9DC9-F21377B186A4}"/>
    <cellStyle name="Normal 5 4 2 5 2 3" xfId="3866" xr:uid="{E961AD68-8355-41CF-A5BE-9ADD54F04659}"/>
    <cellStyle name="Normal 5 4 2 5 3" xfId="790" xr:uid="{EA2CE090-6C9F-4404-BDE7-E03C10482C8C}"/>
    <cellStyle name="Normal 5 4 2 5 3 2" xfId="3867" xr:uid="{B915323E-4752-4287-80F9-BFFB69DE470C}"/>
    <cellStyle name="Normal 5 4 2 5 4" xfId="791" xr:uid="{FE096FE2-A209-4246-ABED-B3C036A6C29B}"/>
    <cellStyle name="Normal 5 4 2 6" xfId="792" xr:uid="{4CFC1A2E-11F7-414F-8E74-68D1DAAB8831}"/>
    <cellStyle name="Normal 5 4 2 6 2" xfId="793" xr:uid="{601313CB-0478-456B-9366-C46FF9DBC71A}"/>
    <cellStyle name="Normal 5 4 2 6 2 2" xfId="3868" xr:uid="{DD53BA05-0B1A-49ED-BFA7-3E067B4EEF7D}"/>
    <cellStyle name="Normal 5 4 2 6 2 3" xfId="4390" xr:uid="{98719915-3E05-4E0C-8CB6-F8D3BADE282B}"/>
    <cellStyle name="Normal 5 4 2 6 3" xfId="794" xr:uid="{74BAA9E4-9F20-4B8C-8417-A065535A3F83}"/>
    <cellStyle name="Normal 5 4 2 6 4" xfId="795" xr:uid="{06649EF4-7747-4C24-8A11-DBBABAB1481C}"/>
    <cellStyle name="Normal 5 4 2 7" xfId="796" xr:uid="{63B18B31-9AD6-4530-8FB9-D948A43C6A74}"/>
    <cellStyle name="Normal 5 4 2 7 2" xfId="3869" xr:uid="{7546CC30-E884-43B2-9463-43D2980A0AFC}"/>
    <cellStyle name="Normal 5 4 2 8" xfId="797" xr:uid="{B040F7DC-2EDF-43BC-AB03-44E5D2D94CED}"/>
    <cellStyle name="Normal 5 4 2 9" xfId="798" xr:uid="{32D71061-6CE2-4121-84B7-41F48394F4D0}"/>
    <cellStyle name="Normal 5 4 3" xfId="799" xr:uid="{33920C48-E647-473A-A9C9-629DE3A8B3A1}"/>
    <cellStyle name="Normal 5 4 3 2" xfId="800" xr:uid="{656AE215-2BC8-4552-9963-54CE0E285368}"/>
    <cellStyle name="Normal 5 4 3 2 2" xfId="801" xr:uid="{42220E51-6D27-4522-ABEE-9369F227A0B7}"/>
    <cellStyle name="Normal 5 4 3 2 2 2" xfId="802" xr:uid="{FC133C07-C2B3-48DC-88D6-F554D18270D8}"/>
    <cellStyle name="Normal 5 4 3 2 2 2 2" xfId="3870" xr:uid="{BB2D1B70-C161-4E76-9672-86A1CACE0886}"/>
    <cellStyle name="Normal 5 4 3 2 2 2 2 2" xfId="3871" xr:uid="{2E870EE0-9C88-4E36-8EC8-C51F7E8C581D}"/>
    <cellStyle name="Normal 5 4 3 2 2 2 3" xfId="3872" xr:uid="{36861642-190D-455F-A85F-A30AC542833D}"/>
    <cellStyle name="Normal 5 4 3 2 2 3" xfId="803" xr:uid="{A3995D12-E179-4198-AC5D-8878CD3A576C}"/>
    <cellStyle name="Normal 5 4 3 2 2 3 2" xfId="3873" xr:uid="{F08195A3-0CE4-4130-87E3-649F30345A91}"/>
    <cellStyle name="Normal 5 4 3 2 2 4" xfId="804" xr:uid="{DC801222-FD1C-4428-82C0-0D8937DC66C6}"/>
    <cellStyle name="Normal 5 4 3 2 3" xfId="805" xr:uid="{48F9D595-D646-4586-A471-86BEB7A1B0A9}"/>
    <cellStyle name="Normal 5 4 3 2 3 2" xfId="806" xr:uid="{6E67E19B-AF57-46A7-9626-D6F6B2C42700}"/>
    <cellStyle name="Normal 5 4 3 2 3 2 2" xfId="3874" xr:uid="{59F39DFD-61CD-4323-8CE0-FC85849335DB}"/>
    <cellStyle name="Normal 5 4 3 2 3 3" xfId="807" xr:uid="{320988AB-86B4-4000-B7A9-F7C9A8E99D0A}"/>
    <cellStyle name="Normal 5 4 3 2 3 4" xfId="808" xr:uid="{F6C73A3E-F53D-4E79-9196-DC1F21D64456}"/>
    <cellStyle name="Normal 5 4 3 2 4" xfId="809" xr:uid="{74E1EDF8-27DC-4F69-AEFC-EF775ACC83F3}"/>
    <cellStyle name="Normal 5 4 3 2 4 2" xfId="3875" xr:uid="{5C84761A-0375-47D4-9C9E-0FA37A165C0A}"/>
    <cellStyle name="Normal 5 4 3 2 5" xfId="810" xr:uid="{5F937A65-68FB-4389-ADBE-677F1B9C51B3}"/>
    <cellStyle name="Normal 5 4 3 2 6" xfId="811" xr:uid="{819502C4-0754-45A2-9DC6-908C725ADC80}"/>
    <cellStyle name="Normal 5 4 3 3" xfId="812" xr:uid="{126A5357-99CA-4586-BC22-8927D20D2D3E}"/>
    <cellStyle name="Normal 5 4 3 3 2" xfId="813" xr:uid="{746F46BE-67DE-4833-B1B0-2D610DE7323D}"/>
    <cellStyle name="Normal 5 4 3 3 2 2" xfId="814" xr:uid="{0EF3FEC9-2979-4AC3-9FC1-D0639A200CF4}"/>
    <cellStyle name="Normal 5 4 3 3 2 2 2" xfId="3876" xr:uid="{D92E8943-67BC-40BD-AE9D-F8FB42B42D22}"/>
    <cellStyle name="Normal 5 4 3 3 2 2 2 2" xfId="3877" xr:uid="{1A39AD3E-74CC-4317-88EA-4B143A3CAA0E}"/>
    <cellStyle name="Normal 5 4 3 3 2 2 3" xfId="3878" xr:uid="{0A24CB36-5E8C-45B9-B362-08AF029C195C}"/>
    <cellStyle name="Normal 5 4 3 3 2 3" xfId="815" xr:uid="{830F2E06-48FE-4BB0-B036-C39C25637EDF}"/>
    <cellStyle name="Normal 5 4 3 3 2 3 2" xfId="3879" xr:uid="{5BC4C3B4-EDB3-4F89-A691-E260FDF17AF0}"/>
    <cellStyle name="Normal 5 4 3 3 2 4" xfId="816" xr:uid="{8DB5490A-F596-4583-B0DA-69A1A4BC1DCC}"/>
    <cellStyle name="Normal 5 4 3 3 3" xfId="817" xr:uid="{A6893C7E-9F7A-4922-869F-FDBD4D192C56}"/>
    <cellStyle name="Normal 5 4 3 3 3 2" xfId="3880" xr:uid="{9FC4EC19-255B-4B8E-BBED-88E52EF00803}"/>
    <cellStyle name="Normal 5 4 3 3 3 2 2" xfId="3881" xr:uid="{C53BF027-E745-4E88-8219-D9BA840DD64F}"/>
    <cellStyle name="Normal 5 4 3 3 3 3" xfId="3882" xr:uid="{881320AE-46FD-451E-BCC0-EF2DF6E1FDD4}"/>
    <cellStyle name="Normal 5 4 3 3 4" xfId="818" xr:uid="{E73BB69C-906C-436D-BC93-555222050014}"/>
    <cellStyle name="Normal 5 4 3 3 4 2" xfId="3883" xr:uid="{51A5CA65-D6C6-45EC-81F6-9BC032A244DC}"/>
    <cellStyle name="Normal 5 4 3 3 5" xfId="819" xr:uid="{A1D07974-25C2-4AD9-AD6F-0CC9F77415FA}"/>
    <cellStyle name="Normal 5 4 3 4" xfId="820" xr:uid="{B41BD1D8-F4E3-4089-9996-846F1398642E}"/>
    <cellStyle name="Normal 5 4 3 4 2" xfId="821" xr:uid="{5687930A-E74D-4B91-B1C8-B60B37079844}"/>
    <cellStyle name="Normal 5 4 3 4 2 2" xfId="3884" xr:uid="{3FE25F05-FBCD-44D4-9DA3-B99DADA10DC9}"/>
    <cellStyle name="Normal 5 4 3 4 2 2 2" xfId="3885" xr:uid="{642B837A-24C6-4B08-AE4A-B00B70BE8B2A}"/>
    <cellStyle name="Normal 5 4 3 4 2 3" xfId="3886" xr:uid="{7CD44B9C-5B74-4F1B-ABF3-4F940B685E14}"/>
    <cellStyle name="Normal 5 4 3 4 3" xfId="822" xr:uid="{61E0E860-8844-482A-A1AE-95F29D303679}"/>
    <cellStyle name="Normal 5 4 3 4 3 2" xfId="3887" xr:uid="{349B335D-FF46-484F-AA42-298D3BAC85C1}"/>
    <cellStyle name="Normal 5 4 3 4 4" xfId="823" xr:uid="{5586F5F5-8054-4CFC-B47C-18C1E4D4B362}"/>
    <cellStyle name="Normal 5 4 3 5" xfId="824" xr:uid="{12885C29-3DA1-4123-960D-ADA719C9AA08}"/>
    <cellStyle name="Normal 5 4 3 5 2" xfId="825" xr:uid="{CAB724F8-CF70-4D40-BDB9-2AF5A0A11EEB}"/>
    <cellStyle name="Normal 5 4 3 5 2 2" xfId="3888" xr:uid="{4D42018B-3883-44FD-B9D5-0D446F90E46C}"/>
    <cellStyle name="Normal 5 4 3 5 3" xfId="826" xr:uid="{C904D53C-0D7D-42CC-AD1A-1729930C83C1}"/>
    <cellStyle name="Normal 5 4 3 5 4" xfId="827" xr:uid="{F65A5FE1-39C9-4573-9E0E-A0C26FB1A601}"/>
    <cellStyle name="Normal 5 4 3 6" xfId="828" xr:uid="{76DB9981-D126-4D56-8CBA-FC53DC4F8F36}"/>
    <cellStyle name="Normal 5 4 3 6 2" xfId="3889" xr:uid="{5AA74B3B-F075-4037-A90E-653CAF1C0800}"/>
    <cellStyle name="Normal 5 4 3 7" xfId="829" xr:uid="{B34A44A5-A84E-4FED-A8CA-06891BF3D102}"/>
    <cellStyle name="Normal 5 4 3 8" xfId="830" xr:uid="{B2FC0C5E-D722-4435-AFD8-340462ACDA12}"/>
    <cellStyle name="Normal 5 4 4" xfId="831" xr:uid="{D6EB5B3A-7AB1-4D7B-90C2-E4A55E6E85EF}"/>
    <cellStyle name="Normal 5 4 4 2" xfId="832" xr:uid="{3203EFAD-9930-463E-A4C0-D29A3A68AAF9}"/>
    <cellStyle name="Normal 5 4 4 2 2" xfId="833" xr:uid="{4E339EBA-398C-45AD-950D-FBDE1BD81781}"/>
    <cellStyle name="Normal 5 4 4 2 2 2" xfId="834" xr:uid="{E87FB467-ED80-4120-B2C2-CAF2753B9951}"/>
    <cellStyle name="Normal 5 4 4 2 2 2 2" xfId="3890" xr:uid="{9BC551BF-B885-4BD7-A697-C516BFD580E5}"/>
    <cellStyle name="Normal 5 4 4 2 2 3" xfId="835" xr:uid="{B7E67600-3D42-4D25-AD87-8E05685719AB}"/>
    <cellStyle name="Normal 5 4 4 2 2 4" xfId="836" xr:uid="{BED315AF-8C33-4356-A145-14AE04F40D88}"/>
    <cellStyle name="Normal 5 4 4 2 3" xfId="837" xr:uid="{1A795D7A-5B6E-4DF4-B808-962B168845F0}"/>
    <cellStyle name="Normal 5 4 4 2 3 2" xfId="3891" xr:uid="{E6FA265E-77F5-460C-9B70-391CAA187513}"/>
    <cellStyle name="Normal 5 4 4 2 4" xfId="838" xr:uid="{BEF65CCE-717F-439D-A033-1D073592CC1A}"/>
    <cellStyle name="Normal 5 4 4 2 5" xfId="839" xr:uid="{BD60A0D4-4FFE-4E58-A3DE-7A5BD465B520}"/>
    <cellStyle name="Normal 5 4 4 3" xfId="840" xr:uid="{F090687E-E833-445C-9A36-780FEFD8332B}"/>
    <cellStyle name="Normal 5 4 4 3 2" xfId="841" xr:uid="{213439C0-C9C7-4C98-8A49-706D472F7678}"/>
    <cellStyle name="Normal 5 4 4 3 2 2" xfId="3892" xr:uid="{E91E6C9B-11E0-47EF-8A32-FDD11DC76D61}"/>
    <cellStyle name="Normal 5 4 4 3 3" xfId="842" xr:uid="{D822E734-161E-4978-A5F6-2A51CA1D34BF}"/>
    <cellStyle name="Normal 5 4 4 3 4" xfId="843" xr:uid="{EF91F6FA-D74C-4AFD-AD09-9C387A92B0FD}"/>
    <cellStyle name="Normal 5 4 4 4" xfId="844" xr:uid="{CDD79770-CE1A-4D4B-BF98-F1724A0CFC80}"/>
    <cellStyle name="Normal 5 4 4 4 2" xfId="845" xr:uid="{E8E1AFBD-6C1A-41CB-B3BF-25A1FF8C43B3}"/>
    <cellStyle name="Normal 5 4 4 4 3" xfId="846" xr:uid="{95CAE490-E33C-4B09-8CFA-3DFDF9997164}"/>
    <cellStyle name="Normal 5 4 4 4 4" xfId="847" xr:uid="{23C8DDBE-8FF3-4A80-A872-576F2A09A276}"/>
    <cellStyle name="Normal 5 4 4 5" xfId="848" xr:uid="{EF326AA6-D60F-44EA-890A-87AEC5C153D7}"/>
    <cellStyle name="Normal 5 4 4 6" xfId="849" xr:uid="{EA24CA50-5C99-4EE9-AF01-699C9D20638C}"/>
    <cellStyle name="Normal 5 4 4 7" xfId="850" xr:uid="{0C0C14B6-A220-45FE-B202-03E06264A081}"/>
    <cellStyle name="Normal 5 4 5" xfId="851" xr:uid="{52764F70-3FC0-4489-A7B6-0235D61F13BF}"/>
    <cellStyle name="Normal 5 4 5 2" xfId="852" xr:uid="{3B9F448C-DB40-49B4-A081-9DC14F336ABC}"/>
    <cellStyle name="Normal 5 4 5 2 2" xfId="853" xr:uid="{50BA73E4-2E3F-4998-81A6-E4F4257DA1BE}"/>
    <cellStyle name="Normal 5 4 5 2 2 2" xfId="3893" xr:uid="{963659FE-93A7-4AD5-A6EB-ABD22E9251EF}"/>
    <cellStyle name="Normal 5 4 5 2 2 2 2" xfId="3894" xr:uid="{F9B34B37-4D15-4130-92B7-6D1E192ED23A}"/>
    <cellStyle name="Normal 5 4 5 2 2 3" xfId="3895" xr:uid="{07AAFE5F-71F8-4D3C-ACA2-B1C619514967}"/>
    <cellStyle name="Normal 5 4 5 2 3" xfId="854" xr:uid="{378AF55F-1FFD-4C91-BA90-7D06BA04F6C7}"/>
    <cellStyle name="Normal 5 4 5 2 3 2" xfId="3896" xr:uid="{E582BE4C-B827-4730-9CE8-485DB5F75A31}"/>
    <cellStyle name="Normal 5 4 5 2 4" xfId="855" xr:uid="{79A41CA0-DC70-4A8C-A40B-ED4A2E5A5FFF}"/>
    <cellStyle name="Normal 5 4 5 3" xfId="856" xr:uid="{940FE2E2-549F-4BD0-BE1E-E899C07B3804}"/>
    <cellStyle name="Normal 5 4 5 3 2" xfId="857" xr:uid="{DF76C532-1A17-4C41-A571-3F71D2914843}"/>
    <cellStyle name="Normal 5 4 5 3 2 2" xfId="3897" xr:uid="{86BDADAC-6EE5-44CC-BC41-06DC93F31DE6}"/>
    <cellStyle name="Normal 5 4 5 3 3" xfId="858" xr:uid="{606F89FC-9C58-4145-BE34-E59D79C36C97}"/>
    <cellStyle name="Normal 5 4 5 3 4" xfId="859" xr:uid="{3D4BBD59-A4CF-4979-B8F8-9EBF6C0DFEA7}"/>
    <cellStyle name="Normal 5 4 5 4" xfId="860" xr:uid="{85C7A31D-9715-46EF-96E9-9DFD41FC7141}"/>
    <cellStyle name="Normal 5 4 5 4 2" xfId="3898" xr:uid="{3755F32E-F2E1-4842-8500-66BDE10E158C}"/>
    <cellStyle name="Normal 5 4 5 5" xfId="861" xr:uid="{F53D727C-DB01-4406-B905-51AA2F63C0E0}"/>
    <cellStyle name="Normal 5 4 5 6" xfId="862" xr:uid="{4A5C2711-12FB-42EF-9C6F-15580442FF1C}"/>
    <cellStyle name="Normal 5 4 6" xfId="863" xr:uid="{6CA1D411-54B4-49E9-9EF1-51F5A69898AE}"/>
    <cellStyle name="Normal 5 4 6 2" xfId="864" xr:uid="{24272B6F-5A3E-4250-B230-CD5911101C09}"/>
    <cellStyle name="Normal 5 4 6 2 2" xfId="865" xr:uid="{C617D685-7DEC-457E-A675-D17C1D2DCADD}"/>
    <cellStyle name="Normal 5 4 6 2 2 2" xfId="3899" xr:uid="{EF878F05-A129-4294-813D-FB6A03492754}"/>
    <cellStyle name="Normal 5 4 6 2 3" xfId="866" xr:uid="{D87C2922-CF76-46A9-82E8-5B2AC6A53932}"/>
    <cellStyle name="Normal 5 4 6 2 4" xfId="867" xr:uid="{330CB0D5-C76E-4B46-8A35-7D19EC7943EE}"/>
    <cellStyle name="Normal 5 4 6 3" xfId="868" xr:uid="{6619E0AB-721D-4104-B096-9D87C4105F48}"/>
    <cellStyle name="Normal 5 4 6 3 2" xfId="3900" xr:uid="{A1AD0796-B30A-4AFA-AEE1-312685F7B39D}"/>
    <cellStyle name="Normal 5 4 6 4" xfId="869" xr:uid="{13DBAD13-EA23-4553-8B1A-30DCE071CBE6}"/>
    <cellStyle name="Normal 5 4 6 5" xfId="870" xr:uid="{5BA26C42-35C3-427F-8901-94FBB65DD689}"/>
    <cellStyle name="Normal 5 4 7" xfId="871" xr:uid="{AE859FE3-C1BD-497D-BAEE-9ADDDF367D35}"/>
    <cellStyle name="Normal 5 4 7 2" xfId="872" xr:uid="{44DF611C-2A92-4BED-85D2-D35409608C29}"/>
    <cellStyle name="Normal 5 4 7 2 2" xfId="3901" xr:uid="{1014A561-1CD1-4E73-A1B9-DC830E6C6156}"/>
    <cellStyle name="Normal 5 4 7 2 3" xfId="4389" xr:uid="{FA4F9B5B-48BE-4EC8-8FEB-7AA2BAD438D1}"/>
    <cellStyle name="Normal 5 4 7 3" xfId="873" xr:uid="{A6826726-3FA5-4DC5-879E-8B4A4B4976C1}"/>
    <cellStyle name="Normal 5 4 7 4" xfId="874" xr:uid="{79B01AC1-5688-41DC-9A87-637C8B5EBF67}"/>
    <cellStyle name="Normal 5 4 8" xfId="875" xr:uid="{84F91C4F-31F8-4ED4-B61C-7526171AA339}"/>
    <cellStyle name="Normal 5 4 8 2" xfId="876" xr:uid="{7ED2D5DA-FD61-4BD5-965C-D585F54A3DA6}"/>
    <cellStyle name="Normal 5 4 8 3" xfId="877" xr:uid="{7295914A-A9D3-4BBF-9CE2-52D9715CF3C1}"/>
    <cellStyle name="Normal 5 4 8 4" xfId="878" xr:uid="{2CCCE788-5B8B-476E-8003-FF376ACF3C01}"/>
    <cellStyle name="Normal 5 4 9" xfId="879" xr:uid="{F06A0D42-74DF-4E3F-AA2F-633105596BF8}"/>
    <cellStyle name="Normal 5 5" xfId="880" xr:uid="{43B270A7-612C-4FC3-8C28-E3B57824A4E0}"/>
    <cellStyle name="Normal 5 5 10" xfId="881" xr:uid="{D5747124-68AF-4860-B9C2-5FA4A59E495C}"/>
    <cellStyle name="Normal 5 5 11" xfId="882" xr:uid="{F0051981-221F-4BFB-AB8A-696BDE45B8BB}"/>
    <cellStyle name="Normal 5 5 2" xfId="883" xr:uid="{72415C61-8046-40A5-AF01-DBB9E215F9B7}"/>
    <cellStyle name="Normal 5 5 2 2" xfId="884" xr:uid="{3300384A-A990-4D2F-A816-D3F6AD940A5E}"/>
    <cellStyle name="Normal 5 5 2 2 2" xfId="885" xr:uid="{AAB8D418-4087-4B5B-956B-4E4223AA53F3}"/>
    <cellStyle name="Normal 5 5 2 2 2 2" xfId="886" xr:uid="{3B439D83-8295-4AF0-AF26-889D45139FF9}"/>
    <cellStyle name="Normal 5 5 2 2 2 2 2" xfId="887" xr:uid="{3157BCAA-1BE2-49D0-A7E6-3F0AB533906A}"/>
    <cellStyle name="Normal 5 5 2 2 2 2 2 2" xfId="3902" xr:uid="{721467B2-0FC5-4E58-BCE5-A58F8A3646C2}"/>
    <cellStyle name="Normal 5 5 2 2 2 2 3" xfId="888" xr:uid="{BE46D11E-8348-4D5D-8CF7-CA0F5E7DBD82}"/>
    <cellStyle name="Normal 5 5 2 2 2 2 4" xfId="889" xr:uid="{CD4EFC91-8BAA-46E9-9F05-E0A495F8FC6E}"/>
    <cellStyle name="Normal 5 5 2 2 2 3" xfId="890" xr:uid="{C737B585-7A19-48C2-8CD8-3F2C0A4AE3EA}"/>
    <cellStyle name="Normal 5 5 2 2 2 3 2" xfId="891" xr:uid="{6EED1202-B5E5-41EC-94BE-825402D11E30}"/>
    <cellStyle name="Normal 5 5 2 2 2 3 3" xfId="892" xr:uid="{4899200B-2E3F-40E3-AF24-2D5B1C515D27}"/>
    <cellStyle name="Normal 5 5 2 2 2 3 4" xfId="893" xr:uid="{5B022464-2064-4D0A-900B-9412277F54AD}"/>
    <cellStyle name="Normal 5 5 2 2 2 4" xfId="894" xr:uid="{0BF9AF8E-538E-4A12-BB1C-F43F6FAFB4BB}"/>
    <cellStyle name="Normal 5 5 2 2 2 5" xfId="895" xr:uid="{28A5DF18-44D2-4513-8E3E-8AD001D57761}"/>
    <cellStyle name="Normal 5 5 2 2 2 6" xfId="896" xr:uid="{FB20D38C-C18B-4264-9B57-7A5E14BF8B8F}"/>
    <cellStyle name="Normal 5 5 2 2 3" xfId="897" xr:uid="{C1070974-99D5-4E70-A23C-236494FA3542}"/>
    <cellStyle name="Normal 5 5 2 2 3 2" xfId="898" xr:uid="{C00EB063-49BF-41CB-9142-D3A730548309}"/>
    <cellStyle name="Normal 5 5 2 2 3 2 2" xfId="899" xr:uid="{AC27161E-2C04-4E96-87C4-E22B94FB6640}"/>
    <cellStyle name="Normal 5 5 2 2 3 2 3" xfId="900" xr:uid="{A796882A-882E-4E2E-9C26-51364D64D9F9}"/>
    <cellStyle name="Normal 5 5 2 2 3 2 4" xfId="901" xr:uid="{E8F27C64-E723-4F52-856E-D0C58F75641C}"/>
    <cellStyle name="Normal 5 5 2 2 3 3" xfId="902" xr:uid="{9F0AA719-DCC3-4211-A95B-7DBE44168D61}"/>
    <cellStyle name="Normal 5 5 2 2 3 4" xfId="903" xr:uid="{9F50743B-4DDA-4291-A004-D2FDA466034C}"/>
    <cellStyle name="Normal 5 5 2 2 3 5" xfId="904" xr:uid="{D4D8B42B-0891-49CD-98A5-DB31AB25BCB1}"/>
    <cellStyle name="Normal 5 5 2 2 4" xfId="905" xr:uid="{ABBF995E-FDAF-4BB5-B171-8B9E6B4BEEF7}"/>
    <cellStyle name="Normal 5 5 2 2 4 2" xfId="906" xr:uid="{2E99682B-B061-42F0-B998-7E0E10659EAA}"/>
    <cellStyle name="Normal 5 5 2 2 4 3" xfId="907" xr:uid="{A9F4A86A-1E47-4F26-A144-16C6E0E93656}"/>
    <cellStyle name="Normal 5 5 2 2 4 4" xfId="908" xr:uid="{2296D7FF-5E71-4B4F-B1FE-1B14E7FFE8BF}"/>
    <cellStyle name="Normal 5 5 2 2 5" xfId="909" xr:uid="{5089D323-F81A-47D4-A3F1-7393826B1747}"/>
    <cellStyle name="Normal 5 5 2 2 5 2" xfId="910" xr:uid="{343BA658-7081-402D-8597-FD601A92234A}"/>
    <cellStyle name="Normal 5 5 2 2 5 3" xfId="911" xr:uid="{BB7A3EE5-B5F9-4645-973C-BCEE94F19F46}"/>
    <cellStyle name="Normal 5 5 2 2 5 4" xfId="912" xr:uid="{8AB79A26-B727-418B-8247-2F409CFE5DF8}"/>
    <cellStyle name="Normal 5 5 2 2 6" xfId="913" xr:uid="{265CAF38-A9BF-4D16-92F9-150E728E7D5B}"/>
    <cellStyle name="Normal 5 5 2 2 7" xfId="914" xr:uid="{AA40BEC4-AE31-420B-81F1-A612FE99B670}"/>
    <cellStyle name="Normal 5 5 2 2 8" xfId="915" xr:uid="{5FE057B6-A845-4FB8-A16C-126D85806EB5}"/>
    <cellStyle name="Normal 5 5 2 3" xfId="916" xr:uid="{EC46F6A3-98D1-4858-A5F0-E7DA6DA51823}"/>
    <cellStyle name="Normal 5 5 2 3 2" xfId="917" xr:uid="{B17FD641-6B98-4226-BD8B-FA5E48D1A825}"/>
    <cellStyle name="Normal 5 5 2 3 2 2" xfId="918" xr:uid="{F049DFD1-1056-411C-A0A6-774C0C1E3B39}"/>
    <cellStyle name="Normal 5 5 2 3 2 2 2" xfId="3903" xr:uid="{0BF6661E-4651-4B27-ABF3-5823295ACD15}"/>
    <cellStyle name="Normal 5 5 2 3 2 2 2 2" xfId="3904" xr:uid="{215514BD-620A-4EC6-B5F1-5F85FA0CD95A}"/>
    <cellStyle name="Normal 5 5 2 3 2 2 3" xfId="3905" xr:uid="{D31D8F1E-72CD-4E22-B513-D8676302F5F8}"/>
    <cellStyle name="Normal 5 5 2 3 2 3" xfId="919" xr:uid="{AE276F67-A1A8-49B3-AAE8-35A4D7290A6F}"/>
    <cellStyle name="Normal 5 5 2 3 2 3 2" xfId="3906" xr:uid="{EB8E3957-7EAF-444A-8B18-A62F46F18CBE}"/>
    <cellStyle name="Normal 5 5 2 3 2 4" xfId="920" xr:uid="{D3C75575-FE80-41C8-8FD2-850F38A58C8E}"/>
    <cellStyle name="Normal 5 5 2 3 3" xfId="921" xr:uid="{7A235378-17D2-4CF6-9ACD-68B80ACDB5A1}"/>
    <cellStyle name="Normal 5 5 2 3 3 2" xfId="922" xr:uid="{DC403CDB-4B11-4776-A542-C34BB4D8DA00}"/>
    <cellStyle name="Normal 5 5 2 3 3 2 2" xfId="3907" xr:uid="{F1706148-B973-4F26-8433-112F5316C5B0}"/>
    <cellStyle name="Normal 5 5 2 3 3 3" xfId="923" xr:uid="{0CAD5232-A8FA-4900-9F62-5181EF2CBD40}"/>
    <cellStyle name="Normal 5 5 2 3 3 4" xfId="924" xr:uid="{8AA286BF-02A5-465E-B5CD-08A49E068AE8}"/>
    <cellStyle name="Normal 5 5 2 3 4" xfId="925" xr:uid="{C8BE1877-3283-48B3-BBE9-6B73940E3EB9}"/>
    <cellStyle name="Normal 5 5 2 3 4 2" xfId="3908" xr:uid="{2FB2CC38-B1A5-4274-B101-98CF080C1434}"/>
    <cellStyle name="Normal 5 5 2 3 5" xfId="926" xr:uid="{446C0C57-5974-4893-B280-17092D5C97A0}"/>
    <cellStyle name="Normal 5 5 2 3 6" xfId="927" xr:uid="{F1E9D878-85B7-4790-9915-ECFDEBFF2484}"/>
    <cellStyle name="Normal 5 5 2 4" xfId="928" xr:uid="{BEDAD924-FDCD-4B02-A9E0-1B1934235F0E}"/>
    <cellStyle name="Normal 5 5 2 4 2" xfId="929" xr:uid="{CFBDBE71-BF52-429A-9100-7A17CAB9790F}"/>
    <cellStyle name="Normal 5 5 2 4 2 2" xfId="930" xr:uid="{021BF99E-9B87-444F-BB0F-0088CB715996}"/>
    <cellStyle name="Normal 5 5 2 4 2 2 2" xfId="3909" xr:uid="{071658A4-C6FF-4976-A1B4-6A2EB8292AFD}"/>
    <cellStyle name="Normal 5 5 2 4 2 3" xfId="931" xr:uid="{1CAE0AB9-74F8-472B-91BF-A5FB478BAF4B}"/>
    <cellStyle name="Normal 5 5 2 4 2 4" xfId="932" xr:uid="{A2CA52E7-F188-4F9F-8108-9223BC1A59FC}"/>
    <cellStyle name="Normal 5 5 2 4 3" xfId="933" xr:uid="{44AECC2D-3466-44DC-B896-D9F95FD7C963}"/>
    <cellStyle name="Normal 5 5 2 4 3 2" xfId="3910" xr:uid="{54B0514C-62F9-402B-A829-721302895F16}"/>
    <cellStyle name="Normal 5 5 2 4 4" xfId="934" xr:uid="{DFC89D19-E512-4809-8B5D-BE3397F0B984}"/>
    <cellStyle name="Normal 5 5 2 4 5" xfId="935" xr:uid="{75EB9517-4317-4AA6-8E82-13DA1AAF5F0D}"/>
    <cellStyle name="Normal 5 5 2 5" xfId="936" xr:uid="{ECADCC31-1487-4970-9C28-9FA103C78E1A}"/>
    <cellStyle name="Normal 5 5 2 5 2" xfId="937" xr:uid="{59C30889-C22E-4BD2-9CA0-BC4C64058CE1}"/>
    <cellStyle name="Normal 5 5 2 5 2 2" xfId="3911" xr:uid="{C516CBC0-496A-4749-972C-A97C45160657}"/>
    <cellStyle name="Normal 5 5 2 5 3" xfId="938" xr:uid="{39A24062-C1D2-48F3-89E1-B5B66937DF1C}"/>
    <cellStyle name="Normal 5 5 2 5 4" xfId="939" xr:uid="{F75BF215-8C21-41F1-A2C9-756C2F56D8A5}"/>
    <cellStyle name="Normal 5 5 2 6" xfId="940" xr:uid="{ADFE18E3-3D47-48DD-8ABE-9633E4F009F3}"/>
    <cellStyle name="Normal 5 5 2 6 2" xfId="941" xr:uid="{6A0F9AD3-4DEF-4582-AD0A-B27BD5BB9F77}"/>
    <cellStyle name="Normal 5 5 2 6 3" xfId="942" xr:uid="{34CB12C6-8043-4E86-8A14-87D65FA1A775}"/>
    <cellStyle name="Normal 5 5 2 6 4" xfId="943" xr:uid="{F369074E-42A7-42C2-B7D8-3D156483E3A2}"/>
    <cellStyle name="Normal 5 5 2 7" xfId="944" xr:uid="{C9DF2645-3F04-4E2A-8DB1-22748ABEB9A7}"/>
    <cellStyle name="Normal 5 5 2 8" xfId="945" xr:uid="{51EA0B42-58B1-4125-A9F5-DD5871BB694A}"/>
    <cellStyle name="Normal 5 5 2 9" xfId="946" xr:uid="{35974F62-E4AB-4303-9A5B-60EA11140C4D}"/>
    <cellStyle name="Normal 5 5 3" xfId="947" xr:uid="{4A176D90-5240-4AA6-ABF8-FEC58B9218EB}"/>
    <cellStyle name="Normal 5 5 3 2" xfId="948" xr:uid="{5ADAB4E3-D003-4FDC-B097-D15FC58CFB02}"/>
    <cellStyle name="Normal 5 5 3 2 2" xfId="949" xr:uid="{954D751B-C6E7-432D-878E-865263D9E838}"/>
    <cellStyle name="Normal 5 5 3 2 2 2" xfId="950" xr:uid="{6132ED29-D8B9-4F07-A391-D72E31A7E6D9}"/>
    <cellStyle name="Normal 5 5 3 2 2 2 2" xfId="3912" xr:uid="{3BD377E8-2C7A-43DE-A482-443FA850DC33}"/>
    <cellStyle name="Normal 5 5 3 2 2 3" xfId="951" xr:uid="{310ABB32-F338-48EF-98C5-B3931BF0C7E3}"/>
    <cellStyle name="Normal 5 5 3 2 2 4" xfId="952" xr:uid="{F1CF95FD-63A8-4020-B020-AE9E7FCBCA26}"/>
    <cellStyle name="Normal 5 5 3 2 3" xfId="953" xr:uid="{C4EF215D-A803-4C62-817F-43A47B897893}"/>
    <cellStyle name="Normal 5 5 3 2 3 2" xfId="954" xr:uid="{247E983B-3665-4631-822E-980FB33512D5}"/>
    <cellStyle name="Normal 5 5 3 2 3 3" xfId="955" xr:uid="{9E395147-9301-4B1E-81D1-6794D3453B5A}"/>
    <cellStyle name="Normal 5 5 3 2 3 4" xfId="956" xr:uid="{801FB023-D400-4329-945A-5A70F57D78A1}"/>
    <cellStyle name="Normal 5 5 3 2 4" xfId="957" xr:uid="{49F5553C-0F04-4717-BC8A-646B4C6B1463}"/>
    <cellStyle name="Normal 5 5 3 2 5" xfId="958" xr:uid="{3BC323B5-67EB-42FD-9A94-32526F30ED43}"/>
    <cellStyle name="Normal 5 5 3 2 6" xfId="959" xr:uid="{03DC63BC-0957-406D-B760-1E345A6EE839}"/>
    <cellStyle name="Normal 5 5 3 3" xfId="960" xr:uid="{56B1AFB7-B5A1-4978-88DB-AE7EFDF02F06}"/>
    <cellStyle name="Normal 5 5 3 3 2" xfId="961" xr:uid="{C6C2C8C8-B51A-4871-8F37-5CDA1786973F}"/>
    <cellStyle name="Normal 5 5 3 3 2 2" xfId="962" xr:uid="{DBAA80EC-DB09-40F8-890D-597E92FBCC46}"/>
    <cellStyle name="Normal 5 5 3 3 2 3" xfId="963" xr:uid="{B47C501B-D4B3-4A03-9A69-4A5037D4D6D5}"/>
    <cellStyle name="Normal 5 5 3 3 2 4" xfId="964" xr:uid="{1D319412-538C-4171-AA46-6EC677110C25}"/>
    <cellStyle name="Normal 5 5 3 3 3" xfId="965" xr:uid="{0043410B-F3CE-4501-B8E6-BB125D7408FF}"/>
    <cellStyle name="Normal 5 5 3 3 4" xfId="966" xr:uid="{D425688A-F3C5-4A19-86CF-3DE5B8482E0F}"/>
    <cellStyle name="Normal 5 5 3 3 5" xfId="967" xr:uid="{B8FA0078-359D-457E-986B-B52B0E2AF120}"/>
    <cellStyle name="Normal 5 5 3 4" xfId="968" xr:uid="{47AFE9F0-3A21-492B-8A5C-0F006BFFB1D5}"/>
    <cellStyle name="Normal 5 5 3 4 2" xfId="969" xr:uid="{869A2286-A2D1-4BCE-BF60-4D328453F937}"/>
    <cellStyle name="Normal 5 5 3 4 3" xfId="970" xr:uid="{92CB2780-3CA2-4598-B4E8-3D3DC85A49C2}"/>
    <cellStyle name="Normal 5 5 3 4 4" xfId="971" xr:uid="{2197ED15-2E6D-4A7C-8257-2FD2FF601622}"/>
    <cellStyle name="Normal 5 5 3 5" xfId="972" xr:uid="{F1A743B4-5178-40C0-B231-49CEBCE631A3}"/>
    <cellStyle name="Normal 5 5 3 5 2" xfId="973" xr:uid="{0042A57F-0B53-4727-AC49-75F5A1E050FA}"/>
    <cellStyle name="Normal 5 5 3 5 3" xfId="974" xr:uid="{ABD1C7F8-C264-4989-9740-342EFC15CC66}"/>
    <cellStyle name="Normal 5 5 3 5 4" xfId="975" xr:uid="{76F372C8-C4D6-48EC-B544-3709BEB78B88}"/>
    <cellStyle name="Normal 5 5 3 6" xfId="976" xr:uid="{88E361D9-E3B0-4B0C-B9D9-CF60885B6DB1}"/>
    <cellStyle name="Normal 5 5 3 7" xfId="977" xr:uid="{792AEE27-7839-4A81-B6A3-019862FE190C}"/>
    <cellStyle name="Normal 5 5 3 8" xfId="978" xr:uid="{607BFDCE-D774-48E5-85C8-F6D07285CAC9}"/>
    <cellStyle name="Normal 5 5 4" xfId="979" xr:uid="{A4BF0A51-ECF4-4760-B827-C4C9BCFC4877}"/>
    <cellStyle name="Normal 5 5 4 2" xfId="980" xr:uid="{BA11E07C-43DD-4DF7-A53F-FFF11D73A1E3}"/>
    <cellStyle name="Normal 5 5 4 2 2" xfId="981" xr:uid="{648E2FF7-E75E-4162-AE99-4EDD0F86D7D4}"/>
    <cellStyle name="Normal 5 5 4 2 2 2" xfId="982" xr:uid="{0A70C15B-7C87-431C-B1EA-F588BD071542}"/>
    <cellStyle name="Normal 5 5 4 2 2 2 2" xfId="3913" xr:uid="{F7890094-C860-4B88-B5D3-C4719BCC6FAE}"/>
    <cellStyle name="Normal 5 5 4 2 2 3" xfId="983" xr:uid="{25F1B49C-04AA-4E30-8709-6A8361516F86}"/>
    <cellStyle name="Normal 5 5 4 2 2 4" xfId="984" xr:uid="{C9BC8D40-69D7-4FF8-964C-63955F117E7F}"/>
    <cellStyle name="Normal 5 5 4 2 3" xfId="985" xr:uid="{1DCC638D-4EC1-44AD-90AB-76A896FA9FD3}"/>
    <cellStyle name="Normal 5 5 4 2 3 2" xfId="3914" xr:uid="{EBE5B2B1-3896-49D7-ABE3-702BBAE8D24F}"/>
    <cellStyle name="Normal 5 5 4 2 4" xfId="986" xr:uid="{4F204A0F-9EC5-4377-962B-CF15065EC0D7}"/>
    <cellStyle name="Normal 5 5 4 2 5" xfId="987" xr:uid="{09C64ED2-593F-477A-A7F2-5480A3370356}"/>
    <cellStyle name="Normal 5 5 4 3" xfId="988" xr:uid="{7028D6DA-A7AD-4686-AB2B-19BBDB726A40}"/>
    <cellStyle name="Normal 5 5 4 3 2" xfId="989" xr:uid="{E20FAE6F-53DC-4B01-83F9-7CCA2AFEACC6}"/>
    <cellStyle name="Normal 5 5 4 3 2 2" xfId="3915" xr:uid="{842D5A0C-52BD-4DEF-B3DE-3807212CD0D9}"/>
    <cellStyle name="Normal 5 5 4 3 3" xfId="990" xr:uid="{6E072B41-89F4-4D52-91D5-AC47AE277E66}"/>
    <cellStyle name="Normal 5 5 4 3 4" xfId="991" xr:uid="{6BF3F4E4-5180-4803-ABF7-C2BEA9B89F02}"/>
    <cellStyle name="Normal 5 5 4 4" xfId="992" xr:uid="{16C87402-C7FE-47D0-B5EA-972FCEA5B9F3}"/>
    <cellStyle name="Normal 5 5 4 4 2" xfId="993" xr:uid="{0A1D0992-5E4D-4CC6-9FCB-AD6F0C446A94}"/>
    <cellStyle name="Normal 5 5 4 4 3" xfId="994" xr:uid="{DB74E15B-8E2F-4F51-A5FC-9610D864F14A}"/>
    <cellStyle name="Normal 5 5 4 4 4" xfId="995" xr:uid="{75BCD5DA-FBAA-4956-8AA2-0FEA60398C1C}"/>
    <cellStyle name="Normal 5 5 4 5" xfId="996" xr:uid="{335A6B59-2CF0-40A1-A028-F9752E8A750F}"/>
    <cellStyle name="Normal 5 5 4 6" xfId="997" xr:uid="{9DEDCCFC-3A6E-42E9-9D8E-F52E4D54A59D}"/>
    <cellStyle name="Normal 5 5 4 7" xfId="998" xr:uid="{4B879687-2CB9-48CD-A975-CED167977E2B}"/>
    <cellStyle name="Normal 5 5 5" xfId="999" xr:uid="{F82CC528-86DC-46E3-BE7A-B39B715ABB7C}"/>
    <cellStyle name="Normal 5 5 5 2" xfId="1000" xr:uid="{0DD6D280-D1E2-4087-9FF2-E9628E8A0B12}"/>
    <cellStyle name="Normal 5 5 5 2 2" xfId="1001" xr:uid="{C35B8637-A3E7-42BD-87C4-02556B859E33}"/>
    <cellStyle name="Normal 5 5 5 2 2 2" xfId="3916" xr:uid="{F400BD05-B2AD-4014-A34D-B4F752CAA963}"/>
    <cellStyle name="Normal 5 5 5 2 3" xfId="1002" xr:uid="{AF583183-32FF-4597-97E7-F699ABEBAB78}"/>
    <cellStyle name="Normal 5 5 5 2 4" xfId="1003" xr:uid="{FEEA8504-E176-48E2-8D29-6886D1301F95}"/>
    <cellStyle name="Normal 5 5 5 3" xfId="1004" xr:uid="{DCE5FF2D-82F6-40D0-9A95-17BE4B731D96}"/>
    <cellStyle name="Normal 5 5 5 3 2" xfId="1005" xr:uid="{0BCDE8AE-934F-43A3-A9D0-1A0E5952CE4E}"/>
    <cellStyle name="Normal 5 5 5 3 3" xfId="1006" xr:uid="{C91A8910-0983-45B4-9044-8258436B6A41}"/>
    <cellStyle name="Normal 5 5 5 3 4" xfId="1007" xr:uid="{25A66D2E-0C3B-4C55-91DF-062C704C5D86}"/>
    <cellStyle name="Normal 5 5 5 4" xfId="1008" xr:uid="{CB32CE93-E8C2-4DDD-BE04-5F69F5DF00C0}"/>
    <cellStyle name="Normal 5 5 5 5" xfId="1009" xr:uid="{446D5FBA-60CB-45D0-908A-994E4E5DA9FA}"/>
    <cellStyle name="Normal 5 5 5 6" xfId="1010" xr:uid="{522AF8D3-8844-444F-826F-5CDECE951C44}"/>
    <cellStyle name="Normal 5 5 6" xfId="1011" xr:uid="{F394BF79-9922-45A1-A71D-803DAEA261AE}"/>
    <cellStyle name="Normal 5 5 6 2" xfId="1012" xr:uid="{48AC0FA0-FD61-4217-B80D-86AE1F70DB2E}"/>
    <cellStyle name="Normal 5 5 6 2 2" xfId="1013" xr:uid="{F127FBC1-3E77-45D9-B738-6AB5A4DA6DF3}"/>
    <cellStyle name="Normal 5 5 6 2 3" xfId="1014" xr:uid="{F6C37260-8863-4726-897D-8119F1D5E68A}"/>
    <cellStyle name="Normal 5 5 6 2 4" xfId="1015" xr:uid="{E79C797B-8EEF-410A-85DD-D909319E03A6}"/>
    <cellStyle name="Normal 5 5 6 3" xfId="1016" xr:uid="{86A277F2-E4EF-49AC-9EB9-DAA99FAB7765}"/>
    <cellStyle name="Normal 5 5 6 4" xfId="1017" xr:uid="{4446AA57-998D-4609-9FA7-A894EC3212CD}"/>
    <cellStyle name="Normal 5 5 6 5" xfId="1018" xr:uid="{444585B6-FCDB-4381-AEBC-B362FBCAFCF9}"/>
    <cellStyle name="Normal 5 5 7" xfId="1019" xr:uid="{624C98F3-A5C5-4030-8FEA-C771028C1592}"/>
    <cellStyle name="Normal 5 5 7 2" xfId="1020" xr:uid="{86D07351-5422-4173-AA4E-3BA3FBE9504E}"/>
    <cellStyle name="Normal 5 5 7 3" xfId="1021" xr:uid="{1629037C-1AF4-4CAD-A4A9-1E3B82D2A9CB}"/>
    <cellStyle name="Normal 5 5 7 4" xfId="1022" xr:uid="{3FF6AE2D-AA45-422D-BFC3-3015C7DBCB3E}"/>
    <cellStyle name="Normal 5 5 8" xfId="1023" xr:uid="{3DAF5720-20DC-41E7-AEBC-0C4EA65F2E9C}"/>
    <cellStyle name="Normal 5 5 8 2" xfId="1024" xr:uid="{103C9B56-1910-482C-8EEB-12C0F14BEA13}"/>
    <cellStyle name="Normal 5 5 8 3" xfId="1025" xr:uid="{CF7D43FE-2B7B-4EB7-A379-C5DF985208FC}"/>
    <cellStyle name="Normal 5 5 8 4" xfId="1026" xr:uid="{7B4A74A4-46FE-4176-A839-A8AF31F0E21C}"/>
    <cellStyle name="Normal 5 5 9" xfId="1027" xr:uid="{6C6AC639-D09F-42F5-A329-689734FB8491}"/>
    <cellStyle name="Normal 5 6" xfId="1028" xr:uid="{96B2616E-34AD-4AB5-A3AF-ACB770104EBF}"/>
    <cellStyle name="Normal 5 6 10" xfId="1029" xr:uid="{90D29C57-9C57-4DA1-9A68-A1D60AD4C20A}"/>
    <cellStyle name="Normal 5 6 11" xfId="1030" xr:uid="{91BEEEF6-822F-4AD5-BFE2-C3414DE4303F}"/>
    <cellStyle name="Normal 5 6 2" xfId="1031" xr:uid="{316AAFD5-3D96-44CC-89A6-31828CA6EC38}"/>
    <cellStyle name="Normal 5 6 2 2" xfId="1032" xr:uid="{4FC46813-A97E-48A7-BAD0-1B55C8A17B84}"/>
    <cellStyle name="Normal 5 6 2 2 2" xfId="1033" xr:uid="{7BC9BC02-1F59-45B0-A2EF-51ACACBDAF77}"/>
    <cellStyle name="Normal 5 6 2 2 2 2" xfId="1034" xr:uid="{B1AA9B62-0257-4653-AC9E-902727B93A5A}"/>
    <cellStyle name="Normal 5 6 2 2 2 2 2" xfId="1035" xr:uid="{4F65F71C-3A6F-482C-9052-4200D79EECE8}"/>
    <cellStyle name="Normal 5 6 2 2 2 2 3" xfId="1036" xr:uid="{0C42A6C3-542C-4F52-A8AA-E0A472F20E49}"/>
    <cellStyle name="Normal 5 6 2 2 2 2 4" xfId="1037" xr:uid="{3B0D5B25-6DA2-4487-85B9-4C36511EF038}"/>
    <cellStyle name="Normal 5 6 2 2 2 3" xfId="1038" xr:uid="{1BDF7208-85F4-45C7-93EB-3EFB8115EF22}"/>
    <cellStyle name="Normal 5 6 2 2 2 3 2" xfId="1039" xr:uid="{E0618F39-37AE-4FCB-B39C-4CB1616519DD}"/>
    <cellStyle name="Normal 5 6 2 2 2 3 3" xfId="1040" xr:uid="{785DDDED-CC48-44A7-ACA7-ABAA51091FCD}"/>
    <cellStyle name="Normal 5 6 2 2 2 3 4" xfId="1041" xr:uid="{66CA886A-B93A-429A-AE46-4E0E7B0C4CC2}"/>
    <cellStyle name="Normal 5 6 2 2 2 4" xfId="1042" xr:uid="{FE060847-1A94-4A44-9E6C-E2801C728CC4}"/>
    <cellStyle name="Normal 5 6 2 2 2 5" xfId="1043" xr:uid="{EE740AC5-90F3-4EF0-B5AA-FA27AF9D5F30}"/>
    <cellStyle name="Normal 5 6 2 2 2 6" xfId="1044" xr:uid="{1ADB2815-EF2B-44C2-9406-181527309101}"/>
    <cellStyle name="Normal 5 6 2 2 3" xfId="1045" xr:uid="{A3764133-2463-48ED-A80E-F7D61A7A8E33}"/>
    <cellStyle name="Normal 5 6 2 2 3 2" xfId="1046" xr:uid="{869BFE85-1163-4188-9317-477582BA196B}"/>
    <cellStyle name="Normal 5 6 2 2 3 2 2" xfId="1047" xr:uid="{AA7E5E6B-0A72-441F-9871-BD32C854E604}"/>
    <cellStyle name="Normal 5 6 2 2 3 2 3" xfId="1048" xr:uid="{EB05EECC-A052-4A16-BEAC-AA46C091E084}"/>
    <cellStyle name="Normal 5 6 2 2 3 2 4" xfId="1049" xr:uid="{1E9D7A8A-D66E-4BC3-8700-1DCB2B661E6D}"/>
    <cellStyle name="Normal 5 6 2 2 3 3" xfId="1050" xr:uid="{A5FA6906-AB41-4165-98E6-ABFE5A5C8B99}"/>
    <cellStyle name="Normal 5 6 2 2 3 4" xfId="1051" xr:uid="{E53032A4-0930-4222-B9F6-B91CBB35C11A}"/>
    <cellStyle name="Normal 5 6 2 2 3 5" xfId="1052" xr:uid="{4C148C0A-8F5C-4C95-91BA-4E5E68FE89DF}"/>
    <cellStyle name="Normal 5 6 2 2 4" xfId="1053" xr:uid="{1CB821F7-266A-463F-9DBE-D626AA1DEFA4}"/>
    <cellStyle name="Normal 5 6 2 2 4 2" xfId="1054" xr:uid="{2E2E3C46-163F-44FB-9833-FDEC9D8F3F9C}"/>
    <cellStyle name="Normal 5 6 2 2 4 3" xfId="1055" xr:uid="{AECF3CF2-4CA2-4DA0-9FC6-C346A62F63D6}"/>
    <cellStyle name="Normal 5 6 2 2 4 4" xfId="1056" xr:uid="{01DA9A82-6BF9-4463-BCA9-DA513F0F87C7}"/>
    <cellStyle name="Normal 5 6 2 2 5" xfId="1057" xr:uid="{41C78FA6-89E3-41F4-A110-6C1420D56AC1}"/>
    <cellStyle name="Normal 5 6 2 2 5 2" xfId="1058" xr:uid="{2BD9492B-51CC-4C4C-9C62-3778338AEA63}"/>
    <cellStyle name="Normal 5 6 2 2 5 3" xfId="1059" xr:uid="{6D4E3AF4-6935-4F7B-86C7-91FC6BBCB33A}"/>
    <cellStyle name="Normal 5 6 2 2 5 4" xfId="1060" xr:uid="{A5A32EB6-4966-491D-AD95-10208E767F41}"/>
    <cellStyle name="Normal 5 6 2 2 6" xfId="1061" xr:uid="{DF469C0E-6280-4EBE-A5AA-F5B3C2210076}"/>
    <cellStyle name="Normal 5 6 2 2 7" xfId="1062" xr:uid="{639AAA84-5DC4-4604-A5C9-6C44ED9DBAEF}"/>
    <cellStyle name="Normal 5 6 2 2 8" xfId="1063" xr:uid="{C68908BA-6258-4911-8224-5DCC5939C408}"/>
    <cellStyle name="Normal 5 6 2 3" xfId="1064" xr:uid="{CA9BC015-C4E9-4FB7-9548-61EC386980E2}"/>
    <cellStyle name="Normal 5 6 2 3 2" xfId="1065" xr:uid="{1BF0DDFB-DB54-496F-AEC4-775D0B69375A}"/>
    <cellStyle name="Normal 5 6 2 3 2 2" xfId="1066" xr:uid="{C7AA49CC-34C8-49EE-B791-56097CC77103}"/>
    <cellStyle name="Normal 5 6 2 3 2 3" xfId="1067" xr:uid="{E3CAD76F-C4B9-4122-BD6B-B885837EF963}"/>
    <cellStyle name="Normal 5 6 2 3 2 4" xfId="1068" xr:uid="{41B41C80-DBFE-4150-A872-D3F871A951CC}"/>
    <cellStyle name="Normal 5 6 2 3 3" xfId="1069" xr:uid="{14D47BB1-90B5-4787-9D03-849B70B2ACDB}"/>
    <cellStyle name="Normal 5 6 2 3 3 2" xfId="1070" xr:uid="{41D72337-F2BC-40E1-8BF8-4654B08676B4}"/>
    <cellStyle name="Normal 5 6 2 3 3 3" xfId="1071" xr:uid="{BC842E9D-C22E-4CB9-950A-12635B4ED3D0}"/>
    <cellStyle name="Normal 5 6 2 3 3 4" xfId="1072" xr:uid="{EC01DB6A-4336-4A60-ADD1-4BB2AFE8FF22}"/>
    <cellStyle name="Normal 5 6 2 3 4" xfId="1073" xr:uid="{0385A51A-52B2-411D-B30E-4711BD024F21}"/>
    <cellStyle name="Normal 5 6 2 3 5" xfId="1074" xr:uid="{6092E67C-7321-4941-8941-FA44D0B4D53A}"/>
    <cellStyle name="Normal 5 6 2 3 6" xfId="1075" xr:uid="{136929B1-27B6-4FD9-99B2-2FEFF479EFE7}"/>
    <cellStyle name="Normal 5 6 2 4" xfId="1076" xr:uid="{45FF849B-A5F2-4313-9657-5800A8AD2476}"/>
    <cellStyle name="Normal 5 6 2 4 2" xfId="1077" xr:uid="{5BFA986B-3EBD-4ABF-B667-F528E73AB3A2}"/>
    <cellStyle name="Normal 5 6 2 4 2 2" xfId="1078" xr:uid="{60CF4EC7-4DCC-4419-A921-3B49FD5B19B0}"/>
    <cellStyle name="Normal 5 6 2 4 2 3" xfId="1079" xr:uid="{0C454D73-2686-4B93-B12E-A0EF00B5CDC0}"/>
    <cellStyle name="Normal 5 6 2 4 2 4" xfId="1080" xr:uid="{403BA7E9-00B6-4830-A9CA-1CD2B63956E5}"/>
    <cellStyle name="Normal 5 6 2 4 3" xfId="1081" xr:uid="{EF459324-1938-470F-9183-B3BDE0AD0A1C}"/>
    <cellStyle name="Normal 5 6 2 4 4" xfId="1082" xr:uid="{FE92C181-8B8E-44DB-92E6-FF928C4445C5}"/>
    <cellStyle name="Normal 5 6 2 4 5" xfId="1083" xr:uid="{C2F7CCD8-5777-4A58-AC71-6F2983BB1BAA}"/>
    <cellStyle name="Normal 5 6 2 5" xfId="1084" xr:uid="{FC5242E7-B7D4-41C5-A67D-6839550AFEF3}"/>
    <cellStyle name="Normal 5 6 2 5 2" xfId="1085" xr:uid="{287984A4-4B35-4431-B63F-30023C578966}"/>
    <cellStyle name="Normal 5 6 2 5 3" xfId="1086" xr:uid="{9855C45F-86B5-4A82-86F4-33F7EE526DBB}"/>
    <cellStyle name="Normal 5 6 2 5 4" xfId="1087" xr:uid="{F32051BD-3BD3-47D1-9B4D-BB0D88E96312}"/>
    <cellStyle name="Normal 5 6 2 6" xfId="1088" xr:uid="{8DC9B09E-AD6B-4EE9-B19E-8C18129D98EC}"/>
    <cellStyle name="Normal 5 6 2 6 2" xfId="1089" xr:uid="{5FB0A249-07BA-49C2-8AAE-2BD36310D298}"/>
    <cellStyle name="Normal 5 6 2 6 3" xfId="1090" xr:uid="{769A47BB-5534-40F8-B95C-D8A4152267C1}"/>
    <cellStyle name="Normal 5 6 2 6 4" xfId="1091" xr:uid="{68EBD513-CEE3-4DE1-B4F9-793DAA9196C5}"/>
    <cellStyle name="Normal 5 6 2 7" xfId="1092" xr:uid="{94293AFD-8B98-4216-A031-AE591ED5465F}"/>
    <cellStyle name="Normal 5 6 2 8" xfId="1093" xr:uid="{99C6F401-5133-4515-B899-FA36BBDD8731}"/>
    <cellStyle name="Normal 5 6 2 9" xfId="1094" xr:uid="{DA19AEBB-CD3B-415F-86FB-E7C2CB86823F}"/>
    <cellStyle name="Normal 5 6 3" xfId="1095" xr:uid="{A9C27E22-70B3-4924-9A50-0D43F85AFD03}"/>
    <cellStyle name="Normal 5 6 3 2" xfId="1096" xr:uid="{D776C412-941F-48AC-907C-15CD72F13F99}"/>
    <cellStyle name="Normal 5 6 3 2 2" xfId="1097" xr:uid="{B06CB67C-3F2E-48A8-8806-C940FE01BB11}"/>
    <cellStyle name="Normal 5 6 3 2 2 2" xfId="1098" xr:uid="{8A7C74FD-D705-4D01-972F-3F09801C9820}"/>
    <cellStyle name="Normal 5 6 3 2 2 2 2" xfId="3917" xr:uid="{B5B10F60-25C3-459F-987C-8B2A00703D53}"/>
    <cellStyle name="Normal 5 6 3 2 2 3" xfId="1099" xr:uid="{3BC293DC-CDC9-45AE-9CE9-49410071C8CD}"/>
    <cellStyle name="Normal 5 6 3 2 2 4" xfId="1100" xr:uid="{1C9EAC64-901B-4EB7-A7F7-855A0E33939D}"/>
    <cellStyle name="Normal 5 6 3 2 3" xfId="1101" xr:uid="{D7B7D4D1-8E74-47A1-8F08-3762ADFBE532}"/>
    <cellStyle name="Normal 5 6 3 2 3 2" xfId="1102" xr:uid="{A0F22F7A-0ACF-4AA9-8576-EA5F4365FB27}"/>
    <cellStyle name="Normal 5 6 3 2 3 3" xfId="1103" xr:uid="{7AC00DAE-A087-4A51-ADAC-FE5C8F921F4C}"/>
    <cellStyle name="Normal 5 6 3 2 3 4" xfId="1104" xr:uid="{6110E3EF-B66A-40A8-BFA8-151F550C4F7E}"/>
    <cellStyle name="Normal 5 6 3 2 4" xfId="1105" xr:uid="{480567E0-F081-4309-AB29-771AD66C4B85}"/>
    <cellStyle name="Normal 5 6 3 2 5" xfId="1106" xr:uid="{FB1CCE45-3F00-43C5-9D57-24F125F59E8A}"/>
    <cellStyle name="Normal 5 6 3 2 6" xfId="1107" xr:uid="{E01D5F80-6D91-4391-9E29-2348ED2103C4}"/>
    <cellStyle name="Normal 5 6 3 3" xfId="1108" xr:uid="{5932E133-B9D7-4097-8B6E-D620D9701153}"/>
    <cellStyle name="Normal 5 6 3 3 2" xfId="1109" xr:uid="{B61F5452-A010-40BD-BD4C-24FB29A0ECF3}"/>
    <cellStyle name="Normal 5 6 3 3 2 2" xfId="1110" xr:uid="{ADFAC326-AD1B-400A-B33D-5D31CC54B3AB}"/>
    <cellStyle name="Normal 5 6 3 3 2 3" xfId="1111" xr:uid="{739E96D2-3D54-481B-ABD7-F381A79AE263}"/>
    <cellStyle name="Normal 5 6 3 3 2 4" xfId="1112" xr:uid="{D925488A-CE1E-4745-93A0-EA28CF9C891E}"/>
    <cellStyle name="Normal 5 6 3 3 3" xfId="1113" xr:uid="{A1D049FB-C9AE-4406-8226-E5D302F174D0}"/>
    <cellStyle name="Normal 5 6 3 3 4" xfId="1114" xr:uid="{1DFD55D7-03CB-4D85-921C-C5DC4F12AE5F}"/>
    <cellStyle name="Normal 5 6 3 3 5" xfId="1115" xr:uid="{7900CC62-41DC-4CB1-A942-F32104771749}"/>
    <cellStyle name="Normal 5 6 3 4" xfId="1116" xr:uid="{02AB2AC0-FB59-4948-B82A-8FFFCEEFB83E}"/>
    <cellStyle name="Normal 5 6 3 4 2" xfId="1117" xr:uid="{13744471-5934-4B9F-B2EC-50D4B485A293}"/>
    <cellStyle name="Normal 5 6 3 4 3" xfId="1118" xr:uid="{95D00BA3-35FA-4DEA-A746-49397B35FF99}"/>
    <cellStyle name="Normal 5 6 3 4 4" xfId="1119" xr:uid="{3E342F72-77BA-45C2-B90C-CEFF65F6A0B8}"/>
    <cellStyle name="Normal 5 6 3 5" xfId="1120" xr:uid="{68DCD50F-ED20-439E-908E-07A7E27A986B}"/>
    <cellStyle name="Normal 5 6 3 5 2" xfId="1121" xr:uid="{912FCED7-4357-405A-8A3A-0A525DED37CD}"/>
    <cellStyle name="Normal 5 6 3 5 3" xfId="1122" xr:uid="{9DE543E1-849B-4B14-8D09-41C37E352CF2}"/>
    <cellStyle name="Normal 5 6 3 5 4" xfId="1123" xr:uid="{3E59992A-FF38-4935-9549-763F2A8AA1EC}"/>
    <cellStyle name="Normal 5 6 3 6" xfId="1124" xr:uid="{C8C01247-9B55-420C-84CF-22752E8B911E}"/>
    <cellStyle name="Normal 5 6 3 7" xfId="1125" xr:uid="{FF08B49A-5D3B-4A2F-AFDB-CCFBE18593EA}"/>
    <cellStyle name="Normal 5 6 3 8" xfId="1126" xr:uid="{30AB41E2-A0AD-4D35-85C1-7B8FC9B9C544}"/>
    <cellStyle name="Normal 5 6 4" xfId="1127" xr:uid="{40694EEF-374F-4EA5-9E53-8AA3C0CDF92A}"/>
    <cellStyle name="Normal 5 6 4 2" xfId="1128" xr:uid="{433B1F3D-C485-468F-A617-781AADA39EEF}"/>
    <cellStyle name="Normal 5 6 4 2 2" xfId="1129" xr:uid="{B4C4E501-CE15-42B9-9D85-32348E60ED4E}"/>
    <cellStyle name="Normal 5 6 4 2 2 2" xfId="1130" xr:uid="{92BB60D0-FC5A-4B1A-9E8D-48F432F07331}"/>
    <cellStyle name="Normal 5 6 4 2 2 3" xfId="1131" xr:uid="{1A6ED5D9-8CD7-4EDF-B906-8E4B6063A056}"/>
    <cellStyle name="Normal 5 6 4 2 2 4" xfId="1132" xr:uid="{86836292-3510-4E6B-82A5-DC750CF64635}"/>
    <cellStyle name="Normal 5 6 4 2 3" xfId="1133" xr:uid="{87D80D42-4D9F-4391-9DE9-98A6C1E201D6}"/>
    <cellStyle name="Normal 5 6 4 2 4" xfId="1134" xr:uid="{96F0DFAC-3DB8-4AC5-9244-7755E1BD1197}"/>
    <cellStyle name="Normal 5 6 4 2 5" xfId="1135" xr:uid="{BC7F0198-0833-4DE0-BF7B-B1A0064B0045}"/>
    <cellStyle name="Normal 5 6 4 3" xfId="1136" xr:uid="{D549036F-0058-4076-A5A3-187381FA8054}"/>
    <cellStyle name="Normal 5 6 4 3 2" xfId="1137" xr:uid="{98C9710C-ED8C-4555-B2AD-D74D6CAA0BB2}"/>
    <cellStyle name="Normal 5 6 4 3 3" xfId="1138" xr:uid="{05FA66DA-D0EF-4370-B585-93BF07622168}"/>
    <cellStyle name="Normal 5 6 4 3 4" xfId="1139" xr:uid="{36EF3D7F-7CE3-43BF-AEB5-257C99B8D301}"/>
    <cellStyle name="Normal 5 6 4 4" xfId="1140" xr:uid="{48157B7E-CD06-47AC-91F6-A88AE212CA12}"/>
    <cellStyle name="Normal 5 6 4 4 2" xfId="1141" xr:uid="{2C363F9A-E094-4D05-96F1-F0F4E681FB8F}"/>
    <cellStyle name="Normal 5 6 4 4 3" xfId="1142" xr:uid="{4B7C4EAE-FB05-45CA-BDCE-C8B75817F848}"/>
    <cellStyle name="Normal 5 6 4 4 4" xfId="1143" xr:uid="{194825E3-4AF4-44F7-95BD-791CF8AB5240}"/>
    <cellStyle name="Normal 5 6 4 5" xfId="1144" xr:uid="{BE7C400B-85E2-44AA-A14C-39C11D74A8A7}"/>
    <cellStyle name="Normal 5 6 4 6" xfId="1145" xr:uid="{DA8B5D94-80CF-4C7B-8A8C-A80717C9E503}"/>
    <cellStyle name="Normal 5 6 4 7" xfId="1146" xr:uid="{58CDA176-3AB6-429F-9985-BBA237A666DA}"/>
    <cellStyle name="Normal 5 6 5" xfId="1147" xr:uid="{C9D117D1-EDC3-41D5-B778-5A2EBBDBFDD1}"/>
    <cellStyle name="Normal 5 6 5 2" xfId="1148" xr:uid="{C4994712-4F56-422A-9CD1-51EAA8039697}"/>
    <cellStyle name="Normal 5 6 5 2 2" xfId="1149" xr:uid="{0A9050C8-52A6-4015-9119-085B47B43337}"/>
    <cellStyle name="Normal 5 6 5 2 3" xfId="1150" xr:uid="{6971B222-CBC3-462B-933A-E5D9E39D2AEF}"/>
    <cellStyle name="Normal 5 6 5 2 4" xfId="1151" xr:uid="{817FC48F-F932-460A-9331-1F672712749D}"/>
    <cellStyle name="Normal 5 6 5 3" xfId="1152" xr:uid="{30700C5C-6D78-46E0-B720-2FA2F4A53FFD}"/>
    <cellStyle name="Normal 5 6 5 3 2" xfId="1153" xr:uid="{3626A49B-AB1B-493A-B088-A35C2CB2D1A2}"/>
    <cellStyle name="Normal 5 6 5 3 3" xfId="1154" xr:uid="{383C568A-63D5-45B2-9B58-124B50B04748}"/>
    <cellStyle name="Normal 5 6 5 3 4" xfId="1155" xr:uid="{34D5C605-3640-4CE7-89FD-43B212AE22DE}"/>
    <cellStyle name="Normal 5 6 5 4" xfId="1156" xr:uid="{27645FD4-BC1E-4732-8110-56F6EA8EAF87}"/>
    <cellStyle name="Normal 5 6 5 5" xfId="1157" xr:uid="{ACDA8338-7BF2-442E-B5A5-F030B63371F4}"/>
    <cellStyle name="Normal 5 6 5 6" xfId="1158" xr:uid="{F2DFA7BF-204D-43EC-BE38-68A937C508BE}"/>
    <cellStyle name="Normal 5 6 6" xfId="1159" xr:uid="{572B0F25-3E59-4D31-A57B-98F79D2D799F}"/>
    <cellStyle name="Normal 5 6 6 2" xfId="1160" xr:uid="{DF779859-DE94-4F1C-A84F-70C70A6A11BD}"/>
    <cellStyle name="Normal 5 6 6 2 2" xfId="1161" xr:uid="{E8513B89-F37E-47F4-BC31-821DD5AABC9C}"/>
    <cellStyle name="Normal 5 6 6 2 3" xfId="1162" xr:uid="{033D653D-1D12-4A49-944D-D9F46589F0B5}"/>
    <cellStyle name="Normal 5 6 6 2 4" xfId="1163" xr:uid="{A6ED5627-28BC-41B9-A866-E1F1A8EE7DBF}"/>
    <cellStyle name="Normal 5 6 6 3" xfId="1164" xr:uid="{CA561AA7-A7D0-4943-B9B3-253B1B482A61}"/>
    <cellStyle name="Normal 5 6 6 4" xfId="1165" xr:uid="{62A80872-5675-4C44-BC92-016C1B1DE3E7}"/>
    <cellStyle name="Normal 5 6 6 5" xfId="1166" xr:uid="{07461410-7050-4590-BB56-599BFF9F4A73}"/>
    <cellStyle name="Normal 5 6 7" xfId="1167" xr:uid="{48BDB430-89B8-40AC-B7B7-8AE4DEC1453A}"/>
    <cellStyle name="Normal 5 6 7 2" xfId="1168" xr:uid="{93B92F10-F867-42C7-927D-40EFC4338D00}"/>
    <cellStyle name="Normal 5 6 7 3" xfId="1169" xr:uid="{9DD2D0C8-BF73-428B-8DBB-F6749E419F5F}"/>
    <cellStyle name="Normal 5 6 7 4" xfId="1170" xr:uid="{9E9D11F2-6183-4CC0-80E3-9C542F823AC2}"/>
    <cellStyle name="Normal 5 6 8" xfId="1171" xr:uid="{7B1F4379-3D5A-470B-B4AB-CF9D1D1BDF04}"/>
    <cellStyle name="Normal 5 6 8 2" xfId="1172" xr:uid="{A8B384A1-8BD7-49DE-B5B6-9213D6239457}"/>
    <cellStyle name="Normal 5 6 8 3" xfId="1173" xr:uid="{1C1A93C3-892F-43D4-A4E7-0D2753FD361F}"/>
    <cellStyle name="Normal 5 6 8 4" xfId="1174" xr:uid="{16736853-2A29-4BC6-81B7-EE64E8040334}"/>
    <cellStyle name="Normal 5 6 9" xfId="1175" xr:uid="{DB740C1C-F22D-4021-BA6B-B3CAD2526723}"/>
    <cellStyle name="Normal 5 7" xfId="1176" xr:uid="{A0F57CBC-19E1-4BE7-85B7-C9CD49DE2BEA}"/>
    <cellStyle name="Normal 5 7 2" xfId="1177" xr:uid="{58032FE1-157F-4D56-9DE6-289658377424}"/>
    <cellStyle name="Normal 5 7 2 2" xfId="1178" xr:uid="{05B14646-5ECF-47EF-B81A-98182BAC3416}"/>
    <cellStyle name="Normal 5 7 2 2 2" xfId="1179" xr:uid="{1022A796-4183-4A60-A6A7-A9C7992D636C}"/>
    <cellStyle name="Normal 5 7 2 2 2 2" xfId="1180" xr:uid="{AC39179F-195C-4055-8A3D-6A16289523DE}"/>
    <cellStyle name="Normal 5 7 2 2 2 3" xfId="1181" xr:uid="{D74A931D-8F00-4DE4-B1C8-03515EED1C2C}"/>
    <cellStyle name="Normal 5 7 2 2 2 4" xfId="1182" xr:uid="{67FBD34D-24DC-47AB-803E-22ABC38B526F}"/>
    <cellStyle name="Normal 5 7 2 2 3" xfId="1183" xr:uid="{1452A78E-E69A-470F-9562-BC5F671EE523}"/>
    <cellStyle name="Normal 5 7 2 2 3 2" xfId="1184" xr:uid="{A67B3E68-43A5-4BDF-ADE0-B17220B57D33}"/>
    <cellStyle name="Normal 5 7 2 2 3 3" xfId="1185" xr:uid="{3FF936EE-5D99-4F78-880D-3825EC907595}"/>
    <cellStyle name="Normal 5 7 2 2 3 4" xfId="1186" xr:uid="{0958E5C2-FA34-4E28-B006-54C975515265}"/>
    <cellStyle name="Normal 5 7 2 2 4" xfId="1187" xr:uid="{17971722-1F02-4B25-AD34-56EB6DD7A4FB}"/>
    <cellStyle name="Normal 5 7 2 2 5" xfId="1188" xr:uid="{70EF69D5-B8E1-4064-8B11-2CFCAE3D5A34}"/>
    <cellStyle name="Normal 5 7 2 2 6" xfId="1189" xr:uid="{C2FD99E7-09F0-4B65-995A-9129B5AB150C}"/>
    <cellStyle name="Normal 5 7 2 3" xfId="1190" xr:uid="{37B5C935-2216-4025-BBB4-54C076570E9E}"/>
    <cellStyle name="Normal 5 7 2 3 2" xfId="1191" xr:uid="{37C61A09-568A-4A15-A1A6-D9156413C8B8}"/>
    <cellStyle name="Normal 5 7 2 3 2 2" xfId="1192" xr:uid="{695960F4-26F1-4B8A-9C56-473F95FE311C}"/>
    <cellStyle name="Normal 5 7 2 3 2 3" xfId="1193" xr:uid="{42F17E97-DC52-42F1-88EB-6BAA526D8A38}"/>
    <cellStyle name="Normal 5 7 2 3 2 4" xfId="1194" xr:uid="{D16C7A30-141C-4589-9F3A-B1D13414F9A4}"/>
    <cellStyle name="Normal 5 7 2 3 3" xfId="1195" xr:uid="{37D2B056-8CFB-47ED-88DB-EB9B49CDA691}"/>
    <cellStyle name="Normal 5 7 2 3 4" xfId="1196" xr:uid="{4741AC0A-ACCF-482A-AF5E-7F9FC3ABB58E}"/>
    <cellStyle name="Normal 5 7 2 3 5" xfId="1197" xr:uid="{A68F7422-F8D7-4EC9-BE7E-92B1D5D4C743}"/>
    <cellStyle name="Normal 5 7 2 4" xfId="1198" xr:uid="{D72E19B6-DB96-4471-B5AA-DFC1AE49BB3D}"/>
    <cellStyle name="Normal 5 7 2 4 2" xfId="1199" xr:uid="{05751A67-0E04-423B-BE15-268684365B60}"/>
    <cellStyle name="Normal 5 7 2 4 3" xfId="1200" xr:uid="{B9DEA9FC-0B15-431D-BA7D-9C3611A2A828}"/>
    <cellStyle name="Normal 5 7 2 4 4" xfId="1201" xr:uid="{31D8DCEA-19D8-4309-BD91-6E329D95AA2C}"/>
    <cellStyle name="Normal 5 7 2 5" xfId="1202" xr:uid="{458F938E-DECB-4D45-9FC9-83658D98FB30}"/>
    <cellStyle name="Normal 5 7 2 5 2" xfId="1203" xr:uid="{99BC1060-4C49-48EC-A0FE-E928745EE2AD}"/>
    <cellStyle name="Normal 5 7 2 5 3" xfId="1204" xr:uid="{7F9135B6-2A83-4E45-90C3-BC6EC7805C72}"/>
    <cellStyle name="Normal 5 7 2 5 4" xfId="1205" xr:uid="{F728075F-605D-4E05-A23A-1CBFB4B8C2EF}"/>
    <cellStyle name="Normal 5 7 2 6" xfId="1206" xr:uid="{0D38BF46-053F-4D36-9CF8-8FBC3D6F1FF5}"/>
    <cellStyle name="Normal 5 7 2 7" xfId="1207" xr:uid="{C9A08976-56BD-4FB3-8B99-50E3E276C84C}"/>
    <cellStyle name="Normal 5 7 2 8" xfId="1208" xr:uid="{50FCB488-A7FA-48CF-A174-4C6AC0D6268C}"/>
    <cellStyle name="Normal 5 7 3" xfId="1209" xr:uid="{557EE7C2-092A-45C7-98E3-EBB2348A4826}"/>
    <cellStyle name="Normal 5 7 3 2" xfId="1210" xr:uid="{99338BDA-6F67-4569-877D-A7EE1EF3CA97}"/>
    <cellStyle name="Normal 5 7 3 2 2" xfId="1211" xr:uid="{6B9BBC7A-C8A3-4615-AF94-24D1DAA022D3}"/>
    <cellStyle name="Normal 5 7 3 2 3" xfId="1212" xr:uid="{D5CF583B-E242-4264-A5E5-92F3E6524EF8}"/>
    <cellStyle name="Normal 5 7 3 2 4" xfId="1213" xr:uid="{BACF7961-A35D-4E5D-B4AB-C3F33E9DE0B9}"/>
    <cellStyle name="Normal 5 7 3 3" xfId="1214" xr:uid="{0C49049D-C44C-43CC-A719-E2DE41DCB05C}"/>
    <cellStyle name="Normal 5 7 3 3 2" xfId="1215" xr:uid="{90D3DE50-6B39-47A3-BB04-6DE37B09B5A0}"/>
    <cellStyle name="Normal 5 7 3 3 3" xfId="1216" xr:uid="{707C2E80-9C55-4B9F-9818-53EF30F47551}"/>
    <cellStyle name="Normal 5 7 3 3 4" xfId="1217" xr:uid="{83770433-EBCF-4F4E-92FA-8022309C07A0}"/>
    <cellStyle name="Normal 5 7 3 4" xfId="1218" xr:uid="{B4CCDD41-3781-4B52-9B58-FBAA8DF448C5}"/>
    <cellStyle name="Normal 5 7 3 5" xfId="1219" xr:uid="{04AB15A2-4CF6-488D-911B-26453C81E725}"/>
    <cellStyle name="Normal 5 7 3 6" xfId="1220" xr:uid="{11D15B8F-D57F-4175-9DE4-8EB2B78F8B2B}"/>
    <cellStyle name="Normal 5 7 4" xfId="1221" xr:uid="{82B4CC1B-3070-46FC-AE48-E07ECF2A2E73}"/>
    <cellStyle name="Normal 5 7 4 2" xfId="1222" xr:uid="{447E3912-F7E7-44F1-A0F7-9ECD5A4B80B8}"/>
    <cellStyle name="Normal 5 7 4 2 2" xfId="1223" xr:uid="{F97E3056-D839-4D01-A19F-15848D5D38C6}"/>
    <cellStyle name="Normal 5 7 4 2 3" xfId="1224" xr:uid="{4E21E802-FA55-4DBE-AF4D-257E7226F36C}"/>
    <cellStyle name="Normal 5 7 4 2 4" xfId="1225" xr:uid="{9AE0BA58-B70A-4B7A-8C7F-F6C5310AF3D9}"/>
    <cellStyle name="Normal 5 7 4 3" xfId="1226" xr:uid="{CDB883F9-AB90-4E8A-BF7C-58D3E4EC24AA}"/>
    <cellStyle name="Normal 5 7 4 4" xfId="1227" xr:uid="{0AE01521-4CE7-493C-8673-2942EADD7B73}"/>
    <cellStyle name="Normal 5 7 4 5" xfId="1228" xr:uid="{E66EC724-937A-45F3-A186-588E24389F03}"/>
    <cellStyle name="Normal 5 7 5" xfId="1229" xr:uid="{CEA511F5-2987-43CF-9DCA-9D4830CD7D91}"/>
    <cellStyle name="Normal 5 7 5 2" xfId="1230" xr:uid="{17F764D4-4F3D-48D6-A29A-E3F2376D359C}"/>
    <cellStyle name="Normal 5 7 5 3" xfId="1231" xr:uid="{F546D0F7-6F93-464F-8430-10EA7D394E0F}"/>
    <cellStyle name="Normal 5 7 5 4" xfId="1232" xr:uid="{ECD90459-D01B-48BF-8892-61A8FC40EC4C}"/>
    <cellStyle name="Normal 5 7 6" xfId="1233" xr:uid="{CA441692-C2CE-4310-AB8C-0952A7EBAA6C}"/>
    <cellStyle name="Normal 5 7 6 2" xfId="1234" xr:uid="{5D55000C-C415-4FCE-96E5-8E3940F87B02}"/>
    <cellStyle name="Normal 5 7 6 3" xfId="1235" xr:uid="{C0AA4190-9DCA-4993-91B1-0F1705C0B9F5}"/>
    <cellStyle name="Normal 5 7 6 4" xfId="1236" xr:uid="{54D05882-CE16-417D-B708-BB1DBFC37987}"/>
    <cellStyle name="Normal 5 7 7" xfId="1237" xr:uid="{7C4DFFA6-3360-48C3-8065-9DC66EC4BE53}"/>
    <cellStyle name="Normal 5 7 8" xfId="1238" xr:uid="{4480C290-9418-4D17-A2C6-AF708F0EA997}"/>
    <cellStyle name="Normal 5 7 9" xfId="1239" xr:uid="{A7046158-2D65-4950-85F4-6B4BF8F960D5}"/>
    <cellStyle name="Normal 5 8" xfId="1240" xr:uid="{5D3D5C1E-0BD6-4CBE-9877-9701E29BD1E4}"/>
    <cellStyle name="Normal 5 8 2" xfId="1241" xr:uid="{C0B2BF94-BAF8-45D8-999F-FFC38C208DF2}"/>
    <cellStyle name="Normal 5 8 2 2" xfId="1242" xr:uid="{4EE2AD60-46DA-4A7E-B5AD-50BB6766A162}"/>
    <cellStyle name="Normal 5 8 2 2 2" xfId="1243" xr:uid="{2AAC479B-2703-48D3-81F3-A278E673DA54}"/>
    <cellStyle name="Normal 5 8 2 2 2 2" xfId="3918" xr:uid="{235DDA81-4817-483F-92D4-B831903589B5}"/>
    <cellStyle name="Normal 5 8 2 2 3" xfId="1244" xr:uid="{22B10783-DFD3-48F0-A5D7-BDA77C3CD085}"/>
    <cellStyle name="Normal 5 8 2 2 4" xfId="1245" xr:uid="{B4887F61-78E1-49B7-8E80-6A74C6B23585}"/>
    <cellStyle name="Normal 5 8 2 3" xfId="1246" xr:uid="{5AE2738B-F332-4EF8-9525-9F952E6A7565}"/>
    <cellStyle name="Normal 5 8 2 3 2" xfId="1247" xr:uid="{EF48B25E-8C0A-43A0-A392-5F55B3F6D555}"/>
    <cellStyle name="Normal 5 8 2 3 3" xfId="1248" xr:uid="{BB7F2A33-9B52-4BD0-B124-54219DCE05EC}"/>
    <cellStyle name="Normal 5 8 2 3 4" xfId="1249" xr:uid="{4C6E3879-33D4-4552-ADD6-ED46599F9E4E}"/>
    <cellStyle name="Normal 5 8 2 4" xfId="1250" xr:uid="{B457F116-E562-4D9C-A4CA-2F50E46FFFEA}"/>
    <cellStyle name="Normal 5 8 2 5" xfId="1251" xr:uid="{83B5F431-A979-4BF8-8EFB-D4D7FF06D2DF}"/>
    <cellStyle name="Normal 5 8 2 6" xfId="1252" xr:uid="{ABB7D9A1-BEF9-469C-96AA-F84AB945DED1}"/>
    <cellStyle name="Normal 5 8 3" xfId="1253" xr:uid="{29B5FB50-9872-416D-A989-A67E0655306E}"/>
    <cellStyle name="Normal 5 8 3 2" xfId="1254" xr:uid="{25EE0CAA-87B2-4050-91B4-40450F1DF635}"/>
    <cellStyle name="Normal 5 8 3 2 2" xfId="1255" xr:uid="{229A09EE-0CFC-4443-AAAB-A6E382DE9040}"/>
    <cellStyle name="Normal 5 8 3 2 3" xfId="1256" xr:uid="{09560DFA-2A21-4DDF-BF95-716FC94D3EBA}"/>
    <cellStyle name="Normal 5 8 3 2 4" xfId="1257" xr:uid="{D3D8190F-F271-4F84-AE54-7614190BFCAA}"/>
    <cellStyle name="Normal 5 8 3 3" xfId="1258" xr:uid="{AB2E4A5B-F8BA-4C11-9C00-A5AD36C9DD73}"/>
    <cellStyle name="Normal 5 8 3 4" xfId="1259" xr:uid="{E2F2FA73-FF3F-48E1-9FAD-BC75D2E88B71}"/>
    <cellStyle name="Normal 5 8 3 5" xfId="1260" xr:uid="{753B7E45-DCA8-42DF-A28B-3998A83E44D4}"/>
    <cellStyle name="Normal 5 8 4" xfId="1261" xr:uid="{E451E955-4C5D-4E1B-B43A-695DA19EA351}"/>
    <cellStyle name="Normal 5 8 4 2" xfId="1262" xr:uid="{3A5A3AA7-CE14-43BD-9A41-FA41B952B86C}"/>
    <cellStyle name="Normal 5 8 4 3" xfId="1263" xr:uid="{FD0E0B50-EEB2-4604-86D1-DE3F42CDF546}"/>
    <cellStyle name="Normal 5 8 4 4" xfId="1264" xr:uid="{79445025-3662-4762-8545-6E125B45F03E}"/>
    <cellStyle name="Normal 5 8 5" xfId="1265" xr:uid="{4E0E112E-C7CC-4A2F-BF01-6D3323E60106}"/>
    <cellStyle name="Normal 5 8 5 2" xfId="1266" xr:uid="{881D80D0-FC55-4371-B72C-C58E95468822}"/>
    <cellStyle name="Normal 5 8 5 3" xfId="1267" xr:uid="{6A211C2A-7CA6-4B5D-9AB1-E8EEBFE1DE29}"/>
    <cellStyle name="Normal 5 8 5 4" xfId="1268" xr:uid="{7F2A6896-C2F3-434D-94B9-949C881EC7EC}"/>
    <cellStyle name="Normal 5 8 6" xfId="1269" xr:uid="{6172FEE5-7B56-480E-BAE9-CDB1E3CB1F11}"/>
    <cellStyle name="Normal 5 8 7" xfId="1270" xr:uid="{B629DCAE-CF30-4C11-B97B-72F1230607FE}"/>
    <cellStyle name="Normal 5 8 8" xfId="1271" xr:uid="{2EDB49A1-EA20-4804-AB57-0823CA3EE45A}"/>
    <cellStyle name="Normal 5 9" xfId="1272" xr:uid="{1721F5A2-5165-4631-83B3-23B1EB7857C6}"/>
    <cellStyle name="Normal 5 9 2" xfId="1273" xr:uid="{14EA9515-1C16-4DA4-8F7A-0E47DD038B12}"/>
    <cellStyle name="Normal 5 9 2 2" xfId="1274" xr:uid="{4DE110EF-A44E-44F7-A5A4-3E9394EE7133}"/>
    <cellStyle name="Normal 5 9 2 2 2" xfId="1275" xr:uid="{DECC5284-D642-4B76-9123-D61B88342C93}"/>
    <cellStyle name="Normal 5 9 2 2 3" xfId="1276" xr:uid="{CE74CF7A-C276-4BD7-98F8-431C79FE65BD}"/>
    <cellStyle name="Normal 5 9 2 2 4" xfId="1277" xr:uid="{4E4D3908-E68D-4EE1-8A30-17FF95AECC5F}"/>
    <cellStyle name="Normal 5 9 2 3" xfId="1278" xr:uid="{89FAE094-C238-439F-A1E1-6906B6A30483}"/>
    <cellStyle name="Normal 5 9 2 4" xfId="1279" xr:uid="{CA068F93-448E-4A2E-B719-9606B2CCA41C}"/>
    <cellStyle name="Normal 5 9 2 5" xfId="1280" xr:uid="{389B03A6-9817-460C-8AC1-409E5EACB5E2}"/>
    <cellStyle name="Normal 5 9 3" xfId="1281" xr:uid="{91E4BEE1-298D-41DC-8275-E7AFBB611206}"/>
    <cellStyle name="Normal 5 9 3 2" xfId="1282" xr:uid="{6D31FE55-9122-4565-AD0D-8BE76EE46C5C}"/>
    <cellStyle name="Normal 5 9 3 3" xfId="1283" xr:uid="{CD4D26E5-E6F0-4386-8CBD-D3127656DD1A}"/>
    <cellStyle name="Normal 5 9 3 4" xfId="1284" xr:uid="{E0C7B46C-2087-4F88-9F64-7DC4150110A8}"/>
    <cellStyle name="Normal 5 9 4" xfId="1285" xr:uid="{02A11ED9-8D6F-4B76-B4C2-498440AD192B}"/>
    <cellStyle name="Normal 5 9 4 2" xfId="1286" xr:uid="{11FB18ED-8E80-4FB3-9026-05DB12FB556C}"/>
    <cellStyle name="Normal 5 9 4 3" xfId="1287" xr:uid="{0AAB84B0-95C2-4435-8D7D-A98BFD581659}"/>
    <cellStyle name="Normal 5 9 4 4" xfId="1288" xr:uid="{3C11E9FD-CB5E-4F79-887D-288D41245D90}"/>
    <cellStyle name="Normal 5 9 5" xfId="1289" xr:uid="{BB2FCB04-934F-4FF3-A9EF-4FC828D76647}"/>
    <cellStyle name="Normal 5 9 6" xfId="1290" xr:uid="{FE9F394D-C7C3-49F5-8BC1-11AA76284674}"/>
    <cellStyle name="Normal 5 9 7" xfId="1291" xr:uid="{A41A9020-265A-47B1-9246-79D5FC140173}"/>
    <cellStyle name="Normal 6" xfId="82" xr:uid="{6119C86C-2FFE-4063-A544-414E3D6DB3BD}"/>
    <cellStyle name="Normal 6 10" xfId="1292" xr:uid="{DF0329E2-F346-448D-B9A1-BC5657FE102F}"/>
    <cellStyle name="Normal 6 10 2" xfId="1293" xr:uid="{D914D834-5BC5-46CF-A5EC-5CE5CD4C2DAD}"/>
    <cellStyle name="Normal 6 10 2 2" xfId="1294" xr:uid="{D5503E71-1358-4B0B-B781-88E404FA3B17}"/>
    <cellStyle name="Normal 6 10 2 3" xfId="1295" xr:uid="{D2410C15-E693-488A-896E-842DFC4E48AF}"/>
    <cellStyle name="Normal 6 10 2 4" xfId="1296" xr:uid="{3F18E490-780D-4F0E-A2E1-1186A3B39164}"/>
    <cellStyle name="Normal 6 10 3" xfId="1297" xr:uid="{1D1683C2-5529-4F63-90D5-9E866F8448D4}"/>
    <cellStyle name="Normal 6 10 4" xfId="1298" xr:uid="{E37509EC-0994-4352-A231-F0AF0E53DFC4}"/>
    <cellStyle name="Normal 6 10 5" xfId="1299" xr:uid="{3BDF5258-B6D0-4627-A661-FA9DF11DE954}"/>
    <cellStyle name="Normal 6 11" xfId="1300" xr:uid="{1ABAA85B-601B-42A6-8F4E-0F2A09E6573F}"/>
    <cellStyle name="Normal 6 11 2" xfId="1301" xr:uid="{E862E5BF-5637-4D5E-8663-38EAD61A38ED}"/>
    <cellStyle name="Normal 6 11 3" xfId="1302" xr:uid="{51122AE5-D55C-4E56-8E3F-E0B06F30E2C5}"/>
    <cellStyle name="Normal 6 11 4" xfId="1303" xr:uid="{A1A36A1C-93DC-4B3C-BC6A-83F8968C0BBF}"/>
    <cellStyle name="Normal 6 12" xfId="1304" xr:uid="{CCFC4D8F-EE88-4E9F-8D22-58AB4DC57BF8}"/>
    <cellStyle name="Normal 6 12 2" xfId="1305" xr:uid="{22DA3332-F4D6-4456-AD7C-321A4DC5D778}"/>
    <cellStyle name="Normal 6 12 3" xfId="1306" xr:uid="{9179AC57-7FF5-4669-8D19-2EF74779EBF7}"/>
    <cellStyle name="Normal 6 12 4" xfId="1307" xr:uid="{643A4C91-3D6C-40E8-9973-FFD586B5E53C}"/>
    <cellStyle name="Normal 6 13" xfId="1308" xr:uid="{87E4D7AB-6478-471E-BD28-EF20B5D3D50B}"/>
    <cellStyle name="Normal 6 13 2" xfId="1309" xr:uid="{83B17F6D-F66F-4938-8DBA-DCD20720293E}"/>
    <cellStyle name="Normal 6 13 3" xfId="3736" xr:uid="{EE236298-D849-45ED-B4F9-7E0E01337E13}"/>
    <cellStyle name="Normal 6 14" xfId="1310" xr:uid="{9183A0B5-A486-4FC1-B6CA-732BBBF874E1}"/>
    <cellStyle name="Normal 6 15" xfId="1311" xr:uid="{EBA8DCEB-5F1C-4BCA-9978-442254712E9D}"/>
    <cellStyle name="Normal 6 16" xfId="1312" xr:uid="{5AFBB26A-1623-46A5-B1C9-95BB6B6A545B}"/>
    <cellStyle name="Normal 6 2" xfId="83" xr:uid="{692AB5F6-1F9F-4A7D-85C9-1A959066603E}"/>
    <cellStyle name="Normal 6 2 2" xfId="3728" xr:uid="{BDE6FB03-659B-4C61-AC5E-1CC0E3FE6621}"/>
    <cellStyle name="Normal 6 3" xfId="84" xr:uid="{868FEB2A-CA8D-4359-8493-9728E6AAD4A1}"/>
    <cellStyle name="Normal 6 3 10" xfId="1313" xr:uid="{513B2D71-0AA6-4429-9C43-C70F9121F970}"/>
    <cellStyle name="Normal 6 3 11" xfId="1314" xr:uid="{FD92B5F9-378F-47C6-8717-E646ED80DA84}"/>
    <cellStyle name="Normal 6 3 2" xfId="1315" xr:uid="{223B8D20-BA93-44E1-8936-07002D13FE25}"/>
    <cellStyle name="Normal 6 3 2 2" xfId="1316" xr:uid="{C70EA237-1B9A-4A2B-842F-A522E2227B8E}"/>
    <cellStyle name="Normal 6 3 2 2 2" xfId="1317" xr:uid="{9DD02AD5-5250-4323-967C-2DD953FF4A72}"/>
    <cellStyle name="Normal 6 3 2 2 2 2" xfId="1318" xr:uid="{D4298994-C7BD-4E05-B2F7-7243B4D757AC}"/>
    <cellStyle name="Normal 6 3 2 2 2 2 2" xfId="1319" xr:uid="{BD5768D1-FA5C-48B1-BABB-451B84821399}"/>
    <cellStyle name="Normal 6 3 2 2 2 2 2 2" xfId="3919" xr:uid="{DD23B620-BEE8-416B-B92D-2D499454045E}"/>
    <cellStyle name="Normal 6 3 2 2 2 2 2 2 2" xfId="3920" xr:uid="{60DAB240-F693-4920-8C87-6F633D0547AE}"/>
    <cellStyle name="Normal 6 3 2 2 2 2 2 3" xfId="3921" xr:uid="{9E6F68F9-C125-4CAC-9C55-121E232DFD81}"/>
    <cellStyle name="Normal 6 3 2 2 2 2 3" xfId="1320" xr:uid="{C9EE8019-C7CD-4E7D-B946-6BAE1607CB34}"/>
    <cellStyle name="Normal 6 3 2 2 2 2 3 2" xfId="3922" xr:uid="{D3512A0D-7CAC-4081-B450-63C6BFFB8AD6}"/>
    <cellStyle name="Normal 6 3 2 2 2 2 4" xfId="1321" xr:uid="{719F30D9-8BD6-4E66-B7C4-C04CE620051E}"/>
    <cellStyle name="Normal 6 3 2 2 2 3" xfId="1322" xr:uid="{A945F5EB-FDE0-47C7-A2BA-4C41B0B510FB}"/>
    <cellStyle name="Normal 6 3 2 2 2 3 2" xfId="1323" xr:uid="{02739FFF-EF0D-4494-89E6-CC5C484F0388}"/>
    <cellStyle name="Normal 6 3 2 2 2 3 2 2" xfId="3923" xr:uid="{CCA7B127-1FDE-42F7-9130-E4AAB35C61CF}"/>
    <cellStyle name="Normal 6 3 2 2 2 3 3" xfId="1324" xr:uid="{D4D5D55A-4CF4-4141-8D9B-1FCB5CD845BF}"/>
    <cellStyle name="Normal 6 3 2 2 2 3 4" xfId="1325" xr:uid="{5A8510AE-0B43-4576-ACF0-A4FE1A86EA61}"/>
    <cellStyle name="Normal 6 3 2 2 2 4" xfId="1326" xr:uid="{23D53B14-C7F7-4F86-93AD-149A8FB4CBA4}"/>
    <cellStyle name="Normal 6 3 2 2 2 4 2" xfId="3924" xr:uid="{D113FE38-5376-42EF-B54C-F771D9D9C66A}"/>
    <cellStyle name="Normal 6 3 2 2 2 5" xfId="1327" xr:uid="{FA468D00-C91F-4F5F-84C1-1C7A11C36883}"/>
    <cellStyle name="Normal 6 3 2 2 2 6" xfId="1328" xr:uid="{61F49419-E3F5-452B-ABAD-21E1D400A01D}"/>
    <cellStyle name="Normal 6 3 2 2 3" xfId="1329" xr:uid="{D15ABE4D-7943-42A1-8DAD-567CA5B542EB}"/>
    <cellStyle name="Normal 6 3 2 2 3 2" xfId="1330" xr:uid="{1AD1E52C-74D9-4FC4-81D7-64C73F00F98F}"/>
    <cellStyle name="Normal 6 3 2 2 3 2 2" xfId="1331" xr:uid="{5616FAA3-B3EB-44AB-8CC8-4690C9E838F6}"/>
    <cellStyle name="Normal 6 3 2 2 3 2 2 2" xfId="3925" xr:uid="{71F8ED8F-AE6C-43AE-9587-20F7285129B4}"/>
    <cellStyle name="Normal 6 3 2 2 3 2 2 2 2" xfId="3926" xr:uid="{8B525764-B87E-4E89-B144-84EFD6885C83}"/>
    <cellStyle name="Normal 6 3 2 2 3 2 2 3" xfId="3927" xr:uid="{069A4D12-DF2A-4088-A3B2-B1193EB9CF6A}"/>
    <cellStyle name="Normal 6 3 2 2 3 2 3" xfId="1332" xr:uid="{35D22B13-6A5D-4316-9233-D6FC2F9C36CB}"/>
    <cellStyle name="Normal 6 3 2 2 3 2 3 2" xfId="3928" xr:uid="{9D5AF465-6145-43B0-88EF-B60F1C7D35D8}"/>
    <cellStyle name="Normal 6 3 2 2 3 2 4" xfId="1333" xr:uid="{BE0DCF3B-1FB0-42B1-9066-D09D75E7E50B}"/>
    <cellStyle name="Normal 6 3 2 2 3 3" xfId="1334" xr:uid="{46E3DB16-3442-4745-A369-2747DB67E367}"/>
    <cellStyle name="Normal 6 3 2 2 3 3 2" xfId="3929" xr:uid="{BFEDC9BB-08FD-4D4B-B06C-A8E7D4383B41}"/>
    <cellStyle name="Normal 6 3 2 2 3 3 2 2" xfId="3930" xr:uid="{0A05C96C-A73A-4852-A808-4B79ADD0BF38}"/>
    <cellStyle name="Normal 6 3 2 2 3 3 3" xfId="3931" xr:uid="{29D5DA60-4127-4A8A-92A0-5A9BF0BC0727}"/>
    <cellStyle name="Normal 6 3 2 2 3 4" xfId="1335" xr:uid="{189D8157-6CCD-445D-9A25-866A034224A2}"/>
    <cellStyle name="Normal 6 3 2 2 3 4 2" xfId="3932" xr:uid="{12EA2E09-4913-450B-A5B7-CD4E0818E1A0}"/>
    <cellStyle name="Normal 6 3 2 2 3 5" xfId="1336" xr:uid="{28742707-F6F6-452F-A187-964E364ACA1D}"/>
    <cellStyle name="Normal 6 3 2 2 4" xfId="1337" xr:uid="{50CA6312-6AB2-486C-B127-4AC5B30E3059}"/>
    <cellStyle name="Normal 6 3 2 2 4 2" xfId="1338" xr:uid="{C848A815-D4D3-4254-ACCE-2D6B3840EBEA}"/>
    <cellStyle name="Normal 6 3 2 2 4 2 2" xfId="3933" xr:uid="{CE3BAB5F-C6F3-4686-AB30-9AD769AFDBA4}"/>
    <cellStyle name="Normal 6 3 2 2 4 2 2 2" xfId="3934" xr:uid="{81EB4886-0A23-403A-A11A-6CF020EB2339}"/>
    <cellStyle name="Normal 6 3 2 2 4 2 3" xfId="3935" xr:uid="{1DBD253D-AA87-4628-8B28-B9D4FD9852BE}"/>
    <cellStyle name="Normal 6 3 2 2 4 3" xfId="1339" xr:uid="{A40D4FFB-B640-438B-88B1-62A3931D889E}"/>
    <cellStyle name="Normal 6 3 2 2 4 3 2" xfId="3936" xr:uid="{A62B6AFD-E0B2-40BA-83F2-E800AF7A2881}"/>
    <cellStyle name="Normal 6 3 2 2 4 4" xfId="1340" xr:uid="{0EDE9F25-BEBE-4D82-B2B3-C676456C4002}"/>
    <cellStyle name="Normal 6 3 2 2 5" xfId="1341" xr:uid="{A696D411-1AF4-45A1-8E18-AC908C52BE7C}"/>
    <cellStyle name="Normal 6 3 2 2 5 2" xfId="1342" xr:uid="{660D1FC4-7DF7-4B1D-B2F3-2D9CB2AAE18E}"/>
    <cellStyle name="Normal 6 3 2 2 5 2 2" xfId="3937" xr:uid="{7DE050FC-3BCC-4523-9B22-D9C7DBC33824}"/>
    <cellStyle name="Normal 6 3 2 2 5 3" xfId="1343" xr:uid="{15A0EA20-71C8-4D40-A5D3-6D0677E498F8}"/>
    <cellStyle name="Normal 6 3 2 2 5 4" xfId="1344" xr:uid="{5F1FC325-C1B9-41E1-AE09-F28A0408689B}"/>
    <cellStyle name="Normal 6 3 2 2 6" xfId="1345" xr:uid="{055E0737-ABBA-41EA-9F7C-27CE5C2F99AD}"/>
    <cellStyle name="Normal 6 3 2 2 6 2" xfId="3938" xr:uid="{F18F3FD1-0B4A-4DC9-8C98-1CD71D5EE211}"/>
    <cellStyle name="Normal 6 3 2 2 7" xfId="1346" xr:uid="{713F202B-B0A9-4D66-B3F6-51AD27037F4A}"/>
    <cellStyle name="Normal 6 3 2 2 8" xfId="1347" xr:uid="{F5CB7B50-1513-46BE-B856-86A6434D3F2E}"/>
    <cellStyle name="Normal 6 3 2 3" xfId="1348" xr:uid="{094B3C3E-3C0B-42ED-8B6B-44657C6827FC}"/>
    <cellStyle name="Normal 6 3 2 3 2" xfId="1349" xr:uid="{69954499-FDC1-4BEF-A821-C6F1E4097DB0}"/>
    <cellStyle name="Normal 6 3 2 3 2 2" xfId="1350" xr:uid="{91279756-638A-4249-B74B-87E6FED7F65C}"/>
    <cellStyle name="Normal 6 3 2 3 2 2 2" xfId="3939" xr:uid="{16F77C91-3A03-48F0-A413-5669DB27DA75}"/>
    <cellStyle name="Normal 6 3 2 3 2 2 2 2" xfId="3940" xr:uid="{F818CA52-DFDC-40F5-AAC3-42EC56BA21AD}"/>
    <cellStyle name="Normal 6 3 2 3 2 2 3" xfId="3941" xr:uid="{AAFACBA2-2B70-4614-A594-4FD82BA34732}"/>
    <cellStyle name="Normal 6 3 2 3 2 3" xfId="1351" xr:uid="{E09C2B47-E47C-46D2-859A-BD2872D03B6C}"/>
    <cellStyle name="Normal 6 3 2 3 2 3 2" xfId="3942" xr:uid="{E6356530-3166-44AF-99AE-8B5755A09ADE}"/>
    <cellStyle name="Normal 6 3 2 3 2 4" xfId="1352" xr:uid="{725E5ECD-29C0-4C28-8C70-25EFFCB4B530}"/>
    <cellStyle name="Normal 6 3 2 3 3" xfId="1353" xr:uid="{08AEB699-6C19-46F0-AB35-C7AEA11F4B87}"/>
    <cellStyle name="Normal 6 3 2 3 3 2" xfId="1354" xr:uid="{EE88C848-2DD4-4A33-806B-6E96165C3F30}"/>
    <cellStyle name="Normal 6 3 2 3 3 2 2" xfId="3943" xr:uid="{C78EA89C-8D22-4EF9-BA9A-51B0C1C7DE8D}"/>
    <cellStyle name="Normal 6 3 2 3 3 3" xfId="1355" xr:uid="{B22E34CA-BF31-46C1-9BAF-BAB5AEFFE5E1}"/>
    <cellStyle name="Normal 6 3 2 3 3 4" xfId="1356" xr:uid="{B3B08936-62FD-4B95-8D6A-9B2A39F30FA2}"/>
    <cellStyle name="Normal 6 3 2 3 4" xfId="1357" xr:uid="{8EF41BCE-FC1E-4640-8348-30E2302802E6}"/>
    <cellStyle name="Normal 6 3 2 3 4 2" xfId="3944" xr:uid="{5933ECF3-89F6-47CE-9F75-D26E0E2DAE16}"/>
    <cellStyle name="Normal 6 3 2 3 5" xfId="1358" xr:uid="{5BB99FEC-1685-4553-8C9B-56109B07FF85}"/>
    <cellStyle name="Normal 6 3 2 3 6" xfId="1359" xr:uid="{B3717CE4-61A6-48F4-91A7-4E283A588D18}"/>
    <cellStyle name="Normal 6 3 2 4" xfId="1360" xr:uid="{8569D7A8-F893-465B-92C1-EBC2F1EA1552}"/>
    <cellStyle name="Normal 6 3 2 4 2" xfId="1361" xr:uid="{69366EF4-6D12-4021-878E-6E7B432760C5}"/>
    <cellStyle name="Normal 6 3 2 4 2 2" xfId="1362" xr:uid="{CF30CF9C-52E9-412D-82A8-A2FCFB9E09BC}"/>
    <cellStyle name="Normal 6 3 2 4 2 2 2" xfId="3945" xr:uid="{7BB32500-6D6B-4F1E-87BE-421CE06990F0}"/>
    <cellStyle name="Normal 6 3 2 4 2 2 2 2" xfId="3946" xr:uid="{42C3464E-BCFA-47C5-B34D-EC18E69E893F}"/>
    <cellStyle name="Normal 6 3 2 4 2 2 3" xfId="3947" xr:uid="{9297AF79-B15D-434C-9CF9-B13091DF0120}"/>
    <cellStyle name="Normal 6 3 2 4 2 3" xfId="1363" xr:uid="{095B0D39-502E-490E-BC18-6ED6D9095BDA}"/>
    <cellStyle name="Normal 6 3 2 4 2 3 2" xfId="3948" xr:uid="{5437CF1C-C93C-4494-A2B9-DF129FB793C2}"/>
    <cellStyle name="Normal 6 3 2 4 2 4" xfId="1364" xr:uid="{AF4071A2-DAC0-4EA0-9020-3EEDC1B8B004}"/>
    <cellStyle name="Normal 6 3 2 4 3" xfId="1365" xr:uid="{12A90FFE-9E05-4236-ABE7-FB42B242D669}"/>
    <cellStyle name="Normal 6 3 2 4 3 2" xfId="3949" xr:uid="{4EB80A5B-1472-4624-9D2B-A8B54DF012FA}"/>
    <cellStyle name="Normal 6 3 2 4 3 2 2" xfId="3950" xr:uid="{4BD4E77D-022B-4466-B81B-CF6E68797A08}"/>
    <cellStyle name="Normal 6 3 2 4 3 3" xfId="3951" xr:uid="{36F3B57A-C2B4-417B-8E28-9C4EE4F3A8DD}"/>
    <cellStyle name="Normal 6 3 2 4 4" xfId="1366" xr:uid="{00474C44-D346-456C-A751-60D7E2FB6138}"/>
    <cellStyle name="Normal 6 3 2 4 4 2" xfId="3952" xr:uid="{C6585D37-9A5F-4A2F-B39B-DB6308A73B13}"/>
    <cellStyle name="Normal 6 3 2 4 5" xfId="1367" xr:uid="{0EBD060B-A48B-46B0-9429-83DEC0D8E409}"/>
    <cellStyle name="Normal 6 3 2 5" xfId="1368" xr:uid="{2DD94DC3-1423-4021-AF35-D7E0D12394DF}"/>
    <cellStyle name="Normal 6 3 2 5 2" xfId="1369" xr:uid="{C398F9CF-83BA-426D-84E0-974CA23EEE5E}"/>
    <cellStyle name="Normal 6 3 2 5 2 2" xfId="3953" xr:uid="{A150F2BC-167C-428B-934F-97D21B589E1D}"/>
    <cellStyle name="Normal 6 3 2 5 2 2 2" xfId="3954" xr:uid="{2198898F-8C1E-4F70-9C98-6115357B2C39}"/>
    <cellStyle name="Normal 6 3 2 5 2 3" xfId="3955" xr:uid="{F5DF7413-1930-4521-83A8-3654DE2F2052}"/>
    <cellStyle name="Normal 6 3 2 5 3" xfId="1370" xr:uid="{383EC718-B053-4170-B25B-559685667DFD}"/>
    <cellStyle name="Normal 6 3 2 5 3 2" xfId="3956" xr:uid="{6FDB801C-CE1A-4EC3-8A10-CC87B973CF96}"/>
    <cellStyle name="Normal 6 3 2 5 4" xfId="1371" xr:uid="{0941E0AF-9AF0-4941-AC9E-15F9AE062E33}"/>
    <cellStyle name="Normal 6 3 2 6" xfId="1372" xr:uid="{EDB439DE-B0D7-4074-8F90-FC719E116CC7}"/>
    <cellStyle name="Normal 6 3 2 6 2" xfId="1373" xr:uid="{D0869366-1A17-4188-9CC4-D50BCA225BDB}"/>
    <cellStyle name="Normal 6 3 2 6 2 2" xfId="3957" xr:uid="{5C55554E-44FA-44C4-8F87-056B0741B34E}"/>
    <cellStyle name="Normal 6 3 2 6 3" xfId="1374" xr:uid="{0CF95FE6-5153-42B8-A4FC-722D127330A7}"/>
    <cellStyle name="Normal 6 3 2 6 4" xfId="1375" xr:uid="{1D9822F8-3001-47DC-BCC5-899D05FF3E8E}"/>
    <cellStyle name="Normal 6 3 2 7" xfId="1376" xr:uid="{3855407A-115B-4E4F-BFFC-42F908574CDF}"/>
    <cellStyle name="Normal 6 3 2 7 2" xfId="3958" xr:uid="{2759F056-9505-4CC2-BF13-7916910716CA}"/>
    <cellStyle name="Normal 6 3 2 8" xfId="1377" xr:uid="{1C02349A-76C3-478B-9138-0CFA909811DD}"/>
    <cellStyle name="Normal 6 3 2 9" xfId="1378" xr:uid="{293F503B-3C57-4E29-BCFF-5178E4683543}"/>
    <cellStyle name="Normal 6 3 3" xfId="1379" xr:uid="{D96E643F-62CB-4D70-B758-EE1A3F2943FE}"/>
    <cellStyle name="Normal 6 3 3 2" xfId="1380" xr:uid="{621593C2-66C0-4A14-9C51-F64FC8E9A106}"/>
    <cellStyle name="Normal 6 3 3 2 2" xfId="1381" xr:uid="{840B37F8-EB78-4BB5-9880-CA4B21CACBB0}"/>
    <cellStyle name="Normal 6 3 3 2 2 2" xfId="1382" xr:uid="{F7CF8C17-742E-4945-B924-F51BA90F9C87}"/>
    <cellStyle name="Normal 6 3 3 2 2 2 2" xfId="3959" xr:uid="{C7DF93F4-7E04-4EA7-A0DE-C1A68FEDD365}"/>
    <cellStyle name="Normal 6 3 3 2 2 2 2 2" xfId="3960" xr:uid="{4CF461C0-CC35-4BC8-A5EE-C7DC3D17368B}"/>
    <cellStyle name="Normal 6 3 3 2 2 2 3" xfId="3961" xr:uid="{59D8E503-F7CE-484F-AF2D-129F8C206858}"/>
    <cellStyle name="Normal 6 3 3 2 2 3" xfId="1383" xr:uid="{C2EA156F-B280-4E2A-A0B5-86AD2CE0FFED}"/>
    <cellStyle name="Normal 6 3 3 2 2 3 2" xfId="3962" xr:uid="{EFE8D1AE-C439-48E7-AB7D-D9861B7BE5C5}"/>
    <cellStyle name="Normal 6 3 3 2 2 4" xfId="1384" xr:uid="{BE7D3D8A-B357-4B23-A929-75FEE06E03E3}"/>
    <cellStyle name="Normal 6 3 3 2 3" xfId="1385" xr:uid="{FB25768A-9598-4461-9B00-17AED1880704}"/>
    <cellStyle name="Normal 6 3 3 2 3 2" xfId="1386" xr:uid="{1AC93058-9D8C-49E9-B46F-C8BF7A6C966C}"/>
    <cellStyle name="Normal 6 3 3 2 3 2 2" xfId="3963" xr:uid="{0DF753EA-4EA1-477E-B8CA-8D4BEA568993}"/>
    <cellStyle name="Normal 6 3 3 2 3 3" xfId="1387" xr:uid="{C15583AC-582D-485B-B56E-FE2AA3C901A1}"/>
    <cellStyle name="Normal 6 3 3 2 3 4" xfId="1388" xr:uid="{71DDC723-3F0F-46C7-B53F-B763104444B4}"/>
    <cellStyle name="Normal 6 3 3 2 4" xfId="1389" xr:uid="{1759BE8F-7635-4FDC-915E-139D47893A8E}"/>
    <cellStyle name="Normal 6 3 3 2 4 2" xfId="3964" xr:uid="{B71AB8A6-0DFB-4A42-9361-94B7AAF008F3}"/>
    <cellStyle name="Normal 6 3 3 2 5" xfId="1390" xr:uid="{444F3EA8-01B2-4F3D-9990-AFF3339E0D4B}"/>
    <cellStyle name="Normal 6 3 3 2 6" xfId="1391" xr:uid="{1F189A2F-B0D5-482B-A86C-E19BD0016F38}"/>
    <cellStyle name="Normal 6 3 3 3" xfId="1392" xr:uid="{5C85C2C4-C474-4828-9E07-40D4705F25B7}"/>
    <cellStyle name="Normal 6 3 3 3 2" xfId="1393" xr:uid="{16BCD68E-156A-4BBB-85D2-FA2ED35DB725}"/>
    <cellStyle name="Normal 6 3 3 3 2 2" xfId="1394" xr:uid="{113F9D7A-5A65-4D55-8ED0-35E4FED5A37D}"/>
    <cellStyle name="Normal 6 3 3 3 2 2 2" xfId="3965" xr:uid="{8A4DDA65-D3A9-491F-B4E2-0BB55719DA13}"/>
    <cellStyle name="Normal 6 3 3 3 2 2 2 2" xfId="3966" xr:uid="{C6F0B96E-D4EF-4988-83F0-D2312A4CF821}"/>
    <cellStyle name="Normal 6 3 3 3 2 2 3" xfId="3967" xr:uid="{81B430DD-3ECF-4E23-9ED0-3864EC0A260D}"/>
    <cellStyle name="Normal 6 3 3 3 2 3" xfId="1395" xr:uid="{A7336314-3A2A-484B-ADA3-0BF883CF3C59}"/>
    <cellStyle name="Normal 6 3 3 3 2 3 2" xfId="3968" xr:uid="{064F28B7-009E-44F6-9320-B3BC6857DFE8}"/>
    <cellStyle name="Normal 6 3 3 3 2 4" xfId="1396" xr:uid="{EBD55097-54A9-4025-A784-7CC8524FDD09}"/>
    <cellStyle name="Normal 6 3 3 3 3" xfId="1397" xr:uid="{0DC481C6-67EC-4762-977E-3C6851051133}"/>
    <cellStyle name="Normal 6 3 3 3 3 2" xfId="3969" xr:uid="{EB91236C-BBB8-4F5D-8571-83F1627CCBD0}"/>
    <cellStyle name="Normal 6 3 3 3 3 2 2" xfId="3970" xr:uid="{3EB0A815-2F5C-49CC-BE2C-46B71CCEF6CE}"/>
    <cellStyle name="Normal 6 3 3 3 3 3" xfId="3971" xr:uid="{FC98DADA-B177-4239-AB8E-A4DBFF018114}"/>
    <cellStyle name="Normal 6 3 3 3 4" xfId="1398" xr:uid="{B80F8BBB-4169-432E-B65B-C75A79197FB5}"/>
    <cellStyle name="Normal 6 3 3 3 4 2" xfId="3972" xr:uid="{1990DECC-C365-45E1-A44E-F52F39AA9B01}"/>
    <cellStyle name="Normal 6 3 3 3 5" xfId="1399" xr:uid="{4D7823E9-C806-4215-80C2-C77E3AB97926}"/>
    <cellStyle name="Normal 6 3 3 4" xfId="1400" xr:uid="{31032FFA-CB4E-4CF8-B01B-2AA3F7D8D2E0}"/>
    <cellStyle name="Normal 6 3 3 4 2" xfId="1401" xr:uid="{DFBD8A72-3930-4C3A-9FB5-DF0508382649}"/>
    <cellStyle name="Normal 6 3 3 4 2 2" xfId="3973" xr:uid="{4660B3C8-95F5-4328-8A93-39B055A1FCB7}"/>
    <cellStyle name="Normal 6 3 3 4 2 2 2" xfId="3974" xr:uid="{0FB3F0C0-236A-4AC9-AB81-D0D9130819A5}"/>
    <cellStyle name="Normal 6 3 3 4 2 3" xfId="3975" xr:uid="{1694FF59-3FE6-4BAD-9963-4B0721F3422F}"/>
    <cellStyle name="Normal 6 3 3 4 3" xfId="1402" xr:uid="{67885C56-DD2B-4133-A12A-32169EC7F0B0}"/>
    <cellStyle name="Normal 6 3 3 4 3 2" xfId="3976" xr:uid="{FF3BE75A-132A-47CB-A424-385630900654}"/>
    <cellStyle name="Normal 6 3 3 4 4" xfId="1403" xr:uid="{B84E8F94-F323-4022-97B2-09EB09E481E4}"/>
    <cellStyle name="Normal 6 3 3 5" xfId="1404" xr:uid="{A358B48E-38DA-433C-9060-ECA3676AF89A}"/>
    <cellStyle name="Normal 6 3 3 5 2" xfId="1405" xr:uid="{1C372F59-9E66-4210-AE04-633FD6ECEDF7}"/>
    <cellStyle name="Normal 6 3 3 5 2 2" xfId="3977" xr:uid="{30C212CC-CB65-4EA1-A5F7-A195B068C742}"/>
    <cellStyle name="Normal 6 3 3 5 3" xfId="1406" xr:uid="{F15D27D7-C24B-4E30-9C5D-5EDD4C49971D}"/>
    <cellStyle name="Normal 6 3 3 5 4" xfId="1407" xr:uid="{FB7987AB-ADAE-4435-B108-66FDD4D89EA0}"/>
    <cellStyle name="Normal 6 3 3 6" xfId="1408" xr:uid="{A417C659-D732-423B-B1F0-7F4FD6A9F819}"/>
    <cellStyle name="Normal 6 3 3 6 2" xfId="3978" xr:uid="{B9AFBCC8-9BA8-44EB-B4C0-EFAD010D5ACA}"/>
    <cellStyle name="Normal 6 3 3 7" xfId="1409" xr:uid="{EFDC1966-B92B-4317-BF49-0D8208F124B5}"/>
    <cellStyle name="Normal 6 3 3 8" xfId="1410" xr:uid="{6760DF63-A1F5-4C96-9841-C4AED519DB0F}"/>
    <cellStyle name="Normal 6 3 4" xfId="1411" xr:uid="{EAAA9378-0102-484D-A704-561D0C8A313B}"/>
    <cellStyle name="Normal 6 3 4 2" xfId="1412" xr:uid="{32DF919C-D17C-4E11-B989-42F6835EDD3D}"/>
    <cellStyle name="Normal 6 3 4 2 2" xfId="1413" xr:uid="{0844CDE4-A391-444B-A65D-B76796C7E830}"/>
    <cellStyle name="Normal 6 3 4 2 2 2" xfId="1414" xr:uid="{3859AC41-C09A-4E51-9647-5805B90139FC}"/>
    <cellStyle name="Normal 6 3 4 2 2 2 2" xfId="3979" xr:uid="{A3E1D7E9-38E6-4BF9-BC84-B003CF27AECD}"/>
    <cellStyle name="Normal 6 3 4 2 2 3" xfId="1415" xr:uid="{A96BAB22-04E1-4E97-866A-55A6FAF9379B}"/>
    <cellStyle name="Normal 6 3 4 2 2 4" xfId="1416" xr:uid="{6859DC10-94C2-4DAA-A666-085D5B50C7BA}"/>
    <cellStyle name="Normal 6 3 4 2 3" xfId="1417" xr:uid="{2DCBD1A1-5920-4DB5-9344-10B07FA7672A}"/>
    <cellStyle name="Normal 6 3 4 2 3 2" xfId="3980" xr:uid="{7E9443B0-8EAA-4F10-9153-08A7E704AD7F}"/>
    <cellStyle name="Normal 6 3 4 2 4" xfId="1418" xr:uid="{ED594F75-709F-4CDE-8017-C95ACE42A105}"/>
    <cellStyle name="Normal 6 3 4 2 5" xfId="1419" xr:uid="{43307796-DC09-494D-BA68-203BE4A1C25D}"/>
    <cellStyle name="Normal 6 3 4 3" xfId="1420" xr:uid="{B0FF5005-A252-4973-BBE0-821BA75E6E36}"/>
    <cellStyle name="Normal 6 3 4 3 2" xfId="1421" xr:uid="{054BDB0C-C01D-49B0-AE81-520A48D252A3}"/>
    <cellStyle name="Normal 6 3 4 3 2 2" xfId="3981" xr:uid="{E952D7AE-7044-4AB2-A3CB-70F07FE3888B}"/>
    <cellStyle name="Normal 6 3 4 3 3" xfId="1422" xr:uid="{B121E4AF-DBCC-429E-B4B7-ACA9B97B004B}"/>
    <cellStyle name="Normal 6 3 4 3 4" xfId="1423" xr:uid="{D4E78602-DE56-4AAF-929C-CA5B4C2A2D3E}"/>
    <cellStyle name="Normal 6 3 4 4" xfId="1424" xr:uid="{15FF3B7A-F484-4665-A617-4E09AA0B01FC}"/>
    <cellStyle name="Normal 6 3 4 4 2" xfId="1425" xr:uid="{E6ADE7E3-03FE-4CAB-9AC2-27EF3CC85A60}"/>
    <cellStyle name="Normal 6 3 4 4 3" xfId="1426" xr:uid="{43082CAD-DDEB-4D5F-BE45-B516F02D2325}"/>
    <cellStyle name="Normal 6 3 4 4 4" xfId="1427" xr:uid="{A19375B5-BD28-4C58-8787-206406857E62}"/>
    <cellStyle name="Normal 6 3 4 5" xfId="1428" xr:uid="{6D33569F-A7DA-4713-ADA5-C212F9883383}"/>
    <cellStyle name="Normal 6 3 4 6" xfId="1429" xr:uid="{8FABD33A-28C3-461D-BE94-1F772C0A4EC3}"/>
    <cellStyle name="Normal 6 3 4 7" xfId="1430" xr:uid="{61E1E012-AC68-48F2-9BB9-CE1885B9C23A}"/>
    <cellStyle name="Normal 6 3 5" xfId="1431" xr:uid="{84F9812D-5020-4786-A026-579FA9D9C546}"/>
    <cellStyle name="Normal 6 3 5 2" xfId="1432" xr:uid="{64ED9495-3B90-4C74-AC9E-33A248210636}"/>
    <cellStyle name="Normal 6 3 5 2 2" xfId="1433" xr:uid="{E8318BC9-C816-41DD-88EB-47C41D6545FC}"/>
    <cellStyle name="Normal 6 3 5 2 2 2" xfId="3982" xr:uid="{ED99EFEB-A294-44DF-AFB2-EA554895E1E6}"/>
    <cellStyle name="Normal 6 3 5 2 2 2 2" xfId="3983" xr:uid="{D3D6173B-A056-44F8-BC60-C08520F58C26}"/>
    <cellStyle name="Normal 6 3 5 2 2 3" xfId="3984" xr:uid="{A80EA4DB-A281-45F5-8F57-648195D04513}"/>
    <cellStyle name="Normal 6 3 5 2 3" xfId="1434" xr:uid="{031A750C-A180-4261-B7B5-376EB866CA79}"/>
    <cellStyle name="Normal 6 3 5 2 3 2" xfId="3985" xr:uid="{79C1E14F-B923-43DC-AEDA-A591A5049390}"/>
    <cellStyle name="Normal 6 3 5 2 4" xfId="1435" xr:uid="{F5A9C24E-CA8A-471A-89BD-AFB29BDDD604}"/>
    <cellStyle name="Normal 6 3 5 3" xfId="1436" xr:uid="{02FE2E03-FC08-4E94-A5E7-6CD93E3290CB}"/>
    <cellStyle name="Normal 6 3 5 3 2" xfId="1437" xr:uid="{6B422B21-9259-4A8C-8B9D-A35F6D9123A0}"/>
    <cellStyle name="Normal 6 3 5 3 2 2" xfId="3986" xr:uid="{B089D41F-B2C5-4CA5-B61D-575811BF9886}"/>
    <cellStyle name="Normal 6 3 5 3 3" xfId="1438" xr:uid="{1EDEDDAF-E7C8-4ABC-9C20-A533679EAB9D}"/>
    <cellStyle name="Normal 6 3 5 3 4" xfId="1439" xr:uid="{30BD7310-38AB-476E-93CD-FAAAE29B7A50}"/>
    <cellStyle name="Normal 6 3 5 4" xfId="1440" xr:uid="{2FEEF235-5CF7-49AE-904D-AF3D546E6B3B}"/>
    <cellStyle name="Normal 6 3 5 4 2" xfId="3987" xr:uid="{67B42325-FBA3-403E-9753-9809EDA203E7}"/>
    <cellStyle name="Normal 6 3 5 5" xfId="1441" xr:uid="{F929DFA8-131D-4068-8A82-07F809F0E554}"/>
    <cellStyle name="Normal 6 3 5 6" xfId="1442" xr:uid="{14E4F8D8-785B-4FE6-862E-B38E312D52EC}"/>
    <cellStyle name="Normal 6 3 6" xfId="1443" xr:uid="{86199559-FA9C-4701-9B10-787D4A149D27}"/>
    <cellStyle name="Normal 6 3 6 2" xfId="1444" xr:uid="{D30A1BDD-BD5F-43E4-A543-0240DF125D8A}"/>
    <cellStyle name="Normal 6 3 6 2 2" xfId="1445" xr:uid="{12E2AFB7-7DB5-4B26-AC16-2072FDFE36B8}"/>
    <cellStyle name="Normal 6 3 6 2 2 2" xfId="3988" xr:uid="{B733988E-4B33-4FC1-8368-976A64E842A6}"/>
    <cellStyle name="Normal 6 3 6 2 3" xfId="1446" xr:uid="{47D0AD0B-9A92-46C0-A9F8-5669D877C797}"/>
    <cellStyle name="Normal 6 3 6 2 4" xfId="1447" xr:uid="{30F7E882-3769-4199-A7A1-D56F36BD1875}"/>
    <cellStyle name="Normal 6 3 6 3" xfId="1448" xr:uid="{41741C0D-624E-4D37-BDDB-AD69041122A4}"/>
    <cellStyle name="Normal 6 3 6 3 2" xfId="3989" xr:uid="{6EFA2F1C-D009-4494-84D3-DAF89C646A8B}"/>
    <cellStyle name="Normal 6 3 6 4" xfId="1449" xr:uid="{A7A1BAAA-5825-4191-9DCA-423A83AD8E0D}"/>
    <cellStyle name="Normal 6 3 6 5" xfId="1450" xr:uid="{7450B919-093C-4BE7-A8CB-99F35BFF1ADC}"/>
    <cellStyle name="Normal 6 3 7" xfId="1451" xr:uid="{9D76448B-EB4B-47C3-898E-7B6FD2C37ECF}"/>
    <cellStyle name="Normal 6 3 7 2" xfId="1452" xr:uid="{69445144-FAA7-470E-BB2F-8533B7AB39B6}"/>
    <cellStyle name="Normal 6 3 7 2 2" xfId="3990" xr:uid="{D7183541-C016-4B5E-8490-513E74318D7A}"/>
    <cellStyle name="Normal 6 3 7 3" xfId="1453" xr:uid="{BA5E67CD-6DF1-46B4-8783-E89B3AC6A236}"/>
    <cellStyle name="Normal 6 3 7 4" xfId="1454" xr:uid="{E4A3761C-28C9-47D9-9909-27F6476E4775}"/>
    <cellStyle name="Normal 6 3 8" xfId="1455" xr:uid="{1AFBE3B6-E9AD-4B32-9B41-6CDC53A4549A}"/>
    <cellStyle name="Normal 6 3 8 2" xfId="1456" xr:uid="{767FEAB4-3AD7-4575-9F46-57BFF4351AD0}"/>
    <cellStyle name="Normal 6 3 8 3" xfId="1457" xr:uid="{FF19A532-8DD9-413A-A589-1CDA7886D55F}"/>
    <cellStyle name="Normal 6 3 8 4" xfId="1458" xr:uid="{1B2D9B92-216B-4202-A174-11BB5F0068D4}"/>
    <cellStyle name="Normal 6 3 9" xfId="1459" xr:uid="{833CED10-B4DF-48DB-91D1-5DC842ED41B1}"/>
    <cellStyle name="Normal 6 4" xfId="1460" xr:uid="{A6B9561B-F585-49D6-BFBF-22BEDDCBD2FA}"/>
    <cellStyle name="Normal 6 4 10" xfId="1461" xr:uid="{3A60B93E-9379-4391-B5EF-2EB330F2C74D}"/>
    <cellStyle name="Normal 6 4 11" xfId="1462" xr:uid="{18F15400-AE21-4E4E-BAB9-96B47BF37F77}"/>
    <cellStyle name="Normal 6 4 2" xfId="1463" xr:uid="{0E9618E7-58F4-46B8-A108-75F2F2D919A7}"/>
    <cellStyle name="Normal 6 4 2 2" xfId="1464" xr:uid="{496446DA-C81C-4882-B397-2A8FDA0D664A}"/>
    <cellStyle name="Normal 6 4 2 2 2" xfId="1465" xr:uid="{EA0D37FF-06F6-47EF-9B89-565CB886EA91}"/>
    <cellStyle name="Normal 6 4 2 2 2 2" xfId="1466" xr:uid="{FC83BE7A-8881-4182-85A4-4E2A7CAC7AB9}"/>
    <cellStyle name="Normal 6 4 2 2 2 2 2" xfId="1467" xr:uid="{0C9B462F-C6B2-462E-BC7F-BDDB154EEC9C}"/>
    <cellStyle name="Normal 6 4 2 2 2 2 2 2" xfId="3991" xr:uid="{E95B36B7-3F65-4367-960E-2D941D3C2CB1}"/>
    <cellStyle name="Normal 6 4 2 2 2 2 3" xfId="1468" xr:uid="{3E2D9BDD-A041-4C4F-801E-1F2C5F05A6A7}"/>
    <cellStyle name="Normal 6 4 2 2 2 2 4" xfId="1469" xr:uid="{710B4407-A60E-4C9D-A6F8-89929A0798F3}"/>
    <cellStyle name="Normal 6 4 2 2 2 3" xfId="1470" xr:uid="{4FCE8854-D90E-40A5-9383-CF11A19F3A41}"/>
    <cellStyle name="Normal 6 4 2 2 2 3 2" xfId="1471" xr:uid="{D85104F9-1B36-4848-92FB-FC9B40837029}"/>
    <cellStyle name="Normal 6 4 2 2 2 3 3" xfId="1472" xr:uid="{0B6DB763-E43B-4E35-BDFE-0030E0DC1C2A}"/>
    <cellStyle name="Normal 6 4 2 2 2 3 4" xfId="1473" xr:uid="{B2AC5E96-4204-43D0-BA78-D2638EB9CCB3}"/>
    <cellStyle name="Normal 6 4 2 2 2 4" xfId="1474" xr:uid="{2AF74496-D320-4D6B-A2EE-D0EDFDE8BA96}"/>
    <cellStyle name="Normal 6 4 2 2 2 5" xfId="1475" xr:uid="{B3FC5D05-F02A-4C5C-A43B-11C4897B7ED6}"/>
    <cellStyle name="Normal 6 4 2 2 2 6" xfId="1476" xr:uid="{87DC19A3-60E6-497D-B28E-B7378CBA5614}"/>
    <cellStyle name="Normal 6 4 2 2 3" xfId="1477" xr:uid="{E2929655-C479-479E-B976-B93EE4D8C652}"/>
    <cellStyle name="Normal 6 4 2 2 3 2" xfId="1478" xr:uid="{6E65FE62-7EEE-43FC-9037-3D73FA959903}"/>
    <cellStyle name="Normal 6 4 2 2 3 2 2" xfId="1479" xr:uid="{9D7105E3-DDAF-46B3-B846-C1B1FD2BF7D4}"/>
    <cellStyle name="Normal 6 4 2 2 3 2 3" xfId="1480" xr:uid="{DA4D9289-B44F-4C12-8ED1-CF8156F0B451}"/>
    <cellStyle name="Normal 6 4 2 2 3 2 4" xfId="1481" xr:uid="{A8B73B04-EE2D-46D1-B002-53AAB22EC99F}"/>
    <cellStyle name="Normal 6 4 2 2 3 3" xfId="1482" xr:uid="{292EAD91-05C8-4207-B027-3018DC23E736}"/>
    <cellStyle name="Normal 6 4 2 2 3 4" xfId="1483" xr:uid="{1B5251D0-AEE3-4477-A876-6875D5FEA927}"/>
    <cellStyle name="Normal 6 4 2 2 3 5" xfId="1484" xr:uid="{CFEA24B4-D8AD-467D-B086-BA15D50C7C8A}"/>
    <cellStyle name="Normal 6 4 2 2 4" xfId="1485" xr:uid="{D9D124D8-4CD0-4423-B2ED-A9C2E51F60EE}"/>
    <cellStyle name="Normal 6 4 2 2 4 2" xfId="1486" xr:uid="{EF4259BE-A930-45CB-9048-3995676EC4EF}"/>
    <cellStyle name="Normal 6 4 2 2 4 3" xfId="1487" xr:uid="{EFB9E9D6-5E4F-4321-B749-55C5E3852638}"/>
    <cellStyle name="Normal 6 4 2 2 4 4" xfId="1488" xr:uid="{57EF79D5-99BA-4AC1-BD1D-AE5E1FDF514B}"/>
    <cellStyle name="Normal 6 4 2 2 5" xfId="1489" xr:uid="{8A0CADF4-A472-4658-B766-6D61C280E6DF}"/>
    <cellStyle name="Normal 6 4 2 2 5 2" xfId="1490" xr:uid="{80A87EDE-57A5-4435-B48D-117788718136}"/>
    <cellStyle name="Normal 6 4 2 2 5 3" xfId="1491" xr:uid="{CC2C2EE8-5706-473D-8B6A-6211069D7ADB}"/>
    <cellStyle name="Normal 6 4 2 2 5 4" xfId="1492" xr:uid="{4E2CAA2C-EB35-48F3-82A4-07145FAACF38}"/>
    <cellStyle name="Normal 6 4 2 2 6" xfId="1493" xr:uid="{1EAEBFD3-2B55-48DD-A7FA-A25AA004A43C}"/>
    <cellStyle name="Normal 6 4 2 2 7" xfId="1494" xr:uid="{6A42A8B4-8FDD-4C0B-8F66-5979FC8A8248}"/>
    <cellStyle name="Normal 6 4 2 2 8" xfId="1495" xr:uid="{7CBB2848-901B-4AF3-9D30-523421AEBCAA}"/>
    <cellStyle name="Normal 6 4 2 3" xfId="1496" xr:uid="{CF8D9722-C68B-46EA-994A-2F8BACA7D021}"/>
    <cellStyle name="Normal 6 4 2 3 2" xfId="1497" xr:uid="{5AC23022-3CC5-4C64-B83B-CC99DBC468B9}"/>
    <cellStyle name="Normal 6 4 2 3 2 2" xfId="1498" xr:uid="{4E96B9BD-948B-4A5C-AF9D-47DD8C02A617}"/>
    <cellStyle name="Normal 6 4 2 3 2 2 2" xfId="3992" xr:uid="{734A357F-214C-44EB-A7D1-0D9B830018FC}"/>
    <cellStyle name="Normal 6 4 2 3 2 2 2 2" xfId="3993" xr:uid="{B2B12F62-093D-499D-95CE-8CFF4D03A4D7}"/>
    <cellStyle name="Normal 6 4 2 3 2 2 3" xfId="3994" xr:uid="{FF50C335-46E7-47F6-B4AB-389100D62059}"/>
    <cellStyle name="Normal 6 4 2 3 2 3" xfId="1499" xr:uid="{68635F9C-D132-42E6-B7C4-EF47D9D41A60}"/>
    <cellStyle name="Normal 6 4 2 3 2 3 2" xfId="3995" xr:uid="{DF6ED336-A31F-492B-90BC-E434A0388B80}"/>
    <cellStyle name="Normal 6 4 2 3 2 4" xfId="1500" xr:uid="{E5D72A09-35DF-42D6-A665-ADE938092641}"/>
    <cellStyle name="Normal 6 4 2 3 3" xfId="1501" xr:uid="{48F1CE1B-7C1F-4199-9C97-1FF98B4A4840}"/>
    <cellStyle name="Normal 6 4 2 3 3 2" xfId="1502" xr:uid="{89697D61-6295-432D-9A61-353AF66DE1BE}"/>
    <cellStyle name="Normal 6 4 2 3 3 2 2" xfId="3996" xr:uid="{1F13EA0C-3312-4F4D-8CFD-ADA25FBE9DBF}"/>
    <cellStyle name="Normal 6 4 2 3 3 3" xfId="1503" xr:uid="{738C2092-E675-4D7B-A5E8-1C17790CCC42}"/>
    <cellStyle name="Normal 6 4 2 3 3 4" xfId="1504" xr:uid="{156CEE83-A8B9-43FB-93C8-1ADB75634BFF}"/>
    <cellStyle name="Normal 6 4 2 3 4" xfId="1505" xr:uid="{684D30E4-C814-48FE-8163-AC938AADD3DE}"/>
    <cellStyle name="Normal 6 4 2 3 4 2" xfId="3997" xr:uid="{3CB3C4C4-DFD8-4DDA-9F87-D1F7B5DAC10B}"/>
    <cellStyle name="Normal 6 4 2 3 5" xfId="1506" xr:uid="{FAF2B25A-BBC2-4DB2-A0BF-DFA92F7088E9}"/>
    <cellStyle name="Normal 6 4 2 3 6" xfId="1507" xr:uid="{3E8E4742-4290-469A-B8DC-C0CD592DCF39}"/>
    <cellStyle name="Normal 6 4 2 4" xfId="1508" xr:uid="{319A27F9-FD81-4111-8349-8A5162846993}"/>
    <cellStyle name="Normal 6 4 2 4 2" xfId="1509" xr:uid="{D43C78D9-406A-4E9B-9048-61C6557F5C24}"/>
    <cellStyle name="Normal 6 4 2 4 2 2" xfId="1510" xr:uid="{F93AB77E-F5C0-474D-9E68-2C3615C7EBEB}"/>
    <cellStyle name="Normal 6 4 2 4 2 2 2" xfId="3998" xr:uid="{8D617A55-8376-4180-AF34-0E288075793F}"/>
    <cellStyle name="Normal 6 4 2 4 2 3" xfId="1511" xr:uid="{E2930B8A-2651-4424-BCD9-E0FC4E78113E}"/>
    <cellStyle name="Normal 6 4 2 4 2 4" xfId="1512" xr:uid="{365601C7-9EBB-415F-919B-A3F37530B3E7}"/>
    <cellStyle name="Normal 6 4 2 4 3" xfId="1513" xr:uid="{A32B751D-738F-4788-8444-5A350E4B6AA2}"/>
    <cellStyle name="Normal 6 4 2 4 3 2" xfId="3999" xr:uid="{03274C13-CF24-41B6-91D3-F264E7D6784C}"/>
    <cellStyle name="Normal 6 4 2 4 4" xfId="1514" xr:uid="{C5D48F8F-E65B-4471-800B-BB9AA3E27457}"/>
    <cellStyle name="Normal 6 4 2 4 5" xfId="1515" xr:uid="{10BDA9C6-A56A-4C9C-ADC5-35EBE31C5CD4}"/>
    <cellStyle name="Normal 6 4 2 5" xfId="1516" xr:uid="{B982CAF2-9A17-4EAD-9047-551B0DE7F990}"/>
    <cellStyle name="Normal 6 4 2 5 2" xfId="1517" xr:uid="{6CA6667B-465A-45D9-BD84-F219BD87A982}"/>
    <cellStyle name="Normal 6 4 2 5 2 2" xfId="4000" xr:uid="{3F22AA8D-25D8-4FD2-885F-CC85F8E5B0C3}"/>
    <cellStyle name="Normal 6 4 2 5 3" xfId="1518" xr:uid="{67D4B9DF-F2A0-4952-AFE5-78A30765B2BF}"/>
    <cellStyle name="Normal 6 4 2 5 4" xfId="1519" xr:uid="{138CAEA7-98FB-4D60-BB0D-F0F9A41F9BA8}"/>
    <cellStyle name="Normal 6 4 2 6" xfId="1520" xr:uid="{FE16143C-F8EF-4B0C-91D0-08F14C87DBEB}"/>
    <cellStyle name="Normal 6 4 2 6 2" xfId="1521" xr:uid="{45B9E90F-B7B4-4ED9-93E3-30B0BF271F8D}"/>
    <cellStyle name="Normal 6 4 2 6 3" xfId="1522" xr:uid="{E084ACEB-E34A-4DCC-8114-C2B2F54D5F31}"/>
    <cellStyle name="Normal 6 4 2 6 4" xfId="1523" xr:uid="{E9F4A349-313E-4A83-B6B6-489DF09231D9}"/>
    <cellStyle name="Normal 6 4 2 7" xfId="1524" xr:uid="{025167F0-3FA4-4D88-9EE0-E3A788A5C351}"/>
    <cellStyle name="Normal 6 4 2 8" xfId="1525" xr:uid="{9C78213B-6C56-4638-9C97-53D63011EAA5}"/>
    <cellStyle name="Normal 6 4 2 9" xfId="1526" xr:uid="{842605DE-5277-468E-A3A4-24454234A523}"/>
    <cellStyle name="Normal 6 4 3" xfId="1527" xr:uid="{D5E62182-F12F-49AB-8497-C9357996A1D5}"/>
    <cellStyle name="Normal 6 4 3 2" xfId="1528" xr:uid="{90534A50-CC53-4712-9327-DE6BE238BD4D}"/>
    <cellStyle name="Normal 6 4 3 2 2" xfId="1529" xr:uid="{04066B7B-F31A-4BB4-852F-A32926261A7D}"/>
    <cellStyle name="Normal 6 4 3 2 2 2" xfId="1530" xr:uid="{114185F5-65D9-4EB6-B216-2A8143974644}"/>
    <cellStyle name="Normal 6 4 3 2 2 2 2" xfId="4001" xr:uid="{9ED70B68-AE93-490B-BE81-2B4198A31D9A}"/>
    <cellStyle name="Normal 6 4 3 2 2 3" xfId="1531" xr:uid="{49ADF1E2-1D73-4E01-B047-9C3FBFACF43D}"/>
    <cellStyle name="Normal 6 4 3 2 2 4" xfId="1532" xr:uid="{38BBEE6B-8805-4340-AA44-3EEAA48C371C}"/>
    <cellStyle name="Normal 6 4 3 2 3" xfId="1533" xr:uid="{FDAE64A3-85D2-49A4-BC6B-CD72B1ADA255}"/>
    <cellStyle name="Normal 6 4 3 2 3 2" xfId="1534" xr:uid="{1E29F97D-A608-4327-A4B7-2F28ADF27D67}"/>
    <cellStyle name="Normal 6 4 3 2 3 3" xfId="1535" xr:uid="{35A223AF-586C-45D9-BD95-F79AECD215EF}"/>
    <cellStyle name="Normal 6 4 3 2 3 4" xfId="1536" xr:uid="{C37593E0-DECE-47ED-9330-CF3435B8F9C1}"/>
    <cellStyle name="Normal 6 4 3 2 4" xfId="1537" xr:uid="{5C3607D9-FBBE-4EAF-88F1-E1D6C7B4FD04}"/>
    <cellStyle name="Normal 6 4 3 2 5" xfId="1538" xr:uid="{34192E05-CFD1-4A3F-86DF-DA2D3A6A79A5}"/>
    <cellStyle name="Normal 6 4 3 2 6" xfId="1539" xr:uid="{46BF9299-5D5A-4DBA-ABD4-4E3C4FFC0796}"/>
    <cellStyle name="Normal 6 4 3 3" xfId="1540" xr:uid="{C4F0854E-90B9-47D9-B0F7-FF664F77C5FD}"/>
    <cellStyle name="Normal 6 4 3 3 2" xfId="1541" xr:uid="{6EB06A35-4EB0-481F-B7B7-3A5E365AD913}"/>
    <cellStyle name="Normal 6 4 3 3 2 2" xfId="1542" xr:uid="{DF580254-BE50-4D23-99E6-21651797CE99}"/>
    <cellStyle name="Normal 6 4 3 3 2 3" xfId="1543" xr:uid="{146546DE-64E8-41D6-868F-6820AC972743}"/>
    <cellStyle name="Normal 6 4 3 3 2 4" xfId="1544" xr:uid="{536B6778-13EB-4881-857A-A21BEF1BFC32}"/>
    <cellStyle name="Normal 6 4 3 3 3" xfId="1545" xr:uid="{ABE51A72-F130-497C-B5CB-E07FA1B5EC7A}"/>
    <cellStyle name="Normal 6 4 3 3 4" xfId="1546" xr:uid="{494DC592-FD82-499C-A28A-CBF149362D8F}"/>
    <cellStyle name="Normal 6 4 3 3 5" xfId="1547" xr:uid="{ED97078C-DB8C-491A-96E8-4D1ACDC2B2D3}"/>
    <cellStyle name="Normal 6 4 3 4" xfId="1548" xr:uid="{D12693B3-3C6A-46A7-BA0D-EA16589BC9C9}"/>
    <cellStyle name="Normal 6 4 3 4 2" xfId="1549" xr:uid="{26F66EB7-354A-46BB-A91B-8EDB74F0F4BB}"/>
    <cellStyle name="Normal 6 4 3 4 3" xfId="1550" xr:uid="{4729D958-86B2-48FE-AD44-AC742C8B4EFF}"/>
    <cellStyle name="Normal 6 4 3 4 4" xfId="1551" xr:uid="{AF45D623-5470-4D98-ABE1-985EFD12258C}"/>
    <cellStyle name="Normal 6 4 3 5" xfId="1552" xr:uid="{EAB1C538-C79F-499D-A324-6724D71C5BBE}"/>
    <cellStyle name="Normal 6 4 3 5 2" xfId="1553" xr:uid="{F0076AA7-BFD4-4BC6-9514-629530A99B5E}"/>
    <cellStyle name="Normal 6 4 3 5 3" xfId="1554" xr:uid="{9B60B27F-29CD-4F79-9350-BC801413A25E}"/>
    <cellStyle name="Normal 6 4 3 5 4" xfId="1555" xr:uid="{CDB0E9D2-74AF-4D1F-B12C-A193BFD77575}"/>
    <cellStyle name="Normal 6 4 3 6" xfId="1556" xr:uid="{316D696B-3574-4A12-9F9A-D86AFD6A4EE7}"/>
    <cellStyle name="Normal 6 4 3 7" xfId="1557" xr:uid="{7B60CDF9-49E0-442D-B648-1B819FD7090C}"/>
    <cellStyle name="Normal 6 4 3 8" xfId="1558" xr:uid="{0393D274-FF95-4438-8AC5-8ED20B0079B9}"/>
    <cellStyle name="Normal 6 4 4" xfId="1559" xr:uid="{829C89D3-0E67-4253-9E24-5B791222367D}"/>
    <cellStyle name="Normal 6 4 4 2" xfId="1560" xr:uid="{C3C0C64F-C3F7-45BE-932C-EB3D7D67E1B6}"/>
    <cellStyle name="Normal 6 4 4 2 2" xfId="1561" xr:uid="{B19B0234-22DE-4DB6-9EF4-BE4744C95829}"/>
    <cellStyle name="Normal 6 4 4 2 2 2" xfId="1562" xr:uid="{BDBFAD2F-0AA6-489E-B23D-90943883C81E}"/>
    <cellStyle name="Normal 6 4 4 2 2 2 2" xfId="4002" xr:uid="{301C82EC-61B4-4C29-867A-615548169BBF}"/>
    <cellStyle name="Normal 6 4 4 2 2 3" xfId="1563" xr:uid="{6539604B-5A81-4E8B-8B11-B57F682F318B}"/>
    <cellStyle name="Normal 6 4 4 2 2 4" xfId="1564" xr:uid="{21472FBD-E85B-450E-BF3A-0D13DDCA56FC}"/>
    <cellStyle name="Normal 6 4 4 2 3" xfId="1565" xr:uid="{DBB112BF-348A-4FFA-8646-F23D19008B58}"/>
    <cellStyle name="Normal 6 4 4 2 3 2" xfId="4003" xr:uid="{70A78114-4295-465F-8E2D-7D91652FDA23}"/>
    <cellStyle name="Normal 6 4 4 2 4" xfId="1566" xr:uid="{F4AB87E9-8E1C-429F-B139-5619C6B4F7AB}"/>
    <cellStyle name="Normal 6 4 4 2 5" xfId="1567" xr:uid="{C3FF1CF8-3780-4065-A530-E486ADE5F6A8}"/>
    <cellStyle name="Normal 6 4 4 3" xfId="1568" xr:uid="{A0880237-20D5-40BA-A5AA-FD2743ACBF1B}"/>
    <cellStyle name="Normal 6 4 4 3 2" xfId="1569" xr:uid="{2E8532F4-6E2B-47EA-B81A-C4F6DD23E21B}"/>
    <cellStyle name="Normal 6 4 4 3 2 2" xfId="4004" xr:uid="{A0306ADC-50BA-4E65-ACFF-8114728EA43D}"/>
    <cellStyle name="Normal 6 4 4 3 3" xfId="1570" xr:uid="{E0266A95-A63C-4D2E-987E-E53EDC7F837D}"/>
    <cellStyle name="Normal 6 4 4 3 4" xfId="1571" xr:uid="{EBB262B1-27DF-4E1F-B218-38BD62254A03}"/>
    <cellStyle name="Normal 6 4 4 4" xfId="1572" xr:uid="{B6D6891D-CA37-45EF-835B-91288B980C78}"/>
    <cellStyle name="Normal 6 4 4 4 2" xfId="1573" xr:uid="{44E9F9F5-9FAD-48E3-B6D8-EE13A1B04343}"/>
    <cellStyle name="Normal 6 4 4 4 3" xfId="1574" xr:uid="{3977A884-7B0D-4830-81F3-C8BBFD991065}"/>
    <cellStyle name="Normal 6 4 4 4 4" xfId="1575" xr:uid="{653E8E08-2158-4A53-BC04-3523CF6EB897}"/>
    <cellStyle name="Normal 6 4 4 5" xfId="1576" xr:uid="{C18429A7-9480-4F70-B917-CC573A48D537}"/>
    <cellStyle name="Normal 6 4 4 6" xfId="1577" xr:uid="{A1EEFC61-A6EC-4554-ADED-5F13C2245601}"/>
    <cellStyle name="Normal 6 4 4 7" xfId="1578" xr:uid="{B775E23B-52AE-4896-8FD1-BA5A25E3E8E6}"/>
    <cellStyle name="Normal 6 4 5" xfId="1579" xr:uid="{B8C9E952-933E-4337-88AD-3D845D458210}"/>
    <cellStyle name="Normal 6 4 5 2" xfId="1580" xr:uid="{4A6DB1B1-067D-4DC8-A15A-D4A8723CD0BA}"/>
    <cellStyle name="Normal 6 4 5 2 2" xfId="1581" xr:uid="{916BAC8D-BE58-43A4-A27A-DCF63A654467}"/>
    <cellStyle name="Normal 6 4 5 2 2 2" xfId="4005" xr:uid="{9A8AC767-66D8-4A50-84C3-F07B217AA4AC}"/>
    <cellStyle name="Normal 6 4 5 2 3" xfId="1582" xr:uid="{879C42C2-F6E0-4ABB-845B-A7FC2134ABB1}"/>
    <cellStyle name="Normal 6 4 5 2 4" xfId="1583" xr:uid="{28AC36EC-20C8-44C4-B0E2-F6138BB615D6}"/>
    <cellStyle name="Normal 6 4 5 3" xfId="1584" xr:uid="{CEAE3498-90D8-4CBD-8510-304AF0E7805E}"/>
    <cellStyle name="Normal 6 4 5 3 2" xfId="1585" xr:uid="{1038595A-B39A-4AB5-9636-F1025300CDE6}"/>
    <cellStyle name="Normal 6 4 5 3 3" xfId="1586" xr:uid="{F1A575AB-33F6-4EDB-A19C-9670DC4EDE12}"/>
    <cellStyle name="Normal 6 4 5 3 4" xfId="1587" xr:uid="{4CB5CD79-DD6B-4C7C-B88B-63682501CEB8}"/>
    <cellStyle name="Normal 6 4 5 4" xfId="1588" xr:uid="{58693B44-6A4E-41E3-88A7-187204120FF6}"/>
    <cellStyle name="Normal 6 4 5 5" xfId="1589" xr:uid="{9E99E2D8-B738-40EB-B9B7-E4CEEE5F7439}"/>
    <cellStyle name="Normal 6 4 5 6" xfId="1590" xr:uid="{5492EA53-1B54-4004-B836-0B6D1A803863}"/>
    <cellStyle name="Normal 6 4 6" xfId="1591" xr:uid="{28BA7D15-D6D1-4CCA-8B76-394E74E9C519}"/>
    <cellStyle name="Normal 6 4 6 2" xfId="1592" xr:uid="{0F447A2A-BB2D-4DD7-8F50-15C5BB2C3844}"/>
    <cellStyle name="Normal 6 4 6 2 2" xfId="1593" xr:uid="{69EE119C-0F4D-428E-86E9-79E4DD674CDF}"/>
    <cellStyle name="Normal 6 4 6 2 3" xfId="1594" xr:uid="{B135E324-B995-496E-AF8C-160FE0319B46}"/>
    <cellStyle name="Normal 6 4 6 2 4" xfId="1595" xr:uid="{96ADA6EA-C571-47AD-A265-2F773F60BAC2}"/>
    <cellStyle name="Normal 6 4 6 3" xfId="1596" xr:uid="{97BD2D6E-8070-4947-A702-58CC71C6D464}"/>
    <cellStyle name="Normal 6 4 6 4" xfId="1597" xr:uid="{33751B1A-DB60-4ED4-A521-BDB7B58C5D1D}"/>
    <cellStyle name="Normal 6 4 6 5" xfId="1598" xr:uid="{332450D6-0FE8-48AC-AF73-2CB94FA88365}"/>
    <cellStyle name="Normal 6 4 7" xfId="1599" xr:uid="{E1526C91-D949-43D2-8B53-FA803557E8F9}"/>
    <cellStyle name="Normal 6 4 7 2" xfId="1600" xr:uid="{D9BAC557-99AC-4BBF-9D56-E0F2214E8FB2}"/>
    <cellStyle name="Normal 6 4 7 3" xfId="1601" xr:uid="{E6C95E79-7BB0-4DE4-B01C-1EB0F34DFBB3}"/>
    <cellStyle name="Normal 6 4 7 3 2" xfId="4378" xr:uid="{1991669A-F92E-4E61-B4A6-F6DB0DEFFDB0}"/>
    <cellStyle name="Normal 6 4 7 4" xfId="1602" xr:uid="{141FC169-0723-4D6C-86E2-D9A598221FAE}"/>
    <cellStyle name="Normal 6 4 8" xfId="1603" xr:uid="{21E3A76A-CDC7-4741-8A32-0D1AA6B26CF9}"/>
    <cellStyle name="Normal 6 4 8 2" xfId="1604" xr:uid="{13275461-FA15-4016-BACB-428A8B6739CD}"/>
    <cellStyle name="Normal 6 4 8 3" xfId="1605" xr:uid="{40D2FE8D-398D-4563-8F2A-A3DEEE668B7C}"/>
    <cellStyle name="Normal 6 4 8 4" xfId="1606" xr:uid="{A146EDE0-867C-4D03-9D69-DF1092303B0E}"/>
    <cellStyle name="Normal 6 4 9" xfId="1607" xr:uid="{05881D1C-8C78-4F50-8D63-D8CC99415684}"/>
    <cellStyle name="Normal 6 5" xfId="1608" xr:uid="{0F5031C5-8188-4F62-8D21-0244FEB8009A}"/>
    <cellStyle name="Normal 6 5 10" xfId="1609" xr:uid="{CD547E56-59BB-4DC7-AB70-0E6BF1C098B3}"/>
    <cellStyle name="Normal 6 5 11" xfId="1610" xr:uid="{3632CC11-36AB-4842-BB6B-C3CB233FDB80}"/>
    <cellStyle name="Normal 6 5 2" xfId="1611" xr:uid="{5C04C2D1-6458-49FA-B86A-7F1A73E84162}"/>
    <cellStyle name="Normal 6 5 2 2" xfId="1612" xr:uid="{414CA073-9D1C-4FC9-BB1A-76EF7AB37259}"/>
    <cellStyle name="Normal 6 5 2 2 2" xfId="1613" xr:uid="{E3141986-0385-4BE4-BA24-D623E3EE4A77}"/>
    <cellStyle name="Normal 6 5 2 2 2 2" xfId="1614" xr:uid="{8CCB779A-D52C-4632-9B91-987E11F3F62C}"/>
    <cellStyle name="Normal 6 5 2 2 2 2 2" xfId="1615" xr:uid="{7B72792A-2B05-4F75-B317-75D964AF5A64}"/>
    <cellStyle name="Normal 6 5 2 2 2 2 3" xfId="1616" xr:uid="{1EB91327-7E0D-4E88-B1D9-86EBBD4A4C56}"/>
    <cellStyle name="Normal 6 5 2 2 2 2 4" xfId="1617" xr:uid="{A14A4F69-BA51-4D8C-AEFB-109D5E9DD5C6}"/>
    <cellStyle name="Normal 6 5 2 2 2 3" xfId="1618" xr:uid="{60436904-EDC6-4C90-BD85-24CB5D1CA4D0}"/>
    <cellStyle name="Normal 6 5 2 2 2 3 2" xfId="1619" xr:uid="{563F108A-D113-44F5-BAC9-61ACABFE2866}"/>
    <cellStyle name="Normal 6 5 2 2 2 3 3" xfId="1620" xr:uid="{95E0C045-136B-4452-877F-E63D46117662}"/>
    <cellStyle name="Normal 6 5 2 2 2 3 4" xfId="1621" xr:uid="{DA3D2422-B03D-4839-965B-DC56E7294D34}"/>
    <cellStyle name="Normal 6 5 2 2 2 4" xfId="1622" xr:uid="{8C70FE7D-BBFE-4734-8F03-62D1953C16E7}"/>
    <cellStyle name="Normal 6 5 2 2 2 5" xfId="1623" xr:uid="{6A797409-0E1A-498A-AD1B-F9CD65B12CF0}"/>
    <cellStyle name="Normal 6 5 2 2 2 6" xfId="1624" xr:uid="{EE1C73DC-4447-4E14-B9A1-E041939F273F}"/>
    <cellStyle name="Normal 6 5 2 2 3" xfId="1625" xr:uid="{1EF547FE-3E59-40AE-9D33-164936454B70}"/>
    <cellStyle name="Normal 6 5 2 2 3 2" xfId="1626" xr:uid="{DAF5D4E6-C1D5-4835-A3FB-4CD5650F99B3}"/>
    <cellStyle name="Normal 6 5 2 2 3 2 2" xfId="1627" xr:uid="{D0F45827-F6D1-45D7-9B4A-5B440755A71C}"/>
    <cellStyle name="Normal 6 5 2 2 3 2 3" xfId="1628" xr:uid="{5BA79E43-6BE9-42B9-9230-304E2ADCDA60}"/>
    <cellStyle name="Normal 6 5 2 2 3 2 4" xfId="1629" xr:uid="{E2E77B68-A620-4141-B8C7-A7019BC9D332}"/>
    <cellStyle name="Normal 6 5 2 2 3 3" xfId="1630" xr:uid="{9C107EDC-7786-4EC9-A7CA-7C45CA7BE2D0}"/>
    <cellStyle name="Normal 6 5 2 2 3 4" xfId="1631" xr:uid="{8CE451A7-C1B3-4B3F-A30F-C4E7E5EBC89E}"/>
    <cellStyle name="Normal 6 5 2 2 3 5" xfId="1632" xr:uid="{99653B4B-2CD4-41D1-9E9C-BB756F5A9BE7}"/>
    <cellStyle name="Normal 6 5 2 2 4" xfId="1633" xr:uid="{FFF4723D-E986-4312-9E80-CEEA4FE3BEDC}"/>
    <cellStyle name="Normal 6 5 2 2 4 2" xfId="1634" xr:uid="{9824E767-13E2-4056-8DC4-B62A2846C3F7}"/>
    <cellStyle name="Normal 6 5 2 2 4 3" xfId="1635" xr:uid="{C79C78DF-CDEC-4574-ADEA-634CC97D5EF4}"/>
    <cellStyle name="Normal 6 5 2 2 4 4" xfId="1636" xr:uid="{C6382B7F-3903-48A3-B761-F782B361DBD5}"/>
    <cellStyle name="Normal 6 5 2 2 5" xfId="1637" xr:uid="{8A56F819-2587-426C-8622-DB85D74B3804}"/>
    <cellStyle name="Normal 6 5 2 2 5 2" xfId="1638" xr:uid="{6CD0C4FB-DB2F-46D1-AAC4-82C41F6B39D9}"/>
    <cellStyle name="Normal 6 5 2 2 5 3" xfId="1639" xr:uid="{E42468FA-471F-4B1F-B7B3-05FAA0275A90}"/>
    <cellStyle name="Normal 6 5 2 2 5 4" xfId="1640" xr:uid="{DF8153BF-4855-43C8-B18D-4BF21D9592B2}"/>
    <cellStyle name="Normal 6 5 2 2 6" xfId="1641" xr:uid="{68C48F40-3ACA-4597-8F87-E9A0CEBABD02}"/>
    <cellStyle name="Normal 6 5 2 2 7" xfId="1642" xr:uid="{E3832BB1-1B20-4CF1-8BEF-52942A3126E5}"/>
    <cellStyle name="Normal 6 5 2 2 8" xfId="1643" xr:uid="{74EC5D80-21C3-474C-96D4-622080E6D6D8}"/>
    <cellStyle name="Normal 6 5 2 3" xfId="1644" xr:uid="{3068967F-7EAB-4948-BAE6-684E01D96AEA}"/>
    <cellStyle name="Normal 6 5 2 3 2" xfId="1645" xr:uid="{D12D11E3-7ACD-45CE-A457-2E75DBF85E05}"/>
    <cellStyle name="Normal 6 5 2 3 2 2" xfId="1646" xr:uid="{A1621D00-5797-424E-81BF-F475B5ABC106}"/>
    <cellStyle name="Normal 6 5 2 3 2 3" xfId="1647" xr:uid="{1D077935-F2FD-43A6-BA87-DCA4F838064F}"/>
    <cellStyle name="Normal 6 5 2 3 2 4" xfId="1648" xr:uid="{440C7F43-A532-481B-BB00-3874D13E49F6}"/>
    <cellStyle name="Normal 6 5 2 3 3" xfId="1649" xr:uid="{B2C01CA9-F02E-4517-A7DE-2EB5CCC9D33D}"/>
    <cellStyle name="Normal 6 5 2 3 3 2" xfId="1650" xr:uid="{2145B79F-EE7F-4E88-8475-826CD9CFD550}"/>
    <cellStyle name="Normal 6 5 2 3 3 3" xfId="1651" xr:uid="{0CFA05D6-D459-47A5-932C-E7DF96B000DD}"/>
    <cellStyle name="Normal 6 5 2 3 3 4" xfId="1652" xr:uid="{8F0E20A0-DCDB-4D8C-BBCA-CE606335860B}"/>
    <cellStyle name="Normal 6 5 2 3 4" xfId="1653" xr:uid="{4007DF3B-C973-4697-9757-7D838CE7CD9E}"/>
    <cellStyle name="Normal 6 5 2 3 5" xfId="1654" xr:uid="{D4206F81-225A-4CAA-9741-F0850E45B6C2}"/>
    <cellStyle name="Normal 6 5 2 3 6" xfId="1655" xr:uid="{6B720355-BE91-4852-BE51-A8F1D0D44B33}"/>
    <cellStyle name="Normal 6 5 2 4" xfId="1656" xr:uid="{63A4EF6A-C955-466A-838C-57098E1AC45F}"/>
    <cellStyle name="Normal 6 5 2 4 2" xfId="1657" xr:uid="{9517F813-470A-410D-A374-F07621A0B175}"/>
    <cellStyle name="Normal 6 5 2 4 2 2" xfId="1658" xr:uid="{F89DB9A4-CE0B-419D-AD1E-3F4B4860D066}"/>
    <cellStyle name="Normal 6 5 2 4 2 3" xfId="1659" xr:uid="{9F7B3246-BECD-4F88-B605-35D9168227B7}"/>
    <cellStyle name="Normal 6 5 2 4 2 4" xfId="1660" xr:uid="{A7B89834-70C4-4CAA-AADD-4AAC3896FF8D}"/>
    <cellStyle name="Normal 6 5 2 4 3" xfId="1661" xr:uid="{AEBACC8B-8580-4D67-A5C1-D74284FE883D}"/>
    <cellStyle name="Normal 6 5 2 4 4" xfId="1662" xr:uid="{DFBA5A76-8AEF-4899-AF83-3F74FB120628}"/>
    <cellStyle name="Normal 6 5 2 4 5" xfId="1663" xr:uid="{630410F0-EABE-4875-9933-1D4F110FFFF3}"/>
    <cellStyle name="Normal 6 5 2 5" xfId="1664" xr:uid="{F72AC47E-B4D6-49CA-88E2-4027B3F48167}"/>
    <cellStyle name="Normal 6 5 2 5 2" xfId="1665" xr:uid="{AEEEEAD3-3E8A-4D7D-9090-87D1819D40C7}"/>
    <cellStyle name="Normal 6 5 2 5 3" xfId="1666" xr:uid="{02718ADE-9A40-47D6-A273-796C53CD30E0}"/>
    <cellStyle name="Normal 6 5 2 5 4" xfId="1667" xr:uid="{BB0050BE-97EB-4F62-ACFA-3A0779279F77}"/>
    <cellStyle name="Normal 6 5 2 6" xfId="1668" xr:uid="{EE812FB3-00CA-4B0F-B0DF-E51BB4C5398F}"/>
    <cellStyle name="Normal 6 5 2 6 2" xfId="1669" xr:uid="{194C55D4-EFB3-4392-8ACA-078146CD94B3}"/>
    <cellStyle name="Normal 6 5 2 6 3" xfId="1670" xr:uid="{469BD277-63A3-47D6-9EC5-64E57CE86F89}"/>
    <cellStyle name="Normal 6 5 2 6 4" xfId="1671" xr:uid="{F6046BD8-9D2A-4C94-A843-81D710D77308}"/>
    <cellStyle name="Normal 6 5 2 7" xfId="1672" xr:uid="{BDFFEADC-BF4C-4B8F-A1B6-69031E35F103}"/>
    <cellStyle name="Normal 6 5 2 8" xfId="1673" xr:uid="{F905E164-4A71-4D13-A15E-027E9FCC8A21}"/>
    <cellStyle name="Normal 6 5 2 9" xfId="1674" xr:uid="{D4507FD3-DFA4-4CA4-84EF-D42638ADFB07}"/>
    <cellStyle name="Normal 6 5 3" xfId="1675" xr:uid="{737556C5-0B3A-46E5-A995-6366B3047523}"/>
    <cellStyle name="Normal 6 5 3 2" xfId="1676" xr:uid="{3EEEBF30-46E2-4491-ABDB-B981577E3A7C}"/>
    <cellStyle name="Normal 6 5 3 2 2" xfId="1677" xr:uid="{E998F2BD-E19E-4B50-ADBE-1C2F67D66655}"/>
    <cellStyle name="Normal 6 5 3 2 2 2" xfId="1678" xr:uid="{05779C96-F6BF-4634-AEF0-F2CE9E50E980}"/>
    <cellStyle name="Normal 6 5 3 2 2 2 2" xfId="4006" xr:uid="{A4AC6025-6109-47DD-9F90-AA65FEE35888}"/>
    <cellStyle name="Normal 6 5 3 2 2 3" xfId="1679" xr:uid="{5D708714-82D3-43A2-A64C-3371606AB7CE}"/>
    <cellStyle name="Normal 6 5 3 2 2 4" xfId="1680" xr:uid="{BE08D821-70B5-4173-A074-D42B77C9D12C}"/>
    <cellStyle name="Normal 6 5 3 2 3" xfId="1681" xr:uid="{835B1528-DDA7-4035-8F4F-29844D65B923}"/>
    <cellStyle name="Normal 6 5 3 2 3 2" xfId="1682" xr:uid="{89DE1648-687B-4F1D-96F1-407B89650746}"/>
    <cellStyle name="Normal 6 5 3 2 3 3" xfId="1683" xr:uid="{A90191AA-2A2E-4FB7-9992-6C5F0F293F95}"/>
    <cellStyle name="Normal 6 5 3 2 3 4" xfId="1684" xr:uid="{788C677D-3BDD-434C-B189-425C5480F55C}"/>
    <cellStyle name="Normal 6 5 3 2 4" xfId="1685" xr:uid="{FF847E40-21C1-4FCA-B4D4-7F1D33514F36}"/>
    <cellStyle name="Normal 6 5 3 2 5" xfId="1686" xr:uid="{EB151D37-D396-47A8-B46D-13B2A857F031}"/>
    <cellStyle name="Normal 6 5 3 2 6" xfId="1687" xr:uid="{9015A7E8-2CFF-4E44-B17F-7A7DA3900F68}"/>
    <cellStyle name="Normal 6 5 3 3" xfId="1688" xr:uid="{6872608E-FBE2-426B-B905-0B4E7CE265E1}"/>
    <cellStyle name="Normal 6 5 3 3 2" xfId="1689" xr:uid="{96A073A6-1C75-4589-96EC-ACDFC67530D5}"/>
    <cellStyle name="Normal 6 5 3 3 2 2" xfId="1690" xr:uid="{2E7CB779-403D-430D-834B-E9D10B9DFCB1}"/>
    <cellStyle name="Normal 6 5 3 3 2 3" xfId="1691" xr:uid="{DACD9FB4-2B51-4D43-A12B-3E529C0AAC1A}"/>
    <cellStyle name="Normal 6 5 3 3 2 4" xfId="1692" xr:uid="{CCAE754B-194F-4F43-872D-83021CC545A1}"/>
    <cellStyle name="Normal 6 5 3 3 3" xfId="1693" xr:uid="{A6AC202F-EED3-4427-BA31-DB329E0B595D}"/>
    <cellStyle name="Normal 6 5 3 3 4" xfId="1694" xr:uid="{6505E489-8884-4E16-B54E-9F1E4D17C057}"/>
    <cellStyle name="Normal 6 5 3 3 5" xfId="1695" xr:uid="{3ED0D865-B518-4374-BECC-96EC83A6826D}"/>
    <cellStyle name="Normal 6 5 3 4" xfId="1696" xr:uid="{53EC413A-22A7-49B8-A3C5-2E88EFC1ECB0}"/>
    <cellStyle name="Normal 6 5 3 4 2" xfId="1697" xr:uid="{5AD283C3-AE12-4152-BD95-6C44A285ED33}"/>
    <cellStyle name="Normal 6 5 3 4 3" xfId="1698" xr:uid="{B402904C-46B2-4C25-99C7-8B8825FDA568}"/>
    <cellStyle name="Normal 6 5 3 4 4" xfId="1699" xr:uid="{9D4FBB0F-60DA-4315-A872-243166A3DC28}"/>
    <cellStyle name="Normal 6 5 3 5" xfId="1700" xr:uid="{FC9A87F4-7308-4D75-A0D7-84DFBEB308BE}"/>
    <cellStyle name="Normal 6 5 3 5 2" xfId="1701" xr:uid="{FEB8434A-DDFA-4530-8E85-C87FE5009101}"/>
    <cellStyle name="Normal 6 5 3 5 3" xfId="1702" xr:uid="{A964C760-FAB9-41B5-9452-EF1E2FB63DAF}"/>
    <cellStyle name="Normal 6 5 3 5 4" xfId="1703" xr:uid="{76AC064A-1BC9-4F0D-B039-F9B20FAAB22A}"/>
    <cellStyle name="Normal 6 5 3 6" xfId="1704" xr:uid="{A2947A88-7259-43B4-B3D2-6B828C4D162B}"/>
    <cellStyle name="Normal 6 5 3 7" xfId="1705" xr:uid="{C80F39A4-1604-4194-B968-978DB54510F1}"/>
    <cellStyle name="Normal 6 5 3 8" xfId="1706" xr:uid="{24FE5DBA-8C7D-47CF-9CF1-1682D27D1BE4}"/>
    <cellStyle name="Normal 6 5 4" xfId="1707" xr:uid="{3950967B-06C6-4CB9-8E9E-83253D33FA87}"/>
    <cellStyle name="Normal 6 5 4 2" xfId="1708" xr:uid="{CFA68270-6AF9-413E-9ECB-3D5BB2771571}"/>
    <cellStyle name="Normal 6 5 4 2 2" xfId="1709" xr:uid="{B2975BC0-CE74-4211-BCB0-C890D3DF5445}"/>
    <cellStyle name="Normal 6 5 4 2 2 2" xfId="1710" xr:uid="{C90EEE87-247B-4791-98F4-84868F85DAA1}"/>
    <cellStyle name="Normal 6 5 4 2 2 3" xfId="1711" xr:uid="{D1414D71-A429-4E77-8066-4C79B606DF0A}"/>
    <cellStyle name="Normal 6 5 4 2 2 4" xfId="1712" xr:uid="{E622AC17-DA55-4ECC-9E6D-425662DAFD52}"/>
    <cellStyle name="Normal 6 5 4 2 3" xfId="1713" xr:uid="{0602A1CC-4763-42B2-B524-8177618EED05}"/>
    <cellStyle name="Normal 6 5 4 2 4" xfId="1714" xr:uid="{B5E6D0FD-9B6B-4985-8AA7-28384CFF6864}"/>
    <cellStyle name="Normal 6 5 4 2 5" xfId="1715" xr:uid="{50999130-D742-49FA-99C5-BF887C7094FE}"/>
    <cellStyle name="Normal 6 5 4 3" xfId="1716" xr:uid="{9B294DA5-16CB-41C2-AF60-AA268F8B4355}"/>
    <cellStyle name="Normal 6 5 4 3 2" xfId="1717" xr:uid="{54223F8F-781C-4B6F-8682-EF55E26E4BD1}"/>
    <cellStyle name="Normal 6 5 4 3 3" xfId="1718" xr:uid="{892B2F45-3A71-4FEC-A9B0-168F119DB935}"/>
    <cellStyle name="Normal 6 5 4 3 4" xfId="1719" xr:uid="{DC9D9A9E-803D-4F88-95A1-BA79D654EEE8}"/>
    <cellStyle name="Normal 6 5 4 4" xfId="1720" xr:uid="{3869E400-636D-44CD-8C48-4FBA441B0791}"/>
    <cellStyle name="Normal 6 5 4 4 2" xfId="1721" xr:uid="{9BC9E0CF-6BCF-43A1-97D9-6C9306DCFAAB}"/>
    <cellStyle name="Normal 6 5 4 4 3" xfId="1722" xr:uid="{7BD1B504-C0DD-4AD8-81B4-79002256CEB4}"/>
    <cellStyle name="Normal 6 5 4 4 4" xfId="1723" xr:uid="{002C0996-4BC7-4738-8C5A-BD8B61166861}"/>
    <cellStyle name="Normal 6 5 4 5" xfId="1724" xr:uid="{FAF442DF-8876-4F77-9A2B-6E25EE94F00B}"/>
    <cellStyle name="Normal 6 5 4 6" xfId="1725" xr:uid="{EB67A503-4D78-4FE2-A7EE-CFB17D24C879}"/>
    <cellStyle name="Normal 6 5 4 7" xfId="1726" xr:uid="{6C3C62CF-3BC6-4DBD-AB6F-2AF653B41AEC}"/>
    <cellStyle name="Normal 6 5 5" xfId="1727" xr:uid="{07D7E22A-0AEE-4010-B4C5-401112BC1594}"/>
    <cellStyle name="Normal 6 5 5 2" xfId="1728" xr:uid="{87DC9495-94C1-495C-BCC6-A34337DBE09A}"/>
    <cellStyle name="Normal 6 5 5 2 2" xfId="1729" xr:uid="{54FEE687-F0AD-49E3-9156-B03A78BDDAE4}"/>
    <cellStyle name="Normal 6 5 5 2 3" xfId="1730" xr:uid="{70597C79-96AD-45DC-8173-610E2AA7E071}"/>
    <cellStyle name="Normal 6 5 5 2 4" xfId="1731" xr:uid="{4CCF59B2-2577-45BC-9806-BFF25B863F9B}"/>
    <cellStyle name="Normal 6 5 5 3" xfId="1732" xr:uid="{302A7911-25BF-4022-A977-CA9FEDCF4A00}"/>
    <cellStyle name="Normal 6 5 5 3 2" xfId="1733" xr:uid="{AAA8EE79-CF73-479E-B356-7E16529496E8}"/>
    <cellStyle name="Normal 6 5 5 3 3" xfId="1734" xr:uid="{BE04181C-B803-4DCA-8BFB-489EBAC55DF6}"/>
    <cellStyle name="Normal 6 5 5 3 4" xfId="1735" xr:uid="{B0C80D9A-94E2-4EAC-8208-8E2C2FA25EC4}"/>
    <cellStyle name="Normal 6 5 5 4" xfId="1736" xr:uid="{578FB04E-F50B-4553-B002-CCB9436ABAD0}"/>
    <cellStyle name="Normal 6 5 5 5" xfId="1737" xr:uid="{A6DBC4A6-2AFF-49A5-A5F8-F3DE0E8707D9}"/>
    <cellStyle name="Normal 6 5 5 6" xfId="1738" xr:uid="{F828CD26-4D9D-447B-AA07-97099E16B4AA}"/>
    <cellStyle name="Normal 6 5 6" xfId="1739" xr:uid="{2E214492-D8E4-40D9-B664-16775C517198}"/>
    <cellStyle name="Normal 6 5 6 2" xfId="1740" xr:uid="{C82EA100-C481-48B1-A279-81FD6F6EEE73}"/>
    <cellStyle name="Normal 6 5 6 2 2" xfId="1741" xr:uid="{4D8749BD-82CE-464B-B654-67C623900095}"/>
    <cellStyle name="Normal 6 5 6 2 3" xfId="1742" xr:uid="{3EE86F71-FA5D-4558-9590-300998485EC1}"/>
    <cellStyle name="Normal 6 5 6 2 4" xfId="1743" xr:uid="{6749385C-13A5-42B2-A131-56BC2B6B6A2B}"/>
    <cellStyle name="Normal 6 5 6 3" xfId="1744" xr:uid="{C6B8CBEA-0DB8-4344-90A9-D0A03AFDFB44}"/>
    <cellStyle name="Normal 6 5 6 4" xfId="1745" xr:uid="{969F66B7-39C1-40A5-B2EA-BAD2A41A98C8}"/>
    <cellStyle name="Normal 6 5 6 5" xfId="1746" xr:uid="{9FCF7589-3DE4-425E-A4D1-5D0AD244C6AE}"/>
    <cellStyle name="Normal 6 5 7" xfId="1747" xr:uid="{529CA0F8-06E1-4864-9B50-A70F33148D8E}"/>
    <cellStyle name="Normal 6 5 7 2" xfId="1748" xr:uid="{31E32EAE-145D-4A0D-8DB7-4F868C690FA3}"/>
    <cellStyle name="Normal 6 5 7 3" xfId="1749" xr:uid="{5EE1D357-1D4F-451C-994F-3551461FFE5F}"/>
    <cellStyle name="Normal 6 5 7 4" xfId="1750" xr:uid="{95F1D93D-AF38-4CA1-96CE-C66D2A68F587}"/>
    <cellStyle name="Normal 6 5 8" xfId="1751" xr:uid="{CFE4A012-B0CA-496B-8712-7D7E3414D8D2}"/>
    <cellStyle name="Normal 6 5 8 2" xfId="1752" xr:uid="{A227ECFF-0C5B-4CF0-8A77-09A3FF0448CE}"/>
    <cellStyle name="Normal 6 5 8 3" xfId="1753" xr:uid="{9ABB7504-5996-4404-A650-787133516400}"/>
    <cellStyle name="Normal 6 5 8 4" xfId="1754" xr:uid="{53B810D6-EF9F-49CC-BA00-93494DD4C8E0}"/>
    <cellStyle name="Normal 6 5 9" xfId="1755" xr:uid="{A70E20D2-EEAD-4BAD-869E-D94C09E3388F}"/>
    <cellStyle name="Normal 6 6" xfId="1756" xr:uid="{1895CA13-F6B7-4700-987F-38968D0021AC}"/>
    <cellStyle name="Normal 6 6 2" xfId="1757" xr:uid="{4F1A11D4-1F4A-44DD-92CB-B4845046C4E7}"/>
    <cellStyle name="Normal 6 6 2 2" xfId="1758" xr:uid="{B12351BC-FB63-476D-AED6-FC207AAC1A5F}"/>
    <cellStyle name="Normal 6 6 2 2 2" xfId="1759" xr:uid="{AD81BE66-02B0-4ED2-AEEF-D73DCB1FE955}"/>
    <cellStyle name="Normal 6 6 2 2 2 2" xfId="1760" xr:uid="{3F15B2E2-1AC0-473C-B31B-1EE9DD775B79}"/>
    <cellStyle name="Normal 6 6 2 2 2 3" xfId="1761" xr:uid="{DD7F92A8-601A-4554-B27E-B6817E3F9B64}"/>
    <cellStyle name="Normal 6 6 2 2 2 4" xfId="1762" xr:uid="{B95FFEC7-4CBC-4F05-80B2-2A63BE962B9D}"/>
    <cellStyle name="Normal 6 6 2 2 3" xfId="1763" xr:uid="{F7DAC3BA-475A-4F8A-B373-77601ADFF39D}"/>
    <cellStyle name="Normal 6 6 2 2 3 2" xfId="1764" xr:uid="{BD9CD221-FF49-4CAA-8EC2-96CE7750E71C}"/>
    <cellStyle name="Normal 6 6 2 2 3 3" xfId="1765" xr:uid="{377FC2AC-C81B-40F3-B3D6-B5EA86C7A3A5}"/>
    <cellStyle name="Normal 6 6 2 2 3 4" xfId="1766" xr:uid="{B264474D-DD4E-45C9-9128-980322F22680}"/>
    <cellStyle name="Normal 6 6 2 2 4" xfId="1767" xr:uid="{38C9496F-F40F-474D-8BD0-CC6EFE16EA21}"/>
    <cellStyle name="Normal 6 6 2 2 5" xfId="1768" xr:uid="{B4DFE44E-3539-41EE-ACFE-BBFEB177DE97}"/>
    <cellStyle name="Normal 6 6 2 2 6" xfId="1769" xr:uid="{50BA9393-9C27-4E7E-A524-8CAC3C1C5656}"/>
    <cellStyle name="Normal 6 6 2 3" xfId="1770" xr:uid="{2E8A46CC-7FB7-47CC-835D-C7A14C56EFA1}"/>
    <cellStyle name="Normal 6 6 2 3 2" xfId="1771" xr:uid="{60668148-5466-4D3D-B883-3ED6D2CBB409}"/>
    <cellStyle name="Normal 6 6 2 3 2 2" xfId="1772" xr:uid="{892B35B2-DCE7-48DD-92F7-42FEEA8EA310}"/>
    <cellStyle name="Normal 6 6 2 3 2 3" xfId="1773" xr:uid="{FD64ABBE-304D-49D8-BBF7-F8A93DE891F8}"/>
    <cellStyle name="Normal 6 6 2 3 2 4" xfId="1774" xr:uid="{E221C1CB-1865-4B9C-BA4A-B47A646EF1EA}"/>
    <cellStyle name="Normal 6 6 2 3 3" xfId="1775" xr:uid="{956E2207-E015-49C9-8245-6240B8201D73}"/>
    <cellStyle name="Normal 6 6 2 3 4" xfId="1776" xr:uid="{A3D381C7-321F-408E-BA27-50B65697628E}"/>
    <cellStyle name="Normal 6 6 2 3 5" xfId="1777" xr:uid="{141BB2F3-3074-4B37-B5A6-4166AC5C0B1C}"/>
    <cellStyle name="Normal 6 6 2 4" xfId="1778" xr:uid="{ECD4F2FD-BF80-4CEC-9B2A-3E2537F6FD7D}"/>
    <cellStyle name="Normal 6 6 2 4 2" xfId="1779" xr:uid="{7BF4E56C-FD41-428F-9807-D974F13D97F7}"/>
    <cellStyle name="Normal 6 6 2 4 3" xfId="1780" xr:uid="{B8CB5565-8586-49B3-920B-89DDBA5C7848}"/>
    <cellStyle name="Normal 6 6 2 4 4" xfId="1781" xr:uid="{063F14CA-7E33-4DD2-BAC4-822F93701600}"/>
    <cellStyle name="Normal 6 6 2 5" xfId="1782" xr:uid="{8B7F5A27-D875-431C-9EF3-7D023CC3C745}"/>
    <cellStyle name="Normal 6 6 2 5 2" xfId="1783" xr:uid="{8D62597B-2AFA-430F-9DEC-75310EB53906}"/>
    <cellStyle name="Normal 6 6 2 5 3" xfId="1784" xr:uid="{E88A897E-3833-4FEF-BF2B-EC5F61CB3368}"/>
    <cellStyle name="Normal 6 6 2 5 4" xfId="1785" xr:uid="{197EF0EF-F063-4005-8E32-C9B0878DFC2B}"/>
    <cellStyle name="Normal 6 6 2 6" xfId="1786" xr:uid="{E5275C70-7696-4641-89AC-8343AB2915BB}"/>
    <cellStyle name="Normal 6 6 2 7" xfId="1787" xr:uid="{59A17C40-09AE-42D2-A0EA-2052E76C2B5B}"/>
    <cellStyle name="Normal 6 6 2 8" xfId="1788" xr:uid="{B4253A35-B3ED-4058-88E1-F241F7B30E8E}"/>
    <cellStyle name="Normal 6 6 3" xfId="1789" xr:uid="{FE93D442-4E2E-47F2-B012-2D319F7EF341}"/>
    <cellStyle name="Normal 6 6 3 2" xfId="1790" xr:uid="{A17DA257-4CB9-43FA-9185-1F26731443E6}"/>
    <cellStyle name="Normal 6 6 3 2 2" xfId="1791" xr:uid="{C70A46CC-2717-478F-BC05-44076EDC3769}"/>
    <cellStyle name="Normal 6 6 3 2 3" xfId="1792" xr:uid="{D5B13EF6-090A-49B6-8198-B5F79178E79A}"/>
    <cellStyle name="Normal 6 6 3 2 4" xfId="1793" xr:uid="{BE8FF0D2-8394-4E75-AA0C-C6E644CA1D7B}"/>
    <cellStyle name="Normal 6 6 3 3" xfId="1794" xr:uid="{790CEC7D-2C90-4489-B6BD-C052BD9D28BE}"/>
    <cellStyle name="Normal 6 6 3 3 2" xfId="1795" xr:uid="{8D01AC39-1ECF-4E64-A09C-5296C72F01B8}"/>
    <cellStyle name="Normal 6 6 3 3 3" xfId="1796" xr:uid="{0A2921DA-B5E7-4E4A-B146-32F1E520ABD9}"/>
    <cellStyle name="Normal 6 6 3 3 4" xfId="1797" xr:uid="{5E7197BC-9647-4AB1-B438-D987CC0D2A93}"/>
    <cellStyle name="Normal 6 6 3 4" xfId="1798" xr:uid="{95152CAB-7291-45B8-8542-E13918416E71}"/>
    <cellStyle name="Normal 6 6 3 5" xfId="1799" xr:uid="{4ACB37BD-B418-4E3F-95B2-300477725B1F}"/>
    <cellStyle name="Normal 6 6 3 6" xfId="1800" xr:uid="{FF63F7D9-D309-478A-900F-B56907BA3B5F}"/>
    <cellStyle name="Normal 6 6 4" xfId="1801" xr:uid="{266834B1-3F06-4D23-8432-17B5F6B12C51}"/>
    <cellStyle name="Normal 6 6 4 2" xfId="1802" xr:uid="{D402EC24-4653-4CFA-9667-2959FC5D43DF}"/>
    <cellStyle name="Normal 6 6 4 2 2" xfId="1803" xr:uid="{6CADDD8A-0412-44F6-8E6B-9C5A1E13243D}"/>
    <cellStyle name="Normal 6 6 4 2 3" xfId="1804" xr:uid="{3E538FC1-1C02-43C0-B4A5-8AC01A61B2D8}"/>
    <cellStyle name="Normal 6 6 4 2 4" xfId="1805" xr:uid="{FDCC43B5-3F5F-4D75-B3C1-C5741EDD24EC}"/>
    <cellStyle name="Normal 6 6 4 3" xfId="1806" xr:uid="{E0D59667-3E96-48D2-ACA2-33ADD001DB16}"/>
    <cellStyle name="Normal 6 6 4 4" xfId="1807" xr:uid="{38A19667-2BA5-465E-B478-59081F4EB1F1}"/>
    <cellStyle name="Normal 6 6 4 5" xfId="1808" xr:uid="{76B0656A-B90F-44DE-811D-AC60209C6DE5}"/>
    <cellStyle name="Normal 6 6 5" xfId="1809" xr:uid="{C4D27BA3-7991-4A16-91FE-5B027498AB6B}"/>
    <cellStyle name="Normal 6 6 5 2" xfId="1810" xr:uid="{F2AB7002-9EAA-4D75-BC46-3B8B9386980D}"/>
    <cellStyle name="Normal 6 6 5 3" xfId="1811" xr:uid="{1A61FEE5-8271-475E-98BC-6FA4CE99C5F9}"/>
    <cellStyle name="Normal 6 6 5 4" xfId="1812" xr:uid="{16CC0C95-280E-4F74-AF34-AFF5B4EAE5AA}"/>
    <cellStyle name="Normal 6 6 6" xfId="1813" xr:uid="{CEB0952D-31BD-406B-98DE-3FA3009B2DCA}"/>
    <cellStyle name="Normal 6 6 6 2" xfId="1814" xr:uid="{8D2FCDFF-7DB4-43AC-9698-BE30A72FB77E}"/>
    <cellStyle name="Normal 6 6 6 3" xfId="1815" xr:uid="{22721AA3-34B1-4A22-A638-45145E1F71C1}"/>
    <cellStyle name="Normal 6 6 6 4" xfId="1816" xr:uid="{287FFE32-6CE7-47C1-A065-4F438625DC76}"/>
    <cellStyle name="Normal 6 6 7" xfId="1817" xr:uid="{AC73E6C2-EF48-40A9-B598-DB5A0EB79C29}"/>
    <cellStyle name="Normal 6 6 8" xfId="1818" xr:uid="{85359C2B-7215-4046-96CC-653C3534E9BE}"/>
    <cellStyle name="Normal 6 6 9" xfId="1819" xr:uid="{188A42BA-D3C2-4067-98CC-119DB0A5F7DA}"/>
    <cellStyle name="Normal 6 7" xfId="1820" xr:uid="{D045B5F2-DA1D-4736-9F27-792615F99046}"/>
    <cellStyle name="Normal 6 7 2" xfId="1821" xr:uid="{5BA2E8A3-27C1-4ADE-90C5-EBCB00B98C37}"/>
    <cellStyle name="Normal 6 7 2 2" xfId="1822" xr:uid="{960DE36B-D90E-4384-B47F-E40AFD28CD01}"/>
    <cellStyle name="Normal 6 7 2 2 2" xfId="1823" xr:uid="{66E45102-355B-4DD0-BF79-D826ECDD3B1A}"/>
    <cellStyle name="Normal 6 7 2 2 2 2" xfId="4007" xr:uid="{30612A3D-8B36-4473-A56E-D8B71D905BAB}"/>
    <cellStyle name="Normal 6 7 2 2 3" xfId="1824" xr:uid="{0CDC0B95-1B1F-49CA-A777-15FF7D2B514D}"/>
    <cellStyle name="Normal 6 7 2 2 4" xfId="1825" xr:uid="{DE367A59-BBB1-4449-8778-6FF061EB51C4}"/>
    <cellStyle name="Normal 6 7 2 3" xfId="1826" xr:uid="{96ACCCAB-2512-4029-AC28-25E54521C9FD}"/>
    <cellStyle name="Normal 6 7 2 3 2" xfId="1827" xr:uid="{FE7E73C5-1597-429A-B0B2-6AE4C0246933}"/>
    <cellStyle name="Normal 6 7 2 3 3" xfId="1828" xr:uid="{169F1AC0-2A73-4565-A9CE-2E65F9402203}"/>
    <cellStyle name="Normal 6 7 2 3 4" xfId="1829" xr:uid="{1B856DCE-824B-4D94-BE4F-3A76ADD57F66}"/>
    <cellStyle name="Normal 6 7 2 4" xfId="1830" xr:uid="{C7B23D7D-5B86-43CB-84FE-235FC66CFF6A}"/>
    <cellStyle name="Normal 6 7 2 5" xfId="1831" xr:uid="{E522E2B5-5078-4830-A225-473FA7A96D66}"/>
    <cellStyle name="Normal 6 7 2 6" xfId="1832" xr:uid="{F029F21A-E585-499D-9D3C-7C8E982A7EDF}"/>
    <cellStyle name="Normal 6 7 3" xfId="1833" xr:uid="{28F126B8-1D28-4471-9531-CB200FF83DFA}"/>
    <cellStyle name="Normal 6 7 3 2" xfId="1834" xr:uid="{CABB5514-067F-453F-8B4B-1748DAA7C4D7}"/>
    <cellStyle name="Normal 6 7 3 2 2" xfId="1835" xr:uid="{7379C906-5F6E-4CC0-9D74-0BAC646BD0BE}"/>
    <cellStyle name="Normal 6 7 3 2 3" xfId="1836" xr:uid="{65360AE6-847D-4505-AD91-3B0E48DC963E}"/>
    <cellStyle name="Normal 6 7 3 2 4" xfId="1837" xr:uid="{4CC38EC4-6353-4715-B77E-83F1F4646E2E}"/>
    <cellStyle name="Normal 6 7 3 3" xfId="1838" xr:uid="{900B5297-F453-4881-B8FA-F2F2E688E6AB}"/>
    <cellStyle name="Normal 6 7 3 4" xfId="1839" xr:uid="{E274BC5D-823D-4D35-8513-68AC7484826D}"/>
    <cellStyle name="Normal 6 7 3 5" xfId="1840" xr:uid="{95C6D8C5-C800-434E-9054-2CF4E135215D}"/>
    <cellStyle name="Normal 6 7 4" xfId="1841" xr:uid="{B073FA35-7F7F-4202-974C-5483564BE39E}"/>
    <cellStyle name="Normal 6 7 4 2" xfId="1842" xr:uid="{E56CBA92-38BF-4633-A315-51543E6FD1EE}"/>
    <cellStyle name="Normal 6 7 4 3" xfId="1843" xr:uid="{32F7E0ED-2C69-4BEA-BD1D-2CF6CEB0F27D}"/>
    <cellStyle name="Normal 6 7 4 4" xfId="1844" xr:uid="{B613DD5A-AFA0-4375-B73B-1752E0FC6A59}"/>
    <cellStyle name="Normal 6 7 5" xfId="1845" xr:uid="{F9D67F27-96EB-44EE-81F2-5FA2E7F6E028}"/>
    <cellStyle name="Normal 6 7 5 2" xfId="1846" xr:uid="{DB687C13-5456-4230-A5E6-D5752120686F}"/>
    <cellStyle name="Normal 6 7 5 3" xfId="1847" xr:uid="{B4B52D0B-B259-4E6C-BCD2-6DDA6E0E1941}"/>
    <cellStyle name="Normal 6 7 5 4" xfId="1848" xr:uid="{364E662D-A82C-4CFF-BCE2-314C71B108D8}"/>
    <cellStyle name="Normal 6 7 6" xfId="1849" xr:uid="{183FB9B9-E0BE-451A-8467-30207F6538F5}"/>
    <cellStyle name="Normal 6 7 7" xfId="1850" xr:uid="{B40725A0-4F66-4BBE-A4F3-859102212264}"/>
    <cellStyle name="Normal 6 7 8" xfId="1851" xr:uid="{117D0BD8-53C1-417F-A810-8F806D8E8BF3}"/>
    <cellStyle name="Normal 6 8" xfId="1852" xr:uid="{3A04C416-068A-4A9F-A502-B797BCDEA70D}"/>
    <cellStyle name="Normal 6 8 2" xfId="1853" xr:uid="{DD1F074B-3248-4B77-825F-5A90BE5302EC}"/>
    <cellStyle name="Normal 6 8 2 2" xfId="1854" xr:uid="{D064F1C8-EF74-46A3-A76D-F42E043704A0}"/>
    <cellStyle name="Normal 6 8 2 2 2" xfId="1855" xr:uid="{883781D1-B2FA-467B-968A-AFF85F36FB42}"/>
    <cellStyle name="Normal 6 8 2 2 3" xfId="1856" xr:uid="{DB7293B5-6481-4E06-B0C7-D037B10AE1DB}"/>
    <cellStyle name="Normal 6 8 2 2 4" xfId="1857" xr:uid="{0B339DBF-60F2-4FFD-B352-5E94D9451C52}"/>
    <cellStyle name="Normal 6 8 2 3" xfId="1858" xr:uid="{3A621D6B-2824-4BBD-AEF0-047EB861DBFE}"/>
    <cellStyle name="Normal 6 8 2 4" xfId="1859" xr:uid="{24ABAFEB-8F82-4670-B808-C91D638B6D54}"/>
    <cellStyle name="Normal 6 8 2 5" xfId="1860" xr:uid="{EE4E8361-C456-415D-86BC-A949D98BCD90}"/>
    <cellStyle name="Normal 6 8 3" xfId="1861" xr:uid="{2C15A284-CC53-4C25-A6D5-5847FA170B30}"/>
    <cellStyle name="Normal 6 8 3 2" xfId="1862" xr:uid="{A4F9118C-C6F0-45E2-A356-576EF1812AB1}"/>
    <cellStyle name="Normal 6 8 3 3" xfId="1863" xr:uid="{B166F75E-A26D-4446-BD82-8B4DA454ADF4}"/>
    <cellStyle name="Normal 6 8 3 4" xfId="1864" xr:uid="{58A38556-3434-4525-973A-A2BAE24E7FCF}"/>
    <cellStyle name="Normal 6 8 4" xfId="1865" xr:uid="{64CF04C6-03E8-4FA7-BE32-647F9FE5FEFC}"/>
    <cellStyle name="Normal 6 8 4 2" xfId="1866" xr:uid="{E3CA25D1-DF58-45F8-9B50-98500C4AAC45}"/>
    <cellStyle name="Normal 6 8 4 3" xfId="1867" xr:uid="{483AF8F6-7C4D-4A7B-8669-220AB0791BEA}"/>
    <cellStyle name="Normal 6 8 4 4" xfId="1868" xr:uid="{08D3A0BE-FC21-4BE5-8927-0A308FDAB95C}"/>
    <cellStyle name="Normal 6 8 5" xfId="1869" xr:uid="{6B171E8B-B3C8-401A-9856-5230F410578B}"/>
    <cellStyle name="Normal 6 8 6" xfId="1870" xr:uid="{5FA5A25E-0FBE-45D0-A413-8BB0947EE926}"/>
    <cellStyle name="Normal 6 8 7" xfId="1871" xr:uid="{DE9774A6-862D-4804-B142-4E4E0239C0D3}"/>
    <cellStyle name="Normal 6 9" xfId="1872" xr:uid="{16DE7DA4-DA02-4CBA-A1F1-FD969F48B66C}"/>
    <cellStyle name="Normal 6 9 2" xfId="1873" xr:uid="{959C4222-DE00-45D2-BE1E-2A4B19A9BFFA}"/>
    <cellStyle name="Normal 6 9 2 2" xfId="1874" xr:uid="{70D146AA-1FA8-426E-ADF4-A03EAE7AA2F2}"/>
    <cellStyle name="Normal 6 9 2 3" xfId="1875" xr:uid="{67E94403-0294-4F81-B3E0-75C06A87C593}"/>
    <cellStyle name="Normal 6 9 2 4" xfId="1876" xr:uid="{02A9A047-8162-4C5A-8723-79519FA74CCD}"/>
    <cellStyle name="Normal 6 9 3" xfId="1877" xr:uid="{6EA0194F-AE05-4A26-B87D-5C544E9E7B09}"/>
    <cellStyle name="Normal 6 9 3 2" xfId="1878" xr:uid="{FCD49B32-F6F0-42D7-81DF-67319B579E2B}"/>
    <cellStyle name="Normal 6 9 3 3" xfId="1879" xr:uid="{9A74BDE4-DF6C-4893-9298-FF1B17829F2B}"/>
    <cellStyle name="Normal 6 9 3 4" xfId="1880" xr:uid="{11B14DBD-71B6-4E28-BF1A-B638C91AF9DB}"/>
    <cellStyle name="Normal 6 9 4" xfId="1881" xr:uid="{0F33189E-9C22-47D0-883A-47A8A654AF41}"/>
    <cellStyle name="Normal 6 9 5" xfId="1882" xr:uid="{9A7FC85B-F64C-47C3-AA33-BF26E1CF6552}"/>
    <cellStyle name="Normal 6 9 6" xfId="1883" xr:uid="{C67D9D60-5B89-46C0-B712-A7B4992CF8C7}"/>
    <cellStyle name="Normal 7" xfId="85" xr:uid="{E1262317-4C60-4826-961E-5EC419EC010B}"/>
    <cellStyle name="Normal 7 10" xfId="1884" xr:uid="{8749B8F7-1E1A-424D-BE69-52FA3E433F43}"/>
    <cellStyle name="Normal 7 10 2" xfId="1885" xr:uid="{331B6DAE-59A1-44C9-8F00-192DBAC7EAA5}"/>
    <cellStyle name="Normal 7 10 3" xfId="1886" xr:uid="{9D7562D7-8F21-42C7-8B0C-95D223DC02ED}"/>
    <cellStyle name="Normal 7 10 4" xfId="1887" xr:uid="{D311BB3D-E24C-4781-A190-EC3548C451D6}"/>
    <cellStyle name="Normal 7 11" xfId="1888" xr:uid="{7A9B69E2-2713-4774-9974-00F81B415ED0}"/>
    <cellStyle name="Normal 7 11 2" xfId="1889" xr:uid="{97308AC4-9665-4CEA-A036-4F25E45096BB}"/>
    <cellStyle name="Normal 7 11 3" xfId="1890" xr:uid="{86D6B5C0-09E2-4C52-A3D3-2FFD383A1F45}"/>
    <cellStyle name="Normal 7 11 4" xfId="1891" xr:uid="{4A02FC29-D6E2-47CC-B527-B6152EC788FF}"/>
    <cellStyle name="Normal 7 12" xfId="1892" xr:uid="{F6E9E11A-3A3D-4EEC-A04D-08F378B3272B}"/>
    <cellStyle name="Normal 7 12 2" xfId="1893" xr:uid="{BA27266E-E609-459A-AF44-96FFCA26A2D8}"/>
    <cellStyle name="Normal 7 13" xfId="1894" xr:uid="{978E9F1E-F50A-4D9C-9553-B5BAA7E3A512}"/>
    <cellStyle name="Normal 7 14" xfId="1895" xr:uid="{D81DB3B6-F1E9-496F-8716-3A34D3132E87}"/>
    <cellStyle name="Normal 7 15" xfId="1896" xr:uid="{AD3B35CC-1797-422A-A30E-27F881149513}"/>
    <cellStyle name="Normal 7 2" xfId="86" xr:uid="{54774029-50FB-4C1E-8624-69A8C2419718}"/>
    <cellStyle name="Normal 7 2 10" xfId="1897" xr:uid="{72CA81F9-5343-401E-B283-6CAE63A0C482}"/>
    <cellStyle name="Normal 7 2 11" xfId="1898" xr:uid="{1956B347-13C0-4F14-8079-27F26AC9743D}"/>
    <cellStyle name="Normal 7 2 2" xfId="1899" xr:uid="{8995BCD5-3EF7-4E35-A729-29F9C9188C9D}"/>
    <cellStyle name="Normal 7 2 2 2" xfId="1900" xr:uid="{9964FB68-5E6E-4D9F-AC9D-72EB1D0A6C51}"/>
    <cellStyle name="Normal 7 2 2 2 2" xfId="1901" xr:uid="{611E666D-F45A-41FC-B95C-3C6A91A12314}"/>
    <cellStyle name="Normal 7 2 2 2 2 2" xfId="1902" xr:uid="{EAB77658-FC89-412A-8029-A53E9428924F}"/>
    <cellStyle name="Normal 7 2 2 2 2 2 2" xfId="1903" xr:uid="{30093974-02C0-4969-8814-B5BEE47B608F}"/>
    <cellStyle name="Normal 7 2 2 2 2 2 2 2" xfId="4008" xr:uid="{51103674-8F89-43CA-854F-87C14438AB68}"/>
    <cellStyle name="Normal 7 2 2 2 2 2 2 2 2" xfId="4009" xr:uid="{29563810-0F72-4EE5-8A4F-A1759BFA18C1}"/>
    <cellStyle name="Normal 7 2 2 2 2 2 2 3" xfId="4010" xr:uid="{2936E58B-60C8-48A9-AD89-D197E3A25B1C}"/>
    <cellStyle name="Normal 7 2 2 2 2 2 3" xfId="1904" xr:uid="{276837AD-DEA9-4F62-95B7-0651970AF948}"/>
    <cellStyle name="Normal 7 2 2 2 2 2 3 2" xfId="4011" xr:uid="{E4A56BF9-9087-4A9A-97DC-CE8584599270}"/>
    <cellStyle name="Normal 7 2 2 2 2 2 4" xfId="1905" xr:uid="{7AE27CB7-E472-4575-AD86-7A219BE8AD83}"/>
    <cellStyle name="Normal 7 2 2 2 2 3" xfId="1906" xr:uid="{0CB161D4-6FEA-44E0-86FB-BEC31CB388D1}"/>
    <cellStyle name="Normal 7 2 2 2 2 3 2" xfId="1907" xr:uid="{130ADA29-6B35-43E2-B255-6FA92D9F3554}"/>
    <cellStyle name="Normal 7 2 2 2 2 3 2 2" xfId="4012" xr:uid="{F193F416-10BF-4182-8E3A-61558A18F16A}"/>
    <cellStyle name="Normal 7 2 2 2 2 3 3" xfId="1908" xr:uid="{DF9AD1A0-AD1B-4C11-BA6F-A82F2C14EE0A}"/>
    <cellStyle name="Normal 7 2 2 2 2 3 4" xfId="1909" xr:uid="{C636B152-768A-421A-B4EA-29B39D083A27}"/>
    <cellStyle name="Normal 7 2 2 2 2 4" xfId="1910" xr:uid="{4261CB43-E2FF-4D65-95C1-BD10CFE2260B}"/>
    <cellStyle name="Normal 7 2 2 2 2 4 2" xfId="4013" xr:uid="{13FD8E7C-1DF7-4333-8C66-2308B34767D1}"/>
    <cellStyle name="Normal 7 2 2 2 2 5" xfId="1911" xr:uid="{362B93C7-6C67-4653-B184-0A6AC9EF8121}"/>
    <cellStyle name="Normal 7 2 2 2 2 6" xfId="1912" xr:uid="{17053BFC-1D6C-478C-98A2-DA35E50335C1}"/>
    <cellStyle name="Normal 7 2 2 2 3" xfId="1913" xr:uid="{562B57AD-DC94-4E47-8130-9D446F1431D8}"/>
    <cellStyle name="Normal 7 2 2 2 3 2" xfId="1914" xr:uid="{7B3F9FA3-5DD1-4D7A-9F14-D2A7E14FBAD1}"/>
    <cellStyle name="Normal 7 2 2 2 3 2 2" xfId="1915" xr:uid="{F69CA0C4-A188-43E1-9365-D0CBCC230AEB}"/>
    <cellStyle name="Normal 7 2 2 2 3 2 2 2" xfId="4014" xr:uid="{538A980F-2FE8-4359-A283-23B1A401F540}"/>
    <cellStyle name="Normal 7 2 2 2 3 2 2 2 2" xfId="4015" xr:uid="{3E92F63E-595B-4F4D-94B9-BCFFEF5B4EF6}"/>
    <cellStyle name="Normal 7 2 2 2 3 2 2 3" xfId="4016" xr:uid="{2D6A214A-91CA-4501-B45A-E8C73DA3EFB3}"/>
    <cellStyle name="Normal 7 2 2 2 3 2 3" xfId="1916" xr:uid="{4418D383-AF6F-402E-8C11-E4A04E19BF18}"/>
    <cellStyle name="Normal 7 2 2 2 3 2 3 2" xfId="4017" xr:uid="{4330D236-F873-41B6-8E27-3EA4234C281C}"/>
    <cellStyle name="Normal 7 2 2 2 3 2 4" xfId="1917" xr:uid="{0B874395-5147-4BAC-8EC4-D6FEF2DC7F68}"/>
    <cellStyle name="Normal 7 2 2 2 3 3" xfId="1918" xr:uid="{F363B81E-22EF-4446-A4E8-EA47098C943F}"/>
    <cellStyle name="Normal 7 2 2 2 3 3 2" xfId="4018" xr:uid="{E9AFECC5-57AB-4B39-9A56-3AFC8BB90AB7}"/>
    <cellStyle name="Normal 7 2 2 2 3 3 2 2" xfId="4019" xr:uid="{B2408186-17DD-484F-9DAB-0A3308D02263}"/>
    <cellStyle name="Normal 7 2 2 2 3 3 3" xfId="4020" xr:uid="{83F0F26E-DACA-4F50-8EA2-9191E47F79F9}"/>
    <cellStyle name="Normal 7 2 2 2 3 4" xfId="1919" xr:uid="{0982D88E-6411-401E-875E-5E0A57DF3BD3}"/>
    <cellStyle name="Normal 7 2 2 2 3 4 2" xfId="4021" xr:uid="{6ADD83BF-80D5-4A5B-A55E-C278BC6F20A6}"/>
    <cellStyle name="Normal 7 2 2 2 3 5" xfId="1920" xr:uid="{3DA35994-1B87-4396-87C1-924D685DDB96}"/>
    <cellStyle name="Normal 7 2 2 2 4" xfId="1921" xr:uid="{E32F0EFE-1840-4F74-8B3D-36D99A708607}"/>
    <cellStyle name="Normal 7 2 2 2 4 2" xfId="1922" xr:uid="{A7DA998E-D3A3-4E75-AE69-E717BE3870EB}"/>
    <cellStyle name="Normal 7 2 2 2 4 2 2" xfId="4022" xr:uid="{CBBF01F4-349D-42A5-8B32-1BE83BB2C88B}"/>
    <cellStyle name="Normal 7 2 2 2 4 2 2 2" xfId="4023" xr:uid="{D27BBEE4-7D93-4A19-B590-6BBB2BE35152}"/>
    <cellStyle name="Normal 7 2 2 2 4 2 3" xfId="4024" xr:uid="{1EA51AE1-30EB-447D-A33E-A2268E64B3E3}"/>
    <cellStyle name="Normal 7 2 2 2 4 3" xfId="1923" xr:uid="{0667EA2D-1B6F-4E15-BC83-0C0BAF7DB29A}"/>
    <cellStyle name="Normal 7 2 2 2 4 3 2" xfId="4025" xr:uid="{40C90B98-8E44-4719-9045-19DC61219CB8}"/>
    <cellStyle name="Normal 7 2 2 2 4 4" xfId="1924" xr:uid="{94F9317E-0FA2-4049-A507-BB6AC1F00B04}"/>
    <cellStyle name="Normal 7 2 2 2 5" xfId="1925" xr:uid="{D0A1D06C-E018-4593-BB57-8263351A9904}"/>
    <cellStyle name="Normal 7 2 2 2 5 2" xfId="1926" xr:uid="{9CB0E1F1-2BE1-4E90-93ED-F1059E9353B5}"/>
    <cellStyle name="Normal 7 2 2 2 5 2 2" xfId="4026" xr:uid="{0491110D-53F1-4B33-9358-8ED028395184}"/>
    <cellStyle name="Normal 7 2 2 2 5 3" xfId="1927" xr:uid="{3B8F6DDE-E100-49E0-B3D2-C24AEC7FC7B3}"/>
    <cellStyle name="Normal 7 2 2 2 5 4" xfId="1928" xr:uid="{A870AD92-300C-48D8-9B4D-8A2553E26CBC}"/>
    <cellStyle name="Normal 7 2 2 2 6" xfId="1929" xr:uid="{6F49DFE1-A7F0-43D4-BB35-A48A3FAA0AB3}"/>
    <cellStyle name="Normal 7 2 2 2 6 2" xfId="4027" xr:uid="{59AB518A-20FC-44C6-A581-EE9ED46FB55F}"/>
    <cellStyle name="Normal 7 2 2 2 7" xfId="1930" xr:uid="{1CAA6FA7-C80A-42EC-A891-56A13A123A19}"/>
    <cellStyle name="Normal 7 2 2 2 8" xfId="1931" xr:uid="{A0B304E0-8DD0-4341-B765-1012A78D5C6E}"/>
    <cellStyle name="Normal 7 2 2 3" xfId="1932" xr:uid="{528AF77F-EA36-450E-97A8-91A2A53C9899}"/>
    <cellStyle name="Normal 7 2 2 3 2" xfId="1933" xr:uid="{B135B819-5B75-4FD9-9016-BD243506A5E2}"/>
    <cellStyle name="Normal 7 2 2 3 2 2" xfId="1934" xr:uid="{AD83D54B-16BC-44F8-92C5-187E6A25EB0D}"/>
    <cellStyle name="Normal 7 2 2 3 2 2 2" xfId="4028" xr:uid="{02B851AC-79C3-438E-9323-F9F4513B3DA5}"/>
    <cellStyle name="Normal 7 2 2 3 2 2 2 2" xfId="4029" xr:uid="{33FBDF89-5411-4EE9-9F5D-7AA10AA3F67E}"/>
    <cellStyle name="Normal 7 2 2 3 2 2 3" xfId="4030" xr:uid="{A7EAF80A-DDCC-4AEC-B66B-F190831E274E}"/>
    <cellStyle name="Normal 7 2 2 3 2 3" xfId="1935" xr:uid="{0F3D2E7D-D475-4E13-AA6A-4A19603A47E1}"/>
    <cellStyle name="Normal 7 2 2 3 2 3 2" xfId="4031" xr:uid="{14C0BB4E-800C-4168-A899-62D4034A9600}"/>
    <cellStyle name="Normal 7 2 2 3 2 4" xfId="1936" xr:uid="{8E72A263-7EC0-4084-B987-26691FC88C65}"/>
    <cellStyle name="Normal 7 2 2 3 3" xfId="1937" xr:uid="{AFEA8FEA-D656-406D-BDFA-3FA213570ADF}"/>
    <cellStyle name="Normal 7 2 2 3 3 2" xfId="1938" xr:uid="{DB151458-2B68-4BAA-8880-9E4987DC412C}"/>
    <cellStyle name="Normal 7 2 2 3 3 2 2" xfId="4032" xr:uid="{24F5B0BC-6840-4CA2-834B-24A8053DAA71}"/>
    <cellStyle name="Normal 7 2 2 3 3 3" xfId="1939" xr:uid="{66C73AED-B2AA-47B2-82BD-BB7553D47229}"/>
    <cellStyle name="Normal 7 2 2 3 3 4" xfId="1940" xr:uid="{92E8A8E7-B18A-4491-A5C5-FCDB03A88777}"/>
    <cellStyle name="Normal 7 2 2 3 4" xfId="1941" xr:uid="{CC0AF52C-EB11-47C9-9594-1D5A7C2A9489}"/>
    <cellStyle name="Normal 7 2 2 3 4 2" xfId="4033" xr:uid="{5F2A73F2-338B-4D92-8D14-1997A8813641}"/>
    <cellStyle name="Normal 7 2 2 3 5" xfId="1942" xr:uid="{3D5D8655-25D7-4249-83CE-03076922FD54}"/>
    <cellStyle name="Normal 7 2 2 3 6" xfId="1943" xr:uid="{81FDF8E5-CDDA-4A6D-AF32-AD0ED2490923}"/>
    <cellStyle name="Normal 7 2 2 4" xfId="1944" xr:uid="{787EEBDA-FADD-4B64-8D33-3AE107F0E420}"/>
    <cellStyle name="Normal 7 2 2 4 2" xfId="1945" xr:uid="{BC16A246-748E-4405-AC2F-A40F63FC38FA}"/>
    <cellStyle name="Normal 7 2 2 4 2 2" xfId="1946" xr:uid="{E2DD89CD-D419-4614-AE9A-1936FCF58267}"/>
    <cellStyle name="Normal 7 2 2 4 2 2 2" xfId="4034" xr:uid="{61BB550E-174B-4BA4-85C1-FABFDAE84387}"/>
    <cellStyle name="Normal 7 2 2 4 2 2 2 2" xfId="4035" xr:uid="{D49045EC-BF94-4D5B-AF91-4F1B273DD433}"/>
    <cellStyle name="Normal 7 2 2 4 2 2 3" xfId="4036" xr:uid="{28F76379-C05A-4967-B7DD-B3411AFD7C2B}"/>
    <cellStyle name="Normal 7 2 2 4 2 3" xfId="1947" xr:uid="{32DEB311-6F5C-4BEE-BF05-61CEE54FF138}"/>
    <cellStyle name="Normal 7 2 2 4 2 3 2" xfId="4037" xr:uid="{FC5D4C0C-A1F2-4054-9057-4998AC72A8AD}"/>
    <cellStyle name="Normal 7 2 2 4 2 4" xfId="1948" xr:uid="{3D804261-818E-4EDA-8C7F-FF6029EA4283}"/>
    <cellStyle name="Normal 7 2 2 4 3" xfId="1949" xr:uid="{5F13AFE5-6998-4E49-8321-F0E1E808F477}"/>
    <cellStyle name="Normal 7 2 2 4 3 2" xfId="4038" xr:uid="{8376821B-69EF-441A-9494-E8FA9B3F099D}"/>
    <cellStyle name="Normal 7 2 2 4 3 2 2" xfId="4039" xr:uid="{D9E52FF0-1125-4C81-BA87-C631CB461382}"/>
    <cellStyle name="Normal 7 2 2 4 3 3" xfId="4040" xr:uid="{531A20EE-D886-44F8-8374-A7EE65A9430D}"/>
    <cellStyle name="Normal 7 2 2 4 4" xfId="1950" xr:uid="{181A14B8-D4B1-4CF0-829D-8D491860C5A0}"/>
    <cellStyle name="Normal 7 2 2 4 4 2" xfId="4041" xr:uid="{2CC354F4-2C76-4537-AEE6-74E0B13984B1}"/>
    <cellStyle name="Normal 7 2 2 4 5" xfId="1951" xr:uid="{162BD050-D63C-4FAB-9808-4740CE7F0D95}"/>
    <cellStyle name="Normal 7 2 2 5" xfId="1952" xr:uid="{B5CB64E5-0DCA-4D4C-8330-A2C5CB49E28B}"/>
    <cellStyle name="Normal 7 2 2 5 2" xfId="1953" xr:uid="{6252DB0E-E77B-484A-8FF6-2CA47BC033EB}"/>
    <cellStyle name="Normal 7 2 2 5 2 2" xfId="4042" xr:uid="{64D3CEB2-BB64-4846-8210-D4B3A8B96C95}"/>
    <cellStyle name="Normal 7 2 2 5 2 2 2" xfId="4043" xr:uid="{B0627E4F-8D2D-4776-A307-D37743B044A3}"/>
    <cellStyle name="Normal 7 2 2 5 2 3" xfId="4044" xr:uid="{B9514356-5998-4A28-8852-08CB9BD85C6A}"/>
    <cellStyle name="Normal 7 2 2 5 3" xfId="1954" xr:uid="{95D44821-458C-4094-BC93-CF29B0C724A0}"/>
    <cellStyle name="Normal 7 2 2 5 3 2" xfId="4045" xr:uid="{600FB67D-9048-4A5C-8115-809C65048BCE}"/>
    <cellStyle name="Normal 7 2 2 5 4" xfId="1955" xr:uid="{058CADD2-3D8A-4B51-A989-8AD2A0602061}"/>
    <cellStyle name="Normal 7 2 2 6" xfId="1956" xr:uid="{DF42941E-4658-40E2-830D-278D8934D7BF}"/>
    <cellStyle name="Normal 7 2 2 6 2" xfId="1957" xr:uid="{2963DF71-9206-4B96-9145-C47527CB43BB}"/>
    <cellStyle name="Normal 7 2 2 6 2 2" xfId="4046" xr:uid="{AEDDE13B-BDEB-47F2-BD6C-C7118BB0989D}"/>
    <cellStyle name="Normal 7 2 2 6 3" xfId="1958" xr:uid="{D8521C9E-DF05-46DF-A594-AB29EB2AD55D}"/>
    <cellStyle name="Normal 7 2 2 6 4" xfId="1959" xr:uid="{BA243670-8779-49D9-8147-6B565651AEEA}"/>
    <cellStyle name="Normal 7 2 2 7" xfId="1960" xr:uid="{D4F50F72-D80F-4A46-BAE8-FA990F59C3E6}"/>
    <cellStyle name="Normal 7 2 2 7 2" xfId="4047" xr:uid="{33E1F2E3-966E-42E4-999A-36BCD0223BF5}"/>
    <cellStyle name="Normal 7 2 2 8" xfId="1961" xr:uid="{D666891F-7D4F-4E26-A86E-06099D98996F}"/>
    <cellStyle name="Normal 7 2 2 9" xfId="1962" xr:uid="{FFA7B20C-D282-4818-84D1-FB13A3685986}"/>
    <cellStyle name="Normal 7 2 3" xfId="1963" xr:uid="{95C1133C-CA8D-441E-B75E-858CD23F15F1}"/>
    <cellStyle name="Normal 7 2 3 2" xfId="1964" xr:uid="{530329F0-3B92-4884-9CC7-7D0E5E0A0E9C}"/>
    <cellStyle name="Normal 7 2 3 2 2" xfId="1965" xr:uid="{58238D1C-4310-4A19-851B-5485A70B2168}"/>
    <cellStyle name="Normal 7 2 3 2 2 2" xfId="1966" xr:uid="{C6368C9E-15CC-42A0-8742-185D8A9BA74B}"/>
    <cellStyle name="Normal 7 2 3 2 2 2 2" xfId="4048" xr:uid="{F693952D-E6E7-4CFC-BAB4-4CB16D571492}"/>
    <cellStyle name="Normal 7 2 3 2 2 2 2 2" xfId="4049" xr:uid="{06D4A2FA-4BF5-49B0-A250-D2C0DA33902F}"/>
    <cellStyle name="Normal 7 2 3 2 2 2 3" xfId="4050" xr:uid="{4255A8BC-E445-489B-B7D0-D27C3CDB56A0}"/>
    <cellStyle name="Normal 7 2 3 2 2 3" xfId="1967" xr:uid="{0B592218-7184-4AAC-B52E-31FB61BE77F1}"/>
    <cellStyle name="Normal 7 2 3 2 2 3 2" xfId="4051" xr:uid="{A3398213-6E3D-46C4-B7A7-6BDA15F86382}"/>
    <cellStyle name="Normal 7 2 3 2 2 4" xfId="1968" xr:uid="{E49C4718-627E-44DE-9190-DEC5873B116E}"/>
    <cellStyle name="Normal 7 2 3 2 3" xfId="1969" xr:uid="{4330CDF7-38A2-40A5-ACB7-AF92B00AC58B}"/>
    <cellStyle name="Normal 7 2 3 2 3 2" xfId="1970" xr:uid="{52B562FC-A1C8-4D23-A147-D24198BF2FB2}"/>
    <cellStyle name="Normal 7 2 3 2 3 2 2" xfId="4052" xr:uid="{A12312C2-14B2-470C-8638-8F4F8535DB07}"/>
    <cellStyle name="Normal 7 2 3 2 3 3" xfId="1971" xr:uid="{D1F7F7B8-8967-411D-A004-0E8C1DA9EB76}"/>
    <cellStyle name="Normal 7 2 3 2 3 4" xfId="1972" xr:uid="{C91728B1-6345-4743-B63C-33489EADC42B}"/>
    <cellStyle name="Normal 7 2 3 2 4" xfId="1973" xr:uid="{584FD3E6-FB38-4595-A7F0-5ACDA2018886}"/>
    <cellStyle name="Normal 7 2 3 2 4 2" xfId="4053" xr:uid="{478A7782-1CC3-4FBB-98FC-58F11E51B084}"/>
    <cellStyle name="Normal 7 2 3 2 5" xfId="1974" xr:uid="{96775AD1-B2C9-4DEA-B23A-A70A21633E71}"/>
    <cellStyle name="Normal 7 2 3 2 6" xfId="1975" xr:uid="{78D44FDC-762E-4B17-8DA8-0DE7387C1270}"/>
    <cellStyle name="Normal 7 2 3 3" xfId="1976" xr:uid="{90AE4918-1CE9-48F2-AC15-1BC3BC38B4B8}"/>
    <cellStyle name="Normal 7 2 3 3 2" xfId="1977" xr:uid="{BD008DB4-2B93-49FC-85D7-C3A4D307C01A}"/>
    <cellStyle name="Normal 7 2 3 3 2 2" xfId="1978" xr:uid="{B6379E17-377A-4B7E-AE83-84011F8FFC2E}"/>
    <cellStyle name="Normal 7 2 3 3 2 2 2" xfId="4054" xr:uid="{BFBA4476-29BC-4676-9533-FA0FDD8AAA07}"/>
    <cellStyle name="Normal 7 2 3 3 2 2 2 2" xfId="4055" xr:uid="{78FF1E27-1485-41C2-86DE-54D8209FC7A1}"/>
    <cellStyle name="Normal 7 2 3 3 2 2 3" xfId="4056" xr:uid="{CD28A494-D907-49B7-9DF9-0895DC3D4464}"/>
    <cellStyle name="Normal 7 2 3 3 2 3" xfId="1979" xr:uid="{0C4E9BDD-1B31-4E8B-9232-1F44232E171A}"/>
    <cellStyle name="Normal 7 2 3 3 2 3 2" xfId="4057" xr:uid="{E0A71E00-B031-41F5-A42D-7214689F7B00}"/>
    <cellStyle name="Normal 7 2 3 3 2 4" xfId="1980" xr:uid="{02C9F644-3699-4DF8-BC45-9452E9B90D6E}"/>
    <cellStyle name="Normal 7 2 3 3 3" xfId="1981" xr:uid="{97AA3350-C430-4D8C-8414-493BA1837DD9}"/>
    <cellStyle name="Normal 7 2 3 3 3 2" xfId="4058" xr:uid="{904E75A8-A352-424D-9154-5DE2DE7C3240}"/>
    <cellStyle name="Normal 7 2 3 3 3 2 2" xfId="4059" xr:uid="{79216904-9646-4A1C-A952-38F7549A2EB7}"/>
    <cellStyle name="Normal 7 2 3 3 3 3" xfId="4060" xr:uid="{1C94987E-1060-477A-949E-2A3CDD9E8285}"/>
    <cellStyle name="Normal 7 2 3 3 4" xfId="1982" xr:uid="{3E5CFFD0-A016-4B9A-BA90-8F1FCA798822}"/>
    <cellStyle name="Normal 7 2 3 3 4 2" xfId="4061" xr:uid="{19ED8361-F74F-47D2-9968-356B82CBA108}"/>
    <cellStyle name="Normal 7 2 3 3 5" xfId="1983" xr:uid="{6BF94B23-156B-4ED9-8746-48D71C6064B0}"/>
    <cellStyle name="Normal 7 2 3 4" xfId="1984" xr:uid="{D2B75272-0B43-46A8-8E50-D273BC6036E2}"/>
    <cellStyle name="Normal 7 2 3 4 2" xfId="1985" xr:uid="{A8F98E43-6FD9-4CF1-9CB4-30DD46E3A959}"/>
    <cellStyle name="Normal 7 2 3 4 2 2" xfId="4062" xr:uid="{451790E7-5C2F-45DB-BFF0-5FBF2A44E457}"/>
    <cellStyle name="Normal 7 2 3 4 2 2 2" xfId="4063" xr:uid="{2FC62F79-B9F7-4C27-8C7B-BFE76EFB94A5}"/>
    <cellStyle name="Normal 7 2 3 4 2 3" xfId="4064" xr:uid="{E761FA89-8AFB-470C-AF6A-2B0C70A01B1E}"/>
    <cellStyle name="Normal 7 2 3 4 3" xfId="1986" xr:uid="{88A500EE-A65A-445C-B0FB-EFA11C0F8773}"/>
    <cellStyle name="Normal 7 2 3 4 3 2" xfId="4065" xr:uid="{C8400EE0-D054-456B-A91C-26C4A186F6FE}"/>
    <cellStyle name="Normal 7 2 3 4 4" xfId="1987" xr:uid="{D9DE7DC3-4E6B-464E-9A9C-2F957F74FAA5}"/>
    <cellStyle name="Normal 7 2 3 5" xfId="1988" xr:uid="{FEDEB200-C401-40F4-A957-B12BE1084661}"/>
    <cellStyle name="Normal 7 2 3 5 2" xfId="1989" xr:uid="{C3D61152-27F5-4E9C-AF39-756E87165718}"/>
    <cellStyle name="Normal 7 2 3 5 2 2" xfId="4066" xr:uid="{9F0F7DF3-DD3D-4000-9BF0-FC43EAC7A8E6}"/>
    <cellStyle name="Normal 7 2 3 5 3" xfId="1990" xr:uid="{247F768E-AF58-456E-A18E-FF8A82D3DD71}"/>
    <cellStyle name="Normal 7 2 3 5 4" xfId="1991" xr:uid="{A526DF43-BED5-4EF7-B6A4-ECA091310AA4}"/>
    <cellStyle name="Normal 7 2 3 6" xfId="1992" xr:uid="{7B36991E-4073-4956-A603-BAD37440079A}"/>
    <cellStyle name="Normal 7 2 3 6 2" xfId="4067" xr:uid="{915F355F-4332-4DA2-9D41-AA81FDA4E5BC}"/>
    <cellStyle name="Normal 7 2 3 7" xfId="1993" xr:uid="{34CD4C24-CBD5-41D1-9A25-A47A0D79ECE3}"/>
    <cellStyle name="Normal 7 2 3 8" xfId="1994" xr:uid="{CE410014-E509-4636-B9B0-4F078BFBFE22}"/>
    <cellStyle name="Normal 7 2 4" xfId="1995" xr:uid="{8EBD6FC3-764D-4A86-B686-22D3720CA6B3}"/>
    <cellStyle name="Normal 7 2 4 2" xfId="1996" xr:uid="{DF3321C8-A54C-47B4-B8B9-026EED91D2A7}"/>
    <cellStyle name="Normal 7 2 4 2 2" xfId="1997" xr:uid="{4B5A0452-14C4-4BEF-8AAF-E536E542945C}"/>
    <cellStyle name="Normal 7 2 4 2 2 2" xfId="1998" xr:uid="{2A3CE784-2792-4063-8DB6-3933BDC25DEE}"/>
    <cellStyle name="Normal 7 2 4 2 2 2 2" xfId="4068" xr:uid="{49FD59E6-0DDF-4BBD-AD27-C7A2085C76EC}"/>
    <cellStyle name="Normal 7 2 4 2 2 3" xfId="1999" xr:uid="{90C46A74-EEC6-4BCF-ACB0-26DE23CEA35F}"/>
    <cellStyle name="Normal 7 2 4 2 2 4" xfId="2000" xr:uid="{B63037F9-2D32-4CF1-94F2-4A75E8F72C07}"/>
    <cellStyle name="Normal 7 2 4 2 3" xfId="2001" xr:uid="{52510EC1-4353-40B8-BE9A-6E3CE5422972}"/>
    <cellStyle name="Normal 7 2 4 2 3 2" xfId="4069" xr:uid="{A5B06731-FC7F-4458-A213-35DC33A0C391}"/>
    <cellStyle name="Normal 7 2 4 2 4" xfId="2002" xr:uid="{86066368-EC16-449C-8A83-324F10D7654A}"/>
    <cellStyle name="Normal 7 2 4 2 5" xfId="2003" xr:uid="{79AADFF9-9AB7-4D6A-8D92-6355390233D2}"/>
    <cellStyle name="Normal 7 2 4 3" xfId="2004" xr:uid="{5CF76941-D7C6-4560-84BA-9558518B9DA8}"/>
    <cellStyle name="Normal 7 2 4 3 2" xfId="2005" xr:uid="{2499EF25-9024-4C8C-957C-4F179F6253B5}"/>
    <cellStyle name="Normal 7 2 4 3 2 2" xfId="4070" xr:uid="{E29A1486-A439-49E2-8DF1-765C66B0B1FC}"/>
    <cellStyle name="Normal 7 2 4 3 3" xfId="2006" xr:uid="{9CBB6EB2-511B-489A-8487-B84643E88DA8}"/>
    <cellStyle name="Normal 7 2 4 3 4" xfId="2007" xr:uid="{721F836F-080B-430D-A832-206CB1879198}"/>
    <cellStyle name="Normal 7 2 4 4" xfId="2008" xr:uid="{5342DDF8-982E-41D1-A589-7BFF86BF83BA}"/>
    <cellStyle name="Normal 7 2 4 4 2" xfId="2009" xr:uid="{0BA550B6-17C9-44CB-BE19-6533900FB031}"/>
    <cellStyle name="Normal 7 2 4 4 3" xfId="2010" xr:uid="{C25DCA0E-3838-462B-81E2-0D75D2D29E4A}"/>
    <cellStyle name="Normal 7 2 4 4 4" xfId="2011" xr:uid="{63FE809F-4D17-4C68-955A-6330E9CF4562}"/>
    <cellStyle name="Normal 7 2 4 5" xfId="2012" xr:uid="{0E6AB22B-7360-4AE1-BE14-2CEA2DEAA13B}"/>
    <cellStyle name="Normal 7 2 4 6" xfId="2013" xr:uid="{595B8D16-DE0E-4F20-9B10-6A563C1E2D63}"/>
    <cellStyle name="Normal 7 2 4 7" xfId="2014" xr:uid="{502E7755-504F-4660-827B-CC5FECBBE2E9}"/>
    <cellStyle name="Normal 7 2 5" xfId="2015" xr:uid="{1891AC06-1F7C-4053-A574-5CEFC219B525}"/>
    <cellStyle name="Normal 7 2 5 2" xfId="2016" xr:uid="{D7342046-E65F-465B-B75A-E842DAC49C39}"/>
    <cellStyle name="Normal 7 2 5 2 2" xfId="2017" xr:uid="{122202E2-1B57-4148-A2C5-3E37383ACF73}"/>
    <cellStyle name="Normal 7 2 5 2 2 2" xfId="4071" xr:uid="{74D08F39-5D91-4030-909C-C99024DD27F3}"/>
    <cellStyle name="Normal 7 2 5 2 2 2 2" xfId="4072" xr:uid="{378552C0-3855-499B-A9B8-E6DC6F3EAE50}"/>
    <cellStyle name="Normal 7 2 5 2 2 3" xfId="4073" xr:uid="{BA8C7B11-A714-4C96-A752-6816984ADA25}"/>
    <cellStyle name="Normal 7 2 5 2 3" xfId="2018" xr:uid="{A44A6268-84FD-4DEF-BCBF-0536190413EA}"/>
    <cellStyle name="Normal 7 2 5 2 3 2" xfId="4074" xr:uid="{2C94B45A-FF28-4104-B6F3-023403BB7729}"/>
    <cellStyle name="Normal 7 2 5 2 4" xfId="2019" xr:uid="{D98A2CD4-2968-4038-B5AA-990026B16A82}"/>
    <cellStyle name="Normal 7 2 5 3" xfId="2020" xr:uid="{0A3FB636-EE72-4DA3-9E6F-14502BDD63FB}"/>
    <cellStyle name="Normal 7 2 5 3 2" xfId="2021" xr:uid="{E6C429DD-0868-442B-84C7-CE10A2382D9D}"/>
    <cellStyle name="Normal 7 2 5 3 2 2" xfId="4075" xr:uid="{61DAF40C-882D-4C46-9EF9-392A0702126E}"/>
    <cellStyle name="Normal 7 2 5 3 3" xfId="2022" xr:uid="{3F4CC1D8-4DC0-4662-AF06-08A62E7A6301}"/>
    <cellStyle name="Normal 7 2 5 3 4" xfId="2023" xr:uid="{A77F36CA-7E7A-4077-A83E-9CC93DEAC9B3}"/>
    <cellStyle name="Normal 7 2 5 4" xfId="2024" xr:uid="{C1B66DA6-6901-4B1D-8443-C422E63BF1F8}"/>
    <cellStyle name="Normal 7 2 5 4 2" xfId="4076" xr:uid="{3CABF960-E6BC-413F-B674-99AC091BD3FF}"/>
    <cellStyle name="Normal 7 2 5 5" xfId="2025" xr:uid="{EB451CB1-F44E-4AFE-979A-41D9500843BA}"/>
    <cellStyle name="Normal 7 2 5 6" xfId="2026" xr:uid="{E0D977D6-7683-4370-ADC2-6893510F18C6}"/>
    <cellStyle name="Normal 7 2 6" xfId="2027" xr:uid="{BD290B41-A696-418A-995C-728794A34D18}"/>
    <cellStyle name="Normal 7 2 6 2" xfId="2028" xr:uid="{9BFE31E5-534B-46F2-98A1-640FB488A619}"/>
    <cellStyle name="Normal 7 2 6 2 2" xfId="2029" xr:uid="{3B0CDE76-BE28-4EAC-B7BE-E073FE0B933B}"/>
    <cellStyle name="Normal 7 2 6 2 2 2" xfId="4077" xr:uid="{972BC255-9AFD-457E-883A-5F3CDF32FDFD}"/>
    <cellStyle name="Normal 7 2 6 2 3" xfId="2030" xr:uid="{BB1E2FFD-159D-4152-BE05-2C3088B2365C}"/>
    <cellStyle name="Normal 7 2 6 2 4" xfId="2031" xr:uid="{E2308D3A-64D1-47DD-BABF-AB3C7BB33727}"/>
    <cellStyle name="Normal 7 2 6 3" xfId="2032" xr:uid="{971FEDC1-36DE-4582-A3DC-2215C2E05B60}"/>
    <cellStyle name="Normal 7 2 6 3 2" xfId="4078" xr:uid="{BCEDB22E-B86B-4144-84A7-D4F627FDB9B0}"/>
    <cellStyle name="Normal 7 2 6 4" xfId="2033" xr:uid="{C712D7D7-0DE4-499E-8EE0-26D6321D07D1}"/>
    <cellStyle name="Normal 7 2 6 5" xfId="2034" xr:uid="{179878A6-CE56-4737-B894-C0DDBA778E6E}"/>
    <cellStyle name="Normal 7 2 7" xfId="2035" xr:uid="{2D46E81F-B531-4E4F-995A-DB54EB0B6FDD}"/>
    <cellStyle name="Normal 7 2 7 2" xfId="2036" xr:uid="{69A58896-DFE5-4C13-B299-733C9C559474}"/>
    <cellStyle name="Normal 7 2 7 2 2" xfId="4079" xr:uid="{675CA5CF-9AED-43A2-976E-55D1C59BD13B}"/>
    <cellStyle name="Normal 7 2 7 2 3" xfId="4380" xr:uid="{8CD64878-888B-4646-B484-BEF39D6AB2FA}"/>
    <cellStyle name="Normal 7 2 7 3" xfId="2037" xr:uid="{EF6DC54D-A4F3-4C6B-BD21-708BAB631908}"/>
    <cellStyle name="Normal 7 2 7 4" xfId="2038" xr:uid="{F3D03434-BA5D-4450-B45D-28C11CD36B5A}"/>
    <cellStyle name="Normal 7 2 8" xfId="2039" xr:uid="{F7B0811F-AB1C-4AC9-847F-21AF6131281A}"/>
    <cellStyle name="Normal 7 2 8 2" xfId="2040" xr:uid="{9C479E24-675F-42D5-B9B7-A116F44D29D5}"/>
    <cellStyle name="Normal 7 2 8 3" xfId="2041" xr:uid="{9CC5108B-6292-4350-9E1D-24F03D25D4B9}"/>
    <cellStyle name="Normal 7 2 8 4" xfId="2042" xr:uid="{0948B847-AF6D-4420-B7C5-BC350191FA42}"/>
    <cellStyle name="Normal 7 2 9" xfId="2043" xr:uid="{9AEF0094-1CC1-4E25-8415-99AF7AD50CF0}"/>
    <cellStyle name="Normal 7 3" xfId="2044" xr:uid="{79889ACA-9DD5-4E9D-9E34-3CD11A2FEDEE}"/>
    <cellStyle name="Normal 7 3 10" xfId="2045" xr:uid="{1D7BB1D3-A90D-4624-91F7-297C59964346}"/>
    <cellStyle name="Normal 7 3 11" xfId="2046" xr:uid="{667BAEE0-9FB3-4793-9D03-8464F1FA5BC7}"/>
    <cellStyle name="Normal 7 3 2" xfId="2047" xr:uid="{6E437283-02B4-4E5F-84DB-7D9F704400C2}"/>
    <cellStyle name="Normal 7 3 2 2" xfId="2048" xr:uid="{B8AEBFE9-2406-4A8C-8FF3-4DEB6D587D55}"/>
    <cellStyle name="Normal 7 3 2 2 2" xfId="2049" xr:uid="{911CD42A-4F07-4ED5-A437-814A105DF754}"/>
    <cellStyle name="Normal 7 3 2 2 2 2" xfId="2050" xr:uid="{8918B71E-8C1D-487F-981A-856505F74B1A}"/>
    <cellStyle name="Normal 7 3 2 2 2 2 2" xfId="2051" xr:uid="{C5D61476-D26E-48FD-859E-00A58DAAE035}"/>
    <cellStyle name="Normal 7 3 2 2 2 2 2 2" xfId="4080" xr:uid="{3E5EE300-D7A7-4469-B2FE-37574D284025}"/>
    <cellStyle name="Normal 7 3 2 2 2 2 3" xfId="2052" xr:uid="{7CBE2E65-6F51-426D-8411-106CBB55149D}"/>
    <cellStyle name="Normal 7 3 2 2 2 2 4" xfId="2053" xr:uid="{4072BDC3-A824-4957-9FB0-7424474FDCAC}"/>
    <cellStyle name="Normal 7 3 2 2 2 3" xfId="2054" xr:uid="{61697BBD-FA7A-4753-886B-DD171CF6144A}"/>
    <cellStyle name="Normal 7 3 2 2 2 3 2" xfId="2055" xr:uid="{52B9A23B-9099-4FDE-B28A-D8D550DB8C1D}"/>
    <cellStyle name="Normal 7 3 2 2 2 3 3" xfId="2056" xr:uid="{8DC54C87-84A4-4C20-BBEB-DDECF73C0EC2}"/>
    <cellStyle name="Normal 7 3 2 2 2 3 4" xfId="2057" xr:uid="{0BD14199-62D2-4218-84FC-D2D9541827E9}"/>
    <cellStyle name="Normal 7 3 2 2 2 4" xfId="2058" xr:uid="{B68D9158-6C90-4366-B28F-626342E1867C}"/>
    <cellStyle name="Normal 7 3 2 2 2 5" xfId="2059" xr:uid="{F35DC4AE-C7AA-4E71-91DD-DC9B99B5B7CC}"/>
    <cellStyle name="Normal 7 3 2 2 2 6" xfId="2060" xr:uid="{5CD82F75-5460-42DB-B1F0-A2102F2632D6}"/>
    <cellStyle name="Normal 7 3 2 2 3" xfId="2061" xr:uid="{CCB5263C-2E1E-40AE-A6B7-CB6ADF532278}"/>
    <cellStyle name="Normal 7 3 2 2 3 2" xfId="2062" xr:uid="{22DCF4BA-32ED-4A94-A678-DA4B720D482A}"/>
    <cellStyle name="Normal 7 3 2 2 3 2 2" xfId="2063" xr:uid="{E6A737B9-1E2A-459F-ABAC-D4B6DC440F29}"/>
    <cellStyle name="Normal 7 3 2 2 3 2 3" xfId="2064" xr:uid="{A09823F2-2AB4-4941-B301-0AC09E2A4D3C}"/>
    <cellStyle name="Normal 7 3 2 2 3 2 4" xfId="2065" xr:uid="{6399EA56-C447-48E6-898B-D005A62D4A9E}"/>
    <cellStyle name="Normal 7 3 2 2 3 3" xfId="2066" xr:uid="{35A5AA89-922B-4BA4-A79D-375B00C5CD10}"/>
    <cellStyle name="Normal 7 3 2 2 3 4" xfId="2067" xr:uid="{BC05C3F5-8786-498D-A190-E6A42C9731BA}"/>
    <cellStyle name="Normal 7 3 2 2 3 5" xfId="2068" xr:uid="{28E4477C-F72D-457C-B972-0CC1337F3E25}"/>
    <cellStyle name="Normal 7 3 2 2 4" xfId="2069" xr:uid="{45BD8140-D684-47EA-A19F-D7147D5F1C21}"/>
    <cellStyle name="Normal 7 3 2 2 4 2" xfId="2070" xr:uid="{7C7BEF68-5CA8-42B1-BAE5-B1DE538A1B66}"/>
    <cellStyle name="Normal 7 3 2 2 4 3" xfId="2071" xr:uid="{6735B8AF-A743-47E6-9064-C3EF0B479976}"/>
    <cellStyle name="Normal 7 3 2 2 4 4" xfId="2072" xr:uid="{43518270-5A4A-47AA-B0EF-C045A84E21B3}"/>
    <cellStyle name="Normal 7 3 2 2 5" xfId="2073" xr:uid="{BE6A6058-5F95-4EEF-AC49-0957447E618A}"/>
    <cellStyle name="Normal 7 3 2 2 5 2" xfId="2074" xr:uid="{593993ED-D252-4EA5-9EF4-BC94DB5CA5A8}"/>
    <cellStyle name="Normal 7 3 2 2 5 3" xfId="2075" xr:uid="{CDE819D2-D8FA-4BEA-A55B-C413DB695817}"/>
    <cellStyle name="Normal 7 3 2 2 5 4" xfId="2076" xr:uid="{D33EF363-F793-4A42-AD73-419C0AD7D7CB}"/>
    <cellStyle name="Normal 7 3 2 2 6" xfId="2077" xr:uid="{33E3BFA0-C970-4FA0-9EEE-836CD53A597A}"/>
    <cellStyle name="Normal 7 3 2 2 7" xfId="2078" xr:uid="{586D8727-8F57-45DA-A27B-A532FE566C05}"/>
    <cellStyle name="Normal 7 3 2 2 8" xfId="2079" xr:uid="{13E4588D-9FAC-432E-BCC2-88E12D956F3A}"/>
    <cellStyle name="Normal 7 3 2 3" xfId="2080" xr:uid="{EF2217DF-CA68-491C-B873-DF82BC4BF07E}"/>
    <cellStyle name="Normal 7 3 2 3 2" xfId="2081" xr:uid="{29CC37B3-992D-44AB-9581-7559D1D39A1F}"/>
    <cellStyle name="Normal 7 3 2 3 2 2" xfId="2082" xr:uid="{27A5F859-B8EF-413A-9627-2187BBD268F2}"/>
    <cellStyle name="Normal 7 3 2 3 2 2 2" xfId="4081" xr:uid="{BB8BB5B4-5BB4-482E-9C3F-5005295C5973}"/>
    <cellStyle name="Normal 7 3 2 3 2 2 2 2" xfId="4082" xr:uid="{0A6C07B8-48AE-44B8-937E-51BF7ECF5C91}"/>
    <cellStyle name="Normal 7 3 2 3 2 2 3" xfId="4083" xr:uid="{F2002E10-7EC4-4F34-A9AD-A32B37019733}"/>
    <cellStyle name="Normal 7 3 2 3 2 3" xfId="2083" xr:uid="{0ADC9AAA-D401-4AE8-B2F0-73869D9723CA}"/>
    <cellStyle name="Normal 7 3 2 3 2 3 2" xfId="4084" xr:uid="{6F450E5A-968E-4B75-BF3B-F8F506C1C175}"/>
    <cellStyle name="Normal 7 3 2 3 2 4" xfId="2084" xr:uid="{EA937196-46E6-495B-8682-E21E6AF49115}"/>
    <cellStyle name="Normal 7 3 2 3 3" xfId="2085" xr:uid="{FE1A6B16-91AB-4A57-9C46-D8AD8FA58F00}"/>
    <cellStyle name="Normal 7 3 2 3 3 2" xfId="2086" xr:uid="{008C6151-2367-4985-B05D-91DDFF6F033B}"/>
    <cellStyle name="Normal 7 3 2 3 3 2 2" xfId="4085" xr:uid="{B9A54D91-F3E8-4B51-B0FB-A69AB6483A35}"/>
    <cellStyle name="Normal 7 3 2 3 3 3" xfId="2087" xr:uid="{FFFD1E0D-FAB9-4D33-AB27-E10CA005F291}"/>
    <cellStyle name="Normal 7 3 2 3 3 4" xfId="2088" xr:uid="{103613C0-4038-4DCC-AFF0-7637CEC17884}"/>
    <cellStyle name="Normal 7 3 2 3 4" xfId="2089" xr:uid="{C0AD01D5-001E-4284-8AA1-401A30B492B4}"/>
    <cellStyle name="Normal 7 3 2 3 4 2" xfId="4086" xr:uid="{49FABA4B-5E64-41A6-A06B-E9D2E301AB1B}"/>
    <cellStyle name="Normal 7 3 2 3 5" xfId="2090" xr:uid="{7CB00D4B-E852-4EBB-B84C-81BFF861977F}"/>
    <cellStyle name="Normal 7 3 2 3 6" xfId="2091" xr:uid="{19BE1B11-F0D0-4CB5-988B-D59DBC5D40FB}"/>
    <cellStyle name="Normal 7 3 2 4" xfId="2092" xr:uid="{917BB650-4F7A-4FFE-96F5-DBDABC3D34C9}"/>
    <cellStyle name="Normal 7 3 2 4 2" xfId="2093" xr:uid="{2A6517F8-003E-4029-947C-8D57ADECBCEB}"/>
    <cellStyle name="Normal 7 3 2 4 2 2" xfId="2094" xr:uid="{478B94B5-7536-48D3-A8CE-0644FF525B67}"/>
    <cellStyle name="Normal 7 3 2 4 2 2 2" xfId="4087" xr:uid="{C99AD975-CDE5-44F3-B9A8-63EF434AE1AD}"/>
    <cellStyle name="Normal 7 3 2 4 2 3" xfId="2095" xr:uid="{495FC6CC-8621-47D3-992D-70C109B987BE}"/>
    <cellStyle name="Normal 7 3 2 4 2 4" xfId="2096" xr:uid="{9D2AA9C9-4B29-40C1-B898-D6C25C87E42E}"/>
    <cellStyle name="Normal 7 3 2 4 3" xfId="2097" xr:uid="{2382B31B-847E-40F7-9C72-C48DE74BB1ED}"/>
    <cellStyle name="Normal 7 3 2 4 3 2" xfId="4088" xr:uid="{B2249E4A-6B9C-4790-9ADE-2ABC13C2AA64}"/>
    <cellStyle name="Normal 7 3 2 4 4" xfId="2098" xr:uid="{4DE5B799-1ABB-45C6-A101-C941C2D3A6A8}"/>
    <cellStyle name="Normal 7 3 2 4 5" xfId="2099" xr:uid="{A6968D5E-D87D-405E-839E-5910452ABB57}"/>
    <cellStyle name="Normal 7 3 2 5" xfId="2100" xr:uid="{8F23EAE6-A85B-4453-AB38-81E1F18FD898}"/>
    <cellStyle name="Normal 7 3 2 5 2" xfId="2101" xr:uid="{4264C510-2BDD-48F0-BDF7-D3737E2D1DB6}"/>
    <cellStyle name="Normal 7 3 2 5 2 2" xfId="4089" xr:uid="{2AF7585B-7FA5-46B5-8148-DADAD855D50F}"/>
    <cellStyle name="Normal 7 3 2 5 3" xfId="2102" xr:uid="{E88764B0-089C-4132-95C2-B4FCFB0EA63E}"/>
    <cellStyle name="Normal 7 3 2 5 4" xfId="2103" xr:uid="{C8389413-C95C-4B9B-BCAA-E66E428B11C5}"/>
    <cellStyle name="Normal 7 3 2 6" xfId="2104" xr:uid="{F1143DCC-7BC5-48AD-93DD-1D562AE227FF}"/>
    <cellStyle name="Normal 7 3 2 6 2" xfId="2105" xr:uid="{069A48C6-5BB1-4673-8F39-831A6DD57EE0}"/>
    <cellStyle name="Normal 7 3 2 6 3" xfId="2106" xr:uid="{8D71DFF8-D2B4-4BB5-953F-6F5E0414D8F5}"/>
    <cellStyle name="Normal 7 3 2 6 4" xfId="2107" xr:uid="{70461155-9604-49C7-85EF-E86C79E52020}"/>
    <cellStyle name="Normal 7 3 2 7" xfId="2108" xr:uid="{FF70902F-78B9-4EAD-A2C3-05C53A2F9202}"/>
    <cellStyle name="Normal 7 3 2 8" xfId="2109" xr:uid="{41BC7194-DCC3-419F-AE12-C623121C1B59}"/>
    <cellStyle name="Normal 7 3 2 9" xfId="2110" xr:uid="{2F517AF4-D644-4B34-BE2C-C85CFB47CFB9}"/>
    <cellStyle name="Normal 7 3 3" xfId="2111" xr:uid="{7199DC57-37A8-4C5B-96C3-C6AFF77136FC}"/>
    <cellStyle name="Normal 7 3 3 2" xfId="2112" xr:uid="{ECA25CF6-C87B-4165-8425-3EE436556121}"/>
    <cellStyle name="Normal 7 3 3 2 2" xfId="2113" xr:uid="{DE22CBD1-9023-4182-BB10-A538B000C1D8}"/>
    <cellStyle name="Normal 7 3 3 2 2 2" xfId="2114" xr:uid="{D44B87BA-7284-4F5D-8EF7-94EA03F5DB30}"/>
    <cellStyle name="Normal 7 3 3 2 2 2 2" xfId="4090" xr:uid="{1CD5288C-31CF-49FF-B379-695EEBF70E77}"/>
    <cellStyle name="Normal 7 3 3 2 2 3" xfId="2115" xr:uid="{219EFEE6-8E1C-4754-BFD4-A1CDD20E4275}"/>
    <cellStyle name="Normal 7 3 3 2 2 4" xfId="2116" xr:uid="{32A4CA68-D793-41E1-B6BF-C2CB037EBC5E}"/>
    <cellStyle name="Normal 7 3 3 2 3" xfId="2117" xr:uid="{98E8184F-E234-46DD-BB29-E2595D4D8C12}"/>
    <cellStyle name="Normal 7 3 3 2 3 2" xfId="2118" xr:uid="{E4D714DB-9CBF-4A09-9BC6-F9A88F03E532}"/>
    <cellStyle name="Normal 7 3 3 2 3 3" xfId="2119" xr:uid="{531ACCAD-49EB-4EC8-B855-A0F17F42D63D}"/>
    <cellStyle name="Normal 7 3 3 2 3 4" xfId="2120" xr:uid="{70EC1559-92D7-42D7-A2D1-A81740AF94DF}"/>
    <cellStyle name="Normal 7 3 3 2 4" xfId="2121" xr:uid="{AE589054-1920-463D-8BCC-07CA82C39B88}"/>
    <cellStyle name="Normal 7 3 3 2 5" xfId="2122" xr:uid="{A5ADE838-E9DF-49F9-B2B6-A3FDB4563ED0}"/>
    <cellStyle name="Normal 7 3 3 2 6" xfId="2123" xr:uid="{50BA361C-518F-4A66-81E2-51AAC8E83EDB}"/>
    <cellStyle name="Normal 7 3 3 3" xfId="2124" xr:uid="{611C6993-3FDC-4BB7-B24F-FA7BF90036E3}"/>
    <cellStyle name="Normal 7 3 3 3 2" xfId="2125" xr:uid="{82EBF1EF-1931-4BA2-9B39-A6AD84F6FF7B}"/>
    <cellStyle name="Normal 7 3 3 3 2 2" xfId="2126" xr:uid="{04C591D3-52E4-496E-B33F-F4880EA02065}"/>
    <cellStyle name="Normal 7 3 3 3 2 3" xfId="2127" xr:uid="{E05F28ED-9DCA-4C20-A2D0-03FCF5723AD3}"/>
    <cellStyle name="Normal 7 3 3 3 2 4" xfId="2128" xr:uid="{0161A748-5330-4FAF-9571-8EDF092117C6}"/>
    <cellStyle name="Normal 7 3 3 3 3" xfId="2129" xr:uid="{A7EB142C-C9E5-426D-9DD8-C52E951BFCB6}"/>
    <cellStyle name="Normal 7 3 3 3 4" xfId="2130" xr:uid="{CCD51A5A-1815-41D8-9E11-F8E49162C0DF}"/>
    <cellStyle name="Normal 7 3 3 3 5" xfId="2131" xr:uid="{01EE4248-277C-4D7A-B0EB-C898821350EE}"/>
    <cellStyle name="Normal 7 3 3 4" xfId="2132" xr:uid="{3B8695A4-53C1-4467-8B36-D6C91A7BDD2B}"/>
    <cellStyle name="Normal 7 3 3 4 2" xfId="2133" xr:uid="{59AECEDA-33B8-45B9-B8AF-688099894E7B}"/>
    <cellStyle name="Normal 7 3 3 4 3" xfId="2134" xr:uid="{0DF83F23-D174-4117-8FE0-101FF44E1023}"/>
    <cellStyle name="Normal 7 3 3 4 4" xfId="2135" xr:uid="{E131DA68-226E-46D1-94AB-4A6B08B9BECC}"/>
    <cellStyle name="Normal 7 3 3 5" xfId="2136" xr:uid="{6DB72F92-7079-4508-820A-ADC2EC4C3101}"/>
    <cellStyle name="Normal 7 3 3 5 2" xfId="2137" xr:uid="{40C3475B-F0AB-482B-9D79-B074D45AF8C4}"/>
    <cellStyle name="Normal 7 3 3 5 3" xfId="2138" xr:uid="{AFCF1216-9111-427C-86C5-6C13BFB7ED09}"/>
    <cellStyle name="Normal 7 3 3 5 4" xfId="2139" xr:uid="{C0031EC3-3315-41DA-9B3A-BED0BFB4D2A7}"/>
    <cellStyle name="Normal 7 3 3 6" xfId="2140" xr:uid="{910D72D0-E8AF-44E7-87FF-FD0B273DB02D}"/>
    <cellStyle name="Normal 7 3 3 7" xfId="2141" xr:uid="{54A72CE6-0481-43D0-8C4B-66D178457E28}"/>
    <cellStyle name="Normal 7 3 3 8" xfId="2142" xr:uid="{B106D29B-6C62-4D2F-BADB-6A8A4D831C9F}"/>
    <cellStyle name="Normal 7 3 4" xfId="2143" xr:uid="{00C0F6AF-10F2-4A50-B248-AA19B63F3FA2}"/>
    <cellStyle name="Normal 7 3 4 2" xfId="2144" xr:uid="{C9DCCF9C-E7F6-41FA-B210-69264D13CD87}"/>
    <cellStyle name="Normal 7 3 4 2 2" xfId="2145" xr:uid="{B261A58C-141B-494C-93F4-D985C39B78B5}"/>
    <cellStyle name="Normal 7 3 4 2 2 2" xfId="2146" xr:uid="{7F84600A-53E6-4C3A-8AA8-4313ED33D22C}"/>
    <cellStyle name="Normal 7 3 4 2 2 2 2" xfId="4091" xr:uid="{42356209-26A1-45EA-9731-2A07675552B7}"/>
    <cellStyle name="Normal 7 3 4 2 2 3" xfId="2147" xr:uid="{1A417593-99F6-4708-9BD5-55D76C44350B}"/>
    <cellStyle name="Normal 7 3 4 2 2 4" xfId="2148" xr:uid="{09682D7F-ABC1-4C5C-953A-742380C4C809}"/>
    <cellStyle name="Normal 7 3 4 2 3" xfId="2149" xr:uid="{033C15EA-EB20-4AEC-A3D8-77028A7BD1B3}"/>
    <cellStyle name="Normal 7 3 4 2 3 2" xfId="4092" xr:uid="{64BA54A4-4F62-468D-BF45-4C026149D22A}"/>
    <cellStyle name="Normal 7 3 4 2 4" xfId="2150" xr:uid="{C40B8B34-4173-41FB-9071-D22D82DC5818}"/>
    <cellStyle name="Normal 7 3 4 2 5" xfId="2151" xr:uid="{A0B34E7E-E070-42AC-9C7A-FAEA00D96329}"/>
    <cellStyle name="Normal 7 3 4 3" xfId="2152" xr:uid="{01D72AA9-0FE8-4C69-8EF5-4292B53F567F}"/>
    <cellStyle name="Normal 7 3 4 3 2" xfId="2153" xr:uid="{1B5B4F31-BF65-4043-9CE5-0095E95315EB}"/>
    <cellStyle name="Normal 7 3 4 3 2 2" xfId="4093" xr:uid="{7CF92040-AFC9-4F33-A7AA-2489E730AE70}"/>
    <cellStyle name="Normal 7 3 4 3 3" xfId="2154" xr:uid="{EC2C4E60-2D2A-46C0-9EE5-3A3C9B70D6B9}"/>
    <cellStyle name="Normal 7 3 4 3 4" xfId="2155" xr:uid="{302D289F-75ED-4988-AD2C-D9FC811FE0B0}"/>
    <cellStyle name="Normal 7 3 4 4" xfId="2156" xr:uid="{925B64F8-C044-45D4-9352-7F4040FF3457}"/>
    <cellStyle name="Normal 7 3 4 4 2" xfId="2157" xr:uid="{A3F57F2A-BA64-4139-9658-529393685815}"/>
    <cellStyle name="Normal 7 3 4 4 3" xfId="2158" xr:uid="{73DB173D-92A4-4B33-8C6D-A3C0A27ABEE0}"/>
    <cellStyle name="Normal 7 3 4 4 4" xfId="2159" xr:uid="{32DFFABB-7F02-4805-B6DA-CFF506BB1A0D}"/>
    <cellStyle name="Normal 7 3 4 5" xfId="2160" xr:uid="{C2F73F79-3376-4F1E-B430-F81F489CC188}"/>
    <cellStyle name="Normal 7 3 4 6" xfId="2161" xr:uid="{DD799972-E59D-4732-945E-ED91FBD490AD}"/>
    <cellStyle name="Normal 7 3 4 7" xfId="2162" xr:uid="{BAAADC83-C5DE-4C52-9969-42304BC6B2EC}"/>
    <cellStyle name="Normal 7 3 5" xfId="2163" xr:uid="{9D8D9CA1-DF6E-46C1-9073-8E557DF411C2}"/>
    <cellStyle name="Normal 7 3 5 2" xfId="2164" xr:uid="{664BF56F-EE12-49B6-98CF-37DC837CFA5F}"/>
    <cellStyle name="Normal 7 3 5 2 2" xfId="2165" xr:uid="{8F031977-6128-459B-8F43-4378D1EFDFBE}"/>
    <cellStyle name="Normal 7 3 5 2 2 2" xfId="4094" xr:uid="{D99437B4-2091-4645-850F-066F1FA23E6C}"/>
    <cellStyle name="Normal 7 3 5 2 3" xfId="2166" xr:uid="{F7BF9E24-0EA3-40A3-99B9-5E00C46B64A7}"/>
    <cellStyle name="Normal 7 3 5 2 4" xfId="2167" xr:uid="{707BD549-806F-494A-A8D3-2E8FDB176FE5}"/>
    <cellStyle name="Normal 7 3 5 3" xfId="2168" xr:uid="{A6ACDCFD-808E-462D-BAD4-AA47351C3508}"/>
    <cellStyle name="Normal 7 3 5 3 2" xfId="2169" xr:uid="{FCD869C2-D9BF-4E64-B719-40C191935F31}"/>
    <cellStyle name="Normal 7 3 5 3 3" xfId="2170" xr:uid="{B0D68402-6409-44A0-A058-6F63B64CA2EB}"/>
    <cellStyle name="Normal 7 3 5 3 4" xfId="2171" xr:uid="{C2E3C692-A555-45DF-A8C7-D1E93B79C4F2}"/>
    <cellStyle name="Normal 7 3 5 4" xfId="2172" xr:uid="{2F324BD7-1FBD-49BA-AC45-1905C014E4D4}"/>
    <cellStyle name="Normal 7 3 5 5" xfId="2173" xr:uid="{010A2231-DE70-4AA8-B51D-95FBF6FA533E}"/>
    <cellStyle name="Normal 7 3 5 6" xfId="2174" xr:uid="{E55CB397-045F-4E26-90EC-12A0457A6B3F}"/>
    <cellStyle name="Normal 7 3 6" xfId="2175" xr:uid="{E276EF67-29DA-429C-A674-686F8DB6A095}"/>
    <cellStyle name="Normal 7 3 6 2" xfId="2176" xr:uid="{7B76DAE7-AD19-4EFD-ABC6-9F0179FCF662}"/>
    <cellStyle name="Normal 7 3 6 2 2" xfId="2177" xr:uid="{B13D1400-A335-42C1-AF3D-EEE6BED09C42}"/>
    <cellStyle name="Normal 7 3 6 2 3" xfId="2178" xr:uid="{D742A736-EEE7-4A81-827E-BBEF358DBD23}"/>
    <cellStyle name="Normal 7 3 6 2 4" xfId="2179" xr:uid="{D8D17FFC-FA01-4697-A581-DEACDF1850E5}"/>
    <cellStyle name="Normal 7 3 6 3" xfId="2180" xr:uid="{E73E3A5D-D5E9-4E05-AA7C-F78A5059FE74}"/>
    <cellStyle name="Normal 7 3 6 4" xfId="2181" xr:uid="{471470A1-7AE2-4BFD-B6C7-B8619EBB395C}"/>
    <cellStyle name="Normal 7 3 6 5" xfId="2182" xr:uid="{FEA1C40A-D233-4C22-9235-E0034A2238DF}"/>
    <cellStyle name="Normal 7 3 7" xfId="2183" xr:uid="{AAA62346-2F64-420C-9246-8A28F80564F7}"/>
    <cellStyle name="Normal 7 3 7 2" xfId="2184" xr:uid="{3586A059-A7D0-4603-84CE-5F3746ED2898}"/>
    <cellStyle name="Normal 7 3 7 3" xfId="2185" xr:uid="{65958D3B-C453-4B1E-9A0A-DC7397633505}"/>
    <cellStyle name="Normal 7 3 7 4" xfId="2186" xr:uid="{5BF5BF33-4EB9-49A1-A09E-FECA62A3AED1}"/>
    <cellStyle name="Normal 7 3 8" xfId="2187" xr:uid="{24E843C9-F7C6-470C-9DC7-84728CE777F3}"/>
    <cellStyle name="Normal 7 3 8 2" xfId="2188" xr:uid="{27652F74-DCF1-42EA-90C4-BB1B88AF218F}"/>
    <cellStyle name="Normal 7 3 8 3" xfId="2189" xr:uid="{BD95B205-0380-48E2-80C6-D8484519BC89}"/>
    <cellStyle name="Normal 7 3 8 4" xfId="2190" xr:uid="{7F95FE93-2EEB-48D6-8971-D44179BDA3D3}"/>
    <cellStyle name="Normal 7 3 9" xfId="2191" xr:uid="{3ED77877-DB8D-4AFC-A146-2C80DC147576}"/>
    <cellStyle name="Normal 7 4" xfId="2192" xr:uid="{24283D2D-02FC-4D69-A70E-A76A91D16C6E}"/>
    <cellStyle name="Normal 7 4 10" xfId="2193" xr:uid="{AA89D635-6CEB-4E7D-AF4A-FC00A60149AC}"/>
    <cellStyle name="Normal 7 4 11" xfId="2194" xr:uid="{AF81E95A-0701-422B-86C8-A898E6897B07}"/>
    <cellStyle name="Normal 7 4 2" xfId="2195" xr:uid="{413DE770-5044-4723-8706-D976D56DDDED}"/>
    <cellStyle name="Normal 7 4 2 2" xfId="2196" xr:uid="{0D8BB6E0-163D-428F-A3D2-9CF8CF1D80A1}"/>
    <cellStyle name="Normal 7 4 2 2 2" xfId="2197" xr:uid="{8CB8E96F-E347-4A8D-9885-9B879D7A797C}"/>
    <cellStyle name="Normal 7 4 2 2 2 2" xfId="2198" xr:uid="{D02F28D1-3F11-46CF-8E1D-C6E198D609C2}"/>
    <cellStyle name="Normal 7 4 2 2 2 2 2" xfId="2199" xr:uid="{022CE4FC-1DD0-4A3D-BDCE-6F6733F06E55}"/>
    <cellStyle name="Normal 7 4 2 2 2 2 3" xfId="2200" xr:uid="{7713F9A4-3552-4664-8BF4-B1964FDF6ADF}"/>
    <cellStyle name="Normal 7 4 2 2 2 2 4" xfId="2201" xr:uid="{FE80F74E-4B4E-4CA6-9B9A-24B65B489ED2}"/>
    <cellStyle name="Normal 7 4 2 2 2 3" xfId="2202" xr:uid="{7514BDE7-1576-4CEB-8D80-BCBF14D8ABBF}"/>
    <cellStyle name="Normal 7 4 2 2 2 3 2" xfId="2203" xr:uid="{1291140B-A2BB-49E6-9B20-71428BA48D51}"/>
    <cellStyle name="Normal 7 4 2 2 2 3 3" xfId="2204" xr:uid="{2E1A04BE-C2BF-4C51-8D11-0562F9FCA2DE}"/>
    <cellStyle name="Normal 7 4 2 2 2 3 4" xfId="2205" xr:uid="{9FA48375-5BFF-475F-9872-988EEA830974}"/>
    <cellStyle name="Normal 7 4 2 2 2 4" xfId="2206" xr:uid="{451CA652-541D-4BAB-A65A-D2ACEC9BF441}"/>
    <cellStyle name="Normal 7 4 2 2 2 5" xfId="2207" xr:uid="{BAD95D2C-8A7E-49F2-9C95-9981470DFA16}"/>
    <cellStyle name="Normal 7 4 2 2 2 6" xfId="2208" xr:uid="{36934CDF-282E-4C0B-9EE4-CBB5E7B54CB5}"/>
    <cellStyle name="Normal 7 4 2 2 3" xfId="2209" xr:uid="{9517B8EF-8790-44E1-91BF-0318F12CBF9B}"/>
    <cellStyle name="Normal 7 4 2 2 3 2" xfId="2210" xr:uid="{EE0CDB85-9A39-46D0-BF7E-C28271A6BE7A}"/>
    <cellStyle name="Normal 7 4 2 2 3 2 2" xfId="2211" xr:uid="{B86FB63C-236C-4330-BF0D-E6703279A9CF}"/>
    <cellStyle name="Normal 7 4 2 2 3 2 3" xfId="2212" xr:uid="{B0976E99-49AF-48FB-A3D6-A9E55747134F}"/>
    <cellStyle name="Normal 7 4 2 2 3 2 4" xfId="2213" xr:uid="{23B22C5E-B226-4D3F-BEA1-DD46C5401D29}"/>
    <cellStyle name="Normal 7 4 2 2 3 3" xfId="2214" xr:uid="{6F15376F-D767-4914-87F1-73B2DDCFCD1C}"/>
    <cellStyle name="Normal 7 4 2 2 3 4" xfId="2215" xr:uid="{A600EE6E-534B-4413-87FF-E5C71EE72B02}"/>
    <cellStyle name="Normal 7 4 2 2 3 5" xfId="2216" xr:uid="{6A2F7FB1-4BC9-4C70-AA36-B1551854AD4A}"/>
    <cellStyle name="Normal 7 4 2 2 4" xfId="2217" xr:uid="{B858D698-AD71-403B-84B1-8705CA5C0512}"/>
    <cellStyle name="Normal 7 4 2 2 4 2" xfId="2218" xr:uid="{FC37D25B-503C-4785-9B3C-92E007868ACA}"/>
    <cellStyle name="Normal 7 4 2 2 4 3" xfId="2219" xr:uid="{DFB526A4-722B-48BD-8EC8-19F770D16F64}"/>
    <cellStyle name="Normal 7 4 2 2 4 4" xfId="2220" xr:uid="{A90232B9-0FD7-4493-8E65-8FE31C9D4326}"/>
    <cellStyle name="Normal 7 4 2 2 5" xfId="2221" xr:uid="{9FF91863-28CC-480B-AC51-E554E2D4EFC1}"/>
    <cellStyle name="Normal 7 4 2 2 5 2" xfId="2222" xr:uid="{A7223586-0029-41D0-AB53-C222886B7143}"/>
    <cellStyle name="Normal 7 4 2 2 5 3" xfId="2223" xr:uid="{C1D4792E-7527-4E03-8133-C11A57032C1F}"/>
    <cellStyle name="Normal 7 4 2 2 5 4" xfId="2224" xr:uid="{A68C7C73-8CC7-4FC0-A2F9-FC5156B79CCA}"/>
    <cellStyle name="Normal 7 4 2 2 6" xfId="2225" xr:uid="{736BB8E6-5D59-44BE-8708-4456C9811DB8}"/>
    <cellStyle name="Normal 7 4 2 2 7" xfId="2226" xr:uid="{33AE9D06-0B4E-4B49-9DEA-E148289B0E01}"/>
    <cellStyle name="Normal 7 4 2 2 8" xfId="2227" xr:uid="{8B2B6D41-241C-4048-9517-7D8FFD21DF1A}"/>
    <cellStyle name="Normal 7 4 2 3" xfId="2228" xr:uid="{26E7B0F7-B8E9-459C-BEB4-2560C04B60E8}"/>
    <cellStyle name="Normal 7 4 2 3 2" xfId="2229" xr:uid="{33B3EC96-74E0-40A0-A379-CB7A3B303A8D}"/>
    <cellStyle name="Normal 7 4 2 3 2 2" xfId="2230" xr:uid="{05DFA8CB-EA7C-4E9A-8767-847F4EFCB06F}"/>
    <cellStyle name="Normal 7 4 2 3 2 3" xfId="2231" xr:uid="{4E990A3B-290E-4C40-8968-B1CDEC36893B}"/>
    <cellStyle name="Normal 7 4 2 3 2 4" xfId="2232" xr:uid="{627F0CCD-FF39-4479-890A-56050DDD3DB1}"/>
    <cellStyle name="Normal 7 4 2 3 3" xfId="2233" xr:uid="{E5D12B0A-A9FE-4075-A0DA-38073DFDEADD}"/>
    <cellStyle name="Normal 7 4 2 3 3 2" xfId="2234" xr:uid="{4C033E91-A8B0-4302-A1F0-A35C31CC4A2C}"/>
    <cellStyle name="Normal 7 4 2 3 3 3" xfId="2235" xr:uid="{911866F7-6212-41B3-BCA2-5F288CDE0454}"/>
    <cellStyle name="Normal 7 4 2 3 3 4" xfId="2236" xr:uid="{5F462606-A2F3-498D-AC18-C30E56070B26}"/>
    <cellStyle name="Normal 7 4 2 3 4" xfId="2237" xr:uid="{231CF155-A81E-4FE0-88B1-CB28E5F2C19E}"/>
    <cellStyle name="Normal 7 4 2 3 5" xfId="2238" xr:uid="{E5CB48D9-EAFC-4D41-A681-A9010136BDD9}"/>
    <cellStyle name="Normal 7 4 2 3 6" xfId="2239" xr:uid="{ED3EBAFC-0930-4798-8703-5E68F5AC7164}"/>
    <cellStyle name="Normal 7 4 2 4" xfId="2240" xr:uid="{D4F1715A-AD14-4CAD-9E12-B60F016C35AE}"/>
    <cellStyle name="Normal 7 4 2 4 2" xfId="2241" xr:uid="{F9229C85-05ED-442F-A920-246F3E4930AA}"/>
    <cellStyle name="Normal 7 4 2 4 2 2" xfId="2242" xr:uid="{88760CD6-6EAB-41E0-AABD-9926AFF2B68E}"/>
    <cellStyle name="Normal 7 4 2 4 2 3" xfId="2243" xr:uid="{D1F47A01-F148-4434-A890-618F3AE2DE44}"/>
    <cellStyle name="Normal 7 4 2 4 2 4" xfId="2244" xr:uid="{E8B0D9F4-F00D-4D68-8D14-ED460F4B034C}"/>
    <cellStyle name="Normal 7 4 2 4 3" xfId="2245" xr:uid="{173DA7F5-CF10-49DE-9D4A-2B76E9CA1A48}"/>
    <cellStyle name="Normal 7 4 2 4 4" xfId="2246" xr:uid="{D39E742E-BBDB-47D9-A75B-E7318344AA82}"/>
    <cellStyle name="Normal 7 4 2 4 5" xfId="2247" xr:uid="{47E648B6-2A97-4773-A5AC-B64CF1C39642}"/>
    <cellStyle name="Normal 7 4 2 5" xfId="2248" xr:uid="{98466255-6297-4444-B12D-E48EBDAFB66D}"/>
    <cellStyle name="Normal 7 4 2 5 2" xfId="2249" xr:uid="{4777A7D5-437B-4469-958D-D86B08D021E0}"/>
    <cellStyle name="Normal 7 4 2 5 3" xfId="2250" xr:uid="{21558947-3786-4AD1-A3C7-B87473F2FB50}"/>
    <cellStyle name="Normal 7 4 2 5 4" xfId="2251" xr:uid="{3A1A3FFE-92E7-4466-A861-505327820809}"/>
    <cellStyle name="Normal 7 4 2 6" xfId="2252" xr:uid="{C28C17FA-9A76-4084-AB84-5D9752D1B4EC}"/>
    <cellStyle name="Normal 7 4 2 6 2" xfId="2253" xr:uid="{1BB4F39D-8E78-4167-BCBB-4651014BEC46}"/>
    <cellStyle name="Normal 7 4 2 6 3" xfId="2254" xr:uid="{7116D536-26C1-42A1-B5B5-A7F26F53FA32}"/>
    <cellStyle name="Normal 7 4 2 6 4" xfId="2255" xr:uid="{667B059F-DEE1-48D1-8A65-048CC85D4147}"/>
    <cellStyle name="Normal 7 4 2 7" xfId="2256" xr:uid="{B80F1F91-F104-495A-BC38-AF6EB6B24A05}"/>
    <cellStyle name="Normal 7 4 2 8" xfId="2257" xr:uid="{16E0E445-5ACE-44AB-AC31-F306AEB79A53}"/>
    <cellStyle name="Normal 7 4 2 9" xfId="2258" xr:uid="{21DBA321-845B-48F3-9CEB-BD006C0F7597}"/>
    <cellStyle name="Normal 7 4 3" xfId="2259" xr:uid="{133D242A-4588-46B4-A48F-89F10784A1BF}"/>
    <cellStyle name="Normal 7 4 3 2" xfId="2260" xr:uid="{661DE023-E621-4DC9-A24B-D877F783AD0D}"/>
    <cellStyle name="Normal 7 4 3 2 2" xfId="2261" xr:uid="{2595490C-340D-4487-8CD1-20AE3F8859D1}"/>
    <cellStyle name="Normal 7 4 3 2 2 2" xfId="2262" xr:uid="{30394FF8-4CED-43D7-9C2C-BBAA20E20ED4}"/>
    <cellStyle name="Normal 7 4 3 2 2 2 2" xfId="4095" xr:uid="{114E6ED3-6A48-4FD7-966A-8C2289A6AC1A}"/>
    <cellStyle name="Normal 7 4 3 2 2 3" xfId="2263" xr:uid="{8474660D-A047-4E42-8680-213F4B5C2A1C}"/>
    <cellStyle name="Normal 7 4 3 2 2 4" xfId="2264" xr:uid="{FA368F92-FC20-49F3-9DDD-51CC79FA1BA9}"/>
    <cellStyle name="Normal 7 4 3 2 3" xfId="2265" xr:uid="{BB461737-9E3B-4345-B633-D5FFFE197F84}"/>
    <cellStyle name="Normal 7 4 3 2 3 2" xfId="2266" xr:uid="{3DABA9E4-6903-4E84-B658-6923E6237D58}"/>
    <cellStyle name="Normal 7 4 3 2 3 3" xfId="2267" xr:uid="{8BF41FB6-6B2C-4B65-845F-D84837AF4D2C}"/>
    <cellStyle name="Normal 7 4 3 2 3 4" xfId="2268" xr:uid="{CF9D779E-45E4-4785-958D-4C6479ADF0E6}"/>
    <cellStyle name="Normal 7 4 3 2 4" xfId="2269" xr:uid="{D1B77DF1-B03F-4868-8032-B0E58C098BD2}"/>
    <cellStyle name="Normal 7 4 3 2 5" xfId="2270" xr:uid="{A1606DAA-380B-424F-85C4-EE5C155CDD34}"/>
    <cellStyle name="Normal 7 4 3 2 6" xfId="2271" xr:uid="{3CA55C8D-28A1-4EA1-BBDB-F8A3390700F3}"/>
    <cellStyle name="Normal 7 4 3 3" xfId="2272" xr:uid="{47AB85FE-64CE-4C85-A4EB-32ECCFAE8A3A}"/>
    <cellStyle name="Normal 7 4 3 3 2" xfId="2273" xr:uid="{7961D100-5D46-4435-87EC-CB625B1A3DD4}"/>
    <cellStyle name="Normal 7 4 3 3 2 2" xfId="2274" xr:uid="{5C2EC2CD-017F-42C9-9A43-D144506D04F7}"/>
    <cellStyle name="Normal 7 4 3 3 2 3" xfId="2275" xr:uid="{EB1D4E1F-41AB-4596-8FCF-9697194AAFB4}"/>
    <cellStyle name="Normal 7 4 3 3 2 4" xfId="2276" xr:uid="{8E30D0FB-F924-47F1-A6A8-44E4B332087A}"/>
    <cellStyle name="Normal 7 4 3 3 3" xfId="2277" xr:uid="{4549DC30-0583-4013-9F28-DD97956ED7B0}"/>
    <cellStyle name="Normal 7 4 3 3 4" xfId="2278" xr:uid="{8A4767B0-965F-4D26-B1CB-E4C24D01C0C6}"/>
    <cellStyle name="Normal 7 4 3 3 5" xfId="2279" xr:uid="{99F272F4-965D-49CD-B001-664A96DF7246}"/>
    <cellStyle name="Normal 7 4 3 4" xfId="2280" xr:uid="{11C2E8FC-3EDA-4B24-9FF5-F18314AA4DDE}"/>
    <cellStyle name="Normal 7 4 3 4 2" xfId="2281" xr:uid="{A27AFE48-0225-4FF3-9D45-FC40E49F888D}"/>
    <cellStyle name="Normal 7 4 3 4 3" xfId="2282" xr:uid="{ED8ED69C-E84F-4DBB-9486-38E274DF21EE}"/>
    <cellStyle name="Normal 7 4 3 4 4" xfId="2283" xr:uid="{D16B760F-EFFE-4AF6-97AF-CA826ECE1C98}"/>
    <cellStyle name="Normal 7 4 3 5" xfId="2284" xr:uid="{F86825C6-04AA-4CF0-A209-D6B6268F272C}"/>
    <cellStyle name="Normal 7 4 3 5 2" xfId="2285" xr:uid="{96808A42-AB9B-4740-9AAC-4D3DAF10B3B5}"/>
    <cellStyle name="Normal 7 4 3 5 3" xfId="2286" xr:uid="{FD09A631-1161-4AA8-8742-3A9B3E1C183E}"/>
    <cellStyle name="Normal 7 4 3 5 4" xfId="2287" xr:uid="{E51D15D1-5444-4C51-9023-AC39429B9D93}"/>
    <cellStyle name="Normal 7 4 3 6" xfId="2288" xr:uid="{EA93D102-0888-4E65-8219-9F7593D843FA}"/>
    <cellStyle name="Normal 7 4 3 7" xfId="2289" xr:uid="{A70F2321-C397-4D32-8FD2-CF8767A158E6}"/>
    <cellStyle name="Normal 7 4 3 8" xfId="2290" xr:uid="{EE6E7211-C1E2-4DE4-B87D-B2C36E993CBC}"/>
    <cellStyle name="Normal 7 4 4" xfId="2291" xr:uid="{283CD5A8-3DA9-4CD4-B33C-E8248BEF9085}"/>
    <cellStyle name="Normal 7 4 4 2" xfId="2292" xr:uid="{5959C4E7-FC7B-49C5-A13E-553B64C72B39}"/>
    <cellStyle name="Normal 7 4 4 2 2" xfId="2293" xr:uid="{6C494A21-0188-49A0-9FDE-FF83DEA23D93}"/>
    <cellStyle name="Normal 7 4 4 2 2 2" xfId="2294" xr:uid="{8FC34852-4D4D-4B37-9E7E-1FAF3331C2D6}"/>
    <cellStyle name="Normal 7 4 4 2 2 3" xfId="2295" xr:uid="{E0F246B1-B540-41BD-8D74-A0BB44D04F72}"/>
    <cellStyle name="Normal 7 4 4 2 2 4" xfId="2296" xr:uid="{B75F3DBF-9CE0-4E21-AA51-310E4488D4CA}"/>
    <cellStyle name="Normal 7 4 4 2 3" xfId="2297" xr:uid="{3DBF2BBF-A6F7-4906-B0C4-A31524BA7D0A}"/>
    <cellStyle name="Normal 7 4 4 2 4" xfId="2298" xr:uid="{D328C439-81F3-40BE-AE7C-52C52C06674B}"/>
    <cellStyle name="Normal 7 4 4 2 5" xfId="2299" xr:uid="{D427D90D-1467-4B47-B71B-96D0318E19E8}"/>
    <cellStyle name="Normal 7 4 4 3" xfId="2300" xr:uid="{BBD17B06-A394-4F95-922C-DD68299D27D7}"/>
    <cellStyle name="Normal 7 4 4 3 2" xfId="2301" xr:uid="{170AB345-EA15-469D-B1E7-ED5E6A6E878C}"/>
    <cellStyle name="Normal 7 4 4 3 3" xfId="2302" xr:uid="{654A18F7-C04F-442D-9638-00401034E5A5}"/>
    <cellStyle name="Normal 7 4 4 3 4" xfId="2303" xr:uid="{16E69F73-441B-4FCB-B1EE-83C8535C27FB}"/>
    <cellStyle name="Normal 7 4 4 4" xfId="2304" xr:uid="{A6BE5726-FFEB-4698-A7F4-3A96F5F8D30D}"/>
    <cellStyle name="Normal 7 4 4 4 2" xfId="2305" xr:uid="{9BFF251F-2FE8-4E37-BC52-419E2E1685D5}"/>
    <cellStyle name="Normal 7 4 4 4 3" xfId="2306" xr:uid="{7209EFCC-80B0-4EED-A737-B39E7D27C57B}"/>
    <cellStyle name="Normal 7 4 4 4 4" xfId="2307" xr:uid="{BD433033-D588-4447-BAC2-6694E5868767}"/>
    <cellStyle name="Normal 7 4 4 5" xfId="2308" xr:uid="{F46F60E6-A8AA-4EB4-9F1A-1D8968531349}"/>
    <cellStyle name="Normal 7 4 4 6" xfId="2309" xr:uid="{D667591D-0890-413F-B2EA-0ECFD41D0BA0}"/>
    <cellStyle name="Normal 7 4 4 7" xfId="2310" xr:uid="{ADDA6ED7-37C6-47F9-AAB5-FE2A73E8493B}"/>
    <cellStyle name="Normal 7 4 5" xfId="2311" xr:uid="{EA48F4E9-C07F-4247-A42B-F70A46FDE805}"/>
    <cellStyle name="Normal 7 4 5 2" xfId="2312" xr:uid="{335A75E5-76A9-4C1F-8BF6-EA293137D33B}"/>
    <cellStyle name="Normal 7 4 5 2 2" xfId="2313" xr:uid="{7C2F28A3-1BBA-47A7-B902-9560610435B8}"/>
    <cellStyle name="Normal 7 4 5 2 3" xfId="2314" xr:uid="{DD60226D-D11E-4828-9F62-5D5F6A3069A0}"/>
    <cellStyle name="Normal 7 4 5 2 4" xfId="2315" xr:uid="{A5939F30-34BF-4DAE-99F4-43C1E32A9291}"/>
    <cellStyle name="Normal 7 4 5 3" xfId="2316" xr:uid="{DFC4CB03-0032-44D1-B0CE-6656A88CF8EA}"/>
    <cellStyle name="Normal 7 4 5 3 2" xfId="2317" xr:uid="{887B5E60-AA3F-4C89-AF0B-D0D821336DF6}"/>
    <cellStyle name="Normal 7 4 5 3 3" xfId="2318" xr:uid="{17704E73-8EB0-46F2-9B9E-EA5F6841E651}"/>
    <cellStyle name="Normal 7 4 5 3 4" xfId="2319" xr:uid="{D4FB19BC-6394-4200-9DCD-21A116CC7944}"/>
    <cellStyle name="Normal 7 4 5 4" xfId="2320" xr:uid="{C9D49B95-7C95-4F38-A2FB-BD91AA5107EA}"/>
    <cellStyle name="Normal 7 4 5 5" xfId="2321" xr:uid="{25421D96-35B2-4291-8F0A-849B2FF96183}"/>
    <cellStyle name="Normal 7 4 5 6" xfId="2322" xr:uid="{C09FEF96-89EF-4DC6-9365-A8F4E381A7AB}"/>
    <cellStyle name="Normal 7 4 6" xfId="2323" xr:uid="{628DA0F2-9FD4-4DC7-9A0C-E2C029E8B4ED}"/>
    <cellStyle name="Normal 7 4 6 2" xfId="2324" xr:uid="{556ADAA3-DB20-43BB-BE15-F9DA989C5F50}"/>
    <cellStyle name="Normal 7 4 6 2 2" xfId="2325" xr:uid="{44B048B2-B5C5-4D57-B4B0-586DC04CD725}"/>
    <cellStyle name="Normal 7 4 6 2 3" xfId="2326" xr:uid="{697211F8-4BA5-4270-938D-DB0FBAE05B6D}"/>
    <cellStyle name="Normal 7 4 6 2 4" xfId="2327" xr:uid="{275AF63A-D7D7-46EB-87CF-D669FAA8E03C}"/>
    <cellStyle name="Normal 7 4 6 3" xfId="2328" xr:uid="{B2C29BCA-D0A5-4BFE-999F-87203C5E661B}"/>
    <cellStyle name="Normal 7 4 6 4" xfId="2329" xr:uid="{3CB53964-CBEA-4D07-A6F5-E37A57E074CC}"/>
    <cellStyle name="Normal 7 4 6 5" xfId="2330" xr:uid="{D19ECCC0-0519-40E0-9622-C9644F80FFF4}"/>
    <cellStyle name="Normal 7 4 7" xfId="2331" xr:uid="{76293E65-BB21-444D-A39D-8504AEF956C5}"/>
    <cellStyle name="Normal 7 4 7 2" xfId="2332" xr:uid="{D868B844-1951-4FAA-9AB5-88E6858979D9}"/>
    <cellStyle name="Normal 7 4 7 3" xfId="2333" xr:uid="{ADB5181E-DBBE-4779-9EE8-5C7EE4BE2A68}"/>
    <cellStyle name="Normal 7 4 7 4" xfId="2334" xr:uid="{BAAA106B-82F3-4864-BB0C-92545657ADB2}"/>
    <cellStyle name="Normal 7 4 8" xfId="2335" xr:uid="{F42E6E7C-2E10-4E23-B223-0F8B8B6567AE}"/>
    <cellStyle name="Normal 7 4 8 2" xfId="2336" xr:uid="{432CB145-7AA9-405D-BE25-1E20FE0F1871}"/>
    <cellStyle name="Normal 7 4 8 3" xfId="2337" xr:uid="{29BA1666-EEDB-49EC-BF3F-376F09D517B6}"/>
    <cellStyle name="Normal 7 4 8 4" xfId="2338" xr:uid="{D41870FA-EE6F-45C7-A8E5-9A632BCBB215}"/>
    <cellStyle name="Normal 7 4 9" xfId="2339" xr:uid="{695E4F94-FB8E-4063-8CD7-5DFF36D94B94}"/>
    <cellStyle name="Normal 7 5" xfId="2340" xr:uid="{A446CFCF-4126-43D6-BEE2-528709AD0674}"/>
    <cellStyle name="Normal 7 5 2" xfId="2341" xr:uid="{51326A41-A4F9-4960-8D99-C4FF3CCB42AD}"/>
    <cellStyle name="Normal 7 5 2 2" xfId="2342" xr:uid="{672E6E9A-B0A2-471E-B80D-7CEEFDAFB4F0}"/>
    <cellStyle name="Normal 7 5 2 2 2" xfId="2343" xr:uid="{AEAB7E0A-C22B-47A0-A80F-3CFB025B1232}"/>
    <cellStyle name="Normal 7 5 2 2 2 2" xfId="2344" xr:uid="{C1277AD8-7754-4D97-8861-6C9B98C5A51D}"/>
    <cellStyle name="Normal 7 5 2 2 2 3" xfId="2345" xr:uid="{ECBB774F-33D1-403C-B536-C91A4B2F1E8B}"/>
    <cellStyle name="Normal 7 5 2 2 2 4" xfId="2346" xr:uid="{8A0AAAD8-E3BE-478D-8C20-7EA92BE0ACF0}"/>
    <cellStyle name="Normal 7 5 2 2 3" xfId="2347" xr:uid="{9F38BFEC-69CA-4EF4-8238-2E62F7C300E9}"/>
    <cellStyle name="Normal 7 5 2 2 3 2" xfId="2348" xr:uid="{C9ADC063-94D3-444A-8594-E22638AF2BC8}"/>
    <cellStyle name="Normal 7 5 2 2 3 3" xfId="2349" xr:uid="{EA598291-E769-4C9B-AF49-DDB1ABA7F7AF}"/>
    <cellStyle name="Normal 7 5 2 2 3 4" xfId="2350" xr:uid="{BAEA8BA9-86C6-4E09-A2BD-513186232C34}"/>
    <cellStyle name="Normal 7 5 2 2 4" xfId="2351" xr:uid="{953234F9-148C-448D-8680-609484D1FAF0}"/>
    <cellStyle name="Normal 7 5 2 2 5" xfId="2352" xr:uid="{0DB601DC-810B-4617-9A20-EE7E9B2652EA}"/>
    <cellStyle name="Normal 7 5 2 2 6" xfId="2353" xr:uid="{899F29D3-BE3D-4331-84B4-1AC03937D6A2}"/>
    <cellStyle name="Normal 7 5 2 3" xfId="2354" xr:uid="{A9E4CD4B-6FB9-4E2E-A5AE-E12ECC69B135}"/>
    <cellStyle name="Normal 7 5 2 3 2" xfId="2355" xr:uid="{7E223BBC-BDE4-4A75-BE3B-CAE63796B9D0}"/>
    <cellStyle name="Normal 7 5 2 3 2 2" xfId="2356" xr:uid="{59F612D7-17AB-49E7-B948-087CBE937D66}"/>
    <cellStyle name="Normal 7 5 2 3 2 3" xfId="2357" xr:uid="{60E52F33-EFA9-439F-A94F-78CBF1BD1C4E}"/>
    <cellStyle name="Normal 7 5 2 3 2 4" xfId="2358" xr:uid="{7E7F35E5-CC92-48C9-9153-56C8A8062AC0}"/>
    <cellStyle name="Normal 7 5 2 3 3" xfId="2359" xr:uid="{48B3BD8E-EEF2-4078-9146-26B9C330588C}"/>
    <cellStyle name="Normal 7 5 2 3 4" xfId="2360" xr:uid="{112FCA2E-7C56-4FDF-86BB-29720A41B04B}"/>
    <cellStyle name="Normal 7 5 2 3 5" xfId="2361" xr:uid="{4CC86FB7-D8C0-455A-8C6D-A97EF8BD8A7A}"/>
    <cellStyle name="Normal 7 5 2 4" xfId="2362" xr:uid="{99FF0931-66E9-4C12-8DD3-DDA6ADD3F5F0}"/>
    <cellStyle name="Normal 7 5 2 4 2" xfId="2363" xr:uid="{0FC6C915-CFD8-4A78-AA5C-2711BD61E628}"/>
    <cellStyle name="Normal 7 5 2 4 3" xfId="2364" xr:uid="{2779071A-38A7-4067-A2B7-4870D8E678AA}"/>
    <cellStyle name="Normal 7 5 2 4 4" xfId="2365" xr:uid="{D6959D03-80FE-4B08-B95D-8957185482E6}"/>
    <cellStyle name="Normal 7 5 2 5" xfId="2366" xr:uid="{D4A23D3D-A2F8-4B9A-BB10-6D014B6A0355}"/>
    <cellStyle name="Normal 7 5 2 5 2" xfId="2367" xr:uid="{F4BA66D3-D825-45B7-BE95-38812AEFD15B}"/>
    <cellStyle name="Normal 7 5 2 5 3" xfId="2368" xr:uid="{86CDB793-6431-4FE6-BCE4-6FA8526A9F36}"/>
    <cellStyle name="Normal 7 5 2 5 4" xfId="2369" xr:uid="{99E05728-101B-463A-97DE-50BF072853C2}"/>
    <cellStyle name="Normal 7 5 2 6" xfId="2370" xr:uid="{99ACB31A-AC38-4DC7-A18D-CAF950A7B9B4}"/>
    <cellStyle name="Normal 7 5 2 7" xfId="2371" xr:uid="{D1F9A8E9-C48B-4672-878B-9CCA79AEE9BA}"/>
    <cellStyle name="Normal 7 5 2 8" xfId="2372" xr:uid="{A7D697AB-1A12-46EA-AE21-F9BF7AEE1171}"/>
    <cellStyle name="Normal 7 5 3" xfId="2373" xr:uid="{D46EA7F7-435A-40FA-8E04-74C48834EF62}"/>
    <cellStyle name="Normal 7 5 3 2" xfId="2374" xr:uid="{4E361F7A-72B3-4AC5-9D78-97C20EEF02E7}"/>
    <cellStyle name="Normal 7 5 3 2 2" xfId="2375" xr:uid="{D750523F-F47C-40DB-B66C-A115BE4B68DD}"/>
    <cellStyle name="Normal 7 5 3 2 3" xfId="2376" xr:uid="{D562CE5C-D309-4563-8CB9-E2DD1064B306}"/>
    <cellStyle name="Normal 7 5 3 2 4" xfId="2377" xr:uid="{72826155-AAF5-41D9-A176-5C4FDFF2B491}"/>
    <cellStyle name="Normal 7 5 3 3" xfId="2378" xr:uid="{A189F183-98C0-43AA-B943-52FA8C5A25E6}"/>
    <cellStyle name="Normal 7 5 3 3 2" xfId="2379" xr:uid="{D4CC1901-B4F1-4156-A02B-C19E22D3CEB7}"/>
    <cellStyle name="Normal 7 5 3 3 3" xfId="2380" xr:uid="{A1230916-0388-4C80-A4FC-1794606098E8}"/>
    <cellStyle name="Normal 7 5 3 3 4" xfId="2381" xr:uid="{07043BBB-6272-422E-A465-52A4D235C7EC}"/>
    <cellStyle name="Normal 7 5 3 4" xfId="2382" xr:uid="{CB7E1EDD-C214-4BA1-B4F0-3BF0F3C70B4B}"/>
    <cellStyle name="Normal 7 5 3 5" xfId="2383" xr:uid="{D95A15E5-0899-41BE-8857-198C409C7B83}"/>
    <cellStyle name="Normal 7 5 3 6" xfId="2384" xr:uid="{6674A7E8-BA37-44A5-AA7D-939028951DDF}"/>
    <cellStyle name="Normal 7 5 4" xfId="2385" xr:uid="{4C08DD68-A460-4C5D-A5AD-1EE553502105}"/>
    <cellStyle name="Normal 7 5 4 2" xfId="2386" xr:uid="{84AD10F3-F7B1-4B39-8DD0-171EC1639FAC}"/>
    <cellStyle name="Normal 7 5 4 2 2" xfId="2387" xr:uid="{BF71E9CA-4050-4965-8497-3A158F640D41}"/>
    <cellStyle name="Normal 7 5 4 2 3" xfId="2388" xr:uid="{147131E6-B6F4-4BE7-A38D-598293539BCB}"/>
    <cellStyle name="Normal 7 5 4 2 4" xfId="2389" xr:uid="{6D2F06C5-5792-4095-A338-18AAAD730336}"/>
    <cellStyle name="Normal 7 5 4 3" xfId="2390" xr:uid="{D70B3A21-3BF1-4A18-8F5F-33EA7F5D5586}"/>
    <cellStyle name="Normal 7 5 4 4" xfId="2391" xr:uid="{1D7B72FA-D696-4BCB-8FE4-89A96A433136}"/>
    <cellStyle name="Normal 7 5 4 5" xfId="2392" xr:uid="{3141FA12-C3C7-497A-B0B2-0D134BF7A66E}"/>
    <cellStyle name="Normal 7 5 5" xfId="2393" xr:uid="{10557A73-E7E7-4B2D-8C60-C8D62BC9D36F}"/>
    <cellStyle name="Normal 7 5 5 2" xfId="2394" xr:uid="{EE8C026C-B4A1-4447-8496-BABF94F13A51}"/>
    <cellStyle name="Normal 7 5 5 3" xfId="2395" xr:uid="{2D0799A8-7D67-409F-A5A8-075298033CED}"/>
    <cellStyle name="Normal 7 5 5 4" xfId="2396" xr:uid="{D9FFADA6-A694-4B78-81A3-0A1414536D08}"/>
    <cellStyle name="Normal 7 5 6" xfId="2397" xr:uid="{319E42E7-45D1-438E-8D49-73021120450E}"/>
    <cellStyle name="Normal 7 5 6 2" xfId="2398" xr:uid="{26C26057-DAF3-4651-A41B-A961B1A88D27}"/>
    <cellStyle name="Normal 7 5 6 3" xfId="2399" xr:uid="{35504032-61D6-42D5-9AC8-21569F6C00AE}"/>
    <cellStyle name="Normal 7 5 6 4" xfId="2400" xr:uid="{1D296077-C182-47BA-AFD7-788AFC3209CD}"/>
    <cellStyle name="Normal 7 5 7" xfId="2401" xr:uid="{7CB3C8E2-34F9-474F-8AEE-39D0B5ADB4A0}"/>
    <cellStyle name="Normal 7 5 8" xfId="2402" xr:uid="{0E1AB05A-FCB7-4DA0-A563-4CE3879CC704}"/>
    <cellStyle name="Normal 7 5 9" xfId="2403" xr:uid="{1AC84188-5BEE-49B1-98FE-11E3142705A8}"/>
    <cellStyle name="Normal 7 6" xfId="2404" xr:uid="{16E5804F-3AE1-4963-927B-887B5BCAFB02}"/>
    <cellStyle name="Normal 7 6 2" xfId="2405" xr:uid="{05661555-6847-43F5-9FE4-F5C75AAB3341}"/>
    <cellStyle name="Normal 7 6 2 2" xfId="2406" xr:uid="{A8806611-A431-477F-8917-1898DC78D43B}"/>
    <cellStyle name="Normal 7 6 2 2 2" xfId="2407" xr:uid="{5BEC448F-9414-4A41-B530-36FA38207A23}"/>
    <cellStyle name="Normal 7 6 2 2 2 2" xfId="4096" xr:uid="{59048BA9-0DB7-482A-B0FA-C339FF0F2E5B}"/>
    <cellStyle name="Normal 7 6 2 2 3" xfId="2408" xr:uid="{D88A86CD-6735-4103-B202-1E5E26674F33}"/>
    <cellStyle name="Normal 7 6 2 2 4" xfId="2409" xr:uid="{E2F3C628-5E97-4D37-BB1B-829F7105C54D}"/>
    <cellStyle name="Normal 7 6 2 3" xfId="2410" xr:uid="{AC6137A1-6CB9-40DB-BAEE-53DF2CEE49EB}"/>
    <cellStyle name="Normal 7 6 2 3 2" xfId="2411" xr:uid="{CD54CA38-0EF4-40C4-8CEB-17FFB060106E}"/>
    <cellStyle name="Normal 7 6 2 3 3" xfId="2412" xr:uid="{9F4E86EE-353B-4E1B-86C0-EFD520892EC1}"/>
    <cellStyle name="Normal 7 6 2 3 4" xfId="2413" xr:uid="{705C6FE3-3D8C-41A7-A1B6-CE9A88E84D93}"/>
    <cellStyle name="Normal 7 6 2 4" xfId="2414" xr:uid="{640099E9-4B9C-4B97-9760-956E032BCCEA}"/>
    <cellStyle name="Normal 7 6 2 5" xfId="2415" xr:uid="{CBDF605E-FEDE-4B60-865E-E0ACF87DF4AE}"/>
    <cellStyle name="Normal 7 6 2 6" xfId="2416" xr:uid="{37A317E2-98A7-4256-B50B-77855A781722}"/>
    <cellStyle name="Normal 7 6 3" xfId="2417" xr:uid="{27DBA7F8-B830-40D8-AC6A-72405C26DA1F}"/>
    <cellStyle name="Normal 7 6 3 2" xfId="2418" xr:uid="{5FD66FC7-2527-48F6-BCD7-904F4A1AD7ED}"/>
    <cellStyle name="Normal 7 6 3 2 2" xfId="2419" xr:uid="{546D84FB-74FF-4B1A-AF03-E6F0AE922CDA}"/>
    <cellStyle name="Normal 7 6 3 2 3" xfId="2420" xr:uid="{46063467-863D-4D70-A234-B93FCF58510B}"/>
    <cellStyle name="Normal 7 6 3 2 4" xfId="2421" xr:uid="{919141D6-5307-40E4-A763-54F8340E9ADB}"/>
    <cellStyle name="Normal 7 6 3 3" xfId="2422" xr:uid="{0783A77D-75E5-4FA7-96CE-7719E7A0687E}"/>
    <cellStyle name="Normal 7 6 3 4" xfId="2423" xr:uid="{3FDE93BE-C5C3-4048-8DBF-DC21C4D1C70A}"/>
    <cellStyle name="Normal 7 6 3 5" xfId="2424" xr:uid="{1613D0D6-5030-4113-B41D-5A1B71C6DE3B}"/>
    <cellStyle name="Normal 7 6 4" xfId="2425" xr:uid="{F933F96C-7533-4B81-A95F-BE4563347FA9}"/>
    <cellStyle name="Normal 7 6 4 2" xfId="2426" xr:uid="{A5FF24F9-5221-4FFA-918B-C8FA06E434AB}"/>
    <cellStyle name="Normal 7 6 4 3" xfId="2427" xr:uid="{310032E9-F3CB-43E1-9604-57BDA5DBF285}"/>
    <cellStyle name="Normal 7 6 4 4" xfId="2428" xr:uid="{5BF5997E-0796-43A6-A5BA-9A5EC5507C80}"/>
    <cellStyle name="Normal 7 6 5" xfId="2429" xr:uid="{792EC09C-B072-45DC-8D54-D8D367997718}"/>
    <cellStyle name="Normal 7 6 5 2" xfId="2430" xr:uid="{C4965893-E7BE-4FA9-975C-8E9AE3473684}"/>
    <cellStyle name="Normal 7 6 5 3" xfId="2431" xr:uid="{F52DDE1D-8F82-4432-9429-CD95AD31CB36}"/>
    <cellStyle name="Normal 7 6 5 4" xfId="2432" xr:uid="{D1968A97-7CAB-41DF-B358-853020FCFE67}"/>
    <cellStyle name="Normal 7 6 6" xfId="2433" xr:uid="{F75326EB-8071-416A-AB3A-B6C12F0DB240}"/>
    <cellStyle name="Normal 7 6 7" xfId="2434" xr:uid="{5F09DCC6-3383-48D4-9EB8-451E4122DA6E}"/>
    <cellStyle name="Normal 7 6 8" xfId="2435" xr:uid="{A15D32ED-88E8-41F3-B74F-355724D8FC18}"/>
    <cellStyle name="Normal 7 7" xfId="2436" xr:uid="{7A16BC0A-6785-4B31-AA51-82A40C7A1394}"/>
    <cellStyle name="Normal 7 7 2" xfId="2437" xr:uid="{5FDD3034-1C96-43F7-8F50-E3D1458A520E}"/>
    <cellStyle name="Normal 7 7 2 2" xfId="2438" xr:uid="{72986FCC-F633-401D-AFC5-0E9BA32C19CC}"/>
    <cellStyle name="Normal 7 7 2 2 2" xfId="2439" xr:uid="{21E3645D-A2A2-4231-AA7C-FA20D3016E9F}"/>
    <cellStyle name="Normal 7 7 2 2 3" xfId="2440" xr:uid="{562605C0-6CB9-4B8F-8F34-A1BFD28BCF9C}"/>
    <cellStyle name="Normal 7 7 2 2 4" xfId="2441" xr:uid="{6271E698-1090-47A4-9A73-9A86ECC5F475}"/>
    <cellStyle name="Normal 7 7 2 3" xfId="2442" xr:uid="{4B2CD46E-7AFA-45C5-BAB0-3DCEA323F72D}"/>
    <cellStyle name="Normal 7 7 2 4" xfId="2443" xr:uid="{9AF50B7D-525F-4591-8E5F-F002D2EC9CB6}"/>
    <cellStyle name="Normal 7 7 2 5" xfId="2444" xr:uid="{7547C64A-98B7-4CD2-8653-FE53EB9088A6}"/>
    <cellStyle name="Normal 7 7 3" xfId="2445" xr:uid="{C472D372-79BF-428C-8A78-77E867CAE87D}"/>
    <cellStyle name="Normal 7 7 3 2" xfId="2446" xr:uid="{64000AA3-31BD-4509-BCFA-1A7DBA0D9F58}"/>
    <cellStyle name="Normal 7 7 3 3" xfId="2447" xr:uid="{6CF0DCEC-851A-4FB2-A521-747443DC2207}"/>
    <cellStyle name="Normal 7 7 3 4" xfId="2448" xr:uid="{AF1E16A0-E311-4967-ACA1-A88EA8D2B9C9}"/>
    <cellStyle name="Normal 7 7 4" xfId="2449" xr:uid="{6416DBE7-4496-4624-AD64-E1F1109AE04D}"/>
    <cellStyle name="Normal 7 7 4 2" xfId="2450" xr:uid="{5DDD7727-1B3E-4E2F-AE17-048971D440A5}"/>
    <cellStyle name="Normal 7 7 4 3" xfId="2451" xr:uid="{413C0CCB-1E53-496B-ABE5-A9F480F3BF4A}"/>
    <cellStyle name="Normal 7 7 4 4" xfId="2452" xr:uid="{5272CF1D-0DCB-4990-A601-7A1E7E1B3C71}"/>
    <cellStyle name="Normal 7 7 5" xfId="2453" xr:uid="{324AD510-FFDA-4896-9C2C-9DB98D637165}"/>
    <cellStyle name="Normal 7 7 6" xfId="2454" xr:uid="{E865A93D-D27D-42EC-9E98-23BB9CCFB3B6}"/>
    <cellStyle name="Normal 7 7 7" xfId="2455" xr:uid="{C213602E-FC00-47DD-908D-4EF1C36714AD}"/>
    <cellStyle name="Normal 7 8" xfId="2456" xr:uid="{75C503F0-8BDD-4AAB-971A-49C69D6EA263}"/>
    <cellStyle name="Normal 7 8 2" xfId="2457" xr:uid="{E1BB884F-BC20-4F9B-ACE7-C7B7603D25B7}"/>
    <cellStyle name="Normal 7 8 2 2" xfId="2458" xr:uid="{8F4C0C23-F341-4A02-8B8B-92F1626178A9}"/>
    <cellStyle name="Normal 7 8 2 3" xfId="2459" xr:uid="{4D102547-07F9-4C35-991D-672534F1BD6C}"/>
    <cellStyle name="Normal 7 8 2 4" xfId="2460" xr:uid="{8503AB7C-1A50-4D2E-9798-A81DBFB632D9}"/>
    <cellStyle name="Normal 7 8 3" xfId="2461" xr:uid="{2D01375F-364B-489E-B0CB-D58091AC2CB6}"/>
    <cellStyle name="Normal 7 8 3 2" xfId="2462" xr:uid="{11B83CE9-9B22-412E-9A37-ABCFDAAC2714}"/>
    <cellStyle name="Normal 7 8 3 3" xfId="2463" xr:uid="{C9A5A5F8-41DF-4928-A780-9FC8FAC80697}"/>
    <cellStyle name="Normal 7 8 3 4" xfId="2464" xr:uid="{FF02F3DA-A196-419C-954F-25CFA1B950ED}"/>
    <cellStyle name="Normal 7 8 4" xfId="2465" xr:uid="{818A856F-45C2-45C5-B44A-595919F3E38C}"/>
    <cellStyle name="Normal 7 8 5" xfId="2466" xr:uid="{30146FA1-EBBF-4F70-AE7D-69B66EFFA119}"/>
    <cellStyle name="Normal 7 8 6" xfId="2467" xr:uid="{87938D97-F822-4424-A5F8-971726B9575F}"/>
    <cellStyle name="Normal 7 9" xfId="2468" xr:uid="{EC25BC73-EB97-4229-B12B-56947E70DDE8}"/>
    <cellStyle name="Normal 7 9 2" xfId="2469" xr:uid="{D76C7C74-20B3-448E-BAB6-78B68ABFF405}"/>
    <cellStyle name="Normal 7 9 2 2" xfId="2470" xr:uid="{C0849ACD-3B21-4A63-9121-A27EC42E4DA1}"/>
    <cellStyle name="Normal 7 9 2 2 2" xfId="4379" xr:uid="{D9CA0359-3F87-47F6-A3B7-80E3C18DCAC5}"/>
    <cellStyle name="Normal 7 9 2 3" xfId="2471" xr:uid="{3E91006E-70C5-4ADF-96BE-BC9353F59548}"/>
    <cellStyle name="Normal 7 9 2 4" xfId="2472" xr:uid="{7FF2D141-66DB-4414-9FF3-9143CB87CE37}"/>
    <cellStyle name="Normal 7 9 3" xfId="2473" xr:uid="{3734D14C-3C0A-42BA-A450-CDAC32794703}"/>
    <cellStyle name="Normal 7 9 4" xfId="2474" xr:uid="{8323FC07-527F-499E-A442-C3C712C5FD1E}"/>
    <cellStyle name="Normal 7 9 5" xfId="2475" xr:uid="{4BC3C9EB-50F2-475E-B39B-D6706BEA8031}"/>
    <cellStyle name="Normal 8" xfId="87" xr:uid="{FC928896-A32A-47A0-8003-445ADF7FE3B2}"/>
    <cellStyle name="Normal 8 10" xfId="2476" xr:uid="{52E42B7D-01E3-401B-BB01-A997C956D640}"/>
    <cellStyle name="Normal 8 10 2" xfId="2477" xr:uid="{D07F26D3-BCE4-4295-9AB0-BD0CDA384B46}"/>
    <cellStyle name="Normal 8 10 3" xfId="2478" xr:uid="{2049B2BA-B00F-4342-ACDA-5E00DB934668}"/>
    <cellStyle name="Normal 8 10 4" xfId="2479" xr:uid="{2443DCAB-227B-41F7-8D42-D7B619220EA7}"/>
    <cellStyle name="Normal 8 11" xfId="2480" xr:uid="{90832EA2-E0FB-40D2-B96D-5AEBCAC5BC1C}"/>
    <cellStyle name="Normal 8 11 2" xfId="2481" xr:uid="{97226CAC-5C7B-4A79-A0E6-13ED3DAE5E1A}"/>
    <cellStyle name="Normal 8 11 3" xfId="2482" xr:uid="{7F40CF80-ED0E-48F6-8CAE-D1D86D2E3F81}"/>
    <cellStyle name="Normal 8 11 4" xfId="2483" xr:uid="{58863F78-D190-4A06-8C21-07EDA9D903B5}"/>
    <cellStyle name="Normal 8 12" xfId="2484" xr:uid="{9EF83165-5C34-4F0C-91C4-BF940431F1FB}"/>
    <cellStyle name="Normal 8 12 2" xfId="2485" xr:uid="{52DC9A2E-7EC3-4FC0-A20B-ED988B61FCEA}"/>
    <cellStyle name="Normal 8 13" xfId="2486" xr:uid="{F1C5C548-79B8-4814-95DB-D81866707196}"/>
    <cellStyle name="Normal 8 14" xfId="2487" xr:uid="{7E9A73A2-99C1-4928-86E0-133DD46A116D}"/>
    <cellStyle name="Normal 8 15" xfId="2488" xr:uid="{C4B33913-8590-4C2F-BBDC-30C7D6B507BB}"/>
    <cellStyle name="Normal 8 2" xfId="88" xr:uid="{B238E9A2-21F1-4750-B380-8325B24DB8C5}"/>
    <cellStyle name="Normal 8 2 10" xfId="2489" xr:uid="{B4D3B19A-7FFF-4EB8-9FEE-08B4BD4C3998}"/>
    <cellStyle name="Normal 8 2 11" xfId="2490" xr:uid="{2EB28645-CF26-4547-93A4-964B282A2353}"/>
    <cellStyle name="Normal 8 2 2" xfId="2491" xr:uid="{DB5312B5-7CE3-48A8-A351-8AE8E87349DC}"/>
    <cellStyle name="Normal 8 2 2 2" xfId="2492" xr:uid="{4B73955D-300E-4280-96AA-93811BBC528C}"/>
    <cellStyle name="Normal 8 2 2 2 2" xfId="2493" xr:uid="{E178C593-1E9B-430F-A960-7601023EE176}"/>
    <cellStyle name="Normal 8 2 2 2 2 2" xfId="2494" xr:uid="{B105D20C-CA76-4C61-8C54-35159C0E28E7}"/>
    <cellStyle name="Normal 8 2 2 2 2 2 2" xfId="2495" xr:uid="{605D692A-6C51-4818-9470-1D33AC9E164D}"/>
    <cellStyle name="Normal 8 2 2 2 2 2 2 2" xfId="4097" xr:uid="{56D4BBCA-C352-4960-B682-48EF76DD4C80}"/>
    <cellStyle name="Normal 8 2 2 2 2 2 2 2 2" xfId="4098" xr:uid="{84DF4CA2-E13A-47E9-9E41-C283C6778B91}"/>
    <cellStyle name="Normal 8 2 2 2 2 2 2 3" xfId="4099" xr:uid="{090471F4-D62A-45F6-8D38-D5366D847408}"/>
    <cellStyle name="Normal 8 2 2 2 2 2 3" xfId="2496" xr:uid="{F3407933-D547-4902-A5F2-215CFF7C5EFA}"/>
    <cellStyle name="Normal 8 2 2 2 2 2 3 2" xfId="4100" xr:uid="{7A89E3CF-1A20-47FE-B6C3-E529F16B2321}"/>
    <cellStyle name="Normal 8 2 2 2 2 2 4" xfId="2497" xr:uid="{06ECA79D-C2DB-474D-AC2B-E9C4702C0410}"/>
    <cellStyle name="Normal 8 2 2 2 2 3" xfId="2498" xr:uid="{98BB0F21-CF11-477F-9008-563D08967D86}"/>
    <cellStyle name="Normal 8 2 2 2 2 3 2" xfId="2499" xr:uid="{293E7D26-6DEE-4897-9FA1-FE29BFB2B410}"/>
    <cellStyle name="Normal 8 2 2 2 2 3 2 2" xfId="4101" xr:uid="{BB2C9E65-7389-45B7-9D1A-D9774BCF563F}"/>
    <cellStyle name="Normal 8 2 2 2 2 3 3" xfId="2500" xr:uid="{687C9F55-1FB6-4A02-AA74-6DCA9F0BB546}"/>
    <cellStyle name="Normal 8 2 2 2 2 3 4" xfId="2501" xr:uid="{29F8D287-EA52-4538-A487-24D2296FA4FF}"/>
    <cellStyle name="Normal 8 2 2 2 2 4" xfId="2502" xr:uid="{A00D398C-8571-41A9-BB12-C74B5F69BD99}"/>
    <cellStyle name="Normal 8 2 2 2 2 4 2" xfId="4102" xr:uid="{2CD03F89-DBA2-4984-8F82-0F6899EDB8C0}"/>
    <cellStyle name="Normal 8 2 2 2 2 5" xfId="2503" xr:uid="{DE025993-1065-40D1-9937-ABB204B0FC15}"/>
    <cellStyle name="Normal 8 2 2 2 2 6" xfId="2504" xr:uid="{458CF00C-F58C-4717-A459-626EF6453467}"/>
    <cellStyle name="Normal 8 2 2 2 3" xfId="2505" xr:uid="{86A5488D-E1CF-4EF5-A880-94566FB166FC}"/>
    <cellStyle name="Normal 8 2 2 2 3 2" xfId="2506" xr:uid="{4E057A4A-894B-450A-B9A6-C7F9F35777A3}"/>
    <cellStyle name="Normal 8 2 2 2 3 2 2" xfId="2507" xr:uid="{37A69ADC-43BC-4F98-B417-D108CD99BB40}"/>
    <cellStyle name="Normal 8 2 2 2 3 2 2 2" xfId="4103" xr:uid="{24892301-204C-4466-8321-D487800CB6A2}"/>
    <cellStyle name="Normal 8 2 2 2 3 2 2 2 2" xfId="4104" xr:uid="{528BBAB3-C99C-44CF-8752-1E96EE758492}"/>
    <cellStyle name="Normal 8 2 2 2 3 2 2 3" xfId="4105" xr:uid="{7BEB5F70-AA49-4F9B-9EA6-7D7B246F9664}"/>
    <cellStyle name="Normal 8 2 2 2 3 2 3" xfId="2508" xr:uid="{B7CF3F1E-6384-412B-BA83-84DDDE906252}"/>
    <cellStyle name="Normal 8 2 2 2 3 2 3 2" xfId="4106" xr:uid="{525AF16E-A97F-411B-B71A-A8F374704339}"/>
    <cellStyle name="Normal 8 2 2 2 3 2 4" xfId="2509" xr:uid="{942CCD77-4B41-4366-A86C-B798A08884CA}"/>
    <cellStyle name="Normal 8 2 2 2 3 3" xfId="2510" xr:uid="{2A89ECFF-3067-47A3-993C-1023B59F6044}"/>
    <cellStyle name="Normal 8 2 2 2 3 3 2" xfId="4107" xr:uid="{C38C546E-1A18-4217-B2AF-69EED5AEFC8D}"/>
    <cellStyle name="Normal 8 2 2 2 3 3 2 2" xfId="4108" xr:uid="{540796CE-4B7A-4F58-A9E7-CF74E086CEC5}"/>
    <cellStyle name="Normal 8 2 2 2 3 3 3" xfId="4109" xr:uid="{26957FDC-52B1-44CE-9B46-30105FF9B3D6}"/>
    <cellStyle name="Normal 8 2 2 2 3 4" xfId="2511" xr:uid="{709FD964-A50F-4A0B-8A0D-348D90AE762C}"/>
    <cellStyle name="Normal 8 2 2 2 3 4 2" xfId="4110" xr:uid="{E96453A1-F562-4952-A371-787F9E48C655}"/>
    <cellStyle name="Normal 8 2 2 2 3 5" xfId="2512" xr:uid="{BD1F53C2-4A78-49C6-9B2F-87E6147C5D66}"/>
    <cellStyle name="Normal 8 2 2 2 4" xfId="2513" xr:uid="{ED6A9042-3FCC-4763-A4C2-D8A41920422C}"/>
    <cellStyle name="Normal 8 2 2 2 4 2" xfId="2514" xr:uid="{83798CEB-BDAF-4C27-925E-47D24F28A561}"/>
    <cellStyle name="Normal 8 2 2 2 4 2 2" xfId="4111" xr:uid="{FA5ECE61-F3FF-468F-AF4F-EAD305F5CD11}"/>
    <cellStyle name="Normal 8 2 2 2 4 2 2 2" xfId="4112" xr:uid="{F6C88738-E03F-4ECB-B24C-7377B58F947C}"/>
    <cellStyle name="Normal 8 2 2 2 4 2 3" xfId="4113" xr:uid="{F165F067-8DD3-4A05-A8AC-F0B444B34EFC}"/>
    <cellStyle name="Normal 8 2 2 2 4 3" xfId="2515" xr:uid="{7E255422-793A-4956-8FE9-EB19B04C3B3C}"/>
    <cellStyle name="Normal 8 2 2 2 4 3 2" xfId="4114" xr:uid="{86EF9115-0586-4D3F-BDF0-0800E44DB43A}"/>
    <cellStyle name="Normal 8 2 2 2 4 4" xfId="2516" xr:uid="{683898B8-CFCB-4CAD-B39B-B154062CAAE4}"/>
    <cellStyle name="Normal 8 2 2 2 5" xfId="2517" xr:uid="{881F3D2B-C7A5-4834-A84C-0EA704F7B94E}"/>
    <cellStyle name="Normal 8 2 2 2 5 2" xfId="2518" xr:uid="{10EEA924-F5EC-4BAE-8B31-FC9618E17D78}"/>
    <cellStyle name="Normal 8 2 2 2 5 2 2" xfId="4115" xr:uid="{7B10744C-A867-47F7-9520-D2D722D441D1}"/>
    <cellStyle name="Normal 8 2 2 2 5 3" xfId="2519" xr:uid="{6C40FBDD-5E1B-4B2F-85CA-7FB9794C3D01}"/>
    <cellStyle name="Normal 8 2 2 2 5 4" xfId="2520" xr:uid="{A3D0A169-6A5A-4B67-B245-09B1E4550DFA}"/>
    <cellStyle name="Normal 8 2 2 2 6" xfId="2521" xr:uid="{C76E8DB4-C61A-41A5-8CFD-02C5E5A96EA3}"/>
    <cellStyle name="Normal 8 2 2 2 6 2" xfId="4116" xr:uid="{0A5D6440-AD87-4EF2-9E2E-49D71464D72E}"/>
    <cellStyle name="Normal 8 2 2 2 7" xfId="2522" xr:uid="{C13E681A-42AB-4520-8FBC-F36BA7FDBB17}"/>
    <cellStyle name="Normal 8 2 2 2 8" xfId="2523" xr:uid="{5F425DDD-3226-4C45-A8C9-7EC4F659FD91}"/>
    <cellStyle name="Normal 8 2 2 3" xfId="2524" xr:uid="{0625EE58-1178-4755-8306-557A8D5A515A}"/>
    <cellStyle name="Normal 8 2 2 3 2" xfId="2525" xr:uid="{7E7A38E6-CB38-4AFC-99F7-A2E1F5AAAC68}"/>
    <cellStyle name="Normal 8 2 2 3 2 2" xfId="2526" xr:uid="{10896924-FE7E-4D0C-9E4D-6D028D305315}"/>
    <cellStyle name="Normal 8 2 2 3 2 2 2" xfId="4117" xr:uid="{3A09E195-29BA-4699-AB79-FF0E64A33BE4}"/>
    <cellStyle name="Normal 8 2 2 3 2 2 2 2" xfId="4118" xr:uid="{DB958488-B831-4D31-9267-DDB0E661FB25}"/>
    <cellStyle name="Normal 8 2 2 3 2 2 3" xfId="4119" xr:uid="{62CD5CF1-A903-43C7-8DE2-32F56D870AAD}"/>
    <cellStyle name="Normal 8 2 2 3 2 3" xfId="2527" xr:uid="{A361584B-504F-4EE1-BE76-FC379A9ECBA9}"/>
    <cellStyle name="Normal 8 2 2 3 2 3 2" xfId="4120" xr:uid="{CAE0ECF2-8538-454B-9C4D-870174BDD00A}"/>
    <cellStyle name="Normal 8 2 2 3 2 4" xfId="2528" xr:uid="{FDE4A969-4BBA-4B7C-A38F-594E90583FC4}"/>
    <cellStyle name="Normal 8 2 2 3 3" xfId="2529" xr:uid="{AADEF054-256A-477D-844C-21EA95C77A9E}"/>
    <cellStyle name="Normal 8 2 2 3 3 2" xfId="2530" xr:uid="{F814276B-6812-4F81-A9C5-61E4CBE4DA79}"/>
    <cellStyle name="Normal 8 2 2 3 3 2 2" xfId="4121" xr:uid="{0F19FA65-574B-41E5-9BD7-F2C821B44549}"/>
    <cellStyle name="Normal 8 2 2 3 3 3" xfId="2531" xr:uid="{F613211F-FEC4-4A45-BDF3-F2F1BC0616E5}"/>
    <cellStyle name="Normal 8 2 2 3 3 4" xfId="2532" xr:uid="{B2C8ED3D-E251-47C6-884F-B8C1285BFF03}"/>
    <cellStyle name="Normal 8 2 2 3 4" xfId="2533" xr:uid="{854932B9-0225-4954-825F-805EB36AA184}"/>
    <cellStyle name="Normal 8 2 2 3 4 2" xfId="4122" xr:uid="{3EBE74B0-4A3F-49FB-B9A1-2045875EC81B}"/>
    <cellStyle name="Normal 8 2 2 3 5" xfId="2534" xr:uid="{064D904F-0F4C-4634-B1C9-9B1FED16E66F}"/>
    <cellStyle name="Normal 8 2 2 3 6" xfId="2535" xr:uid="{8D8BE5D7-A533-4F07-A0E2-EDBE4A1B8C4E}"/>
    <cellStyle name="Normal 8 2 2 4" xfId="2536" xr:uid="{D310C3CD-E1BF-4720-9AE1-1903363A47AB}"/>
    <cellStyle name="Normal 8 2 2 4 2" xfId="2537" xr:uid="{5CC33406-CFA6-4C4C-B10F-329E88C53ED5}"/>
    <cellStyle name="Normal 8 2 2 4 2 2" xfId="2538" xr:uid="{59B09AAE-DBEE-4F73-8B30-39B7C8E6AA14}"/>
    <cellStyle name="Normal 8 2 2 4 2 2 2" xfId="4123" xr:uid="{74E2A812-E1B9-4077-BEB4-D00FCCCFBDCD}"/>
    <cellStyle name="Normal 8 2 2 4 2 2 2 2" xfId="4124" xr:uid="{56C239E4-41EF-4576-8233-8E296D3D531A}"/>
    <cellStyle name="Normal 8 2 2 4 2 2 3" xfId="4125" xr:uid="{77AC8759-FB67-4EF6-9867-3D4BF31E8044}"/>
    <cellStyle name="Normal 8 2 2 4 2 3" xfId="2539" xr:uid="{355BBC64-9447-4201-9D33-0EFB6381DB9D}"/>
    <cellStyle name="Normal 8 2 2 4 2 3 2" xfId="4126" xr:uid="{DEE1052A-5352-4B04-AF19-186A7C872B05}"/>
    <cellStyle name="Normal 8 2 2 4 2 4" xfId="2540" xr:uid="{B5CEC541-D445-474C-9609-F0C497B05367}"/>
    <cellStyle name="Normal 8 2 2 4 3" xfId="2541" xr:uid="{1E265EA1-8AD2-4A71-87DC-CEC185AB1BC7}"/>
    <cellStyle name="Normal 8 2 2 4 3 2" xfId="4127" xr:uid="{28CD8047-18E6-414C-AD55-30E777DCA315}"/>
    <cellStyle name="Normal 8 2 2 4 3 2 2" xfId="4128" xr:uid="{95BFF5F9-18AC-4551-A20B-9522CEF786A2}"/>
    <cellStyle name="Normal 8 2 2 4 3 3" xfId="4129" xr:uid="{63758CB2-C1FC-4420-A84A-03DCC454EFFD}"/>
    <cellStyle name="Normal 8 2 2 4 4" xfId="2542" xr:uid="{984D8357-3688-4714-A937-D46728E2ADB0}"/>
    <cellStyle name="Normal 8 2 2 4 4 2" xfId="4130" xr:uid="{466FE506-A2F6-4BAC-BCAD-7A35ABE359FD}"/>
    <cellStyle name="Normal 8 2 2 4 5" xfId="2543" xr:uid="{07F32682-DEA4-470C-A810-FC3F173A2A09}"/>
    <cellStyle name="Normal 8 2 2 5" xfId="2544" xr:uid="{3C7696FE-D671-49B4-9C9E-EBD4445C9BB4}"/>
    <cellStyle name="Normal 8 2 2 5 2" xfId="2545" xr:uid="{FD20AB07-350D-4055-A02F-0B889578FF11}"/>
    <cellStyle name="Normal 8 2 2 5 2 2" xfId="4131" xr:uid="{E9E8A55D-E65F-44C6-96D7-DDE966D6C759}"/>
    <cellStyle name="Normal 8 2 2 5 2 2 2" xfId="4132" xr:uid="{993DB9F0-DD71-45FD-9CD1-3A9980F47BA4}"/>
    <cellStyle name="Normal 8 2 2 5 2 3" xfId="4133" xr:uid="{FFCA158A-90D2-46EB-953F-848043857A5E}"/>
    <cellStyle name="Normal 8 2 2 5 3" xfId="2546" xr:uid="{529F6867-76B0-4736-B9C7-65C955172D9F}"/>
    <cellStyle name="Normal 8 2 2 5 3 2" xfId="4134" xr:uid="{B2E5DC83-BB78-4988-95B5-698FF3453E1B}"/>
    <cellStyle name="Normal 8 2 2 5 4" xfId="2547" xr:uid="{B28161D7-85B0-4F18-83D7-2C470B5B2548}"/>
    <cellStyle name="Normal 8 2 2 6" xfId="2548" xr:uid="{15C84353-6F8F-49DF-9C25-FDEA9A22ED56}"/>
    <cellStyle name="Normal 8 2 2 6 2" xfId="2549" xr:uid="{2FB455D3-C8C1-473E-A48E-C4BE55BC935C}"/>
    <cellStyle name="Normal 8 2 2 6 2 2" xfId="4135" xr:uid="{247F5ECC-DDAE-4EF3-BEDE-8BB33BEB6B6A}"/>
    <cellStyle name="Normal 8 2 2 6 3" xfId="2550" xr:uid="{CFD83440-8836-4FC5-9D54-2E146D0EB009}"/>
    <cellStyle name="Normal 8 2 2 6 4" xfId="2551" xr:uid="{7FB79BC7-1876-4DB2-8E8C-1C30A1BC9CD9}"/>
    <cellStyle name="Normal 8 2 2 7" xfId="2552" xr:uid="{FD184C69-6B28-437E-8B77-E68DA6D545E8}"/>
    <cellStyle name="Normal 8 2 2 7 2" xfId="4136" xr:uid="{7A74D089-0309-4567-A2BA-5E05C04CB821}"/>
    <cellStyle name="Normal 8 2 2 8" xfId="2553" xr:uid="{DB952F35-2F7D-41D7-8332-DA48BF72A941}"/>
    <cellStyle name="Normal 8 2 2 9" xfId="2554" xr:uid="{E62FF303-0B2C-41C0-AD59-25BB24B6BA3A}"/>
    <cellStyle name="Normal 8 2 3" xfId="2555" xr:uid="{1626BF11-9D06-4F68-9F89-6FCFB6A4B4F1}"/>
    <cellStyle name="Normal 8 2 3 2" xfId="2556" xr:uid="{21287820-643C-4D87-821D-B874E3990837}"/>
    <cellStyle name="Normal 8 2 3 2 2" xfId="2557" xr:uid="{8D71CFC8-C8F4-4BE4-B029-DB096E8B7363}"/>
    <cellStyle name="Normal 8 2 3 2 2 2" xfId="2558" xr:uid="{7919AD81-FF09-48D4-B11F-7503AAEC9BA2}"/>
    <cellStyle name="Normal 8 2 3 2 2 2 2" xfId="4137" xr:uid="{848C815E-4AC0-4ED9-9482-FD7FAE661D62}"/>
    <cellStyle name="Normal 8 2 3 2 2 2 2 2" xfId="4138" xr:uid="{7971C4E7-FF40-4BC6-9A23-261698D22FE3}"/>
    <cellStyle name="Normal 8 2 3 2 2 2 3" xfId="4139" xr:uid="{8E85ECEA-D26B-400F-8116-9A32B654AAA0}"/>
    <cellStyle name="Normal 8 2 3 2 2 3" xfId="2559" xr:uid="{28C3E01F-7B2A-4267-969B-ABEEE239A5D6}"/>
    <cellStyle name="Normal 8 2 3 2 2 3 2" xfId="4140" xr:uid="{AEA05FF8-D073-434B-96B2-66A4ED3E0D42}"/>
    <cellStyle name="Normal 8 2 3 2 2 4" xfId="2560" xr:uid="{5003B5E9-D54C-4B58-A5E9-C058EBFB2A19}"/>
    <cellStyle name="Normal 8 2 3 2 3" xfId="2561" xr:uid="{74DEBB6D-0F21-463E-A524-3656C25D7591}"/>
    <cellStyle name="Normal 8 2 3 2 3 2" xfId="2562" xr:uid="{59A93BF5-25CC-4C4F-92CA-FC6EB9B10192}"/>
    <cellStyle name="Normal 8 2 3 2 3 2 2" xfId="4141" xr:uid="{696AC699-D3C6-45B9-906E-83D5F9FA15A8}"/>
    <cellStyle name="Normal 8 2 3 2 3 3" xfId="2563" xr:uid="{28DF6EEB-3112-4ADA-BFA1-73D7C60A0327}"/>
    <cellStyle name="Normal 8 2 3 2 3 4" xfId="2564" xr:uid="{DE62123D-80E3-447F-B7FD-73A4FAFDD854}"/>
    <cellStyle name="Normal 8 2 3 2 4" xfId="2565" xr:uid="{66D0E36E-C31B-490F-90F5-553DFDDBA247}"/>
    <cellStyle name="Normal 8 2 3 2 4 2" xfId="4142" xr:uid="{B72366AD-2842-4F3A-9049-0F7BFF04B54E}"/>
    <cellStyle name="Normal 8 2 3 2 5" xfId="2566" xr:uid="{ADF7FFE0-3518-4A02-8340-A5870F44F73E}"/>
    <cellStyle name="Normal 8 2 3 2 6" xfId="2567" xr:uid="{CCCEF5C1-3354-4D83-A931-2E82400B6FAE}"/>
    <cellStyle name="Normal 8 2 3 3" xfId="2568" xr:uid="{0AF2A19B-D9C4-413D-8FFC-F09C7F88C350}"/>
    <cellStyle name="Normal 8 2 3 3 2" xfId="2569" xr:uid="{F8B52C6B-ACB8-4319-B179-123B58B0A4AF}"/>
    <cellStyle name="Normal 8 2 3 3 2 2" xfId="2570" xr:uid="{05D85807-64F3-40FA-A957-68FAE40B648E}"/>
    <cellStyle name="Normal 8 2 3 3 2 2 2" xfId="4143" xr:uid="{7BE9524A-8CB4-4EF1-979A-420F54BE3939}"/>
    <cellStyle name="Normal 8 2 3 3 2 2 2 2" xfId="4144" xr:uid="{96D33B04-5A39-4C40-AD02-C376E79285C4}"/>
    <cellStyle name="Normal 8 2 3 3 2 2 3" xfId="4145" xr:uid="{B714D3A8-DF30-4926-BF30-7DA4102C6C7F}"/>
    <cellStyle name="Normal 8 2 3 3 2 3" xfId="2571" xr:uid="{06DF10D0-830D-4A81-945D-2082FA34CAA3}"/>
    <cellStyle name="Normal 8 2 3 3 2 3 2" xfId="4146" xr:uid="{D8A5FE2D-634C-42B3-BCFB-CBB504FB4BD6}"/>
    <cellStyle name="Normal 8 2 3 3 2 4" xfId="2572" xr:uid="{5CD071D0-6043-4A5E-8931-0A9FC2ED358C}"/>
    <cellStyle name="Normal 8 2 3 3 3" xfId="2573" xr:uid="{F1F52D81-C15E-4015-8995-90CB9973C697}"/>
    <cellStyle name="Normal 8 2 3 3 3 2" xfId="4147" xr:uid="{B719A10F-5C20-4F3A-9B8C-ACC7D102549F}"/>
    <cellStyle name="Normal 8 2 3 3 3 2 2" xfId="4148" xr:uid="{1177534C-2B97-4F9F-A8D0-D73C74D6C476}"/>
    <cellStyle name="Normal 8 2 3 3 3 3" xfId="4149" xr:uid="{9B2A7023-0F1C-4ED8-BC40-394146C434B9}"/>
    <cellStyle name="Normal 8 2 3 3 4" xfId="2574" xr:uid="{692B8CA8-E66D-435B-8987-FF0069792F33}"/>
    <cellStyle name="Normal 8 2 3 3 4 2" xfId="4150" xr:uid="{BF1266CE-AAB4-4791-88B1-74F93FDC5D76}"/>
    <cellStyle name="Normal 8 2 3 3 5" xfId="2575" xr:uid="{524975BC-C8C7-4AE2-B2C5-D02F0FB851C1}"/>
    <cellStyle name="Normal 8 2 3 4" xfId="2576" xr:uid="{4C0E97D2-2E24-4215-8335-B5E42663AFD5}"/>
    <cellStyle name="Normal 8 2 3 4 2" xfId="2577" xr:uid="{8645736E-CC39-437E-89A2-FD1703CCA2C8}"/>
    <cellStyle name="Normal 8 2 3 4 2 2" xfId="4151" xr:uid="{C93BC7D2-7189-4054-BF27-9D9F0BDACDB3}"/>
    <cellStyle name="Normal 8 2 3 4 2 2 2" xfId="4152" xr:uid="{EBA7DD42-2101-4869-9BAC-1748F802300C}"/>
    <cellStyle name="Normal 8 2 3 4 2 3" xfId="4153" xr:uid="{503116DB-F535-45FF-BC92-BE3EB0096FE2}"/>
    <cellStyle name="Normal 8 2 3 4 3" xfId="2578" xr:uid="{AC8141EE-3715-440B-A3C4-61158908ABAC}"/>
    <cellStyle name="Normal 8 2 3 4 3 2" xfId="4154" xr:uid="{D9F38654-C9E8-4212-A9C8-EF50F818D617}"/>
    <cellStyle name="Normal 8 2 3 4 4" xfId="2579" xr:uid="{E2F32827-5120-4AA9-ABD7-2F45B20493D1}"/>
    <cellStyle name="Normal 8 2 3 5" xfId="2580" xr:uid="{182CE4A9-87F5-4519-A449-ADCFBBADAEAE}"/>
    <cellStyle name="Normal 8 2 3 5 2" xfId="2581" xr:uid="{CB56C391-60C0-4325-9CF9-61BCCBD4A411}"/>
    <cellStyle name="Normal 8 2 3 5 2 2" xfId="4155" xr:uid="{9DA320F2-78AB-46A9-9288-72AD3C8E8A5B}"/>
    <cellStyle name="Normal 8 2 3 5 3" xfId="2582" xr:uid="{855EF558-4268-4C94-BC6F-88BD8534B69A}"/>
    <cellStyle name="Normal 8 2 3 5 4" xfId="2583" xr:uid="{86D22DA3-4197-4CF4-890A-6832359A8DF1}"/>
    <cellStyle name="Normal 8 2 3 6" xfId="2584" xr:uid="{7C575D78-25FD-490B-BAAD-EAD9C6B587B7}"/>
    <cellStyle name="Normal 8 2 3 6 2" xfId="4156" xr:uid="{442931F5-EC91-4D23-A313-890F000CB2E9}"/>
    <cellStyle name="Normal 8 2 3 7" xfId="2585" xr:uid="{024BDA36-FA25-46FF-8BCC-EADD4F101637}"/>
    <cellStyle name="Normal 8 2 3 8" xfId="2586" xr:uid="{3EA61E26-AB2F-43BC-A4C4-E97E72BAB7A6}"/>
    <cellStyle name="Normal 8 2 4" xfId="2587" xr:uid="{0897BEEE-7899-447D-B31F-4574CD88D051}"/>
    <cellStyle name="Normal 8 2 4 2" xfId="2588" xr:uid="{13DD9337-1BFF-430F-9C72-ECB76257E360}"/>
    <cellStyle name="Normal 8 2 4 2 2" xfId="2589" xr:uid="{840C9379-BA02-471A-BDE5-FA524EF1B05F}"/>
    <cellStyle name="Normal 8 2 4 2 2 2" xfId="2590" xr:uid="{BADCA01A-DB45-4E0F-930A-258A18B15AEA}"/>
    <cellStyle name="Normal 8 2 4 2 2 2 2" xfId="4157" xr:uid="{27596C1F-69E9-4F08-ABF9-14227713456C}"/>
    <cellStyle name="Normal 8 2 4 2 2 3" xfId="2591" xr:uid="{8A7B7D29-48C9-4306-BDAB-7241A1819648}"/>
    <cellStyle name="Normal 8 2 4 2 2 4" xfId="2592" xr:uid="{A384ED60-97ED-457F-9637-E1A3D04BD36A}"/>
    <cellStyle name="Normal 8 2 4 2 3" xfId="2593" xr:uid="{9B749481-E022-4103-8C66-A3723C52FA3B}"/>
    <cellStyle name="Normal 8 2 4 2 3 2" xfId="4158" xr:uid="{7D7EFD87-A275-4D5F-A5F7-0ACA9FCA3DB2}"/>
    <cellStyle name="Normal 8 2 4 2 4" xfId="2594" xr:uid="{44CB90D3-5E60-4719-98A9-9BA27FE0869E}"/>
    <cellStyle name="Normal 8 2 4 2 5" xfId="2595" xr:uid="{7E87E78B-D134-48B0-9D48-20D814517651}"/>
    <cellStyle name="Normal 8 2 4 3" xfId="2596" xr:uid="{5FB7ECDE-A0B8-4A47-9A03-27F1BF6B0DBF}"/>
    <cellStyle name="Normal 8 2 4 3 2" xfId="2597" xr:uid="{1E177CCA-9697-423E-81A7-4494FFB38FE5}"/>
    <cellStyle name="Normal 8 2 4 3 2 2" xfId="4159" xr:uid="{00D66B41-E4CA-4678-B4E5-96D518DB90CF}"/>
    <cellStyle name="Normal 8 2 4 3 3" xfId="2598" xr:uid="{E116159F-373F-4D97-8572-D90DB4FD54F4}"/>
    <cellStyle name="Normal 8 2 4 3 4" xfId="2599" xr:uid="{8071D497-4522-40FB-81CD-E47913BB29C5}"/>
    <cellStyle name="Normal 8 2 4 4" xfId="2600" xr:uid="{F19F9C81-DA46-46BC-964B-DECA1B1355C5}"/>
    <cellStyle name="Normal 8 2 4 4 2" xfId="2601" xr:uid="{F075DE73-7BBD-4109-8249-3F3835AFEE83}"/>
    <cellStyle name="Normal 8 2 4 4 3" xfId="2602" xr:uid="{EC22CD47-A248-4BD0-9AB8-30B4A406E734}"/>
    <cellStyle name="Normal 8 2 4 4 4" xfId="2603" xr:uid="{D0E3BA26-646F-4CCC-8139-4BD76026149A}"/>
    <cellStyle name="Normal 8 2 4 5" xfId="2604" xr:uid="{71AFDD77-645A-46C4-A5A1-DE8BC844AB74}"/>
    <cellStyle name="Normal 8 2 4 6" xfId="2605" xr:uid="{B91A4C83-14B6-433A-8C27-B0ACA1A9C089}"/>
    <cellStyle name="Normal 8 2 4 7" xfId="2606" xr:uid="{5332FEF0-754A-482C-BA4B-6B7D96A9D4B1}"/>
    <cellStyle name="Normal 8 2 5" xfId="2607" xr:uid="{AE1FA6D0-BCAA-4B51-9F00-5B2D44F1162E}"/>
    <cellStyle name="Normal 8 2 5 2" xfId="2608" xr:uid="{5453D644-BB0C-451B-A857-03DDA3D136DA}"/>
    <cellStyle name="Normal 8 2 5 2 2" xfId="2609" xr:uid="{EE2A8A57-7CEC-43FC-81B4-63FB1156DF20}"/>
    <cellStyle name="Normal 8 2 5 2 2 2" xfId="4160" xr:uid="{CA804438-4467-4442-93CA-FA3C601EE5D6}"/>
    <cellStyle name="Normal 8 2 5 2 2 2 2" xfId="4161" xr:uid="{2222A718-A488-4161-8C02-44754135E995}"/>
    <cellStyle name="Normal 8 2 5 2 2 3" xfId="4162" xr:uid="{9D616A48-C501-487B-8725-EE5ACBDDD7F1}"/>
    <cellStyle name="Normal 8 2 5 2 3" xfId="2610" xr:uid="{95B3608A-3969-4BB1-B6C3-0D62D5A5D2B0}"/>
    <cellStyle name="Normal 8 2 5 2 3 2" xfId="4163" xr:uid="{0EF3A04E-E90D-4D63-8065-F7B27B20A1A1}"/>
    <cellStyle name="Normal 8 2 5 2 4" xfId="2611" xr:uid="{3FB74EAD-8752-4F76-BE1B-AA907CFB8D6B}"/>
    <cellStyle name="Normal 8 2 5 3" xfId="2612" xr:uid="{3CF39398-1121-482D-9B12-F3E680B2BEC5}"/>
    <cellStyle name="Normal 8 2 5 3 2" xfId="2613" xr:uid="{4EC1806C-B805-4FE4-9709-91D31576B45B}"/>
    <cellStyle name="Normal 8 2 5 3 2 2" xfId="4164" xr:uid="{E68D5F8E-B88A-4DAD-AC92-F85146EB91E6}"/>
    <cellStyle name="Normal 8 2 5 3 3" xfId="2614" xr:uid="{9E65B0EB-8BB9-4A5D-B970-8BF8974308AA}"/>
    <cellStyle name="Normal 8 2 5 3 4" xfId="2615" xr:uid="{C51B97FA-CA7B-4123-BA7A-5DB37F0A5DA9}"/>
    <cellStyle name="Normal 8 2 5 4" xfId="2616" xr:uid="{1227B4B0-2BB3-4B2A-A405-C60E02B34E2B}"/>
    <cellStyle name="Normal 8 2 5 4 2" xfId="4165" xr:uid="{D5281DE7-DC62-419C-9042-569FDED15BD9}"/>
    <cellStyle name="Normal 8 2 5 5" xfId="2617" xr:uid="{DEA17F54-57F4-478B-9308-09A8284E16C2}"/>
    <cellStyle name="Normal 8 2 5 6" xfId="2618" xr:uid="{ACEF9A75-6F43-4FC5-91F9-E9FBA9AB8A32}"/>
    <cellStyle name="Normal 8 2 6" xfId="2619" xr:uid="{39B7D371-C3AA-4DD1-9526-D27CFCDF13F9}"/>
    <cellStyle name="Normal 8 2 6 2" xfId="2620" xr:uid="{46EE9924-40F8-44D9-A110-7C8E68868AC9}"/>
    <cellStyle name="Normal 8 2 6 2 2" xfId="2621" xr:uid="{1F20F0AC-5109-4DC8-9928-47010E162BCE}"/>
    <cellStyle name="Normal 8 2 6 2 2 2" xfId="4166" xr:uid="{AB064269-2418-4036-99E3-FB647DEE28EA}"/>
    <cellStyle name="Normal 8 2 6 2 3" xfId="2622" xr:uid="{2176D21F-5968-4A5B-8B1C-90C1368B1182}"/>
    <cellStyle name="Normal 8 2 6 2 4" xfId="2623" xr:uid="{885FE280-1AC2-4E03-B7EC-C84A67DD0527}"/>
    <cellStyle name="Normal 8 2 6 3" xfId="2624" xr:uid="{A14F1577-88E0-4E26-B0FB-92B29D069C00}"/>
    <cellStyle name="Normal 8 2 6 3 2" xfId="4167" xr:uid="{DF132F6B-4C0F-461B-A000-983104E69204}"/>
    <cellStyle name="Normal 8 2 6 4" xfId="2625" xr:uid="{050D52C6-0423-4A33-B1FD-EBFC34D0429F}"/>
    <cellStyle name="Normal 8 2 6 5" xfId="2626" xr:uid="{8153A3D0-EEC1-45BD-A381-41BE41460546}"/>
    <cellStyle name="Normal 8 2 7" xfId="2627" xr:uid="{D71AFA30-B115-4C5A-8D28-DB94A7B69A72}"/>
    <cellStyle name="Normal 8 2 7 2" xfId="2628" xr:uid="{11F07419-53D3-46C5-9017-2D71D83420D1}"/>
    <cellStyle name="Normal 8 2 7 2 2" xfId="4168" xr:uid="{90A0438A-5C8C-4753-A8AD-F4CB8EDE293E}"/>
    <cellStyle name="Normal 8 2 7 3" xfId="2629" xr:uid="{B80D7358-CB10-4166-9564-AF32AD54C6FB}"/>
    <cellStyle name="Normal 8 2 7 4" xfId="2630" xr:uid="{6F53BF80-1F5C-4C82-A750-99315D473848}"/>
    <cellStyle name="Normal 8 2 8" xfId="2631" xr:uid="{3135E19A-0603-4999-BA4D-B8BDC9BC7D70}"/>
    <cellStyle name="Normal 8 2 8 2" xfId="2632" xr:uid="{A78153DE-1379-4F12-B928-3C9E22CC020E}"/>
    <cellStyle name="Normal 8 2 8 3" xfId="2633" xr:uid="{FBDA3F5B-A034-4BAB-84C3-7396994D8D63}"/>
    <cellStyle name="Normal 8 2 8 4" xfId="2634" xr:uid="{8C13C989-7F9A-4C63-9FDB-369D643B3786}"/>
    <cellStyle name="Normal 8 2 9" xfId="2635" xr:uid="{D83B9945-5DD6-4D6E-8414-1BBC2A70E067}"/>
    <cellStyle name="Normal 8 3" xfId="2636" xr:uid="{36FDA453-DF36-476F-A69D-0E52CB391095}"/>
    <cellStyle name="Normal 8 3 10" xfId="2637" xr:uid="{70140DE3-0DFD-42EA-AF76-B1D93522EA89}"/>
    <cellStyle name="Normal 8 3 11" xfId="2638" xr:uid="{975A6EAA-8454-4274-B233-9F9554704F15}"/>
    <cellStyle name="Normal 8 3 2" xfId="2639" xr:uid="{9F8A2607-CF34-4B5F-9529-C5BBA18C2163}"/>
    <cellStyle name="Normal 8 3 2 2" xfId="2640" xr:uid="{C7F19209-6538-4BED-8319-8D7DCA7CB5F2}"/>
    <cellStyle name="Normal 8 3 2 2 2" xfId="2641" xr:uid="{10AA7A94-608C-43E4-AC2C-E56BDF8841A1}"/>
    <cellStyle name="Normal 8 3 2 2 2 2" xfId="2642" xr:uid="{C9E4443B-EF72-452C-922C-E0253DD86935}"/>
    <cellStyle name="Normal 8 3 2 2 2 2 2" xfId="2643" xr:uid="{9EE2A058-8FDB-4794-929B-849AE2333DC0}"/>
    <cellStyle name="Normal 8 3 2 2 2 2 2 2" xfId="4169" xr:uid="{3E57E0CF-006C-44BC-B2BF-AB73351C2BDF}"/>
    <cellStyle name="Normal 8 3 2 2 2 2 3" xfId="2644" xr:uid="{C269B4F8-3409-48AB-80FA-8008F5D00BEB}"/>
    <cellStyle name="Normal 8 3 2 2 2 2 4" xfId="2645" xr:uid="{B0AE1C27-EA68-4FD3-A67A-5295F97821FA}"/>
    <cellStyle name="Normal 8 3 2 2 2 3" xfId="2646" xr:uid="{7B63385E-E2BB-41BD-BA80-9415A304742D}"/>
    <cellStyle name="Normal 8 3 2 2 2 3 2" xfId="2647" xr:uid="{172F0237-3535-413A-B453-D35603A7EAE8}"/>
    <cellStyle name="Normal 8 3 2 2 2 3 3" xfId="2648" xr:uid="{FC1B6828-CAD7-46A3-BE9B-4BF748A2FB70}"/>
    <cellStyle name="Normal 8 3 2 2 2 3 4" xfId="2649" xr:uid="{BDAAB878-C546-4BCC-B0C8-5417B838AFC0}"/>
    <cellStyle name="Normal 8 3 2 2 2 4" xfId="2650" xr:uid="{AAD3C3D5-CA2F-4753-B42F-B9D56AE16F7E}"/>
    <cellStyle name="Normal 8 3 2 2 2 5" xfId="2651" xr:uid="{0E541A1B-B415-49CF-B6B0-6F7418584E0C}"/>
    <cellStyle name="Normal 8 3 2 2 2 6" xfId="2652" xr:uid="{7BB7B1E2-47E6-4FD8-A16F-D2300559BC58}"/>
    <cellStyle name="Normal 8 3 2 2 3" xfId="2653" xr:uid="{679272AE-0896-4E0F-A7EF-27E484462170}"/>
    <cellStyle name="Normal 8 3 2 2 3 2" xfId="2654" xr:uid="{73A06360-242B-42B6-B418-55939E5806D9}"/>
    <cellStyle name="Normal 8 3 2 2 3 2 2" xfId="2655" xr:uid="{443DD503-19DF-4709-B6FB-61B95CFB337E}"/>
    <cellStyle name="Normal 8 3 2 2 3 2 3" xfId="2656" xr:uid="{6F52CD96-A7AF-41C1-92A9-CDF1B5098931}"/>
    <cellStyle name="Normal 8 3 2 2 3 2 4" xfId="2657" xr:uid="{406BEFF9-E6C6-432F-A62B-B7137618C525}"/>
    <cellStyle name="Normal 8 3 2 2 3 3" xfId="2658" xr:uid="{E345C866-A2AA-48C1-B980-5760F5BF22C0}"/>
    <cellStyle name="Normal 8 3 2 2 3 4" xfId="2659" xr:uid="{180CB161-37EA-4CBB-BFAD-D4F5945226DC}"/>
    <cellStyle name="Normal 8 3 2 2 3 5" xfId="2660" xr:uid="{AF4A9A20-5EFB-4A2A-BB12-4789AFE25FF5}"/>
    <cellStyle name="Normal 8 3 2 2 4" xfId="2661" xr:uid="{29C919A2-44C6-4912-B70C-A39568D445BD}"/>
    <cellStyle name="Normal 8 3 2 2 4 2" xfId="2662" xr:uid="{0D1A683F-4EE0-4718-B608-275EE1D98CA4}"/>
    <cellStyle name="Normal 8 3 2 2 4 3" xfId="2663" xr:uid="{037EB209-7BD5-4358-B0CD-69CAFE12E2CF}"/>
    <cellStyle name="Normal 8 3 2 2 4 4" xfId="2664" xr:uid="{DA0A8AEF-1465-4F22-B97B-D35688E5233C}"/>
    <cellStyle name="Normal 8 3 2 2 5" xfId="2665" xr:uid="{C9E55517-1018-4B45-8919-CF0F52DF6FD4}"/>
    <cellStyle name="Normal 8 3 2 2 5 2" xfId="2666" xr:uid="{8849EE8B-5B49-4572-BC9B-604CEE338251}"/>
    <cellStyle name="Normal 8 3 2 2 5 3" xfId="2667" xr:uid="{3E7FDECD-F47E-4E0E-9F2F-25851E0DD07E}"/>
    <cellStyle name="Normal 8 3 2 2 5 4" xfId="2668" xr:uid="{F3D23EB3-04E6-490E-B862-1ADE737E528B}"/>
    <cellStyle name="Normal 8 3 2 2 6" xfId="2669" xr:uid="{7A92EFFB-8BD5-4F47-B93F-77A944E9EE20}"/>
    <cellStyle name="Normal 8 3 2 2 7" xfId="2670" xr:uid="{1352F8DF-CE04-4639-A322-FC65976FA957}"/>
    <cellStyle name="Normal 8 3 2 2 8" xfId="2671" xr:uid="{A5F5BA9E-80EF-46D1-8A4E-132AC1E30F64}"/>
    <cellStyle name="Normal 8 3 2 3" xfId="2672" xr:uid="{01C1D69E-8BE6-4678-A0AA-BC21236AB9BA}"/>
    <cellStyle name="Normal 8 3 2 3 2" xfId="2673" xr:uid="{5A003472-C2E2-49EF-83DF-D8BE5931805B}"/>
    <cellStyle name="Normal 8 3 2 3 2 2" xfId="2674" xr:uid="{749F252F-99EF-4174-9952-F7AF3F515B00}"/>
    <cellStyle name="Normal 8 3 2 3 2 2 2" xfId="4170" xr:uid="{1362A675-211B-4D70-AC56-947C1DC074A4}"/>
    <cellStyle name="Normal 8 3 2 3 2 2 2 2" xfId="4171" xr:uid="{A53CF220-0E7D-4F40-A146-41257A0DA579}"/>
    <cellStyle name="Normal 8 3 2 3 2 2 3" xfId="4172" xr:uid="{6B96B60D-8D53-4366-AF5F-ECB8AB1E0D2C}"/>
    <cellStyle name="Normal 8 3 2 3 2 3" xfId="2675" xr:uid="{B8F716D5-D1E4-4898-B0AC-CC9D29BF6779}"/>
    <cellStyle name="Normal 8 3 2 3 2 3 2" xfId="4173" xr:uid="{93717EAA-F79A-42D7-B3BF-FA1C2AEDA52E}"/>
    <cellStyle name="Normal 8 3 2 3 2 4" xfId="2676" xr:uid="{03C4B6B4-9C26-496D-AF95-53480F9533DC}"/>
    <cellStyle name="Normal 8 3 2 3 3" xfId="2677" xr:uid="{E60EAE0E-31D0-4501-94D8-F3535D6C1F0C}"/>
    <cellStyle name="Normal 8 3 2 3 3 2" xfId="2678" xr:uid="{35BDF650-B260-4DC7-9489-6D85AFF2E01A}"/>
    <cellStyle name="Normal 8 3 2 3 3 2 2" xfId="4174" xr:uid="{1398F94F-1ACC-4F5D-84E4-4B55A648B61F}"/>
    <cellStyle name="Normal 8 3 2 3 3 3" xfId="2679" xr:uid="{BA2420A6-B610-403A-B034-DB1AE5D62143}"/>
    <cellStyle name="Normal 8 3 2 3 3 4" xfId="2680" xr:uid="{29BFA8EC-5266-4376-AA07-E2AFB8024A3B}"/>
    <cellStyle name="Normal 8 3 2 3 4" xfId="2681" xr:uid="{401F6132-5A40-4CD6-8D5F-B71F6320AC79}"/>
    <cellStyle name="Normal 8 3 2 3 4 2" xfId="4175" xr:uid="{A020F2CB-19EB-4995-B6FA-5449DADCAC9D}"/>
    <cellStyle name="Normal 8 3 2 3 5" xfId="2682" xr:uid="{BDCE555C-CCFE-48F8-9CBD-A6C62B98EBCF}"/>
    <cellStyle name="Normal 8 3 2 3 6" xfId="2683" xr:uid="{B453994D-0A88-436C-A0D2-ED1ED01CAB57}"/>
    <cellStyle name="Normal 8 3 2 4" xfId="2684" xr:uid="{0F8B6FC0-3E8D-45AD-BC55-965A73D089A4}"/>
    <cellStyle name="Normal 8 3 2 4 2" xfId="2685" xr:uid="{D74A379A-348C-41D3-8C9E-4630AD8595E0}"/>
    <cellStyle name="Normal 8 3 2 4 2 2" xfId="2686" xr:uid="{0DB58A49-102D-4CBE-A46F-C3AD04EF62BF}"/>
    <cellStyle name="Normal 8 3 2 4 2 2 2" xfId="4176" xr:uid="{38789504-B978-4C3F-970C-E80C020DAD98}"/>
    <cellStyle name="Normal 8 3 2 4 2 3" xfId="2687" xr:uid="{624E065B-FA4D-4A80-BCC5-AAFEE9F2B45A}"/>
    <cellStyle name="Normal 8 3 2 4 2 4" xfId="2688" xr:uid="{E3E18554-85E3-4F09-B1B5-EB3A07B96859}"/>
    <cellStyle name="Normal 8 3 2 4 3" xfId="2689" xr:uid="{F747A812-D036-4CF3-912A-C7D46E73F759}"/>
    <cellStyle name="Normal 8 3 2 4 3 2" xfId="4177" xr:uid="{0C09B54E-2761-44B5-BB5A-3B1C31EDE3A9}"/>
    <cellStyle name="Normal 8 3 2 4 4" xfId="2690" xr:uid="{82469ECE-4A72-44D4-B7A8-FE51D77187BE}"/>
    <cellStyle name="Normal 8 3 2 4 5" xfId="2691" xr:uid="{D9ECFA29-A80F-4461-A9C2-BFE188ED6992}"/>
    <cellStyle name="Normal 8 3 2 5" xfId="2692" xr:uid="{D4D05093-5806-429F-8B03-B6A76E619E1D}"/>
    <cellStyle name="Normal 8 3 2 5 2" xfId="2693" xr:uid="{8E22BEAD-C4A4-4B99-91C7-3A788E7F5BEB}"/>
    <cellStyle name="Normal 8 3 2 5 2 2" xfId="4178" xr:uid="{C683C38F-4D40-400F-8E6E-264A053DA817}"/>
    <cellStyle name="Normal 8 3 2 5 3" xfId="2694" xr:uid="{F5904EF9-17BE-4F2B-A1B0-AA3B3AF50516}"/>
    <cellStyle name="Normal 8 3 2 5 4" xfId="2695" xr:uid="{E770E2B3-1B20-4352-9D4C-6A655E373DEA}"/>
    <cellStyle name="Normal 8 3 2 6" xfId="2696" xr:uid="{F617AD6F-22A8-4C4E-8A84-17116D792E5D}"/>
    <cellStyle name="Normal 8 3 2 6 2" xfId="2697" xr:uid="{57A8E460-EC98-47AD-98A7-E221BF57821F}"/>
    <cellStyle name="Normal 8 3 2 6 3" xfId="2698" xr:uid="{AC6CACD8-36A1-4973-9BD2-CA600678BC68}"/>
    <cellStyle name="Normal 8 3 2 6 4" xfId="2699" xr:uid="{6401B960-5F19-4411-A340-7F7FF36915DB}"/>
    <cellStyle name="Normal 8 3 2 7" xfId="2700" xr:uid="{741DE839-29E8-471A-8546-C02CC05A25AA}"/>
    <cellStyle name="Normal 8 3 2 8" xfId="2701" xr:uid="{51D19297-8A59-41C7-99BC-EB1F747C12A1}"/>
    <cellStyle name="Normal 8 3 2 9" xfId="2702" xr:uid="{42668FB0-B05D-4DA2-85FC-D70096A61D3D}"/>
    <cellStyle name="Normal 8 3 3" xfId="2703" xr:uid="{4219CEF0-515B-475E-81DA-5FB20A0FD6C9}"/>
    <cellStyle name="Normal 8 3 3 2" xfId="2704" xr:uid="{7DE7C9E9-11BD-4DA9-8BFF-48E3CD057624}"/>
    <cellStyle name="Normal 8 3 3 2 2" xfId="2705" xr:uid="{8B227268-BB10-49B6-9629-DB76E9BA0055}"/>
    <cellStyle name="Normal 8 3 3 2 2 2" xfId="2706" xr:uid="{5878C273-35BA-48DC-86BC-D67AE274D70C}"/>
    <cellStyle name="Normal 8 3 3 2 2 2 2" xfId="4179" xr:uid="{03C63C8A-98A4-4DF1-A1D7-BD77099BD720}"/>
    <cellStyle name="Normal 8 3 3 2 2 3" xfId="2707" xr:uid="{8E4B9794-E088-417B-A74E-46F6EF8FC678}"/>
    <cellStyle name="Normal 8 3 3 2 2 4" xfId="2708" xr:uid="{3D35C95B-2EE7-4C52-A777-2CFA582FB551}"/>
    <cellStyle name="Normal 8 3 3 2 3" xfId="2709" xr:uid="{7EFCB61E-D280-4346-8A04-CA2B0FF214A9}"/>
    <cellStyle name="Normal 8 3 3 2 3 2" xfId="2710" xr:uid="{3BFC39AE-F439-44E5-8116-83C7A423A38F}"/>
    <cellStyle name="Normal 8 3 3 2 3 3" xfId="2711" xr:uid="{AF77A3AD-9F8B-4453-8835-25A1E81B0102}"/>
    <cellStyle name="Normal 8 3 3 2 3 4" xfId="2712" xr:uid="{CD1A70EA-AD4C-405E-BD6B-BF2D0BC39AD8}"/>
    <cellStyle name="Normal 8 3 3 2 4" xfId="2713" xr:uid="{41C2B1E7-7C0D-4BA2-8480-AFED4E9AB17A}"/>
    <cellStyle name="Normal 8 3 3 2 5" xfId="2714" xr:uid="{833298B4-A1C7-49A3-A853-3EE7E1F0BB20}"/>
    <cellStyle name="Normal 8 3 3 2 6" xfId="2715" xr:uid="{58A176FE-53EF-4F2D-8E4C-52B3A8CC4BCA}"/>
    <cellStyle name="Normal 8 3 3 3" xfId="2716" xr:uid="{7DD6BA09-E1BE-4866-99B5-958DF8DD48CD}"/>
    <cellStyle name="Normal 8 3 3 3 2" xfId="2717" xr:uid="{267D7119-0ACC-46B2-BB69-2C33C62E07C5}"/>
    <cellStyle name="Normal 8 3 3 3 2 2" xfId="2718" xr:uid="{B7F55203-8FBA-4C39-9905-5F5189DBE2F0}"/>
    <cellStyle name="Normal 8 3 3 3 2 3" xfId="2719" xr:uid="{BB4B18CA-396E-4428-A768-36CD27D30728}"/>
    <cellStyle name="Normal 8 3 3 3 2 4" xfId="2720" xr:uid="{015C048D-D339-4A6F-9726-69F0AC695C4B}"/>
    <cellStyle name="Normal 8 3 3 3 3" xfId="2721" xr:uid="{20DD8D36-4522-4C29-ACD2-FA5E9108629A}"/>
    <cellStyle name="Normal 8 3 3 3 4" xfId="2722" xr:uid="{75BE3427-4973-4656-AC9F-74A59537DE76}"/>
    <cellStyle name="Normal 8 3 3 3 5" xfId="2723" xr:uid="{18301CB1-3332-40AC-AB8E-428206CBBE4F}"/>
    <cellStyle name="Normal 8 3 3 4" xfId="2724" xr:uid="{09DD98F7-387F-426D-91D8-060AE67E11E7}"/>
    <cellStyle name="Normal 8 3 3 4 2" xfId="2725" xr:uid="{217171F1-104B-4FF5-9A13-4D231940ED4D}"/>
    <cellStyle name="Normal 8 3 3 4 3" xfId="2726" xr:uid="{9122A275-45A1-4E65-A649-E668F63CDB68}"/>
    <cellStyle name="Normal 8 3 3 4 4" xfId="2727" xr:uid="{74A40EB1-85AF-49AA-B2D6-C997C84A9645}"/>
    <cellStyle name="Normal 8 3 3 5" xfId="2728" xr:uid="{B0AB3FE8-0CEF-4E9B-B745-2B851AAD151E}"/>
    <cellStyle name="Normal 8 3 3 5 2" xfId="2729" xr:uid="{A92D7BCC-297E-4FF1-B1AF-9F37C10CF121}"/>
    <cellStyle name="Normal 8 3 3 5 3" xfId="2730" xr:uid="{CF080BC1-DB18-4D29-8C9B-F3FE60C24942}"/>
    <cellStyle name="Normal 8 3 3 5 4" xfId="2731" xr:uid="{1EAFD12C-6E46-4A8A-AE6A-3AA0F22EB5C0}"/>
    <cellStyle name="Normal 8 3 3 6" xfId="2732" xr:uid="{7A9EC13A-2034-41E3-90DA-C951311E7317}"/>
    <cellStyle name="Normal 8 3 3 7" xfId="2733" xr:uid="{40D945B3-8032-4959-A8BF-7116C883B37E}"/>
    <cellStyle name="Normal 8 3 3 8" xfId="2734" xr:uid="{27C31EE1-72FD-4FF9-93ED-002CC2948241}"/>
    <cellStyle name="Normal 8 3 4" xfId="2735" xr:uid="{D01E241F-DA17-4C8C-B5A3-041D602F4E7A}"/>
    <cellStyle name="Normal 8 3 4 2" xfId="2736" xr:uid="{78C1D739-28B6-4840-9EEA-BC954293B603}"/>
    <cellStyle name="Normal 8 3 4 2 2" xfId="2737" xr:uid="{A907DD9D-EC47-428B-9EE7-1DB525B1E4C1}"/>
    <cellStyle name="Normal 8 3 4 2 2 2" xfId="2738" xr:uid="{69837103-2997-4A7B-BDEA-59981EDBFD38}"/>
    <cellStyle name="Normal 8 3 4 2 2 2 2" xfId="4180" xr:uid="{06F2FF4B-35D0-465A-AAA1-BA7460A295BB}"/>
    <cellStyle name="Normal 8 3 4 2 2 3" xfId="2739" xr:uid="{B1819130-B952-4FB4-AEB5-978902E9D695}"/>
    <cellStyle name="Normal 8 3 4 2 2 4" xfId="2740" xr:uid="{F1B38A2B-0D02-4B55-9A7B-6CF8DD05FC9A}"/>
    <cellStyle name="Normal 8 3 4 2 3" xfId="2741" xr:uid="{3A7CE974-1F09-4825-970A-090C7EDB3072}"/>
    <cellStyle name="Normal 8 3 4 2 3 2" xfId="4181" xr:uid="{7DF02528-F742-4B00-808D-9321F130CAC0}"/>
    <cellStyle name="Normal 8 3 4 2 4" xfId="2742" xr:uid="{7FDB3428-B042-4EA2-A25C-00104FFDB6B5}"/>
    <cellStyle name="Normal 8 3 4 2 5" xfId="2743" xr:uid="{202FB940-7F3E-4838-B534-DE6CF4565369}"/>
    <cellStyle name="Normal 8 3 4 3" xfId="2744" xr:uid="{D9E900D5-62E8-491B-857F-B42E568445B3}"/>
    <cellStyle name="Normal 8 3 4 3 2" xfId="2745" xr:uid="{2CE14AE0-E50F-41C1-B0C8-681232C8D3EC}"/>
    <cellStyle name="Normal 8 3 4 3 2 2" xfId="4182" xr:uid="{DC5A0EA0-B0AA-4F8F-ABFA-DE9B4F38204F}"/>
    <cellStyle name="Normal 8 3 4 3 3" xfId="2746" xr:uid="{E15C838B-4071-444C-A649-256E253CC1D9}"/>
    <cellStyle name="Normal 8 3 4 3 4" xfId="2747" xr:uid="{D228D0A1-2C6D-40ED-AF8D-16ECFE4495E5}"/>
    <cellStyle name="Normal 8 3 4 4" xfId="2748" xr:uid="{6BA8CB74-7E8C-47FE-ABA5-5BB7CF31E429}"/>
    <cellStyle name="Normal 8 3 4 4 2" xfId="2749" xr:uid="{44FD1A89-432D-4167-936E-93874AFD31F2}"/>
    <cellStyle name="Normal 8 3 4 4 3" xfId="2750" xr:uid="{474AE8D2-5B3F-43D6-9FD5-59BF93D15B34}"/>
    <cellStyle name="Normal 8 3 4 4 4" xfId="2751" xr:uid="{8EB97AB6-4E75-453B-952D-946A84A8FD19}"/>
    <cellStyle name="Normal 8 3 4 5" xfId="2752" xr:uid="{C0AF3AB3-E34A-4553-BE8C-68C49742898A}"/>
    <cellStyle name="Normal 8 3 4 6" xfId="2753" xr:uid="{2DAAF059-19FF-4039-86AF-70B11277F623}"/>
    <cellStyle name="Normal 8 3 4 7" xfId="2754" xr:uid="{34D6E8FC-B891-4373-9D2B-03A378EDCE32}"/>
    <cellStyle name="Normal 8 3 5" xfId="2755" xr:uid="{5057ECC9-2622-4800-8BF9-E5209E5DA8BD}"/>
    <cellStyle name="Normal 8 3 5 2" xfId="2756" xr:uid="{1D070967-BC7C-4405-A726-95B8A87E7FD0}"/>
    <cellStyle name="Normal 8 3 5 2 2" xfId="2757" xr:uid="{2C10E430-8DF5-4843-9468-50307E38BC59}"/>
    <cellStyle name="Normal 8 3 5 2 2 2" xfId="4183" xr:uid="{4A2A88D6-9061-44FC-A3CE-B3713C6FD882}"/>
    <cellStyle name="Normal 8 3 5 2 3" xfId="2758" xr:uid="{C37E737C-2548-4602-A017-DEC97BA9A2CA}"/>
    <cellStyle name="Normal 8 3 5 2 4" xfId="2759" xr:uid="{30A72EAD-3560-48C8-AA5E-07CCC7639A78}"/>
    <cellStyle name="Normal 8 3 5 3" xfId="2760" xr:uid="{CCCB3534-D022-4B6D-9407-832A73444D9D}"/>
    <cellStyle name="Normal 8 3 5 3 2" xfId="2761" xr:uid="{2EF5E7CA-4487-4170-978E-995E0F7E3434}"/>
    <cellStyle name="Normal 8 3 5 3 3" xfId="2762" xr:uid="{4C48CD0A-A0D5-4EEC-96A3-EC726E1092CE}"/>
    <cellStyle name="Normal 8 3 5 3 4" xfId="2763" xr:uid="{5EE570F1-199C-4AE1-BFD3-E9B6D001B59E}"/>
    <cellStyle name="Normal 8 3 5 4" xfId="2764" xr:uid="{3BAC448E-E36D-40CA-BE1C-4A19B830E77E}"/>
    <cellStyle name="Normal 8 3 5 5" xfId="2765" xr:uid="{65E41AEA-F6DA-4785-BC81-87FC46F67785}"/>
    <cellStyle name="Normal 8 3 5 6" xfId="2766" xr:uid="{EF9F1234-F04E-4DF4-931A-34E3CA95BB5B}"/>
    <cellStyle name="Normal 8 3 6" xfId="2767" xr:uid="{8D7433CD-A2F5-495A-886C-6CD98D6ACD90}"/>
    <cellStyle name="Normal 8 3 6 2" xfId="2768" xr:uid="{ACEF89D3-E9D8-460E-B31D-8ED55B81182E}"/>
    <cellStyle name="Normal 8 3 6 2 2" xfId="2769" xr:uid="{C948FC50-3FA4-4025-8A35-22CB6BF117E5}"/>
    <cellStyle name="Normal 8 3 6 2 3" xfId="2770" xr:uid="{2DE9F885-2DEF-4DCE-9896-65BEBD9AE6F9}"/>
    <cellStyle name="Normal 8 3 6 2 4" xfId="2771" xr:uid="{24203C6C-D29C-42A5-82AB-9FF0A6A337A3}"/>
    <cellStyle name="Normal 8 3 6 3" xfId="2772" xr:uid="{11B2B473-94A7-4E98-88FE-B4897954E0C6}"/>
    <cellStyle name="Normal 8 3 6 4" xfId="2773" xr:uid="{F37C31A2-45F9-4191-9EF5-C610276D433F}"/>
    <cellStyle name="Normal 8 3 6 5" xfId="2774" xr:uid="{6C8A25C5-83B7-478E-AAE4-4CF1E04F01C5}"/>
    <cellStyle name="Normal 8 3 7" xfId="2775" xr:uid="{643F341F-0254-414B-9928-B01CED254A46}"/>
    <cellStyle name="Normal 8 3 7 2" xfId="2776" xr:uid="{138F0A06-8DB9-47D5-9771-DB3D4CE407BC}"/>
    <cellStyle name="Normal 8 3 7 3" xfId="2777" xr:uid="{4FD21917-ACCF-4E44-8668-B54A568ED7CB}"/>
    <cellStyle name="Normal 8 3 7 4" xfId="2778" xr:uid="{EECA8006-02C3-4415-AE23-147052E4DC16}"/>
    <cellStyle name="Normal 8 3 8" xfId="2779" xr:uid="{D835B014-4567-4821-9B82-3F54A7B1B868}"/>
    <cellStyle name="Normal 8 3 8 2" xfId="2780" xr:uid="{2AE08940-7810-4C72-9D20-FB7892517349}"/>
    <cellStyle name="Normal 8 3 8 3" xfId="2781" xr:uid="{337A988A-6588-40AD-A0F2-F3ED2E436F5E}"/>
    <cellStyle name="Normal 8 3 8 4" xfId="2782" xr:uid="{9E398D1D-B871-4B14-828D-4A62D1E3C340}"/>
    <cellStyle name="Normal 8 3 9" xfId="2783" xr:uid="{580DAB70-F106-418D-8D66-327DCF51418C}"/>
    <cellStyle name="Normal 8 4" xfId="2784" xr:uid="{373A5959-3F5E-47EC-9D3F-B7823C582B7D}"/>
    <cellStyle name="Normal 8 4 10" xfId="2785" xr:uid="{A26460A7-DA74-4135-B4A9-424F96C6C945}"/>
    <cellStyle name="Normal 8 4 11" xfId="2786" xr:uid="{5DC3DC35-4EFE-4060-8660-37D2B4EDA8AA}"/>
    <cellStyle name="Normal 8 4 2" xfId="2787" xr:uid="{9D81BC45-58B5-4A68-9BE8-07F509059BA6}"/>
    <cellStyle name="Normal 8 4 2 2" xfId="2788" xr:uid="{E861A7C7-78D5-4CCB-84C7-2B08A02D6918}"/>
    <cellStyle name="Normal 8 4 2 2 2" xfId="2789" xr:uid="{F2F9DF28-53BF-4518-9F00-9D147AE38AF1}"/>
    <cellStyle name="Normal 8 4 2 2 2 2" xfId="2790" xr:uid="{9B440FCE-E64E-4DAA-BF81-ED49E3E6F10B}"/>
    <cellStyle name="Normal 8 4 2 2 2 2 2" xfId="2791" xr:uid="{CE1D1C3D-E528-47F8-8ACC-E2E45C97EFF0}"/>
    <cellStyle name="Normal 8 4 2 2 2 2 3" xfId="2792" xr:uid="{3C021111-673C-4DEF-BB87-B81390A78ADA}"/>
    <cellStyle name="Normal 8 4 2 2 2 2 4" xfId="2793" xr:uid="{37752578-D82D-47DD-8B97-211948E8237B}"/>
    <cellStyle name="Normal 8 4 2 2 2 3" xfId="2794" xr:uid="{1BBF60F6-4712-426A-803C-C7371D9CDAD4}"/>
    <cellStyle name="Normal 8 4 2 2 2 3 2" xfId="2795" xr:uid="{23D332BE-3C0C-462A-BE48-FBABE1F35A91}"/>
    <cellStyle name="Normal 8 4 2 2 2 3 3" xfId="2796" xr:uid="{8E043725-A6BB-411B-942D-FA0C9452343A}"/>
    <cellStyle name="Normal 8 4 2 2 2 3 4" xfId="2797" xr:uid="{C6347499-EB55-4313-BC59-CB39EF6525FA}"/>
    <cellStyle name="Normal 8 4 2 2 2 4" xfId="2798" xr:uid="{396502A7-44AC-426D-B86E-360F6C9C1736}"/>
    <cellStyle name="Normal 8 4 2 2 2 5" xfId="2799" xr:uid="{E79C46A5-FE6B-4570-8268-F7EA01B9BBD0}"/>
    <cellStyle name="Normal 8 4 2 2 2 6" xfId="2800" xr:uid="{3AE69BFA-0312-4AE8-B6CF-1B623E83587F}"/>
    <cellStyle name="Normal 8 4 2 2 3" xfId="2801" xr:uid="{E96389C5-47AD-4383-A0A0-7DD02D33808C}"/>
    <cellStyle name="Normal 8 4 2 2 3 2" xfId="2802" xr:uid="{D23E59C7-86A3-4B48-86B0-0814641A6F3C}"/>
    <cellStyle name="Normal 8 4 2 2 3 2 2" xfId="2803" xr:uid="{E67E45B4-F9C8-49A3-9224-CE0DCF3A9A2B}"/>
    <cellStyle name="Normal 8 4 2 2 3 2 3" xfId="2804" xr:uid="{AF928402-593D-4FA3-A273-63742D4B6135}"/>
    <cellStyle name="Normal 8 4 2 2 3 2 4" xfId="2805" xr:uid="{05C55995-0343-4564-B4EA-58C7225C2AFB}"/>
    <cellStyle name="Normal 8 4 2 2 3 3" xfId="2806" xr:uid="{AA2AAB2B-81C3-4E7E-8986-BF29E6137C08}"/>
    <cellStyle name="Normal 8 4 2 2 3 4" xfId="2807" xr:uid="{FF20A3BA-5705-433D-9CF2-94A605C110D9}"/>
    <cellStyle name="Normal 8 4 2 2 3 5" xfId="2808" xr:uid="{3ADA1E88-4B61-4F50-99CA-6B790FF08238}"/>
    <cellStyle name="Normal 8 4 2 2 4" xfId="2809" xr:uid="{293218B7-A194-496F-BA38-5BB66337C6A0}"/>
    <cellStyle name="Normal 8 4 2 2 4 2" xfId="2810" xr:uid="{1F463BFA-8964-4D2B-A663-864FEE4F7B2C}"/>
    <cellStyle name="Normal 8 4 2 2 4 3" xfId="2811" xr:uid="{7D045CDF-EF86-4DD2-BE16-E424F341628C}"/>
    <cellStyle name="Normal 8 4 2 2 4 4" xfId="2812" xr:uid="{7CEC7FD0-5308-4CE7-9843-FC05EF050FA9}"/>
    <cellStyle name="Normal 8 4 2 2 5" xfId="2813" xr:uid="{6931BD88-C424-4A73-AFB5-1F21C6DA70AE}"/>
    <cellStyle name="Normal 8 4 2 2 5 2" xfId="2814" xr:uid="{E68C97FD-43CB-4C94-AE7B-801120A5B7EA}"/>
    <cellStyle name="Normal 8 4 2 2 5 3" xfId="2815" xr:uid="{AC35FC26-DD8A-4FDE-8B91-4B3EEA70E440}"/>
    <cellStyle name="Normal 8 4 2 2 5 4" xfId="2816" xr:uid="{53FC2FA7-8DC9-4424-8610-89DB93F464DD}"/>
    <cellStyle name="Normal 8 4 2 2 6" xfId="2817" xr:uid="{9D81350E-48BF-492F-ADD8-F51F19CAD01D}"/>
    <cellStyle name="Normal 8 4 2 2 7" xfId="2818" xr:uid="{7AC222C3-1503-4583-A9F3-090A0CB23013}"/>
    <cellStyle name="Normal 8 4 2 2 8" xfId="2819" xr:uid="{60C8A7C8-0551-4413-B060-596654057885}"/>
    <cellStyle name="Normal 8 4 2 3" xfId="2820" xr:uid="{6EB49486-4FB7-4C85-9136-622D6FC30EC4}"/>
    <cellStyle name="Normal 8 4 2 3 2" xfId="2821" xr:uid="{4CBDE169-B9C1-45B8-9D36-CD85E03D98C8}"/>
    <cellStyle name="Normal 8 4 2 3 2 2" xfId="2822" xr:uid="{211CFEC9-0D4A-4DAC-A13F-755FAC22A708}"/>
    <cellStyle name="Normal 8 4 2 3 2 3" xfId="2823" xr:uid="{CCD2C35E-5AFD-45EC-B558-0B453C2BF22F}"/>
    <cellStyle name="Normal 8 4 2 3 2 4" xfId="2824" xr:uid="{C6B6A75C-57C3-4198-A751-34FB2BAAC347}"/>
    <cellStyle name="Normal 8 4 2 3 3" xfId="2825" xr:uid="{A93C5D6C-A745-4586-989A-A35507447CB7}"/>
    <cellStyle name="Normal 8 4 2 3 3 2" xfId="2826" xr:uid="{D07019AD-A92E-46F0-8401-F0135C4274DC}"/>
    <cellStyle name="Normal 8 4 2 3 3 3" xfId="2827" xr:uid="{42AAD311-6BDD-4686-A5C1-BEFD91C3C73F}"/>
    <cellStyle name="Normal 8 4 2 3 3 4" xfId="2828" xr:uid="{FBCDE5CF-EC62-4F8C-AB6B-0F8593CB3CA0}"/>
    <cellStyle name="Normal 8 4 2 3 4" xfId="2829" xr:uid="{C4413EDB-2F3B-4468-BEEF-225CAC8FE603}"/>
    <cellStyle name="Normal 8 4 2 3 5" xfId="2830" xr:uid="{C44B4FB2-F048-4AB8-A148-21541C102CA7}"/>
    <cellStyle name="Normal 8 4 2 3 6" xfId="2831" xr:uid="{BCA651A5-5EB9-4556-96E9-CE8B7D7F0B04}"/>
    <cellStyle name="Normal 8 4 2 4" xfId="2832" xr:uid="{22B93C7C-62F5-4F95-BB3B-329FFE460780}"/>
    <cellStyle name="Normal 8 4 2 4 2" xfId="2833" xr:uid="{607A9D7A-16D4-4C19-BB0D-B540525094A4}"/>
    <cellStyle name="Normal 8 4 2 4 2 2" xfId="2834" xr:uid="{DE6C6588-9DCB-48B7-99EE-1F7939E2B1F2}"/>
    <cellStyle name="Normal 8 4 2 4 2 3" xfId="2835" xr:uid="{9D3B2AA0-4770-4B6B-B47D-8C2ABF46E5C1}"/>
    <cellStyle name="Normal 8 4 2 4 2 4" xfId="2836" xr:uid="{7BDD07FC-B894-45EB-A1ED-B9ACACEF8DA6}"/>
    <cellStyle name="Normal 8 4 2 4 3" xfId="2837" xr:uid="{026F3358-BA1F-467D-8136-EEDB312AD68A}"/>
    <cellStyle name="Normal 8 4 2 4 4" xfId="2838" xr:uid="{A55C9981-76CF-4E55-A03C-48F88D93BD01}"/>
    <cellStyle name="Normal 8 4 2 4 5" xfId="2839" xr:uid="{781C07B2-2991-4E1B-9992-1360838FE101}"/>
    <cellStyle name="Normal 8 4 2 5" xfId="2840" xr:uid="{A07168F5-0AB0-4059-8C4C-6F185BC8FFD9}"/>
    <cellStyle name="Normal 8 4 2 5 2" xfId="2841" xr:uid="{41E2AD8B-FDE7-4568-9EAA-1858C82153B6}"/>
    <cellStyle name="Normal 8 4 2 5 3" xfId="2842" xr:uid="{C8A6B4D5-9E7C-42E8-850E-6F968263C65F}"/>
    <cellStyle name="Normal 8 4 2 5 4" xfId="2843" xr:uid="{69B7B7AB-B81A-475D-9CD3-2BC746CF44FA}"/>
    <cellStyle name="Normal 8 4 2 6" xfId="2844" xr:uid="{9F67C382-7897-40A2-AB85-E02301E51EE2}"/>
    <cellStyle name="Normal 8 4 2 6 2" xfId="2845" xr:uid="{98EC370B-7D2F-4FCA-9C88-FE1AB10DF375}"/>
    <cellStyle name="Normal 8 4 2 6 3" xfId="2846" xr:uid="{607949E2-B9BC-42E8-A994-724CB6A2E225}"/>
    <cellStyle name="Normal 8 4 2 6 4" xfId="2847" xr:uid="{A344DB5B-A595-4175-A4B9-872888C155E5}"/>
    <cellStyle name="Normal 8 4 2 7" xfId="2848" xr:uid="{99783102-4287-4A72-A355-B3332C46E8B3}"/>
    <cellStyle name="Normal 8 4 2 8" xfId="2849" xr:uid="{6DDA4BD5-3C5F-497A-8086-462B89FA7A85}"/>
    <cellStyle name="Normal 8 4 2 9" xfId="2850" xr:uid="{769FD43E-E4FD-4ACC-BAD0-E4059D7CD25F}"/>
    <cellStyle name="Normal 8 4 3" xfId="2851" xr:uid="{F57C29F9-6BC5-4E1E-8726-EFC2FE9E9208}"/>
    <cellStyle name="Normal 8 4 3 2" xfId="2852" xr:uid="{796014E9-0EDC-4AC0-A0BD-2574B188A0D8}"/>
    <cellStyle name="Normal 8 4 3 2 2" xfId="2853" xr:uid="{3D98B2CC-1F28-43E8-92E5-5F8E8882F63C}"/>
    <cellStyle name="Normal 8 4 3 2 2 2" xfId="2854" xr:uid="{7F39BDA1-C74E-426F-9225-0EB44A704027}"/>
    <cellStyle name="Normal 8 4 3 2 2 2 2" xfId="4184" xr:uid="{ECD2929D-21DB-4C59-BBC4-355D9BF64605}"/>
    <cellStyle name="Normal 8 4 3 2 2 3" xfId="2855" xr:uid="{7841D6F1-1DDC-4E04-9762-03BCE7D2C312}"/>
    <cellStyle name="Normal 8 4 3 2 2 4" xfId="2856" xr:uid="{3ABC2546-0B97-4BFC-943E-6F724A54A712}"/>
    <cellStyle name="Normal 8 4 3 2 3" xfId="2857" xr:uid="{AE22762B-8CD8-492D-981A-226A3BEAF975}"/>
    <cellStyle name="Normal 8 4 3 2 3 2" xfId="2858" xr:uid="{7E88CA6E-E63C-477D-999D-2C383287BDD2}"/>
    <cellStyle name="Normal 8 4 3 2 3 3" xfId="2859" xr:uid="{FF8CE230-FFE1-427A-A6F1-9FAC20E3D868}"/>
    <cellStyle name="Normal 8 4 3 2 3 4" xfId="2860" xr:uid="{BD8F4E40-4385-409C-A1FE-215EA8054B45}"/>
    <cellStyle name="Normal 8 4 3 2 4" xfId="2861" xr:uid="{53736A17-93E4-47A2-82BE-D7C8B5FE27A3}"/>
    <cellStyle name="Normal 8 4 3 2 5" xfId="2862" xr:uid="{ED413CF3-BDAB-4305-9514-2CC96AF428F6}"/>
    <cellStyle name="Normal 8 4 3 2 6" xfId="2863" xr:uid="{CD211F0C-3C58-4234-9ACB-B477C8AA7A16}"/>
    <cellStyle name="Normal 8 4 3 3" xfId="2864" xr:uid="{B6854C1B-AF01-43C5-95D0-EF8BB1C3AA71}"/>
    <cellStyle name="Normal 8 4 3 3 2" xfId="2865" xr:uid="{8195FB0E-00A9-4083-A646-989DDA0B7E42}"/>
    <cellStyle name="Normal 8 4 3 3 2 2" xfId="2866" xr:uid="{42CCB7A6-BB1F-4146-9EC8-754437DA7E8A}"/>
    <cellStyle name="Normal 8 4 3 3 2 3" xfId="2867" xr:uid="{A7440697-373D-446B-8202-4D84FD0332C4}"/>
    <cellStyle name="Normal 8 4 3 3 2 4" xfId="2868" xr:uid="{9AB881DA-2160-47AF-8A1D-8902A44C4B23}"/>
    <cellStyle name="Normal 8 4 3 3 3" xfId="2869" xr:uid="{F463A69F-6B24-42C4-87DF-FB840B4AD43F}"/>
    <cellStyle name="Normal 8 4 3 3 4" xfId="2870" xr:uid="{B31A9962-D834-4F86-8A05-87753388EA04}"/>
    <cellStyle name="Normal 8 4 3 3 5" xfId="2871" xr:uid="{3C8F365C-6E68-4D58-8D51-4EAB7976AC3C}"/>
    <cellStyle name="Normal 8 4 3 4" xfId="2872" xr:uid="{18EFF922-66AD-45BD-9227-AAEC225599D4}"/>
    <cellStyle name="Normal 8 4 3 4 2" xfId="2873" xr:uid="{3418FE3B-F5DF-41A2-8DFD-F1F9F120C1FA}"/>
    <cellStyle name="Normal 8 4 3 4 3" xfId="2874" xr:uid="{71D2054A-4FA4-47AD-BC94-9ECA41401232}"/>
    <cellStyle name="Normal 8 4 3 4 4" xfId="2875" xr:uid="{8871C992-B647-4303-9236-03FB645EC496}"/>
    <cellStyle name="Normal 8 4 3 5" xfId="2876" xr:uid="{7866F838-9648-4AE7-A1FA-BB19F43E9408}"/>
    <cellStyle name="Normal 8 4 3 5 2" xfId="2877" xr:uid="{FF18C408-A406-4CBA-90F7-B25C11CADF50}"/>
    <cellStyle name="Normal 8 4 3 5 3" xfId="2878" xr:uid="{77098CA3-FBBC-4EA5-BF0F-D44B63474E84}"/>
    <cellStyle name="Normal 8 4 3 5 4" xfId="2879" xr:uid="{391CFE77-65E4-444B-9541-82AF7C756633}"/>
    <cellStyle name="Normal 8 4 3 6" xfId="2880" xr:uid="{49C893D6-AC43-41C5-ADAB-BED5648840A0}"/>
    <cellStyle name="Normal 8 4 3 7" xfId="2881" xr:uid="{62141158-B8DB-4974-9C1B-D5F34EA06C02}"/>
    <cellStyle name="Normal 8 4 3 8" xfId="2882" xr:uid="{480925F4-6330-480F-98C3-C729A02E82E0}"/>
    <cellStyle name="Normal 8 4 4" xfId="2883" xr:uid="{B917C385-49A7-49A4-A776-14881827B754}"/>
    <cellStyle name="Normal 8 4 4 2" xfId="2884" xr:uid="{9AB03D14-9A6A-435D-A17E-2814C85B731A}"/>
    <cellStyle name="Normal 8 4 4 2 2" xfId="2885" xr:uid="{0DFDD3E0-5775-462E-A40A-3B26D1F5A6FA}"/>
    <cellStyle name="Normal 8 4 4 2 2 2" xfId="2886" xr:uid="{9D301662-4DEB-4CBB-BD80-945B391DC291}"/>
    <cellStyle name="Normal 8 4 4 2 2 3" xfId="2887" xr:uid="{10A9F605-3511-47AE-80B1-F748219948DD}"/>
    <cellStyle name="Normal 8 4 4 2 2 4" xfId="2888" xr:uid="{91FE80EF-8052-4DD1-B27D-A70AD1C76250}"/>
    <cellStyle name="Normal 8 4 4 2 3" xfId="2889" xr:uid="{71ABAE41-9B8D-42F7-86E8-D61E76793A34}"/>
    <cellStyle name="Normal 8 4 4 2 4" xfId="2890" xr:uid="{1CB441E4-420E-43C7-9387-1BAFF492D493}"/>
    <cellStyle name="Normal 8 4 4 2 5" xfId="2891" xr:uid="{0AAF2F95-E3A2-4E0F-AC6D-206A7B63DC9F}"/>
    <cellStyle name="Normal 8 4 4 3" xfId="2892" xr:uid="{C5859B03-11C4-4BAB-B458-991D0A4C93F7}"/>
    <cellStyle name="Normal 8 4 4 3 2" xfId="2893" xr:uid="{4204BE0D-64FE-4909-8DB2-8DCF409F2C6D}"/>
    <cellStyle name="Normal 8 4 4 3 3" xfId="2894" xr:uid="{C8252AC3-D79B-43FB-815A-DA7FE69AB538}"/>
    <cellStyle name="Normal 8 4 4 3 4" xfId="2895" xr:uid="{8A39BD6C-F0E7-46F1-8844-A2A7F77206CD}"/>
    <cellStyle name="Normal 8 4 4 4" xfId="2896" xr:uid="{191A9110-7B07-4AD0-86F3-47FD381E2CE1}"/>
    <cellStyle name="Normal 8 4 4 4 2" xfId="2897" xr:uid="{AFA01892-A065-48C1-8E2D-4BB140026405}"/>
    <cellStyle name="Normal 8 4 4 4 3" xfId="2898" xr:uid="{5BC109B1-0143-45DF-A00B-0B36500BC167}"/>
    <cellStyle name="Normal 8 4 4 4 4" xfId="2899" xr:uid="{0A0A6B28-4566-47CD-8730-C9BCB8D9CFA8}"/>
    <cellStyle name="Normal 8 4 4 5" xfId="2900" xr:uid="{F6C9012A-0944-4049-8CC5-A626538EFB86}"/>
    <cellStyle name="Normal 8 4 4 6" xfId="2901" xr:uid="{D9A2228D-4BE8-4193-B12C-F68A108D4BC3}"/>
    <cellStyle name="Normal 8 4 4 7" xfId="2902" xr:uid="{F7B8F8A0-E6F9-4861-B486-5A10712AD416}"/>
    <cellStyle name="Normal 8 4 5" xfId="2903" xr:uid="{61A47413-083D-4FCC-A11F-633EDC370289}"/>
    <cellStyle name="Normal 8 4 5 2" xfId="2904" xr:uid="{BAE43B54-04E2-4716-9118-AF3F49CFF7E3}"/>
    <cellStyle name="Normal 8 4 5 2 2" xfId="2905" xr:uid="{0E400304-10FD-44F2-93F8-6570BF2C7916}"/>
    <cellStyle name="Normal 8 4 5 2 3" xfId="2906" xr:uid="{A65FEF6B-E32B-4A9F-B1C9-E84030AAE5C2}"/>
    <cellStyle name="Normal 8 4 5 2 4" xfId="2907" xr:uid="{D585DDFA-600C-4F10-AA30-DD42AEB606B4}"/>
    <cellStyle name="Normal 8 4 5 3" xfId="2908" xr:uid="{76428B4E-5A8A-4005-81B3-CD40A1E6815C}"/>
    <cellStyle name="Normal 8 4 5 3 2" xfId="2909" xr:uid="{BC83899E-20B9-4D47-96E0-F890BAEDE90F}"/>
    <cellStyle name="Normal 8 4 5 3 3" xfId="2910" xr:uid="{BF9CDB33-689B-450D-A8DB-FE18136A1E0F}"/>
    <cellStyle name="Normal 8 4 5 3 4" xfId="2911" xr:uid="{997E3FE3-E2EF-46E8-97C6-2B75A625F641}"/>
    <cellStyle name="Normal 8 4 5 4" xfId="2912" xr:uid="{0991A1CB-2854-4DAA-8387-C5F1784731CA}"/>
    <cellStyle name="Normal 8 4 5 5" xfId="2913" xr:uid="{54C21E4C-6650-4DDE-ABB7-7E0DFAAFAD61}"/>
    <cellStyle name="Normal 8 4 5 6" xfId="2914" xr:uid="{6D99C3D8-6B5E-4895-B5D6-6389EB122D83}"/>
    <cellStyle name="Normal 8 4 6" xfId="2915" xr:uid="{A09ED355-81FD-45F9-8740-B1EFB3EAF68F}"/>
    <cellStyle name="Normal 8 4 6 2" xfId="2916" xr:uid="{C1FEBB77-A750-46B8-946B-85E5E8F7FC47}"/>
    <cellStyle name="Normal 8 4 6 2 2" xfId="2917" xr:uid="{CDF94DF2-565A-4B4E-A893-86A315686AC4}"/>
    <cellStyle name="Normal 8 4 6 2 3" xfId="2918" xr:uid="{E8B1D957-2BA5-4D6E-8636-5576B9962B75}"/>
    <cellStyle name="Normal 8 4 6 2 4" xfId="2919" xr:uid="{2FAEDB82-CB3A-4143-BBC3-EB807D31D73A}"/>
    <cellStyle name="Normal 8 4 6 3" xfId="2920" xr:uid="{74D04066-B6F1-411D-BF08-3DF679ED3DC2}"/>
    <cellStyle name="Normal 8 4 6 4" xfId="2921" xr:uid="{89ACC01C-AAE9-4D4A-9765-184249E95E6F}"/>
    <cellStyle name="Normal 8 4 6 5" xfId="2922" xr:uid="{CF78B0FE-83FD-40FA-80A7-E0B92EB60599}"/>
    <cellStyle name="Normal 8 4 7" xfId="2923" xr:uid="{2466C77C-9513-4A70-9C07-53D9509CF1BE}"/>
    <cellStyle name="Normal 8 4 7 2" xfId="2924" xr:uid="{EDCA7CF8-F6AB-4DFB-AF1F-3B4ABC411ED3}"/>
    <cellStyle name="Normal 8 4 7 3" xfId="2925" xr:uid="{5D698231-E9B8-47BD-8380-6B30A7BBB411}"/>
    <cellStyle name="Normal 8 4 7 4" xfId="2926" xr:uid="{A8BACCAF-E967-4FF2-ADF4-FC589F2910FA}"/>
    <cellStyle name="Normal 8 4 8" xfId="2927" xr:uid="{896AA906-A827-49D3-809E-7B8495A29E8E}"/>
    <cellStyle name="Normal 8 4 8 2" xfId="2928" xr:uid="{271B8500-49D1-4990-9F22-949FD3598D96}"/>
    <cellStyle name="Normal 8 4 8 3" xfId="2929" xr:uid="{9329CA40-F8A8-47F2-9F17-7374B6F58FE7}"/>
    <cellStyle name="Normal 8 4 8 4" xfId="2930" xr:uid="{CDF0F7DB-F604-47E8-A486-9D8878B36B63}"/>
    <cellStyle name="Normal 8 4 9" xfId="2931" xr:uid="{F82480B4-49F5-4EF5-8E24-8C2EBDEA4E6D}"/>
    <cellStyle name="Normal 8 5" xfId="2932" xr:uid="{8B607DE5-EF6E-4662-9711-FC1FC9EA75C3}"/>
    <cellStyle name="Normal 8 5 2" xfId="2933" xr:uid="{9C709DFA-95CE-4848-8373-2A363BEAF89B}"/>
    <cellStyle name="Normal 8 5 2 2" xfId="2934" xr:uid="{DEA83FE1-11FC-48B2-8E63-499DC60238CD}"/>
    <cellStyle name="Normal 8 5 2 2 2" xfId="2935" xr:uid="{B3C4F3A3-E900-4E4D-8611-1DB4AD07BB53}"/>
    <cellStyle name="Normal 8 5 2 2 2 2" xfId="2936" xr:uid="{9716AD2D-1A7D-4B44-A7C2-84B8255FC80E}"/>
    <cellStyle name="Normal 8 5 2 2 2 3" xfId="2937" xr:uid="{5AC63C44-F85E-402C-B641-D6C3A5C909BD}"/>
    <cellStyle name="Normal 8 5 2 2 2 4" xfId="2938" xr:uid="{23BDFD4D-8C14-46AF-BF4E-7F23FC14E8AC}"/>
    <cellStyle name="Normal 8 5 2 2 3" xfId="2939" xr:uid="{AB9C2BC9-FFC8-4E88-ADF2-56710805CFB7}"/>
    <cellStyle name="Normal 8 5 2 2 3 2" xfId="2940" xr:uid="{7EB2FB3E-22B2-4C24-BA74-F1B40B0A493D}"/>
    <cellStyle name="Normal 8 5 2 2 3 3" xfId="2941" xr:uid="{436D05AD-BEE7-47A4-9486-D090756969B7}"/>
    <cellStyle name="Normal 8 5 2 2 3 4" xfId="2942" xr:uid="{0243AC6D-4392-4FCB-94AB-C80811EC6B2C}"/>
    <cellStyle name="Normal 8 5 2 2 4" xfId="2943" xr:uid="{8320CBDC-3DBB-46AB-A1E7-26E870BE0512}"/>
    <cellStyle name="Normal 8 5 2 2 5" xfId="2944" xr:uid="{FF55C6D2-BF1C-46E1-AC97-F3F425C0E8F2}"/>
    <cellStyle name="Normal 8 5 2 2 6" xfId="2945" xr:uid="{9D26AF96-B0F8-496E-AB40-C44AFCA0E83A}"/>
    <cellStyle name="Normal 8 5 2 3" xfId="2946" xr:uid="{4E27FCB9-722E-40FA-8319-651CE5DA66A0}"/>
    <cellStyle name="Normal 8 5 2 3 2" xfId="2947" xr:uid="{95B980B5-4105-4FD1-A473-23612F5F5FF3}"/>
    <cellStyle name="Normal 8 5 2 3 2 2" xfId="2948" xr:uid="{86D12A0D-0117-4E93-ABCE-1E42BC0F99C3}"/>
    <cellStyle name="Normal 8 5 2 3 2 3" xfId="2949" xr:uid="{9D74FE5A-58F6-4977-AF9F-7DA3B2F1AD98}"/>
    <cellStyle name="Normal 8 5 2 3 2 4" xfId="2950" xr:uid="{4412E5CF-67FB-4972-851D-9E6E10D43C75}"/>
    <cellStyle name="Normal 8 5 2 3 3" xfId="2951" xr:uid="{CFDEE752-C1A8-4057-967A-D009DF86E4C7}"/>
    <cellStyle name="Normal 8 5 2 3 4" xfId="2952" xr:uid="{122503B9-2E0F-4354-BFCC-4E974575E324}"/>
    <cellStyle name="Normal 8 5 2 3 5" xfId="2953" xr:uid="{BEB25EF1-FA1A-45C7-8B3C-974C101E96E6}"/>
    <cellStyle name="Normal 8 5 2 4" xfId="2954" xr:uid="{A93B7269-5125-46C7-92F1-9583ADD8AF4D}"/>
    <cellStyle name="Normal 8 5 2 4 2" xfId="2955" xr:uid="{C758515A-DF8A-48C3-B0A1-812D7097ABF6}"/>
    <cellStyle name="Normal 8 5 2 4 3" xfId="2956" xr:uid="{B89E88CB-B15B-43C9-A35B-A780E98D6DFA}"/>
    <cellStyle name="Normal 8 5 2 4 4" xfId="2957" xr:uid="{2994225E-AD4B-4E02-A191-9539E1FEC856}"/>
    <cellStyle name="Normal 8 5 2 5" xfId="2958" xr:uid="{DDBF365D-B7D3-4431-AFE7-E2B2E15D1C3D}"/>
    <cellStyle name="Normal 8 5 2 5 2" xfId="2959" xr:uid="{DCCB9D1D-1148-4CA0-83F3-BF6D597E7F6E}"/>
    <cellStyle name="Normal 8 5 2 5 3" xfId="2960" xr:uid="{D386EEA2-AD3D-4C6C-9A84-405679905F7C}"/>
    <cellStyle name="Normal 8 5 2 5 4" xfId="2961" xr:uid="{B5CA82A1-00F5-4644-BD50-BDFA1C9C1EC5}"/>
    <cellStyle name="Normal 8 5 2 6" xfId="2962" xr:uid="{2D5B9717-74EE-4963-A369-AC9EB2DB4F1F}"/>
    <cellStyle name="Normal 8 5 2 7" xfId="2963" xr:uid="{D0D209DF-B127-4268-8EC3-7C0F596C461E}"/>
    <cellStyle name="Normal 8 5 2 8" xfId="2964" xr:uid="{E5BD3FB4-643C-4CA3-B4B6-4E0801154E54}"/>
    <cellStyle name="Normal 8 5 3" xfId="2965" xr:uid="{F47A5F08-058A-45D4-AE7B-11AE7199876F}"/>
    <cellStyle name="Normal 8 5 3 2" xfId="2966" xr:uid="{270BFE97-451F-41EA-8097-3D0B61344E1D}"/>
    <cellStyle name="Normal 8 5 3 2 2" xfId="2967" xr:uid="{74EB9C93-E1BF-4399-B213-365502C55690}"/>
    <cellStyle name="Normal 8 5 3 2 3" xfId="2968" xr:uid="{5688B0CB-D78B-46C2-BC6F-DEE49CF8B7F6}"/>
    <cellStyle name="Normal 8 5 3 2 4" xfId="2969" xr:uid="{8A49B229-3B31-4367-A134-163FFC9A2E54}"/>
    <cellStyle name="Normal 8 5 3 3" xfId="2970" xr:uid="{54A7C394-D377-44E8-A01A-C9D813FD28AC}"/>
    <cellStyle name="Normal 8 5 3 3 2" xfId="2971" xr:uid="{298C00EF-9A85-40CA-997B-6F98F56056A7}"/>
    <cellStyle name="Normal 8 5 3 3 3" xfId="2972" xr:uid="{63418549-F869-4B7F-93DB-D82471C253C8}"/>
    <cellStyle name="Normal 8 5 3 3 4" xfId="2973" xr:uid="{653C5A55-DA5C-4375-93CC-021A13A77114}"/>
    <cellStyle name="Normal 8 5 3 4" xfId="2974" xr:uid="{6ED0DD2A-D417-4885-9DA9-B81A46B43333}"/>
    <cellStyle name="Normal 8 5 3 5" xfId="2975" xr:uid="{EF5D7D56-876A-4EEF-BDA0-0EFF47D9ADAC}"/>
    <cellStyle name="Normal 8 5 3 6" xfId="2976" xr:uid="{F70FB8AB-BEEB-4FE9-83E5-B43A6913EFD3}"/>
    <cellStyle name="Normal 8 5 4" xfId="2977" xr:uid="{4E36C9D7-3171-4955-A6F5-2E2A35BB2965}"/>
    <cellStyle name="Normal 8 5 4 2" xfId="2978" xr:uid="{B0A7BB19-50F6-4C8C-B264-68042FDAEFB5}"/>
    <cellStyle name="Normal 8 5 4 2 2" xfId="2979" xr:uid="{285A0172-0443-4B20-9EE9-E3AC4CFB7A4C}"/>
    <cellStyle name="Normal 8 5 4 2 3" xfId="2980" xr:uid="{1B752927-78ED-44BD-84C7-A808436570E6}"/>
    <cellStyle name="Normal 8 5 4 2 4" xfId="2981" xr:uid="{DA0F6EBF-EFEC-474C-9610-EC921000AE44}"/>
    <cellStyle name="Normal 8 5 4 3" xfId="2982" xr:uid="{C5755C06-4B1C-460F-A1AD-56BBA5D21029}"/>
    <cellStyle name="Normal 8 5 4 4" xfId="2983" xr:uid="{F75984CE-0D0B-42E7-BB1B-C9D1CC37AC1E}"/>
    <cellStyle name="Normal 8 5 4 5" xfId="2984" xr:uid="{F59A328F-5038-46DE-A1C0-14FA8E4E5749}"/>
    <cellStyle name="Normal 8 5 5" xfId="2985" xr:uid="{1B778525-F956-4F4D-8276-3F88B34926F5}"/>
    <cellStyle name="Normal 8 5 5 2" xfId="2986" xr:uid="{23FCCD84-818D-4647-BC2C-8EAEB507B892}"/>
    <cellStyle name="Normal 8 5 5 3" xfId="2987" xr:uid="{EEBF521E-C6F9-44E0-B8B3-89CCBB2B38ED}"/>
    <cellStyle name="Normal 8 5 5 4" xfId="2988" xr:uid="{9E23AEF3-5247-4061-8B98-CBAF171CCB52}"/>
    <cellStyle name="Normal 8 5 6" xfId="2989" xr:uid="{E50087BC-4E84-4CF5-A5EA-C4D637943EA2}"/>
    <cellStyle name="Normal 8 5 6 2" xfId="2990" xr:uid="{93FE190F-0D6D-4F08-945B-E0A45A0DFD44}"/>
    <cellStyle name="Normal 8 5 6 3" xfId="2991" xr:uid="{F40FA88D-1F6A-4433-AD11-69ED0DD59ED0}"/>
    <cellStyle name="Normal 8 5 6 4" xfId="2992" xr:uid="{8715F6A4-8BAA-4DA9-80F4-EED5E84399C8}"/>
    <cellStyle name="Normal 8 5 7" xfId="2993" xr:uid="{3ACC546D-D446-4DC5-A135-C8424ED3F545}"/>
    <cellStyle name="Normal 8 5 8" xfId="2994" xr:uid="{001E8A0C-F609-4419-8F0C-B1806614ABE4}"/>
    <cellStyle name="Normal 8 5 9" xfId="2995" xr:uid="{90D15A4D-0BC4-45DA-AE3C-2B0C507B6154}"/>
    <cellStyle name="Normal 8 6" xfId="2996" xr:uid="{AD374F36-E41C-4541-9779-4B25AFC04FE8}"/>
    <cellStyle name="Normal 8 6 2" xfId="2997" xr:uid="{EED568E7-A9B0-4624-8DD3-6A492B983A8E}"/>
    <cellStyle name="Normal 8 6 2 2" xfId="2998" xr:uid="{8C8E8CC3-CEFF-4486-B622-C081D990C218}"/>
    <cellStyle name="Normal 8 6 2 2 2" xfId="2999" xr:uid="{D85FDC64-73ED-4035-9A22-E5D70EE317E1}"/>
    <cellStyle name="Normal 8 6 2 2 2 2" xfId="4185" xr:uid="{D3CE08F4-9B32-43E5-9E1A-FA899D9176ED}"/>
    <cellStyle name="Normal 8 6 2 2 3" xfId="3000" xr:uid="{4B00A3E4-CA69-4824-93A8-632D90861220}"/>
    <cellStyle name="Normal 8 6 2 2 4" xfId="3001" xr:uid="{84A7FD1C-C1D0-4184-8162-C6331A560EE6}"/>
    <cellStyle name="Normal 8 6 2 3" xfId="3002" xr:uid="{BA063556-5D3E-4FFF-A924-D71CFDDC0925}"/>
    <cellStyle name="Normal 8 6 2 3 2" xfId="3003" xr:uid="{CA74616E-91BF-433C-936E-E26ADDAF6C51}"/>
    <cellStyle name="Normal 8 6 2 3 3" xfId="3004" xr:uid="{5381EE5F-0A0D-4153-9852-C98E9D9D5B38}"/>
    <cellStyle name="Normal 8 6 2 3 4" xfId="3005" xr:uid="{14AA4B1D-BD4F-4295-9950-6AB25198034E}"/>
    <cellStyle name="Normal 8 6 2 4" xfId="3006" xr:uid="{CC20C7EA-E527-4CB0-8D11-BDD2E4B74075}"/>
    <cellStyle name="Normal 8 6 2 5" xfId="3007" xr:uid="{FBDF40BF-D42D-409C-92EF-07C2234CAF89}"/>
    <cellStyle name="Normal 8 6 2 6" xfId="3008" xr:uid="{1E958871-E042-4C25-84A8-1A1CA3B4E13C}"/>
    <cellStyle name="Normal 8 6 3" xfId="3009" xr:uid="{97C3FAA3-8E79-4D1D-BAD5-8021E07A41FB}"/>
    <cellStyle name="Normal 8 6 3 2" xfId="3010" xr:uid="{25B80208-C29C-4688-8DBD-CAB592244B01}"/>
    <cellStyle name="Normal 8 6 3 2 2" xfId="3011" xr:uid="{9D7B342D-E399-46F1-BD02-87068D4F0B50}"/>
    <cellStyle name="Normal 8 6 3 2 3" xfId="3012" xr:uid="{8035FC5B-816F-4197-9995-DE8870428538}"/>
    <cellStyle name="Normal 8 6 3 2 4" xfId="3013" xr:uid="{DF7BA9A6-FA95-4425-A06B-1746C3E8C7BD}"/>
    <cellStyle name="Normal 8 6 3 3" xfId="3014" xr:uid="{59F438EB-9F85-4FCC-803D-64192DC41528}"/>
    <cellStyle name="Normal 8 6 3 4" xfId="3015" xr:uid="{9EF5A0B0-2800-466C-8523-93BCF22B368F}"/>
    <cellStyle name="Normal 8 6 3 5" xfId="3016" xr:uid="{7E4C8755-7A46-46ED-BB93-ABFFEEC33638}"/>
    <cellStyle name="Normal 8 6 4" xfId="3017" xr:uid="{3EBF5112-65A0-41B9-97F4-8DF28019B34D}"/>
    <cellStyle name="Normal 8 6 4 2" xfId="3018" xr:uid="{B78E86A4-005E-44F3-B2BC-2B317316BBBF}"/>
    <cellStyle name="Normal 8 6 4 3" xfId="3019" xr:uid="{91CA6BA6-8071-4775-8AC6-EC5C2EABDDC6}"/>
    <cellStyle name="Normal 8 6 4 4" xfId="3020" xr:uid="{DC58907D-3F01-487F-8B6D-D727C255F56A}"/>
    <cellStyle name="Normal 8 6 5" xfId="3021" xr:uid="{C022A403-4F31-4BE4-9516-B6432A286515}"/>
    <cellStyle name="Normal 8 6 5 2" xfId="3022" xr:uid="{7423E7E7-B025-4E8A-B3CF-057F5BCD63C7}"/>
    <cellStyle name="Normal 8 6 5 3" xfId="3023" xr:uid="{7226F721-D916-4403-81DF-7C7228B87C7F}"/>
    <cellStyle name="Normal 8 6 5 4" xfId="3024" xr:uid="{62607D68-CA20-46A3-AF6C-CF5E662BF930}"/>
    <cellStyle name="Normal 8 6 6" xfId="3025" xr:uid="{957F2F82-6241-4C77-88CD-0CB5247CEE0B}"/>
    <cellStyle name="Normal 8 6 7" xfId="3026" xr:uid="{6C8F8A24-B0B1-4658-AC5C-D7779065E799}"/>
    <cellStyle name="Normal 8 6 8" xfId="3027" xr:uid="{4620C2F3-3932-4712-9688-16C3D71AE152}"/>
    <cellStyle name="Normal 8 7" xfId="3028" xr:uid="{26C15006-CF99-46D9-8EEE-4CC99C4F2C44}"/>
    <cellStyle name="Normal 8 7 2" xfId="3029" xr:uid="{AA89A542-281F-4602-8665-F1E6429495F5}"/>
    <cellStyle name="Normal 8 7 2 2" xfId="3030" xr:uid="{7C48E154-4365-4B01-8F71-8394845A31FE}"/>
    <cellStyle name="Normal 8 7 2 2 2" xfId="3031" xr:uid="{E49B4339-395D-4CB4-9C11-B3853AB8C526}"/>
    <cellStyle name="Normal 8 7 2 2 3" xfId="3032" xr:uid="{DF0DC2F5-DE26-4C9A-8D06-72FB86637335}"/>
    <cellStyle name="Normal 8 7 2 2 4" xfId="3033" xr:uid="{3F56B284-319D-4EC5-8895-E429C9C744C8}"/>
    <cellStyle name="Normal 8 7 2 3" xfId="3034" xr:uid="{6D2E9F48-1DB2-4FB7-AEEA-F9C35719BAF9}"/>
    <cellStyle name="Normal 8 7 2 4" xfId="3035" xr:uid="{6B984E74-9B6A-438F-9C41-5677F3C18D4A}"/>
    <cellStyle name="Normal 8 7 2 5" xfId="3036" xr:uid="{B18E1B87-670B-40E6-80FF-6853DB9D28F9}"/>
    <cellStyle name="Normal 8 7 3" xfId="3037" xr:uid="{4C62153A-BB77-4D4B-AA32-566488342A93}"/>
    <cellStyle name="Normal 8 7 3 2" xfId="3038" xr:uid="{1331C3F0-1B7F-4AA0-B55F-C7B403C34D20}"/>
    <cellStyle name="Normal 8 7 3 3" xfId="3039" xr:uid="{16E5549F-2DD1-43F2-8050-5FAC6F92DF38}"/>
    <cellStyle name="Normal 8 7 3 4" xfId="3040" xr:uid="{6DF6E7B2-3F86-467D-934A-3BD37FD4EAE0}"/>
    <cellStyle name="Normal 8 7 4" xfId="3041" xr:uid="{A087640F-5DEF-47AC-BAA1-3AB88ADD429D}"/>
    <cellStyle name="Normal 8 7 4 2" xfId="3042" xr:uid="{E6353C57-A30A-4F15-A101-F66D78D638C5}"/>
    <cellStyle name="Normal 8 7 4 3" xfId="3043" xr:uid="{B552CDD8-C362-4BFC-AFE0-21F029624DD4}"/>
    <cellStyle name="Normal 8 7 4 4" xfId="3044" xr:uid="{E9638943-1C45-4D4C-8E98-9D3CEAB91414}"/>
    <cellStyle name="Normal 8 7 5" xfId="3045" xr:uid="{8EB26DF4-DBAD-4C13-B565-BB478FD7F88E}"/>
    <cellStyle name="Normal 8 7 6" xfId="3046" xr:uid="{D29753A7-64D2-4E50-91BE-4C40F21AE164}"/>
    <cellStyle name="Normal 8 7 7" xfId="3047" xr:uid="{03221F86-0A7E-41B1-80A9-226BCCB6F323}"/>
    <cellStyle name="Normal 8 8" xfId="3048" xr:uid="{5B3CF63A-6189-4D55-AE46-B1FCEE7965DF}"/>
    <cellStyle name="Normal 8 8 2" xfId="3049" xr:uid="{46CBFFF2-6161-4A16-8964-D6621A8ADEFD}"/>
    <cellStyle name="Normal 8 8 2 2" xfId="3050" xr:uid="{E778D2E7-AA65-4929-A496-FEFAC32538F5}"/>
    <cellStyle name="Normal 8 8 2 3" xfId="3051" xr:uid="{7BE3BB17-26BB-4BBB-941D-CFF4B8A5AE0F}"/>
    <cellStyle name="Normal 8 8 2 4" xfId="3052" xr:uid="{BEC7A60B-971D-47C0-86AB-54BE212EABB0}"/>
    <cellStyle name="Normal 8 8 3" xfId="3053" xr:uid="{8E6764F1-FA23-418A-830E-AF3F2E230646}"/>
    <cellStyle name="Normal 8 8 3 2" xfId="3054" xr:uid="{F0EC5C53-4569-41A3-BD75-874232657D03}"/>
    <cellStyle name="Normal 8 8 3 3" xfId="3055" xr:uid="{41B92C34-9C3C-49BC-89C6-05C747485491}"/>
    <cellStyle name="Normal 8 8 3 4" xfId="3056" xr:uid="{7139BA36-4086-4C59-B3A7-86F26D49D8F2}"/>
    <cellStyle name="Normal 8 8 4" xfId="3057" xr:uid="{04C169A8-5611-4386-AF8C-DB8BDFC046E8}"/>
    <cellStyle name="Normal 8 8 5" xfId="3058" xr:uid="{E9253E5B-DAAF-4FBF-9605-C7CAAF0265F4}"/>
    <cellStyle name="Normal 8 8 6" xfId="3059" xr:uid="{1E7F0FB0-DC2A-4452-AFAD-B7498F342C04}"/>
    <cellStyle name="Normal 8 9" xfId="3060" xr:uid="{38CBD941-9178-462B-A87E-4C66EFB3C710}"/>
    <cellStyle name="Normal 8 9 2" xfId="3061" xr:uid="{1118E3E6-7F27-4754-9697-B43AE04D0B2C}"/>
    <cellStyle name="Normal 8 9 2 2" xfId="3062" xr:uid="{03257E2D-8795-4E23-9620-EB378B2647D9}"/>
    <cellStyle name="Normal 8 9 2 2 2" xfId="4381" xr:uid="{BFE06914-F3FB-4D11-88DB-87E6146734E9}"/>
    <cellStyle name="Normal 8 9 2 3" xfId="3063" xr:uid="{CD91A630-A868-46DF-A9E2-DC1D042F4E79}"/>
    <cellStyle name="Normal 8 9 2 4" xfId="3064" xr:uid="{75465CCE-BB08-401E-9BF8-466EFD3E73D8}"/>
    <cellStyle name="Normal 8 9 3" xfId="3065" xr:uid="{E5221524-599B-4B9C-8ED9-8ED7A277B579}"/>
    <cellStyle name="Normal 8 9 4" xfId="3066" xr:uid="{BF99B6EB-9853-4DC9-857D-E20127AC5807}"/>
    <cellStyle name="Normal 8 9 5" xfId="3067" xr:uid="{F99F3F2F-45EC-4244-8581-2DE313223FC3}"/>
    <cellStyle name="Normal 9" xfId="89" xr:uid="{5899EA62-D7C5-420B-997F-7D2D40CFEACA}"/>
    <cellStyle name="Normal 9 10" xfId="3068" xr:uid="{880658F3-3239-4E7C-B8A9-98716FD36B6C}"/>
    <cellStyle name="Normal 9 10 2" xfId="3069" xr:uid="{3DB38FC9-D927-49D0-B642-550BEC6F16EA}"/>
    <cellStyle name="Normal 9 10 2 2" xfId="3070" xr:uid="{2243D18A-205B-4957-A6BE-73F6B4FB51AA}"/>
    <cellStyle name="Normal 9 10 2 3" xfId="3071" xr:uid="{5059E252-6B0F-4ED3-86F1-1032EC893975}"/>
    <cellStyle name="Normal 9 10 2 4" xfId="3072" xr:uid="{8DB2FD65-9073-47D5-A9F8-712C9122F4A4}"/>
    <cellStyle name="Normal 9 10 3" xfId="3073" xr:uid="{7503AA61-1173-4FF1-BAD2-7C3BDD2C8C43}"/>
    <cellStyle name="Normal 9 10 4" xfId="3074" xr:uid="{07C048F1-D3B5-434D-A9C5-F894E86250BA}"/>
    <cellStyle name="Normal 9 10 5" xfId="3075" xr:uid="{42E6A9D4-31E0-4B06-93AE-5F235D29EC25}"/>
    <cellStyle name="Normal 9 11" xfId="3076" xr:uid="{222A2B08-B176-4789-98B1-4C679E383EB1}"/>
    <cellStyle name="Normal 9 11 2" xfId="3077" xr:uid="{407961EA-8CE4-48B7-A617-7053CD7E68B3}"/>
    <cellStyle name="Normal 9 11 3" xfId="3078" xr:uid="{981A7B8D-F375-4E32-991F-720B04DA7A3D}"/>
    <cellStyle name="Normal 9 11 4" xfId="3079" xr:uid="{8EE1E046-2905-4154-9BD1-A3E09B5D4CCA}"/>
    <cellStyle name="Normal 9 12" xfId="3080" xr:uid="{1C977D2A-A303-4AC2-8255-55FC6399AE00}"/>
    <cellStyle name="Normal 9 12 2" xfId="3081" xr:uid="{8148CC57-90C8-4FAA-B128-623C9FD7DADC}"/>
    <cellStyle name="Normal 9 12 3" xfId="3082" xr:uid="{C1358A5A-FA71-4652-A2F8-D10B8706A073}"/>
    <cellStyle name="Normal 9 12 4" xfId="3083" xr:uid="{DD71DFFC-FBE2-45FA-A2FE-FA5655BB42AC}"/>
    <cellStyle name="Normal 9 13" xfId="3084" xr:uid="{91BC904D-9942-4AF2-A881-DF328FD3E850}"/>
    <cellStyle name="Normal 9 13 2" xfId="3085" xr:uid="{224CB044-4535-4262-ACFC-3F3E02CC4A62}"/>
    <cellStyle name="Normal 9 14" xfId="3086" xr:uid="{FDB25938-F4B1-41C3-8F03-168562898E2F}"/>
    <cellStyle name="Normal 9 15" xfId="3087" xr:uid="{688EC4E8-9057-41E9-8825-3A8F4D6B13C2}"/>
    <cellStyle name="Normal 9 16" xfId="3088" xr:uid="{16FA932B-92A7-4501-B62C-6EDE2BCB5E54}"/>
    <cellStyle name="Normal 9 2" xfId="90" xr:uid="{C9AEA2A2-8662-4EE4-B764-BC5026E13053}"/>
    <cellStyle name="Normal 9 2 2" xfId="3729" xr:uid="{BD2CD816-9FFB-4C3D-BBA8-2AFAA5EB1E16}"/>
    <cellStyle name="Normal 9 3" xfId="91" xr:uid="{E6C7CB86-9B0C-4D6F-B30B-FD0217161050}"/>
    <cellStyle name="Normal 9 3 10" xfId="3089" xr:uid="{F2D6A265-5B8E-402C-8561-35F72E2B0F46}"/>
    <cellStyle name="Normal 9 3 11" xfId="3090" xr:uid="{F875C324-BC4F-44C9-BAD8-32E73630CC8A}"/>
    <cellStyle name="Normal 9 3 2" xfId="3091" xr:uid="{EE4DBCD1-9E46-4A79-8F89-235695B2D3C7}"/>
    <cellStyle name="Normal 9 3 2 2" xfId="3092" xr:uid="{EF460C4C-46A2-45A2-8C4B-CF27687B1D37}"/>
    <cellStyle name="Normal 9 3 2 2 2" xfId="3093" xr:uid="{53D2F390-2D68-4660-A677-C53E019647FE}"/>
    <cellStyle name="Normal 9 3 2 2 2 2" xfId="3094" xr:uid="{8340677A-DD69-4228-9384-D270C83BE689}"/>
    <cellStyle name="Normal 9 3 2 2 2 2 2" xfId="3095" xr:uid="{84F7DB92-5378-4738-8BFA-2AEF5B8E33F4}"/>
    <cellStyle name="Normal 9 3 2 2 2 2 2 2" xfId="4186" xr:uid="{93EB9A06-BA3A-4EA0-9F94-CA49EACF1CCE}"/>
    <cellStyle name="Normal 9 3 2 2 2 2 2 2 2" xfId="4187" xr:uid="{6312D680-0BF3-4FF5-9A83-54786F777D0B}"/>
    <cellStyle name="Normal 9 3 2 2 2 2 2 3" xfId="4188" xr:uid="{FB31452B-F4B7-4093-9BE8-0D7AF0D6A131}"/>
    <cellStyle name="Normal 9 3 2 2 2 2 3" xfId="3096" xr:uid="{3119FFEE-F445-4E71-B98F-63C1F039504B}"/>
    <cellStyle name="Normal 9 3 2 2 2 2 3 2" xfId="4189" xr:uid="{68977AE7-2937-4F8B-BCC2-3DB118D54F28}"/>
    <cellStyle name="Normal 9 3 2 2 2 2 4" xfId="3097" xr:uid="{402F85AD-66B6-4809-9DB6-E173092DD704}"/>
    <cellStyle name="Normal 9 3 2 2 2 3" xfId="3098" xr:uid="{47F64A88-BD15-4D34-92F8-736D826BFE10}"/>
    <cellStyle name="Normal 9 3 2 2 2 3 2" xfId="3099" xr:uid="{97665D8F-E772-4F2C-BD9A-EA1814E92314}"/>
    <cellStyle name="Normal 9 3 2 2 2 3 2 2" xfId="4190" xr:uid="{3C1CA805-EFB3-4575-B73E-8F1707E1E60F}"/>
    <cellStyle name="Normal 9 3 2 2 2 3 3" xfId="3100" xr:uid="{DB86675B-A02D-4ACD-BAA0-49DC602402BD}"/>
    <cellStyle name="Normal 9 3 2 2 2 3 4" xfId="3101" xr:uid="{5B6E062A-DC5B-4356-A3EC-1234FC8D0E55}"/>
    <cellStyle name="Normal 9 3 2 2 2 4" xfId="3102" xr:uid="{06C94AAA-06CC-497C-ADDA-69717AB99A46}"/>
    <cellStyle name="Normal 9 3 2 2 2 4 2" xfId="4191" xr:uid="{EC36A8AC-7CB4-4140-BE9A-CF2D57B8E70E}"/>
    <cellStyle name="Normal 9 3 2 2 2 5" xfId="3103" xr:uid="{072D1BB3-FECA-4D0C-A4E5-31D662D12BF3}"/>
    <cellStyle name="Normal 9 3 2 2 2 6" xfId="3104" xr:uid="{B15C234D-B7D0-4A6D-AA1A-C1DA45E5F3A9}"/>
    <cellStyle name="Normal 9 3 2 2 3" xfId="3105" xr:uid="{44F578A7-A7C2-44F9-9A50-4DF16435377B}"/>
    <cellStyle name="Normal 9 3 2 2 3 2" xfId="3106" xr:uid="{7426469B-7D4D-43D1-BE99-2BD972F92BA5}"/>
    <cellStyle name="Normal 9 3 2 2 3 2 2" xfId="3107" xr:uid="{0B8226E6-6C66-440C-BC2E-8F674A06EFA3}"/>
    <cellStyle name="Normal 9 3 2 2 3 2 2 2" xfId="4192" xr:uid="{7A46EC92-521C-404E-A05C-CFC1E3E6E124}"/>
    <cellStyle name="Normal 9 3 2 2 3 2 2 2 2" xfId="4193" xr:uid="{30049EC5-41B7-4A72-8816-075BA637F0FF}"/>
    <cellStyle name="Normal 9 3 2 2 3 2 2 3" xfId="4194" xr:uid="{E58C3884-973F-4BAF-8946-8FC6388E0D66}"/>
    <cellStyle name="Normal 9 3 2 2 3 2 3" xfId="3108" xr:uid="{7ADDA7F7-0A55-4AE0-A804-02A8D3D81BAA}"/>
    <cellStyle name="Normal 9 3 2 2 3 2 3 2" xfId="4195" xr:uid="{406BA08C-B717-4BC6-8084-6A7B94B24844}"/>
    <cellStyle name="Normal 9 3 2 2 3 2 4" xfId="3109" xr:uid="{F9A395F2-58C0-4221-9665-ED6A3811F2E5}"/>
    <cellStyle name="Normal 9 3 2 2 3 3" xfId="3110" xr:uid="{9976770F-28C3-4EE9-8ED8-CDBF553667DF}"/>
    <cellStyle name="Normal 9 3 2 2 3 3 2" xfId="4196" xr:uid="{A80C307F-5F6C-454D-8ADC-4B6E94A2DCAE}"/>
    <cellStyle name="Normal 9 3 2 2 3 3 2 2" xfId="4197" xr:uid="{4A293E8F-7169-4D0D-B130-4D494177A1B2}"/>
    <cellStyle name="Normal 9 3 2 2 3 3 3" xfId="4198" xr:uid="{944B19CE-A1EF-4C43-823B-CFE26DDC7AF3}"/>
    <cellStyle name="Normal 9 3 2 2 3 4" xfId="3111" xr:uid="{0AF004BC-00F8-4F9A-B7EA-4B0338208A4C}"/>
    <cellStyle name="Normal 9 3 2 2 3 4 2" xfId="4199" xr:uid="{B65B2DCC-03D8-41EE-8814-95A73B4053CF}"/>
    <cellStyle name="Normal 9 3 2 2 3 5" xfId="3112" xr:uid="{226F05AB-E7F3-491B-A1C3-840C9A30D237}"/>
    <cellStyle name="Normal 9 3 2 2 4" xfId="3113" xr:uid="{A3260014-43EF-4A86-8595-2FCB2964DBC0}"/>
    <cellStyle name="Normal 9 3 2 2 4 2" xfId="3114" xr:uid="{EAE387D7-6E10-42B9-AA4D-98F0CBEA6530}"/>
    <cellStyle name="Normal 9 3 2 2 4 2 2" xfId="4200" xr:uid="{A56A78D8-8FF8-400F-8E99-346D19808C74}"/>
    <cellStyle name="Normal 9 3 2 2 4 2 2 2" xfId="4201" xr:uid="{14C7F405-22AE-442E-9B16-21298ACE31E9}"/>
    <cellStyle name="Normal 9 3 2 2 4 2 3" xfId="4202" xr:uid="{67F157C5-8635-44F8-AE5E-E8D1FF731A68}"/>
    <cellStyle name="Normal 9 3 2 2 4 3" xfId="3115" xr:uid="{CA988D1F-805A-4AC7-9721-5B9CC56A8434}"/>
    <cellStyle name="Normal 9 3 2 2 4 3 2" xfId="4203" xr:uid="{7F07A97C-1D7D-4CE0-84EF-D4A289633F69}"/>
    <cellStyle name="Normal 9 3 2 2 4 4" xfId="3116" xr:uid="{E536AAA6-A862-43B4-8245-78076123431B}"/>
    <cellStyle name="Normal 9 3 2 2 5" xfId="3117" xr:uid="{1BF25A91-92AF-47A6-A49C-260289998A2F}"/>
    <cellStyle name="Normal 9 3 2 2 5 2" xfId="3118" xr:uid="{5FF0831B-6154-40EE-8C8F-07F715CD7B55}"/>
    <cellStyle name="Normal 9 3 2 2 5 2 2" xfId="4204" xr:uid="{88DA6E70-5BF5-4A72-AFDC-3B3604DED448}"/>
    <cellStyle name="Normal 9 3 2 2 5 3" xfId="3119" xr:uid="{C61F6CFF-2C02-4F29-94AD-E8C5CC7755B8}"/>
    <cellStyle name="Normal 9 3 2 2 5 4" xfId="3120" xr:uid="{D46A046B-A783-4CE5-8C56-DFDAA4EB02EF}"/>
    <cellStyle name="Normal 9 3 2 2 6" xfId="3121" xr:uid="{8AA7C515-09B4-42E2-87EC-ACF4499E0DA6}"/>
    <cellStyle name="Normal 9 3 2 2 6 2" xfId="4205" xr:uid="{58DC33D1-4357-4767-A99B-54C6BA018A01}"/>
    <cellStyle name="Normal 9 3 2 2 7" xfId="3122" xr:uid="{C7FFD06B-1444-4B42-8F7E-612A28D92004}"/>
    <cellStyle name="Normal 9 3 2 2 8" xfId="3123" xr:uid="{CD8AA43F-6477-4C3B-AADC-F4C2D1906641}"/>
    <cellStyle name="Normal 9 3 2 3" xfId="3124" xr:uid="{676F588C-C354-47B2-83D9-9A7407A2D0FC}"/>
    <cellStyle name="Normal 9 3 2 3 2" xfId="3125" xr:uid="{AD6889A4-EA2A-462D-A1A4-3DC4878BBD62}"/>
    <cellStyle name="Normal 9 3 2 3 2 2" xfId="3126" xr:uid="{EF5535B0-F87F-4AA8-ABA3-07C72FFF7F1B}"/>
    <cellStyle name="Normal 9 3 2 3 2 2 2" xfId="4206" xr:uid="{3D217AF1-664A-4B48-A8F3-AA79A30877B5}"/>
    <cellStyle name="Normal 9 3 2 3 2 2 2 2" xfId="4207" xr:uid="{779001A1-456E-48EF-BBCE-9B8C4EF252A8}"/>
    <cellStyle name="Normal 9 3 2 3 2 2 3" xfId="4208" xr:uid="{57600318-399F-44A4-87F7-EFA4076E776C}"/>
    <cellStyle name="Normal 9 3 2 3 2 3" xfId="3127" xr:uid="{0CF65624-8532-4B3D-B366-35C7D5FAA691}"/>
    <cellStyle name="Normal 9 3 2 3 2 3 2" xfId="4209" xr:uid="{436E64F7-1C1E-441C-A78C-4E0A2E181C89}"/>
    <cellStyle name="Normal 9 3 2 3 2 4" xfId="3128" xr:uid="{B9D0044F-67C7-4685-B377-54CA7317010D}"/>
    <cellStyle name="Normal 9 3 2 3 3" xfId="3129" xr:uid="{A20E3A67-34DE-455D-B08B-EC5A526189E6}"/>
    <cellStyle name="Normal 9 3 2 3 3 2" xfId="3130" xr:uid="{E983791B-B1F1-41B3-B218-5F3318966AF8}"/>
    <cellStyle name="Normal 9 3 2 3 3 2 2" xfId="4210" xr:uid="{AE2D8598-D5A1-4182-BEF1-281641D5F9DC}"/>
    <cellStyle name="Normal 9 3 2 3 3 3" xfId="3131" xr:uid="{60DDD2BA-5150-4E8B-A253-1C5FD9555805}"/>
    <cellStyle name="Normal 9 3 2 3 3 4" xfId="3132" xr:uid="{B2A92A83-D466-4362-93A0-0501DF0B074E}"/>
    <cellStyle name="Normal 9 3 2 3 4" xfId="3133" xr:uid="{CA148F1F-726F-41CD-AFB2-CCF8BF629AA7}"/>
    <cellStyle name="Normal 9 3 2 3 4 2" xfId="4211" xr:uid="{A9889AB4-1BF9-42FE-8AAE-DC503879146B}"/>
    <cellStyle name="Normal 9 3 2 3 5" xfId="3134" xr:uid="{DBBDAC4E-3E4A-4D2B-B28B-D3A2A2C75540}"/>
    <cellStyle name="Normal 9 3 2 3 6" xfId="3135" xr:uid="{A30BB2DB-41BA-44BB-B951-F4D21710BE0C}"/>
    <cellStyle name="Normal 9 3 2 4" xfId="3136" xr:uid="{41D6C27F-ED75-408E-844A-470570BFDC29}"/>
    <cellStyle name="Normal 9 3 2 4 2" xfId="3137" xr:uid="{FE536BCC-2071-42C5-B349-0BA5E6649648}"/>
    <cellStyle name="Normal 9 3 2 4 2 2" xfId="3138" xr:uid="{5FC900B8-54A5-4BE4-A784-7414E4C13062}"/>
    <cellStyle name="Normal 9 3 2 4 2 2 2" xfId="4212" xr:uid="{E7337CBD-86EC-4A4D-9EAF-4DDF1D716417}"/>
    <cellStyle name="Normal 9 3 2 4 2 2 2 2" xfId="4213" xr:uid="{0BA51C6E-2E84-45B1-A5A0-66E9D5476B66}"/>
    <cellStyle name="Normal 9 3 2 4 2 2 3" xfId="4214" xr:uid="{EAD07BF8-A7EA-4DD9-A01C-D8212165E7EC}"/>
    <cellStyle name="Normal 9 3 2 4 2 3" xfId="3139" xr:uid="{7B50EF3C-8A1D-4003-8D9D-5048D51FFA2D}"/>
    <cellStyle name="Normal 9 3 2 4 2 3 2" xfId="4215" xr:uid="{D6494243-8F84-4BC5-88E7-2C6FC8848EEC}"/>
    <cellStyle name="Normal 9 3 2 4 2 4" xfId="3140" xr:uid="{1BE68EB9-64DD-4C60-95AA-5D1C70EECD82}"/>
    <cellStyle name="Normal 9 3 2 4 3" xfId="3141" xr:uid="{646FD1E7-45B9-4BB8-B086-11C37D1AB1C8}"/>
    <cellStyle name="Normal 9 3 2 4 3 2" xfId="4216" xr:uid="{7DC612BC-269E-4964-8C70-BD3474574BC6}"/>
    <cellStyle name="Normal 9 3 2 4 3 2 2" xfId="4217" xr:uid="{EFBA80FC-B5FD-41F0-AF8F-820567EB63A0}"/>
    <cellStyle name="Normal 9 3 2 4 3 3" xfId="4218" xr:uid="{1AF97049-B71C-44DF-B824-0923FDDFC431}"/>
    <cellStyle name="Normal 9 3 2 4 4" xfId="3142" xr:uid="{1CCE4793-5536-4D32-9F4A-2AAA2D7A857F}"/>
    <cellStyle name="Normal 9 3 2 4 4 2" xfId="4219" xr:uid="{9E6BAAA3-067D-4320-92BE-50F442B784AA}"/>
    <cellStyle name="Normal 9 3 2 4 5" xfId="3143" xr:uid="{34055234-E3FC-4A4B-B725-82FF9BAF8C8C}"/>
    <cellStyle name="Normal 9 3 2 5" xfId="3144" xr:uid="{A53E967B-B18C-41F8-BD0C-1D95FA565069}"/>
    <cellStyle name="Normal 9 3 2 5 2" xfId="3145" xr:uid="{FB975379-3A55-468E-BFA9-960267639BE4}"/>
    <cellStyle name="Normal 9 3 2 5 2 2" xfId="4220" xr:uid="{F1FE9664-A48E-4FD1-845C-C7B1B6C26107}"/>
    <cellStyle name="Normal 9 3 2 5 2 2 2" xfId="4221" xr:uid="{E7E3336E-97A5-4B54-9823-CD64A820AA21}"/>
    <cellStyle name="Normal 9 3 2 5 2 3" xfId="4222" xr:uid="{54AC5D78-D2C2-4DE4-B91F-587F4AE888CF}"/>
    <cellStyle name="Normal 9 3 2 5 3" xfId="3146" xr:uid="{EAAAB616-2F41-41E3-B642-E19C0636B444}"/>
    <cellStyle name="Normal 9 3 2 5 3 2" xfId="4223" xr:uid="{F1A236AF-6839-4D71-8C95-032E93ACF4A7}"/>
    <cellStyle name="Normal 9 3 2 5 4" xfId="3147" xr:uid="{9B491286-AC91-4416-A251-1826887FB1A9}"/>
    <cellStyle name="Normal 9 3 2 6" xfId="3148" xr:uid="{B9AE4571-4C43-4AED-BCE4-9B0C944792DD}"/>
    <cellStyle name="Normal 9 3 2 6 2" xfId="3149" xr:uid="{290A0795-3C1A-437C-BC41-C05C4FC6985B}"/>
    <cellStyle name="Normal 9 3 2 6 2 2" xfId="4224" xr:uid="{5BBE36FD-3CEF-4583-980B-21A9997B4948}"/>
    <cellStyle name="Normal 9 3 2 6 3" xfId="3150" xr:uid="{97A652C0-8C0C-4B60-A5AC-8EBFB9A4AE52}"/>
    <cellStyle name="Normal 9 3 2 6 4" xfId="3151" xr:uid="{C27F9415-71CC-4416-81AC-48B4EA22CA58}"/>
    <cellStyle name="Normal 9 3 2 7" xfId="3152" xr:uid="{5FB26339-89B4-418E-85E8-D31303ED9E9F}"/>
    <cellStyle name="Normal 9 3 2 7 2" xfId="4225" xr:uid="{8A1F32D5-D277-45A0-9C35-F9EFCF782BBA}"/>
    <cellStyle name="Normal 9 3 2 8" xfId="3153" xr:uid="{3CB63D48-DFAE-4C97-ABA7-D6EEE631C380}"/>
    <cellStyle name="Normal 9 3 2 9" xfId="3154" xr:uid="{3C2FDE63-6EDB-4793-89A8-DBFF81BC09E2}"/>
    <cellStyle name="Normal 9 3 3" xfId="3155" xr:uid="{ABEAA54B-4845-4406-A4FD-FAA7D576E89E}"/>
    <cellStyle name="Normal 9 3 3 2" xfId="3156" xr:uid="{73E2484F-73C1-417A-9E07-BE6D6B672345}"/>
    <cellStyle name="Normal 9 3 3 2 2" xfId="3157" xr:uid="{085F421F-AAA7-47D6-8D40-17AAD30E05F0}"/>
    <cellStyle name="Normal 9 3 3 2 2 2" xfId="3158" xr:uid="{FD6588AB-EDD7-4FF2-8A98-6781CD7C4387}"/>
    <cellStyle name="Normal 9 3 3 2 2 2 2" xfId="4226" xr:uid="{BEBF78C9-7D13-4F21-A724-C82761A59694}"/>
    <cellStyle name="Normal 9 3 3 2 2 2 2 2" xfId="4227" xr:uid="{B34D22FA-E27B-4287-8882-B9CB704F0898}"/>
    <cellStyle name="Normal 9 3 3 2 2 2 3" xfId="4228" xr:uid="{206228BA-65F2-49B4-A703-9510D790A0A1}"/>
    <cellStyle name="Normal 9 3 3 2 2 3" xfId="3159" xr:uid="{0676B861-68D0-4320-8EF7-2F0EC3CAE7B5}"/>
    <cellStyle name="Normal 9 3 3 2 2 3 2" xfId="4229" xr:uid="{36E2A06E-2EB3-4235-A8D4-9AAB1C6CD4BB}"/>
    <cellStyle name="Normal 9 3 3 2 2 4" xfId="3160" xr:uid="{48ED7C97-896B-4794-BF64-2C71D97A0514}"/>
    <cellStyle name="Normal 9 3 3 2 3" xfId="3161" xr:uid="{90C681B8-3F06-4BCD-B262-5B9A5C875E7C}"/>
    <cellStyle name="Normal 9 3 3 2 3 2" xfId="3162" xr:uid="{80C351E8-A978-4A09-A6FB-D0066BCD1977}"/>
    <cellStyle name="Normal 9 3 3 2 3 2 2" xfId="4230" xr:uid="{B32E061B-D144-4527-92A8-91C43868A2FF}"/>
    <cellStyle name="Normal 9 3 3 2 3 3" xfId="3163" xr:uid="{6EBD8454-41D1-4BE7-BFC8-E55769F5F37E}"/>
    <cellStyle name="Normal 9 3 3 2 3 4" xfId="3164" xr:uid="{4AEE452F-3E7B-4B20-B8AE-69932CCEFDE8}"/>
    <cellStyle name="Normal 9 3 3 2 4" xfId="3165" xr:uid="{C9D86BF9-AC92-40C0-B449-D597CFE7BB1B}"/>
    <cellStyle name="Normal 9 3 3 2 4 2" xfId="4231" xr:uid="{EE72B660-1E7E-48FE-AF60-C0FDB2B47070}"/>
    <cellStyle name="Normal 9 3 3 2 5" xfId="3166" xr:uid="{4DCB7A1F-BF52-4CAD-BD59-57A69CF3CE39}"/>
    <cellStyle name="Normal 9 3 3 2 6" xfId="3167" xr:uid="{C03D0C59-F347-463A-8868-ED8777867C93}"/>
    <cellStyle name="Normal 9 3 3 3" xfId="3168" xr:uid="{B1D4DB2D-07EE-4958-AA17-ED937D5F6554}"/>
    <cellStyle name="Normal 9 3 3 3 2" xfId="3169" xr:uid="{08F05C6E-CF3C-43E0-B2FC-74A81924EA79}"/>
    <cellStyle name="Normal 9 3 3 3 2 2" xfId="3170" xr:uid="{93C94A9E-2AB1-4F94-A797-6DC855561CA7}"/>
    <cellStyle name="Normal 9 3 3 3 2 2 2" xfId="4232" xr:uid="{7C8707ED-639D-4A61-9193-A805624F2E03}"/>
    <cellStyle name="Normal 9 3 3 3 2 2 2 2" xfId="4233" xr:uid="{E983F5D7-0DD9-44C6-83A1-B04F3DE7CA0B}"/>
    <cellStyle name="Normal 9 3 3 3 2 2 3" xfId="4234" xr:uid="{DEAB9774-8E22-4267-B210-5DEB681A0242}"/>
    <cellStyle name="Normal 9 3 3 3 2 3" xfId="3171" xr:uid="{37A10973-C13F-4D42-AC6C-3E5C7F9C7674}"/>
    <cellStyle name="Normal 9 3 3 3 2 3 2" xfId="4235" xr:uid="{3D56412F-CE6B-4E9D-9631-692695920BBF}"/>
    <cellStyle name="Normal 9 3 3 3 2 4" xfId="3172" xr:uid="{D951A858-5C4E-4975-95C0-2141EC4C9C16}"/>
    <cellStyle name="Normal 9 3 3 3 3" xfId="3173" xr:uid="{6E8A54FC-8BD5-4308-B535-FA3DE7FC0334}"/>
    <cellStyle name="Normal 9 3 3 3 3 2" xfId="4236" xr:uid="{35B20465-7ECB-4925-BB99-DAC0981044F8}"/>
    <cellStyle name="Normal 9 3 3 3 3 2 2" xfId="4237" xr:uid="{1BDE3815-9682-4208-B652-5D35A590AD50}"/>
    <cellStyle name="Normal 9 3 3 3 3 3" xfId="4238" xr:uid="{E6C37871-1062-4418-8915-70FCE1C12D2D}"/>
    <cellStyle name="Normal 9 3 3 3 4" xfId="3174" xr:uid="{DE241BB0-A0DA-4DF2-9E4C-F5A3EF77962C}"/>
    <cellStyle name="Normal 9 3 3 3 4 2" xfId="4239" xr:uid="{74FC6E31-987F-43F6-B6D7-BAA7EB518979}"/>
    <cellStyle name="Normal 9 3 3 3 5" xfId="3175" xr:uid="{2A2E99C3-02FE-48C0-A989-82EEC737B7E2}"/>
    <cellStyle name="Normal 9 3 3 4" xfId="3176" xr:uid="{0CBF2F2C-54D9-46BC-A179-F7C245775175}"/>
    <cellStyle name="Normal 9 3 3 4 2" xfId="3177" xr:uid="{ADF2BE65-961A-40C3-9535-0D0B4D2FD371}"/>
    <cellStyle name="Normal 9 3 3 4 2 2" xfId="4240" xr:uid="{5B7BE75D-4AEB-4C69-B39B-8C9D45A5EAFD}"/>
    <cellStyle name="Normal 9 3 3 4 2 2 2" xfId="4241" xr:uid="{78D5DB0F-0E63-49EC-88F8-3FF3F7954D6C}"/>
    <cellStyle name="Normal 9 3 3 4 2 3" xfId="4242" xr:uid="{ED15E6E5-583C-40E1-8314-BDCBCB830F79}"/>
    <cellStyle name="Normal 9 3 3 4 3" xfId="3178" xr:uid="{0DFFC06C-6899-437E-BD39-114C49C1F0FE}"/>
    <cellStyle name="Normal 9 3 3 4 3 2" xfId="4243" xr:uid="{BE7D2614-B34E-461E-B863-443190712337}"/>
    <cellStyle name="Normal 9 3 3 4 4" xfId="3179" xr:uid="{B28CB36F-23A2-497E-B27B-196797280605}"/>
    <cellStyle name="Normal 9 3 3 5" xfId="3180" xr:uid="{BCB3BE6A-BC4B-4F37-B588-ECCFC2CF02BF}"/>
    <cellStyle name="Normal 9 3 3 5 2" xfId="3181" xr:uid="{8B339AC6-5CD1-4515-8D63-4778791D794F}"/>
    <cellStyle name="Normal 9 3 3 5 2 2" xfId="4244" xr:uid="{7095D5A1-4BFA-49FA-A0F5-C3E945AB41F1}"/>
    <cellStyle name="Normal 9 3 3 5 3" xfId="3182" xr:uid="{BFA5E556-D5E5-4853-9159-4DBBF21071EF}"/>
    <cellStyle name="Normal 9 3 3 5 4" xfId="3183" xr:uid="{A6247280-B904-4682-BB1A-0B2426844A36}"/>
    <cellStyle name="Normal 9 3 3 6" xfId="3184" xr:uid="{0C353A90-6993-4B1E-870E-DD1F5452D479}"/>
    <cellStyle name="Normal 9 3 3 6 2" xfId="4245" xr:uid="{6ABC94C4-6079-4A50-852C-7C445B250417}"/>
    <cellStyle name="Normal 9 3 3 7" xfId="3185" xr:uid="{378AC6AF-0710-4A90-807C-AAFFBF3A8BBC}"/>
    <cellStyle name="Normal 9 3 3 8" xfId="3186" xr:uid="{AA974E6A-71BF-4D2E-B167-D9F5D8410172}"/>
    <cellStyle name="Normal 9 3 4" xfId="3187" xr:uid="{44DB85B7-EB09-4B75-83E7-1CF2578464B1}"/>
    <cellStyle name="Normal 9 3 4 2" xfId="3188" xr:uid="{0FB185C9-6174-44D3-AE9D-0F5E170AC2FE}"/>
    <cellStyle name="Normal 9 3 4 2 2" xfId="3189" xr:uid="{7D4D4776-262E-4D69-806C-6334CC11A7B0}"/>
    <cellStyle name="Normal 9 3 4 2 2 2" xfId="3190" xr:uid="{56A3B159-57FC-4125-910E-4C3DE2CDD479}"/>
    <cellStyle name="Normal 9 3 4 2 2 2 2" xfId="4246" xr:uid="{8976F7B8-131D-41B4-B555-3A8BF033DC2D}"/>
    <cellStyle name="Normal 9 3 4 2 2 3" xfId="3191" xr:uid="{392640C0-0276-4A2B-A5F0-89048812AA34}"/>
    <cellStyle name="Normal 9 3 4 2 2 4" xfId="3192" xr:uid="{B10EBD8F-DF7F-4C53-86ED-A8C07F490729}"/>
    <cellStyle name="Normal 9 3 4 2 3" xfId="3193" xr:uid="{89065976-EF91-4A4F-810E-B79DFA05D9FF}"/>
    <cellStyle name="Normal 9 3 4 2 3 2" xfId="4247" xr:uid="{EB405786-587C-4FE1-9D67-518E68B8D673}"/>
    <cellStyle name="Normal 9 3 4 2 4" xfId="3194" xr:uid="{50E60E22-6863-4A76-B59E-23C468A514A5}"/>
    <cellStyle name="Normal 9 3 4 2 5" xfId="3195" xr:uid="{7B69A621-E766-4A01-9141-F7DFE84C7174}"/>
    <cellStyle name="Normal 9 3 4 3" xfId="3196" xr:uid="{5A5D69ED-D14F-4FC0-B98C-5957F4B8AEE9}"/>
    <cellStyle name="Normal 9 3 4 3 2" xfId="3197" xr:uid="{D6103CAF-405E-41AE-AC71-A6D2170A8DBF}"/>
    <cellStyle name="Normal 9 3 4 3 2 2" xfId="4248" xr:uid="{A5CE9AE0-79DC-4579-BB22-B78B004E5525}"/>
    <cellStyle name="Normal 9 3 4 3 3" xfId="3198" xr:uid="{69EF76B7-B11C-496B-9AD0-20ABD0FAA949}"/>
    <cellStyle name="Normal 9 3 4 3 4" xfId="3199" xr:uid="{62BAED38-6B86-4B45-B839-AD5F53ADF055}"/>
    <cellStyle name="Normal 9 3 4 4" xfId="3200" xr:uid="{43F595EC-CC1F-4B70-8E01-66B32B4F30CC}"/>
    <cellStyle name="Normal 9 3 4 4 2" xfId="3201" xr:uid="{ECF08D2F-2574-4489-8E4F-77978390B5DC}"/>
    <cellStyle name="Normal 9 3 4 4 3" xfId="3202" xr:uid="{ED1F4CA9-0FF4-4829-8FE1-692C95F1950D}"/>
    <cellStyle name="Normal 9 3 4 4 4" xfId="3203" xr:uid="{AB082DDF-E35E-4110-ADE4-473AF64F1C2C}"/>
    <cellStyle name="Normal 9 3 4 5" xfId="3204" xr:uid="{ACA87D0D-5FEF-44E0-AC33-3D7C23E72FBC}"/>
    <cellStyle name="Normal 9 3 4 6" xfId="3205" xr:uid="{8D321E93-114F-4141-B17C-6E2986B8FDAF}"/>
    <cellStyle name="Normal 9 3 4 7" xfId="3206" xr:uid="{4DA5E146-40E0-45C0-90BB-C50F2EAB748B}"/>
    <cellStyle name="Normal 9 3 5" xfId="3207" xr:uid="{0B0A5D24-07EC-4E7F-9F35-7CF5BAA28439}"/>
    <cellStyle name="Normal 9 3 5 2" xfId="3208" xr:uid="{9584D626-8C78-4AE4-AC32-2BC2AF8EDEA0}"/>
    <cellStyle name="Normal 9 3 5 2 2" xfId="3209" xr:uid="{540DB15F-81CD-49C4-A5C9-1FBBD1CDC4BF}"/>
    <cellStyle name="Normal 9 3 5 2 2 2" xfId="4249" xr:uid="{82500B12-82E8-4A46-94C1-CF2997287C3D}"/>
    <cellStyle name="Normal 9 3 5 2 2 2 2" xfId="4250" xr:uid="{F603F7FC-D3B0-4E05-9089-5493C1F72D0A}"/>
    <cellStyle name="Normal 9 3 5 2 2 3" xfId="4251" xr:uid="{72F137FA-C16D-4ACB-AAA5-05D775771DE9}"/>
    <cellStyle name="Normal 9 3 5 2 3" xfId="3210" xr:uid="{FB6012F0-E887-468B-851A-D661AE0A1672}"/>
    <cellStyle name="Normal 9 3 5 2 3 2" xfId="4252" xr:uid="{2A138D04-FDB1-4FA7-95F8-3BCD9DE0A9A4}"/>
    <cellStyle name="Normal 9 3 5 2 4" xfId="3211" xr:uid="{BF3881D2-FFDC-4246-A6DD-6CA6A9EFA913}"/>
    <cellStyle name="Normal 9 3 5 3" xfId="3212" xr:uid="{5C264A17-C94C-4215-AFDA-E17858312D1A}"/>
    <cellStyle name="Normal 9 3 5 3 2" xfId="3213" xr:uid="{FF0FC080-329B-4B14-919D-1F3AEE53B542}"/>
    <cellStyle name="Normal 9 3 5 3 2 2" xfId="4253" xr:uid="{2B193D14-EF33-4641-B8F5-09CDA2344CEC}"/>
    <cellStyle name="Normal 9 3 5 3 3" xfId="3214" xr:uid="{27870EE7-F259-4486-B49F-BF04FBFC9299}"/>
    <cellStyle name="Normal 9 3 5 3 4" xfId="3215" xr:uid="{BE0E1346-20AE-4781-A16B-541A73763CF7}"/>
    <cellStyle name="Normal 9 3 5 4" xfId="3216" xr:uid="{D4A673A3-C511-4E96-BDEF-91405A08C5C4}"/>
    <cellStyle name="Normal 9 3 5 4 2" xfId="4254" xr:uid="{BEB2CC3A-8CDC-4A0A-A21D-A241CECB41C5}"/>
    <cellStyle name="Normal 9 3 5 5" xfId="3217" xr:uid="{E1E6BD93-D0A5-482F-A4CC-08690A4E5FBD}"/>
    <cellStyle name="Normal 9 3 5 6" xfId="3218" xr:uid="{5E708BAB-369F-430C-B144-3168778126A7}"/>
    <cellStyle name="Normal 9 3 6" xfId="3219" xr:uid="{FD2E3B07-BBDA-42CD-9D00-ED26640B8F55}"/>
    <cellStyle name="Normal 9 3 6 2" xfId="3220" xr:uid="{C76EFF8B-0DC0-4E0F-9B89-738DF289E8D2}"/>
    <cellStyle name="Normal 9 3 6 2 2" xfId="3221" xr:uid="{C988298C-CBE0-4486-A9D0-CC509C0F0208}"/>
    <cellStyle name="Normal 9 3 6 2 2 2" xfId="4255" xr:uid="{C11BFB33-EBD2-4ECF-987D-CB63A5B73190}"/>
    <cellStyle name="Normal 9 3 6 2 3" xfId="3222" xr:uid="{5CABC001-22A3-4B16-9425-23D0CABB8A6A}"/>
    <cellStyle name="Normal 9 3 6 2 4" xfId="3223" xr:uid="{AEE68FC2-98DF-4740-9B47-72A00F3EE75E}"/>
    <cellStyle name="Normal 9 3 6 3" xfId="3224" xr:uid="{3881A723-62A5-417A-B22A-744EB63601A2}"/>
    <cellStyle name="Normal 9 3 6 3 2" xfId="4256" xr:uid="{69E1B9AC-F614-4DE5-9894-2A1CD6554071}"/>
    <cellStyle name="Normal 9 3 6 4" xfId="3225" xr:uid="{9E1A4FF3-13E0-49FA-A52E-4BFE8E6BDD79}"/>
    <cellStyle name="Normal 9 3 6 5" xfId="3226" xr:uid="{16A046A9-87B5-4EC8-9B68-F6EB3D46D0BD}"/>
    <cellStyle name="Normal 9 3 7" xfId="3227" xr:uid="{0A9788E6-BB76-458D-8E5B-CE920BA3B23A}"/>
    <cellStyle name="Normal 9 3 7 2" xfId="3228" xr:uid="{C550669D-6D4D-47EA-91B5-B04A145D7146}"/>
    <cellStyle name="Normal 9 3 7 2 2" xfId="4257" xr:uid="{7111D51E-5B7B-4B34-9FC9-09BB84F17439}"/>
    <cellStyle name="Normal 9 3 7 3" xfId="3229" xr:uid="{9C6C0D55-808A-44AB-9063-846D6A74BBF3}"/>
    <cellStyle name="Normal 9 3 7 4" xfId="3230" xr:uid="{C2B054BF-5EF0-44E1-89AD-A0E016EC982B}"/>
    <cellStyle name="Normal 9 3 8" xfId="3231" xr:uid="{E3112EA0-3297-46C3-BFE0-7711786AA57A}"/>
    <cellStyle name="Normal 9 3 8 2" xfId="3232" xr:uid="{B32D830D-AFDA-4C78-A0A7-E23A2C213F6F}"/>
    <cellStyle name="Normal 9 3 8 3" xfId="3233" xr:uid="{FC793606-0305-493B-BA98-04854EFD783B}"/>
    <cellStyle name="Normal 9 3 8 4" xfId="3234" xr:uid="{DAFC898F-22EC-4971-B8E1-E674F2413A64}"/>
    <cellStyle name="Normal 9 3 9" xfId="3235" xr:uid="{E3796CD7-9A00-48C4-AC7F-B01799C45A5E}"/>
    <cellStyle name="Normal 9 4" xfId="3236" xr:uid="{12D6A1C3-9B97-4DD2-AC6D-2734697CFCCF}"/>
    <cellStyle name="Normal 9 4 10" xfId="3237" xr:uid="{597ED516-1C41-400C-B39C-6F0570E6CE59}"/>
    <cellStyle name="Normal 9 4 11" xfId="3238" xr:uid="{ACFA1D70-B984-426E-8D9C-F7159B66E342}"/>
    <cellStyle name="Normal 9 4 2" xfId="3239" xr:uid="{D1B66902-9664-4075-9CDC-F7E9048BAAEE}"/>
    <cellStyle name="Normal 9 4 2 2" xfId="3240" xr:uid="{B1CDD834-4012-4737-8C1C-30D0DF5DD03B}"/>
    <cellStyle name="Normal 9 4 2 2 2" xfId="3241" xr:uid="{A08358EF-524C-4F03-876E-9D250302B981}"/>
    <cellStyle name="Normal 9 4 2 2 2 2" xfId="3242" xr:uid="{CE4D77A2-FB5B-4D94-946E-F69A32D95114}"/>
    <cellStyle name="Normal 9 4 2 2 2 2 2" xfId="3243" xr:uid="{DC4E3559-72E0-4CB3-A023-5046219B254A}"/>
    <cellStyle name="Normal 9 4 2 2 2 2 2 2" xfId="4258" xr:uid="{BEBB0BC2-049B-4E60-810B-994AC2D0BC4E}"/>
    <cellStyle name="Normal 9 4 2 2 2 2 3" xfId="3244" xr:uid="{D8E960C3-BAD7-49B1-9232-627A200212F9}"/>
    <cellStyle name="Normal 9 4 2 2 2 2 4" xfId="3245" xr:uid="{28D6A0A6-553B-401C-A08F-256AA1E1C600}"/>
    <cellStyle name="Normal 9 4 2 2 2 3" xfId="3246" xr:uid="{B40FD267-163C-4643-8C4C-26B3220FB723}"/>
    <cellStyle name="Normal 9 4 2 2 2 3 2" xfId="3247" xr:uid="{B7EC0443-109D-4C9E-A85B-59E91AF680F2}"/>
    <cellStyle name="Normal 9 4 2 2 2 3 3" xfId="3248" xr:uid="{658924E1-6B8C-4515-A6C3-3B9A715A214C}"/>
    <cellStyle name="Normal 9 4 2 2 2 3 4" xfId="3249" xr:uid="{87DDE0A0-C876-4D2F-B9FE-856B3FBD6520}"/>
    <cellStyle name="Normal 9 4 2 2 2 4" xfId="3250" xr:uid="{92D7CBA4-85C3-457B-97FE-E60092DB7768}"/>
    <cellStyle name="Normal 9 4 2 2 2 5" xfId="3251" xr:uid="{9447858D-979E-435B-B546-0524871B4F0A}"/>
    <cellStyle name="Normal 9 4 2 2 2 6" xfId="3252" xr:uid="{5D188B8A-90D3-47ED-88D6-42D984B5750B}"/>
    <cellStyle name="Normal 9 4 2 2 3" xfId="3253" xr:uid="{DF3990B2-3DE6-41DE-93F3-A38C01079E28}"/>
    <cellStyle name="Normal 9 4 2 2 3 2" xfId="3254" xr:uid="{8659291A-2563-4FDA-B5F1-CBD1E5F354FF}"/>
    <cellStyle name="Normal 9 4 2 2 3 2 2" xfId="3255" xr:uid="{08F59D1B-7514-4C16-BE01-623409AF0CA4}"/>
    <cellStyle name="Normal 9 4 2 2 3 2 3" xfId="3256" xr:uid="{143D5487-AB9C-4A43-AC9B-2322FDBE7CBD}"/>
    <cellStyle name="Normal 9 4 2 2 3 2 4" xfId="3257" xr:uid="{3A0FEBE8-8F39-4804-9069-1B94E453C574}"/>
    <cellStyle name="Normal 9 4 2 2 3 3" xfId="3258" xr:uid="{533BC054-B402-4A50-8D86-09B3459C6A71}"/>
    <cellStyle name="Normal 9 4 2 2 3 4" xfId="3259" xr:uid="{EE05C8B0-2F1B-4415-B9AC-5234E7451EAB}"/>
    <cellStyle name="Normal 9 4 2 2 3 5" xfId="3260" xr:uid="{3B67B8CD-7048-4B20-818D-139D20713F49}"/>
    <cellStyle name="Normal 9 4 2 2 4" xfId="3261" xr:uid="{7FAA036B-7276-4BC8-B057-464CDC0AEBE1}"/>
    <cellStyle name="Normal 9 4 2 2 4 2" xfId="3262" xr:uid="{8C05F4A1-6AB9-475C-8955-D36A7BB2E4CF}"/>
    <cellStyle name="Normal 9 4 2 2 4 3" xfId="3263" xr:uid="{38B2EAA5-CB8B-4D0B-AA49-40760CC8B0AE}"/>
    <cellStyle name="Normal 9 4 2 2 4 4" xfId="3264" xr:uid="{5A8F6A3F-60B2-43B4-9349-2A0B9FD27E6F}"/>
    <cellStyle name="Normal 9 4 2 2 5" xfId="3265" xr:uid="{AED99C5F-3FA4-424E-B802-7C43B3F841CC}"/>
    <cellStyle name="Normal 9 4 2 2 5 2" xfId="3266" xr:uid="{797F861D-D95E-4EEE-A420-CA38EB0120C2}"/>
    <cellStyle name="Normal 9 4 2 2 5 3" xfId="3267" xr:uid="{AC494D98-C89A-498A-AF0D-5942EDE4B359}"/>
    <cellStyle name="Normal 9 4 2 2 5 4" xfId="3268" xr:uid="{873A44F7-9057-4903-8243-AB02C22A1758}"/>
    <cellStyle name="Normal 9 4 2 2 6" xfId="3269" xr:uid="{3FF229B3-70CA-476D-8201-A462427CA11C}"/>
    <cellStyle name="Normal 9 4 2 2 7" xfId="3270" xr:uid="{75D8DA2D-6D05-4551-99D1-726277B6520D}"/>
    <cellStyle name="Normal 9 4 2 2 8" xfId="3271" xr:uid="{BC0B25B6-76BD-4595-AAC9-EA65882E2ECD}"/>
    <cellStyle name="Normal 9 4 2 3" xfId="3272" xr:uid="{BE31D0B3-81DA-470D-9FE8-A97F08F8E2D6}"/>
    <cellStyle name="Normal 9 4 2 3 2" xfId="3273" xr:uid="{64304D16-60C2-407F-9342-314AC138CAE3}"/>
    <cellStyle name="Normal 9 4 2 3 2 2" xfId="3274" xr:uid="{5BADC01A-54A6-4591-87F9-BE56029B0EBC}"/>
    <cellStyle name="Normal 9 4 2 3 2 2 2" xfId="4259" xr:uid="{C2A02CDA-4D00-40DE-8617-BF3F7B06D7D4}"/>
    <cellStyle name="Normal 9 4 2 3 2 2 2 2" xfId="4260" xr:uid="{BBACA32C-8E0D-494A-95C4-0F6A2DB988AF}"/>
    <cellStyle name="Normal 9 4 2 3 2 2 3" xfId="4261" xr:uid="{861E335F-2524-4A53-A4A6-617461993811}"/>
    <cellStyle name="Normal 9 4 2 3 2 3" xfId="3275" xr:uid="{E0CB1562-F136-48F9-AF6C-94A1196542CD}"/>
    <cellStyle name="Normal 9 4 2 3 2 3 2" xfId="4262" xr:uid="{BAE8F02F-FBEF-4FC3-808C-BCD6D49AB0D7}"/>
    <cellStyle name="Normal 9 4 2 3 2 4" xfId="3276" xr:uid="{75B91610-097E-4FCC-9A43-F2196C1548B8}"/>
    <cellStyle name="Normal 9 4 2 3 3" xfId="3277" xr:uid="{755A160B-20A9-42E3-9812-F235E0B5DD63}"/>
    <cellStyle name="Normal 9 4 2 3 3 2" xfId="3278" xr:uid="{DD0B2CC8-315E-45D8-BA92-180345B83F52}"/>
    <cellStyle name="Normal 9 4 2 3 3 2 2" xfId="4263" xr:uid="{5A739028-23AC-4209-978D-8F337251C604}"/>
    <cellStyle name="Normal 9 4 2 3 3 3" xfId="3279" xr:uid="{657EBCBD-D2F7-40E8-B72F-B7E2448835D8}"/>
    <cellStyle name="Normal 9 4 2 3 3 4" xfId="3280" xr:uid="{F795E16D-E295-4426-8159-F7762C976D49}"/>
    <cellStyle name="Normal 9 4 2 3 4" xfId="3281" xr:uid="{0449C1D6-607D-4F03-ACC0-2A7D6102C931}"/>
    <cellStyle name="Normal 9 4 2 3 4 2" xfId="4264" xr:uid="{12DADAD3-4FB4-4654-A88F-AAC1ED9EB171}"/>
    <cellStyle name="Normal 9 4 2 3 5" xfId="3282" xr:uid="{65D561C3-D016-499D-BA2B-4BB52F77D137}"/>
    <cellStyle name="Normal 9 4 2 3 6" xfId="3283" xr:uid="{EE7EB2F6-CA27-4B6E-95CF-2AD9F9AC669D}"/>
    <cellStyle name="Normal 9 4 2 4" xfId="3284" xr:uid="{5F127DA3-75D8-43DE-8FB4-7404F919C1B7}"/>
    <cellStyle name="Normal 9 4 2 4 2" xfId="3285" xr:uid="{2925A24F-F43D-4B72-942D-FED41695A172}"/>
    <cellStyle name="Normal 9 4 2 4 2 2" xfId="3286" xr:uid="{AF6856D6-AB0D-4C48-A4E0-730C4A272A0E}"/>
    <cellStyle name="Normal 9 4 2 4 2 2 2" xfId="4265" xr:uid="{3C7ED6C3-619C-4171-BE72-ABF89767DD6C}"/>
    <cellStyle name="Normal 9 4 2 4 2 3" xfId="3287" xr:uid="{27CDAA64-40DA-435C-9F2F-7EB2196EA557}"/>
    <cellStyle name="Normal 9 4 2 4 2 4" xfId="3288" xr:uid="{6C8337D5-47C8-4D7B-9A24-81B44542D513}"/>
    <cellStyle name="Normal 9 4 2 4 3" xfId="3289" xr:uid="{5EFF79CA-1248-4BDD-AD27-38868C941EB8}"/>
    <cellStyle name="Normal 9 4 2 4 3 2" xfId="4266" xr:uid="{2F918D21-B0A5-425E-BA1F-656B49212E06}"/>
    <cellStyle name="Normal 9 4 2 4 4" xfId="3290" xr:uid="{62752E08-2454-43B3-9B70-2216BF6E5A2B}"/>
    <cellStyle name="Normal 9 4 2 4 5" xfId="3291" xr:uid="{046EDDCE-5C0A-4DDB-BB7F-E1D3C414BCBC}"/>
    <cellStyle name="Normal 9 4 2 5" xfId="3292" xr:uid="{EF018557-E9D2-421D-9972-9007872308A8}"/>
    <cellStyle name="Normal 9 4 2 5 2" xfId="3293" xr:uid="{970EA748-744F-4A08-AAC5-0E8B6A006295}"/>
    <cellStyle name="Normal 9 4 2 5 2 2" xfId="4267" xr:uid="{6959865D-7C69-4B54-94F1-D35A66A04AFC}"/>
    <cellStyle name="Normal 9 4 2 5 3" xfId="3294" xr:uid="{4AF0BF6A-CB20-40E0-8A99-2CF5FC78BAB3}"/>
    <cellStyle name="Normal 9 4 2 5 4" xfId="3295" xr:uid="{A98BB1E8-14AA-46E1-8402-909FC4E000C6}"/>
    <cellStyle name="Normal 9 4 2 6" xfId="3296" xr:uid="{730F307F-1BF9-4CC9-85C4-27E7F61052E8}"/>
    <cellStyle name="Normal 9 4 2 6 2" xfId="3297" xr:uid="{C9196881-1D9F-45DE-8D06-9CDD6815BFCF}"/>
    <cellStyle name="Normal 9 4 2 6 3" xfId="3298" xr:uid="{4E170917-98AF-4D5E-8F3B-7EDBE9846342}"/>
    <cellStyle name="Normal 9 4 2 6 4" xfId="3299" xr:uid="{73227352-F311-4BB3-A8B2-B15E5867000A}"/>
    <cellStyle name="Normal 9 4 2 7" xfId="3300" xr:uid="{A475DC0B-D579-4898-85D4-242E4205E13F}"/>
    <cellStyle name="Normal 9 4 2 8" xfId="3301" xr:uid="{F241C69E-F311-4621-88CC-A8B631737055}"/>
    <cellStyle name="Normal 9 4 2 9" xfId="3302" xr:uid="{83734A58-927C-4AD6-957B-0125EE16DDEE}"/>
    <cellStyle name="Normal 9 4 3" xfId="3303" xr:uid="{25D30229-273B-4D25-81C7-7CC5158AA7AE}"/>
    <cellStyle name="Normal 9 4 3 2" xfId="3304" xr:uid="{BA36F3EA-D9F5-4F4F-974E-F4B22ECDEF7B}"/>
    <cellStyle name="Normal 9 4 3 2 2" xfId="3305" xr:uid="{56AC201A-2D36-4851-AC81-46838E5CF38C}"/>
    <cellStyle name="Normal 9 4 3 2 2 2" xfId="3306" xr:uid="{050AFE73-A33F-4817-8A08-C85E234CC128}"/>
    <cellStyle name="Normal 9 4 3 2 2 2 2" xfId="4268" xr:uid="{6369D84D-4A70-46F5-B94C-88BD8FEF8613}"/>
    <cellStyle name="Normal 9 4 3 2 2 3" xfId="3307" xr:uid="{DC5F8865-C1D4-4ADD-8178-54C515B0F921}"/>
    <cellStyle name="Normal 9 4 3 2 2 4" xfId="3308" xr:uid="{5E1951FB-7BBE-4A28-BE6B-A86FBB786053}"/>
    <cellStyle name="Normal 9 4 3 2 3" xfId="3309" xr:uid="{22834032-4116-46E9-B0C8-1889AC0C4EEB}"/>
    <cellStyle name="Normal 9 4 3 2 3 2" xfId="3310" xr:uid="{1A8E23B2-3EEB-4FB3-9ECD-78E75E76BBDD}"/>
    <cellStyle name="Normal 9 4 3 2 3 3" xfId="3311" xr:uid="{B03F0B4B-AE6A-4A73-81F6-477B100181DD}"/>
    <cellStyle name="Normal 9 4 3 2 3 4" xfId="3312" xr:uid="{66884737-41E4-4E69-95EE-43706D87AEC9}"/>
    <cellStyle name="Normal 9 4 3 2 4" xfId="3313" xr:uid="{35DBFCA6-E0AF-4AD4-A3D5-78617B9F00B4}"/>
    <cellStyle name="Normal 9 4 3 2 5" xfId="3314" xr:uid="{1B77F23F-B3EF-4BC1-B7B6-9977F1CACA63}"/>
    <cellStyle name="Normal 9 4 3 2 6" xfId="3315" xr:uid="{7505330F-5E72-43F4-9CB2-6A64BD89817A}"/>
    <cellStyle name="Normal 9 4 3 3" xfId="3316" xr:uid="{E2584603-3355-48B4-89A9-801FC3198D59}"/>
    <cellStyle name="Normal 9 4 3 3 2" xfId="3317" xr:uid="{0C973BDE-6D4B-4DC2-86E9-C58858BE7E33}"/>
    <cellStyle name="Normal 9 4 3 3 2 2" xfId="3318" xr:uid="{CE13E9FA-C31A-47AD-9CAA-5C6BBB3E3D70}"/>
    <cellStyle name="Normal 9 4 3 3 2 3" xfId="3319" xr:uid="{6BF5B840-5A8A-4390-B82C-D396933BD0A4}"/>
    <cellStyle name="Normal 9 4 3 3 2 4" xfId="3320" xr:uid="{15D51285-EE5F-449B-B80B-1CCDB073AB03}"/>
    <cellStyle name="Normal 9 4 3 3 3" xfId="3321" xr:uid="{991B38C8-AC36-4539-8ED4-C34CD7E02BCE}"/>
    <cellStyle name="Normal 9 4 3 3 4" xfId="3322" xr:uid="{48F205CD-0E26-4D02-A736-839290CB8A5E}"/>
    <cellStyle name="Normal 9 4 3 3 5" xfId="3323" xr:uid="{0DB6F01A-119C-4F7C-8BE9-8C1767D85CA7}"/>
    <cellStyle name="Normal 9 4 3 4" xfId="3324" xr:uid="{17F88760-8AAE-4D84-B9B1-E2D9AF66A76D}"/>
    <cellStyle name="Normal 9 4 3 4 2" xfId="3325" xr:uid="{ED69CF7F-629F-48D8-9204-715AFD0A00BF}"/>
    <cellStyle name="Normal 9 4 3 4 3" xfId="3326" xr:uid="{6671A18D-E14F-41D8-B511-86FB451F5CD4}"/>
    <cellStyle name="Normal 9 4 3 4 4" xfId="3327" xr:uid="{08408711-7089-4F49-B5AB-0E5EA3EE3FA6}"/>
    <cellStyle name="Normal 9 4 3 5" xfId="3328" xr:uid="{C3D1DA83-898A-4B45-8BDF-2245AA1AB414}"/>
    <cellStyle name="Normal 9 4 3 5 2" xfId="3329" xr:uid="{2E1A9AEA-E674-4151-9832-649029E6B1C6}"/>
    <cellStyle name="Normal 9 4 3 5 3" xfId="3330" xr:uid="{5FBC4AB7-605C-40C7-A4C8-73D1EA70565B}"/>
    <cellStyle name="Normal 9 4 3 5 4" xfId="3331" xr:uid="{39FF2256-2E58-4B37-8198-1E91737DADEC}"/>
    <cellStyle name="Normal 9 4 3 6" xfId="3332" xr:uid="{42C88818-2C9B-4FA0-92D0-98EF04654004}"/>
    <cellStyle name="Normal 9 4 3 7" xfId="3333" xr:uid="{6640EFD0-1FE0-4CDA-99E9-0964A1556619}"/>
    <cellStyle name="Normal 9 4 3 8" xfId="3334" xr:uid="{40B4C089-8D96-4D19-9AE8-562AF2D30D23}"/>
    <cellStyle name="Normal 9 4 4" xfId="3335" xr:uid="{BA3069A6-E33C-4F2A-B133-87AF43AF164D}"/>
    <cellStyle name="Normal 9 4 4 2" xfId="3336" xr:uid="{268C6645-2CB6-4AB1-9C74-3BB9C244B2F4}"/>
    <cellStyle name="Normal 9 4 4 2 2" xfId="3337" xr:uid="{E20A60F6-20B8-43FF-8C5E-B4FB10CEE8E0}"/>
    <cellStyle name="Normal 9 4 4 2 2 2" xfId="3338" xr:uid="{C5C022CB-223F-496B-8AC8-19DEC11252B4}"/>
    <cellStyle name="Normal 9 4 4 2 2 2 2" xfId="4269" xr:uid="{EB0798D5-F3DE-4300-99D6-3CD687869175}"/>
    <cellStyle name="Normal 9 4 4 2 2 3" xfId="3339" xr:uid="{1983C43C-9F37-4CD6-A130-F7A6D5199A52}"/>
    <cellStyle name="Normal 9 4 4 2 2 4" xfId="3340" xr:uid="{288FC84B-39F7-4DF6-AC3C-E59EF3F44B4E}"/>
    <cellStyle name="Normal 9 4 4 2 3" xfId="3341" xr:uid="{11DD9AF6-44B3-49C2-98FD-DE1AB3BE8786}"/>
    <cellStyle name="Normal 9 4 4 2 3 2" xfId="4270" xr:uid="{87ED0634-9F6C-4ECD-82CF-B3AE82491EC5}"/>
    <cellStyle name="Normal 9 4 4 2 4" xfId="3342" xr:uid="{C669D4B9-39AF-4805-8086-0BA3E54F211B}"/>
    <cellStyle name="Normal 9 4 4 2 5" xfId="3343" xr:uid="{EAB1A879-1C29-49E3-83C5-4FA977EB2F4D}"/>
    <cellStyle name="Normal 9 4 4 3" xfId="3344" xr:uid="{7E07C545-EBDC-4195-91E4-BBE66031B95F}"/>
    <cellStyle name="Normal 9 4 4 3 2" xfId="3345" xr:uid="{2B29858C-9042-4DD9-ACCF-364328316674}"/>
    <cellStyle name="Normal 9 4 4 3 2 2" xfId="4271" xr:uid="{8A42C60B-1D88-4292-9F83-3DC5FEC92476}"/>
    <cellStyle name="Normal 9 4 4 3 3" xfId="3346" xr:uid="{53944395-A3A1-4FDB-AA88-2625A494DD26}"/>
    <cellStyle name="Normal 9 4 4 3 4" xfId="3347" xr:uid="{6113443A-B7D5-45C7-A825-CCEB92C5948C}"/>
    <cellStyle name="Normal 9 4 4 4" xfId="3348" xr:uid="{EFC52384-C2E6-4B6C-AB52-9C67BE2C59E4}"/>
    <cellStyle name="Normal 9 4 4 4 2" xfId="3349" xr:uid="{3C2D4E89-499A-4FA7-ACE7-F701C293C209}"/>
    <cellStyle name="Normal 9 4 4 4 3" xfId="3350" xr:uid="{18F16BF6-389C-4744-9E3F-FCEA99CDF098}"/>
    <cellStyle name="Normal 9 4 4 4 4" xfId="3351" xr:uid="{5ED68881-AABE-4CAB-AEE7-2C87DAA55C76}"/>
    <cellStyle name="Normal 9 4 4 5" xfId="3352" xr:uid="{7113B4D2-178D-4781-B67F-56C482CBA4E1}"/>
    <cellStyle name="Normal 9 4 4 6" xfId="3353" xr:uid="{4F71122E-B894-4343-9A42-226457045E5B}"/>
    <cellStyle name="Normal 9 4 4 7" xfId="3354" xr:uid="{F9E386EF-5D84-4C92-9F81-DE57DC577B6A}"/>
    <cellStyle name="Normal 9 4 5" xfId="3355" xr:uid="{2AC29F7C-FCFC-4AFB-AD94-5B1CE9C6236B}"/>
    <cellStyle name="Normal 9 4 5 2" xfId="3356" xr:uid="{0387BF54-808A-414D-8A01-B24BCD3A9ED0}"/>
    <cellStyle name="Normal 9 4 5 2 2" xfId="3357" xr:uid="{0CF6346B-6A0D-4E57-855F-D84DA47AAAC7}"/>
    <cellStyle name="Normal 9 4 5 2 2 2" xfId="4272" xr:uid="{6FAFA6E5-A3B5-4588-859D-07F5F0C56095}"/>
    <cellStyle name="Normal 9 4 5 2 3" xfId="3358" xr:uid="{732C2BDA-B93A-4A08-8E34-4C8058FC4244}"/>
    <cellStyle name="Normal 9 4 5 2 4" xfId="3359" xr:uid="{FEC2C3A6-C84D-4E27-9512-F32C3227E24B}"/>
    <cellStyle name="Normal 9 4 5 3" xfId="3360" xr:uid="{8BD6D6E6-DF45-422B-AC80-4BC5F6C63653}"/>
    <cellStyle name="Normal 9 4 5 3 2" xfId="3361" xr:uid="{6191C1C2-EE99-4F95-A04F-CE4AACD5C569}"/>
    <cellStyle name="Normal 9 4 5 3 3" xfId="3362" xr:uid="{939D8D49-140A-4496-9479-242129875F8F}"/>
    <cellStyle name="Normal 9 4 5 3 4" xfId="3363" xr:uid="{555DBDD5-4E9F-4457-BCF7-B77EAA0536C7}"/>
    <cellStyle name="Normal 9 4 5 4" xfId="3364" xr:uid="{82592BFA-BA1B-44CB-9D43-5B13D2A60B54}"/>
    <cellStyle name="Normal 9 4 5 5" xfId="3365" xr:uid="{342B2FE8-2FA5-4116-BE3F-D23F5FCD52D5}"/>
    <cellStyle name="Normal 9 4 5 6" xfId="3366" xr:uid="{CB8B60E8-233E-49FF-9E22-95215DEF910E}"/>
    <cellStyle name="Normal 9 4 6" xfId="3367" xr:uid="{0A91552A-D847-4FA8-BF81-E87D90FA6A4B}"/>
    <cellStyle name="Normal 9 4 6 2" xfId="3368" xr:uid="{52BCEEBD-8B22-47C4-824F-4E1EBFFD21A3}"/>
    <cellStyle name="Normal 9 4 6 2 2" xfId="3369" xr:uid="{8B27BED1-D73C-472E-920E-D4733BFC87AB}"/>
    <cellStyle name="Normal 9 4 6 2 3" xfId="3370" xr:uid="{141DED53-87DD-4CD1-9B9E-120BABF761E9}"/>
    <cellStyle name="Normal 9 4 6 2 4" xfId="3371" xr:uid="{B120D55B-2DF6-46DC-87E9-CFFC8F21A3FE}"/>
    <cellStyle name="Normal 9 4 6 3" xfId="3372" xr:uid="{805A94CD-68F2-4E76-B39A-909796E22F23}"/>
    <cellStyle name="Normal 9 4 6 4" xfId="3373" xr:uid="{89C68C11-0B30-49DE-9C69-22FDEEC4D846}"/>
    <cellStyle name="Normal 9 4 6 5" xfId="3374" xr:uid="{4F6BBE0E-9877-4A49-B4CE-FC0D2AE92F24}"/>
    <cellStyle name="Normal 9 4 7" xfId="3375" xr:uid="{86439FF0-26E0-451F-A338-D6F903112842}"/>
    <cellStyle name="Normal 9 4 7 2" xfId="3376" xr:uid="{380F8403-E4BF-4857-8E03-71ECBCD2E624}"/>
    <cellStyle name="Normal 9 4 7 3" xfId="3377" xr:uid="{64E38956-30FF-4292-ADB6-EBCCE2CEB5E6}"/>
    <cellStyle name="Normal 9 4 7 4" xfId="3378" xr:uid="{459CE642-7757-4A6F-BE78-529F0396CF21}"/>
    <cellStyle name="Normal 9 4 8" xfId="3379" xr:uid="{43E122E2-CA22-4108-9697-73367D90EDE9}"/>
    <cellStyle name="Normal 9 4 8 2" xfId="3380" xr:uid="{0518A75F-71B2-4389-BCFF-166D35460B3F}"/>
    <cellStyle name="Normal 9 4 8 3" xfId="3381" xr:uid="{AF50A0B6-FC66-430D-83A7-035BC0F00A6E}"/>
    <cellStyle name="Normal 9 4 8 4" xfId="3382" xr:uid="{6632A4E8-72D8-4172-85AA-5D2AFF22EBF4}"/>
    <cellStyle name="Normal 9 4 9" xfId="3383" xr:uid="{B68ED0C7-7D1C-4E09-8D4F-12F6485B59AE}"/>
    <cellStyle name="Normal 9 5" xfId="3384" xr:uid="{9FA3734E-CE38-4016-8D0A-73E2A82FA6AB}"/>
    <cellStyle name="Normal 9 5 10" xfId="3385" xr:uid="{31B0923B-AF8F-4B21-B297-81BD85B27032}"/>
    <cellStyle name="Normal 9 5 11" xfId="3386" xr:uid="{93C38F4C-9B80-46B4-B3C8-103EDE08C2AE}"/>
    <cellStyle name="Normal 9 5 2" xfId="3387" xr:uid="{82CBB2DD-9C4A-42BB-8752-3D6ACDD0462C}"/>
    <cellStyle name="Normal 9 5 2 2" xfId="3388" xr:uid="{DF154480-BFA9-43C3-8949-E23C95EB32CC}"/>
    <cellStyle name="Normal 9 5 2 2 2" xfId="3389" xr:uid="{E05E9E73-5177-4F2C-9E94-8593A3610E72}"/>
    <cellStyle name="Normal 9 5 2 2 2 2" xfId="3390" xr:uid="{60736581-D985-4B32-9E52-06FE35720F61}"/>
    <cellStyle name="Normal 9 5 2 2 2 2 2" xfId="3391" xr:uid="{9B7E7236-676C-409C-951D-89C54E0B7DC1}"/>
    <cellStyle name="Normal 9 5 2 2 2 2 3" xfId="3392" xr:uid="{468278D3-5E61-423A-B471-79309AA2E422}"/>
    <cellStyle name="Normal 9 5 2 2 2 2 4" xfId="3393" xr:uid="{56663E03-74E3-4780-88BD-CA03B51C0B77}"/>
    <cellStyle name="Normal 9 5 2 2 2 3" xfId="3394" xr:uid="{A43FE579-8745-4862-8B93-137A7404434A}"/>
    <cellStyle name="Normal 9 5 2 2 2 3 2" xfId="3395" xr:uid="{6BFCBD94-6C11-4C48-A512-BAB49DD21482}"/>
    <cellStyle name="Normal 9 5 2 2 2 3 3" xfId="3396" xr:uid="{63CDCE98-2E3C-49FF-8874-22B2953485FB}"/>
    <cellStyle name="Normal 9 5 2 2 2 3 4" xfId="3397" xr:uid="{251952EE-3DFF-49BD-85DA-EAA26C61B344}"/>
    <cellStyle name="Normal 9 5 2 2 2 4" xfId="3398" xr:uid="{3B14567E-1CB5-456A-866B-4CC865FF03E7}"/>
    <cellStyle name="Normal 9 5 2 2 2 5" xfId="3399" xr:uid="{C4BFB198-C940-4E39-A14D-AA7401E95B70}"/>
    <cellStyle name="Normal 9 5 2 2 2 6" xfId="3400" xr:uid="{F578EC8C-EAA9-43B1-8D74-BAFB17B3DE9A}"/>
    <cellStyle name="Normal 9 5 2 2 3" xfId="3401" xr:uid="{F58ABE74-88AB-4471-A55A-54E8D4064C5B}"/>
    <cellStyle name="Normal 9 5 2 2 3 2" xfId="3402" xr:uid="{8A80E38F-ECFF-4F9D-A9C6-AFBE3C925E85}"/>
    <cellStyle name="Normal 9 5 2 2 3 2 2" xfId="3403" xr:uid="{1E1AFD7F-F6B3-4FEF-88B0-61255DE153A7}"/>
    <cellStyle name="Normal 9 5 2 2 3 2 3" xfId="3404" xr:uid="{05B59FC5-0B1D-47B1-B12D-9A06EC64DA8D}"/>
    <cellStyle name="Normal 9 5 2 2 3 2 4" xfId="3405" xr:uid="{98351ED8-4359-4C68-864E-8CC8D3B80F99}"/>
    <cellStyle name="Normal 9 5 2 2 3 3" xfId="3406" xr:uid="{B29B18BE-6E0C-4918-A18A-726B6606E227}"/>
    <cellStyle name="Normal 9 5 2 2 3 4" xfId="3407" xr:uid="{45B07B51-3103-410D-B6C7-B526862ECA0D}"/>
    <cellStyle name="Normal 9 5 2 2 3 5" xfId="3408" xr:uid="{775F325A-9EC6-4C50-B52D-9BECC340B517}"/>
    <cellStyle name="Normal 9 5 2 2 4" xfId="3409" xr:uid="{BFED7007-B719-40B7-A1DD-4FBC643F5BEB}"/>
    <cellStyle name="Normal 9 5 2 2 4 2" xfId="3410" xr:uid="{73CA340B-19AC-4BD4-A442-9239221F9C67}"/>
    <cellStyle name="Normal 9 5 2 2 4 3" xfId="3411" xr:uid="{841464B1-C75E-4238-82EF-FDEF41F90A2E}"/>
    <cellStyle name="Normal 9 5 2 2 4 4" xfId="3412" xr:uid="{3D26D34B-A0B6-42F3-9230-F4906678D0D1}"/>
    <cellStyle name="Normal 9 5 2 2 5" xfId="3413" xr:uid="{25E7B369-2C56-4D45-B8C5-4C34AB869088}"/>
    <cellStyle name="Normal 9 5 2 2 5 2" xfId="3414" xr:uid="{2D27B586-447F-4CAF-9392-199A0DE3AB11}"/>
    <cellStyle name="Normal 9 5 2 2 5 3" xfId="3415" xr:uid="{5F1EAC34-2C21-4E75-A434-1B24974D7864}"/>
    <cellStyle name="Normal 9 5 2 2 5 4" xfId="3416" xr:uid="{0F912E0C-D002-4BE3-96DA-36FA1D494DD2}"/>
    <cellStyle name="Normal 9 5 2 2 6" xfId="3417" xr:uid="{17C941B7-BC4C-47B8-943A-914872BA35A9}"/>
    <cellStyle name="Normal 9 5 2 2 7" xfId="3418" xr:uid="{6975B0A9-12F7-4D52-8D3F-74E85398C786}"/>
    <cellStyle name="Normal 9 5 2 2 8" xfId="3419" xr:uid="{CD7E116E-0091-44D8-BA8D-D095F6D76B75}"/>
    <cellStyle name="Normal 9 5 2 3" xfId="3420" xr:uid="{ECD7D7FE-576E-4359-99BB-1911C3BE0146}"/>
    <cellStyle name="Normal 9 5 2 3 2" xfId="3421" xr:uid="{EF8C90A0-A825-4481-B29A-B13CB392EEA3}"/>
    <cellStyle name="Normal 9 5 2 3 2 2" xfId="3422" xr:uid="{22FC31FC-0172-4DE8-ABEF-3A5A8AC2A604}"/>
    <cellStyle name="Normal 9 5 2 3 2 3" xfId="3423" xr:uid="{9AF8B558-653D-4EA1-AC7D-AD19B42D2B9C}"/>
    <cellStyle name="Normal 9 5 2 3 2 4" xfId="3424" xr:uid="{CC0B38A4-0392-49E6-B53C-E33D9A5ED1C7}"/>
    <cellStyle name="Normal 9 5 2 3 3" xfId="3425" xr:uid="{70DE7E6D-2A8A-4C6A-9863-C839C4593BDA}"/>
    <cellStyle name="Normal 9 5 2 3 3 2" xfId="3426" xr:uid="{CF5FBD95-6740-41C8-A70C-A558F05B9B5D}"/>
    <cellStyle name="Normal 9 5 2 3 3 3" xfId="3427" xr:uid="{03FCAC22-1ADC-43B0-9ABF-EA72796F009D}"/>
    <cellStyle name="Normal 9 5 2 3 3 4" xfId="3428" xr:uid="{5CB4FD3A-72DD-4ED4-AABE-0E8CA1D46D2F}"/>
    <cellStyle name="Normal 9 5 2 3 4" xfId="3429" xr:uid="{D1F2844D-BCF2-4275-8711-C1856FE61A2E}"/>
    <cellStyle name="Normal 9 5 2 3 5" xfId="3430" xr:uid="{9F57C56B-D713-4A4E-A5ED-36A9112BEAA0}"/>
    <cellStyle name="Normal 9 5 2 3 6" xfId="3431" xr:uid="{E64AD7E3-57E1-48E2-B4E3-B5D6C5043BFF}"/>
    <cellStyle name="Normal 9 5 2 4" xfId="3432" xr:uid="{118F3BC7-2344-4285-A6F9-DF8C1B86F13B}"/>
    <cellStyle name="Normal 9 5 2 4 2" xfId="3433" xr:uid="{86211630-340E-4A76-9F3C-8B786577311B}"/>
    <cellStyle name="Normal 9 5 2 4 2 2" xfId="3434" xr:uid="{D2C4A96C-426D-4AA8-BCB7-0717BB31ED55}"/>
    <cellStyle name="Normal 9 5 2 4 2 3" xfId="3435" xr:uid="{F8BC083B-DE88-4AF7-9C88-EC696C5A11CD}"/>
    <cellStyle name="Normal 9 5 2 4 2 4" xfId="3436" xr:uid="{541F83D4-5371-4D91-9C9E-111760E8F48D}"/>
    <cellStyle name="Normal 9 5 2 4 3" xfId="3437" xr:uid="{9CC4EA08-C7FC-41A1-8C3E-6067425E13EC}"/>
    <cellStyle name="Normal 9 5 2 4 4" xfId="3438" xr:uid="{840C7551-5DF3-4F18-8DBC-8C97F1836B8B}"/>
    <cellStyle name="Normal 9 5 2 4 5" xfId="3439" xr:uid="{FCF370B3-96DE-42F8-997F-0F769B12B3BA}"/>
    <cellStyle name="Normal 9 5 2 5" xfId="3440" xr:uid="{74A51F4D-C803-49FE-B95E-D6D7ABD543A1}"/>
    <cellStyle name="Normal 9 5 2 5 2" xfId="3441" xr:uid="{F035992E-0B19-4C60-B52B-AF955BEE7371}"/>
    <cellStyle name="Normal 9 5 2 5 3" xfId="3442" xr:uid="{F6618DAF-76F4-46EF-A7CD-480E511C4246}"/>
    <cellStyle name="Normal 9 5 2 5 4" xfId="3443" xr:uid="{DB102ECB-07D2-4EA3-98FD-EB295602C150}"/>
    <cellStyle name="Normal 9 5 2 6" xfId="3444" xr:uid="{10105D95-4F61-40AF-86CE-D6040D77B55C}"/>
    <cellStyle name="Normal 9 5 2 6 2" xfId="3445" xr:uid="{425BD0A9-27BE-44F3-9C8B-9D0670F0ECC6}"/>
    <cellStyle name="Normal 9 5 2 6 3" xfId="3446" xr:uid="{7150D27D-280A-4368-8290-2362F3F2137C}"/>
    <cellStyle name="Normal 9 5 2 6 4" xfId="3447" xr:uid="{E7B8238B-DBEC-4F5F-9F02-3D1484E1790C}"/>
    <cellStyle name="Normal 9 5 2 7" xfId="3448" xr:uid="{5F87EA2D-EA20-4B88-BE6E-9DC4D3387C66}"/>
    <cellStyle name="Normal 9 5 2 8" xfId="3449" xr:uid="{ED016DEC-6D89-4E57-A7D3-95D8D6A52F9D}"/>
    <cellStyle name="Normal 9 5 2 9" xfId="3450" xr:uid="{4CC9DDD5-C4A6-46AF-91F3-6FB75FCEEF47}"/>
    <cellStyle name="Normal 9 5 3" xfId="3451" xr:uid="{F17B0BF6-303F-401A-9646-512294B7B53D}"/>
    <cellStyle name="Normal 9 5 3 2" xfId="3452" xr:uid="{8BA27221-57BE-4158-9368-ECE7E2C82E2F}"/>
    <cellStyle name="Normal 9 5 3 2 2" xfId="3453" xr:uid="{D7203ABF-1D93-45CA-82AE-64AF9941DE24}"/>
    <cellStyle name="Normal 9 5 3 2 2 2" xfId="3454" xr:uid="{DB5987C5-6E77-45F7-BB31-50DEC0FA7295}"/>
    <cellStyle name="Normal 9 5 3 2 2 2 2" xfId="4273" xr:uid="{9CE6E7C7-2F7D-4081-88EB-669B46D37C0A}"/>
    <cellStyle name="Normal 9 5 3 2 2 3" xfId="3455" xr:uid="{58960D78-AC51-46B9-9E7E-302A47D9EE27}"/>
    <cellStyle name="Normal 9 5 3 2 2 4" xfId="3456" xr:uid="{1B95B44E-415C-4224-B4E4-390E74BC425F}"/>
    <cellStyle name="Normal 9 5 3 2 3" xfId="3457" xr:uid="{82717C8D-AFBD-4A0C-A4E1-205063D944AC}"/>
    <cellStyle name="Normal 9 5 3 2 3 2" xfId="3458" xr:uid="{A31DBC22-B319-4195-BA7A-5AE057298464}"/>
    <cellStyle name="Normal 9 5 3 2 3 3" xfId="3459" xr:uid="{7DF90CDC-1B63-403B-83B5-2276A441AB78}"/>
    <cellStyle name="Normal 9 5 3 2 3 4" xfId="3460" xr:uid="{3FE6F78E-5649-4D1B-ACF6-B2EC099DF6B5}"/>
    <cellStyle name="Normal 9 5 3 2 4" xfId="3461" xr:uid="{A976DD07-0A35-4EFE-B819-F7B9A523B638}"/>
    <cellStyle name="Normal 9 5 3 2 5" xfId="3462" xr:uid="{6AEB66A1-9A4E-45F1-ACC8-98E51A327A5E}"/>
    <cellStyle name="Normal 9 5 3 2 6" xfId="3463" xr:uid="{11ABD75B-8F9F-450D-AE30-3B02B0502DCA}"/>
    <cellStyle name="Normal 9 5 3 3" xfId="3464" xr:uid="{21D6D777-E611-46C5-BD98-7B16DA46E29F}"/>
    <cellStyle name="Normal 9 5 3 3 2" xfId="3465" xr:uid="{8011B71B-B29B-48F1-9AA4-10078D1A8018}"/>
    <cellStyle name="Normal 9 5 3 3 2 2" xfId="3466" xr:uid="{E22CC8B1-5393-4577-8CDD-B93BC720D66E}"/>
    <cellStyle name="Normal 9 5 3 3 2 3" xfId="3467" xr:uid="{4BAEC799-A855-4F99-8CA0-47BAD4AA45BC}"/>
    <cellStyle name="Normal 9 5 3 3 2 4" xfId="3468" xr:uid="{5E625623-92A6-492B-97D4-4ADD259C0117}"/>
    <cellStyle name="Normal 9 5 3 3 3" xfId="3469" xr:uid="{62D5E498-FEA6-47B3-AAD6-E66A46922CC9}"/>
    <cellStyle name="Normal 9 5 3 3 4" xfId="3470" xr:uid="{7C9E6C75-DC92-4357-A02E-7A54E27B900A}"/>
    <cellStyle name="Normal 9 5 3 3 5" xfId="3471" xr:uid="{CA144B11-B3C2-4CAD-81AB-FA54F971C744}"/>
    <cellStyle name="Normal 9 5 3 4" xfId="3472" xr:uid="{D9676B99-C52D-45AC-8DFD-748A9C8220C1}"/>
    <cellStyle name="Normal 9 5 3 4 2" xfId="3473" xr:uid="{8022D2A9-C1FF-4266-B141-2EFDA5E6384D}"/>
    <cellStyle name="Normal 9 5 3 4 3" xfId="3474" xr:uid="{D6029706-8426-47E4-A41B-8AC08A065E44}"/>
    <cellStyle name="Normal 9 5 3 4 4" xfId="3475" xr:uid="{29162B72-8FF2-4C42-8CC4-0D633C165050}"/>
    <cellStyle name="Normal 9 5 3 5" xfId="3476" xr:uid="{479A14A6-2DB2-40F1-883D-5DC15395ED80}"/>
    <cellStyle name="Normal 9 5 3 5 2" xfId="3477" xr:uid="{B5839F43-9B07-45A7-9027-20A4299D52A2}"/>
    <cellStyle name="Normal 9 5 3 5 3" xfId="3478" xr:uid="{E5DBB47C-E68C-4A8A-98BC-C5AA84EB9A94}"/>
    <cellStyle name="Normal 9 5 3 5 4" xfId="3479" xr:uid="{DAC0E156-3B00-48C7-B051-70A1908DCB94}"/>
    <cellStyle name="Normal 9 5 3 6" xfId="3480" xr:uid="{C674AC04-EBAA-4F88-B527-0BA56E1E190A}"/>
    <cellStyle name="Normal 9 5 3 7" xfId="3481" xr:uid="{0D82E3AD-05BC-4E9D-9EFB-537328D2690D}"/>
    <cellStyle name="Normal 9 5 3 8" xfId="3482" xr:uid="{11547800-059A-4621-B166-C61DFD689147}"/>
    <cellStyle name="Normal 9 5 4" xfId="3483" xr:uid="{B7EE96CA-12C6-4F0D-A2E2-846C333B1A1E}"/>
    <cellStyle name="Normal 9 5 4 2" xfId="3484" xr:uid="{1A98F043-2C4A-4E7A-9C70-87C7C7F0B0CA}"/>
    <cellStyle name="Normal 9 5 4 2 2" xfId="3485" xr:uid="{E5545F62-E64A-433F-A732-DF0546FA316B}"/>
    <cellStyle name="Normal 9 5 4 2 2 2" xfId="3486" xr:uid="{6FCDD3DC-15F6-4967-96E4-A4940825ACC0}"/>
    <cellStyle name="Normal 9 5 4 2 2 3" xfId="3487" xr:uid="{E53AF296-F12A-4D46-9603-B072EB58A146}"/>
    <cellStyle name="Normal 9 5 4 2 2 4" xfId="3488" xr:uid="{A23872E0-04C6-4F19-9ECB-49C728A74397}"/>
    <cellStyle name="Normal 9 5 4 2 3" xfId="3489" xr:uid="{6249A7F5-309A-4FCD-BEF3-09AC68728A27}"/>
    <cellStyle name="Normal 9 5 4 2 4" xfId="3490" xr:uid="{1AA70842-3075-4389-BB32-12B74B8A5A7D}"/>
    <cellStyle name="Normal 9 5 4 2 5" xfId="3491" xr:uid="{9C5C3D90-285C-4D0E-9385-E7E1106F6736}"/>
    <cellStyle name="Normal 9 5 4 3" xfId="3492" xr:uid="{4A43DBDF-0CAB-45A2-A66F-E5A0D5D520A2}"/>
    <cellStyle name="Normal 9 5 4 3 2" xfId="3493" xr:uid="{DE9DB47E-61A3-4B4A-9810-D87D1FE8F484}"/>
    <cellStyle name="Normal 9 5 4 3 3" xfId="3494" xr:uid="{856BF904-95DC-4E0E-A1B7-BC2E76A13097}"/>
    <cellStyle name="Normal 9 5 4 3 4" xfId="3495" xr:uid="{350B4D26-841D-4257-B9E8-BF9C031B0DFE}"/>
    <cellStyle name="Normal 9 5 4 4" xfId="3496" xr:uid="{9B813D90-F947-4317-AD6E-5CBBD554B418}"/>
    <cellStyle name="Normal 9 5 4 4 2" xfId="3497" xr:uid="{3347DEEC-4B4F-4CFD-A754-8C2604792EA7}"/>
    <cellStyle name="Normal 9 5 4 4 3" xfId="3498" xr:uid="{D60B25B2-47DB-4A19-809A-B6E11221FEBE}"/>
    <cellStyle name="Normal 9 5 4 4 4" xfId="3499" xr:uid="{FBC4C74F-BF9C-403D-9891-717EBA76D9CE}"/>
    <cellStyle name="Normal 9 5 4 5" xfId="3500" xr:uid="{0E0EA1A3-D437-47E4-8265-8ABE992E769A}"/>
    <cellStyle name="Normal 9 5 4 6" xfId="3501" xr:uid="{15B05B6F-80E4-4B42-B023-2B2D80B23525}"/>
    <cellStyle name="Normal 9 5 4 7" xfId="3502" xr:uid="{64D70B25-452F-42D4-87A7-C4BC916B3392}"/>
    <cellStyle name="Normal 9 5 5" xfId="3503" xr:uid="{CE116B60-300D-44F8-9701-6BB1BB30BCA7}"/>
    <cellStyle name="Normal 9 5 5 2" xfId="3504" xr:uid="{46F0F93B-C840-4A6B-8DBC-6B40F19FBEBD}"/>
    <cellStyle name="Normal 9 5 5 2 2" xfId="3505" xr:uid="{625BF68B-0B91-49E9-B10B-E355DA94B655}"/>
    <cellStyle name="Normal 9 5 5 2 3" xfId="3506" xr:uid="{C67094A2-B00C-42B9-861F-FC3F5DC7B129}"/>
    <cellStyle name="Normal 9 5 5 2 4" xfId="3507" xr:uid="{1D9505C3-0EC6-43C2-9BE6-73064BE18056}"/>
    <cellStyle name="Normal 9 5 5 3" xfId="3508" xr:uid="{98CB6CD4-7B9B-469C-A397-849D08024AE2}"/>
    <cellStyle name="Normal 9 5 5 3 2" xfId="3509" xr:uid="{922E13DA-DFE6-48A9-BE61-81AE9788C6F8}"/>
    <cellStyle name="Normal 9 5 5 3 3" xfId="3510" xr:uid="{002DF4ED-A832-494D-B9FB-003D9A19D319}"/>
    <cellStyle name="Normal 9 5 5 3 4" xfId="3511" xr:uid="{569F3231-2701-4A2C-A9E9-8CEECB9816FF}"/>
    <cellStyle name="Normal 9 5 5 4" xfId="3512" xr:uid="{ACD52CF0-8D3A-48B5-86EF-20215F3B63D2}"/>
    <cellStyle name="Normal 9 5 5 5" xfId="3513" xr:uid="{9BE906DA-23B6-4863-99C9-3C6C2553C8A8}"/>
    <cellStyle name="Normal 9 5 5 6" xfId="3514" xr:uid="{AD0F330B-1C63-44C7-A530-2151022E0086}"/>
    <cellStyle name="Normal 9 5 6" xfId="3515" xr:uid="{2BCE7438-0452-476F-9E4E-4B823E041D25}"/>
    <cellStyle name="Normal 9 5 6 2" xfId="3516" xr:uid="{6C29CB49-926F-423B-B772-16BA405C2679}"/>
    <cellStyle name="Normal 9 5 6 2 2" xfId="3517" xr:uid="{869074C2-B048-40F3-A0E9-221769A78E92}"/>
    <cellStyle name="Normal 9 5 6 2 3" xfId="3518" xr:uid="{E795FDB5-3439-4BF2-9643-F97908E3219B}"/>
    <cellStyle name="Normal 9 5 6 2 4" xfId="3519" xr:uid="{068F6BAB-34E7-43D8-B25F-AC49FA3D05C4}"/>
    <cellStyle name="Normal 9 5 6 3" xfId="3520" xr:uid="{2EC12131-05D9-4D91-9850-F21091409CB7}"/>
    <cellStyle name="Normal 9 5 6 4" xfId="3521" xr:uid="{B68323D0-4EF4-4C8C-B1A3-55646F979219}"/>
    <cellStyle name="Normal 9 5 6 5" xfId="3522" xr:uid="{0DC51E60-9FC1-4691-AE81-F85B570E2829}"/>
    <cellStyle name="Normal 9 5 7" xfId="3523" xr:uid="{D7911249-FF0D-4A01-8E2F-4CB8B9988E34}"/>
    <cellStyle name="Normal 9 5 7 2" xfId="3524" xr:uid="{03DA90B7-54B2-4CEC-9EE6-88276611C072}"/>
    <cellStyle name="Normal 9 5 7 3" xfId="3525" xr:uid="{195E8008-151A-420B-998B-916E8D815E30}"/>
    <cellStyle name="Normal 9 5 7 4" xfId="3526" xr:uid="{3C403C78-1238-471D-9D2A-465D5E09BA55}"/>
    <cellStyle name="Normal 9 5 8" xfId="3527" xr:uid="{3111B25B-34DE-446C-BB43-4147B88D7DF5}"/>
    <cellStyle name="Normal 9 5 8 2" xfId="3528" xr:uid="{52AF3024-2D92-4A6D-B524-9838CEA96558}"/>
    <cellStyle name="Normal 9 5 8 3" xfId="3529" xr:uid="{2A8E752D-6468-42EF-AB7C-E6D7A11592EC}"/>
    <cellStyle name="Normal 9 5 8 4" xfId="3530" xr:uid="{E08828C4-B4A5-4E3F-8BCE-893E2507D57D}"/>
    <cellStyle name="Normal 9 5 9" xfId="3531" xr:uid="{5797D133-86E0-41B1-93CB-ED6B8510C620}"/>
    <cellStyle name="Normal 9 6" xfId="3532" xr:uid="{CDFBC16C-1B1A-4F59-AE16-AEAC0DD3183E}"/>
    <cellStyle name="Normal 9 6 2" xfId="3533" xr:uid="{4B2C990F-8EA5-4FE7-BC78-ADDDEB531887}"/>
    <cellStyle name="Normal 9 6 2 2" xfId="3534" xr:uid="{7D12FED5-56E2-4477-BC95-B19CECAC4552}"/>
    <cellStyle name="Normal 9 6 2 2 2" xfId="3535" xr:uid="{863E2678-BCAB-4E25-BFEC-F800694B1EFA}"/>
    <cellStyle name="Normal 9 6 2 2 2 2" xfId="3536" xr:uid="{C8080AD2-DC9A-4D77-92DB-99ADBBD420B3}"/>
    <cellStyle name="Normal 9 6 2 2 2 3" xfId="3537" xr:uid="{0FF690E0-320C-46DF-9848-061A27BD4235}"/>
    <cellStyle name="Normal 9 6 2 2 2 4" xfId="3538" xr:uid="{B92EDD41-057A-42AB-B83B-37A925E966D5}"/>
    <cellStyle name="Normal 9 6 2 2 3" xfId="3539" xr:uid="{FB3D22D6-4308-467E-B0D2-B9D182F50AC6}"/>
    <cellStyle name="Normal 9 6 2 2 3 2" xfId="3540" xr:uid="{37564778-ED4A-4D01-83D9-8A3F0199E360}"/>
    <cellStyle name="Normal 9 6 2 2 3 3" xfId="3541" xr:uid="{5109A98D-B003-485B-AAB9-DA7F8ECE55CD}"/>
    <cellStyle name="Normal 9 6 2 2 3 4" xfId="3542" xr:uid="{79B79992-1E5A-4E3C-88D4-147072C04B66}"/>
    <cellStyle name="Normal 9 6 2 2 4" xfId="3543" xr:uid="{07145DFC-7A23-4A93-AC4B-07713E4D8D14}"/>
    <cellStyle name="Normal 9 6 2 2 5" xfId="3544" xr:uid="{DA55A6B1-64D4-41FB-9FFC-017EA20570E8}"/>
    <cellStyle name="Normal 9 6 2 2 6" xfId="3545" xr:uid="{DF753616-2F8E-4F1A-A541-6342B701CC89}"/>
    <cellStyle name="Normal 9 6 2 3" xfId="3546" xr:uid="{31D6A2BF-878A-4A79-893D-73F406695AC3}"/>
    <cellStyle name="Normal 9 6 2 3 2" xfId="3547" xr:uid="{9EE59258-1EF7-4D41-A379-1800E7741F71}"/>
    <cellStyle name="Normal 9 6 2 3 2 2" xfId="3548" xr:uid="{81EB32A4-6118-46FE-AA8E-6BABB83F6206}"/>
    <cellStyle name="Normal 9 6 2 3 2 3" xfId="3549" xr:uid="{1DF35142-F82B-4CC4-AA91-CB21A3260D4B}"/>
    <cellStyle name="Normal 9 6 2 3 2 4" xfId="3550" xr:uid="{25FDB34E-3714-4D3C-9CC7-AAB20E8300C7}"/>
    <cellStyle name="Normal 9 6 2 3 3" xfId="3551" xr:uid="{C7AB0F04-DA48-4ADB-BE03-6C9E1D1C8E3B}"/>
    <cellStyle name="Normal 9 6 2 3 4" xfId="3552" xr:uid="{41AA19A4-268E-4740-9AFF-A95D4DB39961}"/>
    <cellStyle name="Normal 9 6 2 3 5" xfId="3553" xr:uid="{2A27112A-E829-4B59-801D-D9BFCF3FD2F2}"/>
    <cellStyle name="Normal 9 6 2 4" xfId="3554" xr:uid="{4835C117-6074-498E-8E00-7535676D3A80}"/>
    <cellStyle name="Normal 9 6 2 4 2" xfId="3555" xr:uid="{83324968-5021-4398-80EC-10855DADA024}"/>
    <cellStyle name="Normal 9 6 2 4 3" xfId="3556" xr:uid="{FC866984-4140-4526-ADD6-96322CCAC04D}"/>
    <cellStyle name="Normal 9 6 2 4 4" xfId="3557" xr:uid="{5D2A9243-EF7F-49A1-9013-9B7BA0F7E993}"/>
    <cellStyle name="Normal 9 6 2 5" xfId="3558" xr:uid="{71847021-9388-45FE-9EAD-063335A04018}"/>
    <cellStyle name="Normal 9 6 2 5 2" xfId="3559" xr:uid="{0EA5329B-AF76-4EF7-8A40-8867AD5B133D}"/>
    <cellStyle name="Normal 9 6 2 5 3" xfId="3560" xr:uid="{451E4173-CC11-469E-9CA6-727A892FEDF5}"/>
    <cellStyle name="Normal 9 6 2 5 4" xfId="3561" xr:uid="{387EAE24-F99B-4696-86F5-86C92E0D8BE4}"/>
    <cellStyle name="Normal 9 6 2 6" xfId="3562" xr:uid="{B706DB86-B275-4EB7-A80A-76C754197286}"/>
    <cellStyle name="Normal 9 6 2 7" xfId="3563" xr:uid="{5C6068A5-53BE-4A4B-A1B0-8462C604B886}"/>
    <cellStyle name="Normal 9 6 2 8" xfId="3564" xr:uid="{7A6B833E-7DE5-40A9-B05F-C39026CBCA95}"/>
    <cellStyle name="Normal 9 6 3" xfId="3565" xr:uid="{1ABB112C-BE5D-4687-98A9-3FB5E05D799D}"/>
    <cellStyle name="Normal 9 6 3 2" xfId="3566" xr:uid="{01595066-CE06-4386-9F50-9F08FD30FB15}"/>
    <cellStyle name="Normal 9 6 3 2 2" xfId="3567" xr:uid="{0FAA0902-4324-4098-A395-20EC0D68517C}"/>
    <cellStyle name="Normal 9 6 3 2 3" xfId="3568" xr:uid="{6D247CFA-EC59-4E0E-B86B-111095063163}"/>
    <cellStyle name="Normal 9 6 3 2 4" xfId="3569" xr:uid="{61FAC623-B87E-43AB-A2D5-4620A6782AA1}"/>
    <cellStyle name="Normal 9 6 3 3" xfId="3570" xr:uid="{246A0186-E55C-48CA-8AD4-B3B165EEA624}"/>
    <cellStyle name="Normal 9 6 3 3 2" xfId="3571" xr:uid="{176FDCC4-A7B2-4CB5-9C2B-A4C804FD109A}"/>
    <cellStyle name="Normal 9 6 3 3 3" xfId="3572" xr:uid="{04D19B76-BE49-43B4-82F2-9CACABB3CC20}"/>
    <cellStyle name="Normal 9 6 3 3 4" xfId="3573" xr:uid="{E2CB4BA4-4D83-4E20-AC7E-530B693F36D3}"/>
    <cellStyle name="Normal 9 6 3 4" xfId="3574" xr:uid="{DD2B7F4A-D2F8-4EDD-9DE7-75B42AC1DE92}"/>
    <cellStyle name="Normal 9 6 3 5" xfId="3575" xr:uid="{89B788EF-A5AF-442D-97B6-2D7A9214E463}"/>
    <cellStyle name="Normal 9 6 3 6" xfId="3576" xr:uid="{F0E98D6C-F4BA-4E44-90FA-9A3C8C9162C3}"/>
    <cellStyle name="Normal 9 6 4" xfId="3577" xr:uid="{88492436-0FEF-4958-8FA1-1964C5446F3E}"/>
    <cellStyle name="Normal 9 6 4 2" xfId="3578" xr:uid="{00631CBE-5C22-425F-B830-796AEA8E022F}"/>
    <cellStyle name="Normal 9 6 4 2 2" xfId="3579" xr:uid="{6C2AA000-5621-4FFD-AF74-31B644F874EC}"/>
    <cellStyle name="Normal 9 6 4 2 3" xfId="3580" xr:uid="{FF1B5CDC-885E-4D18-85A2-CA94C4321415}"/>
    <cellStyle name="Normal 9 6 4 2 4" xfId="3581" xr:uid="{3DFC5A69-EBBC-4A6F-984A-2A8096C3658F}"/>
    <cellStyle name="Normal 9 6 4 3" xfId="3582" xr:uid="{9B8FCA52-BD82-4C2B-8241-4A6B985D7630}"/>
    <cellStyle name="Normal 9 6 4 4" xfId="3583" xr:uid="{1A0BD2F6-FDFB-45B0-8F94-EC1B1769121F}"/>
    <cellStyle name="Normal 9 6 4 5" xfId="3584" xr:uid="{5E720805-B9D6-4F1F-AE22-5B9D7DD24C8A}"/>
    <cellStyle name="Normal 9 6 5" xfId="3585" xr:uid="{622F44F3-723B-44D4-BD13-4E4BBB607739}"/>
    <cellStyle name="Normal 9 6 5 2" xfId="3586" xr:uid="{1951A7D8-B131-4E4C-AD18-EA4FCD19550E}"/>
    <cellStyle name="Normal 9 6 5 3" xfId="3587" xr:uid="{114B900E-4044-41C6-93BF-DBD7D80DBE61}"/>
    <cellStyle name="Normal 9 6 5 4" xfId="3588" xr:uid="{ECFF4301-FE44-4CC6-A830-C061B9187DDE}"/>
    <cellStyle name="Normal 9 6 6" xfId="3589" xr:uid="{FCA89D7C-80AD-4C29-B28D-49AC7970D0AE}"/>
    <cellStyle name="Normal 9 6 6 2" xfId="3590" xr:uid="{0F4EAF13-A0F9-46AE-8182-7E29A2FE778C}"/>
    <cellStyle name="Normal 9 6 6 3" xfId="3591" xr:uid="{20E3DACA-2B52-4A2E-AFD3-0014B407E5BA}"/>
    <cellStyle name="Normal 9 6 6 4" xfId="3592" xr:uid="{D3519997-E397-461B-95B9-B92B2DA39878}"/>
    <cellStyle name="Normal 9 6 7" xfId="3593" xr:uid="{F51CBE8F-5F31-4032-B6B8-8D73AC6DFFE4}"/>
    <cellStyle name="Normal 9 6 8" xfId="3594" xr:uid="{D49BD2B0-4329-448D-ABAF-2F8BD4847979}"/>
    <cellStyle name="Normal 9 6 9" xfId="3595" xr:uid="{F88B6B54-63C2-4829-8F61-EABEE4274AD9}"/>
    <cellStyle name="Normal 9 7" xfId="3596" xr:uid="{3763DB92-6F6A-41EA-BDA8-4E9AA8503717}"/>
    <cellStyle name="Normal 9 7 2" xfId="3597" xr:uid="{DC2A7633-65B3-4FC6-B12F-7B67EE83925E}"/>
    <cellStyle name="Normal 9 7 2 2" xfId="3598" xr:uid="{B2FA3DB8-211A-443E-ADBE-C8360D5EC849}"/>
    <cellStyle name="Normal 9 7 2 2 2" xfId="3599" xr:uid="{A3D7DE37-727D-4A43-AAEB-011C091DB127}"/>
    <cellStyle name="Normal 9 7 2 2 2 2" xfId="4274" xr:uid="{33369DDE-FF89-4386-BABD-4DEB13FFD70B}"/>
    <cellStyle name="Normal 9 7 2 2 3" xfId="3600" xr:uid="{922AAA84-479F-46AD-A60A-3B385A060E60}"/>
    <cellStyle name="Normal 9 7 2 2 4" xfId="3601" xr:uid="{F5764728-6A3A-47F0-9AF1-12D4D9F34008}"/>
    <cellStyle name="Normal 9 7 2 3" xfId="3602" xr:uid="{55E0E138-B7BD-4580-8269-4FB18C687740}"/>
    <cellStyle name="Normal 9 7 2 3 2" xfId="3603" xr:uid="{C37439F6-15DB-4DBD-8773-8639154F19A3}"/>
    <cellStyle name="Normal 9 7 2 3 3" xfId="3604" xr:uid="{51FDE154-5D61-4188-A39A-3FA679796336}"/>
    <cellStyle name="Normal 9 7 2 3 4" xfId="3605" xr:uid="{F6D1CAEC-8D98-4087-B37A-9E35EC514B22}"/>
    <cellStyle name="Normal 9 7 2 4" xfId="3606" xr:uid="{B5B39CE6-F96C-460E-80AF-D00A5B686019}"/>
    <cellStyle name="Normal 9 7 2 5" xfId="3607" xr:uid="{ACABF0A7-5593-4AD3-A0A5-BAB9DB4FB8A9}"/>
    <cellStyle name="Normal 9 7 2 6" xfId="3608" xr:uid="{A7F35BB2-73D2-46CD-83C8-F54BF5DA18C1}"/>
    <cellStyle name="Normal 9 7 3" xfId="3609" xr:uid="{6A25514B-5B1C-43C2-8975-51B66A2F9887}"/>
    <cellStyle name="Normal 9 7 3 2" xfId="3610" xr:uid="{A90A3FE6-4E48-4AB9-B435-6C0AB65DE055}"/>
    <cellStyle name="Normal 9 7 3 2 2" xfId="3611" xr:uid="{1E59C000-9A05-467D-892B-7983A228C40B}"/>
    <cellStyle name="Normal 9 7 3 2 3" xfId="3612" xr:uid="{50158FD4-6D2C-4B6A-8E75-0686E06D1A9E}"/>
    <cellStyle name="Normal 9 7 3 2 4" xfId="3613" xr:uid="{2573BDBF-7984-4E3E-8989-2D14B1DF9A2E}"/>
    <cellStyle name="Normal 9 7 3 3" xfId="3614" xr:uid="{D4ECF729-39C6-49C4-AC34-ED13C3880232}"/>
    <cellStyle name="Normal 9 7 3 4" xfId="3615" xr:uid="{01CF637B-F35D-4997-9F30-ED40510DDCE7}"/>
    <cellStyle name="Normal 9 7 3 5" xfId="3616" xr:uid="{3AD250D4-0D92-4CC2-B1C2-BDBBE6E59C9F}"/>
    <cellStyle name="Normal 9 7 4" xfId="3617" xr:uid="{AE379645-295A-40F2-A861-5D8DCF03E576}"/>
    <cellStyle name="Normal 9 7 4 2" xfId="3618" xr:uid="{CF39649F-1D49-4C42-84AA-22BDE6362208}"/>
    <cellStyle name="Normal 9 7 4 3" xfId="3619" xr:uid="{7E36F71F-EAB0-4C41-8CA8-62F002DF5E07}"/>
    <cellStyle name="Normal 9 7 4 4" xfId="3620" xr:uid="{1680D072-068E-41C1-B03B-7E5C8DFFE49D}"/>
    <cellStyle name="Normal 9 7 5" xfId="3621" xr:uid="{DDFD9DCE-A16D-4C6D-B9F0-3CB5969D00BA}"/>
    <cellStyle name="Normal 9 7 5 2" xfId="3622" xr:uid="{DFAAE6D7-BADE-4A67-AC33-1F8BA78A4BA6}"/>
    <cellStyle name="Normal 9 7 5 3" xfId="3623" xr:uid="{F42AF080-3620-4419-88C0-CF5FD6FFF83A}"/>
    <cellStyle name="Normal 9 7 5 4" xfId="3624" xr:uid="{53B95233-9FCF-4A47-A920-39BB1DAEA5D5}"/>
    <cellStyle name="Normal 9 7 6" xfId="3625" xr:uid="{1D40DC5A-7081-4471-958E-4174DA629A46}"/>
    <cellStyle name="Normal 9 7 7" xfId="3626" xr:uid="{50852450-A2DB-4AA7-BF17-C00E372D8FCF}"/>
    <cellStyle name="Normal 9 7 8" xfId="3627" xr:uid="{93A568EB-481D-4DA8-A506-23EFD47D8453}"/>
    <cellStyle name="Normal 9 8" xfId="3628" xr:uid="{73F4FCA8-CE38-4958-9005-6C98BB8D5826}"/>
    <cellStyle name="Normal 9 8 2" xfId="3629" xr:uid="{8411B671-C464-4483-B458-BF1AEEFAEBE8}"/>
    <cellStyle name="Normal 9 8 2 2" xfId="3630" xr:uid="{B8B07B17-6F71-49C1-AC58-4EBF0FCD78AD}"/>
    <cellStyle name="Normal 9 8 2 2 2" xfId="3631" xr:uid="{7FB1BF73-6830-427D-BB5E-E9D93EC1F9B8}"/>
    <cellStyle name="Normal 9 8 2 2 3" xfId="3632" xr:uid="{AD6BDB0F-E21B-46B6-ADFB-16825EE25A11}"/>
    <cellStyle name="Normal 9 8 2 2 4" xfId="3633" xr:uid="{4DC82FE2-177E-4C1A-900E-5A0AA63D833C}"/>
    <cellStyle name="Normal 9 8 2 3" xfId="3634" xr:uid="{12C5E6BC-983A-4DB1-A24D-CF35A99A57B3}"/>
    <cellStyle name="Normal 9 8 2 4" xfId="3635" xr:uid="{4EFBFC1A-11CC-4F0A-BE18-302502851CDC}"/>
    <cellStyle name="Normal 9 8 2 5" xfId="3636" xr:uid="{A26A0EFC-E87E-4607-A86B-5CD693A9F2B2}"/>
    <cellStyle name="Normal 9 8 3" xfId="3637" xr:uid="{3714B026-1AEB-4D58-806F-8B62FF31265C}"/>
    <cellStyle name="Normal 9 8 3 2" xfId="3638" xr:uid="{24789428-8569-473E-85B4-C803E5416D0B}"/>
    <cellStyle name="Normal 9 8 3 3" xfId="3639" xr:uid="{C9FE7E28-EE2E-49E2-99F2-D72FBACAA6F8}"/>
    <cellStyle name="Normal 9 8 3 4" xfId="3640" xr:uid="{244A4C6A-AE21-4CB0-8903-70FCB46DF9DD}"/>
    <cellStyle name="Normal 9 8 4" xfId="3641" xr:uid="{A206DAB0-CE2B-4443-9B6C-8999CDB38A5F}"/>
    <cellStyle name="Normal 9 8 4 2" xfId="3642" xr:uid="{E7FA96C4-2787-4CC6-89A8-AF4986BBD09E}"/>
    <cellStyle name="Normal 9 8 4 3" xfId="3643" xr:uid="{59237D7B-058C-4C97-935D-8409DDAE4F6C}"/>
    <cellStyle name="Normal 9 8 4 4" xfId="3644" xr:uid="{BDCECFC6-8063-4A84-A0CA-4683841B9E55}"/>
    <cellStyle name="Normal 9 8 5" xfId="3645" xr:uid="{DA55D25E-B039-4B80-BD49-51676140380A}"/>
    <cellStyle name="Normal 9 8 6" xfId="3646" xr:uid="{B6209BDA-F866-4FB0-985C-E3C021B640F8}"/>
    <cellStyle name="Normal 9 8 7" xfId="3647" xr:uid="{2761DFD3-0E15-4216-B0BE-4F1491BABFC9}"/>
    <cellStyle name="Normal 9 9" xfId="3648" xr:uid="{58767F1E-3FDD-497D-A14E-748117FD2B34}"/>
    <cellStyle name="Normal 9 9 2" xfId="3649" xr:uid="{5813810B-2980-4C38-818C-432D5B4A1DF6}"/>
    <cellStyle name="Normal 9 9 2 2" xfId="3650" xr:uid="{3351CEC2-E706-4842-8946-000ADDD679BB}"/>
    <cellStyle name="Normal 9 9 2 3" xfId="3651" xr:uid="{0BF2C0B5-53E0-47BD-BC5B-3BE581A80941}"/>
    <cellStyle name="Normal 9 9 2 4" xfId="3652" xr:uid="{3DFFB88F-2D2B-489B-9A64-96305B6A624D}"/>
    <cellStyle name="Normal 9 9 3" xfId="3653" xr:uid="{6B018A29-07AA-4915-B600-E91BC76294F9}"/>
    <cellStyle name="Normal 9 9 3 2" xfId="3654" xr:uid="{1E4991CD-B6E0-469E-80D7-2105C27AB350}"/>
    <cellStyle name="Normal 9 9 3 3" xfId="3655" xr:uid="{2866C78E-6E66-49DC-9B92-1614619EADD7}"/>
    <cellStyle name="Normal 9 9 3 4" xfId="3656" xr:uid="{11421156-B648-4F14-AA16-05ECCBFDA347}"/>
    <cellStyle name="Normal 9 9 4" xfId="3657" xr:uid="{94122AB0-6809-4D39-B166-26213758AFF5}"/>
    <cellStyle name="Normal 9 9 5" xfId="3658" xr:uid="{E4E235A5-110E-4F9F-ACF5-ABD224CAD299}"/>
    <cellStyle name="Normal 9 9 6" xfId="3659" xr:uid="{CDABF59E-9C84-4270-B7FE-00AC676B4401}"/>
    <cellStyle name="Percent 2" xfId="92" xr:uid="{14D8FA93-8B44-49B6-B9A5-F546D9A3F652}"/>
    <cellStyle name="Гиперссылка 2" xfId="4" xr:uid="{49BAA0F8-B3D3-41B5-87DD-435502328B29}"/>
    <cellStyle name="Обычный 2" xfId="1" xr:uid="{A3CD5D5E-4502-4158-8112-08CDD679ACF5}"/>
    <cellStyle name="Обычный 2 2" xfId="5" xr:uid="{D19F253E-EE9B-4476-9D91-2EE3A6D7A3DC}"/>
    <cellStyle name="常规_Sheet1_1" xfId="4382" xr:uid="{996F72BB-DE04-4C62-9171-4145D4AB26AA}"/>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P30" sqref="P30"/>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7"/>
      <c r="C3" s="88"/>
      <c r="D3" s="88"/>
      <c r="E3" s="88"/>
      <c r="F3" s="88"/>
      <c r="G3" s="89"/>
    </row>
    <row r="4" spans="2:7" ht="14.25">
      <c r="B4" s="90" t="s">
        <v>0</v>
      </c>
      <c r="C4" s="91" t="s">
        <v>3</v>
      </c>
      <c r="D4" s="91"/>
      <c r="E4" s="91"/>
      <c r="F4" s="91"/>
      <c r="G4" s="92"/>
    </row>
    <row r="5" spans="2:7" ht="15" customHeight="1">
      <c r="B5" s="90"/>
      <c r="C5" s="91"/>
      <c r="D5" s="91"/>
      <c r="E5" s="91"/>
      <c r="F5" s="91"/>
      <c r="G5" s="92"/>
    </row>
    <row r="6" spans="2:7" ht="14.25">
      <c r="B6" s="90" t="s">
        <v>1</v>
      </c>
      <c r="C6" s="91" t="s">
        <v>4</v>
      </c>
      <c r="D6" s="91"/>
      <c r="E6" s="91"/>
      <c r="F6" s="91"/>
      <c r="G6" s="92"/>
    </row>
    <row r="7" spans="2:7" ht="14.25">
      <c r="B7" s="90"/>
      <c r="C7" s="91"/>
      <c r="D7" s="91"/>
      <c r="E7" s="91"/>
      <c r="F7" s="91"/>
      <c r="G7" s="92"/>
    </row>
    <row r="8" spans="2:7" ht="14.25">
      <c r="B8" s="150" t="s">
        <v>2</v>
      </c>
      <c r="C8" s="91"/>
      <c r="D8" s="91"/>
      <c r="E8" s="91"/>
      <c r="F8" s="91"/>
      <c r="G8" s="92"/>
    </row>
    <row r="9" spans="2:7" ht="14.25">
      <c r="B9" s="150"/>
      <c r="C9" s="91"/>
      <c r="D9" s="91"/>
      <c r="E9" s="91"/>
      <c r="F9" s="91"/>
      <c r="G9" s="92"/>
    </row>
    <row r="10" spans="2:7" ht="14.25">
      <c r="B10" s="90"/>
      <c r="C10" s="91"/>
      <c r="D10" s="91"/>
      <c r="E10" s="91"/>
      <c r="F10" s="91"/>
      <c r="G10" s="92"/>
    </row>
    <row r="11" spans="2:7">
      <c r="B11" s="93"/>
      <c r="C11" s="94"/>
      <c r="D11" s="94"/>
      <c r="E11" s="94"/>
      <c r="F11" s="94"/>
      <c r="G11" s="95"/>
    </row>
    <row r="12" spans="2:7">
      <c r="B12" s="93"/>
      <c r="C12" s="94"/>
      <c r="D12" s="94"/>
      <c r="E12" s="94"/>
      <c r="F12" s="94"/>
      <c r="G12" s="95"/>
    </row>
    <row r="13" spans="2:7">
      <c r="B13" s="93" t="s">
        <v>186</v>
      </c>
      <c r="C13" s="94"/>
      <c r="D13" s="94"/>
      <c r="E13" s="94"/>
      <c r="F13" s="94"/>
      <c r="G13" s="95"/>
    </row>
    <row r="14" spans="2:7" ht="13.5" thickBot="1">
      <c r="B14" s="96"/>
      <c r="C14" s="97"/>
      <c r="D14" s="97"/>
      <c r="E14" s="97"/>
      <c r="F14" s="97"/>
      <c r="G14" s="98"/>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0"/>
  <sheetViews>
    <sheetView tabSelected="1" topLeftCell="A32" zoomScale="90" zoomScaleNormal="90" workbookViewId="0">
      <selection activeCell="K50" sqref="A1:K50"/>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2.5703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9"/>
      <c r="B2" s="129" t="s">
        <v>139</v>
      </c>
      <c r="C2" s="125"/>
      <c r="D2" s="125"/>
      <c r="E2" s="125"/>
      <c r="F2" s="125"/>
      <c r="G2" s="125"/>
      <c r="H2" s="125"/>
      <c r="I2" s="125"/>
      <c r="J2" s="130" t="s">
        <v>145</v>
      </c>
      <c r="K2" s="120"/>
    </row>
    <row r="3" spans="1:11">
      <c r="A3" s="119"/>
      <c r="B3" s="126" t="s">
        <v>140</v>
      </c>
      <c r="C3" s="125"/>
      <c r="D3" s="125"/>
      <c r="E3" s="125"/>
      <c r="F3" s="125"/>
      <c r="G3" s="125"/>
      <c r="H3" s="125"/>
      <c r="I3" s="125"/>
      <c r="J3" s="125"/>
      <c r="K3" s="120"/>
    </row>
    <row r="4" spans="1:11">
      <c r="A4" s="119"/>
      <c r="B4" s="126" t="s">
        <v>141</v>
      </c>
      <c r="C4" s="125"/>
      <c r="D4" s="125"/>
      <c r="E4" s="125"/>
      <c r="F4" s="125"/>
      <c r="G4" s="125"/>
      <c r="H4" s="125"/>
      <c r="I4" s="125"/>
      <c r="J4" s="125"/>
      <c r="K4" s="120"/>
    </row>
    <row r="5" spans="1:11">
      <c r="A5" s="119"/>
      <c r="B5" s="126" t="s">
        <v>142</v>
      </c>
      <c r="C5" s="125"/>
      <c r="D5" s="125"/>
      <c r="E5" s="125"/>
      <c r="F5" s="125"/>
      <c r="G5" s="125"/>
      <c r="H5" s="125"/>
      <c r="I5" s="125"/>
      <c r="J5" s="125"/>
      <c r="K5" s="120"/>
    </row>
    <row r="6" spans="1:11">
      <c r="A6" s="119"/>
      <c r="B6" s="126" t="s">
        <v>143</v>
      </c>
      <c r="C6" s="125"/>
      <c r="D6" s="125"/>
      <c r="E6" s="125"/>
      <c r="F6" s="125"/>
      <c r="G6" s="125"/>
      <c r="H6" s="125"/>
      <c r="I6" s="125"/>
      <c r="J6" s="125"/>
      <c r="K6" s="120"/>
    </row>
    <row r="7" spans="1:11">
      <c r="A7" s="119"/>
      <c r="B7" s="126" t="s">
        <v>144</v>
      </c>
      <c r="C7" s="125"/>
      <c r="D7" s="125"/>
      <c r="E7" s="125"/>
      <c r="F7" s="125"/>
      <c r="G7" s="125"/>
      <c r="H7" s="125"/>
      <c r="I7" s="125"/>
      <c r="J7" s="125"/>
      <c r="K7" s="120"/>
    </row>
    <row r="8" spans="1:11">
      <c r="A8" s="119"/>
      <c r="B8" s="125"/>
      <c r="C8" s="125"/>
      <c r="D8" s="125"/>
      <c r="E8" s="125"/>
      <c r="F8" s="125"/>
      <c r="G8" s="125"/>
      <c r="H8" s="125"/>
      <c r="I8" s="125"/>
      <c r="J8" s="125"/>
      <c r="K8" s="120"/>
    </row>
    <row r="9" spans="1:11">
      <c r="A9" s="119"/>
      <c r="B9" s="110" t="s">
        <v>5</v>
      </c>
      <c r="C9" s="111"/>
      <c r="D9" s="111"/>
      <c r="E9" s="111"/>
      <c r="F9" s="112"/>
      <c r="G9" s="107"/>
      <c r="H9" s="108" t="s">
        <v>12</v>
      </c>
      <c r="I9" s="125"/>
      <c r="J9" s="108" t="s">
        <v>201</v>
      </c>
      <c r="K9" s="120"/>
    </row>
    <row r="10" spans="1:11" ht="15" customHeight="1">
      <c r="A10" s="119"/>
      <c r="B10" s="119" t="s">
        <v>715</v>
      </c>
      <c r="C10" s="125"/>
      <c r="D10" s="125"/>
      <c r="E10" s="125"/>
      <c r="F10" s="120"/>
      <c r="G10" s="121"/>
      <c r="H10" s="121" t="s">
        <v>715</v>
      </c>
      <c r="I10" s="125"/>
      <c r="J10" s="157">
        <v>51436</v>
      </c>
      <c r="K10" s="120"/>
    </row>
    <row r="11" spans="1:11">
      <c r="A11" s="119"/>
      <c r="B11" s="119" t="s">
        <v>716</v>
      </c>
      <c r="C11" s="125"/>
      <c r="D11" s="125"/>
      <c r="E11" s="125"/>
      <c r="F11" s="120"/>
      <c r="G11" s="121"/>
      <c r="H11" s="121" t="s">
        <v>716</v>
      </c>
      <c r="I11" s="125"/>
      <c r="J11" s="158"/>
      <c r="K11" s="120"/>
    </row>
    <row r="12" spans="1:11">
      <c r="A12" s="119"/>
      <c r="B12" s="119" t="s">
        <v>717</v>
      </c>
      <c r="C12" s="125"/>
      <c r="D12" s="125"/>
      <c r="E12" s="125"/>
      <c r="F12" s="120"/>
      <c r="G12" s="121"/>
      <c r="H12" s="121" t="s">
        <v>717</v>
      </c>
      <c r="I12" s="125"/>
      <c r="J12" s="125"/>
      <c r="K12" s="120"/>
    </row>
    <row r="13" spans="1:11">
      <c r="A13" s="119"/>
      <c r="B13" s="119" t="s">
        <v>718</v>
      </c>
      <c r="C13" s="125"/>
      <c r="D13" s="125"/>
      <c r="E13" s="125"/>
      <c r="F13" s="120"/>
      <c r="G13" s="121"/>
      <c r="H13" s="121" t="s">
        <v>718</v>
      </c>
      <c r="I13" s="125"/>
      <c r="J13" s="108" t="s">
        <v>16</v>
      </c>
      <c r="K13" s="120"/>
    </row>
    <row r="14" spans="1:11" ht="15" customHeight="1">
      <c r="A14" s="119"/>
      <c r="B14" s="119" t="s">
        <v>719</v>
      </c>
      <c r="C14" s="125"/>
      <c r="D14" s="125"/>
      <c r="E14" s="125"/>
      <c r="F14" s="120"/>
      <c r="G14" s="121"/>
      <c r="H14" s="121" t="s">
        <v>719</v>
      </c>
      <c r="I14" s="125"/>
      <c r="J14" s="159">
        <v>45184</v>
      </c>
      <c r="K14" s="120"/>
    </row>
    <row r="15" spans="1:11" ht="15" customHeight="1">
      <c r="A15" s="119"/>
      <c r="B15" s="6" t="s">
        <v>11</v>
      </c>
      <c r="C15" s="7"/>
      <c r="D15" s="7"/>
      <c r="E15" s="7"/>
      <c r="F15" s="8"/>
      <c r="G15" s="121"/>
      <c r="H15" s="9" t="s">
        <v>11</v>
      </c>
      <c r="I15" s="125"/>
      <c r="J15" s="160"/>
      <c r="K15" s="120"/>
    </row>
    <row r="16" spans="1:11" ht="15" customHeight="1">
      <c r="A16" s="119"/>
      <c r="B16" s="125"/>
      <c r="C16" s="125"/>
      <c r="D16" s="125"/>
      <c r="E16" s="125"/>
      <c r="F16" s="125"/>
      <c r="G16" s="125"/>
      <c r="H16" s="125"/>
      <c r="I16" s="128" t="s">
        <v>147</v>
      </c>
      <c r="J16" s="142">
        <v>39989</v>
      </c>
      <c r="K16" s="120"/>
    </row>
    <row r="17" spans="1:11">
      <c r="A17" s="119"/>
      <c r="B17" s="125" t="s">
        <v>720</v>
      </c>
      <c r="C17" s="125"/>
      <c r="D17" s="125"/>
      <c r="E17" s="125"/>
      <c r="F17" s="125"/>
      <c r="G17" s="125"/>
      <c r="H17" s="125"/>
      <c r="I17" s="128" t="s">
        <v>148</v>
      </c>
      <c r="J17" s="142" t="s">
        <v>714</v>
      </c>
      <c r="K17" s="120"/>
    </row>
    <row r="18" spans="1:11" ht="18">
      <c r="A18" s="119"/>
      <c r="B18" s="125" t="s">
        <v>721</v>
      </c>
      <c r="C18" s="125"/>
      <c r="D18" s="125"/>
      <c r="E18" s="125"/>
      <c r="F18" s="125"/>
      <c r="G18" s="125"/>
      <c r="H18" s="125"/>
      <c r="I18" s="127" t="s">
        <v>264</v>
      </c>
      <c r="J18" s="113" t="s">
        <v>169</v>
      </c>
      <c r="K18" s="120"/>
    </row>
    <row r="19" spans="1:11">
      <c r="A19" s="119"/>
      <c r="B19" s="125"/>
      <c r="C19" s="125"/>
      <c r="D19" s="125"/>
      <c r="E19" s="125"/>
      <c r="F19" s="125"/>
      <c r="G19" s="125"/>
      <c r="H19" s="125"/>
      <c r="I19" s="125"/>
      <c r="J19" s="125"/>
      <c r="K19" s="120"/>
    </row>
    <row r="20" spans="1:11">
      <c r="A20" s="119"/>
      <c r="B20" s="109" t="s">
        <v>204</v>
      </c>
      <c r="C20" s="109" t="s">
        <v>205</v>
      </c>
      <c r="D20" s="122" t="s">
        <v>290</v>
      </c>
      <c r="E20" s="122" t="s">
        <v>206</v>
      </c>
      <c r="F20" s="161" t="s">
        <v>207</v>
      </c>
      <c r="G20" s="162"/>
      <c r="H20" s="109" t="s">
        <v>174</v>
      </c>
      <c r="I20" s="109" t="s">
        <v>208</v>
      </c>
      <c r="J20" s="109" t="s">
        <v>26</v>
      </c>
      <c r="K20" s="120"/>
    </row>
    <row r="21" spans="1:11">
      <c r="A21" s="119"/>
      <c r="B21" s="131"/>
      <c r="C21" s="131"/>
      <c r="D21" s="132"/>
      <c r="E21" s="132"/>
      <c r="F21" s="163"/>
      <c r="G21" s="164"/>
      <c r="H21" s="131" t="s">
        <v>146</v>
      </c>
      <c r="I21" s="131"/>
      <c r="J21" s="131"/>
      <c r="K21" s="120"/>
    </row>
    <row r="22" spans="1:11" ht="24">
      <c r="A22" s="119"/>
      <c r="B22" s="133">
        <v>1</v>
      </c>
      <c r="C22" s="134" t="s">
        <v>722</v>
      </c>
      <c r="D22" s="135" t="s">
        <v>748</v>
      </c>
      <c r="E22" s="135" t="s">
        <v>30</v>
      </c>
      <c r="F22" s="151" t="s">
        <v>723</v>
      </c>
      <c r="G22" s="152"/>
      <c r="H22" s="136" t="s">
        <v>724</v>
      </c>
      <c r="I22" s="138">
        <v>161.94999999999999</v>
      </c>
      <c r="J22" s="139">
        <f t="shared" ref="J22:J35" si="0">I22*B22</f>
        <v>161.94999999999999</v>
      </c>
      <c r="K22" s="120"/>
    </row>
    <row r="23" spans="1:11" ht="24">
      <c r="A23" s="119"/>
      <c r="B23" s="133">
        <v>2</v>
      </c>
      <c r="C23" s="134" t="s">
        <v>725</v>
      </c>
      <c r="D23" s="135" t="s">
        <v>749</v>
      </c>
      <c r="E23" s="135" t="s">
        <v>237</v>
      </c>
      <c r="F23" s="151"/>
      <c r="G23" s="152"/>
      <c r="H23" s="136" t="s">
        <v>726</v>
      </c>
      <c r="I23" s="138">
        <v>23.03</v>
      </c>
      <c r="J23" s="139">
        <f t="shared" si="0"/>
        <v>46.06</v>
      </c>
      <c r="K23" s="120"/>
    </row>
    <row r="24" spans="1:11" ht="36">
      <c r="A24" s="119"/>
      <c r="B24" s="133">
        <v>1</v>
      </c>
      <c r="C24" s="134" t="s">
        <v>727</v>
      </c>
      <c r="D24" s="135" t="s">
        <v>750</v>
      </c>
      <c r="E24" s="135" t="s">
        <v>237</v>
      </c>
      <c r="F24" s="151"/>
      <c r="G24" s="152"/>
      <c r="H24" s="136" t="s">
        <v>728</v>
      </c>
      <c r="I24" s="138">
        <v>48.67</v>
      </c>
      <c r="J24" s="139">
        <f t="shared" si="0"/>
        <v>48.67</v>
      </c>
      <c r="K24" s="120"/>
    </row>
    <row r="25" spans="1:11" ht="24">
      <c r="A25" s="119"/>
      <c r="B25" s="144">
        <v>0</v>
      </c>
      <c r="C25" s="145" t="s">
        <v>729</v>
      </c>
      <c r="D25" s="146" t="s">
        <v>751</v>
      </c>
      <c r="E25" s="146" t="s">
        <v>115</v>
      </c>
      <c r="F25" s="155" t="s">
        <v>234</v>
      </c>
      <c r="G25" s="156"/>
      <c r="H25" s="147" t="s">
        <v>730</v>
      </c>
      <c r="I25" s="148">
        <v>55.59</v>
      </c>
      <c r="J25" s="149">
        <f t="shared" si="0"/>
        <v>0</v>
      </c>
      <c r="K25" s="120"/>
    </row>
    <row r="26" spans="1:11" ht="24">
      <c r="A26" s="119"/>
      <c r="B26" s="133">
        <v>2</v>
      </c>
      <c r="C26" s="134" t="s">
        <v>731</v>
      </c>
      <c r="D26" s="135" t="s">
        <v>752</v>
      </c>
      <c r="E26" s="135" t="s">
        <v>30</v>
      </c>
      <c r="F26" s="151"/>
      <c r="G26" s="152"/>
      <c r="H26" s="136" t="s">
        <v>732</v>
      </c>
      <c r="I26" s="138">
        <v>34.86</v>
      </c>
      <c r="J26" s="139">
        <f t="shared" si="0"/>
        <v>69.72</v>
      </c>
      <c r="K26" s="120"/>
    </row>
    <row r="27" spans="1:11" ht="24">
      <c r="A27" s="119"/>
      <c r="B27" s="133">
        <v>20</v>
      </c>
      <c r="C27" s="134" t="s">
        <v>655</v>
      </c>
      <c r="D27" s="135" t="s">
        <v>655</v>
      </c>
      <c r="E27" s="135" t="s">
        <v>31</v>
      </c>
      <c r="F27" s="151"/>
      <c r="G27" s="152"/>
      <c r="H27" s="136" t="s">
        <v>658</v>
      </c>
      <c r="I27" s="138">
        <v>2.5099999999999998</v>
      </c>
      <c r="J27" s="139">
        <f t="shared" si="0"/>
        <v>50.199999999999996</v>
      </c>
      <c r="K27" s="120"/>
    </row>
    <row r="28" spans="1:11" ht="24">
      <c r="A28" s="119"/>
      <c r="B28" s="133">
        <v>30</v>
      </c>
      <c r="C28" s="134" t="s">
        <v>733</v>
      </c>
      <c r="D28" s="135" t="s">
        <v>733</v>
      </c>
      <c r="E28" s="135" t="s">
        <v>30</v>
      </c>
      <c r="F28" s="151"/>
      <c r="G28" s="152"/>
      <c r="H28" s="136" t="s">
        <v>734</v>
      </c>
      <c r="I28" s="138">
        <v>2.76</v>
      </c>
      <c r="J28" s="139">
        <f t="shared" si="0"/>
        <v>82.8</v>
      </c>
      <c r="K28" s="120"/>
    </row>
    <row r="29" spans="1:11" ht="36">
      <c r="A29" s="119"/>
      <c r="B29" s="133">
        <v>4</v>
      </c>
      <c r="C29" s="134" t="s">
        <v>735</v>
      </c>
      <c r="D29" s="135" t="s">
        <v>753</v>
      </c>
      <c r="E29" s="135" t="s">
        <v>736</v>
      </c>
      <c r="F29" s="151"/>
      <c r="G29" s="152"/>
      <c r="H29" s="136" t="s">
        <v>737</v>
      </c>
      <c r="I29" s="138">
        <v>12.05</v>
      </c>
      <c r="J29" s="139">
        <f t="shared" si="0"/>
        <v>48.2</v>
      </c>
      <c r="K29" s="120"/>
    </row>
    <row r="30" spans="1:11" ht="36">
      <c r="A30" s="119"/>
      <c r="B30" s="133">
        <v>4</v>
      </c>
      <c r="C30" s="134" t="s">
        <v>735</v>
      </c>
      <c r="D30" s="135" t="s">
        <v>754</v>
      </c>
      <c r="E30" s="135" t="s">
        <v>738</v>
      </c>
      <c r="F30" s="151"/>
      <c r="G30" s="152"/>
      <c r="H30" s="136" t="s">
        <v>737</v>
      </c>
      <c r="I30" s="138">
        <v>12.05</v>
      </c>
      <c r="J30" s="139">
        <f t="shared" si="0"/>
        <v>48.2</v>
      </c>
      <c r="K30" s="120"/>
    </row>
    <row r="31" spans="1:11" ht="36">
      <c r="A31" s="119"/>
      <c r="B31" s="133">
        <v>10</v>
      </c>
      <c r="C31" s="134" t="s">
        <v>739</v>
      </c>
      <c r="D31" s="135" t="s">
        <v>755</v>
      </c>
      <c r="E31" s="135" t="s">
        <v>245</v>
      </c>
      <c r="F31" s="151" t="s">
        <v>740</v>
      </c>
      <c r="G31" s="152"/>
      <c r="H31" s="136" t="s">
        <v>741</v>
      </c>
      <c r="I31" s="138">
        <v>5.22</v>
      </c>
      <c r="J31" s="139">
        <f t="shared" si="0"/>
        <v>52.199999999999996</v>
      </c>
      <c r="K31" s="120"/>
    </row>
    <row r="32" spans="1:11" ht="36">
      <c r="A32" s="119"/>
      <c r="B32" s="133">
        <v>20</v>
      </c>
      <c r="C32" s="134" t="s">
        <v>742</v>
      </c>
      <c r="D32" s="135" t="s">
        <v>756</v>
      </c>
      <c r="E32" s="135" t="s">
        <v>245</v>
      </c>
      <c r="F32" s="151" t="s">
        <v>740</v>
      </c>
      <c r="G32" s="152"/>
      <c r="H32" s="136" t="s">
        <v>743</v>
      </c>
      <c r="I32" s="138">
        <v>5.22</v>
      </c>
      <c r="J32" s="139">
        <f t="shared" si="0"/>
        <v>104.39999999999999</v>
      </c>
      <c r="K32" s="120"/>
    </row>
    <row r="33" spans="1:11" ht="36">
      <c r="A33" s="119"/>
      <c r="B33" s="133">
        <v>6</v>
      </c>
      <c r="C33" s="134" t="s">
        <v>744</v>
      </c>
      <c r="D33" s="135" t="s">
        <v>757</v>
      </c>
      <c r="E33" s="135" t="s">
        <v>245</v>
      </c>
      <c r="F33" s="151" t="s">
        <v>740</v>
      </c>
      <c r="G33" s="152"/>
      <c r="H33" s="136" t="s">
        <v>745</v>
      </c>
      <c r="I33" s="138">
        <v>4.0599999999999996</v>
      </c>
      <c r="J33" s="139">
        <f t="shared" si="0"/>
        <v>24.36</v>
      </c>
      <c r="K33" s="120"/>
    </row>
    <row r="34" spans="1:11" ht="36">
      <c r="A34" s="119"/>
      <c r="B34" s="133">
        <v>2</v>
      </c>
      <c r="C34" s="134" t="s">
        <v>746</v>
      </c>
      <c r="D34" s="135" t="s">
        <v>758</v>
      </c>
      <c r="E34" s="135" t="s">
        <v>736</v>
      </c>
      <c r="F34" s="151"/>
      <c r="G34" s="152"/>
      <c r="H34" s="136" t="s">
        <v>747</v>
      </c>
      <c r="I34" s="138">
        <v>20.05</v>
      </c>
      <c r="J34" s="139">
        <f t="shared" si="0"/>
        <v>40.1</v>
      </c>
      <c r="K34" s="120"/>
    </row>
    <row r="35" spans="1:11" ht="36">
      <c r="A35" s="119"/>
      <c r="B35" s="114">
        <v>2</v>
      </c>
      <c r="C35" s="10" t="s">
        <v>746</v>
      </c>
      <c r="D35" s="123" t="s">
        <v>759</v>
      </c>
      <c r="E35" s="123" t="s">
        <v>738</v>
      </c>
      <c r="F35" s="153"/>
      <c r="G35" s="154"/>
      <c r="H35" s="11" t="s">
        <v>747</v>
      </c>
      <c r="I35" s="12">
        <v>20.05</v>
      </c>
      <c r="J35" s="115">
        <f t="shared" si="0"/>
        <v>40.1</v>
      </c>
      <c r="K35" s="120"/>
    </row>
    <row r="36" spans="1:11">
      <c r="A36" s="119"/>
      <c r="B36" s="137"/>
      <c r="C36" s="137"/>
      <c r="D36" s="137"/>
      <c r="E36" s="137"/>
      <c r="F36" s="137"/>
      <c r="G36" s="137"/>
      <c r="H36" s="137"/>
      <c r="I36" s="140" t="s">
        <v>261</v>
      </c>
      <c r="J36" s="141">
        <f>SUM(J22:J35)</f>
        <v>816.96</v>
      </c>
      <c r="K36" s="120"/>
    </row>
    <row r="37" spans="1:11">
      <c r="A37" s="119"/>
      <c r="B37" s="137"/>
      <c r="C37" s="137"/>
      <c r="D37" s="137"/>
      <c r="E37" s="137"/>
      <c r="F37" s="137"/>
      <c r="G37" s="137"/>
      <c r="H37" s="137"/>
      <c r="I37" s="140" t="s">
        <v>766</v>
      </c>
      <c r="J37" s="141">
        <v>0</v>
      </c>
      <c r="K37" s="120"/>
    </row>
    <row r="38" spans="1:11" hidden="1" outlineLevel="1">
      <c r="A38" s="119"/>
      <c r="B38" s="137"/>
      <c r="C38" s="137"/>
      <c r="D38" s="137"/>
      <c r="E38" s="137"/>
      <c r="F38" s="137"/>
      <c r="G38" s="137"/>
      <c r="H38" s="137"/>
      <c r="I38" s="140" t="s">
        <v>191</v>
      </c>
      <c r="J38" s="141"/>
      <c r="K38" s="120"/>
    </row>
    <row r="39" spans="1:11" collapsed="1">
      <c r="A39" s="119"/>
      <c r="B39" s="137"/>
      <c r="C39" s="137"/>
      <c r="D39" s="137"/>
      <c r="E39" s="137"/>
      <c r="F39" s="137"/>
      <c r="G39" s="137"/>
      <c r="H39" s="137"/>
      <c r="I39" s="140" t="s">
        <v>263</v>
      </c>
      <c r="J39" s="143">
        <f>SUM(J36:J38)</f>
        <v>816.96</v>
      </c>
      <c r="K39" s="120"/>
    </row>
    <row r="40" spans="1:11">
      <c r="A40" s="6"/>
      <c r="B40" s="7"/>
      <c r="C40" s="7"/>
      <c r="D40" s="7"/>
      <c r="E40" s="7"/>
      <c r="F40" s="7"/>
      <c r="G40" s="7"/>
      <c r="H40" s="124" t="s">
        <v>767</v>
      </c>
      <c r="I40" s="7"/>
      <c r="J40" s="7"/>
      <c r="K40" s="8"/>
    </row>
    <row r="42" spans="1:11">
      <c r="H42" s="1" t="s">
        <v>768</v>
      </c>
      <c r="I42" s="165">
        <v>872.55</v>
      </c>
    </row>
    <row r="43" spans="1:11">
      <c r="H43" s="1" t="s">
        <v>769</v>
      </c>
      <c r="I43" s="165">
        <f>I42-J39</f>
        <v>55.589999999999918</v>
      </c>
    </row>
    <row r="45" spans="1:11">
      <c r="H45" s="1" t="s">
        <v>761</v>
      </c>
      <c r="I45" s="100">
        <f>'Tax Invoice'!E14</f>
        <v>22.58</v>
      </c>
    </row>
    <row r="46" spans="1:11">
      <c r="H46" s="1" t="s">
        <v>711</v>
      </c>
      <c r="I46" s="100">
        <f>'Tax Invoice'!M11</f>
        <v>35.65</v>
      </c>
    </row>
    <row r="47" spans="1:11">
      <c r="H47" s="1" t="s">
        <v>762</v>
      </c>
      <c r="I47" s="100">
        <f>I49/I46</f>
        <v>517.4461935483871</v>
      </c>
    </row>
    <row r="48" spans="1:11">
      <c r="H48" s="1" t="s">
        <v>763</v>
      </c>
      <c r="I48" s="100">
        <f>I50/I46</f>
        <v>517.4461935483871</v>
      </c>
    </row>
    <row r="49" spans="8:9">
      <c r="H49" s="1" t="s">
        <v>712</v>
      </c>
      <c r="I49" s="100">
        <f>J36*I45</f>
        <v>18446.9568</v>
      </c>
    </row>
    <row r="50" spans="8:9">
      <c r="H50" s="1" t="s">
        <v>713</v>
      </c>
      <c r="I50" s="100">
        <f>J39*I45</f>
        <v>18446.9568</v>
      </c>
    </row>
  </sheetData>
  <mergeCells count="18">
    <mergeCell ref="J10:J11"/>
    <mergeCell ref="J14:J15"/>
    <mergeCell ref="F20:G20"/>
    <mergeCell ref="F21:G21"/>
    <mergeCell ref="F22:G22"/>
    <mergeCell ref="F23:G23"/>
    <mergeCell ref="F24:G24"/>
    <mergeCell ref="F25:G25"/>
    <mergeCell ref="F26:G26"/>
    <mergeCell ref="F27:G27"/>
    <mergeCell ref="F33:G33"/>
    <mergeCell ref="F34:G34"/>
    <mergeCell ref="F35:G35"/>
    <mergeCell ref="F28:G28"/>
    <mergeCell ref="F29:G29"/>
    <mergeCell ref="F30:G30"/>
    <mergeCell ref="F31:G31"/>
    <mergeCell ref="F32:G32"/>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7"/>
  <sheetViews>
    <sheetView zoomScale="90" zoomScaleNormal="90" workbookViewId="0">
      <selection activeCell="K10" sqref="K10:K1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9">
        <v>0.5</v>
      </c>
      <c r="O1" t="s">
        <v>187</v>
      </c>
    </row>
    <row r="2" spans="1:15" ht="15.75" customHeight="1">
      <c r="A2" s="119"/>
      <c r="B2" s="129" t="s">
        <v>139</v>
      </c>
      <c r="C2" s="125"/>
      <c r="D2" s="125"/>
      <c r="E2" s="125"/>
      <c r="F2" s="125"/>
      <c r="G2" s="125"/>
      <c r="H2" s="125"/>
      <c r="I2" s="125"/>
      <c r="J2" s="125"/>
      <c r="K2" s="130" t="s">
        <v>145</v>
      </c>
      <c r="L2" s="120"/>
      <c r="N2">
        <v>872.55000000000018</v>
      </c>
      <c r="O2" t="s">
        <v>188</v>
      </c>
    </row>
    <row r="3" spans="1:15" ht="12.75" customHeight="1">
      <c r="A3" s="119"/>
      <c r="B3" s="126" t="s">
        <v>140</v>
      </c>
      <c r="C3" s="125"/>
      <c r="D3" s="125"/>
      <c r="E3" s="125"/>
      <c r="F3" s="125"/>
      <c r="G3" s="125"/>
      <c r="H3" s="125"/>
      <c r="I3" s="125"/>
      <c r="J3" s="125"/>
      <c r="K3" s="125"/>
      <c r="L3" s="120"/>
      <c r="N3">
        <v>872.55000000000018</v>
      </c>
      <c r="O3" t="s">
        <v>189</v>
      </c>
    </row>
    <row r="4" spans="1:15" ht="12.75" customHeight="1">
      <c r="A4" s="119"/>
      <c r="B4" s="126" t="s">
        <v>141</v>
      </c>
      <c r="C4" s="125"/>
      <c r="D4" s="125"/>
      <c r="E4" s="125"/>
      <c r="F4" s="125"/>
      <c r="G4" s="125"/>
      <c r="H4" s="125"/>
      <c r="I4" s="125"/>
      <c r="J4" s="125"/>
      <c r="K4" s="125"/>
      <c r="L4" s="120"/>
    </row>
    <row r="5" spans="1:15" ht="12.75" customHeight="1">
      <c r="A5" s="119"/>
      <c r="B5" s="126" t="s">
        <v>142</v>
      </c>
      <c r="C5" s="125"/>
      <c r="D5" s="125"/>
      <c r="E5" s="125"/>
      <c r="F5" s="125"/>
      <c r="G5" s="125"/>
      <c r="H5" s="125"/>
      <c r="I5" s="125"/>
      <c r="J5" s="125"/>
      <c r="K5" s="125"/>
      <c r="L5" s="120"/>
    </row>
    <row r="6" spans="1:15" ht="12.75" customHeight="1">
      <c r="A6" s="119"/>
      <c r="B6" s="126" t="s">
        <v>143</v>
      </c>
      <c r="C6" s="125"/>
      <c r="D6" s="125"/>
      <c r="E6" s="125"/>
      <c r="F6" s="125"/>
      <c r="G6" s="125"/>
      <c r="H6" s="125"/>
      <c r="I6" s="125"/>
      <c r="J6" s="125"/>
      <c r="K6" s="125"/>
      <c r="L6" s="120"/>
    </row>
    <row r="7" spans="1:15" ht="12.75" hidden="1" customHeight="1">
      <c r="A7" s="119"/>
      <c r="B7" s="126" t="s">
        <v>144</v>
      </c>
      <c r="C7" s="125"/>
      <c r="D7" s="125"/>
      <c r="E7" s="125"/>
      <c r="F7" s="125"/>
      <c r="G7" s="125"/>
      <c r="H7" s="125"/>
      <c r="I7" s="125"/>
      <c r="J7" s="125"/>
      <c r="K7" s="125"/>
      <c r="L7" s="120"/>
    </row>
    <row r="8" spans="1:15" ht="12.75" customHeight="1">
      <c r="A8" s="119"/>
      <c r="B8" s="125"/>
      <c r="C8" s="125"/>
      <c r="D8" s="125"/>
      <c r="E8" s="125"/>
      <c r="F8" s="125"/>
      <c r="G8" s="125"/>
      <c r="H8" s="125"/>
      <c r="I8" s="125"/>
      <c r="J8" s="125"/>
      <c r="K8" s="125"/>
      <c r="L8" s="120"/>
    </row>
    <row r="9" spans="1:15" ht="12.75" customHeight="1">
      <c r="A9" s="119"/>
      <c r="B9" s="110" t="s">
        <v>5</v>
      </c>
      <c r="C9" s="111"/>
      <c r="D9" s="111"/>
      <c r="E9" s="111"/>
      <c r="F9" s="112"/>
      <c r="G9" s="107"/>
      <c r="H9" s="108" t="s">
        <v>12</v>
      </c>
      <c r="I9" s="125"/>
      <c r="J9" s="125"/>
      <c r="K9" s="108" t="s">
        <v>201</v>
      </c>
      <c r="L9" s="120"/>
    </row>
    <row r="10" spans="1:15" ht="15" customHeight="1">
      <c r="A10" s="119"/>
      <c r="B10" s="119" t="s">
        <v>715</v>
      </c>
      <c r="C10" s="125"/>
      <c r="D10" s="125"/>
      <c r="E10" s="125"/>
      <c r="F10" s="120"/>
      <c r="G10" s="121"/>
      <c r="H10" s="121" t="s">
        <v>715</v>
      </c>
      <c r="I10" s="125"/>
      <c r="J10" s="125"/>
      <c r="K10" s="157">
        <f>IF(Invoice!J10&lt;&gt;"",Invoice!J10,"")</f>
        <v>51436</v>
      </c>
      <c r="L10" s="120"/>
    </row>
    <row r="11" spans="1:15" ht="12.75" customHeight="1">
      <c r="A11" s="119"/>
      <c r="B11" s="119" t="s">
        <v>716</v>
      </c>
      <c r="C11" s="125"/>
      <c r="D11" s="125"/>
      <c r="E11" s="125"/>
      <c r="F11" s="120"/>
      <c r="G11" s="121"/>
      <c r="H11" s="121" t="s">
        <v>716</v>
      </c>
      <c r="I11" s="125"/>
      <c r="J11" s="125"/>
      <c r="K11" s="158"/>
      <c r="L11" s="120"/>
    </row>
    <row r="12" spans="1:15" ht="12.75" customHeight="1">
      <c r="A12" s="119"/>
      <c r="B12" s="119" t="s">
        <v>717</v>
      </c>
      <c r="C12" s="125"/>
      <c r="D12" s="125"/>
      <c r="E12" s="125"/>
      <c r="F12" s="120"/>
      <c r="G12" s="121"/>
      <c r="H12" s="121" t="s">
        <v>717</v>
      </c>
      <c r="I12" s="125"/>
      <c r="J12" s="125"/>
      <c r="K12" s="125"/>
      <c r="L12" s="120"/>
    </row>
    <row r="13" spans="1:15" ht="12.75" customHeight="1">
      <c r="A13" s="119"/>
      <c r="B13" s="119" t="s">
        <v>718</v>
      </c>
      <c r="C13" s="125"/>
      <c r="D13" s="125"/>
      <c r="E13" s="125"/>
      <c r="F13" s="120"/>
      <c r="G13" s="121"/>
      <c r="H13" s="121" t="s">
        <v>718</v>
      </c>
      <c r="I13" s="125"/>
      <c r="J13" s="125"/>
      <c r="K13" s="108" t="s">
        <v>16</v>
      </c>
      <c r="L13" s="120"/>
    </row>
    <row r="14" spans="1:15" ht="15" customHeight="1">
      <c r="A14" s="119"/>
      <c r="B14" s="119" t="s">
        <v>719</v>
      </c>
      <c r="C14" s="125"/>
      <c r="D14" s="125"/>
      <c r="E14" s="125"/>
      <c r="F14" s="120"/>
      <c r="G14" s="121"/>
      <c r="H14" s="121" t="s">
        <v>719</v>
      </c>
      <c r="I14" s="125"/>
      <c r="J14" s="125"/>
      <c r="K14" s="159">
        <f>Invoice!J14</f>
        <v>45184</v>
      </c>
      <c r="L14" s="120"/>
    </row>
    <row r="15" spans="1:15" ht="15" customHeight="1">
      <c r="A15" s="119"/>
      <c r="B15" s="6" t="s">
        <v>11</v>
      </c>
      <c r="C15" s="7"/>
      <c r="D15" s="7"/>
      <c r="E15" s="7"/>
      <c r="F15" s="8"/>
      <c r="G15" s="121"/>
      <c r="H15" s="9" t="s">
        <v>11</v>
      </c>
      <c r="I15" s="125"/>
      <c r="J15" s="125"/>
      <c r="K15" s="160"/>
      <c r="L15" s="120"/>
    </row>
    <row r="16" spans="1:15" ht="15" customHeight="1">
      <c r="A16" s="119"/>
      <c r="B16" s="125"/>
      <c r="C16" s="125"/>
      <c r="D16" s="125"/>
      <c r="E16" s="125"/>
      <c r="F16" s="125"/>
      <c r="G16" s="125"/>
      <c r="H16" s="125"/>
      <c r="I16" s="128" t="s">
        <v>147</v>
      </c>
      <c r="J16" s="128" t="s">
        <v>147</v>
      </c>
      <c r="K16" s="142">
        <v>39989</v>
      </c>
      <c r="L16" s="120"/>
    </row>
    <row r="17" spans="1:12" ht="12.75" customHeight="1">
      <c r="A17" s="119"/>
      <c r="B17" s="125" t="s">
        <v>720</v>
      </c>
      <c r="C17" s="125"/>
      <c r="D17" s="125"/>
      <c r="E17" s="125"/>
      <c r="F17" s="125"/>
      <c r="G17" s="125"/>
      <c r="H17" s="125"/>
      <c r="I17" s="128" t="s">
        <v>148</v>
      </c>
      <c r="J17" s="128" t="s">
        <v>148</v>
      </c>
      <c r="K17" s="142" t="str">
        <f>IF(Invoice!J17&lt;&gt;"",Invoice!J17,"")</f>
        <v>Didi</v>
      </c>
      <c r="L17" s="120"/>
    </row>
    <row r="18" spans="1:12" ht="18" customHeight="1">
      <c r="A18" s="119"/>
      <c r="B18" s="125" t="s">
        <v>721</v>
      </c>
      <c r="C18" s="125"/>
      <c r="D18" s="125"/>
      <c r="E18" s="125"/>
      <c r="F18" s="125"/>
      <c r="G18" s="125"/>
      <c r="H18" s="125"/>
      <c r="I18" s="127" t="s">
        <v>264</v>
      </c>
      <c r="J18" s="127" t="s">
        <v>264</v>
      </c>
      <c r="K18" s="113" t="s">
        <v>169</v>
      </c>
      <c r="L18" s="120"/>
    </row>
    <row r="19" spans="1:12" ht="12.75" customHeight="1">
      <c r="A19" s="119"/>
      <c r="B19" s="125"/>
      <c r="C19" s="125"/>
      <c r="D19" s="125"/>
      <c r="E19" s="125"/>
      <c r="F19" s="125"/>
      <c r="G19" s="125"/>
      <c r="H19" s="125"/>
      <c r="I19" s="125"/>
      <c r="J19" s="125"/>
      <c r="K19" s="125"/>
      <c r="L19" s="120"/>
    </row>
    <row r="20" spans="1:12" ht="12.75" customHeight="1">
      <c r="A20" s="119"/>
      <c r="B20" s="109" t="s">
        <v>204</v>
      </c>
      <c r="C20" s="109" t="s">
        <v>205</v>
      </c>
      <c r="D20" s="109" t="s">
        <v>290</v>
      </c>
      <c r="E20" s="122" t="s">
        <v>206</v>
      </c>
      <c r="F20" s="161" t="s">
        <v>207</v>
      </c>
      <c r="G20" s="162"/>
      <c r="H20" s="109" t="s">
        <v>174</v>
      </c>
      <c r="I20" s="109" t="s">
        <v>208</v>
      </c>
      <c r="J20" s="109" t="s">
        <v>208</v>
      </c>
      <c r="K20" s="109" t="s">
        <v>26</v>
      </c>
      <c r="L20" s="120"/>
    </row>
    <row r="21" spans="1:12" ht="12.75" customHeight="1">
      <c r="A21" s="119"/>
      <c r="B21" s="131"/>
      <c r="C21" s="131"/>
      <c r="D21" s="131"/>
      <c r="E21" s="132"/>
      <c r="F21" s="163"/>
      <c r="G21" s="164"/>
      <c r="H21" s="131" t="s">
        <v>146</v>
      </c>
      <c r="I21" s="131"/>
      <c r="J21" s="131"/>
      <c r="K21" s="131"/>
      <c r="L21" s="120"/>
    </row>
    <row r="22" spans="1:12" ht="24" customHeight="1">
      <c r="A22" s="119"/>
      <c r="B22" s="133">
        <f>'Tax Invoice'!D18</f>
        <v>1</v>
      </c>
      <c r="C22" s="134" t="s">
        <v>722</v>
      </c>
      <c r="D22" s="134" t="s">
        <v>748</v>
      </c>
      <c r="E22" s="135" t="s">
        <v>30</v>
      </c>
      <c r="F22" s="151" t="s">
        <v>723</v>
      </c>
      <c r="G22" s="152"/>
      <c r="H22" s="136" t="s">
        <v>724</v>
      </c>
      <c r="I22" s="138">
        <f t="shared" ref="I22:I35" si="0">J22*$N$1</f>
        <v>80.974999999999994</v>
      </c>
      <c r="J22" s="138">
        <v>161.94999999999999</v>
      </c>
      <c r="K22" s="139">
        <f t="shared" ref="K22:K35" si="1">I22*B22</f>
        <v>80.974999999999994</v>
      </c>
      <c r="L22" s="120"/>
    </row>
    <row r="23" spans="1:12" ht="24" customHeight="1">
      <c r="A23" s="119"/>
      <c r="B23" s="133">
        <f>'Tax Invoice'!D19</f>
        <v>2</v>
      </c>
      <c r="C23" s="134" t="s">
        <v>725</v>
      </c>
      <c r="D23" s="134" t="s">
        <v>749</v>
      </c>
      <c r="E23" s="135" t="s">
        <v>237</v>
      </c>
      <c r="F23" s="151"/>
      <c r="G23" s="152"/>
      <c r="H23" s="136" t="s">
        <v>726</v>
      </c>
      <c r="I23" s="138">
        <f t="shared" si="0"/>
        <v>11.515000000000001</v>
      </c>
      <c r="J23" s="138">
        <v>23.03</v>
      </c>
      <c r="K23" s="139">
        <f t="shared" si="1"/>
        <v>23.03</v>
      </c>
      <c r="L23" s="120"/>
    </row>
    <row r="24" spans="1:12" ht="36" customHeight="1">
      <c r="A24" s="119"/>
      <c r="B24" s="133">
        <f>'Tax Invoice'!D20</f>
        <v>1</v>
      </c>
      <c r="C24" s="134" t="s">
        <v>727</v>
      </c>
      <c r="D24" s="134" t="s">
        <v>750</v>
      </c>
      <c r="E24" s="135" t="s">
        <v>237</v>
      </c>
      <c r="F24" s="151"/>
      <c r="G24" s="152"/>
      <c r="H24" s="136" t="s">
        <v>728</v>
      </c>
      <c r="I24" s="138">
        <f t="shared" si="0"/>
        <v>24.335000000000001</v>
      </c>
      <c r="J24" s="138">
        <v>48.67</v>
      </c>
      <c r="K24" s="139">
        <f t="shared" si="1"/>
        <v>24.335000000000001</v>
      </c>
      <c r="L24" s="120"/>
    </row>
    <row r="25" spans="1:12" ht="24" hidden="1" customHeight="1">
      <c r="A25" s="119"/>
      <c r="B25" s="133">
        <f>'Tax Invoice'!D21</f>
        <v>0</v>
      </c>
      <c r="C25" s="134" t="s">
        <v>729</v>
      </c>
      <c r="D25" s="134" t="s">
        <v>751</v>
      </c>
      <c r="E25" s="135" t="s">
        <v>115</v>
      </c>
      <c r="F25" s="151" t="s">
        <v>234</v>
      </c>
      <c r="G25" s="152"/>
      <c r="H25" s="136" t="s">
        <v>730</v>
      </c>
      <c r="I25" s="138">
        <f t="shared" si="0"/>
        <v>27.795000000000002</v>
      </c>
      <c r="J25" s="138">
        <v>55.59</v>
      </c>
      <c r="K25" s="139">
        <f t="shared" si="1"/>
        <v>0</v>
      </c>
      <c r="L25" s="120"/>
    </row>
    <row r="26" spans="1:12" ht="24" customHeight="1">
      <c r="A26" s="119"/>
      <c r="B26" s="133">
        <f>'Tax Invoice'!D22</f>
        <v>2</v>
      </c>
      <c r="C26" s="134" t="s">
        <v>731</v>
      </c>
      <c r="D26" s="134" t="s">
        <v>752</v>
      </c>
      <c r="E26" s="135" t="s">
        <v>30</v>
      </c>
      <c r="F26" s="151"/>
      <c r="G26" s="152"/>
      <c r="H26" s="136" t="s">
        <v>732</v>
      </c>
      <c r="I26" s="138">
        <f t="shared" si="0"/>
        <v>17.43</v>
      </c>
      <c r="J26" s="138">
        <v>34.86</v>
      </c>
      <c r="K26" s="139">
        <f t="shared" si="1"/>
        <v>34.86</v>
      </c>
      <c r="L26" s="120"/>
    </row>
    <row r="27" spans="1:12" ht="24" customHeight="1">
      <c r="A27" s="119"/>
      <c r="B27" s="133">
        <f>'Tax Invoice'!D23</f>
        <v>20</v>
      </c>
      <c r="C27" s="134" t="s">
        <v>655</v>
      </c>
      <c r="D27" s="134" t="s">
        <v>655</v>
      </c>
      <c r="E27" s="135" t="s">
        <v>31</v>
      </c>
      <c r="F27" s="151"/>
      <c r="G27" s="152"/>
      <c r="H27" s="136" t="s">
        <v>658</v>
      </c>
      <c r="I27" s="138">
        <f t="shared" si="0"/>
        <v>1.2549999999999999</v>
      </c>
      <c r="J27" s="138">
        <v>2.5099999999999998</v>
      </c>
      <c r="K27" s="139">
        <f t="shared" si="1"/>
        <v>25.099999999999998</v>
      </c>
      <c r="L27" s="120"/>
    </row>
    <row r="28" spans="1:12" ht="24" customHeight="1">
      <c r="A28" s="119"/>
      <c r="B28" s="133">
        <f>'Tax Invoice'!D24</f>
        <v>30</v>
      </c>
      <c r="C28" s="134" t="s">
        <v>733</v>
      </c>
      <c r="D28" s="134" t="s">
        <v>733</v>
      </c>
      <c r="E28" s="135" t="s">
        <v>30</v>
      </c>
      <c r="F28" s="151"/>
      <c r="G28" s="152"/>
      <c r="H28" s="136" t="s">
        <v>734</v>
      </c>
      <c r="I28" s="138">
        <f t="shared" si="0"/>
        <v>1.38</v>
      </c>
      <c r="J28" s="138">
        <v>2.76</v>
      </c>
      <c r="K28" s="139">
        <f t="shared" si="1"/>
        <v>41.4</v>
      </c>
      <c r="L28" s="120"/>
    </row>
    <row r="29" spans="1:12" ht="36" customHeight="1">
      <c r="A29" s="119"/>
      <c r="B29" s="133">
        <f>'Tax Invoice'!D25</f>
        <v>4</v>
      </c>
      <c r="C29" s="134" t="s">
        <v>735</v>
      </c>
      <c r="D29" s="134" t="s">
        <v>753</v>
      </c>
      <c r="E29" s="135" t="s">
        <v>736</v>
      </c>
      <c r="F29" s="151"/>
      <c r="G29" s="152"/>
      <c r="H29" s="136" t="s">
        <v>737</v>
      </c>
      <c r="I29" s="138">
        <f t="shared" si="0"/>
        <v>6.0250000000000004</v>
      </c>
      <c r="J29" s="138">
        <v>12.05</v>
      </c>
      <c r="K29" s="139">
        <f t="shared" si="1"/>
        <v>24.1</v>
      </c>
      <c r="L29" s="120"/>
    </row>
    <row r="30" spans="1:12" ht="36" customHeight="1">
      <c r="A30" s="119"/>
      <c r="B30" s="133">
        <f>'Tax Invoice'!D26</f>
        <v>4</v>
      </c>
      <c r="C30" s="134" t="s">
        <v>735</v>
      </c>
      <c r="D30" s="134" t="s">
        <v>754</v>
      </c>
      <c r="E30" s="135" t="s">
        <v>738</v>
      </c>
      <c r="F30" s="151"/>
      <c r="G30" s="152"/>
      <c r="H30" s="136" t="s">
        <v>737</v>
      </c>
      <c r="I30" s="138">
        <f t="shared" si="0"/>
        <v>6.0250000000000004</v>
      </c>
      <c r="J30" s="138">
        <v>12.05</v>
      </c>
      <c r="K30" s="139">
        <f t="shared" si="1"/>
        <v>24.1</v>
      </c>
      <c r="L30" s="120"/>
    </row>
    <row r="31" spans="1:12" ht="36" customHeight="1">
      <c r="A31" s="119"/>
      <c r="B31" s="133">
        <f>'Tax Invoice'!D27</f>
        <v>10</v>
      </c>
      <c r="C31" s="134" t="s">
        <v>739</v>
      </c>
      <c r="D31" s="134" t="s">
        <v>755</v>
      </c>
      <c r="E31" s="135" t="s">
        <v>245</v>
      </c>
      <c r="F31" s="151" t="s">
        <v>740</v>
      </c>
      <c r="G31" s="152"/>
      <c r="H31" s="136" t="s">
        <v>741</v>
      </c>
      <c r="I31" s="138">
        <f t="shared" si="0"/>
        <v>2.61</v>
      </c>
      <c r="J31" s="138">
        <v>5.22</v>
      </c>
      <c r="K31" s="139">
        <f t="shared" si="1"/>
        <v>26.099999999999998</v>
      </c>
      <c r="L31" s="120"/>
    </row>
    <row r="32" spans="1:12" ht="36" customHeight="1">
      <c r="A32" s="119"/>
      <c r="B32" s="133">
        <f>'Tax Invoice'!D28</f>
        <v>20</v>
      </c>
      <c r="C32" s="134" t="s">
        <v>742</v>
      </c>
      <c r="D32" s="134" t="s">
        <v>756</v>
      </c>
      <c r="E32" s="135" t="s">
        <v>245</v>
      </c>
      <c r="F32" s="151" t="s">
        <v>740</v>
      </c>
      <c r="G32" s="152"/>
      <c r="H32" s="136" t="s">
        <v>743</v>
      </c>
      <c r="I32" s="138">
        <f t="shared" si="0"/>
        <v>2.61</v>
      </c>
      <c r="J32" s="138">
        <v>5.22</v>
      </c>
      <c r="K32" s="139">
        <f t="shared" si="1"/>
        <v>52.199999999999996</v>
      </c>
      <c r="L32" s="120"/>
    </row>
    <row r="33" spans="1:12" ht="36" customHeight="1">
      <c r="A33" s="119"/>
      <c r="B33" s="133">
        <f>'Tax Invoice'!D29</f>
        <v>6</v>
      </c>
      <c r="C33" s="134" t="s">
        <v>744</v>
      </c>
      <c r="D33" s="134" t="s">
        <v>757</v>
      </c>
      <c r="E33" s="135" t="s">
        <v>245</v>
      </c>
      <c r="F33" s="151" t="s">
        <v>740</v>
      </c>
      <c r="G33" s="152"/>
      <c r="H33" s="136" t="s">
        <v>745</v>
      </c>
      <c r="I33" s="138">
        <f t="shared" si="0"/>
        <v>2.0299999999999998</v>
      </c>
      <c r="J33" s="138">
        <v>4.0599999999999996</v>
      </c>
      <c r="K33" s="139">
        <f t="shared" si="1"/>
        <v>12.18</v>
      </c>
      <c r="L33" s="120"/>
    </row>
    <row r="34" spans="1:12" ht="36" customHeight="1">
      <c r="A34" s="119"/>
      <c r="B34" s="133">
        <f>'Tax Invoice'!D30</f>
        <v>2</v>
      </c>
      <c r="C34" s="134" t="s">
        <v>746</v>
      </c>
      <c r="D34" s="134" t="s">
        <v>758</v>
      </c>
      <c r="E34" s="135" t="s">
        <v>736</v>
      </c>
      <c r="F34" s="151"/>
      <c r="G34" s="152"/>
      <c r="H34" s="136" t="s">
        <v>747</v>
      </c>
      <c r="I34" s="138">
        <f t="shared" si="0"/>
        <v>10.025</v>
      </c>
      <c r="J34" s="138">
        <v>20.05</v>
      </c>
      <c r="K34" s="139">
        <f t="shared" si="1"/>
        <v>20.05</v>
      </c>
      <c r="L34" s="120"/>
    </row>
    <row r="35" spans="1:12" ht="36" customHeight="1">
      <c r="A35" s="119"/>
      <c r="B35" s="114">
        <f>'Tax Invoice'!D31</f>
        <v>2</v>
      </c>
      <c r="C35" s="10" t="s">
        <v>746</v>
      </c>
      <c r="D35" s="10" t="s">
        <v>759</v>
      </c>
      <c r="E35" s="123" t="s">
        <v>738</v>
      </c>
      <c r="F35" s="153"/>
      <c r="G35" s="154"/>
      <c r="H35" s="11" t="s">
        <v>747</v>
      </c>
      <c r="I35" s="12">
        <f t="shared" si="0"/>
        <v>10.025</v>
      </c>
      <c r="J35" s="12">
        <v>20.05</v>
      </c>
      <c r="K35" s="115">
        <f t="shared" si="1"/>
        <v>20.05</v>
      </c>
      <c r="L35" s="120"/>
    </row>
    <row r="36" spans="1:12" ht="12.75" customHeight="1">
      <c r="A36" s="119"/>
      <c r="B36" s="137">
        <f>SUM(B22:B35)</f>
        <v>104</v>
      </c>
      <c r="C36" s="137" t="s">
        <v>149</v>
      </c>
      <c r="D36" s="137"/>
      <c r="E36" s="137"/>
      <c r="F36" s="137"/>
      <c r="G36" s="137"/>
      <c r="H36" s="137"/>
      <c r="I36" s="140" t="s">
        <v>261</v>
      </c>
      <c r="J36" s="140" t="s">
        <v>261</v>
      </c>
      <c r="K36" s="141">
        <f>SUM(K22:K35)</f>
        <v>408.48</v>
      </c>
      <c r="L36" s="120"/>
    </row>
    <row r="37" spans="1:12" ht="12.75" customHeight="1">
      <c r="A37" s="119"/>
      <c r="B37" s="137"/>
      <c r="C37" s="137"/>
      <c r="D37" s="137"/>
      <c r="E37" s="137"/>
      <c r="F37" s="137"/>
      <c r="G37" s="137"/>
      <c r="H37" s="137"/>
      <c r="I37" s="140" t="s">
        <v>764</v>
      </c>
      <c r="J37" s="140" t="s">
        <v>190</v>
      </c>
      <c r="K37" s="141">
        <f>Invoice!J37</f>
        <v>0</v>
      </c>
      <c r="L37" s="120"/>
    </row>
    <row r="38" spans="1:12" ht="12.75" hidden="1" customHeight="1" outlineLevel="1">
      <c r="A38" s="119"/>
      <c r="B38" s="137"/>
      <c r="C38" s="137"/>
      <c r="D38" s="137"/>
      <c r="E38" s="137"/>
      <c r="F38" s="137"/>
      <c r="G38" s="137"/>
      <c r="H38" s="137"/>
      <c r="I38" s="140" t="s">
        <v>191</v>
      </c>
      <c r="J38" s="140" t="s">
        <v>191</v>
      </c>
      <c r="K38" s="141">
        <f>Invoice!J38</f>
        <v>0</v>
      </c>
      <c r="L38" s="120"/>
    </row>
    <row r="39" spans="1:12" ht="12.75" customHeight="1" collapsed="1">
      <c r="A39" s="119"/>
      <c r="B39" s="137"/>
      <c r="C39" s="137"/>
      <c r="D39" s="137"/>
      <c r="E39" s="137"/>
      <c r="F39" s="137"/>
      <c r="G39" s="137"/>
      <c r="H39" s="137"/>
      <c r="I39" s="140" t="s">
        <v>263</v>
      </c>
      <c r="J39" s="140" t="s">
        <v>263</v>
      </c>
      <c r="K39" s="143">
        <f>SUM(K36:K38)</f>
        <v>408.48</v>
      </c>
      <c r="L39" s="120"/>
    </row>
    <row r="40" spans="1:12" ht="12.75" customHeight="1">
      <c r="A40" s="6"/>
      <c r="B40" s="7"/>
      <c r="C40" s="7"/>
      <c r="D40" s="7"/>
      <c r="E40" s="7"/>
      <c r="F40" s="7"/>
      <c r="G40" s="7"/>
      <c r="H40" s="124" t="s">
        <v>765</v>
      </c>
      <c r="I40" s="7"/>
      <c r="J40" s="7"/>
      <c r="K40" s="7"/>
      <c r="L40" s="8"/>
    </row>
    <row r="41" spans="1:12" ht="12.75" customHeight="1"/>
    <row r="42" spans="1:12" ht="12.75" customHeight="1"/>
    <row r="43" spans="1:12" ht="12.75" customHeight="1"/>
    <row r="44" spans="1:12" ht="12.75" customHeight="1"/>
    <row r="45" spans="1:12" ht="12.75" customHeight="1"/>
    <row r="46" spans="1:12" ht="12.75" customHeight="1"/>
    <row r="47" spans="1:12" ht="12.75" customHeight="1"/>
  </sheetData>
  <mergeCells count="18">
    <mergeCell ref="F20:G20"/>
    <mergeCell ref="F21:G21"/>
    <mergeCell ref="F22:G22"/>
    <mergeCell ref="K10:K11"/>
    <mergeCell ref="K14:K15"/>
    <mergeCell ref="F23:G23"/>
    <mergeCell ref="F24:G24"/>
    <mergeCell ref="F25:G25"/>
    <mergeCell ref="F26:G26"/>
    <mergeCell ref="F27:G27"/>
    <mergeCell ref="F33:G33"/>
    <mergeCell ref="F34:G34"/>
    <mergeCell ref="F35:G35"/>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105</v>
      </c>
      <c r="O1" t="s">
        <v>149</v>
      </c>
      <c r="T1" t="s">
        <v>261</v>
      </c>
      <c r="U1">
        <v>872.55000000000018</v>
      </c>
    </row>
    <row r="2" spans="1:21" ht="15.75">
      <c r="A2" s="119"/>
      <c r="B2" s="129" t="s">
        <v>139</v>
      </c>
      <c r="C2" s="125"/>
      <c r="D2" s="125"/>
      <c r="E2" s="125"/>
      <c r="F2" s="125"/>
      <c r="G2" s="125"/>
      <c r="H2" s="125"/>
      <c r="I2" s="130" t="s">
        <v>145</v>
      </c>
      <c r="J2" s="120"/>
      <c r="T2" t="s">
        <v>190</v>
      </c>
      <c r="U2">
        <v>0</v>
      </c>
    </row>
    <row r="3" spans="1:21">
      <c r="A3" s="119"/>
      <c r="B3" s="126" t="s">
        <v>140</v>
      </c>
      <c r="C3" s="125"/>
      <c r="D3" s="125"/>
      <c r="E3" s="125"/>
      <c r="F3" s="125"/>
      <c r="G3" s="125"/>
      <c r="H3" s="125"/>
      <c r="I3" s="125"/>
      <c r="J3" s="120"/>
      <c r="T3" t="s">
        <v>191</v>
      </c>
    </row>
    <row r="4" spans="1:21">
      <c r="A4" s="119"/>
      <c r="B4" s="126" t="s">
        <v>141</v>
      </c>
      <c r="C4" s="125"/>
      <c r="D4" s="125"/>
      <c r="E4" s="125"/>
      <c r="F4" s="125"/>
      <c r="G4" s="125"/>
      <c r="H4" s="125"/>
      <c r="I4" s="125"/>
      <c r="J4" s="120"/>
      <c r="T4" t="s">
        <v>263</v>
      </c>
      <c r="U4">
        <v>872.55000000000018</v>
      </c>
    </row>
    <row r="5" spans="1:21">
      <c r="A5" s="119"/>
      <c r="B5" s="126" t="s">
        <v>142</v>
      </c>
      <c r="C5" s="125"/>
      <c r="D5" s="125"/>
      <c r="E5" s="125"/>
      <c r="F5" s="125"/>
      <c r="G5" s="125"/>
      <c r="H5" s="125"/>
      <c r="I5" s="125"/>
      <c r="J5" s="120"/>
      <c r="S5" t="s">
        <v>760</v>
      </c>
    </row>
    <row r="6" spans="1:21">
      <c r="A6" s="119"/>
      <c r="B6" s="126" t="s">
        <v>143</v>
      </c>
      <c r="C6" s="125"/>
      <c r="D6" s="125"/>
      <c r="E6" s="125"/>
      <c r="F6" s="125"/>
      <c r="G6" s="125"/>
      <c r="H6" s="125"/>
      <c r="I6" s="125"/>
      <c r="J6" s="120"/>
    </row>
    <row r="7" spans="1:21">
      <c r="A7" s="119"/>
      <c r="B7" s="126" t="s">
        <v>144</v>
      </c>
      <c r="C7" s="125"/>
      <c r="D7" s="125"/>
      <c r="E7" s="125"/>
      <c r="F7" s="125"/>
      <c r="G7" s="125"/>
      <c r="H7" s="125"/>
      <c r="I7" s="125"/>
      <c r="J7" s="120"/>
    </row>
    <row r="8" spans="1:21">
      <c r="A8" s="119"/>
      <c r="B8" s="125"/>
      <c r="C8" s="125"/>
      <c r="D8" s="125"/>
      <c r="E8" s="125"/>
      <c r="F8" s="125"/>
      <c r="G8" s="125"/>
      <c r="H8" s="125"/>
      <c r="I8" s="125"/>
      <c r="J8" s="120"/>
    </row>
    <row r="9" spans="1:21">
      <c r="A9" s="119"/>
      <c r="B9" s="110" t="s">
        <v>5</v>
      </c>
      <c r="C9" s="111"/>
      <c r="D9" s="111"/>
      <c r="E9" s="112"/>
      <c r="F9" s="107"/>
      <c r="G9" s="108" t="s">
        <v>12</v>
      </c>
      <c r="H9" s="125"/>
      <c r="I9" s="108" t="s">
        <v>201</v>
      </c>
      <c r="J9" s="120"/>
    </row>
    <row r="10" spans="1:21">
      <c r="A10" s="119"/>
      <c r="B10" s="119" t="s">
        <v>715</v>
      </c>
      <c r="C10" s="125"/>
      <c r="D10" s="125"/>
      <c r="E10" s="120"/>
      <c r="F10" s="121"/>
      <c r="G10" s="121" t="s">
        <v>715</v>
      </c>
      <c r="H10" s="125"/>
      <c r="I10" s="157"/>
      <c r="J10" s="120"/>
    </row>
    <row r="11" spans="1:21">
      <c r="A11" s="119"/>
      <c r="B11" s="119" t="s">
        <v>716</v>
      </c>
      <c r="C11" s="125"/>
      <c r="D11" s="125"/>
      <c r="E11" s="120"/>
      <c r="F11" s="121"/>
      <c r="G11" s="121" t="s">
        <v>716</v>
      </c>
      <c r="H11" s="125"/>
      <c r="I11" s="158"/>
      <c r="J11" s="120"/>
    </row>
    <row r="12" spans="1:21">
      <c r="A12" s="119"/>
      <c r="B12" s="119" t="s">
        <v>717</v>
      </c>
      <c r="C12" s="125"/>
      <c r="D12" s="125"/>
      <c r="E12" s="120"/>
      <c r="F12" s="121"/>
      <c r="G12" s="121" t="s">
        <v>717</v>
      </c>
      <c r="H12" s="125"/>
      <c r="I12" s="125"/>
      <c r="J12" s="120"/>
    </row>
    <row r="13" spans="1:21">
      <c r="A13" s="119"/>
      <c r="B13" s="119" t="s">
        <v>718</v>
      </c>
      <c r="C13" s="125"/>
      <c r="D13" s="125"/>
      <c r="E13" s="120"/>
      <c r="F13" s="121"/>
      <c r="G13" s="121" t="s">
        <v>718</v>
      </c>
      <c r="H13" s="125"/>
      <c r="I13" s="108" t="s">
        <v>16</v>
      </c>
      <c r="J13" s="120"/>
    </row>
    <row r="14" spans="1:21">
      <c r="A14" s="119"/>
      <c r="B14" s="119" t="s">
        <v>719</v>
      </c>
      <c r="C14" s="125"/>
      <c r="D14" s="125"/>
      <c r="E14" s="120"/>
      <c r="F14" s="121"/>
      <c r="G14" s="121" t="s">
        <v>719</v>
      </c>
      <c r="H14" s="125"/>
      <c r="I14" s="159">
        <v>45184</v>
      </c>
      <c r="J14" s="120"/>
    </row>
    <row r="15" spans="1:21">
      <c r="A15" s="119"/>
      <c r="B15" s="6" t="s">
        <v>11</v>
      </c>
      <c r="C15" s="7"/>
      <c r="D15" s="7"/>
      <c r="E15" s="8"/>
      <c r="F15" s="121"/>
      <c r="G15" s="9" t="s">
        <v>11</v>
      </c>
      <c r="H15" s="125"/>
      <c r="I15" s="160"/>
      <c r="J15" s="120"/>
    </row>
    <row r="16" spans="1:21">
      <c r="A16" s="119"/>
      <c r="B16" s="125"/>
      <c r="C16" s="125"/>
      <c r="D16" s="125"/>
      <c r="E16" s="125"/>
      <c r="F16" s="125"/>
      <c r="G16" s="125"/>
      <c r="H16" s="128" t="s">
        <v>147</v>
      </c>
      <c r="I16" s="142">
        <v>39989</v>
      </c>
      <c r="J16" s="120"/>
    </row>
    <row r="17" spans="1:16">
      <c r="A17" s="119"/>
      <c r="B17" s="125" t="s">
        <v>720</v>
      </c>
      <c r="C17" s="125"/>
      <c r="D17" s="125"/>
      <c r="E17" s="125"/>
      <c r="F17" s="125"/>
      <c r="G17" s="125"/>
      <c r="H17" s="128" t="s">
        <v>148</v>
      </c>
      <c r="I17" s="142"/>
      <c r="J17" s="120"/>
    </row>
    <row r="18" spans="1:16" ht="18">
      <c r="A18" s="119"/>
      <c r="B18" s="125" t="s">
        <v>721</v>
      </c>
      <c r="C18" s="125"/>
      <c r="D18" s="125"/>
      <c r="E18" s="125"/>
      <c r="F18" s="125"/>
      <c r="G18" s="125"/>
      <c r="H18" s="127" t="s">
        <v>264</v>
      </c>
      <c r="I18" s="113" t="s">
        <v>169</v>
      </c>
      <c r="J18" s="120"/>
    </row>
    <row r="19" spans="1:16">
      <c r="A19" s="119"/>
      <c r="B19" s="125"/>
      <c r="C19" s="125"/>
      <c r="D19" s="125"/>
      <c r="E19" s="125"/>
      <c r="F19" s="125"/>
      <c r="G19" s="125"/>
      <c r="H19" s="125"/>
      <c r="I19" s="125"/>
      <c r="J19" s="120"/>
      <c r="P19">
        <v>45184</v>
      </c>
    </row>
    <row r="20" spans="1:16">
      <c r="A20" s="119"/>
      <c r="B20" s="109" t="s">
        <v>204</v>
      </c>
      <c r="C20" s="109" t="s">
        <v>205</v>
      </c>
      <c r="D20" s="122" t="s">
        <v>206</v>
      </c>
      <c r="E20" s="161" t="s">
        <v>207</v>
      </c>
      <c r="F20" s="162"/>
      <c r="G20" s="109" t="s">
        <v>174</v>
      </c>
      <c r="H20" s="109" t="s">
        <v>208</v>
      </c>
      <c r="I20" s="109" t="s">
        <v>26</v>
      </c>
      <c r="J20" s="120"/>
    </row>
    <row r="21" spans="1:16">
      <c r="A21" s="119"/>
      <c r="B21" s="131"/>
      <c r="C21" s="131"/>
      <c r="D21" s="132"/>
      <c r="E21" s="163"/>
      <c r="F21" s="164"/>
      <c r="G21" s="131" t="s">
        <v>146</v>
      </c>
      <c r="H21" s="131"/>
      <c r="I21" s="131"/>
      <c r="J21" s="120"/>
    </row>
    <row r="22" spans="1:16" ht="156">
      <c r="A22" s="119"/>
      <c r="B22" s="133">
        <v>1</v>
      </c>
      <c r="C22" s="134" t="s">
        <v>722</v>
      </c>
      <c r="D22" s="135" t="s">
        <v>30</v>
      </c>
      <c r="E22" s="151" t="s">
        <v>723</v>
      </c>
      <c r="F22" s="152"/>
      <c r="G22" s="136" t="s">
        <v>724</v>
      </c>
      <c r="H22" s="138">
        <v>161.94999999999999</v>
      </c>
      <c r="I22" s="139">
        <f t="shared" ref="I22:I35" si="0">H22*B22</f>
        <v>161.94999999999999</v>
      </c>
      <c r="J22" s="120"/>
    </row>
    <row r="23" spans="1:16" ht="192">
      <c r="A23" s="119"/>
      <c r="B23" s="133">
        <v>2</v>
      </c>
      <c r="C23" s="134" t="s">
        <v>725</v>
      </c>
      <c r="D23" s="135" t="s">
        <v>237</v>
      </c>
      <c r="E23" s="151"/>
      <c r="F23" s="152"/>
      <c r="G23" s="136" t="s">
        <v>726</v>
      </c>
      <c r="H23" s="138">
        <v>23.03</v>
      </c>
      <c r="I23" s="139">
        <f t="shared" si="0"/>
        <v>46.06</v>
      </c>
      <c r="J23" s="120"/>
    </row>
    <row r="24" spans="1:16" ht="204">
      <c r="A24" s="119"/>
      <c r="B24" s="133">
        <v>1</v>
      </c>
      <c r="C24" s="134" t="s">
        <v>727</v>
      </c>
      <c r="D24" s="135" t="s">
        <v>237</v>
      </c>
      <c r="E24" s="151"/>
      <c r="F24" s="152"/>
      <c r="G24" s="136" t="s">
        <v>728</v>
      </c>
      <c r="H24" s="138">
        <v>48.67</v>
      </c>
      <c r="I24" s="139">
        <f t="shared" si="0"/>
        <v>48.67</v>
      </c>
      <c r="J24" s="120"/>
    </row>
    <row r="25" spans="1:16" ht="144">
      <c r="A25" s="119"/>
      <c r="B25" s="133">
        <v>1</v>
      </c>
      <c r="C25" s="134" t="s">
        <v>729</v>
      </c>
      <c r="D25" s="135" t="s">
        <v>115</v>
      </c>
      <c r="E25" s="151" t="s">
        <v>234</v>
      </c>
      <c r="F25" s="152"/>
      <c r="G25" s="136" t="s">
        <v>730</v>
      </c>
      <c r="H25" s="138">
        <v>55.59</v>
      </c>
      <c r="I25" s="139">
        <f t="shared" si="0"/>
        <v>55.59</v>
      </c>
      <c r="J25" s="120"/>
    </row>
    <row r="26" spans="1:16" ht="192">
      <c r="A26" s="119"/>
      <c r="B26" s="133">
        <v>2</v>
      </c>
      <c r="C26" s="134" t="s">
        <v>731</v>
      </c>
      <c r="D26" s="135" t="s">
        <v>30</v>
      </c>
      <c r="E26" s="151"/>
      <c r="F26" s="152"/>
      <c r="G26" s="136" t="s">
        <v>732</v>
      </c>
      <c r="H26" s="138">
        <v>34.86</v>
      </c>
      <c r="I26" s="139">
        <f t="shared" si="0"/>
        <v>69.72</v>
      </c>
      <c r="J26" s="120"/>
    </row>
    <row r="27" spans="1:16" ht="96">
      <c r="A27" s="119"/>
      <c r="B27" s="133">
        <v>20</v>
      </c>
      <c r="C27" s="134" t="s">
        <v>655</v>
      </c>
      <c r="D27" s="135" t="s">
        <v>31</v>
      </c>
      <c r="E27" s="151"/>
      <c r="F27" s="152"/>
      <c r="G27" s="136" t="s">
        <v>658</v>
      </c>
      <c r="H27" s="138">
        <v>2.5099999999999998</v>
      </c>
      <c r="I27" s="139">
        <f t="shared" si="0"/>
        <v>50.199999999999996</v>
      </c>
      <c r="J27" s="120"/>
    </row>
    <row r="28" spans="1:16" ht="96">
      <c r="A28" s="119"/>
      <c r="B28" s="133">
        <v>30</v>
      </c>
      <c r="C28" s="134" t="s">
        <v>733</v>
      </c>
      <c r="D28" s="135" t="s">
        <v>30</v>
      </c>
      <c r="E28" s="151"/>
      <c r="F28" s="152"/>
      <c r="G28" s="136" t="s">
        <v>734</v>
      </c>
      <c r="H28" s="138">
        <v>2.76</v>
      </c>
      <c r="I28" s="139">
        <f t="shared" si="0"/>
        <v>82.8</v>
      </c>
      <c r="J28" s="120"/>
    </row>
    <row r="29" spans="1:16" ht="240">
      <c r="A29" s="119"/>
      <c r="B29" s="133">
        <v>4</v>
      </c>
      <c r="C29" s="134" t="s">
        <v>735</v>
      </c>
      <c r="D29" s="135" t="s">
        <v>736</v>
      </c>
      <c r="E29" s="151"/>
      <c r="F29" s="152"/>
      <c r="G29" s="136" t="s">
        <v>737</v>
      </c>
      <c r="H29" s="138">
        <v>12.05</v>
      </c>
      <c r="I29" s="139">
        <f t="shared" si="0"/>
        <v>48.2</v>
      </c>
      <c r="J29" s="120"/>
    </row>
    <row r="30" spans="1:16" ht="240">
      <c r="A30" s="119"/>
      <c r="B30" s="133">
        <v>4</v>
      </c>
      <c r="C30" s="134" t="s">
        <v>735</v>
      </c>
      <c r="D30" s="135" t="s">
        <v>738</v>
      </c>
      <c r="E30" s="151"/>
      <c r="F30" s="152"/>
      <c r="G30" s="136" t="s">
        <v>737</v>
      </c>
      <c r="H30" s="138">
        <v>12.05</v>
      </c>
      <c r="I30" s="139">
        <f t="shared" si="0"/>
        <v>48.2</v>
      </c>
      <c r="J30" s="120"/>
    </row>
    <row r="31" spans="1:16" ht="240">
      <c r="A31" s="119"/>
      <c r="B31" s="133">
        <v>10</v>
      </c>
      <c r="C31" s="134" t="s">
        <v>739</v>
      </c>
      <c r="D31" s="135" t="s">
        <v>245</v>
      </c>
      <c r="E31" s="151" t="s">
        <v>740</v>
      </c>
      <c r="F31" s="152"/>
      <c r="G31" s="136" t="s">
        <v>741</v>
      </c>
      <c r="H31" s="138">
        <v>5.22</v>
      </c>
      <c r="I31" s="139">
        <f t="shared" si="0"/>
        <v>52.199999999999996</v>
      </c>
      <c r="J31" s="120"/>
    </row>
    <row r="32" spans="1:16" ht="264">
      <c r="A32" s="119"/>
      <c r="B32" s="133">
        <v>20</v>
      </c>
      <c r="C32" s="134" t="s">
        <v>742</v>
      </c>
      <c r="D32" s="135" t="s">
        <v>245</v>
      </c>
      <c r="E32" s="151" t="s">
        <v>740</v>
      </c>
      <c r="F32" s="152"/>
      <c r="G32" s="136" t="s">
        <v>743</v>
      </c>
      <c r="H32" s="138">
        <v>5.22</v>
      </c>
      <c r="I32" s="139">
        <f t="shared" si="0"/>
        <v>104.39999999999999</v>
      </c>
      <c r="J32" s="120"/>
    </row>
    <row r="33" spans="1:10" ht="252">
      <c r="A33" s="119"/>
      <c r="B33" s="133">
        <v>6</v>
      </c>
      <c r="C33" s="134" t="s">
        <v>744</v>
      </c>
      <c r="D33" s="135" t="s">
        <v>245</v>
      </c>
      <c r="E33" s="151" t="s">
        <v>740</v>
      </c>
      <c r="F33" s="152"/>
      <c r="G33" s="136" t="s">
        <v>745</v>
      </c>
      <c r="H33" s="138">
        <v>4.0599999999999996</v>
      </c>
      <c r="I33" s="139">
        <f t="shared" si="0"/>
        <v>24.36</v>
      </c>
      <c r="J33" s="120"/>
    </row>
    <row r="34" spans="1:10" ht="276">
      <c r="A34" s="119"/>
      <c r="B34" s="133">
        <v>2</v>
      </c>
      <c r="C34" s="134" t="s">
        <v>746</v>
      </c>
      <c r="D34" s="135" t="s">
        <v>736</v>
      </c>
      <c r="E34" s="151"/>
      <c r="F34" s="152"/>
      <c r="G34" s="136" t="s">
        <v>747</v>
      </c>
      <c r="H34" s="138">
        <v>20.05</v>
      </c>
      <c r="I34" s="139">
        <f t="shared" si="0"/>
        <v>40.1</v>
      </c>
      <c r="J34" s="120"/>
    </row>
    <row r="35" spans="1:10" ht="276">
      <c r="A35" s="119"/>
      <c r="B35" s="114">
        <v>2</v>
      </c>
      <c r="C35" s="10" t="s">
        <v>746</v>
      </c>
      <c r="D35" s="123" t="s">
        <v>738</v>
      </c>
      <c r="E35" s="153"/>
      <c r="F35" s="154"/>
      <c r="G35" s="11" t="s">
        <v>747</v>
      </c>
      <c r="H35" s="12">
        <v>20.05</v>
      </c>
      <c r="I35" s="115">
        <f t="shared" si="0"/>
        <v>40.1</v>
      </c>
      <c r="J35" s="120"/>
    </row>
  </sheetData>
  <mergeCells count="18">
    <mergeCell ref="I10:I11"/>
    <mergeCell ref="I14:I15"/>
    <mergeCell ref="E20:F20"/>
    <mergeCell ref="E21:F21"/>
    <mergeCell ref="E22:F22"/>
    <mergeCell ref="E23:F23"/>
    <mergeCell ref="E24:F24"/>
    <mergeCell ref="E25:F25"/>
    <mergeCell ref="E26:F26"/>
    <mergeCell ref="E27:F27"/>
    <mergeCell ref="E33:F33"/>
    <mergeCell ref="E34:F34"/>
    <mergeCell ref="E35:F35"/>
    <mergeCell ref="E28:F28"/>
    <mergeCell ref="E29:F29"/>
    <mergeCell ref="E30:F30"/>
    <mergeCell ref="E31:F31"/>
    <mergeCell ref="E32:F3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31" zoomScaleNormal="100" workbookViewId="0">
      <selection activeCell="A1002" sqref="A1002"/>
    </sheetView>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150</v>
      </c>
      <c r="B1" s="14" t="s">
        <v>151</v>
      </c>
      <c r="C1" s="14"/>
      <c r="D1" s="15"/>
      <c r="E1" s="15"/>
      <c r="F1" s="15"/>
      <c r="G1" s="15"/>
      <c r="H1" s="16"/>
      <c r="I1" s="17"/>
      <c r="N1" s="101">
        <f>N2/N3</f>
        <v>1</v>
      </c>
      <c r="O1" s="18" t="s">
        <v>187</v>
      </c>
    </row>
    <row r="2" spans="1:15" s="18" customFormat="1" ht="13.5" thickBot="1">
      <c r="A2" s="19" t="s">
        <v>152</v>
      </c>
      <c r="B2" s="20" t="s">
        <v>153</v>
      </c>
      <c r="C2" s="20"/>
      <c r="D2" s="21"/>
      <c r="E2" s="22"/>
      <c r="G2" s="23" t="s">
        <v>154</v>
      </c>
      <c r="H2" s="24" t="s">
        <v>155</v>
      </c>
      <c r="N2" s="18">
        <v>872.55000000000018</v>
      </c>
      <c r="O2" s="18" t="s">
        <v>265</v>
      </c>
    </row>
    <row r="3" spans="1:15" s="18" customFormat="1" ht="15" customHeight="1" thickBot="1">
      <c r="A3" s="19" t="s">
        <v>156</v>
      </c>
      <c r="G3" s="25">
        <f>Invoice!J14</f>
        <v>45184</v>
      </c>
      <c r="H3" s="26"/>
      <c r="N3" s="18">
        <v>872.55000000000018</v>
      </c>
      <c r="O3" s="18" t="s">
        <v>266</v>
      </c>
    </row>
    <row r="4" spans="1:15" s="18" customFormat="1">
      <c r="A4" s="19" t="s">
        <v>157</v>
      </c>
    </row>
    <row r="5" spans="1:15" s="18" customFormat="1">
      <c r="A5" s="19" t="s">
        <v>158</v>
      </c>
    </row>
    <row r="6" spans="1:15" s="18" customFormat="1">
      <c r="A6" s="19" t="s">
        <v>159</v>
      </c>
    </row>
    <row r="7" spans="1:15" s="18" customFormat="1" ht="15">
      <c r="A7"/>
      <c r="F7" s="28"/>
    </row>
    <row r="8" spans="1:15" s="18" customFormat="1" ht="10.5" customHeight="1" thickBot="1">
      <c r="A8" s="27"/>
      <c r="F8" s="28"/>
      <c r="J8" s="18" t="s">
        <v>160</v>
      </c>
    </row>
    <row r="9" spans="1:15" s="18" customFormat="1" ht="13.5" thickBot="1">
      <c r="A9" s="29" t="s">
        <v>161</v>
      </c>
      <c r="F9" s="30" t="s">
        <v>162</v>
      </c>
      <c r="G9" s="31"/>
      <c r="H9" s="32"/>
      <c r="J9" s="18" t="str">
        <f>'Copy paste to Here'!I18</f>
        <v>AUD</v>
      </c>
    </row>
    <row r="10" spans="1:15" s="18" customFormat="1" ht="13.5" thickBot="1">
      <c r="A10" s="33" t="str">
        <f>'Copy paste to Here'!G10</f>
        <v>TWIN CITY TATTOO</v>
      </c>
      <c r="B10" s="34"/>
      <c r="C10" s="34"/>
      <c r="D10" s="34"/>
      <c r="F10" s="35" t="str">
        <f>'Copy paste to Here'!B10</f>
        <v>TWIN CITY TATTOO</v>
      </c>
      <c r="G10" s="36"/>
      <c r="H10" s="37"/>
      <c r="K10" s="104" t="s">
        <v>282</v>
      </c>
      <c r="L10" s="32" t="s">
        <v>282</v>
      </c>
      <c r="M10" s="18">
        <v>1</v>
      </c>
    </row>
    <row r="11" spans="1:15" s="18" customFormat="1" ht="15.75" thickBot="1">
      <c r="A11" s="38" t="str">
        <f>'Copy paste to Here'!G11</f>
        <v>BRETT COLLINS</v>
      </c>
      <c r="B11" s="39"/>
      <c r="C11" s="39"/>
      <c r="D11" s="39"/>
      <c r="F11" s="40" t="str">
        <f>'Copy paste to Here'!B11</f>
        <v>BRETT COLLINS</v>
      </c>
      <c r="G11" s="41"/>
      <c r="H11" s="42"/>
      <c r="K11" s="102" t="s">
        <v>163</v>
      </c>
      <c r="L11" s="43" t="s">
        <v>164</v>
      </c>
      <c r="M11" s="18">
        <f>VLOOKUP(G3,[1]Sheet1!$A$9:$I$7290,2,FALSE)</f>
        <v>35.65</v>
      </c>
    </row>
    <row r="12" spans="1:15" s="18" customFormat="1" ht="15.75" thickBot="1">
      <c r="A12" s="38" t="str">
        <f>'Copy paste to Here'!G12</f>
        <v>129 HIGH ST</v>
      </c>
      <c r="B12" s="39"/>
      <c r="C12" s="39"/>
      <c r="D12" s="39"/>
      <c r="E12" s="86"/>
      <c r="F12" s="40" t="str">
        <f>'Copy paste to Here'!B12</f>
        <v>129 HIGH ST</v>
      </c>
      <c r="G12" s="41"/>
      <c r="H12" s="42"/>
      <c r="K12" s="102" t="s">
        <v>165</v>
      </c>
      <c r="L12" s="43" t="s">
        <v>138</v>
      </c>
      <c r="M12" s="18">
        <f>VLOOKUP(G3,[1]Sheet1!$A$9:$I$7290,3,FALSE)</f>
        <v>37.729999999999997</v>
      </c>
    </row>
    <row r="13" spans="1:15" s="18" customFormat="1" ht="15.75" thickBot="1">
      <c r="A13" s="38" t="str">
        <f>'Copy paste to Here'!G13</f>
        <v>3690 WODONGA</v>
      </c>
      <c r="B13" s="39"/>
      <c r="C13" s="39"/>
      <c r="D13" s="39"/>
      <c r="E13" s="116" t="s">
        <v>169</v>
      </c>
      <c r="F13" s="40" t="str">
        <f>'Copy paste to Here'!B13</f>
        <v>3690 WODONGA</v>
      </c>
      <c r="G13" s="41"/>
      <c r="H13" s="42"/>
      <c r="K13" s="102" t="s">
        <v>166</v>
      </c>
      <c r="L13" s="43" t="s">
        <v>167</v>
      </c>
      <c r="M13" s="118">
        <f>VLOOKUP(G3,[1]Sheet1!$A$9:$I$7290,4,FALSE)</f>
        <v>44.01</v>
      </c>
    </row>
    <row r="14" spans="1:15" s="18" customFormat="1" ht="15.75" thickBot="1">
      <c r="A14" s="38" t="str">
        <f>'Copy paste to Here'!G14</f>
        <v>Australia</v>
      </c>
      <c r="B14" s="39"/>
      <c r="C14" s="39"/>
      <c r="D14" s="39"/>
      <c r="E14" s="116">
        <f>VLOOKUP(J9,$L$10:$M$17,2,FALSE)</f>
        <v>22.58</v>
      </c>
      <c r="F14" s="40" t="str">
        <f>'Copy paste to Here'!B14</f>
        <v>Australia</v>
      </c>
      <c r="G14" s="41"/>
      <c r="H14" s="42"/>
      <c r="K14" s="102" t="s">
        <v>168</v>
      </c>
      <c r="L14" s="43" t="s">
        <v>169</v>
      </c>
      <c r="M14" s="18">
        <f>VLOOKUP(G3,[1]Sheet1!$A$9:$I$7290,5,FALSE)</f>
        <v>22.58</v>
      </c>
    </row>
    <row r="15" spans="1:15" s="18" customFormat="1" ht="15.75" thickBot="1">
      <c r="A15" s="44" t="str">
        <f>'Copy paste to Here'!G15</f>
        <v xml:space="preserve"> </v>
      </c>
      <c r="F15" s="45" t="str">
        <f>'Copy paste to Here'!B15</f>
        <v xml:space="preserve"> </v>
      </c>
      <c r="G15" s="46"/>
      <c r="H15" s="47"/>
      <c r="K15" s="103" t="s">
        <v>170</v>
      </c>
      <c r="L15" s="48" t="s">
        <v>171</v>
      </c>
      <c r="M15" s="18">
        <f>VLOOKUP(G3,[1]Sheet1!$A$9:$I$7290,6,FALSE)</f>
        <v>26.19</v>
      </c>
    </row>
    <row r="16" spans="1:15" s="18" customFormat="1" ht="13.7" customHeight="1" thickBot="1">
      <c r="A16" s="49"/>
      <c r="K16" s="103" t="s">
        <v>172</v>
      </c>
      <c r="L16" s="48" t="s">
        <v>173</v>
      </c>
      <c r="M16" s="18">
        <f>VLOOKUP(G3,[1]Sheet1!$A$9:$I$7290,7,FALSE)</f>
        <v>20.8</v>
      </c>
    </row>
    <row r="17" spans="1:13" s="18" customFormat="1" ht="13.5" thickBot="1">
      <c r="A17" s="50" t="s">
        <v>174</v>
      </c>
      <c r="B17" s="51" t="s">
        <v>175</v>
      </c>
      <c r="C17" s="51" t="s">
        <v>290</v>
      </c>
      <c r="D17" s="52" t="s">
        <v>204</v>
      </c>
      <c r="E17" s="52" t="s">
        <v>267</v>
      </c>
      <c r="F17" s="52" t="str">
        <f>CONCATENATE("Amount ",,J9)</f>
        <v>Amount AUD</v>
      </c>
      <c r="G17" s="51" t="s">
        <v>176</v>
      </c>
      <c r="H17" s="51" t="s">
        <v>177</v>
      </c>
      <c r="J17" s="18" t="s">
        <v>178</v>
      </c>
      <c r="K17" s="18" t="s">
        <v>179</v>
      </c>
      <c r="L17" s="18" t="s">
        <v>179</v>
      </c>
      <c r="M17" s="18">
        <v>2.5</v>
      </c>
    </row>
    <row r="18" spans="1:13" s="59" customFormat="1" ht="36">
      <c r="A18" s="53" t="str">
        <f>IF((LEN('Copy paste to Here'!G22))&gt;5,((CONCATENATE('Copy paste to Here'!G22," &amp; ",'Copy paste to Here'!D22,"  &amp;  ",'Copy paste to Here'!E22))),"Empty Cell")</f>
        <v>EO gas sterilized, hand polished 316L steel hinged segment ring, 1.2mm (16g) / 12 to 250 pcs per bulk &amp; Length: 8mm  &amp;  Quantity In Bulk: 50 pcs.</v>
      </c>
      <c r="B18" s="54" t="str">
        <f>'Copy paste to Here'!C22</f>
        <v>BLK675</v>
      </c>
      <c r="C18" s="54" t="s">
        <v>748</v>
      </c>
      <c r="D18" s="55">
        <f>Invoice!B22</f>
        <v>1</v>
      </c>
      <c r="E18" s="56">
        <f>'Shipping Invoice'!J22*$N$1</f>
        <v>161.94999999999999</v>
      </c>
      <c r="F18" s="56">
        <f>D18*E18</f>
        <v>161.94999999999999</v>
      </c>
      <c r="G18" s="57">
        <f>E18*$E$14</f>
        <v>3656.8309999999997</v>
      </c>
      <c r="H18" s="58">
        <f>D18*G18</f>
        <v>3656.8309999999997</v>
      </c>
    </row>
    <row r="19" spans="1:13" s="59" customFormat="1" ht="36">
      <c r="A19" s="117" t="str">
        <f>IF((LEN('Copy paste to Here'!G23))&gt;5,((CONCATENATE('Copy paste to Here'!G23," &amp; ",'Copy paste to Here'!D23,"  &amp;  ",'Copy paste to Here'!E23))),"Empty Cell")</f>
        <v xml:space="preserve">9k gold eyebrow banana, 1.2mm (16g) threadless push pin prong set 2mm-3mm round clear Cubic Zirconia (CZ) stones &amp; Length: 8mm with 3mm top part  &amp;  </v>
      </c>
      <c r="B19" s="54" t="str">
        <f>'Copy paste to Here'!C23</f>
        <v>G9BNZ</v>
      </c>
      <c r="C19" s="54" t="s">
        <v>749</v>
      </c>
      <c r="D19" s="55">
        <f>Invoice!B23</f>
        <v>2</v>
      </c>
      <c r="E19" s="56">
        <f>'Shipping Invoice'!J23*$N$1</f>
        <v>23.03</v>
      </c>
      <c r="F19" s="56">
        <f t="shared" ref="F19:F82" si="0">D19*E19</f>
        <v>46.06</v>
      </c>
      <c r="G19" s="57">
        <f t="shared" ref="G19:G82" si="1">E19*$E$14</f>
        <v>520.01739999999995</v>
      </c>
      <c r="H19" s="60">
        <f t="shared" ref="H19:H82" si="2">D19*G19</f>
        <v>1040.0347999999999</v>
      </c>
    </row>
    <row r="20" spans="1:13" s="59" customFormat="1" ht="36">
      <c r="A20" s="53" t="str">
        <f>IF((LEN('Copy paste to Here'!G24))&gt;5,((CONCATENATE('Copy paste to Here'!G24," &amp; ",'Copy paste to Here'!D24,"  &amp;  ",'Copy paste to Here'!E24))),"Empty Cell")</f>
        <v xml:space="preserve">18k gold threadless push pin banana, 1.2mm (16g) with 1.5mm to 3mm prong set round clear Cubic Zirconia (CZ) stones on each side &amp; Length: 8mm with 3mm top part  &amp;  </v>
      </c>
      <c r="B20" s="54" t="str">
        <f>'Copy paste to Here'!C24</f>
        <v>GGBNZ</v>
      </c>
      <c r="C20" s="54" t="s">
        <v>750</v>
      </c>
      <c r="D20" s="55">
        <f>Invoice!B24</f>
        <v>1</v>
      </c>
      <c r="E20" s="56">
        <f>'Shipping Invoice'!J24*$N$1</f>
        <v>48.67</v>
      </c>
      <c r="F20" s="56">
        <f t="shared" si="0"/>
        <v>48.67</v>
      </c>
      <c r="G20" s="57">
        <f t="shared" si="1"/>
        <v>1098.9685999999999</v>
      </c>
      <c r="H20" s="60">
        <f t="shared" si="2"/>
        <v>1098.9685999999999</v>
      </c>
    </row>
    <row r="21" spans="1:13" s="59" customFormat="1" ht="36">
      <c r="A21" s="53" t="str">
        <f>IF((LEN('Copy paste to Here'!G25))&gt;5,((CONCATENATE('Copy paste to Here'!G25," &amp; ",'Copy paste to Here'!D25,"  &amp;  ",'Copy paste to Here'!E25))),"Empty Cell")</f>
        <v>18k gold threadless push pin labret, 1.2mm (16g) with a 1.5mm to 3mm prong set cabochon synthetic opal &amp; Color: Clear  &amp;  Length: 8mm with 2.5mm top part</v>
      </c>
      <c r="B21" s="54" t="str">
        <f>'Copy paste to Here'!C25</f>
        <v>GGLBO</v>
      </c>
      <c r="C21" s="54" t="s">
        <v>751</v>
      </c>
      <c r="D21" s="55">
        <f>Invoice!B25</f>
        <v>0</v>
      </c>
      <c r="E21" s="56">
        <f>'Shipping Invoice'!J25*$N$1</f>
        <v>55.59</v>
      </c>
      <c r="F21" s="56">
        <f t="shared" si="0"/>
        <v>0</v>
      </c>
      <c r="G21" s="57">
        <f t="shared" si="1"/>
        <v>1255.2221999999999</v>
      </c>
      <c r="H21" s="60">
        <f t="shared" si="2"/>
        <v>0</v>
      </c>
    </row>
    <row r="22" spans="1:13" s="59" customFormat="1" ht="36">
      <c r="A22" s="53" t="str">
        <f>IF((LEN('Copy paste to Here'!G26))&gt;5,((CONCATENATE('Copy paste to Here'!G26," &amp; ",'Copy paste to Here'!D26,"  &amp;  ",'Copy paste to Here'!E26))),"Empty Cell")</f>
        <v xml:space="preserve">14k gold labret, 1.2mm (16g) threadless push pin top with 5*2.5mm prong set marquise shape Cubic Zirconia (CZ) stone &amp; Length: 8mm  &amp;  </v>
      </c>
      <c r="B22" s="54" t="str">
        <f>'Copy paste to Here'!C26</f>
        <v>GLBZMQ</v>
      </c>
      <c r="C22" s="54" t="s">
        <v>752</v>
      </c>
      <c r="D22" s="55">
        <f>Invoice!B26</f>
        <v>2</v>
      </c>
      <c r="E22" s="56">
        <f>'Shipping Invoice'!J26*$N$1</f>
        <v>34.86</v>
      </c>
      <c r="F22" s="56">
        <f t="shared" si="0"/>
        <v>69.72</v>
      </c>
      <c r="G22" s="57">
        <f t="shared" si="1"/>
        <v>787.13879999999995</v>
      </c>
      <c r="H22" s="60">
        <f t="shared" si="2"/>
        <v>1574.2775999999999</v>
      </c>
    </row>
    <row r="23" spans="1:13" s="59" customFormat="1" ht="24">
      <c r="A23" s="53" t="str">
        <f>IF((LEN('Copy paste to Here'!G27))&gt;5,((CONCATENATE('Copy paste to Here'!G27," &amp; ",'Copy paste to Here'!D27,"  &amp;  ",'Copy paste to Here'!E27))),"Empty Cell")</f>
        <v xml:space="preserve">High polished surgical steel hinged segment ring, 14g (1.6mm) &amp; Length: 10mm  &amp;  </v>
      </c>
      <c r="B23" s="54" t="str">
        <f>'Copy paste to Here'!C27</f>
        <v>SEGH14</v>
      </c>
      <c r="C23" s="54" t="s">
        <v>655</v>
      </c>
      <c r="D23" s="55">
        <f>Invoice!B27</f>
        <v>20</v>
      </c>
      <c r="E23" s="56">
        <f>'Shipping Invoice'!J27*$N$1</f>
        <v>2.5099999999999998</v>
      </c>
      <c r="F23" s="56">
        <f t="shared" si="0"/>
        <v>50.199999999999996</v>
      </c>
      <c r="G23" s="57">
        <f t="shared" si="1"/>
        <v>56.675799999999988</v>
      </c>
      <c r="H23" s="60">
        <f t="shared" si="2"/>
        <v>1133.5159999999998</v>
      </c>
    </row>
    <row r="24" spans="1:13" s="59" customFormat="1" ht="24">
      <c r="A24" s="53" t="str">
        <f>IF((LEN('Copy paste to Here'!G28))&gt;5,((CONCATENATE('Copy paste to Here'!G28," &amp; ",'Copy paste to Here'!D28,"  &amp;  ",'Copy paste to Here'!E28))),"Empty Cell")</f>
        <v xml:space="preserve">High polished surgical steel hinged segment ring, 18g (1.0mm) &amp; Length: 8mm  &amp;  </v>
      </c>
      <c r="B24" s="54" t="str">
        <f>'Copy paste to Here'!C28</f>
        <v>SEGH18</v>
      </c>
      <c r="C24" s="54" t="s">
        <v>733</v>
      </c>
      <c r="D24" s="55">
        <f>Invoice!B28</f>
        <v>30</v>
      </c>
      <c r="E24" s="56">
        <f>'Shipping Invoice'!J28*$N$1</f>
        <v>2.76</v>
      </c>
      <c r="F24" s="56">
        <f t="shared" si="0"/>
        <v>82.8</v>
      </c>
      <c r="G24" s="57">
        <f t="shared" si="1"/>
        <v>62.320799999999991</v>
      </c>
      <c r="H24" s="60">
        <f t="shared" si="2"/>
        <v>1869.6239999999998</v>
      </c>
    </row>
    <row r="25" spans="1:13" s="59" customFormat="1" ht="36">
      <c r="A25" s="53" t="str">
        <f>IF((LEN('Copy paste to Here'!G29))&gt;5,((CONCATENATE('Copy paste to Here'!G29," &amp; ",'Copy paste to Here'!D29,"  &amp;  ",'Copy paste to Here'!E29))),"Empty Cell")</f>
        <v xml:space="preserve">PVD plated 316L steel hinged segment ring, 1.2mm (16g) with CNC set rainbow colors Cubic Zirconia (CZ) stones, inner diameter from 8mm to 10mm &amp; Color: Gold 8mm  &amp;  </v>
      </c>
      <c r="B25" s="54" t="str">
        <f>'Copy paste to Here'!C29</f>
        <v>SGSH10RBT</v>
      </c>
      <c r="C25" s="54" t="s">
        <v>753</v>
      </c>
      <c r="D25" s="55">
        <f>Invoice!B29</f>
        <v>4</v>
      </c>
      <c r="E25" s="56">
        <f>'Shipping Invoice'!J29*$N$1</f>
        <v>12.05</v>
      </c>
      <c r="F25" s="56">
        <f t="shared" si="0"/>
        <v>48.2</v>
      </c>
      <c r="G25" s="57">
        <f t="shared" si="1"/>
        <v>272.089</v>
      </c>
      <c r="H25" s="60">
        <f t="shared" si="2"/>
        <v>1088.356</v>
      </c>
    </row>
    <row r="26" spans="1:13" s="59" customFormat="1" ht="36">
      <c r="A26" s="53" t="str">
        <f>IF((LEN('Copy paste to Here'!G30))&gt;5,((CONCATENATE('Copy paste to Here'!G30," &amp; ",'Copy paste to Here'!D30,"  &amp;  ",'Copy paste to Here'!E30))),"Empty Cell")</f>
        <v xml:space="preserve">PVD plated 316L steel hinged segment ring, 1.2mm (16g) with CNC set rainbow colors Cubic Zirconia (CZ) stones, inner diameter from 8mm to 10mm &amp; Color: Black 8mm  &amp;  </v>
      </c>
      <c r="B26" s="54" t="str">
        <f>'Copy paste to Here'!C30</f>
        <v>SGSH10RBT</v>
      </c>
      <c r="C26" s="54" t="s">
        <v>754</v>
      </c>
      <c r="D26" s="55">
        <f>Invoice!B30</f>
        <v>4</v>
      </c>
      <c r="E26" s="56">
        <f>'Shipping Invoice'!J30*$N$1</f>
        <v>12.05</v>
      </c>
      <c r="F26" s="56">
        <f t="shared" si="0"/>
        <v>48.2</v>
      </c>
      <c r="G26" s="57">
        <f t="shared" si="1"/>
        <v>272.089</v>
      </c>
      <c r="H26" s="60">
        <f t="shared" si="2"/>
        <v>1088.356</v>
      </c>
    </row>
    <row r="27" spans="1:13" s="59" customFormat="1" ht="48">
      <c r="A27" s="53" t="str">
        <f>IF((LEN('Copy paste to Here'!G31))&gt;5,((CONCATENATE('Copy paste to Here'!G31," &amp; ",'Copy paste to Here'!D31,"  &amp;  ",'Copy paste to Here'!E31))),"Empty Cell")</f>
        <v>Titanium G23 labret, 1.2mm (16g) with threadless push pin top with 2mm to 4mm prong set round clear Cubic Zirconia (CZ) stone, and 4mm base plate &amp; Cz Color: Clear  &amp;  Length: 8mm with 2mm top part</v>
      </c>
      <c r="B27" s="54" t="str">
        <f>'Copy paste to Here'!C31</f>
        <v>ULBPIBPZ16</v>
      </c>
      <c r="C27" s="54" t="s">
        <v>755</v>
      </c>
      <c r="D27" s="55">
        <f>Invoice!B31</f>
        <v>10</v>
      </c>
      <c r="E27" s="56">
        <f>'Shipping Invoice'!J31*$N$1</f>
        <v>5.22</v>
      </c>
      <c r="F27" s="56">
        <f t="shared" si="0"/>
        <v>52.199999999999996</v>
      </c>
      <c r="G27" s="57">
        <f t="shared" si="1"/>
        <v>117.86759999999998</v>
      </c>
      <c r="H27" s="60">
        <f t="shared" si="2"/>
        <v>1178.6759999999999</v>
      </c>
    </row>
    <row r="28" spans="1:13" s="59" customFormat="1" ht="48">
      <c r="A28" s="53" t="str">
        <f>IF((LEN('Copy paste to Here'!G32))&gt;5,((CONCATENATE('Copy paste to Here'!G32," &amp; ",'Copy paste to Here'!D32,"  &amp;  ",'Copy paste to Here'!E32))),"Empty Cell")</f>
        <v>Titanium G23 labret, 0.8mm (20g) with threadless push pin top with 1.5mm to 2.5mm prong set round clear Cubic Zirconia (CZ) stone, and 2.5mm base plate &amp; Cz Color: Clear  &amp;  Length: 8mm with 2mm top part</v>
      </c>
      <c r="B28" s="54" t="str">
        <f>'Copy paste to Here'!C32</f>
        <v>ULBPISPZ20</v>
      </c>
      <c r="C28" s="54" t="s">
        <v>756</v>
      </c>
      <c r="D28" s="55">
        <f>Invoice!B32</f>
        <v>20</v>
      </c>
      <c r="E28" s="56">
        <f>'Shipping Invoice'!J32*$N$1</f>
        <v>5.22</v>
      </c>
      <c r="F28" s="56">
        <f t="shared" si="0"/>
        <v>104.39999999999999</v>
      </c>
      <c r="G28" s="57">
        <f t="shared" si="1"/>
        <v>117.86759999999998</v>
      </c>
      <c r="H28" s="60">
        <f t="shared" si="2"/>
        <v>2357.3519999999999</v>
      </c>
    </row>
    <row r="29" spans="1:13" s="59" customFormat="1" ht="48">
      <c r="A29" s="53" t="str">
        <f>IF((LEN('Copy paste to Here'!G33))&gt;5,((CONCATENATE('Copy paste to Here'!G33," &amp; ",'Copy paste to Here'!D33,"  &amp;  ",'Copy paste to Here'!E33))),"Empty Cell")</f>
        <v>Titanium G23 labret, 1mm (18g) with threadless push pin top with1.5mm to 3mm round clear bezel set Cubic Zirconia (CZ) stone, and 2.5mm base plate &amp; Cz Color: Clear  &amp;  Length: 8mm with 2mm top part</v>
      </c>
      <c r="B29" s="54" t="str">
        <f>'Copy paste to Here'!C33</f>
        <v>ULBPISZ18</v>
      </c>
      <c r="C29" s="54" t="s">
        <v>757</v>
      </c>
      <c r="D29" s="55">
        <f>Invoice!B33</f>
        <v>6</v>
      </c>
      <c r="E29" s="56">
        <f>'Shipping Invoice'!J33*$N$1</f>
        <v>4.0599999999999996</v>
      </c>
      <c r="F29" s="56">
        <f t="shared" si="0"/>
        <v>24.36</v>
      </c>
      <c r="G29" s="57">
        <f t="shared" si="1"/>
        <v>91.674799999999991</v>
      </c>
      <c r="H29" s="60">
        <f t="shared" si="2"/>
        <v>550.04879999999991</v>
      </c>
    </row>
    <row r="30" spans="1:13" s="59" customFormat="1" ht="36">
      <c r="A30" s="53" t="str">
        <f>IF((LEN('Copy paste to Here'!G34))&gt;5,((CONCATENATE('Copy paste to Here'!G34," &amp; ",'Copy paste to Here'!D34,"  &amp;  ",'Copy paste to Here'!E34))),"Empty Cell")</f>
        <v xml:space="preserve">PVD plated titanium G23 hinged segment ring, 1.2mm (16g) with double line rings and outward facing CNC set Cubic Zirconia (CZ) stones, inner diameter from 8mm to 10mm &amp; Color: Gold 8mm  &amp;  </v>
      </c>
      <c r="B30" s="54" t="str">
        <f>'Copy paste to Here'!C34</f>
        <v>USGSH22T</v>
      </c>
      <c r="C30" s="54" t="s">
        <v>758</v>
      </c>
      <c r="D30" s="55">
        <f>Invoice!B34</f>
        <v>2</v>
      </c>
      <c r="E30" s="56">
        <f>'Shipping Invoice'!J34*$N$1</f>
        <v>20.05</v>
      </c>
      <c r="F30" s="56">
        <f t="shared" si="0"/>
        <v>40.1</v>
      </c>
      <c r="G30" s="57">
        <f t="shared" si="1"/>
        <v>452.72899999999998</v>
      </c>
      <c r="H30" s="60">
        <f t="shared" si="2"/>
        <v>905.45799999999997</v>
      </c>
    </row>
    <row r="31" spans="1:13" s="59" customFormat="1" ht="48">
      <c r="A31" s="53" t="str">
        <f>IF((LEN('Copy paste to Here'!G35))&gt;5,((CONCATENATE('Copy paste to Here'!G35," &amp; ",'Copy paste to Here'!D35,"  &amp;  ",'Copy paste to Here'!E35))),"Empty Cell")</f>
        <v xml:space="preserve">PVD plated titanium G23 hinged segment ring, 1.2mm (16g) with double line rings and outward facing CNC set Cubic Zirconia (CZ) stones, inner diameter from 8mm to 10mm &amp; Color: Black 8mm  &amp;  </v>
      </c>
      <c r="B31" s="54" t="str">
        <f>'Copy paste to Here'!C35</f>
        <v>USGSH22T</v>
      </c>
      <c r="C31" s="54" t="s">
        <v>759</v>
      </c>
      <c r="D31" s="55">
        <f>Invoice!B35</f>
        <v>2</v>
      </c>
      <c r="E31" s="56">
        <f>'Shipping Invoice'!J35*$N$1</f>
        <v>20.05</v>
      </c>
      <c r="F31" s="56">
        <f t="shared" si="0"/>
        <v>40.1</v>
      </c>
      <c r="G31" s="57">
        <f t="shared" si="1"/>
        <v>452.72899999999998</v>
      </c>
      <c r="H31" s="60">
        <f t="shared" si="2"/>
        <v>905.45799999999997</v>
      </c>
    </row>
    <row r="32" spans="1:13" s="59" customFormat="1" hidden="1">
      <c r="A32" s="53" t="str">
        <f>IF((LEN('Copy paste to Here'!G36))&gt;5,((CONCATENATE('Copy paste to Here'!G36," &amp; ",'Copy paste to Here'!D36,"  &amp;  ",'Copy paste to Here'!E36))),"Empty Cell")</f>
        <v>Empty Cell</v>
      </c>
      <c r="B32" s="54">
        <f>'Copy paste to Here'!C36</f>
        <v>0</v>
      </c>
      <c r="C32" s="54"/>
      <c r="D32" s="55"/>
      <c r="E32" s="56"/>
      <c r="F32" s="56">
        <f t="shared" si="0"/>
        <v>0</v>
      </c>
      <c r="G32" s="57">
        <f t="shared" si="1"/>
        <v>0</v>
      </c>
      <c r="H32" s="60">
        <f t="shared" si="2"/>
        <v>0</v>
      </c>
    </row>
    <row r="33" spans="1:8" s="59" customFormat="1" hidden="1">
      <c r="A33" s="53" t="str">
        <f>IF((LEN('Copy paste to Here'!G37))&gt;5,((CONCATENATE('Copy paste to Here'!G37," &amp; ",'Copy paste to Here'!D37,"  &amp;  ",'Copy paste to Here'!E37))),"Empty Cell")</f>
        <v>Empty Cell</v>
      </c>
      <c r="B33" s="54">
        <f>'Copy paste to Here'!C37</f>
        <v>0</v>
      </c>
      <c r="C33" s="54"/>
      <c r="D33" s="55"/>
      <c r="E33" s="56"/>
      <c r="F33" s="56">
        <f t="shared" si="0"/>
        <v>0</v>
      </c>
      <c r="G33" s="57">
        <f t="shared" si="1"/>
        <v>0</v>
      </c>
      <c r="H33" s="60">
        <f t="shared" si="2"/>
        <v>0</v>
      </c>
    </row>
    <row r="34" spans="1:8" s="59" customFormat="1" hidden="1">
      <c r="A34" s="53" t="str">
        <f>IF((LEN('Copy paste to Here'!G38))&gt;5,((CONCATENATE('Copy paste to Here'!G38," &amp; ",'Copy paste to Here'!D38,"  &amp;  ",'Copy paste to Here'!E38))),"Empty Cell")</f>
        <v>Empty Cell</v>
      </c>
      <c r="B34" s="54">
        <f>'Copy paste to Here'!C38</f>
        <v>0</v>
      </c>
      <c r="C34" s="54"/>
      <c r="D34" s="55"/>
      <c r="E34" s="56"/>
      <c r="F34" s="56">
        <f t="shared" si="0"/>
        <v>0</v>
      </c>
      <c r="G34" s="57">
        <f t="shared" si="1"/>
        <v>0</v>
      </c>
      <c r="H34" s="60">
        <f t="shared" si="2"/>
        <v>0</v>
      </c>
    </row>
    <row r="35" spans="1:8" s="59" customFormat="1" hidden="1">
      <c r="A35" s="53" t="str">
        <f>IF((LEN('Copy paste to Here'!G39))&gt;5,((CONCATENATE('Copy paste to Here'!G39," &amp; ",'Copy paste to Here'!D39,"  &amp;  ",'Copy paste to Here'!E39))),"Empty Cell")</f>
        <v>Empty Cell</v>
      </c>
      <c r="B35" s="54">
        <f>'Copy paste to Here'!C39</f>
        <v>0</v>
      </c>
      <c r="C35" s="54"/>
      <c r="D35" s="55"/>
      <c r="E35" s="56"/>
      <c r="F35" s="56">
        <f t="shared" si="0"/>
        <v>0</v>
      </c>
      <c r="G35" s="57">
        <f t="shared" si="1"/>
        <v>0</v>
      </c>
      <c r="H35" s="60">
        <f t="shared" si="2"/>
        <v>0</v>
      </c>
    </row>
    <row r="36" spans="1:8" s="59" customFormat="1" hidden="1">
      <c r="A36" s="53" t="str">
        <f>IF((LEN('Copy paste to Here'!G40))&gt;5,((CONCATENATE('Copy paste to Here'!G40," &amp; ",'Copy paste to Here'!D40,"  &amp;  ",'Copy paste to Here'!E40))),"Empty Cell")</f>
        <v>Empty Cell</v>
      </c>
      <c r="B36" s="54">
        <f>'Copy paste to Here'!C40</f>
        <v>0</v>
      </c>
      <c r="C36" s="54"/>
      <c r="D36" s="55"/>
      <c r="E36" s="56"/>
      <c r="F36" s="56">
        <f t="shared" si="0"/>
        <v>0</v>
      </c>
      <c r="G36" s="57">
        <f t="shared" si="1"/>
        <v>0</v>
      </c>
      <c r="H36" s="60">
        <f t="shared" si="2"/>
        <v>0</v>
      </c>
    </row>
    <row r="37" spans="1:8" s="59" customFormat="1" hidden="1">
      <c r="A37" s="53" t="str">
        <f>IF((LEN('Copy paste to Here'!G41))&gt;5,((CONCATENATE('Copy paste to Here'!G41," &amp; ",'Copy paste to Here'!D41,"  &amp;  ",'Copy paste to Here'!E41))),"Empty Cell")</f>
        <v>Empty Cell</v>
      </c>
      <c r="B37" s="54">
        <f>'Copy paste to Here'!C41</f>
        <v>0</v>
      </c>
      <c r="C37" s="54"/>
      <c r="D37" s="55"/>
      <c r="E37" s="56"/>
      <c r="F37" s="56">
        <f t="shared" si="0"/>
        <v>0</v>
      </c>
      <c r="G37" s="57">
        <f t="shared" si="1"/>
        <v>0</v>
      </c>
      <c r="H37" s="60">
        <f t="shared" si="2"/>
        <v>0</v>
      </c>
    </row>
    <row r="38" spans="1:8" s="59" customFormat="1" hidden="1">
      <c r="A38" s="53" t="str">
        <f>IF((LEN('Copy paste to Here'!G42))&gt;5,((CONCATENATE('Copy paste to Here'!G42," &amp; ",'Copy paste to Here'!D42,"  &amp;  ",'Copy paste to Here'!E42))),"Empty Cell")</f>
        <v>Empty Cell</v>
      </c>
      <c r="B38" s="54">
        <f>'Copy paste to Here'!C42</f>
        <v>0</v>
      </c>
      <c r="C38" s="54"/>
      <c r="D38" s="55"/>
      <c r="E38" s="56"/>
      <c r="F38" s="56">
        <f t="shared" si="0"/>
        <v>0</v>
      </c>
      <c r="G38" s="57">
        <f t="shared" si="1"/>
        <v>0</v>
      </c>
      <c r="H38" s="60">
        <f t="shared" si="2"/>
        <v>0</v>
      </c>
    </row>
    <row r="39" spans="1:8" s="59" customFormat="1" hidden="1">
      <c r="A39" s="53" t="str">
        <f>IF((LEN('Copy paste to Here'!G43))&gt;5,((CONCATENATE('Copy paste to Here'!G43," &amp; ",'Copy paste to Here'!D43,"  &amp;  ",'Copy paste to Here'!E43))),"Empty Cell")</f>
        <v>Empty Cell</v>
      </c>
      <c r="B39" s="54">
        <f>'Copy paste to Here'!C43</f>
        <v>0</v>
      </c>
      <c r="C39" s="54"/>
      <c r="D39" s="55"/>
      <c r="E39" s="56"/>
      <c r="F39" s="56">
        <f t="shared" si="0"/>
        <v>0</v>
      </c>
      <c r="G39" s="57">
        <f t="shared" si="1"/>
        <v>0</v>
      </c>
      <c r="H39" s="60">
        <f t="shared" si="2"/>
        <v>0</v>
      </c>
    </row>
    <row r="40" spans="1:8" s="59" customFormat="1" hidden="1">
      <c r="A40" s="53" t="str">
        <f>IF((LEN('Copy paste to Here'!G44))&gt;5,((CONCATENATE('Copy paste to Here'!G44," &amp; ",'Copy paste to Here'!D44,"  &amp;  ",'Copy paste to Here'!E44))),"Empty Cell")</f>
        <v>Empty Cell</v>
      </c>
      <c r="B40" s="54">
        <f>'Copy paste to Here'!C44</f>
        <v>0</v>
      </c>
      <c r="C40" s="54"/>
      <c r="D40" s="55"/>
      <c r="E40" s="56"/>
      <c r="F40" s="56">
        <f t="shared" si="0"/>
        <v>0</v>
      </c>
      <c r="G40" s="57">
        <f t="shared" si="1"/>
        <v>0</v>
      </c>
      <c r="H40" s="60">
        <f t="shared" si="2"/>
        <v>0</v>
      </c>
    </row>
    <row r="41" spans="1:8" s="59" customFormat="1" hidden="1">
      <c r="A41" s="53" t="str">
        <f>IF((LEN('Copy paste to Here'!G45))&gt;5,((CONCATENATE('Copy paste to Here'!G45," &amp; ",'Copy paste to Here'!D45,"  &amp;  ",'Copy paste to Here'!E45))),"Empty Cell")</f>
        <v>Empty Cell</v>
      </c>
      <c r="B41" s="54">
        <f>'Copy paste to Here'!C45</f>
        <v>0</v>
      </c>
      <c r="C41" s="54"/>
      <c r="D41" s="55"/>
      <c r="E41" s="56"/>
      <c r="F41" s="56">
        <f t="shared" si="0"/>
        <v>0</v>
      </c>
      <c r="G41" s="57">
        <f t="shared" si="1"/>
        <v>0</v>
      </c>
      <c r="H41" s="60">
        <f t="shared" si="2"/>
        <v>0</v>
      </c>
    </row>
    <row r="42" spans="1:8" s="59" customFormat="1" hidden="1">
      <c r="A42" s="53" t="str">
        <f>IF((LEN('Copy paste to Here'!G46))&gt;5,((CONCATENATE('Copy paste to Here'!G46," &amp; ",'Copy paste to Here'!D46,"  &amp;  ",'Copy paste to Here'!E46))),"Empty Cell")</f>
        <v>Empty Cell</v>
      </c>
      <c r="B42" s="54">
        <f>'Copy paste to Here'!C46</f>
        <v>0</v>
      </c>
      <c r="C42" s="54"/>
      <c r="D42" s="55"/>
      <c r="E42" s="56"/>
      <c r="F42" s="56">
        <f t="shared" si="0"/>
        <v>0</v>
      </c>
      <c r="G42" s="57">
        <f t="shared" si="1"/>
        <v>0</v>
      </c>
      <c r="H42" s="60">
        <f t="shared" si="2"/>
        <v>0</v>
      </c>
    </row>
    <row r="43" spans="1:8" s="59" customFormat="1" hidden="1">
      <c r="A43" s="53" t="str">
        <f>IF((LEN('Copy paste to Here'!G47))&gt;5,((CONCATENATE('Copy paste to Here'!G47," &amp; ",'Copy paste to Here'!D47,"  &amp;  ",'Copy paste to Here'!E47))),"Empty Cell")</f>
        <v>Empty Cell</v>
      </c>
      <c r="B43" s="54">
        <f>'Copy paste to Here'!C47</f>
        <v>0</v>
      </c>
      <c r="C43" s="54"/>
      <c r="D43" s="55"/>
      <c r="E43" s="56"/>
      <c r="F43" s="56">
        <f t="shared" si="0"/>
        <v>0</v>
      </c>
      <c r="G43" s="57">
        <f t="shared" si="1"/>
        <v>0</v>
      </c>
      <c r="H43" s="60">
        <f t="shared" si="2"/>
        <v>0</v>
      </c>
    </row>
    <row r="44" spans="1:8" s="59" customFormat="1" hidden="1">
      <c r="A44" s="53" t="str">
        <f>IF((LEN('Copy paste to Here'!G48))&gt;5,((CONCATENATE('Copy paste to Here'!G48," &amp; ",'Copy paste to Here'!D48,"  &amp;  ",'Copy paste to Here'!E48))),"Empty Cell")</f>
        <v>Empty Cell</v>
      </c>
      <c r="B44" s="54">
        <f>'Copy paste to Here'!C48</f>
        <v>0</v>
      </c>
      <c r="C44" s="54"/>
      <c r="D44" s="55"/>
      <c r="E44" s="56"/>
      <c r="F44" s="56">
        <f t="shared" si="0"/>
        <v>0</v>
      </c>
      <c r="G44" s="57">
        <f t="shared" si="1"/>
        <v>0</v>
      </c>
      <c r="H44" s="60">
        <f t="shared" si="2"/>
        <v>0</v>
      </c>
    </row>
    <row r="45" spans="1:8" s="59" customFormat="1" hidden="1">
      <c r="A45" s="53" t="str">
        <f>IF((LEN('Copy paste to Here'!G49))&gt;5,((CONCATENATE('Copy paste to Here'!G49," &amp; ",'Copy paste to Here'!D49,"  &amp;  ",'Copy paste to Here'!E49))),"Empty Cell")</f>
        <v>Empty Cell</v>
      </c>
      <c r="B45" s="54">
        <f>'Copy paste to Here'!C49</f>
        <v>0</v>
      </c>
      <c r="C45" s="54"/>
      <c r="D45" s="55"/>
      <c r="E45" s="56"/>
      <c r="F45" s="56">
        <f t="shared" si="0"/>
        <v>0</v>
      </c>
      <c r="G45" s="57">
        <f t="shared" si="1"/>
        <v>0</v>
      </c>
      <c r="H45" s="60">
        <f t="shared" si="2"/>
        <v>0</v>
      </c>
    </row>
    <row r="46" spans="1:8" s="59" customFormat="1" hidden="1">
      <c r="A46" s="53" t="str">
        <f>IF((LEN('Copy paste to Here'!G50))&gt;5,((CONCATENATE('Copy paste to Here'!G50," &amp; ",'Copy paste to Here'!D50,"  &amp;  ",'Copy paste to Here'!E50))),"Empty Cell")</f>
        <v>Empty Cell</v>
      </c>
      <c r="B46" s="54">
        <f>'Copy paste to Here'!C50</f>
        <v>0</v>
      </c>
      <c r="C46" s="54"/>
      <c r="D46" s="55"/>
      <c r="E46" s="56"/>
      <c r="F46" s="56">
        <f t="shared" si="0"/>
        <v>0</v>
      </c>
      <c r="G46" s="57">
        <f t="shared" si="1"/>
        <v>0</v>
      </c>
      <c r="H46" s="60">
        <f t="shared" si="2"/>
        <v>0</v>
      </c>
    </row>
    <row r="47" spans="1:8" s="59" customFormat="1" hidden="1">
      <c r="A47" s="53" t="str">
        <f>IF((LEN('Copy paste to Here'!G51))&gt;5,((CONCATENATE('Copy paste to Here'!G51," &amp; ",'Copy paste to Here'!D51,"  &amp;  ",'Copy paste to Here'!E51))),"Empty Cell")</f>
        <v>Empty Cell</v>
      </c>
      <c r="B47" s="54">
        <f>'Copy paste to Here'!C51</f>
        <v>0</v>
      </c>
      <c r="C47" s="54"/>
      <c r="D47" s="55"/>
      <c r="E47" s="56"/>
      <c r="F47" s="56">
        <f t="shared" si="0"/>
        <v>0</v>
      </c>
      <c r="G47" s="57">
        <f t="shared" si="1"/>
        <v>0</v>
      </c>
      <c r="H47" s="60">
        <f t="shared" si="2"/>
        <v>0</v>
      </c>
    </row>
    <row r="48" spans="1:8" s="59" customFormat="1" hidden="1">
      <c r="A48" s="53" t="str">
        <f>IF((LEN('Copy paste to Here'!G52))&gt;5,((CONCATENATE('Copy paste to Here'!G52," &amp; ",'Copy paste to Here'!D52,"  &amp;  ",'Copy paste to Here'!E52))),"Empty Cell")</f>
        <v>Empty Cell</v>
      </c>
      <c r="B48" s="54">
        <f>'Copy paste to Here'!C52</f>
        <v>0</v>
      </c>
      <c r="C48" s="54"/>
      <c r="D48" s="55"/>
      <c r="E48" s="56"/>
      <c r="F48" s="56">
        <f t="shared" si="0"/>
        <v>0</v>
      </c>
      <c r="G48" s="57">
        <f t="shared" si="1"/>
        <v>0</v>
      </c>
      <c r="H48" s="60">
        <f t="shared" si="2"/>
        <v>0</v>
      </c>
    </row>
    <row r="49" spans="1:8" s="59" customFormat="1" hidden="1">
      <c r="A49" s="53" t="str">
        <f>IF((LEN('Copy paste to Here'!G53))&gt;5,((CONCATENATE('Copy paste to Here'!G53," &amp; ",'Copy paste to Here'!D53,"  &amp;  ",'Copy paste to Here'!E53))),"Empty Cell")</f>
        <v>Empty Cell</v>
      </c>
      <c r="B49" s="54">
        <f>'Copy paste to Here'!C53</f>
        <v>0</v>
      </c>
      <c r="C49" s="54"/>
      <c r="D49" s="55"/>
      <c r="E49" s="56"/>
      <c r="F49" s="56">
        <f t="shared" si="0"/>
        <v>0</v>
      </c>
      <c r="G49" s="57">
        <f t="shared" si="1"/>
        <v>0</v>
      </c>
      <c r="H49" s="60">
        <f t="shared" si="2"/>
        <v>0</v>
      </c>
    </row>
    <row r="50" spans="1:8" s="59" customFormat="1" hidden="1">
      <c r="A50" s="53" t="str">
        <f>IF((LEN('Copy paste to Here'!G54))&gt;5,((CONCATENATE('Copy paste to Here'!G54," &amp; ",'Copy paste to Here'!D54,"  &amp;  ",'Copy paste to Here'!E54))),"Empty Cell")</f>
        <v>Empty Cell</v>
      </c>
      <c r="B50" s="54">
        <f>'Copy paste to Here'!C54</f>
        <v>0</v>
      </c>
      <c r="C50" s="54"/>
      <c r="D50" s="55"/>
      <c r="E50" s="56"/>
      <c r="F50" s="56">
        <f t="shared" si="0"/>
        <v>0</v>
      </c>
      <c r="G50" s="57">
        <f t="shared" si="1"/>
        <v>0</v>
      </c>
      <c r="H50" s="60">
        <f t="shared" si="2"/>
        <v>0</v>
      </c>
    </row>
    <row r="51" spans="1:8" s="59" customFormat="1" hidden="1">
      <c r="A51" s="53" t="str">
        <f>IF((LEN('Copy paste to Here'!G55))&gt;5,((CONCATENATE('Copy paste to Here'!G55," &amp; ",'Copy paste to Here'!D55,"  &amp;  ",'Copy paste to Here'!E55))),"Empty Cell")</f>
        <v>Empty Cell</v>
      </c>
      <c r="B51" s="54">
        <f>'Copy paste to Here'!C55</f>
        <v>0</v>
      </c>
      <c r="C51" s="54"/>
      <c r="D51" s="55"/>
      <c r="E51" s="56"/>
      <c r="F51" s="56">
        <f t="shared" si="0"/>
        <v>0</v>
      </c>
      <c r="G51" s="57">
        <f t="shared" si="1"/>
        <v>0</v>
      </c>
      <c r="H51" s="60">
        <f t="shared" si="2"/>
        <v>0</v>
      </c>
    </row>
    <row r="52" spans="1:8" s="59" customFormat="1" hidden="1">
      <c r="A52" s="53" t="str">
        <f>IF((LEN('Copy paste to Here'!G56))&gt;5,((CONCATENATE('Copy paste to Here'!G56," &amp; ",'Copy paste to Here'!D56,"  &amp;  ",'Copy paste to Here'!E56))),"Empty Cell")</f>
        <v>Empty Cell</v>
      </c>
      <c r="B52" s="54">
        <f>'Copy paste to Here'!C56</f>
        <v>0</v>
      </c>
      <c r="C52" s="54"/>
      <c r="D52" s="55"/>
      <c r="E52" s="56"/>
      <c r="F52" s="56">
        <f t="shared" si="0"/>
        <v>0</v>
      </c>
      <c r="G52" s="57">
        <f t="shared" si="1"/>
        <v>0</v>
      </c>
      <c r="H52" s="60">
        <f t="shared" si="2"/>
        <v>0</v>
      </c>
    </row>
    <row r="53" spans="1:8" s="59" customFormat="1" hidden="1">
      <c r="A53" s="53" t="str">
        <f>IF((LEN('Copy paste to Here'!G57))&gt;5,((CONCATENATE('Copy paste to Here'!G57," &amp; ",'Copy paste to Here'!D57,"  &amp;  ",'Copy paste to Here'!E57))),"Empty Cell")</f>
        <v>Empty Cell</v>
      </c>
      <c r="B53" s="54">
        <f>'Copy paste to Here'!C57</f>
        <v>0</v>
      </c>
      <c r="C53" s="54"/>
      <c r="D53" s="55"/>
      <c r="E53" s="56"/>
      <c r="F53" s="56">
        <f t="shared" si="0"/>
        <v>0</v>
      </c>
      <c r="G53" s="57">
        <f t="shared" si="1"/>
        <v>0</v>
      </c>
      <c r="H53" s="60">
        <f t="shared" si="2"/>
        <v>0</v>
      </c>
    </row>
    <row r="54" spans="1:8" s="59" customFormat="1" hidden="1">
      <c r="A54" s="53" t="str">
        <f>IF((LEN('Copy paste to Here'!G58))&gt;5,((CONCATENATE('Copy paste to Here'!G58," &amp; ",'Copy paste to Here'!D58,"  &amp;  ",'Copy paste to Here'!E58))),"Empty Cell")</f>
        <v>Empty Cell</v>
      </c>
      <c r="B54" s="54">
        <f>'Copy paste to Here'!C58</f>
        <v>0</v>
      </c>
      <c r="C54" s="54"/>
      <c r="D54" s="55"/>
      <c r="E54" s="56"/>
      <c r="F54" s="56">
        <f t="shared" si="0"/>
        <v>0</v>
      </c>
      <c r="G54" s="57">
        <f t="shared" si="1"/>
        <v>0</v>
      </c>
      <c r="H54" s="60">
        <f t="shared" si="2"/>
        <v>0</v>
      </c>
    </row>
    <row r="55" spans="1:8" s="59" customFormat="1" hidden="1">
      <c r="A55" s="53" t="str">
        <f>IF((LEN('Copy paste to Here'!G59))&gt;5,((CONCATENATE('Copy paste to Here'!G59," &amp; ",'Copy paste to Here'!D59,"  &amp;  ",'Copy paste to Here'!E59))),"Empty Cell")</f>
        <v>Empty Cell</v>
      </c>
      <c r="B55" s="54">
        <f>'Copy paste to Here'!C59</f>
        <v>0</v>
      </c>
      <c r="C55" s="54"/>
      <c r="D55" s="55"/>
      <c r="E55" s="56"/>
      <c r="F55" s="56">
        <f t="shared" si="0"/>
        <v>0</v>
      </c>
      <c r="G55" s="57">
        <f t="shared" si="1"/>
        <v>0</v>
      </c>
      <c r="H55" s="60">
        <f t="shared" si="2"/>
        <v>0</v>
      </c>
    </row>
    <row r="56" spans="1:8" s="59" customFormat="1" hidden="1">
      <c r="A56" s="53" t="str">
        <f>IF((LEN('Copy paste to Here'!G60))&gt;5,((CONCATENATE('Copy paste to Here'!G60," &amp; ",'Copy paste to Here'!D60,"  &amp;  ",'Copy paste to Here'!E60))),"Empty Cell")</f>
        <v>Empty Cell</v>
      </c>
      <c r="B56" s="54">
        <f>'Copy paste to Here'!C60</f>
        <v>0</v>
      </c>
      <c r="C56" s="54"/>
      <c r="D56" s="55"/>
      <c r="E56" s="56"/>
      <c r="F56" s="56">
        <f t="shared" si="0"/>
        <v>0</v>
      </c>
      <c r="G56" s="57">
        <f t="shared" si="1"/>
        <v>0</v>
      </c>
      <c r="H56" s="60">
        <f t="shared" si="2"/>
        <v>0</v>
      </c>
    </row>
    <row r="57" spans="1:8" s="59" customFormat="1" hidden="1">
      <c r="A57" s="53" t="str">
        <f>IF((LEN('Copy paste to Here'!G61))&gt;5,((CONCATENATE('Copy paste to Here'!G61," &amp; ",'Copy paste to Here'!D61,"  &amp;  ",'Copy paste to Here'!E61))),"Empty Cell")</f>
        <v>Empty Cell</v>
      </c>
      <c r="B57" s="54">
        <f>'Copy paste to Here'!C61</f>
        <v>0</v>
      </c>
      <c r="C57" s="54"/>
      <c r="D57" s="55"/>
      <c r="E57" s="56"/>
      <c r="F57" s="56">
        <f t="shared" si="0"/>
        <v>0</v>
      </c>
      <c r="G57" s="57">
        <f t="shared" si="1"/>
        <v>0</v>
      </c>
      <c r="H57" s="60">
        <f t="shared" si="2"/>
        <v>0</v>
      </c>
    </row>
    <row r="58" spans="1:8" s="59" customFormat="1" hidden="1">
      <c r="A58" s="53" t="str">
        <f>IF((LEN('Copy paste to Here'!G62))&gt;5,((CONCATENATE('Copy paste to Here'!G62," &amp; ",'Copy paste to Here'!D62,"  &amp;  ",'Copy paste to Here'!E62))),"Empty Cell")</f>
        <v>Empty Cell</v>
      </c>
      <c r="B58" s="54">
        <f>'Copy paste to Here'!C62</f>
        <v>0</v>
      </c>
      <c r="C58" s="54"/>
      <c r="D58" s="55"/>
      <c r="E58" s="56"/>
      <c r="F58" s="56">
        <f t="shared" si="0"/>
        <v>0</v>
      </c>
      <c r="G58" s="57">
        <f t="shared" si="1"/>
        <v>0</v>
      </c>
      <c r="H58" s="60">
        <f t="shared" si="2"/>
        <v>0</v>
      </c>
    </row>
    <row r="59" spans="1:8" s="59" customFormat="1" hidden="1">
      <c r="A59" s="53" t="str">
        <f>IF((LEN('Copy paste to Here'!G63))&gt;5,((CONCATENATE('Copy paste to Here'!G63," &amp; ",'Copy paste to Here'!D63,"  &amp;  ",'Copy paste to Here'!E63))),"Empty Cell")</f>
        <v>Empty Cell</v>
      </c>
      <c r="B59" s="54">
        <f>'Copy paste to Here'!C63</f>
        <v>0</v>
      </c>
      <c r="C59" s="54"/>
      <c r="D59" s="55"/>
      <c r="E59" s="56"/>
      <c r="F59" s="56">
        <f t="shared" si="0"/>
        <v>0</v>
      </c>
      <c r="G59" s="57">
        <f t="shared" si="1"/>
        <v>0</v>
      </c>
      <c r="H59" s="60">
        <f t="shared" si="2"/>
        <v>0</v>
      </c>
    </row>
    <row r="60" spans="1:8" s="59" customFormat="1" hidden="1">
      <c r="A60" s="53" t="str">
        <f>IF((LEN('Copy paste to Here'!G64))&gt;5,((CONCATENATE('Copy paste to Here'!G64," &amp; ",'Copy paste to Here'!D64,"  &amp;  ",'Copy paste to Here'!E64))),"Empty Cell")</f>
        <v>Empty Cell</v>
      </c>
      <c r="B60" s="54">
        <f>'Copy paste to Here'!C64</f>
        <v>0</v>
      </c>
      <c r="C60" s="54"/>
      <c r="D60" s="55"/>
      <c r="E60" s="56"/>
      <c r="F60" s="56">
        <f t="shared" si="0"/>
        <v>0</v>
      </c>
      <c r="G60" s="57">
        <f t="shared" si="1"/>
        <v>0</v>
      </c>
      <c r="H60" s="60">
        <f t="shared" si="2"/>
        <v>0</v>
      </c>
    </row>
    <row r="61" spans="1:8" s="59" customFormat="1" hidden="1">
      <c r="A61" s="53" t="str">
        <f>IF((LEN('Copy paste to Here'!G65))&gt;5,((CONCATENATE('Copy paste to Here'!G65," &amp; ",'Copy paste to Here'!D65,"  &amp;  ",'Copy paste to Here'!E65))),"Empty Cell")</f>
        <v>Empty Cell</v>
      </c>
      <c r="B61" s="54">
        <f>'Copy paste to Here'!C65</f>
        <v>0</v>
      </c>
      <c r="C61" s="54"/>
      <c r="D61" s="55"/>
      <c r="E61" s="56"/>
      <c r="F61" s="56">
        <f t="shared" si="0"/>
        <v>0</v>
      </c>
      <c r="G61" s="57">
        <f t="shared" si="1"/>
        <v>0</v>
      </c>
      <c r="H61" s="60">
        <f t="shared" si="2"/>
        <v>0</v>
      </c>
    </row>
    <row r="62" spans="1:8" s="59" customFormat="1" hidden="1">
      <c r="A62" s="53" t="str">
        <f>IF((LEN('Copy paste to Here'!G66))&gt;5,((CONCATENATE('Copy paste to Here'!G66," &amp; ",'Copy paste to Here'!D66,"  &amp;  ",'Copy paste to Here'!E66))),"Empty Cell")</f>
        <v>Empty Cell</v>
      </c>
      <c r="B62" s="54">
        <f>'Copy paste to Here'!C66</f>
        <v>0</v>
      </c>
      <c r="C62" s="54"/>
      <c r="D62" s="55"/>
      <c r="E62" s="56"/>
      <c r="F62" s="56">
        <f t="shared" si="0"/>
        <v>0</v>
      </c>
      <c r="G62" s="57">
        <f t="shared" si="1"/>
        <v>0</v>
      </c>
      <c r="H62" s="60">
        <f t="shared" si="2"/>
        <v>0</v>
      </c>
    </row>
    <row r="63" spans="1:8" s="59" customFormat="1" hidden="1">
      <c r="A63" s="53" t="str">
        <f>IF((LEN('Copy paste to Here'!G67))&gt;5,((CONCATENATE('Copy paste to Here'!G67," &amp; ",'Copy paste to Here'!D67,"  &amp;  ",'Copy paste to Here'!E67))),"Empty Cell")</f>
        <v>Empty Cell</v>
      </c>
      <c r="B63" s="54">
        <f>'Copy paste to Here'!C67</f>
        <v>0</v>
      </c>
      <c r="C63" s="54"/>
      <c r="D63" s="55"/>
      <c r="E63" s="56"/>
      <c r="F63" s="56">
        <f t="shared" si="0"/>
        <v>0</v>
      </c>
      <c r="G63" s="57">
        <f t="shared" si="1"/>
        <v>0</v>
      </c>
      <c r="H63" s="60">
        <f t="shared" si="2"/>
        <v>0</v>
      </c>
    </row>
    <row r="64" spans="1:8" s="59" customFormat="1" hidden="1">
      <c r="A64" s="53" t="str">
        <f>IF((LEN('Copy paste to Here'!G68))&gt;5,((CONCATENATE('Copy paste to Here'!G68," &amp; ",'Copy paste to Here'!D68,"  &amp;  ",'Copy paste to Here'!E68))),"Empty Cell")</f>
        <v>Empty Cell</v>
      </c>
      <c r="B64" s="54">
        <f>'Copy paste to Here'!C68</f>
        <v>0</v>
      </c>
      <c r="C64" s="54"/>
      <c r="D64" s="55"/>
      <c r="E64" s="56"/>
      <c r="F64" s="56">
        <f t="shared" si="0"/>
        <v>0</v>
      </c>
      <c r="G64" s="57">
        <f t="shared" si="1"/>
        <v>0</v>
      </c>
      <c r="H64" s="60">
        <f t="shared" si="2"/>
        <v>0</v>
      </c>
    </row>
    <row r="65" spans="1:8" s="59" customFormat="1" hidden="1">
      <c r="A65" s="53" t="str">
        <f>IF((LEN('Copy paste to Here'!G69))&gt;5,((CONCATENATE('Copy paste to Here'!G69," &amp; ",'Copy paste to Here'!D69,"  &amp;  ",'Copy paste to Here'!E69))),"Empty Cell")</f>
        <v>Empty Cell</v>
      </c>
      <c r="B65" s="54">
        <f>'Copy paste to Here'!C69</f>
        <v>0</v>
      </c>
      <c r="C65" s="54"/>
      <c r="D65" s="55"/>
      <c r="E65" s="56"/>
      <c r="F65" s="56">
        <f t="shared" si="0"/>
        <v>0</v>
      </c>
      <c r="G65" s="57">
        <f t="shared" si="1"/>
        <v>0</v>
      </c>
      <c r="H65" s="60">
        <f t="shared" si="2"/>
        <v>0</v>
      </c>
    </row>
    <row r="66" spans="1:8" s="59" customFormat="1" hidden="1">
      <c r="A66" s="53" t="str">
        <f>IF((LEN('Copy paste to Here'!G70))&gt;5,((CONCATENATE('Copy paste to Here'!G70," &amp; ",'Copy paste to Here'!D70,"  &amp;  ",'Copy paste to Here'!E70))),"Empty Cell")</f>
        <v>Empty Cell</v>
      </c>
      <c r="B66" s="54">
        <f>'Copy paste to Here'!C70</f>
        <v>0</v>
      </c>
      <c r="C66" s="54"/>
      <c r="D66" s="55"/>
      <c r="E66" s="56"/>
      <c r="F66" s="56">
        <f t="shared" si="0"/>
        <v>0</v>
      </c>
      <c r="G66" s="57">
        <f t="shared" si="1"/>
        <v>0</v>
      </c>
      <c r="H66" s="60">
        <f t="shared" si="2"/>
        <v>0</v>
      </c>
    </row>
    <row r="67" spans="1:8" s="59" customFormat="1" hidden="1">
      <c r="A67" s="53" t="str">
        <f>IF((LEN('Copy paste to Here'!G71))&gt;5,((CONCATENATE('Copy paste to Here'!G71," &amp; ",'Copy paste to Here'!D71,"  &amp;  ",'Copy paste to Here'!E71))),"Empty Cell")</f>
        <v>Empty Cell</v>
      </c>
      <c r="B67" s="54">
        <f>'Copy paste to Here'!C71</f>
        <v>0</v>
      </c>
      <c r="C67" s="54"/>
      <c r="D67" s="55"/>
      <c r="E67" s="56"/>
      <c r="F67" s="56">
        <f t="shared" si="0"/>
        <v>0</v>
      </c>
      <c r="G67" s="57">
        <f t="shared" si="1"/>
        <v>0</v>
      </c>
      <c r="H67" s="60">
        <f t="shared" si="2"/>
        <v>0</v>
      </c>
    </row>
    <row r="68" spans="1:8" s="59" customFormat="1" hidden="1">
      <c r="A68" s="53" t="str">
        <f>IF((LEN('Copy paste to Here'!G72))&gt;5,((CONCATENATE('Copy paste to Here'!G72," &amp; ",'Copy paste to Here'!D72,"  &amp;  ",'Copy paste to Here'!E72))),"Empty Cell")</f>
        <v>Empty Cell</v>
      </c>
      <c r="B68" s="54">
        <f>'Copy paste to Here'!C72</f>
        <v>0</v>
      </c>
      <c r="C68" s="54"/>
      <c r="D68" s="55"/>
      <c r="E68" s="56"/>
      <c r="F68" s="56">
        <f t="shared" si="0"/>
        <v>0</v>
      </c>
      <c r="G68" s="57">
        <f t="shared" si="1"/>
        <v>0</v>
      </c>
      <c r="H68" s="60">
        <f t="shared" si="2"/>
        <v>0</v>
      </c>
    </row>
    <row r="69" spans="1:8" s="59" customFormat="1" hidden="1">
      <c r="A69" s="53" t="str">
        <f>IF((LEN('Copy paste to Here'!G73))&gt;5,((CONCATENATE('Copy paste to Here'!G73," &amp; ",'Copy paste to Here'!D73,"  &amp;  ",'Copy paste to Here'!E73))),"Empty Cell")</f>
        <v>Empty Cell</v>
      </c>
      <c r="B69" s="54">
        <f>'Copy paste to Here'!C73</f>
        <v>0</v>
      </c>
      <c r="C69" s="54"/>
      <c r="D69" s="55"/>
      <c r="E69" s="56"/>
      <c r="F69" s="56">
        <f t="shared" si="0"/>
        <v>0</v>
      </c>
      <c r="G69" s="57">
        <f t="shared" si="1"/>
        <v>0</v>
      </c>
      <c r="H69" s="60">
        <f t="shared" si="2"/>
        <v>0</v>
      </c>
    </row>
    <row r="70" spans="1:8" s="59" customFormat="1" hidden="1">
      <c r="A70" s="53" t="str">
        <f>IF((LEN('Copy paste to Here'!G74))&gt;5,((CONCATENATE('Copy paste to Here'!G74," &amp; ",'Copy paste to Here'!D74,"  &amp;  ",'Copy paste to Here'!E74))),"Empty Cell")</f>
        <v>Empty Cell</v>
      </c>
      <c r="B70" s="54">
        <f>'Copy paste to Here'!C74</f>
        <v>0</v>
      </c>
      <c r="C70" s="54"/>
      <c r="D70" s="55"/>
      <c r="E70" s="56"/>
      <c r="F70" s="56">
        <f t="shared" si="0"/>
        <v>0</v>
      </c>
      <c r="G70" s="57">
        <f t="shared" si="1"/>
        <v>0</v>
      </c>
      <c r="H70" s="60">
        <f t="shared" si="2"/>
        <v>0</v>
      </c>
    </row>
    <row r="71" spans="1:8" s="59" customFormat="1" hidden="1">
      <c r="A71" s="53" t="str">
        <f>IF((LEN('Copy paste to Here'!G75))&gt;5,((CONCATENATE('Copy paste to Here'!G75," &amp; ",'Copy paste to Here'!D75,"  &amp;  ",'Copy paste to Here'!E75))),"Empty Cell")</f>
        <v>Empty Cell</v>
      </c>
      <c r="B71" s="54">
        <f>'Copy paste to Here'!C75</f>
        <v>0</v>
      </c>
      <c r="C71" s="54"/>
      <c r="D71" s="55"/>
      <c r="E71" s="56"/>
      <c r="F71" s="56">
        <f t="shared" si="0"/>
        <v>0</v>
      </c>
      <c r="G71" s="57">
        <f t="shared" si="1"/>
        <v>0</v>
      </c>
      <c r="H71" s="60">
        <f t="shared" si="2"/>
        <v>0</v>
      </c>
    </row>
    <row r="72" spans="1:8" s="59" customFormat="1" hidden="1">
      <c r="A72" s="53" t="str">
        <f>IF((LEN('Copy paste to Here'!G76))&gt;5,((CONCATENATE('Copy paste to Here'!G76," &amp; ",'Copy paste to Here'!D76,"  &amp;  ",'Copy paste to Here'!E76))),"Empty Cell")</f>
        <v>Empty Cell</v>
      </c>
      <c r="B72" s="54">
        <f>'Copy paste to Here'!C76</f>
        <v>0</v>
      </c>
      <c r="C72" s="54"/>
      <c r="D72" s="55"/>
      <c r="E72" s="56"/>
      <c r="F72" s="56">
        <f t="shared" si="0"/>
        <v>0</v>
      </c>
      <c r="G72" s="57">
        <f t="shared" si="1"/>
        <v>0</v>
      </c>
      <c r="H72" s="60">
        <f t="shared" si="2"/>
        <v>0</v>
      </c>
    </row>
    <row r="73" spans="1:8" s="59" customFormat="1" hidden="1">
      <c r="A73" s="53" t="str">
        <f>IF((LEN('Copy paste to Here'!G77))&gt;5,((CONCATENATE('Copy paste to Here'!G77," &amp; ",'Copy paste to Here'!D77,"  &amp;  ",'Copy paste to Here'!E77))),"Empty Cell")</f>
        <v>Empty Cell</v>
      </c>
      <c r="B73" s="54">
        <f>'Copy paste to Here'!C77</f>
        <v>0</v>
      </c>
      <c r="C73" s="54"/>
      <c r="D73" s="55"/>
      <c r="E73" s="56"/>
      <c r="F73" s="56">
        <f t="shared" si="0"/>
        <v>0</v>
      </c>
      <c r="G73" s="57">
        <f t="shared" si="1"/>
        <v>0</v>
      </c>
      <c r="H73" s="60">
        <f t="shared" si="2"/>
        <v>0</v>
      </c>
    </row>
    <row r="74" spans="1:8" s="59" customFormat="1" hidden="1">
      <c r="A74" s="53" t="str">
        <f>IF((LEN('Copy paste to Here'!G78))&gt;5,((CONCATENATE('Copy paste to Here'!G78," &amp; ",'Copy paste to Here'!D78,"  &amp;  ",'Copy paste to Here'!E78))),"Empty Cell")</f>
        <v>Empty Cell</v>
      </c>
      <c r="B74" s="54">
        <f>'Copy paste to Here'!C78</f>
        <v>0</v>
      </c>
      <c r="C74" s="54"/>
      <c r="D74" s="55"/>
      <c r="E74" s="56"/>
      <c r="F74" s="56">
        <f t="shared" si="0"/>
        <v>0</v>
      </c>
      <c r="G74" s="57">
        <f t="shared" si="1"/>
        <v>0</v>
      </c>
      <c r="H74" s="60">
        <f t="shared" si="2"/>
        <v>0</v>
      </c>
    </row>
    <row r="75" spans="1:8" s="59" customFormat="1" hidden="1">
      <c r="A75" s="53" t="str">
        <f>IF((LEN('Copy paste to Here'!G79))&gt;5,((CONCATENATE('Copy paste to Here'!G79," &amp; ",'Copy paste to Here'!D79,"  &amp;  ",'Copy paste to Here'!E79))),"Empty Cell")</f>
        <v>Empty Cell</v>
      </c>
      <c r="B75" s="54">
        <f>'Copy paste to Here'!C79</f>
        <v>0</v>
      </c>
      <c r="C75" s="54"/>
      <c r="D75" s="55"/>
      <c r="E75" s="56"/>
      <c r="F75" s="56">
        <f t="shared" si="0"/>
        <v>0</v>
      </c>
      <c r="G75" s="57">
        <f t="shared" si="1"/>
        <v>0</v>
      </c>
      <c r="H75" s="60">
        <f t="shared" si="2"/>
        <v>0</v>
      </c>
    </row>
    <row r="76" spans="1:8" s="59" customFormat="1" hidden="1">
      <c r="A76" s="53" t="str">
        <f>IF((LEN('Copy paste to Here'!G80))&gt;5,((CONCATENATE('Copy paste to Here'!G80," &amp; ",'Copy paste to Here'!D80,"  &amp;  ",'Copy paste to Here'!E80))),"Empty Cell")</f>
        <v>Empty Cell</v>
      </c>
      <c r="B76" s="54">
        <f>'Copy paste to Here'!C80</f>
        <v>0</v>
      </c>
      <c r="C76" s="54"/>
      <c r="D76" s="55"/>
      <c r="E76" s="56"/>
      <c r="F76" s="56">
        <f t="shared" si="0"/>
        <v>0</v>
      </c>
      <c r="G76" s="57">
        <f t="shared" si="1"/>
        <v>0</v>
      </c>
      <c r="H76" s="60">
        <f t="shared" si="2"/>
        <v>0</v>
      </c>
    </row>
    <row r="77" spans="1:8" s="59" customFormat="1" hidden="1">
      <c r="A77" s="53" t="str">
        <f>IF((LEN('Copy paste to Here'!G81))&gt;5,((CONCATENATE('Copy paste to Here'!G81," &amp; ",'Copy paste to Here'!D81,"  &amp;  ",'Copy paste to Here'!E81))),"Empty Cell")</f>
        <v>Empty Cell</v>
      </c>
      <c r="B77" s="54">
        <f>'Copy paste to Here'!C81</f>
        <v>0</v>
      </c>
      <c r="C77" s="54"/>
      <c r="D77" s="55"/>
      <c r="E77" s="56"/>
      <c r="F77" s="56">
        <f t="shared" si="0"/>
        <v>0</v>
      </c>
      <c r="G77" s="57">
        <f t="shared" si="1"/>
        <v>0</v>
      </c>
      <c r="H77" s="60">
        <f t="shared" si="2"/>
        <v>0</v>
      </c>
    </row>
    <row r="78" spans="1:8" s="59" customFormat="1" hidden="1">
      <c r="A78" s="53" t="str">
        <f>IF((LEN('Copy paste to Here'!G82))&gt;5,((CONCATENATE('Copy paste to Here'!G82," &amp; ",'Copy paste to Here'!D82,"  &amp;  ",'Copy paste to Here'!E82))),"Empty Cell")</f>
        <v>Empty Cell</v>
      </c>
      <c r="B78" s="54">
        <f>'Copy paste to Here'!C82</f>
        <v>0</v>
      </c>
      <c r="C78" s="54"/>
      <c r="D78" s="55"/>
      <c r="E78" s="56"/>
      <c r="F78" s="56">
        <f t="shared" si="0"/>
        <v>0</v>
      </c>
      <c r="G78" s="57">
        <f t="shared" si="1"/>
        <v>0</v>
      </c>
      <c r="H78" s="60">
        <f t="shared" si="2"/>
        <v>0</v>
      </c>
    </row>
    <row r="79" spans="1:8" s="59" customFormat="1" hidden="1">
      <c r="A79" s="53" t="str">
        <f>IF((LEN('Copy paste to Here'!G83))&gt;5,((CONCATENATE('Copy paste to Here'!G83," &amp; ",'Copy paste to Here'!D83,"  &amp;  ",'Copy paste to Here'!E83))),"Empty Cell")</f>
        <v>Empty Cell</v>
      </c>
      <c r="B79" s="54">
        <f>'Copy paste to Here'!C83</f>
        <v>0</v>
      </c>
      <c r="C79" s="54"/>
      <c r="D79" s="55"/>
      <c r="E79" s="56"/>
      <c r="F79" s="56">
        <f t="shared" si="0"/>
        <v>0</v>
      </c>
      <c r="G79" s="57">
        <f t="shared" si="1"/>
        <v>0</v>
      </c>
      <c r="H79" s="60">
        <f t="shared" si="2"/>
        <v>0</v>
      </c>
    </row>
    <row r="80" spans="1:8" s="59" customFormat="1" hidden="1">
      <c r="A80" s="53" t="str">
        <f>IF((LEN('Copy paste to Here'!G84))&gt;5,((CONCATENATE('Copy paste to Here'!G84," &amp; ",'Copy paste to Here'!D84,"  &amp;  ",'Copy paste to Here'!E84))),"Empty Cell")</f>
        <v>Empty Cell</v>
      </c>
      <c r="B80" s="54">
        <f>'Copy paste to Here'!C84</f>
        <v>0</v>
      </c>
      <c r="C80" s="54"/>
      <c r="D80" s="55"/>
      <c r="E80" s="56"/>
      <c r="F80" s="56">
        <f t="shared" si="0"/>
        <v>0</v>
      </c>
      <c r="G80" s="57">
        <f t="shared" si="1"/>
        <v>0</v>
      </c>
      <c r="H80" s="60">
        <f t="shared" si="2"/>
        <v>0</v>
      </c>
    </row>
    <row r="81" spans="1:8" s="59" customFormat="1" hidden="1">
      <c r="A81" s="53" t="str">
        <f>IF((LEN('Copy paste to Here'!G85))&gt;5,((CONCATENATE('Copy paste to Here'!G85," &amp; ",'Copy paste to Here'!D85,"  &amp;  ",'Copy paste to Here'!E85))),"Empty Cell")</f>
        <v>Empty Cell</v>
      </c>
      <c r="B81" s="54">
        <f>'Copy paste to Here'!C85</f>
        <v>0</v>
      </c>
      <c r="C81" s="54"/>
      <c r="D81" s="55"/>
      <c r="E81" s="56"/>
      <c r="F81" s="56">
        <f t="shared" si="0"/>
        <v>0</v>
      </c>
      <c r="G81" s="57">
        <f t="shared" si="1"/>
        <v>0</v>
      </c>
      <c r="H81" s="60">
        <f t="shared" si="2"/>
        <v>0</v>
      </c>
    </row>
    <row r="82" spans="1:8" s="59" customFormat="1" hidden="1">
      <c r="A82" s="53" t="str">
        <f>IF((LEN('Copy paste to Here'!G86))&gt;5,((CONCATENATE('Copy paste to Here'!G86," &amp; ",'Copy paste to Here'!D86,"  &amp;  ",'Copy paste to Here'!E86))),"Empty Cell")</f>
        <v>Empty Cell</v>
      </c>
      <c r="B82" s="54">
        <f>'Copy paste to Here'!C86</f>
        <v>0</v>
      </c>
      <c r="C82" s="54"/>
      <c r="D82" s="55"/>
      <c r="E82" s="56"/>
      <c r="F82" s="56">
        <f t="shared" si="0"/>
        <v>0</v>
      </c>
      <c r="G82" s="57">
        <f t="shared" si="1"/>
        <v>0</v>
      </c>
      <c r="H82" s="60">
        <f t="shared" si="2"/>
        <v>0</v>
      </c>
    </row>
    <row r="83" spans="1:8" s="59" customFormat="1" hidden="1">
      <c r="A83" s="53" t="str">
        <f>IF((LEN('Copy paste to Here'!G87))&gt;5,((CONCATENATE('Copy paste to Here'!G87," &amp; ",'Copy paste to Here'!D87,"  &amp;  ",'Copy paste to Here'!E87))),"Empty Cell")</f>
        <v>Empty Cell</v>
      </c>
      <c r="B83" s="54">
        <f>'Copy paste to Here'!C87</f>
        <v>0</v>
      </c>
      <c r="C83" s="54"/>
      <c r="D83" s="55"/>
      <c r="E83" s="56"/>
      <c r="F83" s="56">
        <f t="shared" ref="F83:F146" si="3">D83*E83</f>
        <v>0</v>
      </c>
      <c r="G83" s="57">
        <f t="shared" ref="G83:G146" si="4">E83*$E$14</f>
        <v>0</v>
      </c>
      <c r="H83" s="60">
        <f t="shared" ref="H83:H146" si="5">D83*G83</f>
        <v>0</v>
      </c>
    </row>
    <row r="84" spans="1:8" s="59" customFormat="1" hidden="1">
      <c r="A84" s="53" t="str">
        <f>IF((LEN('Copy paste to Here'!G88))&gt;5,((CONCATENATE('Copy paste to Here'!G88," &amp; ",'Copy paste to Here'!D88,"  &amp;  ",'Copy paste to Here'!E88))),"Empty Cell")</f>
        <v>Empty Cell</v>
      </c>
      <c r="B84" s="54">
        <f>'Copy paste to Here'!C88</f>
        <v>0</v>
      </c>
      <c r="C84" s="54"/>
      <c r="D84" s="55"/>
      <c r="E84" s="56"/>
      <c r="F84" s="56">
        <f t="shared" si="3"/>
        <v>0</v>
      </c>
      <c r="G84" s="57">
        <f t="shared" si="4"/>
        <v>0</v>
      </c>
      <c r="H84" s="60">
        <f t="shared" si="5"/>
        <v>0</v>
      </c>
    </row>
    <row r="85" spans="1:8" s="59" customFormat="1" hidden="1">
      <c r="A85" s="53" t="str">
        <f>IF((LEN('Copy paste to Here'!G89))&gt;5,((CONCATENATE('Copy paste to Here'!G89," &amp; ",'Copy paste to Here'!D89,"  &amp;  ",'Copy paste to Here'!E89))),"Empty Cell")</f>
        <v>Empty Cell</v>
      </c>
      <c r="B85" s="54">
        <f>'Copy paste to Here'!C89</f>
        <v>0</v>
      </c>
      <c r="C85" s="54"/>
      <c r="D85" s="55"/>
      <c r="E85" s="56"/>
      <c r="F85" s="56">
        <f t="shared" si="3"/>
        <v>0</v>
      </c>
      <c r="G85" s="57">
        <f t="shared" si="4"/>
        <v>0</v>
      </c>
      <c r="H85" s="60">
        <f t="shared" si="5"/>
        <v>0</v>
      </c>
    </row>
    <row r="86" spans="1:8" s="59" customFormat="1" hidden="1">
      <c r="A86" s="53" t="str">
        <f>IF((LEN('Copy paste to Here'!G90))&gt;5,((CONCATENATE('Copy paste to Here'!G90," &amp; ",'Copy paste to Here'!D90,"  &amp;  ",'Copy paste to Here'!E90))),"Empty Cell")</f>
        <v>Empty Cell</v>
      </c>
      <c r="B86" s="54">
        <f>'Copy paste to Here'!C90</f>
        <v>0</v>
      </c>
      <c r="C86" s="54"/>
      <c r="D86" s="55"/>
      <c r="E86" s="56"/>
      <c r="F86" s="56">
        <f t="shared" si="3"/>
        <v>0</v>
      </c>
      <c r="G86" s="57">
        <f t="shared" si="4"/>
        <v>0</v>
      </c>
      <c r="H86" s="60">
        <f t="shared" si="5"/>
        <v>0</v>
      </c>
    </row>
    <row r="87" spans="1:8" s="59" customFormat="1" hidden="1">
      <c r="A87" s="53" t="str">
        <f>IF((LEN('Copy paste to Here'!G91))&gt;5,((CONCATENATE('Copy paste to Here'!G91," &amp; ",'Copy paste to Here'!D91,"  &amp;  ",'Copy paste to Here'!E91))),"Empty Cell")</f>
        <v>Empty Cell</v>
      </c>
      <c r="B87" s="54">
        <f>'Copy paste to Here'!C91</f>
        <v>0</v>
      </c>
      <c r="C87" s="54"/>
      <c r="D87" s="55"/>
      <c r="E87" s="56"/>
      <c r="F87" s="56">
        <f t="shared" si="3"/>
        <v>0</v>
      </c>
      <c r="G87" s="57">
        <f t="shared" si="4"/>
        <v>0</v>
      </c>
      <c r="H87" s="60">
        <f t="shared" si="5"/>
        <v>0</v>
      </c>
    </row>
    <row r="88" spans="1:8" s="59" customFormat="1" hidden="1">
      <c r="A88" s="53" t="str">
        <f>IF((LEN('Copy paste to Here'!G92))&gt;5,((CONCATENATE('Copy paste to Here'!G92," &amp; ",'Copy paste to Here'!D92,"  &amp;  ",'Copy paste to Here'!E92))),"Empty Cell")</f>
        <v>Empty Cell</v>
      </c>
      <c r="B88" s="54">
        <f>'Copy paste to Here'!C92</f>
        <v>0</v>
      </c>
      <c r="C88" s="54"/>
      <c r="D88" s="55"/>
      <c r="E88" s="56"/>
      <c r="F88" s="56">
        <f t="shared" si="3"/>
        <v>0</v>
      </c>
      <c r="G88" s="57">
        <f t="shared" si="4"/>
        <v>0</v>
      </c>
      <c r="H88" s="60">
        <f t="shared" si="5"/>
        <v>0</v>
      </c>
    </row>
    <row r="89" spans="1:8" s="59" customFormat="1" hidden="1">
      <c r="A89" s="53" t="str">
        <f>IF((LEN('Copy paste to Here'!G93))&gt;5,((CONCATENATE('Copy paste to Here'!G93," &amp; ",'Copy paste to Here'!D93,"  &amp;  ",'Copy paste to Here'!E93))),"Empty Cell")</f>
        <v>Empty Cell</v>
      </c>
      <c r="B89" s="54">
        <f>'Copy paste to Here'!C93</f>
        <v>0</v>
      </c>
      <c r="C89" s="54"/>
      <c r="D89" s="55"/>
      <c r="E89" s="56"/>
      <c r="F89" s="56">
        <f t="shared" si="3"/>
        <v>0</v>
      </c>
      <c r="G89" s="57">
        <f t="shared" si="4"/>
        <v>0</v>
      </c>
      <c r="H89" s="60">
        <f t="shared" si="5"/>
        <v>0</v>
      </c>
    </row>
    <row r="90" spans="1:8" s="59" customFormat="1" hidden="1">
      <c r="A90" s="53" t="str">
        <f>IF((LEN('Copy paste to Here'!G94))&gt;5,((CONCATENATE('Copy paste to Here'!G94," &amp; ",'Copy paste to Here'!D94,"  &amp;  ",'Copy paste to Here'!E94))),"Empty Cell")</f>
        <v>Empty Cell</v>
      </c>
      <c r="B90" s="54">
        <f>'Copy paste to Here'!C94</f>
        <v>0</v>
      </c>
      <c r="C90" s="54"/>
      <c r="D90" s="55"/>
      <c r="E90" s="56"/>
      <c r="F90" s="56">
        <f t="shared" si="3"/>
        <v>0</v>
      </c>
      <c r="G90" s="57">
        <f t="shared" si="4"/>
        <v>0</v>
      </c>
      <c r="H90" s="60">
        <f t="shared" si="5"/>
        <v>0</v>
      </c>
    </row>
    <row r="91" spans="1:8" s="59" customFormat="1" hidden="1">
      <c r="A91" s="53" t="str">
        <f>IF((LEN('Copy paste to Here'!G95))&gt;5,((CONCATENATE('Copy paste to Here'!G95," &amp; ",'Copy paste to Here'!D95,"  &amp;  ",'Copy paste to Here'!E95))),"Empty Cell")</f>
        <v>Empty Cell</v>
      </c>
      <c r="B91" s="54">
        <f>'Copy paste to Here'!C95</f>
        <v>0</v>
      </c>
      <c r="C91" s="54"/>
      <c r="D91" s="55"/>
      <c r="E91" s="56"/>
      <c r="F91" s="56">
        <f t="shared" si="3"/>
        <v>0</v>
      </c>
      <c r="G91" s="57">
        <f t="shared" si="4"/>
        <v>0</v>
      </c>
      <c r="H91" s="60">
        <f t="shared" si="5"/>
        <v>0</v>
      </c>
    </row>
    <row r="92" spans="1:8" s="59" customFormat="1" hidden="1">
      <c r="A92" s="53" t="str">
        <f>IF((LEN('Copy paste to Here'!G96))&gt;5,((CONCATENATE('Copy paste to Here'!G96," &amp; ",'Copy paste to Here'!D96,"  &amp;  ",'Copy paste to Here'!E96))),"Empty Cell")</f>
        <v>Empty Cell</v>
      </c>
      <c r="B92" s="54">
        <f>'Copy paste to Here'!C96</f>
        <v>0</v>
      </c>
      <c r="C92" s="54"/>
      <c r="D92" s="55"/>
      <c r="E92" s="56"/>
      <c r="F92" s="56">
        <f t="shared" si="3"/>
        <v>0</v>
      </c>
      <c r="G92" s="57">
        <f t="shared" si="4"/>
        <v>0</v>
      </c>
      <c r="H92" s="60">
        <f t="shared" si="5"/>
        <v>0</v>
      </c>
    </row>
    <row r="93" spans="1:8" s="59" customFormat="1" hidden="1">
      <c r="A93" s="53" t="str">
        <f>IF((LEN('Copy paste to Here'!G97))&gt;5,((CONCATENATE('Copy paste to Here'!G97," &amp; ",'Copy paste to Here'!D97,"  &amp;  ",'Copy paste to Here'!E97))),"Empty Cell")</f>
        <v>Empty Cell</v>
      </c>
      <c r="B93" s="54">
        <f>'Copy paste to Here'!C97</f>
        <v>0</v>
      </c>
      <c r="C93" s="54"/>
      <c r="D93" s="55"/>
      <c r="E93" s="56"/>
      <c r="F93" s="56">
        <f t="shared" si="3"/>
        <v>0</v>
      </c>
      <c r="G93" s="57">
        <f t="shared" si="4"/>
        <v>0</v>
      </c>
      <c r="H93" s="60">
        <f t="shared" si="5"/>
        <v>0</v>
      </c>
    </row>
    <row r="94" spans="1:8" s="59" customFormat="1" hidden="1">
      <c r="A94" s="53" t="str">
        <f>IF((LEN('Copy paste to Here'!G98))&gt;5,((CONCATENATE('Copy paste to Here'!G98," &amp; ",'Copy paste to Here'!D98,"  &amp;  ",'Copy paste to Here'!E98))),"Empty Cell")</f>
        <v>Empty Cell</v>
      </c>
      <c r="B94" s="54">
        <f>'Copy paste to Here'!C98</f>
        <v>0</v>
      </c>
      <c r="C94" s="54"/>
      <c r="D94" s="55"/>
      <c r="E94" s="56"/>
      <c r="F94" s="56">
        <f t="shared" si="3"/>
        <v>0</v>
      </c>
      <c r="G94" s="57">
        <f t="shared" si="4"/>
        <v>0</v>
      </c>
      <c r="H94" s="60">
        <f t="shared" si="5"/>
        <v>0</v>
      </c>
    </row>
    <row r="95" spans="1:8" s="59" customFormat="1" hidden="1">
      <c r="A95" s="53" t="str">
        <f>IF((LEN('Copy paste to Here'!G99))&gt;5,((CONCATENATE('Copy paste to Here'!G99," &amp; ",'Copy paste to Here'!D99,"  &amp;  ",'Copy paste to Here'!E99))),"Empty Cell")</f>
        <v>Empty Cell</v>
      </c>
      <c r="B95" s="54">
        <f>'Copy paste to Here'!C99</f>
        <v>0</v>
      </c>
      <c r="C95" s="54"/>
      <c r="D95" s="55"/>
      <c r="E95" s="56"/>
      <c r="F95" s="56">
        <f t="shared" si="3"/>
        <v>0</v>
      </c>
      <c r="G95" s="57">
        <f t="shared" si="4"/>
        <v>0</v>
      </c>
      <c r="H95" s="60">
        <f t="shared" si="5"/>
        <v>0</v>
      </c>
    </row>
    <row r="96" spans="1:8" s="59" customFormat="1" hidden="1">
      <c r="A96" s="53" t="str">
        <f>IF((LEN('Copy paste to Here'!G100))&gt;5,((CONCATENATE('Copy paste to Here'!G100," &amp; ",'Copy paste to Here'!D100,"  &amp;  ",'Copy paste to Here'!E100))),"Empty Cell")</f>
        <v>Empty Cell</v>
      </c>
      <c r="B96" s="54">
        <f>'Copy paste to Here'!C100</f>
        <v>0</v>
      </c>
      <c r="C96" s="54"/>
      <c r="D96" s="55"/>
      <c r="E96" s="56"/>
      <c r="F96" s="56">
        <f t="shared" si="3"/>
        <v>0</v>
      </c>
      <c r="G96" s="57">
        <f t="shared" si="4"/>
        <v>0</v>
      </c>
      <c r="H96" s="60">
        <f t="shared" si="5"/>
        <v>0</v>
      </c>
    </row>
    <row r="97" spans="1:8" s="59" customFormat="1" hidden="1">
      <c r="A97" s="53" t="str">
        <f>IF((LEN('Copy paste to Here'!G101))&gt;5,((CONCATENATE('Copy paste to Here'!G101," &amp; ",'Copy paste to Here'!D101,"  &amp;  ",'Copy paste to Here'!E101))),"Empty Cell")</f>
        <v>Empty Cell</v>
      </c>
      <c r="B97" s="54">
        <f>'Copy paste to Here'!C101</f>
        <v>0</v>
      </c>
      <c r="C97" s="54"/>
      <c r="D97" s="55"/>
      <c r="E97" s="56"/>
      <c r="F97" s="56">
        <f t="shared" si="3"/>
        <v>0</v>
      </c>
      <c r="G97" s="57">
        <f t="shared" si="4"/>
        <v>0</v>
      </c>
      <c r="H97" s="60">
        <f t="shared" si="5"/>
        <v>0</v>
      </c>
    </row>
    <row r="98" spans="1:8" s="59" customFormat="1" hidden="1">
      <c r="A98" s="53" t="str">
        <f>IF((LEN('Copy paste to Here'!G102))&gt;5,((CONCATENATE('Copy paste to Here'!G102," &amp; ",'Copy paste to Here'!D102,"  &amp;  ",'Copy paste to Here'!E102))),"Empty Cell")</f>
        <v>Empty Cell</v>
      </c>
      <c r="B98" s="54">
        <f>'Copy paste to Here'!C102</f>
        <v>0</v>
      </c>
      <c r="C98" s="54"/>
      <c r="D98" s="55"/>
      <c r="E98" s="56"/>
      <c r="F98" s="56">
        <f t="shared" si="3"/>
        <v>0</v>
      </c>
      <c r="G98" s="57">
        <f t="shared" si="4"/>
        <v>0</v>
      </c>
      <c r="H98" s="60">
        <f t="shared" si="5"/>
        <v>0</v>
      </c>
    </row>
    <row r="99" spans="1:8" s="59" customFormat="1" hidden="1">
      <c r="A99" s="53" t="str">
        <f>IF((LEN('Copy paste to Here'!G103))&gt;5,((CONCATENATE('Copy paste to Here'!G103," &amp; ",'Copy paste to Here'!D103,"  &amp;  ",'Copy paste to Here'!E103))),"Empty Cell")</f>
        <v>Empty Cell</v>
      </c>
      <c r="B99" s="54">
        <f>'Copy paste to Here'!C103</f>
        <v>0</v>
      </c>
      <c r="C99" s="54"/>
      <c r="D99" s="55"/>
      <c r="E99" s="56"/>
      <c r="F99" s="56">
        <f t="shared" si="3"/>
        <v>0</v>
      </c>
      <c r="G99" s="57">
        <f t="shared" si="4"/>
        <v>0</v>
      </c>
      <c r="H99" s="60">
        <f t="shared" si="5"/>
        <v>0</v>
      </c>
    </row>
    <row r="100" spans="1:8" s="59" customFormat="1" hidden="1">
      <c r="A100" s="53" t="str">
        <f>IF((LEN('Copy paste to Here'!G104))&gt;5,((CONCATENATE('Copy paste to Here'!G104," &amp; ",'Copy paste to Here'!D104,"  &amp;  ",'Copy paste to Here'!E104))),"Empty Cell")</f>
        <v>Empty Cell</v>
      </c>
      <c r="B100" s="54">
        <f>'Copy paste to Here'!C104</f>
        <v>0</v>
      </c>
      <c r="C100" s="54"/>
      <c r="D100" s="55"/>
      <c r="E100" s="56"/>
      <c r="F100" s="56">
        <f t="shared" si="3"/>
        <v>0</v>
      </c>
      <c r="G100" s="57">
        <f t="shared" si="4"/>
        <v>0</v>
      </c>
      <c r="H100" s="60">
        <f t="shared" si="5"/>
        <v>0</v>
      </c>
    </row>
    <row r="101" spans="1:8" s="59" customFormat="1" hidden="1">
      <c r="A101" s="53" t="str">
        <f>IF((LEN('Copy paste to Here'!G105))&gt;5,((CONCATENATE('Copy paste to Here'!G105," &amp; ",'Copy paste to Here'!D105,"  &amp;  ",'Copy paste to Here'!E105))),"Empty Cell")</f>
        <v>Empty Cell</v>
      </c>
      <c r="B101" s="54">
        <f>'Copy paste to Here'!C105</f>
        <v>0</v>
      </c>
      <c r="C101" s="54"/>
      <c r="D101" s="55"/>
      <c r="E101" s="56"/>
      <c r="F101" s="56">
        <f t="shared" si="3"/>
        <v>0</v>
      </c>
      <c r="G101" s="57">
        <f t="shared" si="4"/>
        <v>0</v>
      </c>
      <c r="H101" s="60">
        <f t="shared" si="5"/>
        <v>0</v>
      </c>
    </row>
    <row r="102" spans="1:8" s="59" customFormat="1" hidden="1">
      <c r="A102" s="53" t="str">
        <f>IF((LEN('Copy paste to Here'!G106))&gt;5,((CONCATENATE('Copy paste to Here'!G106," &amp; ",'Copy paste to Here'!D106,"  &amp;  ",'Copy paste to Here'!E106))),"Empty Cell")</f>
        <v>Empty Cell</v>
      </c>
      <c r="B102" s="54">
        <f>'Copy paste to Here'!C106</f>
        <v>0</v>
      </c>
      <c r="C102" s="54"/>
      <c r="D102" s="55"/>
      <c r="E102" s="56"/>
      <c r="F102" s="56">
        <f t="shared" si="3"/>
        <v>0</v>
      </c>
      <c r="G102" s="57">
        <f t="shared" si="4"/>
        <v>0</v>
      </c>
      <c r="H102" s="60">
        <f t="shared" si="5"/>
        <v>0</v>
      </c>
    </row>
    <row r="103" spans="1:8" s="59" customFormat="1" hidden="1">
      <c r="A103" s="53" t="str">
        <f>IF((LEN('Copy paste to Here'!G107))&gt;5,((CONCATENATE('Copy paste to Here'!G107," &amp; ",'Copy paste to Here'!D107,"  &amp;  ",'Copy paste to Here'!E107))),"Empty Cell")</f>
        <v>Empty Cell</v>
      </c>
      <c r="B103" s="54">
        <f>'Copy paste to Here'!C107</f>
        <v>0</v>
      </c>
      <c r="C103" s="54"/>
      <c r="D103" s="55"/>
      <c r="E103" s="56"/>
      <c r="F103" s="56">
        <f t="shared" si="3"/>
        <v>0</v>
      </c>
      <c r="G103" s="57">
        <f t="shared" si="4"/>
        <v>0</v>
      </c>
      <c r="H103" s="60">
        <f t="shared" si="5"/>
        <v>0</v>
      </c>
    </row>
    <row r="104" spans="1:8" s="59" customFormat="1" hidden="1">
      <c r="A104" s="53" t="str">
        <f>IF((LEN('Copy paste to Here'!G108))&gt;5,((CONCATENATE('Copy paste to Here'!G108," &amp; ",'Copy paste to Here'!D108,"  &amp;  ",'Copy paste to Here'!E108))),"Empty Cell")</f>
        <v>Empty Cell</v>
      </c>
      <c r="B104" s="54">
        <f>'Copy paste to Here'!C108</f>
        <v>0</v>
      </c>
      <c r="C104" s="54"/>
      <c r="D104" s="55"/>
      <c r="E104" s="56"/>
      <c r="F104" s="56">
        <f t="shared" si="3"/>
        <v>0</v>
      </c>
      <c r="G104" s="57">
        <f t="shared" si="4"/>
        <v>0</v>
      </c>
      <c r="H104" s="60">
        <f t="shared" si="5"/>
        <v>0</v>
      </c>
    </row>
    <row r="105" spans="1:8" s="59" customFormat="1" hidden="1">
      <c r="A105" s="53" t="str">
        <f>IF((LEN('Copy paste to Here'!G109))&gt;5,((CONCATENATE('Copy paste to Here'!G109," &amp; ",'Copy paste to Here'!D109,"  &amp;  ",'Copy paste to Here'!E109))),"Empty Cell")</f>
        <v>Empty Cell</v>
      </c>
      <c r="B105" s="54">
        <f>'Copy paste to Here'!C109</f>
        <v>0</v>
      </c>
      <c r="C105" s="54"/>
      <c r="D105" s="55"/>
      <c r="E105" s="56"/>
      <c r="F105" s="56">
        <f t="shared" si="3"/>
        <v>0</v>
      </c>
      <c r="G105" s="57">
        <f t="shared" si="4"/>
        <v>0</v>
      </c>
      <c r="H105" s="60">
        <f t="shared" si="5"/>
        <v>0</v>
      </c>
    </row>
    <row r="106" spans="1:8" s="59" customFormat="1" hidden="1">
      <c r="A106" s="53" t="str">
        <f>IF((LEN('Copy paste to Here'!G110))&gt;5,((CONCATENATE('Copy paste to Here'!G110," &amp; ",'Copy paste to Here'!D110,"  &amp;  ",'Copy paste to Here'!E110))),"Empty Cell")</f>
        <v>Empty Cell</v>
      </c>
      <c r="B106" s="54">
        <f>'Copy paste to Here'!C110</f>
        <v>0</v>
      </c>
      <c r="C106" s="54"/>
      <c r="D106" s="55"/>
      <c r="E106" s="56"/>
      <c r="F106" s="56">
        <f t="shared" si="3"/>
        <v>0</v>
      </c>
      <c r="G106" s="57">
        <f t="shared" si="4"/>
        <v>0</v>
      </c>
      <c r="H106" s="60">
        <f t="shared" si="5"/>
        <v>0</v>
      </c>
    </row>
    <row r="107" spans="1:8" s="59" customFormat="1" hidden="1">
      <c r="A107" s="53" t="str">
        <f>IF((LEN('Copy paste to Here'!G111))&gt;5,((CONCATENATE('Copy paste to Here'!G111," &amp; ",'Copy paste to Here'!D111,"  &amp;  ",'Copy paste to Here'!E111))),"Empty Cell")</f>
        <v>Empty Cell</v>
      </c>
      <c r="B107" s="54">
        <f>'Copy paste to Here'!C111</f>
        <v>0</v>
      </c>
      <c r="C107" s="54"/>
      <c r="D107" s="55"/>
      <c r="E107" s="56"/>
      <c r="F107" s="56">
        <f t="shared" si="3"/>
        <v>0</v>
      </c>
      <c r="G107" s="57">
        <f t="shared" si="4"/>
        <v>0</v>
      </c>
      <c r="H107" s="60">
        <f t="shared" si="5"/>
        <v>0</v>
      </c>
    </row>
    <row r="108" spans="1:8" s="59" customFormat="1" hidden="1">
      <c r="A108" s="53" t="str">
        <f>IF((LEN('Copy paste to Here'!G112))&gt;5,((CONCATENATE('Copy paste to Here'!G112," &amp; ",'Copy paste to Here'!D112,"  &amp;  ",'Copy paste to Here'!E112))),"Empty Cell")</f>
        <v>Empty Cell</v>
      </c>
      <c r="B108" s="54">
        <f>'Copy paste to Here'!C112</f>
        <v>0</v>
      </c>
      <c r="C108" s="54"/>
      <c r="D108" s="55"/>
      <c r="E108" s="56"/>
      <c r="F108" s="56">
        <f t="shared" si="3"/>
        <v>0</v>
      </c>
      <c r="G108" s="57">
        <f t="shared" si="4"/>
        <v>0</v>
      </c>
      <c r="H108" s="60">
        <f t="shared" si="5"/>
        <v>0</v>
      </c>
    </row>
    <row r="109" spans="1:8" s="59" customFormat="1" hidden="1">
      <c r="A109" s="53" t="str">
        <f>IF((LEN('Copy paste to Here'!G113))&gt;5,((CONCATENATE('Copy paste to Here'!G113," &amp; ",'Copy paste to Here'!D113,"  &amp;  ",'Copy paste to Here'!E113))),"Empty Cell")</f>
        <v>Empty Cell</v>
      </c>
      <c r="B109" s="54">
        <f>'Copy paste to Here'!C113</f>
        <v>0</v>
      </c>
      <c r="C109" s="54"/>
      <c r="D109" s="55"/>
      <c r="E109" s="56"/>
      <c r="F109" s="56">
        <f t="shared" si="3"/>
        <v>0</v>
      </c>
      <c r="G109" s="57">
        <f t="shared" si="4"/>
        <v>0</v>
      </c>
      <c r="H109" s="60">
        <f t="shared" si="5"/>
        <v>0</v>
      </c>
    </row>
    <row r="110" spans="1:8" s="59" customFormat="1" hidden="1">
      <c r="A110" s="53" t="str">
        <f>IF((LEN('Copy paste to Here'!G114))&gt;5,((CONCATENATE('Copy paste to Here'!G114," &amp; ",'Copy paste to Here'!D114,"  &amp;  ",'Copy paste to Here'!E114))),"Empty Cell")</f>
        <v>Empty Cell</v>
      </c>
      <c r="B110" s="54">
        <f>'Copy paste to Here'!C114</f>
        <v>0</v>
      </c>
      <c r="C110" s="54"/>
      <c r="D110" s="55"/>
      <c r="E110" s="56"/>
      <c r="F110" s="56">
        <f t="shared" si="3"/>
        <v>0</v>
      </c>
      <c r="G110" s="57">
        <f t="shared" si="4"/>
        <v>0</v>
      </c>
      <c r="H110" s="60">
        <f t="shared" si="5"/>
        <v>0</v>
      </c>
    </row>
    <row r="111" spans="1:8" s="59" customFormat="1" hidden="1">
      <c r="A111" s="53" t="str">
        <f>IF((LEN('Copy paste to Here'!G115))&gt;5,((CONCATENATE('Copy paste to Here'!G115," &amp; ",'Copy paste to Here'!D115,"  &amp;  ",'Copy paste to Here'!E115))),"Empty Cell")</f>
        <v>Empty Cell</v>
      </c>
      <c r="B111" s="54">
        <f>'Copy paste to Here'!C115</f>
        <v>0</v>
      </c>
      <c r="C111" s="54"/>
      <c r="D111" s="55"/>
      <c r="E111" s="56"/>
      <c r="F111" s="56">
        <f t="shared" si="3"/>
        <v>0</v>
      </c>
      <c r="G111" s="57">
        <f t="shared" si="4"/>
        <v>0</v>
      </c>
      <c r="H111" s="60">
        <f t="shared" si="5"/>
        <v>0</v>
      </c>
    </row>
    <row r="112" spans="1:8" s="59" customFormat="1" hidden="1">
      <c r="A112" s="53" t="str">
        <f>IF((LEN('Copy paste to Here'!G116))&gt;5,((CONCATENATE('Copy paste to Here'!G116," &amp; ",'Copy paste to Here'!D116,"  &amp;  ",'Copy paste to Here'!E116))),"Empty Cell")</f>
        <v>Empty Cell</v>
      </c>
      <c r="B112" s="54">
        <f>'Copy paste to Here'!C116</f>
        <v>0</v>
      </c>
      <c r="C112" s="54"/>
      <c r="D112" s="55"/>
      <c r="E112" s="56"/>
      <c r="F112" s="56">
        <f t="shared" si="3"/>
        <v>0</v>
      </c>
      <c r="G112" s="57">
        <f t="shared" si="4"/>
        <v>0</v>
      </c>
      <c r="H112" s="60">
        <f t="shared" si="5"/>
        <v>0</v>
      </c>
    </row>
    <row r="113" spans="1:8" s="59" customFormat="1" hidden="1">
      <c r="A113" s="53" t="str">
        <f>IF((LEN('Copy paste to Here'!G117))&gt;5,((CONCATENATE('Copy paste to Here'!G117," &amp; ",'Copy paste to Here'!D117,"  &amp;  ",'Copy paste to Here'!E117))),"Empty Cell")</f>
        <v>Empty Cell</v>
      </c>
      <c r="B113" s="54">
        <f>'Copy paste to Here'!C117</f>
        <v>0</v>
      </c>
      <c r="C113" s="54"/>
      <c r="D113" s="55"/>
      <c r="E113" s="56"/>
      <c r="F113" s="56">
        <f t="shared" si="3"/>
        <v>0</v>
      </c>
      <c r="G113" s="57">
        <f t="shared" si="4"/>
        <v>0</v>
      </c>
      <c r="H113" s="60">
        <f t="shared" si="5"/>
        <v>0</v>
      </c>
    </row>
    <row r="114" spans="1:8" s="59" customFormat="1" hidden="1">
      <c r="A114" s="53" t="str">
        <f>IF((LEN('Copy paste to Here'!G118))&gt;5,((CONCATENATE('Copy paste to Here'!G118," &amp; ",'Copy paste to Here'!D118,"  &amp;  ",'Copy paste to Here'!E118))),"Empty Cell")</f>
        <v>Empty Cell</v>
      </c>
      <c r="B114" s="54">
        <f>'Copy paste to Here'!C118</f>
        <v>0</v>
      </c>
      <c r="C114" s="54"/>
      <c r="D114" s="55"/>
      <c r="E114" s="56"/>
      <c r="F114" s="56">
        <f t="shared" si="3"/>
        <v>0</v>
      </c>
      <c r="G114" s="57">
        <f t="shared" si="4"/>
        <v>0</v>
      </c>
      <c r="H114" s="60">
        <f t="shared" si="5"/>
        <v>0</v>
      </c>
    </row>
    <row r="115" spans="1:8" s="59" customFormat="1" hidden="1">
      <c r="A115" s="53" t="str">
        <f>IF((LEN('Copy paste to Here'!G119))&gt;5,((CONCATENATE('Copy paste to Here'!G119," &amp; ",'Copy paste to Here'!D119,"  &amp;  ",'Copy paste to Here'!E119))),"Empty Cell")</f>
        <v>Empty Cell</v>
      </c>
      <c r="B115" s="54">
        <f>'Copy paste to Here'!C119</f>
        <v>0</v>
      </c>
      <c r="C115" s="54"/>
      <c r="D115" s="55"/>
      <c r="E115" s="56"/>
      <c r="F115" s="56">
        <f t="shared" si="3"/>
        <v>0</v>
      </c>
      <c r="G115" s="57">
        <f t="shared" si="4"/>
        <v>0</v>
      </c>
      <c r="H115" s="60">
        <f t="shared" si="5"/>
        <v>0</v>
      </c>
    </row>
    <row r="116" spans="1:8" s="59" customFormat="1" hidden="1">
      <c r="A116" s="53" t="str">
        <f>IF((LEN('Copy paste to Here'!G120))&gt;5,((CONCATENATE('Copy paste to Here'!G120," &amp; ",'Copy paste to Here'!D120,"  &amp;  ",'Copy paste to Here'!E120))),"Empty Cell")</f>
        <v>Empty Cell</v>
      </c>
      <c r="B116" s="54">
        <f>'Copy paste to Here'!C120</f>
        <v>0</v>
      </c>
      <c r="C116" s="54"/>
      <c r="D116" s="55"/>
      <c r="E116" s="56"/>
      <c r="F116" s="56">
        <f t="shared" si="3"/>
        <v>0</v>
      </c>
      <c r="G116" s="57">
        <f t="shared" si="4"/>
        <v>0</v>
      </c>
      <c r="H116" s="60">
        <f t="shared" si="5"/>
        <v>0</v>
      </c>
    </row>
    <row r="117" spans="1:8" s="59" customFormat="1" hidden="1">
      <c r="A117" s="53" t="str">
        <f>IF((LEN('Copy paste to Here'!G121))&gt;5,((CONCATENATE('Copy paste to Here'!G121," &amp; ",'Copy paste to Here'!D121,"  &amp;  ",'Copy paste to Here'!E121))),"Empty Cell")</f>
        <v>Empty Cell</v>
      </c>
      <c r="B117" s="54">
        <f>'Copy paste to Here'!C121</f>
        <v>0</v>
      </c>
      <c r="C117" s="54"/>
      <c r="D117" s="55"/>
      <c r="E117" s="56"/>
      <c r="F117" s="56">
        <f t="shared" si="3"/>
        <v>0</v>
      </c>
      <c r="G117" s="57">
        <f t="shared" si="4"/>
        <v>0</v>
      </c>
      <c r="H117" s="60">
        <f t="shared" si="5"/>
        <v>0</v>
      </c>
    </row>
    <row r="118" spans="1:8" s="59" customFormat="1" hidden="1">
      <c r="A118" s="53" t="str">
        <f>IF((LEN('Copy paste to Here'!G122))&gt;5,((CONCATENATE('Copy paste to Here'!G122," &amp; ",'Copy paste to Here'!D122,"  &amp;  ",'Copy paste to Here'!E122))),"Empty Cell")</f>
        <v>Empty Cell</v>
      </c>
      <c r="B118" s="54">
        <f>'Copy paste to Here'!C122</f>
        <v>0</v>
      </c>
      <c r="C118" s="54"/>
      <c r="D118" s="55"/>
      <c r="E118" s="56"/>
      <c r="F118" s="56">
        <f t="shared" si="3"/>
        <v>0</v>
      </c>
      <c r="G118" s="57">
        <f t="shared" si="4"/>
        <v>0</v>
      </c>
      <c r="H118" s="60">
        <f t="shared" si="5"/>
        <v>0</v>
      </c>
    </row>
    <row r="119" spans="1:8" s="59" customFormat="1" hidden="1">
      <c r="A119" s="53" t="str">
        <f>IF((LEN('Copy paste to Here'!G123))&gt;5,((CONCATENATE('Copy paste to Here'!G123," &amp; ",'Copy paste to Here'!D123,"  &amp;  ",'Copy paste to Here'!E123))),"Empty Cell")</f>
        <v>Empty Cell</v>
      </c>
      <c r="B119" s="54">
        <f>'Copy paste to Here'!C123</f>
        <v>0</v>
      </c>
      <c r="C119" s="54"/>
      <c r="D119" s="55"/>
      <c r="E119" s="56"/>
      <c r="F119" s="56">
        <f t="shared" si="3"/>
        <v>0</v>
      </c>
      <c r="G119" s="57">
        <f t="shared" si="4"/>
        <v>0</v>
      </c>
      <c r="H119" s="60">
        <f t="shared" si="5"/>
        <v>0</v>
      </c>
    </row>
    <row r="120" spans="1:8" s="59" customFormat="1" hidden="1">
      <c r="A120" s="53" t="str">
        <f>IF((LEN('Copy paste to Here'!G124))&gt;5,((CONCATENATE('Copy paste to Here'!G124," &amp; ",'Copy paste to Here'!D124,"  &amp;  ",'Copy paste to Here'!E124))),"Empty Cell")</f>
        <v>Empty Cell</v>
      </c>
      <c r="B120" s="54">
        <f>'Copy paste to Here'!C124</f>
        <v>0</v>
      </c>
      <c r="C120" s="54"/>
      <c r="D120" s="55"/>
      <c r="E120" s="56"/>
      <c r="F120" s="56">
        <f t="shared" si="3"/>
        <v>0</v>
      </c>
      <c r="G120" s="57">
        <f t="shared" si="4"/>
        <v>0</v>
      </c>
      <c r="H120" s="60">
        <f t="shared" si="5"/>
        <v>0</v>
      </c>
    </row>
    <row r="121" spans="1:8" s="59" customFormat="1" hidden="1">
      <c r="A121" s="53" t="str">
        <f>IF((LEN('Copy paste to Here'!G125))&gt;5,((CONCATENATE('Copy paste to Here'!G125," &amp; ",'Copy paste to Here'!D125,"  &amp;  ",'Copy paste to Here'!E125))),"Empty Cell")</f>
        <v>Empty Cell</v>
      </c>
      <c r="B121" s="54">
        <f>'Copy paste to Here'!C125</f>
        <v>0</v>
      </c>
      <c r="C121" s="54"/>
      <c r="D121" s="55"/>
      <c r="E121" s="56"/>
      <c r="F121" s="56">
        <f t="shared" si="3"/>
        <v>0</v>
      </c>
      <c r="G121" s="57">
        <f t="shared" si="4"/>
        <v>0</v>
      </c>
      <c r="H121" s="60">
        <f t="shared" si="5"/>
        <v>0</v>
      </c>
    </row>
    <row r="122" spans="1:8" s="59" customFormat="1" hidden="1">
      <c r="A122" s="53" t="str">
        <f>IF((LEN('Copy paste to Here'!G126))&gt;5,((CONCATENATE('Copy paste to Here'!G126," &amp; ",'Copy paste to Here'!D126,"  &amp;  ",'Copy paste to Here'!E126))),"Empty Cell")</f>
        <v>Empty Cell</v>
      </c>
      <c r="B122" s="54">
        <f>'Copy paste to Here'!C126</f>
        <v>0</v>
      </c>
      <c r="C122" s="54"/>
      <c r="D122" s="55"/>
      <c r="E122" s="56"/>
      <c r="F122" s="56">
        <f t="shared" si="3"/>
        <v>0</v>
      </c>
      <c r="G122" s="57">
        <f t="shared" si="4"/>
        <v>0</v>
      </c>
      <c r="H122" s="60">
        <f t="shared" si="5"/>
        <v>0</v>
      </c>
    </row>
    <row r="123" spans="1:8" s="59" customFormat="1" hidden="1">
      <c r="A123" s="53" t="str">
        <f>IF((LEN('Copy paste to Here'!G127))&gt;5,((CONCATENATE('Copy paste to Here'!G127," &amp; ",'Copy paste to Here'!D127,"  &amp;  ",'Copy paste to Here'!E127))),"Empty Cell")</f>
        <v>Empty Cell</v>
      </c>
      <c r="B123" s="54">
        <f>'Copy paste to Here'!C127</f>
        <v>0</v>
      </c>
      <c r="C123" s="54"/>
      <c r="D123" s="55"/>
      <c r="E123" s="56"/>
      <c r="F123" s="56">
        <f t="shared" si="3"/>
        <v>0</v>
      </c>
      <c r="G123" s="57">
        <f t="shared" si="4"/>
        <v>0</v>
      </c>
      <c r="H123" s="60">
        <f t="shared" si="5"/>
        <v>0</v>
      </c>
    </row>
    <row r="124" spans="1:8" s="59" customFormat="1" hidden="1">
      <c r="A124" s="53" t="str">
        <f>IF((LEN('Copy paste to Here'!G128))&gt;5,((CONCATENATE('Copy paste to Here'!G128," &amp; ",'Copy paste to Here'!D128,"  &amp;  ",'Copy paste to Here'!E128))),"Empty Cell")</f>
        <v>Empty Cell</v>
      </c>
      <c r="B124" s="54">
        <f>'Copy paste to Here'!C128</f>
        <v>0</v>
      </c>
      <c r="C124" s="54"/>
      <c r="D124" s="55"/>
      <c r="E124" s="56"/>
      <c r="F124" s="56">
        <f t="shared" si="3"/>
        <v>0</v>
      </c>
      <c r="G124" s="57">
        <f t="shared" si="4"/>
        <v>0</v>
      </c>
      <c r="H124" s="60">
        <f t="shared" si="5"/>
        <v>0</v>
      </c>
    </row>
    <row r="125" spans="1:8" s="59" customFormat="1" hidden="1">
      <c r="A125" s="53" t="str">
        <f>IF((LEN('Copy paste to Here'!G129))&gt;5,((CONCATENATE('Copy paste to Here'!G129," &amp; ",'Copy paste to Here'!D129,"  &amp;  ",'Copy paste to Here'!E129))),"Empty Cell")</f>
        <v>Empty Cell</v>
      </c>
      <c r="B125" s="54">
        <f>'Copy paste to Here'!C129</f>
        <v>0</v>
      </c>
      <c r="C125" s="54"/>
      <c r="D125" s="55"/>
      <c r="E125" s="56"/>
      <c r="F125" s="56">
        <f t="shared" si="3"/>
        <v>0</v>
      </c>
      <c r="G125" s="57">
        <f t="shared" si="4"/>
        <v>0</v>
      </c>
      <c r="H125" s="60">
        <f t="shared" si="5"/>
        <v>0</v>
      </c>
    </row>
    <row r="126" spans="1:8" s="59" customFormat="1" hidden="1">
      <c r="A126" s="53" t="str">
        <f>IF((LEN('Copy paste to Here'!G130))&gt;5,((CONCATENATE('Copy paste to Here'!G130," &amp; ",'Copy paste to Here'!D130,"  &amp;  ",'Copy paste to Here'!E130))),"Empty Cell")</f>
        <v>Empty Cell</v>
      </c>
      <c r="B126" s="54">
        <f>'Copy paste to Here'!C130</f>
        <v>0</v>
      </c>
      <c r="C126" s="54"/>
      <c r="D126" s="55"/>
      <c r="E126" s="56"/>
      <c r="F126" s="56">
        <f t="shared" si="3"/>
        <v>0</v>
      </c>
      <c r="G126" s="57">
        <f t="shared" si="4"/>
        <v>0</v>
      </c>
      <c r="H126" s="60">
        <f t="shared" si="5"/>
        <v>0</v>
      </c>
    </row>
    <row r="127" spans="1:8" s="59" customFormat="1" hidden="1">
      <c r="A127" s="53" t="str">
        <f>IF((LEN('Copy paste to Here'!G131))&gt;5,((CONCATENATE('Copy paste to Here'!G131," &amp; ",'Copy paste to Here'!D131,"  &amp;  ",'Copy paste to Here'!E131))),"Empty Cell")</f>
        <v>Empty Cell</v>
      </c>
      <c r="B127" s="54">
        <f>'Copy paste to Here'!C131</f>
        <v>0</v>
      </c>
      <c r="C127" s="54"/>
      <c r="D127" s="55"/>
      <c r="E127" s="56"/>
      <c r="F127" s="56">
        <f t="shared" si="3"/>
        <v>0</v>
      </c>
      <c r="G127" s="57">
        <f t="shared" si="4"/>
        <v>0</v>
      </c>
      <c r="H127" s="60">
        <f t="shared" si="5"/>
        <v>0</v>
      </c>
    </row>
    <row r="128" spans="1:8" s="59" customFormat="1" hidden="1">
      <c r="A128" s="53" t="str">
        <f>IF((LEN('Copy paste to Here'!G132))&gt;5,((CONCATENATE('Copy paste to Here'!G132," &amp; ",'Copy paste to Here'!D132,"  &amp;  ",'Copy paste to Here'!E132))),"Empty Cell")</f>
        <v>Empty Cell</v>
      </c>
      <c r="B128" s="54">
        <f>'Copy paste to Here'!C132</f>
        <v>0</v>
      </c>
      <c r="C128" s="54"/>
      <c r="D128" s="55"/>
      <c r="E128" s="56"/>
      <c r="F128" s="56">
        <f t="shared" si="3"/>
        <v>0</v>
      </c>
      <c r="G128" s="57">
        <f t="shared" si="4"/>
        <v>0</v>
      </c>
      <c r="H128" s="60">
        <f t="shared" si="5"/>
        <v>0</v>
      </c>
    </row>
    <row r="129" spans="1:8" s="59" customFormat="1" hidden="1">
      <c r="A129" s="53" t="str">
        <f>IF((LEN('Copy paste to Here'!G133))&gt;5,((CONCATENATE('Copy paste to Here'!G133," &amp; ",'Copy paste to Here'!D133,"  &amp;  ",'Copy paste to Here'!E133))),"Empty Cell")</f>
        <v>Empty Cell</v>
      </c>
      <c r="B129" s="54">
        <f>'Copy paste to Here'!C133</f>
        <v>0</v>
      </c>
      <c r="C129" s="54"/>
      <c r="D129" s="55"/>
      <c r="E129" s="56"/>
      <c r="F129" s="56">
        <f t="shared" si="3"/>
        <v>0</v>
      </c>
      <c r="G129" s="57">
        <f t="shared" si="4"/>
        <v>0</v>
      </c>
      <c r="H129" s="60">
        <f t="shared" si="5"/>
        <v>0</v>
      </c>
    </row>
    <row r="130" spans="1:8" s="59" customFormat="1" hidden="1">
      <c r="A130" s="53" t="str">
        <f>IF((LEN('Copy paste to Here'!G134))&gt;5,((CONCATENATE('Copy paste to Here'!G134," &amp; ",'Copy paste to Here'!D134,"  &amp;  ",'Copy paste to Here'!E134))),"Empty Cell")</f>
        <v>Empty Cell</v>
      </c>
      <c r="B130" s="54">
        <f>'Copy paste to Here'!C134</f>
        <v>0</v>
      </c>
      <c r="C130" s="54"/>
      <c r="D130" s="55"/>
      <c r="E130" s="56"/>
      <c r="F130" s="56">
        <f t="shared" si="3"/>
        <v>0</v>
      </c>
      <c r="G130" s="57">
        <f t="shared" si="4"/>
        <v>0</v>
      </c>
      <c r="H130" s="60">
        <f t="shared" si="5"/>
        <v>0</v>
      </c>
    </row>
    <row r="131" spans="1:8" s="59" customFormat="1" hidden="1">
      <c r="A131" s="53" t="str">
        <f>IF((LEN('Copy paste to Here'!G135))&gt;5,((CONCATENATE('Copy paste to Here'!G135," &amp; ",'Copy paste to Here'!D135,"  &amp;  ",'Copy paste to Here'!E135))),"Empty Cell")</f>
        <v>Empty Cell</v>
      </c>
      <c r="B131" s="54">
        <f>'Copy paste to Here'!C135</f>
        <v>0</v>
      </c>
      <c r="C131" s="54"/>
      <c r="D131" s="55"/>
      <c r="E131" s="56"/>
      <c r="F131" s="56">
        <f t="shared" si="3"/>
        <v>0</v>
      </c>
      <c r="G131" s="57">
        <f t="shared" si="4"/>
        <v>0</v>
      </c>
      <c r="H131" s="60">
        <f t="shared" si="5"/>
        <v>0</v>
      </c>
    </row>
    <row r="132" spans="1:8" s="59" customFormat="1" hidden="1">
      <c r="A132" s="53" t="str">
        <f>IF((LEN('Copy paste to Here'!G136))&gt;5,((CONCATENATE('Copy paste to Here'!G136," &amp; ",'Copy paste to Here'!D136,"  &amp;  ",'Copy paste to Here'!E136))),"Empty Cell")</f>
        <v>Empty Cell</v>
      </c>
      <c r="B132" s="54">
        <f>'Copy paste to Here'!C136</f>
        <v>0</v>
      </c>
      <c r="C132" s="54"/>
      <c r="D132" s="55"/>
      <c r="E132" s="56"/>
      <c r="F132" s="56">
        <f t="shared" si="3"/>
        <v>0</v>
      </c>
      <c r="G132" s="57">
        <f t="shared" si="4"/>
        <v>0</v>
      </c>
      <c r="H132" s="60">
        <f t="shared" si="5"/>
        <v>0</v>
      </c>
    </row>
    <row r="133" spans="1:8" s="59" customFormat="1" hidden="1">
      <c r="A133" s="53" t="str">
        <f>IF((LEN('Copy paste to Here'!G137))&gt;5,((CONCATENATE('Copy paste to Here'!G137," &amp; ",'Copy paste to Here'!D137,"  &amp;  ",'Copy paste to Here'!E137))),"Empty Cell")</f>
        <v>Empty Cell</v>
      </c>
      <c r="B133" s="54">
        <f>'Copy paste to Here'!C137</f>
        <v>0</v>
      </c>
      <c r="C133" s="54"/>
      <c r="D133" s="55"/>
      <c r="E133" s="56"/>
      <c r="F133" s="56">
        <f t="shared" si="3"/>
        <v>0</v>
      </c>
      <c r="G133" s="57">
        <f t="shared" si="4"/>
        <v>0</v>
      </c>
      <c r="H133" s="60">
        <f t="shared" si="5"/>
        <v>0</v>
      </c>
    </row>
    <row r="134" spans="1:8" s="59" customFormat="1" hidden="1">
      <c r="A134" s="53" t="str">
        <f>IF((LEN('Copy paste to Here'!G138))&gt;5,((CONCATENATE('Copy paste to Here'!G138," &amp; ",'Copy paste to Here'!D138,"  &amp;  ",'Copy paste to Here'!E138))),"Empty Cell")</f>
        <v>Empty Cell</v>
      </c>
      <c r="B134" s="54">
        <f>'Copy paste to Here'!C138</f>
        <v>0</v>
      </c>
      <c r="C134" s="54"/>
      <c r="D134" s="55"/>
      <c r="E134" s="56"/>
      <c r="F134" s="56">
        <f t="shared" si="3"/>
        <v>0</v>
      </c>
      <c r="G134" s="57">
        <f t="shared" si="4"/>
        <v>0</v>
      </c>
      <c r="H134" s="60">
        <f t="shared" si="5"/>
        <v>0</v>
      </c>
    </row>
    <row r="135" spans="1:8" s="59" customFormat="1" hidden="1">
      <c r="A135" s="53" t="str">
        <f>IF((LEN('Copy paste to Here'!G139))&gt;5,((CONCATENATE('Copy paste to Here'!G139," &amp; ",'Copy paste to Here'!D139,"  &amp;  ",'Copy paste to Here'!E139))),"Empty Cell")</f>
        <v>Empty Cell</v>
      </c>
      <c r="B135" s="54">
        <f>'Copy paste to Here'!C139</f>
        <v>0</v>
      </c>
      <c r="C135" s="54"/>
      <c r="D135" s="55"/>
      <c r="E135" s="56"/>
      <c r="F135" s="56">
        <f t="shared" si="3"/>
        <v>0</v>
      </c>
      <c r="G135" s="57">
        <f t="shared" si="4"/>
        <v>0</v>
      </c>
      <c r="H135" s="60">
        <f t="shared" si="5"/>
        <v>0</v>
      </c>
    </row>
    <row r="136" spans="1:8" s="59" customFormat="1" hidden="1">
      <c r="A136" s="53" t="str">
        <f>IF((LEN('Copy paste to Here'!G140))&gt;5,((CONCATENATE('Copy paste to Here'!G140," &amp; ",'Copy paste to Here'!D140,"  &amp;  ",'Copy paste to Here'!E140))),"Empty Cell")</f>
        <v>Empty Cell</v>
      </c>
      <c r="B136" s="54">
        <f>'Copy paste to Here'!C140</f>
        <v>0</v>
      </c>
      <c r="C136" s="54"/>
      <c r="D136" s="55"/>
      <c r="E136" s="56"/>
      <c r="F136" s="56">
        <f t="shared" si="3"/>
        <v>0</v>
      </c>
      <c r="G136" s="57">
        <f t="shared" si="4"/>
        <v>0</v>
      </c>
      <c r="H136" s="60">
        <f t="shared" si="5"/>
        <v>0</v>
      </c>
    </row>
    <row r="137" spans="1:8" s="59" customFormat="1" hidden="1">
      <c r="A137" s="53" t="str">
        <f>IF((LEN('Copy paste to Here'!G141))&gt;5,((CONCATENATE('Copy paste to Here'!G141," &amp; ",'Copy paste to Here'!D141,"  &amp;  ",'Copy paste to Here'!E141))),"Empty Cell")</f>
        <v>Empty Cell</v>
      </c>
      <c r="B137" s="54">
        <f>'Copy paste to Here'!C141</f>
        <v>0</v>
      </c>
      <c r="C137" s="54"/>
      <c r="D137" s="55"/>
      <c r="E137" s="56"/>
      <c r="F137" s="56">
        <f t="shared" si="3"/>
        <v>0</v>
      </c>
      <c r="G137" s="57">
        <f t="shared" si="4"/>
        <v>0</v>
      </c>
      <c r="H137" s="60">
        <f t="shared" si="5"/>
        <v>0</v>
      </c>
    </row>
    <row r="138" spans="1:8" s="59" customFormat="1" hidden="1">
      <c r="A138" s="53" t="str">
        <f>IF((LEN('Copy paste to Here'!G142))&gt;5,((CONCATENATE('Copy paste to Here'!G142," &amp; ",'Copy paste to Here'!D142,"  &amp;  ",'Copy paste to Here'!E142))),"Empty Cell")</f>
        <v>Empty Cell</v>
      </c>
      <c r="B138" s="54">
        <f>'Copy paste to Here'!C142</f>
        <v>0</v>
      </c>
      <c r="C138" s="54"/>
      <c r="D138" s="55"/>
      <c r="E138" s="56"/>
      <c r="F138" s="56">
        <f t="shared" si="3"/>
        <v>0</v>
      </c>
      <c r="G138" s="57">
        <f t="shared" si="4"/>
        <v>0</v>
      </c>
      <c r="H138" s="60">
        <f t="shared" si="5"/>
        <v>0</v>
      </c>
    </row>
    <row r="139" spans="1:8" s="59" customFormat="1" hidden="1">
      <c r="A139" s="53" t="str">
        <f>IF((LEN('Copy paste to Here'!G143))&gt;5,((CONCATENATE('Copy paste to Here'!G143," &amp; ",'Copy paste to Here'!D143,"  &amp;  ",'Copy paste to Here'!E143))),"Empty Cell")</f>
        <v>Empty Cell</v>
      </c>
      <c r="B139" s="54">
        <f>'Copy paste to Here'!C143</f>
        <v>0</v>
      </c>
      <c r="C139" s="54"/>
      <c r="D139" s="55"/>
      <c r="E139" s="56"/>
      <c r="F139" s="56">
        <f t="shared" si="3"/>
        <v>0</v>
      </c>
      <c r="G139" s="57">
        <f t="shared" si="4"/>
        <v>0</v>
      </c>
      <c r="H139" s="60">
        <f t="shared" si="5"/>
        <v>0</v>
      </c>
    </row>
    <row r="140" spans="1:8" s="59" customFormat="1" hidden="1">
      <c r="A140" s="53" t="str">
        <f>IF((LEN('Copy paste to Here'!G144))&gt;5,((CONCATENATE('Copy paste to Here'!G144," &amp; ",'Copy paste to Here'!D144,"  &amp;  ",'Copy paste to Here'!E144))),"Empty Cell")</f>
        <v>Empty Cell</v>
      </c>
      <c r="B140" s="54">
        <f>'Copy paste to Here'!C144</f>
        <v>0</v>
      </c>
      <c r="C140" s="54"/>
      <c r="D140" s="55"/>
      <c r="E140" s="56"/>
      <c r="F140" s="56">
        <f t="shared" si="3"/>
        <v>0</v>
      </c>
      <c r="G140" s="57">
        <f t="shared" si="4"/>
        <v>0</v>
      </c>
      <c r="H140" s="60">
        <f t="shared" si="5"/>
        <v>0</v>
      </c>
    </row>
    <row r="141" spans="1:8" s="59" customFormat="1" hidden="1">
      <c r="A141" s="53" t="str">
        <f>IF((LEN('Copy paste to Here'!G145))&gt;5,((CONCATENATE('Copy paste to Here'!G145," &amp; ",'Copy paste to Here'!D145,"  &amp;  ",'Copy paste to Here'!E145))),"Empty Cell")</f>
        <v>Empty Cell</v>
      </c>
      <c r="B141" s="54">
        <f>'Copy paste to Here'!C145</f>
        <v>0</v>
      </c>
      <c r="C141" s="54"/>
      <c r="D141" s="55"/>
      <c r="E141" s="56"/>
      <c r="F141" s="56">
        <f t="shared" si="3"/>
        <v>0</v>
      </c>
      <c r="G141" s="57">
        <f t="shared" si="4"/>
        <v>0</v>
      </c>
      <c r="H141" s="60">
        <f t="shared" si="5"/>
        <v>0</v>
      </c>
    </row>
    <row r="142" spans="1:8" s="59" customFormat="1" hidden="1">
      <c r="A142" s="53" t="str">
        <f>IF((LEN('Copy paste to Here'!G146))&gt;5,((CONCATENATE('Copy paste to Here'!G146," &amp; ",'Copy paste to Here'!D146,"  &amp;  ",'Copy paste to Here'!E146))),"Empty Cell")</f>
        <v>Empty Cell</v>
      </c>
      <c r="B142" s="54">
        <f>'Copy paste to Here'!C146</f>
        <v>0</v>
      </c>
      <c r="C142" s="54"/>
      <c r="D142" s="55"/>
      <c r="E142" s="56"/>
      <c r="F142" s="56">
        <f t="shared" si="3"/>
        <v>0</v>
      </c>
      <c r="G142" s="57">
        <f t="shared" si="4"/>
        <v>0</v>
      </c>
      <c r="H142" s="60">
        <f t="shared" si="5"/>
        <v>0</v>
      </c>
    </row>
    <row r="143" spans="1:8" s="59" customFormat="1" hidden="1">
      <c r="A143" s="53" t="str">
        <f>IF((LEN('Copy paste to Here'!G147))&gt;5,((CONCATENATE('Copy paste to Here'!G147," &amp; ",'Copy paste to Here'!D147,"  &amp;  ",'Copy paste to Here'!E147))),"Empty Cell")</f>
        <v>Empty Cell</v>
      </c>
      <c r="B143" s="54">
        <f>'Copy paste to Here'!C147</f>
        <v>0</v>
      </c>
      <c r="C143" s="54"/>
      <c r="D143" s="55"/>
      <c r="E143" s="56"/>
      <c r="F143" s="56">
        <f t="shared" si="3"/>
        <v>0</v>
      </c>
      <c r="G143" s="57">
        <f t="shared" si="4"/>
        <v>0</v>
      </c>
      <c r="H143" s="60">
        <f t="shared" si="5"/>
        <v>0</v>
      </c>
    </row>
    <row r="144" spans="1:8" s="59" customFormat="1" hidden="1">
      <c r="A144" s="53" t="str">
        <f>IF((LEN('Copy paste to Here'!G148))&gt;5,((CONCATENATE('Copy paste to Here'!G148," &amp; ",'Copy paste to Here'!D148,"  &amp;  ",'Copy paste to Here'!E148))),"Empty Cell")</f>
        <v>Empty Cell</v>
      </c>
      <c r="B144" s="54">
        <f>'Copy paste to Here'!C148</f>
        <v>0</v>
      </c>
      <c r="C144" s="54"/>
      <c r="D144" s="55"/>
      <c r="E144" s="56"/>
      <c r="F144" s="56">
        <f t="shared" si="3"/>
        <v>0</v>
      </c>
      <c r="G144" s="57">
        <f t="shared" si="4"/>
        <v>0</v>
      </c>
      <c r="H144" s="60">
        <f t="shared" si="5"/>
        <v>0</v>
      </c>
    </row>
    <row r="145" spans="1:8" s="59" customFormat="1" hidden="1">
      <c r="A145" s="53" t="str">
        <f>IF((LEN('Copy paste to Here'!G149))&gt;5,((CONCATENATE('Copy paste to Here'!G149," &amp; ",'Copy paste to Here'!D149,"  &amp;  ",'Copy paste to Here'!E149))),"Empty Cell")</f>
        <v>Empty Cell</v>
      </c>
      <c r="B145" s="54">
        <f>'Copy paste to Here'!C149</f>
        <v>0</v>
      </c>
      <c r="C145" s="54"/>
      <c r="D145" s="55"/>
      <c r="E145" s="56"/>
      <c r="F145" s="56">
        <f t="shared" si="3"/>
        <v>0</v>
      </c>
      <c r="G145" s="57">
        <f t="shared" si="4"/>
        <v>0</v>
      </c>
      <c r="H145" s="60">
        <f t="shared" si="5"/>
        <v>0</v>
      </c>
    </row>
    <row r="146" spans="1:8" s="59" customFormat="1" hidden="1">
      <c r="A146" s="53" t="str">
        <f>IF((LEN('Copy paste to Here'!G150))&gt;5,((CONCATENATE('Copy paste to Here'!G150," &amp; ",'Copy paste to Here'!D150,"  &amp;  ",'Copy paste to Here'!E150))),"Empty Cell")</f>
        <v>Empty Cell</v>
      </c>
      <c r="B146" s="54">
        <f>'Copy paste to Here'!C150</f>
        <v>0</v>
      </c>
      <c r="C146" s="54"/>
      <c r="D146" s="55"/>
      <c r="E146" s="56"/>
      <c r="F146" s="56">
        <f t="shared" si="3"/>
        <v>0</v>
      </c>
      <c r="G146" s="57">
        <f t="shared" si="4"/>
        <v>0</v>
      </c>
      <c r="H146" s="60">
        <f t="shared" si="5"/>
        <v>0</v>
      </c>
    </row>
    <row r="147" spans="1:8" s="59" customFormat="1" hidden="1">
      <c r="A147" s="53" t="str">
        <f>IF((LEN('Copy paste to Here'!G151))&gt;5,((CONCATENATE('Copy paste to Here'!G151," &amp; ",'Copy paste to Here'!D151,"  &amp;  ",'Copy paste to Here'!E151))),"Empty Cell")</f>
        <v>Empty Cell</v>
      </c>
      <c r="B147" s="54">
        <f>'Copy paste to Here'!C151</f>
        <v>0</v>
      </c>
      <c r="C147" s="54"/>
      <c r="D147" s="55"/>
      <c r="E147" s="56"/>
      <c r="F147" s="56">
        <f t="shared" ref="F147:F156" si="6">D147*E147</f>
        <v>0</v>
      </c>
      <c r="G147" s="57">
        <f t="shared" ref="G147:G210" si="7">E147*$E$14</f>
        <v>0</v>
      </c>
      <c r="H147" s="60">
        <f t="shared" ref="H147:H210" si="8">D147*G147</f>
        <v>0</v>
      </c>
    </row>
    <row r="148" spans="1:8" s="59" customFormat="1" hidden="1">
      <c r="A148" s="53" t="str">
        <f>IF((LEN('Copy paste to Here'!G152))&gt;5,((CONCATENATE('Copy paste to Here'!G152," &amp; ",'Copy paste to Here'!D152,"  &amp;  ",'Copy paste to Here'!E152))),"Empty Cell")</f>
        <v>Empty Cell</v>
      </c>
      <c r="B148" s="54">
        <f>'Copy paste to Here'!C152</f>
        <v>0</v>
      </c>
      <c r="C148" s="54"/>
      <c r="D148" s="55"/>
      <c r="E148" s="56"/>
      <c r="F148" s="56">
        <f t="shared" si="6"/>
        <v>0</v>
      </c>
      <c r="G148" s="57">
        <f t="shared" si="7"/>
        <v>0</v>
      </c>
      <c r="H148" s="60">
        <f t="shared" si="8"/>
        <v>0</v>
      </c>
    </row>
    <row r="149" spans="1:8" s="59" customFormat="1" hidden="1">
      <c r="A149" s="53" t="str">
        <f>IF((LEN('Copy paste to Here'!G153))&gt;5,((CONCATENATE('Copy paste to Here'!G153," &amp; ",'Copy paste to Here'!D153,"  &amp;  ",'Copy paste to Here'!E153))),"Empty Cell")</f>
        <v>Empty Cell</v>
      </c>
      <c r="B149" s="54">
        <f>'Copy paste to Here'!C153</f>
        <v>0</v>
      </c>
      <c r="C149" s="54"/>
      <c r="D149" s="55"/>
      <c r="E149" s="56"/>
      <c r="F149" s="56">
        <f t="shared" si="6"/>
        <v>0</v>
      </c>
      <c r="G149" s="57">
        <f t="shared" si="7"/>
        <v>0</v>
      </c>
      <c r="H149" s="60">
        <f t="shared" si="8"/>
        <v>0</v>
      </c>
    </row>
    <row r="150" spans="1:8" s="59" customFormat="1" hidden="1">
      <c r="A150" s="53" t="str">
        <f>IF((LEN('Copy paste to Here'!G154))&gt;5,((CONCATENATE('Copy paste to Here'!G154," &amp; ",'Copy paste to Here'!D154,"  &amp;  ",'Copy paste to Here'!E154))),"Empty Cell")</f>
        <v>Empty Cell</v>
      </c>
      <c r="B150" s="54">
        <f>'Copy paste to Here'!C154</f>
        <v>0</v>
      </c>
      <c r="C150" s="54"/>
      <c r="D150" s="55"/>
      <c r="E150" s="56"/>
      <c r="F150" s="56">
        <f t="shared" si="6"/>
        <v>0</v>
      </c>
      <c r="G150" s="57">
        <f t="shared" si="7"/>
        <v>0</v>
      </c>
      <c r="H150" s="60">
        <f t="shared" si="8"/>
        <v>0</v>
      </c>
    </row>
    <row r="151" spans="1:8" s="59" customFormat="1" hidden="1">
      <c r="A151" s="53" t="str">
        <f>IF((LEN('Copy paste to Here'!G155))&gt;5,((CONCATENATE('Copy paste to Here'!G155," &amp; ",'Copy paste to Here'!D155,"  &amp;  ",'Copy paste to Here'!E155))),"Empty Cell")</f>
        <v>Empty Cell</v>
      </c>
      <c r="B151" s="54">
        <f>'Copy paste to Here'!C155</f>
        <v>0</v>
      </c>
      <c r="C151" s="54"/>
      <c r="D151" s="55"/>
      <c r="E151" s="56"/>
      <c r="F151" s="56">
        <f t="shared" si="6"/>
        <v>0</v>
      </c>
      <c r="G151" s="57">
        <f t="shared" si="7"/>
        <v>0</v>
      </c>
      <c r="H151" s="60">
        <f t="shared" si="8"/>
        <v>0</v>
      </c>
    </row>
    <row r="152" spans="1:8" s="59" customFormat="1" hidden="1">
      <c r="A152" s="53" t="str">
        <f>IF((LEN('Copy paste to Here'!G156))&gt;5,((CONCATENATE('Copy paste to Here'!G156," &amp; ",'Copy paste to Here'!D156,"  &amp;  ",'Copy paste to Here'!E156))),"Empty Cell")</f>
        <v>Empty Cell</v>
      </c>
      <c r="B152" s="54">
        <f>'Copy paste to Here'!C156</f>
        <v>0</v>
      </c>
      <c r="C152" s="54"/>
      <c r="D152" s="55"/>
      <c r="E152" s="56"/>
      <c r="F152" s="56">
        <f t="shared" si="6"/>
        <v>0</v>
      </c>
      <c r="G152" s="57">
        <f t="shared" si="7"/>
        <v>0</v>
      </c>
      <c r="H152" s="60">
        <f t="shared" si="8"/>
        <v>0</v>
      </c>
    </row>
    <row r="153" spans="1:8" s="59" customFormat="1" hidden="1">
      <c r="A153" s="53" t="str">
        <f>IF((LEN('Copy paste to Here'!G157))&gt;5,((CONCATENATE('Copy paste to Here'!G157," &amp; ",'Copy paste to Here'!D157,"  &amp;  ",'Copy paste to Here'!E157))),"Empty Cell")</f>
        <v>Empty Cell</v>
      </c>
      <c r="B153" s="54">
        <f>'Copy paste to Here'!C157</f>
        <v>0</v>
      </c>
      <c r="C153" s="54"/>
      <c r="D153" s="55"/>
      <c r="E153" s="56"/>
      <c r="F153" s="56">
        <f t="shared" si="6"/>
        <v>0</v>
      </c>
      <c r="G153" s="57">
        <f t="shared" si="7"/>
        <v>0</v>
      </c>
      <c r="H153" s="60">
        <f t="shared" si="8"/>
        <v>0</v>
      </c>
    </row>
    <row r="154" spans="1:8" s="59" customFormat="1" hidden="1">
      <c r="A154" s="53" t="str">
        <f>IF((LEN('Copy paste to Here'!G158))&gt;5,((CONCATENATE('Copy paste to Here'!G158," &amp; ",'Copy paste to Here'!D158,"  &amp;  ",'Copy paste to Here'!E158))),"Empty Cell")</f>
        <v>Empty Cell</v>
      </c>
      <c r="B154" s="54">
        <f>'Copy paste to Here'!C158</f>
        <v>0</v>
      </c>
      <c r="C154" s="54"/>
      <c r="D154" s="55"/>
      <c r="E154" s="56"/>
      <c r="F154" s="56">
        <f t="shared" si="6"/>
        <v>0</v>
      </c>
      <c r="G154" s="57">
        <f t="shared" si="7"/>
        <v>0</v>
      </c>
      <c r="H154" s="60">
        <f t="shared" si="8"/>
        <v>0</v>
      </c>
    </row>
    <row r="155" spans="1:8" s="59" customFormat="1" hidden="1">
      <c r="A155" s="53" t="str">
        <f>IF((LEN('Copy paste to Here'!G159))&gt;5,((CONCATENATE('Copy paste to Here'!G159," &amp; ",'Copy paste to Here'!D159,"  &amp;  ",'Copy paste to Here'!E159))),"Empty Cell")</f>
        <v>Empty Cell</v>
      </c>
      <c r="B155" s="54">
        <f>'Copy paste to Here'!C159</f>
        <v>0</v>
      </c>
      <c r="C155" s="54"/>
      <c r="D155" s="55"/>
      <c r="E155" s="56"/>
      <c r="F155" s="56">
        <f t="shared" si="6"/>
        <v>0</v>
      </c>
      <c r="G155" s="57">
        <f t="shared" si="7"/>
        <v>0</v>
      </c>
      <c r="H155" s="60">
        <f t="shared" si="8"/>
        <v>0</v>
      </c>
    </row>
    <row r="156" spans="1:8" s="59" customFormat="1" hidden="1">
      <c r="A156" s="53" t="str">
        <f>IF((LEN('Copy paste to Here'!G160))&gt;5,((CONCATENATE('Copy paste to Here'!G160," &amp; ",'Copy paste to Here'!D160,"  &amp;  ",'Copy paste to Here'!E160))),"Empty Cell")</f>
        <v>Empty Cell</v>
      </c>
      <c r="B156" s="54">
        <f>'Copy paste to Here'!C160</f>
        <v>0</v>
      </c>
      <c r="C156" s="54"/>
      <c r="D156" s="55"/>
      <c r="E156" s="56"/>
      <c r="F156" s="56">
        <f t="shared" si="6"/>
        <v>0</v>
      </c>
      <c r="G156" s="57">
        <f t="shared" si="7"/>
        <v>0</v>
      </c>
      <c r="H156" s="60">
        <f t="shared" si="8"/>
        <v>0</v>
      </c>
    </row>
    <row r="157" spans="1:8" s="59" customFormat="1" hidden="1">
      <c r="A157" s="53" t="str">
        <f>IF((LEN('Copy paste to Here'!G161))&gt;5,((CONCATENATE('Copy paste to Here'!G161," &amp; ",'Copy paste to Here'!D161,"  &amp;  ",'Copy paste to Here'!E161))),"Empty Cell")</f>
        <v>Empty Cell</v>
      </c>
      <c r="B157" s="54">
        <f>'Copy paste to Here'!C161</f>
        <v>0</v>
      </c>
      <c r="C157" s="54"/>
      <c r="D157" s="55"/>
      <c r="E157" s="56"/>
      <c r="F157" s="56">
        <f t="shared" ref="F157:F210" si="9">D157*E157</f>
        <v>0</v>
      </c>
      <c r="G157" s="57">
        <f t="shared" si="7"/>
        <v>0</v>
      </c>
      <c r="H157" s="60">
        <f t="shared" si="8"/>
        <v>0</v>
      </c>
    </row>
    <row r="158" spans="1:8" s="59" customFormat="1" hidden="1">
      <c r="A158" s="53" t="str">
        <f>IF((LEN('Copy paste to Here'!G162))&gt;5,((CONCATENATE('Copy paste to Here'!G162," &amp; ",'Copy paste to Here'!D162,"  &amp;  ",'Copy paste to Here'!E162))),"Empty Cell")</f>
        <v>Empty Cell</v>
      </c>
      <c r="B158" s="54">
        <f>'Copy paste to Here'!C162</f>
        <v>0</v>
      </c>
      <c r="C158" s="54"/>
      <c r="D158" s="55"/>
      <c r="E158" s="56"/>
      <c r="F158" s="56">
        <f t="shared" si="9"/>
        <v>0</v>
      </c>
      <c r="G158" s="57">
        <f t="shared" si="7"/>
        <v>0</v>
      </c>
      <c r="H158" s="60">
        <f t="shared" si="8"/>
        <v>0</v>
      </c>
    </row>
    <row r="159" spans="1:8" s="59" customFormat="1" hidden="1">
      <c r="A159" s="53" t="str">
        <f>IF((LEN('Copy paste to Here'!G163))&gt;5,((CONCATENATE('Copy paste to Here'!G163," &amp; ",'Copy paste to Here'!D163,"  &amp;  ",'Copy paste to Here'!E163))),"Empty Cell")</f>
        <v>Empty Cell</v>
      </c>
      <c r="B159" s="54">
        <f>'Copy paste to Here'!C163</f>
        <v>0</v>
      </c>
      <c r="C159" s="54"/>
      <c r="D159" s="55"/>
      <c r="E159" s="56"/>
      <c r="F159" s="56">
        <f t="shared" si="9"/>
        <v>0</v>
      </c>
      <c r="G159" s="57">
        <f t="shared" si="7"/>
        <v>0</v>
      </c>
      <c r="H159" s="60">
        <f t="shared" si="8"/>
        <v>0</v>
      </c>
    </row>
    <row r="160" spans="1:8" s="59" customFormat="1" hidden="1">
      <c r="A160" s="53" t="str">
        <f>IF((LEN('Copy paste to Here'!G164))&gt;5,((CONCATENATE('Copy paste to Here'!G164," &amp; ",'Copy paste to Here'!D164,"  &amp;  ",'Copy paste to Here'!E164))),"Empty Cell")</f>
        <v>Empty Cell</v>
      </c>
      <c r="B160" s="54">
        <f>'Copy paste to Here'!C164</f>
        <v>0</v>
      </c>
      <c r="C160" s="54"/>
      <c r="D160" s="55"/>
      <c r="E160" s="56"/>
      <c r="F160" s="56">
        <f t="shared" si="9"/>
        <v>0</v>
      </c>
      <c r="G160" s="57">
        <f t="shared" si="7"/>
        <v>0</v>
      </c>
      <c r="H160" s="60">
        <f t="shared" si="8"/>
        <v>0</v>
      </c>
    </row>
    <row r="161" spans="1:8" s="59" customFormat="1" hidden="1">
      <c r="A161" s="53" t="str">
        <f>IF((LEN('Copy paste to Here'!G165))&gt;5,((CONCATENATE('Copy paste to Here'!G165," &amp; ",'Copy paste to Here'!D165,"  &amp;  ",'Copy paste to Here'!E165))),"Empty Cell")</f>
        <v>Empty Cell</v>
      </c>
      <c r="B161" s="54">
        <f>'Copy paste to Here'!C165</f>
        <v>0</v>
      </c>
      <c r="C161" s="54"/>
      <c r="D161" s="55"/>
      <c r="E161" s="56"/>
      <c r="F161" s="56">
        <f t="shared" si="9"/>
        <v>0</v>
      </c>
      <c r="G161" s="57">
        <f t="shared" si="7"/>
        <v>0</v>
      </c>
      <c r="H161" s="60">
        <f t="shared" si="8"/>
        <v>0</v>
      </c>
    </row>
    <row r="162" spans="1:8" s="59" customFormat="1" hidden="1">
      <c r="A162" s="53" t="str">
        <f>IF((LEN('Copy paste to Here'!G166))&gt;5,((CONCATENATE('Copy paste to Here'!G166," &amp; ",'Copy paste to Here'!D166,"  &amp;  ",'Copy paste to Here'!E166))),"Empty Cell")</f>
        <v>Empty Cell</v>
      </c>
      <c r="B162" s="54">
        <f>'Copy paste to Here'!C166</f>
        <v>0</v>
      </c>
      <c r="C162" s="54"/>
      <c r="D162" s="55"/>
      <c r="E162" s="56"/>
      <c r="F162" s="56">
        <f t="shared" si="9"/>
        <v>0</v>
      </c>
      <c r="G162" s="57">
        <f t="shared" si="7"/>
        <v>0</v>
      </c>
      <c r="H162" s="60">
        <f t="shared" si="8"/>
        <v>0</v>
      </c>
    </row>
    <row r="163" spans="1:8" s="59" customFormat="1" hidden="1">
      <c r="A163" s="53" t="str">
        <f>IF((LEN('Copy paste to Here'!G167))&gt;5,((CONCATENATE('Copy paste to Here'!G167," &amp; ",'Copy paste to Here'!D167,"  &amp;  ",'Copy paste to Here'!E167))),"Empty Cell")</f>
        <v>Empty Cell</v>
      </c>
      <c r="B163" s="54">
        <f>'Copy paste to Here'!C167</f>
        <v>0</v>
      </c>
      <c r="C163" s="54"/>
      <c r="D163" s="55"/>
      <c r="E163" s="56"/>
      <c r="F163" s="56">
        <f t="shared" si="9"/>
        <v>0</v>
      </c>
      <c r="G163" s="57">
        <f t="shared" si="7"/>
        <v>0</v>
      </c>
      <c r="H163" s="60">
        <f t="shared" si="8"/>
        <v>0</v>
      </c>
    </row>
    <row r="164" spans="1:8" s="59" customFormat="1" hidden="1">
      <c r="A164" s="53" t="str">
        <f>IF((LEN('Copy paste to Here'!G168))&gt;5,((CONCATENATE('Copy paste to Here'!G168," &amp; ",'Copy paste to Here'!D168,"  &amp;  ",'Copy paste to Here'!E168))),"Empty Cell")</f>
        <v>Empty Cell</v>
      </c>
      <c r="B164" s="54">
        <f>'Copy paste to Here'!C168</f>
        <v>0</v>
      </c>
      <c r="C164" s="54"/>
      <c r="D164" s="55"/>
      <c r="E164" s="56"/>
      <c r="F164" s="56">
        <f t="shared" si="9"/>
        <v>0</v>
      </c>
      <c r="G164" s="57">
        <f t="shared" si="7"/>
        <v>0</v>
      </c>
      <c r="H164" s="60">
        <f t="shared" si="8"/>
        <v>0</v>
      </c>
    </row>
    <row r="165" spans="1:8" s="59" customFormat="1" hidden="1">
      <c r="A165" s="53" t="str">
        <f>IF((LEN('Copy paste to Here'!G169))&gt;5,((CONCATENATE('Copy paste to Here'!G169," &amp; ",'Copy paste to Here'!D169,"  &amp;  ",'Copy paste to Here'!E169))),"Empty Cell")</f>
        <v>Empty Cell</v>
      </c>
      <c r="B165" s="54">
        <f>'Copy paste to Here'!C169</f>
        <v>0</v>
      </c>
      <c r="C165" s="54"/>
      <c r="D165" s="55"/>
      <c r="E165" s="56"/>
      <c r="F165" s="56">
        <f t="shared" si="9"/>
        <v>0</v>
      </c>
      <c r="G165" s="57">
        <f t="shared" si="7"/>
        <v>0</v>
      </c>
      <c r="H165" s="60">
        <f t="shared" si="8"/>
        <v>0</v>
      </c>
    </row>
    <row r="166" spans="1:8" s="59" customFormat="1" hidden="1">
      <c r="A166" s="53" t="str">
        <f>IF((LEN('Copy paste to Here'!G170))&gt;5,((CONCATENATE('Copy paste to Here'!G170," &amp; ",'Copy paste to Here'!D170,"  &amp;  ",'Copy paste to Here'!E170))),"Empty Cell")</f>
        <v>Empty Cell</v>
      </c>
      <c r="B166" s="54">
        <f>'Copy paste to Here'!C170</f>
        <v>0</v>
      </c>
      <c r="C166" s="54"/>
      <c r="D166" s="55"/>
      <c r="E166" s="56"/>
      <c r="F166" s="56">
        <f t="shared" si="9"/>
        <v>0</v>
      </c>
      <c r="G166" s="57">
        <f t="shared" si="7"/>
        <v>0</v>
      </c>
      <c r="H166" s="60">
        <f t="shared" si="8"/>
        <v>0</v>
      </c>
    </row>
    <row r="167" spans="1:8" s="59" customFormat="1" hidden="1">
      <c r="A167" s="53" t="str">
        <f>IF((LEN('Copy paste to Here'!G171))&gt;5,((CONCATENATE('Copy paste to Here'!G171," &amp; ",'Copy paste to Here'!D171,"  &amp;  ",'Copy paste to Here'!E171))),"Empty Cell")</f>
        <v>Empty Cell</v>
      </c>
      <c r="B167" s="54">
        <f>'Copy paste to Here'!C171</f>
        <v>0</v>
      </c>
      <c r="C167" s="54"/>
      <c r="D167" s="55"/>
      <c r="E167" s="56"/>
      <c r="F167" s="56">
        <f t="shared" si="9"/>
        <v>0</v>
      </c>
      <c r="G167" s="57">
        <f t="shared" si="7"/>
        <v>0</v>
      </c>
      <c r="H167" s="60">
        <f t="shared" si="8"/>
        <v>0</v>
      </c>
    </row>
    <row r="168" spans="1:8" s="59" customFormat="1" hidden="1">
      <c r="A168" s="53" t="str">
        <f>IF((LEN('Copy paste to Here'!G172))&gt;5,((CONCATENATE('Copy paste to Here'!G172," &amp; ",'Copy paste to Here'!D172,"  &amp;  ",'Copy paste to Here'!E172))),"Empty Cell")</f>
        <v>Empty Cell</v>
      </c>
      <c r="B168" s="54">
        <f>'Copy paste to Here'!C172</f>
        <v>0</v>
      </c>
      <c r="C168" s="54"/>
      <c r="D168" s="55"/>
      <c r="E168" s="56"/>
      <c r="F168" s="56">
        <f t="shared" si="9"/>
        <v>0</v>
      </c>
      <c r="G168" s="57">
        <f t="shared" si="7"/>
        <v>0</v>
      </c>
      <c r="H168" s="60">
        <f t="shared" si="8"/>
        <v>0</v>
      </c>
    </row>
    <row r="169" spans="1:8" s="59" customFormat="1" hidden="1">
      <c r="A169" s="53" t="str">
        <f>IF((LEN('Copy paste to Here'!G173))&gt;5,((CONCATENATE('Copy paste to Here'!G173," &amp; ",'Copy paste to Here'!D173,"  &amp;  ",'Copy paste to Here'!E173))),"Empty Cell")</f>
        <v>Empty Cell</v>
      </c>
      <c r="B169" s="54">
        <f>'Copy paste to Here'!C173</f>
        <v>0</v>
      </c>
      <c r="C169" s="54"/>
      <c r="D169" s="55"/>
      <c r="E169" s="56"/>
      <c r="F169" s="56">
        <f t="shared" si="9"/>
        <v>0</v>
      </c>
      <c r="G169" s="57">
        <f t="shared" si="7"/>
        <v>0</v>
      </c>
      <c r="H169" s="60">
        <f t="shared" si="8"/>
        <v>0</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f t="shared" si="7"/>
        <v>0</v>
      </c>
      <c r="H170" s="60">
        <f t="shared" si="8"/>
        <v>0</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f t="shared" si="7"/>
        <v>0</v>
      </c>
      <c r="H171" s="60">
        <f t="shared" si="8"/>
        <v>0</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180</v>
      </c>
      <c r="B1000" s="72"/>
      <c r="C1000" s="72"/>
      <c r="D1000" s="73"/>
      <c r="E1000" s="56"/>
      <c r="F1000" s="56">
        <f>SUM(F18:F999)</f>
        <v>816.96</v>
      </c>
      <c r="G1000" s="57"/>
      <c r="H1000" s="58">
        <f t="shared" ref="H1000:H1007" si="49">F1000*$E$14</f>
        <v>18446.9568</v>
      </c>
    </row>
    <row r="1001" spans="1:8" s="59" customFormat="1">
      <c r="A1001" s="53" t="s">
        <v>766</v>
      </c>
      <c r="B1001" s="72"/>
      <c r="C1001" s="72"/>
      <c r="D1001" s="73"/>
      <c r="E1001" s="64"/>
      <c r="F1001" s="56">
        <f>Invoice!J37</f>
        <v>0</v>
      </c>
      <c r="G1001" s="57"/>
      <c r="H1001" s="58">
        <f t="shared" si="49"/>
        <v>0</v>
      </c>
    </row>
    <row r="1002" spans="1:8" s="59" customFormat="1" outlineLevel="1">
      <c r="A1002" s="53"/>
      <c r="B1002" s="72"/>
      <c r="C1002" s="72"/>
      <c r="D1002" s="73"/>
      <c r="E1002" s="64"/>
      <c r="F1002" s="56">
        <f>Invoice!J38</f>
        <v>0</v>
      </c>
      <c r="G1002" s="57"/>
      <c r="H1002" s="58">
        <f t="shared" si="49"/>
        <v>0</v>
      </c>
    </row>
    <row r="1003" spans="1:8" s="59" customFormat="1">
      <c r="A1003" s="53" t="str">
        <f>'[2]Copy paste to Here'!T4</f>
        <v>Total:</v>
      </c>
      <c r="B1003" s="72"/>
      <c r="C1003" s="72"/>
      <c r="D1003" s="73"/>
      <c r="E1003" s="64"/>
      <c r="F1003" s="56">
        <f>SUM(F1000:F1002)</f>
        <v>816.96</v>
      </c>
      <c r="G1003" s="57"/>
      <c r="H1003" s="58">
        <f t="shared" si="49"/>
        <v>18446.9568</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181</v>
      </c>
      <c r="H1009" s="80">
        <f>(SUM(H18:H999))</f>
        <v>18446.956799999996</v>
      </c>
    </row>
    <row r="1010" spans="1:8" s="18" customFormat="1">
      <c r="A1010" s="19"/>
      <c r="E1010" s="18" t="s">
        <v>182</v>
      </c>
      <c r="H1010" s="81">
        <f>(SUMIF($A$1000:$A$1008,"Total:",$H$1000:$H$1008))</f>
        <v>18446.9568</v>
      </c>
    </row>
    <row r="1011" spans="1:8" s="18" customFormat="1">
      <c r="E1011" s="18" t="s">
        <v>183</v>
      </c>
      <c r="H1011" s="82">
        <f>H1013-H1012</f>
        <v>17240.149999999998</v>
      </c>
    </row>
    <row r="1012" spans="1:8" s="18" customFormat="1">
      <c r="E1012" s="18" t="s">
        <v>184</v>
      </c>
      <c r="H1012" s="82">
        <f>ROUND((H1013*7)/107,2)</f>
        <v>1206.81</v>
      </c>
    </row>
    <row r="1013" spans="1:8" s="18" customFormat="1">
      <c r="E1013" s="19" t="s">
        <v>185</v>
      </c>
      <c r="H1013" s="83">
        <f>ROUND((SUMIF($A$1000:$A$1008,"Total:",$H$1000:$H$1008)),2)</f>
        <v>18446.96</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4"/>
  <sheetViews>
    <sheetView workbookViewId="0">
      <selection activeCell="A5" sqref="A5"/>
    </sheetView>
  </sheetViews>
  <sheetFormatPr defaultRowHeight="15"/>
  <sheetData>
    <row r="1" spans="1:1">
      <c r="A1" s="2" t="s">
        <v>748</v>
      </c>
    </row>
    <row r="2" spans="1:1">
      <c r="A2" s="2" t="s">
        <v>749</v>
      </c>
    </row>
    <row r="3" spans="1:1">
      <c r="A3" s="2" t="s">
        <v>750</v>
      </c>
    </row>
    <row r="4" spans="1:1">
      <c r="A4" s="2" t="s">
        <v>751</v>
      </c>
    </row>
    <row r="5" spans="1:1">
      <c r="A5" s="2" t="s">
        <v>752</v>
      </c>
    </row>
    <row r="6" spans="1:1">
      <c r="A6" s="2" t="s">
        <v>655</v>
      </c>
    </row>
    <row r="7" spans="1:1">
      <c r="A7" s="2" t="s">
        <v>733</v>
      </c>
    </row>
    <row r="8" spans="1:1">
      <c r="A8" s="2" t="s">
        <v>753</v>
      </c>
    </row>
    <row r="9" spans="1:1">
      <c r="A9" s="2" t="s">
        <v>754</v>
      </c>
    </row>
    <row r="10" spans="1:1">
      <c r="A10" s="2" t="s">
        <v>755</v>
      </c>
    </row>
    <row r="11" spans="1:1">
      <c r="A11" s="2" t="s">
        <v>756</v>
      </c>
    </row>
    <row r="12" spans="1:1">
      <c r="A12" s="2" t="s">
        <v>757</v>
      </c>
    </row>
    <row r="13" spans="1:1">
      <c r="A13" s="2" t="s">
        <v>758</v>
      </c>
    </row>
    <row r="14" spans="1:1">
      <c r="A14" s="2" t="s">
        <v>759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0">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0">
        <v>4992.83</v>
      </c>
    </row>
    <row r="60" spans="2:8">
      <c r="F60" s="2" t="s">
        <v>262</v>
      </c>
      <c r="G60" s="2">
        <v>624.1</v>
      </c>
    </row>
    <row r="61" spans="2:8">
      <c r="F61" s="2" t="s">
        <v>263</v>
      </c>
      <c r="G61" s="100">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5">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0">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6">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0">
        <v>41893.03</v>
      </c>
    </row>
    <row r="262" spans="2:9">
      <c r="F262" s="2" t="s">
        <v>262</v>
      </c>
      <c r="G262" s="100">
        <v>6283.95</v>
      </c>
    </row>
    <row r="263" spans="2:9">
      <c r="F263" s="2" t="s">
        <v>263</v>
      </c>
      <c r="G263" s="100">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Shipping Invoice</vt:lpstr>
      <vt:lpstr>Copy paste to Here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2023-09-15T08:34:22Z</cp:lastPrinted>
  <dcterms:created xsi:type="dcterms:W3CDTF">2009-06-02T18:56:54Z</dcterms:created>
  <dcterms:modified xsi:type="dcterms:W3CDTF">2023-09-15T08:34:24Z</dcterms:modified>
</cp:coreProperties>
</file>